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DATA ALL" sheetId="2" r:id="rId6"/>
    <sheet state="visible" name="숙소배치" sheetId="3" r:id="rId7"/>
    <sheet state="visible" name="1 NOC" sheetId="4" r:id="rId8"/>
    <sheet state="visible" name="2 AFF" sheetId="5" r:id="rId9"/>
    <sheet state="visible" name="3 Bursary" sheetId="6" r:id="rId10"/>
    <sheet state="hidden" name="4-1 World Bank Categories" sheetId="7" r:id="rId11"/>
    <sheet state="visible" name="4-2 26.05.29 기준 전체 숙소 신청자 명단" sheetId="8" r:id="rId12"/>
    <sheet state="visible" name="4-3 무료숙소확정전체명단" sheetId="9" r:id="rId13"/>
    <sheet state="visible" name="4-4 가족단위명단" sheetId="10" r:id="rId14"/>
    <sheet state="visible" name="4-5 개인단위명단" sheetId="11" r:id="rId15"/>
    <sheet state="visible" name="5 중국 비공개" sheetId="12" r:id="rId16"/>
    <sheet state="visible" name="6-1 신청자명단의 사본" sheetId="13" r:id="rId17"/>
    <sheet state="visible" name="6-2 최종명단의 사본" sheetId="14" r:id="rId18"/>
    <sheet state="visible" name="6-3 강사소개의 사본" sheetId="15" r:id="rId19"/>
    <sheet state="visible" name="6-4 자원봉사자 타임테이블(공통)의 사본" sheetId="16" r:id="rId20"/>
    <sheet state="visible" name="6-5 분야별 모집인원의 사본" sheetId="17" r:id="rId21"/>
    <sheet state="visible" name="6-6 키즈카페팀의 사본" sheetId="18" r:id="rId22"/>
    <sheet state="visible" name="6-7 차량 운전팀의 사본" sheetId="19" r:id="rId23"/>
  </sheets>
  <definedNames/>
  <calcPr/>
</workbook>
</file>

<file path=xl/sharedStrings.xml><?xml version="1.0" encoding="utf-8"?>
<sst xmlns="http://schemas.openxmlformats.org/spreadsheetml/2006/main" count="100989" uniqueCount="17570">
  <si>
    <t xml:space="preserve">가능 숙소 </t>
  </si>
  <si>
    <t>제주부영청소년수련관 (Free accomodation)</t>
  </si>
  <si>
    <t>부영청소년수련원+유어스 호텔 방 목록.xlsx</t>
  </si>
  <si>
    <t>유어스호텔 (free accomodation)</t>
  </si>
  <si>
    <t>부영호텔</t>
  </si>
  <si>
    <t>부영 리조트 메인 브레이크 아웃 세션 룸 예약 건 (총 8건)</t>
  </si>
  <si>
    <t>-&gt; 6월 30일~7월 5일 체크아웃 일정</t>
  </si>
  <si>
    <t xml:space="preserve">-&gt; 기준인원 6명, 최대 인원 8명 </t>
  </si>
  <si>
    <t>-&gt; 7월 3일 ~ 7월 4일 낮 방 BREAKOUT SESSION 용을 사용, 그 외에 숙소로 사용 가능함.</t>
  </si>
  <si>
    <t>배치 필요한 인원</t>
  </si>
  <si>
    <t>전체 participant raw data.xlsx</t>
  </si>
  <si>
    <t>NOC 위원</t>
  </si>
  <si>
    <t>NOC 위원.xlsx</t>
  </si>
  <si>
    <t>AFF 스태프</t>
  </si>
  <si>
    <t>Bursary 수혜자</t>
  </si>
  <si>
    <t>Bursary recipient.xlsx</t>
  </si>
  <si>
    <t>Bursary Holder</t>
  </si>
  <si>
    <t>Non Bursary Holder</t>
  </si>
  <si>
    <t>Free accomodation 신청자 (non-bursary holder)</t>
  </si>
  <si>
    <t>Free accomodation 신청자 전체.xlsx</t>
  </si>
  <si>
    <t>무료숙소 신청자</t>
  </si>
  <si>
    <t>최종완료</t>
  </si>
  <si>
    <t>x</t>
  </si>
  <si>
    <t>중국 참가자 (명단 비공개) // 20명</t>
  </si>
  <si>
    <t>xxxxx</t>
  </si>
  <si>
    <t>미완료</t>
  </si>
  <si>
    <t>자원 봉사자</t>
  </si>
  <si>
    <t>자원봉사자 리스트.xlsx</t>
  </si>
  <si>
    <t>무료숙소 비신청자</t>
  </si>
  <si>
    <t>찬양팀 //14명 // 남여 ? //2개방 &gt;제주부영수련원</t>
  </si>
  <si>
    <t>미디어팀 // 2개방  &gt;제주부영수련원</t>
  </si>
  <si>
    <t>숙소 기준</t>
  </si>
  <si>
    <t>남 / 여 분리</t>
  </si>
  <si>
    <t>가족 단위 -&gt; 유어스호텔</t>
  </si>
  <si>
    <t>방 배정시 국가/단체 기준</t>
  </si>
  <si>
    <t>In / out 확인 필요 &gt;&gt; 각 신청자</t>
  </si>
  <si>
    <t>정리</t>
  </si>
  <si>
    <t>&gt;&gt; paid &amp; free accomodation 신청한 사람</t>
  </si>
  <si>
    <t>리스트</t>
  </si>
  <si>
    <t>&gt;&gt; bursary 신청자</t>
  </si>
  <si>
    <t>** 중국인 참가자 그룹</t>
  </si>
  <si>
    <t xml:space="preserve">방 3개  &gt;&gt; 20명 </t>
  </si>
  <si>
    <t>** 자원 봉사자</t>
  </si>
  <si>
    <t>리스트 최근 것</t>
  </si>
  <si>
    <t>** NOC 위원중</t>
  </si>
  <si>
    <t>자료 확인</t>
  </si>
  <si>
    <t>** 재단 스태프</t>
  </si>
  <si>
    <t>** 겹치는지 확인해야함.</t>
  </si>
  <si>
    <t>ID</t>
  </si>
  <si>
    <t>GroupMemberID</t>
  </si>
  <si>
    <t>Payment Status</t>
  </si>
  <si>
    <t>Payment Amount</t>
  </si>
  <si>
    <t>Registration Status</t>
  </si>
  <si>
    <t>Staff Memo</t>
  </si>
  <si>
    <t>For Email</t>
  </si>
  <si>
    <t>The 18th ICMDA World Congress Registration</t>
  </si>
  <si>
    <t>&lt;img src=__sq__https://songslide.s3-us-west-1.amazonaws.com/icmdabanner.png__sq__ style=__sq__width:100%__sq__&gt;</t>
  </si>
  <si>
    <t>Basic Information</t>
  </si>
  <si>
    <t>Registration Tier</t>
  </si>
  <si>
    <t>You are not sure which world bank category your country in? Visit &lt;a href=__sq__https://jeju2026.icmda.net/registration/__sq__ target=__sq___blank__sq__&gt;Here&lt;/a&gt;</t>
  </si>
  <si>
    <t>World Bank Category</t>
  </si>
  <si>
    <t>Admission Type</t>
  </si>
  <si>
    <t>Pre-Conference Stream (please select one)</t>
  </si>
  <si>
    <t>Participation Category</t>
  </si>
  <si>
    <t>** Note&lt;BR&gt;Accompanying Persons Policy&lt;BR&gt;1. Accompanying persons refer to &lt;b&gt;non-medical&lt;/b&gt; spouses or family members of the participant.&lt;BR&gt;2. If you do not fall into this category, please select &lt;b&gt;Other&lt;/b&gt; instead.</t>
  </si>
  <si>
    <t>Relation to main participant</t>
  </si>
  <si>
    <t>Detail for Other</t>
  </si>
  <si>
    <t>&lt;img class=__sq__zoomable-image__sq__ src=__sq__/images/fee_chart_normal.jpg__sq__ style=__sq__width:100%__sq__&gt;</t>
  </si>
  <si>
    <t>Registration Fee</t>
  </si>
  <si>
    <t>Total Fee Amount</t>
  </si>
  <si>
    <t>Contact Information</t>
  </si>
  <si>
    <t>Full Name</t>
  </si>
  <si>
    <t>Your Preferred Title</t>
  </si>
  <si>
    <t>Date of Birth</t>
  </si>
  <si>
    <t>Gender</t>
  </si>
  <si>
    <t>E-mail</t>
  </si>
  <si>
    <t>Mobile Phone</t>
  </si>
  <si>
    <t>Country of Residence</t>
  </si>
  <si>
    <t>Address 1</t>
  </si>
  <si>
    <t>Address 2</t>
  </si>
  <si>
    <t>Organization</t>
  </si>
  <si>
    <t>Accommodation &amp; Other</t>
  </si>
  <si>
    <t>Do you need VISA to South Korea? (How do I know if I need VISA? Visit &lt;a href=__sq__https://www.visa.go.kr/__sq__ target=__sq___blank__sq__&gt;here&lt;/a&gt;)</t>
  </si>
  <si>
    <t>Are you serving in a security-sensitive country?</t>
  </si>
  <si>
    <t>Do you need a disability accommodation?</t>
  </si>
  <si>
    <t>If Yes, please specify</t>
  </si>
  <si>
    <t>First Preferred Language</t>
  </si>
  <si>
    <t>Second Preferred Language</t>
  </si>
  <si>
    <t>Third Preferred Language</t>
  </si>
  <si>
    <t>Bursary Application</t>
  </si>
  <si>
    <t>Are you interested in the pre- and post-conference tours?</t>
  </si>
  <si>
    <t>Logistics</t>
  </si>
  <si>
    <t>Participation Dates</t>
  </si>
  <si>
    <t>Participating Days (Please check all dates that you participate)</t>
  </si>
  <si>
    <t>Do you need transportation to and from the airport?</t>
  </si>
  <si>
    <t>Date of Arrival in Jeju</t>
  </si>
  <si>
    <t>Arrival Time (hh:mm am/pm)</t>
  </si>
  <si>
    <t>Date of Departure from Jeju</t>
  </si>
  <si>
    <t>Departure Time (hh:mm am/pm)</t>
  </si>
  <si>
    <t>Lodging &amp; Transportation (Staff Only)</t>
  </si>
  <si>
    <t>Hotel Name</t>
  </si>
  <si>
    <t>Room Number</t>
  </si>
  <si>
    <t>Check-in Date</t>
  </si>
  <si>
    <t>Check-out Date</t>
  </si>
  <si>
    <t>Exhibition Booth</t>
  </si>
  <si>
    <t>I want an exhibition booth</t>
  </si>
  <si>
    <t>&lt;p&gt;&lt;strong&gt;&lt;h5&gt;Exhibition Booth Information and Participation Fee&lt;/h5&gt; &lt;/strong&gt;&lt;/p&gt; &lt;p&gt;&lt;strong&gt;Bronze Package ($ 1,000) - 40 slots available&lt;/strong&gt;&lt;/p&gt; &lt;ul&gt; &lt;li&gt;This package provides an exhibition booth/space in the exhibition hall during the Conference duration.&lt;/li&gt; &lt;li&gt;Two staff members/ representatives from the exhibitor’s organization&lt;/li&gt; &lt;li&gt;Meals for the two staff members/ representatives for the duration the conference&lt;/li&gt; &lt;li&gt;Deadline for Bronze Application 31st May 2026&lt;/li&gt; &lt;/ul&gt; &lt;p&gt;&lt;strong&gt;Silver Package ($ 2,000) - 5 slots available&lt;/strong&gt;&lt;/p&gt; &lt;ul&gt; &lt;li&gt;This package offers the Bronze package in double size.&lt;/li&gt; &lt;li&gt;Logo inclusion in one of the conference branded items (e.g., conference booklet, conference mobilization flyers)&lt;/li&gt; &lt;li&gt;One piece of literature inserted in the conference bag&lt;/li&gt; &lt;/ul&gt; &lt;p&gt;&lt;strong&gt;Gold Package ($ 5,000) - 3 slots available&lt;/strong&gt; &lt;/p&gt; &lt;ul&gt; &lt;li&gt;Silver package&lt;/li&gt; &lt;li&gt;Recognition as one of the conference sponsors both on the Conference Website &amp; during plenary sessions&lt;/li&gt; &lt;li&gt;A two–to-three-minute video clip uploaded to the conference website one week prior to the conference.&lt;/li&gt; &lt;/ul&gt; &lt;p&gt;&lt;strong&gt;Platinum Package ($ 10,000) - 2 slots&lt;/strong&gt;&lt;/p&gt; &lt;ul&gt; &lt;li&gt;This package includes the Gold Package.&lt;/li&gt; &lt;li&gt;One roll-up banner displayed in the plenary hall throughout the conference.&lt;/li&gt; &lt;li&gt;The opportunity to place literature on chairs in the main plenary hall (one time).&lt;/li&gt; &lt;li&gt;A three-minute live presentation or video clip during one of the plenary sessions&lt;/li&gt; &lt;/ul&gt; &lt;p&gt;&lt;strong&gt;Diamond Package ($ 20,000) - 2 slots available&lt;/strong&gt;&lt;/p&gt; &lt;ul&gt; &lt;li&gt;This package includes the Platinum package&lt;/li&gt; &lt;li&gt;A seven-minute live presentation or video clip during one of the plenary sessions.&lt;/li&gt; &lt;/ul&gt;</t>
  </si>
  <si>
    <t>Exhibition Package</t>
  </si>
  <si>
    <t>Exhibitor Organization Name</t>
  </si>
  <si>
    <t>Name of 1st Exhibitor Rep</t>
  </si>
  <si>
    <t>Preferred Title for 1st Exhibitor</t>
  </si>
  <si>
    <t>Name of 2nd Exhibitor Rep</t>
  </si>
  <si>
    <t>Preferred Title for 2nd Exhibitor</t>
  </si>
  <si>
    <t>Missional Preference</t>
  </si>
  <si>
    <t>Missional Field</t>
  </si>
  <si>
    <t>Region</t>
  </si>
  <si>
    <t>Specialty Area</t>
  </si>
  <si>
    <t>Waiver Code</t>
  </si>
  <si>
    <t>Accompanies</t>
  </si>
  <si>
    <t>Tracy Ward</t>
  </si>
  <si>
    <t>Tward2821@gmail.com</t>
  </si>
  <si>
    <t>067-685-0584</t>
  </si>
  <si>
    <t>South Africa</t>
  </si>
  <si>
    <t>590 de beer street, Wonderboom South</t>
  </si>
  <si>
    <t>Tshwane, South Africa 0084</t>
  </si>
  <si>
    <t>Independent</t>
  </si>
  <si>
    <t>No</t>
  </si>
  <si>
    <t>Primary Care Ministry</t>
  </si>
  <si>
    <t>Junior</t>
  </si>
  <si>
    <t>AMY AKIM</t>
  </si>
  <si>
    <t>namite89@gmail.com</t>
  </si>
  <si>
    <t>071-655-2835</t>
  </si>
  <si>
    <t>Kenya</t>
  </si>
  <si>
    <t>Machakos-NAIROBI, Kenya</t>
  </si>
  <si>
    <t>GSEIC WORLD LTD</t>
  </si>
  <si>
    <t>Surgery</t>
  </si>
  <si>
    <t>Paid</t>
  </si>
  <si>
    <t>Super Early Bird (Until 1/31/2026)</t>
  </si>
  <si>
    <t>High Income</t>
  </si>
  <si>
    <t>Pre + Main (Pre-Conference &amp; Main Congress)</t>
  </si>
  <si>
    <t>Seniors</t>
  </si>
  <si>
    <t>Paul Wonkyu Choi</t>
  </si>
  <si>
    <t>Dr.</t>
  </si>
  <si>
    <t>1967-01-20</t>
  </si>
  <si>
    <t>남자</t>
  </si>
  <si>
    <t>wkchoi@yuhs.ac</t>
  </si>
  <si>
    <t>Korea, Republic of</t>
  </si>
  <si>
    <t>Yonsei-Ro 50-1, Medical Mission Center, Yonsei University Health System</t>
  </si>
  <si>
    <t>KCMF, KCMA</t>
  </si>
  <si>
    <t>English</t>
  </si>
  <si>
    <t>Korean</t>
  </si>
  <si>
    <t>Mongolian</t>
  </si>
  <si>
    <t>Yes</t>
  </si>
  <si>
    <t>I am participating all 6 days</t>
  </si>
  <si>
    <t>2026-06-29</t>
  </si>
  <si>
    <t>2025-07-05</t>
  </si>
  <si>
    <t>2026-07-05</t>
  </si>
  <si>
    <t>Primary Care Ministry|Training &amp; Mentorship Ministry</t>
  </si>
  <si>
    <t>Pediatrics</t>
  </si>
  <si>
    <t xml:space="preserve">Blessings </t>
  </si>
  <si>
    <t>blessingszd@gmail.com</t>
  </si>
  <si>
    <t>Zimbabwe</t>
  </si>
  <si>
    <t>608 Puddle lane</t>
  </si>
  <si>
    <t>Harare</t>
  </si>
  <si>
    <t xml:space="preserve">CMF </t>
  </si>
  <si>
    <t>2025-07-09</t>
  </si>
  <si>
    <t>Prof Col Dr James Thomas</t>
  </si>
  <si>
    <t>jamesthomasdr@gmaol.com</t>
  </si>
  <si>
    <t>F 202, Palm Beach Residency, Sector 4</t>
  </si>
  <si>
    <t>NERUL, Navi Mumbai 400706, INDIA</t>
  </si>
  <si>
    <t>Middle Income</t>
  </si>
  <si>
    <t>Main Only (Main Congress Only)</t>
  </si>
  <si>
    <t>Yolande NZAME</t>
  </si>
  <si>
    <t>Mrs.</t>
  </si>
  <si>
    <t>1957-07-15</t>
  </si>
  <si>
    <t>여자</t>
  </si>
  <si>
    <t>yolandenzame@gmail.com</t>
  </si>
  <si>
    <t>066-267-581</t>
  </si>
  <si>
    <t>Gabon</t>
  </si>
  <si>
    <t>BP 12645 Libreville Gabon</t>
  </si>
  <si>
    <t>Libreville</t>
  </si>
  <si>
    <t xml:space="preserve">français </t>
  </si>
  <si>
    <t>2026-06-28</t>
  </si>
  <si>
    <t>2026-07-07</t>
  </si>
  <si>
    <t>2026-07-06</t>
  </si>
  <si>
    <t>Vimbai Duncan</t>
  </si>
  <si>
    <t>vimbaikduncan@gmail.com</t>
  </si>
  <si>
    <t>59 Honeysuckle Avenue</t>
  </si>
  <si>
    <t>2026-06-30</t>
  </si>
  <si>
    <t>jenniffer laura daltro monteiro da silva loures</t>
  </si>
  <si>
    <t>1979-06-05</t>
  </si>
  <si>
    <t>jldms1@gmail.com</t>
  </si>
  <si>
    <t>Brazil</t>
  </si>
  <si>
    <t xml:space="preserve">Rua Rio de Janeiro 2471 apt 501 Lourdes Belo Horizonte MG BRAZIL </t>
  </si>
  <si>
    <t xml:space="preserve">Médicos de Cristo </t>
  </si>
  <si>
    <t>Portuguese</t>
  </si>
  <si>
    <t xml:space="preserve">English </t>
  </si>
  <si>
    <t>07:35</t>
  </si>
  <si>
    <t>2026-07-08</t>
  </si>
  <si>
    <t>23:20</t>
  </si>
  <si>
    <t>Specialty Care Ministry|Spiritual Care &amp; EVangelism</t>
  </si>
  <si>
    <t>Ophthalmology</t>
  </si>
  <si>
    <t>Yolande</t>
  </si>
  <si>
    <t>241-6626-7581</t>
  </si>
  <si>
    <t>Students</t>
  </si>
  <si>
    <t>VIERIN</t>
  </si>
  <si>
    <t>vierin.rebecca@hotmail.fr</t>
  </si>
  <si>
    <t>112 rue houdan 92330 Sceaux</t>
  </si>
  <si>
    <t>ertr</t>
  </si>
  <si>
    <t>rete@gmail.com</t>
  </si>
  <si>
    <t>068-5798-8666</t>
  </si>
  <si>
    <t>Netherlands</t>
  </si>
  <si>
    <t>sdff</t>
  </si>
  <si>
    <t>CMF</t>
  </si>
  <si>
    <t>ete</t>
  </si>
  <si>
    <t>rte</t>
  </si>
  <si>
    <t>2026-06-26</t>
  </si>
  <si>
    <t>rt</t>
  </si>
  <si>
    <t>Mike Soderling</t>
  </si>
  <si>
    <t>mjsoderling@gmail.com</t>
  </si>
  <si>
    <t>414-373-0823</t>
  </si>
  <si>
    <t>United States</t>
  </si>
  <si>
    <t>1300 North Prospect Avenue</t>
  </si>
  <si>
    <t>Unit 115</t>
  </si>
  <si>
    <t xml:space="preserve">Institute for Global Health </t>
  </si>
  <si>
    <t>Paul Yang</t>
  </si>
  <si>
    <t>Prof.</t>
  </si>
  <si>
    <t>1956-04-15</t>
  </si>
  <si>
    <t>viewmanse@gmail.com</t>
  </si>
  <si>
    <t>268-7805-2134</t>
  </si>
  <si>
    <t>Swaziland</t>
  </si>
  <si>
    <t>P.O. Box A624, Swazi Plaza</t>
  </si>
  <si>
    <t>Mbabane, H101, Eswatini</t>
  </si>
  <si>
    <t>Eswatini Medical Christian University</t>
  </si>
  <si>
    <t>Japanese</t>
  </si>
  <si>
    <t>Spiritual Care &amp; EVangelism|Health Education &amp; Community Outreach</t>
  </si>
  <si>
    <t>Public / Preventive Medicine</t>
  </si>
  <si>
    <t>Herng-Der Chern</t>
  </si>
  <si>
    <t>2025-05-13</t>
  </si>
  <si>
    <t>HDCHERN@GMAIL.COM</t>
  </si>
  <si>
    <t>093-920-8617</t>
  </si>
  <si>
    <t>Taiwan</t>
  </si>
  <si>
    <t>11F, No. 15, Ai-Guo W. Rd., ZhongZeng District, Taipei, 100</t>
  </si>
  <si>
    <t>Taiwan Christian Medical Association</t>
  </si>
  <si>
    <t>Chinese</t>
  </si>
  <si>
    <t>Josh Mills</t>
  </si>
  <si>
    <t>Mr.</t>
  </si>
  <si>
    <t>1984-07-14</t>
  </si>
  <si>
    <t>josh.mills@icmda.net</t>
  </si>
  <si>
    <t>United Kingdom</t>
  </si>
  <si>
    <t>21 Park Road</t>
  </si>
  <si>
    <t>Caterham CR3 5TB UK</t>
  </si>
  <si>
    <t>ICMDA Head Office</t>
  </si>
  <si>
    <t>Low Income</t>
  </si>
  <si>
    <t>DANIEL K OJUKA</t>
  </si>
  <si>
    <t>1974-01-01</t>
  </si>
  <si>
    <t>danielojuka@gmail.com</t>
  </si>
  <si>
    <t>072-232-2246</t>
  </si>
  <si>
    <t>NAIROBI</t>
  </si>
  <si>
    <t>University of Nairobi</t>
  </si>
  <si>
    <t>2. Confident Christianity - Peter Saunders</t>
  </si>
  <si>
    <t>Peter Saunders</t>
  </si>
  <si>
    <t>1958-02-18</t>
  </si>
  <si>
    <t>ceo@icmda.net</t>
  </si>
  <si>
    <t xml:space="preserve">86 Ladies Grove </t>
  </si>
  <si>
    <t xml:space="preserve">St Albans </t>
  </si>
  <si>
    <t>ICMDA</t>
  </si>
  <si>
    <t>Primary Care Ministry|Support &amp; Operational Ministry</t>
  </si>
  <si>
    <t xml:space="preserve">Omondo Shalom </t>
  </si>
  <si>
    <t>Miss.</t>
  </si>
  <si>
    <t>1997-12-04</t>
  </si>
  <si>
    <t>madikizelashalom@gmail.com</t>
  </si>
  <si>
    <t>Uganda</t>
  </si>
  <si>
    <t>Internal Medicine</t>
  </si>
  <si>
    <t>ㄴㅇㄻㅀㅁㄴㅇㄹ</t>
  </si>
  <si>
    <t>2025-05-02</t>
  </si>
  <si>
    <t>2jhoo@naver.com</t>
  </si>
  <si>
    <t>010-9608-3650</t>
  </si>
  <si>
    <t>전북 전주시 완산구 서원로 365 (중화산동1가, 예수병원)</t>
  </si>
  <si>
    <t>예수병원</t>
  </si>
  <si>
    <t>Church Planting</t>
  </si>
  <si>
    <t>Paul Masembe</t>
  </si>
  <si>
    <t>2002-11-14</t>
  </si>
  <si>
    <t>masembepaul@hotmail.com</t>
  </si>
  <si>
    <t>077-410-2855</t>
  </si>
  <si>
    <t>Seeta Buwaate</t>
  </si>
  <si>
    <t>The SacredHood</t>
  </si>
  <si>
    <t>Wilhelm Johannes Steinberg</t>
  </si>
  <si>
    <t>1960-02-11</t>
  </si>
  <si>
    <t>jost@global.co.za</t>
  </si>
  <si>
    <t>278-2803-4723</t>
  </si>
  <si>
    <t>Whites Rd 23a</t>
  </si>
  <si>
    <t>Waverley</t>
  </si>
  <si>
    <t>CMF RSA</t>
  </si>
  <si>
    <t>Obstetrics &amp; Gynecology|Family Medicine|Public / Preventive Medicine</t>
  </si>
  <si>
    <t xml:space="preserve">OUEDRAOGO SAYOUBA </t>
  </si>
  <si>
    <t>1994-12-31</t>
  </si>
  <si>
    <t>sayoubadelga@gmail.com</t>
  </si>
  <si>
    <t>226-6156-1495</t>
  </si>
  <si>
    <t>Burkina Faso</t>
  </si>
  <si>
    <t xml:space="preserve">OUAGADOUGOU </t>
  </si>
  <si>
    <t xml:space="preserve">SARA FONDATION </t>
  </si>
  <si>
    <t xml:space="preserve">Français </t>
  </si>
  <si>
    <t xml:space="preserve">Anglais </t>
  </si>
  <si>
    <t>Nicholas Wamiti Njonjo</t>
  </si>
  <si>
    <t>1999-02-24</t>
  </si>
  <si>
    <t>nicholasnjonjo@gmail.com</t>
  </si>
  <si>
    <t>071-668-1562</t>
  </si>
  <si>
    <t>Italy</t>
  </si>
  <si>
    <t xml:space="preserve">Blessings Dendere </t>
  </si>
  <si>
    <t>1999-10-25</t>
  </si>
  <si>
    <t>Doubra Denbo</t>
  </si>
  <si>
    <t>2007-11-02</t>
  </si>
  <si>
    <t>denbodoubra51@gmail.com</t>
  </si>
  <si>
    <t>Nigeria</t>
  </si>
  <si>
    <t>Nvugiwe Road</t>
  </si>
  <si>
    <t>No 107 Nvuigwe</t>
  </si>
  <si>
    <t>Early Bird (Until 3/31/2026)</t>
  </si>
  <si>
    <t xml:space="preserve">Wataba Peace Lydia </t>
  </si>
  <si>
    <t>Ms.</t>
  </si>
  <si>
    <t>1999-08-25</t>
  </si>
  <si>
    <t>peace.mbeiza@gmail.com</t>
  </si>
  <si>
    <t xml:space="preserve">Uganda Christian Medical Fellowship UCMF </t>
  </si>
  <si>
    <t>7:30am</t>
  </si>
  <si>
    <t xml:space="preserve">Not sure </t>
  </si>
  <si>
    <t>DANIEL KINYURU OJUKA</t>
  </si>
  <si>
    <t>1000hrs</t>
  </si>
  <si>
    <t>Done</t>
  </si>
  <si>
    <t>Hyunmi Park</t>
  </si>
  <si>
    <t>2025-02-14</t>
  </si>
  <si>
    <t>hyunmipark@korea.ac.kr</t>
  </si>
  <si>
    <t>Spanish</t>
  </si>
  <si>
    <t>2025-06-29</t>
  </si>
  <si>
    <t>KUSONGA LABAN</t>
  </si>
  <si>
    <t>2001-10-18</t>
  </si>
  <si>
    <t>labkusonga20@gmail.com</t>
  </si>
  <si>
    <t xml:space="preserve">Katureebe </t>
  </si>
  <si>
    <t>1997-07-23</t>
  </si>
  <si>
    <t>katureeberichard22@gmail.com</t>
  </si>
  <si>
    <t xml:space="preserve">king ceasor university </t>
  </si>
  <si>
    <t xml:space="preserve">King ceasor university </t>
  </si>
  <si>
    <t>9am</t>
  </si>
  <si>
    <t>Primary Care Ministry|Mental Health Ministry |Spiritual Care &amp; EVangelism|Health Education &amp; Community Outreach|Ministry to the Marginalized|Training &amp; Mentorship Ministry</t>
  </si>
  <si>
    <t>Surgery|Obstetrics &amp; Gynecology|Neurology / Neurosurgery|Anesthesiology|Radiology|Pathology</t>
  </si>
  <si>
    <t xml:space="preserve">Agarukamu Mackline </t>
  </si>
  <si>
    <t>2000-02-13</t>
  </si>
  <si>
    <t>macklineagarukamu@gmail.com</t>
  </si>
  <si>
    <t xml:space="preserve">Kabale University </t>
  </si>
  <si>
    <t xml:space="preserve">Uganda christian Medical fellowship </t>
  </si>
  <si>
    <t xml:space="preserve">Runyankore </t>
  </si>
  <si>
    <t>Ruganda</t>
  </si>
  <si>
    <t>Emergency &amp; Crisis Ministry</t>
  </si>
  <si>
    <t>Anesthesiology</t>
  </si>
  <si>
    <t>HWANG HYUN YONG</t>
  </si>
  <si>
    <t>1982-01-12</t>
  </si>
  <si>
    <t>issachwang@africaff.org</t>
  </si>
  <si>
    <t>KOREAN</t>
  </si>
  <si>
    <t>AMHARIC</t>
  </si>
  <si>
    <t>ENGLISH</t>
  </si>
  <si>
    <t>sanghwan han</t>
  </si>
  <si>
    <t>1955-12-18</t>
  </si>
  <si>
    <t>han950403@gmail.com</t>
  </si>
  <si>
    <t>010-7738-5668</t>
  </si>
  <si>
    <t>경기도 고양시 중앙로 548(행신동 현대프라자) 403호 예도치과</t>
  </si>
  <si>
    <t>korean</t>
  </si>
  <si>
    <t>english</t>
  </si>
  <si>
    <t>mongolian</t>
  </si>
  <si>
    <t>YUJEONG LEE</t>
  </si>
  <si>
    <t>2000-04-24</t>
  </si>
  <si>
    <t>qorwh701@africaff.org</t>
  </si>
  <si>
    <t>I am participating partial days</t>
  </si>
  <si>
    <t>Day 4 (Fri, 3rd July)</t>
  </si>
  <si>
    <t>Support &amp; Operational Ministry</t>
  </si>
  <si>
    <t>8:00</t>
  </si>
  <si>
    <t>Health Education &amp; Community Outreach</t>
  </si>
  <si>
    <t>Emergency Medicine|Anesthesiology</t>
  </si>
  <si>
    <t>Kyoosung Lee</t>
  </si>
  <si>
    <t>1971-10-06</t>
  </si>
  <si>
    <t>kyoosung@hotmail.com</t>
  </si>
  <si>
    <t>213-458-0847</t>
  </si>
  <si>
    <t>Amy Iyah Akim</t>
  </si>
  <si>
    <t>1989-08-24</t>
  </si>
  <si>
    <t>072-433-1756</t>
  </si>
  <si>
    <t>3278, Machakos, Kenya</t>
  </si>
  <si>
    <t>Kiswahili</t>
  </si>
  <si>
    <t>2026-05-27</t>
  </si>
  <si>
    <t>2026-06-06</t>
  </si>
  <si>
    <t>Primary Care Ministry|Mental Health Ministry |Spiritual Care &amp; EVangelism|Health Education &amp; Community Outreach|Training &amp; Mentorship Ministry</t>
  </si>
  <si>
    <t>Family Medicine</t>
  </si>
  <si>
    <t>Spouse</t>
  </si>
  <si>
    <t>Martin Mbuchi</t>
  </si>
  <si>
    <t>1994-01-09</t>
  </si>
  <si>
    <t>martinmbuchi@gmail.com</t>
  </si>
  <si>
    <t>Preston Scott</t>
  </si>
  <si>
    <t>2004-10-21</t>
  </si>
  <si>
    <t>pscott0776@gmail.com</t>
  </si>
  <si>
    <t>Liberia</t>
  </si>
  <si>
    <t xml:space="preserve">Congo town back road, Monrovia Liberia </t>
  </si>
  <si>
    <t>2026-03-15</t>
  </si>
  <si>
    <t>19:18</t>
  </si>
  <si>
    <t>2026-03-12</t>
  </si>
  <si>
    <t>1:20</t>
  </si>
  <si>
    <t>Joseph Mkandawire</t>
  </si>
  <si>
    <t>1991-09-23</t>
  </si>
  <si>
    <t>joe18wire@gmail.com</t>
  </si>
  <si>
    <t>Malawi</t>
  </si>
  <si>
    <t>P.O Box 68, Likuni, Lilongwe, Malawi</t>
  </si>
  <si>
    <t>P/Bag 2 Makwasa, Thyolo, Malawi</t>
  </si>
  <si>
    <t xml:space="preserve">KALIBBALA EMMANUEL </t>
  </si>
  <si>
    <t>2001-01-21</t>
  </si>
  <si>
    <t>kalex122001@gmail.com</t>
  </si>
  <si>
    <t>Kampala</t>
  </si>
  <si>
    <t>Luganda</t>
  </si>
  <si>
    <t>2026-07-29</t>
  </si>
  <si>
    <t>2025-08-06</t>
  </si>
  <si>
    <t>Primary Care Ministry|Specialty Care Ministry|Emergency &amp; Crisis Ministry|Mental Health Ministry |Health Education &amp; Community Outreach|Training &amp; Mentorship Ministry</t>
  </si>
  <si>
    <t>Ute Hallbauer</t>
  </si>
  <si>
    <t>1958-12-22</t>
  </si>
  <si>
    <t>utehallbauer@gmail.com</t>
  </si>
  <si>
    <t>278-3312-1354</t>
  </si>
  <si>
    <t>Waverly , Bloemfontein</t>
  </si>
  <si>
    <t>Specialty Care Ministry</t>
  </si>
  <si>
    <t xml:space="preserve">Elisa Mabel Galeano Gamarra </t>
  </si>
  <si>
    <t>1997-07-03</t>
  </si>
  <si>
    <t>elisamedoficial@gmail.com</t>
  </si>
  <si>
    <t>Paraguay</t>
  </si>
  <si>
    <t xml:space="preserve">Asunción </t>
  </si>
  <si>
    <t xml:space="preserve">Pedro Juan caballero </t>
  </si>
  <si>
    <t xml:space="preserve">Español </t>
  </si>
  <si>
    <t xml:space="preserve">Guarani </t>
  </si>
  <si>
    <t xml:space="preserve">Português </t>
  </si>
  <si>
    <t>Kuhn Hong6</t>
  </si>
  <si>
    <t>1946-08-27</t>
  </si>
  <si>
    <t>Kuhn_hong@yahoo.com</t>
  </si>
  <si>
    <t>163-0854-9246</t>
  </si>
  <si>
    <t>505 N Lake Shore Drive Apt 1004</t>
  </si>
  <si>
    <t>Chicago, IL 60611 USA</t>
  </si>
  <si>
    <t>Specialty Care Ministry|Spiritual Care &amp; EVangelism|Health Education &amp; Community Outreach</t>
  </si>
  <si>
    <t>Radiology</t>
  </si>
  <si>
    <t>Yun Hwan Joseph Kim</t>
  </si>
  <si>
    <t>1955-01-16</t>
  </si>
  <si>
    <t>k52670512@gmail.com</t>
  </si>
  <si>
    <t>목동동로 189</t>
  </si>
  <si>
    <t>삼성쉐르빌 C동 2803호</t>
  </si>
  <si>
    <t>29026-07-05</t>
  </si>
  <si>
    <t xml:space="preserve">Govindaiah paradesaiah Bhath Singh </t>
  </si>
  <si>
    <t>1998-02-28</t>
  </si>
  <si>
    <t>paulkrause984@gmail.com</t>
  </si>
  <si>
    <t>India</t>
  </si>
  <si>
    <t xml:space="preserve">He cares mission kakavedu </t>
  </si>
  <si>
    <t xml:space="preserve">Nagari </t>
  </si>
  <si>
    <t xml:space="preserve">Nil </t>
  </si>
  <si>
    <t>Nil</t>
  </si>
  <si>
    <t>Primary Care Ministry|Emergency &amp; Crisis Ministry|Health Education &amp; Community Outreach|Ministry to the Marginalized|Training &amp; Mentorship Ministry</t>
  </si>
  <si>
    <t>Dentistry</t>
  </si>
  <si>
    <t>Vincent Thabang Molefe</t>
  </si>
  <si>
    <t>1993-07-29</t>
  </si>
  <si>
    <t>doctormolefe@gmail.com</t>
  </si>
  <si>
    <t>277-8282-3970</t>
  </si>
  <si>
    <t>78 Piet Ritief BLVD</t>
  </si>
  <si>
    <t>Vanderbijlpark. 1911</t>
  </si>
  <si>
    <t>Day 3 (Thu, 2nd July)|Day 6 (Sun, 5th July)|Day 4 (Fri, 3rd July)|Day 5 (Sat, 4th July)</t>
  </si>
  <si>
    <t>2026-07-02</t>
  </si>
  <si>
    <t>Specialty Care Ministry|Training &amp; Mentorship Ministry</t>
  </si>
  <si>
    <t>Obstetrics &amp; Gynecology</t>
  </si>
  <si>
    <t>Jonghoo Lee</t>
  </si>
  <si>
    <t>1978-01-19</t>
  </si>
  <si>
    <t>Training &amp; Mentorship Ministry</t>
  </si>
  <si>
    <t>Rehabilitation Medicine</t>
  </si>
  <si>
    <t>Kyongjin Kim</t>
  </si>
  <si>
    <t>1963-01-14</t>
  </si>
  <si>
    <t>Kyongjink@gmail.com</t>
  </si>
  <si>
    <t>Korea</t>
  </si>
  <si>
    <t>Gyu Bae Lee</t>
  </si>
  <si>
    <t>1987-06-13</t>
  </si>
  <si>
    <t>glee@korea.ac.kr</t>
  </si>
  <si>
    <t>Erick Mahatara</t>
  </si>
  <si>
    <t>2004-03-12</t>
  </si>
  <si>
    <t>erickmahatara0@gmail.com</t>
  </si>
  <si>
    <t>071-935-8616</t>
  </si>
  <si>
    <t>Tanzania, United Republic of</t>
  </si>
  <si>
    <t>Longuo B, P.O.BOX 2240, KILIMANJARO, TANZANIA</t>
  </si>
  <si>
    <t>Latin</t>
  </si>
  <si>
    <t>8Am</t>
  </si>
  <si>
    <t>6pm</t>
  </si>
  <si>
    <t>Akello Gloria</t>
  </si>
  <si>
    <t>1999-08-16</t>
  </si>
  <si>
    <t>gloakello@gmail.com</t>
  </si>
  <si>
    <t>Mulago Upper Hill Road</t>
  </si>
  <si>
    <t>Ministry to the Marginalized</t>
  </si>
  <si>
    <t>Daniela Manzini</t>
  </si>
  <si>
    <t>2002-12-03</t>
  </si>
  <si>
    <t>manzinidaniela9@gmail.com</t>
  </si>
  <si>
    <t xml:space="preserve">639 Mkoba 4 Gweru Zimbabwe </t>
  </si>
  <si>
    <t xml:space="preserve">Oscar Rivero Pérez </t>
  </si>
  <si>
    <t>1969-02-03</t>
  </si>
  <si>
    <t>or109503@gmail.com</t>
  </si>
  <si>
    <t>535-887-5067</t>
  </si>
  <si>
    <t>Cuba</t>
  </si>
  <si>
    <t>Calle Francisquito entre Cárcel y Jesús María Edificio 1 Apto 20. Camagüey, Cuba</t>
  </si>
  <si>
    <t xml:space="preserve">Spanish </t>
  </si>
  <si>
    <t xml:space="preserve">Portugués </t>
  </si>
  <si>
    <t>Surgery|Dentistry</t>
  </si>
  <si>
    <t>AGNESS S KASWAGA</t>
  </si>
  <si>
    <t>2000-06-21</t>
  </si>
  <si>
    <t>Saimonagness58@gmail.com</t>
  </si>
  <si>
    <t>swahili</t>
  </si>
  <si>
    <t>deustch</t>
  </si>
  <si>
    <t>2026-07-09</t>
  </si>
  <si>
    <t>Mental Health Ministry |Health Education &amp; Community Outreach|Training &amp; Mentorship Ministry</t>
  </si>
  <si>
    <t>Neurology / Neurosurgery</t>
  </si>
  <si>
    <t>JiBai Choi</t>
  </si>
  <si>
    <t>1954-02-02</t>
  </si>
  <si>
    <t>054radjib0@gmail.com</t>
  </si>
  <si>
    <t>111-301</t>
  </si>
  <si>
    <t>16, mapodaero24gil, Mapogu, Seoul</t>
  </si>
  <si>
    <t>2025-06-30</t>
  </si>
  <si>
    <t>15:30</t>
  </si>
  <si>
    <t>2025-07-06</t>
  </si>
  <si>
    <t>16:00</t>
  </si>
  <si>
    <t>Specialty Care Ministry|Health Education &amp; Community Outreach</t>
  </si>
  <si>
    <t>Virginia Baraza Dangi</t>
  </si>
  <si>
    <t>2004-11-23</t>
  </si>
  <si>
    <t>Vibaseche23@gmail.com</t>
  </si>
  <si>
    <t>Kilimanjaro,Tanzania</t>
  </si>
  <si>
    <t xml:space="preserve">Dodoma,Tanzania </t>
  </si>
  <si>
    <t xml:space="preserve">Mental Health Ministry </t>
  </si>
  <si>
    <t>Kilimanjaro, Tanzania</t>
  </si>
  <si>
    <t>Dodoma, Tanzania</t>
  </si>
  <si>
    <t>Kang HEE CHEOL</t>
  </si>
  <si>
    <t>1959-10-09</t>
  </si>
  <si>
    <t>1125040@hallahospital.com</t>
  </si>
  <si>
    <t>연북로 106 트리플시티 103-706</t>
  </si>
  <si>
    <t>제주</t>
  </si>
  <si>
    <t>Primary Care Ministry|Specialty Care Ministry</t>
  </si>
  <si>
    <t>José Gabriel palma Pereira</t>
  </si>
  <si>
    <t>1999-10-24</t>
  </si>
  <si>
    <t>palmapereirajosegabriel@gmail.com</t>
  </si>
  <si>
    <t>pablo rojas abdon palacios 157</t>
  </si>
  <si>
    <t>Rua piquia av bacuris 474</t>
  </si>
  <si>
    <t>Seong Geun Park</t>
  </si>
  <si>
    <t>1961-10-12</t>
  </si>
  <si>
    <t>carmelpark@hanmail.net</t>
  </si>
  <si>
    <t>010-5157-8484</t>
  </si>
  <si>
    <t>102-1506, Dongdaegoro 52gil 55,  Susunggu, Daegu city</t>
  </si>
  <si>
    <t>Joseph's Plastic Clinics,  Dongsungro 3gil 99,  junggu, Daegu city</t>
  </si>
  <si>
    <t xml:space="preserve">Uwimana Kevine </t>
  </si>
  <si>
    <t>2002-04-22</t>
  </si>
  <si>
    <t>kevineuwimana01@gmail.com</t>
  </si>
  <si>
    <t>078-966-3508</t>
  </si>
  <si>
    <t>Rwanda</t>
  </si>
  <si>
    <t>Day 4 (Fri, 3rd July)|Day 5 (Sat, 4th July)|Day 6 (Sun, 5th July)</t>
  </si>
  <si>
    <t>2026-07-01</t>
  </si>
  <si>
    <t>Dermotology</t>
  </si>
  <si>
    <t>Olive NIYIREMA</t>
  </si>
  <si>
    <t>1997-07-21</t>
  </si>
  <si>
    <t>olivenini2020@gmail.com</t>
  </si>
  <si>
    <t>078-031-4379</t>
  </si>
  <si>
    <t>Gasabo</t>
  </si>
  <si>
    <t xml:space="preserve">Kinyarwanda </t>
  </si>
  <si>
    <t>17hoo</t>
  </si>
  <si>
    <t>Spiritual Care &amp; EVangelism</t>
  </si>
  <si>
    <t>Dr</t>
  </si>
  <si>
    <t>Munezero Noella</t>
  </si>
  <si>
    <t>1996-12-25</t>
  </si>
  <si>
    <t>Munono25@gmail.com</t>
  </si>
  <si>
    <t>Kigali/rwanda</t>
  </si>
  <si>
    <t>French</t>
  </si>
  <si>
    <t>Primary Care Ministry|Health Education &amp; Community Outreach</t>
  </si>
  <si>
    <t>Niyokwizerwa Moise</t>
  </si>
  <si>
    <t>2002-04-16</t>
  </si>
  <si>
    <t>niyokwizerwamoise910@gmail.com</t>
  </si>
  <si>
    <t>078-023-2841</t>
  </si>
  <si>
    <t>215Q</t>
  </si>
  <si>
    <t>Kigali -Rwanda</t>
  </si>
  <si>
    <t xml:space="preserve">I need disability accomodations becouse I have polyodontic disable </t>
  </si>
  <si>
    <t xml:space="preserve">7:00 am </t>
  </si>
  <si>
    <t>10:00 am</t>
  </si>
  <si>
    <t>Primary Care Ministry|Specialty Care Ministry|Emergency &amp; Crisis Ministry|Mental Health Ministry |Hospice &amp; End-of-life Ministry|Spiritual Care &amp; EVangelism|Health Education &amp; Community Outreach|Ministry to the Marginalized|Training &amp; Mentorship Ministry|Support &amp; Operational Ministry</t>
  </si>
  <si>
    <t>Internal Medicine|Surgery|Pediatrics|Obstetrics &amp; Gynecology|Orthopedic Surgery|Dermotology|ENT|Dentistry|Ophthalmology|Emergency Medicine|Family Medicine|Neurology / Neurosurgery|Psychiatry|Anesthesiology|Radiology|Pathology|Rehabilitation Medicine|Public / Preventive Medicine</t>
  </si>
  <si>
    <t>2003-01-01</t>
  </si>
  <si>
    <t>ishimwejacques062@gmail.com</t>
  </si>
  <si>
    <t xml:space="preserve">GASABO </t>
  </si>
  <si>
    <t xml:space="preserve">Kigali city </t>
  </si>
  <si>
    <t>Kinyarwanda</t>
  </si>
  <si>
    <t xml:space="preserve">ISHIMWE Jacques </t>
  </si>
  <si>
    <t>asinathamukakarera@gmail.com</t>
  </si>
  <si>
    <t>NGABOYUMWAMI Jean Paul</t>
  </si>
  <si>
    <t>2025-04-15</t>
  </si>
  <si>
    <t>jeanpaulngaboyumwami@gmail.com</t>
  </si>
  <si>
    <t>078-297-2073</t>
  </si>
  <si>
    <t>Kibungo</t>
  </si>
  <si>
    <t>Kinyaranda</t>
  </si>
  <si>
    <t>12:00pm</t>
  </si>
  <si>
    <t>12:00am</t>
  </si>
  <si>
    <t xml:space="preserve">Ntitenguha Alladin </t>
  </si>
  <si>
    <t>2003-12-02</t>
  </si>
  <si>
    <t>ntitenguhaalladin112@gmail.com</t>
  </si>
  <si>
    <t>078-398-8158</t>
  </si>
  <si>
    <t>kacyiru</t>
  </si>
  <si>
    <t>4:20 am</t>
  </si>
  <si>
    <t xml:space="preserve">Sharon Nakanjako </t>
  </si>
  <si>
    <t>1993-02-06</t>
  </si>
  <si>
    <t>sharonnakanjako2023@gmail.com</t>
  </si>
  <si>
    <t xml:space="preserve">Kampala </t>
  </si>
  <si>
    <t xml:space="preserve">Kiryandongo </t>
  </si>
  <si>
    <t>None</t>
  </si>
  <si>
    <t>Psychiatry</t>
  </si>
  <si>
    <t>1957-05-13</t>
  </si>
  <si>
    <t>hdchern@gmail.com</t>
  </si>
  <si>
    <t>11F, No. 15, Ai-Guo W. Rd.</t>
  </si>
  <si>
    <t>Ukraine</t>
  </si>
  <si>
    <t>Robert Seungbok Lee</t>
  </si>
  <si>
    <t>1965-07-06</t>
  </si>
  <si>
    <t>supermandrlee@gmail.com</t>
  </si>
  <si>
    <t>20 Misa-gangbyeon-dong-ro</t>
  </si>
  <si>
    <t>esstia Apt.# 3103-1604</t>
  </si>
  <si>
    <t>I am confined to a wheelchair and unable to stand/walk; (I will secure my own accommodations)</t>
  </si>
  <si>
    <t>Specialty Care Ministry|Health Education &amp; Community Outreach|Training &amp; Mentorship Ministry|Support &amp; Operational Ministry</t>
  </si>
  <si>
    <t>rsl2@caa.columbia.edu</t>
  </si>
  <si>
    <t>Restia Apt.#3103-1604</t>
  </si>
  <si>
    <t>Specialty Care Ministry|Training &amp; Mentorship Ministry|Support &amp; Operational Ministry</t>
  </si>
  <si>
    <t>Yangwon Lee</t>
  </si>
  <si>
    <t>1967-11-20</t>
  </si>
  <si>
    <t>Spiritual Care &amp; EVangelism|Training &amp; Mentorship Ministry|Support &amp; Operational Ministry</t>
  </si>
  <si>
    <t xml:space="preserve">Yubahwe Eternelle </t>
  </si>
  <si>
    <t>2025-07-21</t>
  </si>
  <si>
    <t>yubahweternelle@gmail.com</t>
  </si>
  <si>
    <t xml:space="preserve">Kicukiro district </t>
  </si>
  <si>
    <t>Mental Health Ministry |Spiritual Care &amp; EVangelism</t>
  </si>
  <si>
    <t>ENT</t>
  </si>
  <si>
    <t>Theodorus Hedwin Kadrianto</t>
  </si>
  <si>
    <t>1988-07-03</t>
  </si>
  <si>
    <t>theodorus.hedwin@icmda.net</t>
  </si>
  <si>
    <t>Indonesia</t>
  </si>
  <si>
    <t>Jalan Manyar Kertoadi IV nomor 34</t>
  </si>
  <si>
    <t>Mulyorejo, Surabaya 60116</t>
  </si>
  <si>
    <t>Spiritual Care &amp; EVangelism|Ministry to the Marginalized|Training &amp; Mentorship Ministry</t>
  </si>
  <si>
    <t xml:space="preserve">HIMBAZIMANA Elyse Christian </t>
  </si>
  <si>
    <t>2002-12-28</t>
  </si>
  <si>
    <t>himbazimanaelysechristian@gmail.com</t>
  </si>
  <si>
    <t>Specialty Care Ministry|Emergency &amp; Crisis Ministry|Spiritual Care &amp; EVangelism|Health Education &amp; Community Outreach</t>
  </si>
  <si>
    <t xml:space="preserve">Nsanzimfura Pacifique </t>
  </si>
  <si>
    <t>2004-05-02</t>
  </si>
  <si>
    <t>nsanzimfurapacifique@gmail.com</t>
  </si>
  <si>
    <t>079-126-0847</t>
  </si>
  <si>
    <t>0000</t>
  </si>
  <si>
    <t>Emergency Medicine</t>
  </si>
  <si>
    <t>GUM MO, JUNG</t>
  </si>
  <si>
    <t>1973-05-26</t>
  </si>
  <si>
    <t>gmjung73@gmail.com</t>
  </si>
  <si>
    <t>Presbyterian Medical center, Jeonju, Korea</t>
  </si>
  <si>
    <t>Ruvimbo Mutize</t>
  </si>
  <si>
    <t>2001-12-28</t>
  </si>
  <si>
    <t>mutizer28@gmail.com</t>
  </si>
  <si>
    <t>Mpilo Hospital, Bulawayo</t>
  </si>
  <si>
    <t>7204 Area 15 Dangamvura, Mutare</t>
  </si>
  <si>
    <t>Shona</t>
  </si>
  <si>
    <t>Ndebele</t>
  </si>
  <si>
    <t>Francis Xavier Piliwi Jim Kari</t>
  </si>
  <si>
    <t>1992-02-26</t>
  </si>
  <si>
    <t>francisxavierjim@gmail.com</t>
  </si>
  <si>
    <t>675-7977-9044</t>
  </si>
  <si>
    <t>Papua New Guinea</t>
  </si>
  <si>
    <t xml:space="preserve">Kavieng </t>
  </si>
  <si>
    <t xml:space="preserve">Native Language </t>
  </si>
  <si>
    <t>ELIZABETH NKATHA</t>
  </si>
  <si>
    <t>2001-04-19</t>
  </si>
  <si>
    <t>nkathaelizabeth01@gmail.com</t>
  </si>
  <si>
    <t>EMBAKASI CENTRAL</t>
  </si>
  <si>
    <t xml:space="preserve">Swahili </t>
  </si>
  <si>
    <t xml:space="preserve">Vanessa Kwizera </t>
  </si>
  <si>
    <t>1987-12-19</t>
  </si>
  <si>
    <t>vanessakwizeraa@gmail.com</t>
  </si>
  <si>
    <t>257-6791-1788</t>
  </si>
  <si>
    <t>Burundi</t>
  </si>
  <si>
    <t xml:space="preserve">Kinindo, Bujumbura </t>
  </si>
  <si>
    <t xml:space="preserve">Kabezi, Bujumbura </t>
  </si>
  <si>
    <t>-</t>
  </si>
  <si>
    <t>??</t>
  </si>
  <si>
    <t xml:space="preserve">Lindiwe Tumelo Ndondo </t>
  </si>
  <si>
    <t>1999-05-29</t>
  </si>
  <si>
    <t>lindindondo@gmail.com</t>
  </si>
  <si>
    <t>774-904-578</t>
  </si>
  <si>
    <t xml:space="preserve">V44 Mzilikazi, Bulawayo </t>
  </si>
  <si>
    <t>Deogratias Ernest</t>
  </si>
  <si>
    <t>1998-01-23</t>
  </si>
  <si>
    <t>deogratiasernest016@gmail.com</t>
  </si>
  <si>
    <t>3010 Moshi Tanzania</t>
  </si>
  <si>
    <t>no code</t>
  </si>
  <si>
    <t xml:space="preserve">Ugoagu Joy Amarachi </t>
  </si>
  <si>
    <t>2001-06-13</t>
  </si>
  <si>
    <t>amara56joy@gmail.com</t>
  </si>
  <si>
    <t>080-2413-4038</t>
  </si>
  <si>
    <t>Goldie By Mount Zion</t>
  </si>
  <si>
    <t xml:space="preserve">Deutsch </t>
  </si>
  <si>
    <t>6:00pm</t>
  </si>
  <si>
    <t>6:00am</t>
  </si>
  <si>
    <t>Maurice ISHIMWE MUGABE</t>
  </si>
  <si>
    <t>2004-05-25</t>
  </si>
  <si>
    <t>mugabemoor@gmail.com</t>
  </si>
  <si>
    <t>Huye</t>
  </si>
  <si>
    <t xml:space="preserve">French </t>
  </si>
  <si>
    <t xml:space="preserve">Beston Mutamba Kitengye </t>
  </si>
  <si>
    <t>1981-10-23</t>
  </si>
  <si>
    <t>bestonmutamba@gmail.com</t>
  </si>
  <si>
    <t>Senegal</t>
  </si>
  <si>
    <t>Golf Sud immeuble 126, Guédiawaye, Dakar</t>
  </si>
  <si>
    <t>2025-07-22</t>
  </si>
  <si>
    <t>2025-07-31</t>
  </si>
  <si>
    <t>10 am</t>
  </si>
  <si>
    <t>Bronze Package ($1,000)</t>
  </si>
  <si>
    <t>ICMDA SENEGAL</t>
  </si>
  <si>
    <t>Osée Nkengurutse</t>
  </si>
  <si>
    <t>1992-05-05</t>
  </si>
  <si>
    <t>oseenkengurutse@gmail.com</t>
  </si>
  <si>
    <t>257-7907-4611</t>
  </si>
  <si>
    <t>Bujumbura,Carama 1</t>
  </si>
  <si>
    <t>FRENCH</t>
  </si>
  <si>
    <t>Aileen Naomi Kalyamoi</t>
  </si>
  <si>
    <t>1997-04-12</t>
  </si>
  <si>
    <t>kalyaaileen2016@gmail.com</t>
  </si>
  <si>
    <t>Makutano</t>
  </si>
  <si>
    <t>Swahili</t>
  </si>
  <si>
    <t>2025-08-07</t>
  </si>
  <si>
    <t>Nontobeko Mncwango</t>
  </si>
  <si>
    <t>2000-11-22</t>
  </si>
  <si>
    <t>nontomjaji2000@gmail.com</t>
  </si>
  <si>
    <t>277-9987-2687</t>
  </si>
  <si>
    <t xml:space="preserve">Summerstrand </t>
  </si>
  <si>
    <t>Port elizabeth</t>
  </si>
  <si>
    <t>13:00</t>
  </si>
  <si>
    <t>2025-07-07</t>
  </si>
  <si>
    <t>13;00</t>
  </si>
  <si>
    <t>Internal Medicine|Surgery|Pediatrics|Obstetrics &amp; Gynecology|Orthopedic Surgery|Dermotology|ENT|Ophthalmology|Emergency Medicine|Family Medicine|Neurology / Neurosurgery|Psychiatry|Anesthesiology|Radiology|Pathology</t>
  </si>
  <si>
    <t xml:space="preserve">Jessica Sakala </t>
  </si>
  <si>
    <t>2004-06-24</t>
  </si>
  <si>
    <t>jessicasakala764@gmail.com</t>
  </si>
  <si>
    <t>Zambia</t>
  </si>
  <si>
    <t>Elias Asamnew Assefa</t>
  </si>
  <si>
    <t>1995-04-06</t>
  </si>
  <si>
    <t>asamnewelias@gmail.com</t>
  </si>
  <si>
    <t>096-691-3553</t>
  </si>
  <si>
    <t>Ethiopia</t>
  </si>
  <si>
    <t>Rwanda Street, Addis Ababa</t>
  </si>
  <si>
    <t>Vincent Caspar Moyo</t>
  </si>
  <si>
    <t>1998-08-28</t>
  </si>
  <si>
    <t>vincentcasparmoyo@gmail.com</t>
  </si>
  <si>
    <t>16109 cowdray park Bulawayo</t>
  </si>
  <si>
    <t>Specialty Care Ministry|Spiritual Care &amp; EVangelism|Ministry to the Marginalized|Training &amp; Mentorship Ministry</t>
  </si>
  <si>
    <t xml:space="preserve">Ing’utu kande </t>
  </si>
  <si>
    <t>2001-11-22</t>
  </si>
  <si>
    <t>kandeinutu@gmail.com</t>
  </si>
  <si>
    <t>097-384-8002</t>
  </si>
  <si>
    <t>EseeeSe we’d</t>
  </si>
  <si>
    <t>Primary Care Ministry|Emergency &amp; Crisis Ministry|Spiritual Care &amp; EVangelism|Training &amp; Mentorship Ministry</t>
  </si>
  <si>
    <t xml:space="preserve">TENDAI PHIRI </t>
  </si>
  <si>
    <t>2003-05-27</t>
  </si>
  <si>
    <t>Tendaiphiri5271@gmail.com</t>
  </si>
  <si>
    <t>BARLASTON PARK, LUSAKA.</t>
  </si>
  <si>
    <t xml:space="preserve">ENGLISH </t>
  </si>
  <si>
    <t xml:space="preserve">Christine Millioni </t>
  </si>
  <si>
    <t>2002-08-04</t>
  </si>
  <si>
    <t>millionichristine@gmail.com</t>
  </si>
  <si>
    <t>24933 Hillview Park</t>
  </si>
  <si>
    <t>24934 Hillview Park</t>
  </si>
  <si>
    <t>Emergency &amp; Crisis Ministry|Training &amp; Mentorship Ministry</t>
  </si>
  <si>
    <t>N/A</t>
  </si>
  <si>
    <t xml:space="preserve">Nzimeni Eric Pengesi </t>
  </si>
  <si>
    <t>1980-03-01</t>
  </si>
  <si>
    <t>nepengesi@gmail.com</t>
  </si>
  <si>
    <t xml:space="preserve">46 Kwandopark Pellessier </t>
  </si>
  <si>
    <t>Bloemfontein 9300</t>
  </si>
  <si>
    <t>07h15 am</t>
  </si>
  <si>
    <t xml:space="preserve">08h35 am </t>
  </si>
  <si>
    <t>Emergency &amp; Crisis Ministry|Mental Health Ministry |Spiritual Care &amp; EVangelism|Health Education &amp; Community Outreach</t>
  </si>
  <si>
    <t xml:space="preserve">Bupe Mambwe </t>
  </si>
  <si>
    <t>2000-08-21</t>
  </si>
  <si>
    <t>bupemambwe24@gmail.com</t>
  </si>
  <si>
    <t>Ronald penza phi,lusaka zambia</t>
  </si>
  <si>
    <t>Rethabile Emely Leqhaoe</t>
  </si>
  <si>
    <t>1990-01-15</t>
  </si>
  <si>
    <t>rethabileleqhaoe@yahoo.com</t>
  </si>
  <si>
    <t>33 Beatrice Road</t>
  </si>
  <si>
    <t>Margate, CT9 5 SN</t>
  </si>
  <si>
    <t>Day 2 (Wed, 1st July)|Day 3 (Thu, 2nd July)|Day 4 (Fri, 3rd July)|Day 5 (Sat, 4th July)|Day 6 (Sun, 5th July)</t>
  </si>
  <si>
    <t>Mary Magdalene Yaba Kofi</t>
  </si>
  <si>
    <t>2001-07-05</t>
  </si>
  <si>
    <t>kofiyaba5@gmail.com</t>
  </si>
  <si>
    <t>097-320-2062</t>
  </si>
  <si>
    <t>House No.3610</t>
  </si>
  <si>
    <t>Ngwerere</t>
  </si>
  <si>
    <t>Emergency &amp; Crisis Ministry|Spiritual Care &amp; EVangelism|Health Education &amp; Community Outreach</t>
  </si>
  <si>
    <t xml:space="preserve">Nancy Mulenga </t>
  </si>
  <si>
    <t>2004-11-13</t>
  </si>
  <si>
    <t>mulenganancy433@gmail.com</t>
  </si>
  <si>
    <t>097-521-5812</t>
  </si>
  <si>
    <t xml:space="preserve">Makeni,Lusaka </t>
  </si>
  <si>
    <t>Bemba</t>
  </si>
  <si>
    <t xml:space="preserve">Chinyanja </t>
  </si>
  <si>
    <t xml:space="preserve">Primary Care Ministry|Mental Health Ministry </t>
  </si>
  <si>
    <t xml:space="preserve">PAULINE MOGOSI MWITA </t>
  </si>
  <si>
    <t>1997-07-08</t>
  </si>
  <si>
    <t>paulinemogosi@gmail.com</t>
  </si>
  <si>
    <t>079-371-0090</t>
  </si>
  <si>
    <t xml:space="preserve">Katureebe Richard </t>
  </si>
  <si>
    <t>077-046-0959</t>
  </si>
  <si>
    <t>Sheema</t>
  </si>
  <si>
    <t>7:00am</t>
  </si>
  <si>
    <t>9:00am</t>
  </si>
  <si>
    <t>Primary Care Ministry|Emergency &amp; Crisis Ministry|Mental Health Ministry |Hospice &amp; End-of-life Ministry|Spiritual Care &amp; EVangelism|Health Education &amp; Community Outreach|Ministry to the Marginalized|Training &amp; Mentorship Ministry|Support &amp; Operational Ministry</t>
  </si>
  <si>
    <t>Internal Medicine|Surgery|Emergency Medicine|Neurology / Neurosurgery|Psychiatry|Anesthesiology|Radiology|Pathology</t>
  </si>
  <si>
    <t xml:space="preserve">Comfort Acheme </t>
  </si>
  <si>
    <t>1999-12-15</t>
  </si>
  <si>
    <t>achemeoyiminu@gmail.com</t>
  </si>
  <si>
    <t xml:space="preserve">Doctor's lodge, university of Abuja teaching hospital, Abuja m, FCT, Nigeria </t>
  </si>
  <si>
    <t>.</t>
  </si>
  <si>
    <t>Rahel Lawrence Lema</t>
  </si>
  <si>
    <t>rahellema20@gmail.com</t>
  </si>
  <si>
    <t>071-140-6601</t>
  </si>
  <si>
    <t>Dodoma</t>
  </si>
  <si>
    <t>Arusha</t>
  </si>
  <si>
    <t xml:space="preserve">Germany </t>
  </si>
  <si>
    <t>Sibonginkosi Hilda Chifuvachengwe</t>
  </si>
  <si>
    <t>2001-09-22</t>
  </si>
  <si>
    <t>sibo05hild@gmail.com</t>
  </si>
  <si>
    <t>2150 Mkoba 14 ,Gweru</t>
  </si>
  <si>
    <t xml:space="preserve">Runyararo Hostel ,Midlands State University </t>
  </si>
  <si>
    <t xml:space="preserve">Ndebele </t>
  </si>
  <si>
    <t xml:space="preserve">None </t>
  </si>
  <si>
    <t>Jessica Sakala</t>
  </si>
  <si>
    <t>Jessicasakala764@gmail.com</t>
  </si>
  <si>
    <t>Silverest ,chongwe</t>
  </si>
  <si>
    <t>Jessa Saac</t>
  </si>
  <si>
    <t>jessasaac9@gmail.com</t>
  </si>
  <si>
    <t>091-7319-5086</t>
  </si>
  <si>
    <t>Philippines</t>
  </si>
  <si>
    <t>Ph6 Blk10 L7 V&amp;G Subdivision Tacloban City</t>
  </si>
  <si>
    <t>Tagalog</t>
  </si>
  <si>
    <t>Waray-waray</t>
  </si>
  <si>
    <t xml:space="preserve">Millioni Christine </t>
  </si>
  <si>
    <t>LAMOU EMMANUEL DRABO</t>
  </si>
  <si>
    <t>1991-09-26</t>
  </si>
  <si>
    <t>dlamouemmanuel14@yahoo.fr</t>
  </si>
  <si>
    <t>762-782-84</t>
  </si>
  <si>
    <t>Secteur 2 Tougan</t>
  </si>
  <si>
    <t xml:space="preserve">Chinese </t>
  </si>
  <si>
    <t>Hospice &amp; End-of-life Ministry|Ministry to the Marginalized|Training &amp; Mentorship Ministry</t>
  </si>
  <si>
    <t xml:space="preserve">Kampala king ceasor university </t>
  </si>
  <si>
    <t>Primary Care Ministry|Emergency &amp; Crisis Ministry|Mental Health Ministry |Hospice &amp; End-of-life Ministry|Spiritual Care &amp; EVangelism|Health Education &amp; Community Outreach|Ministry to the Marginalized|Training &amp; Mentorship Ministry</t>
  </si>
  <si>
    <t>Neurology / Neurosurgery|Psychiatry|Anesthesiology|Radiology|Pathology</t>
  </si>
  <si>
    <t xml:space="preserve">Muhumuza Ndamage Stephen </t>
  </si>
  <si>
    <t>1979-11-19</t>
  </si>
  <si>
    <t>stephen20130@gmail.com</t>
  </si>
  <si>
    <t>Nyamata -Bugesera</t>
  </si>
  <si>
    <t xml:space="preserve">Kigali Rwanda </t>
  </si>
  <si>
    <t>Kinyirwanda</t>
  </si>
  <si>
    <t xml:space="preserve">Not sure yet </t>
  </si>
  <si>
    <t>Not sure</t>
  </si>
  <si>
    <t xml:space="preserve">MUKUNDE MULAMBA MARC Lamboson </t>
  </si>
  <si>
    <t>1985-04-18</t>
  </si>
  <si>
    <t>marcmulamba4@gmail.com</t>
  </si>
  <si>
    <t>618-285-28</t>
  </si>
  <si>
    <t>Bujumbura</t>
  </si>
  <si>
    <t>Uvira - RDC</t>
  </si>
  <si>
    <t>Primary Care Ministry|Spiritual Care &amp; EVangelism</t>
  </si>
  <si>
    <t>Adeline Mugeni</t>
  </si>
  <si>
    <t>1979-05-20</t>
  </si>
  <si>
    <t>mugenia23@gmail.com</t>
  </si>
  <si>
    <t>KK 109</t>
  </si>
  <si>
    <t>Amon Mayoyo</t>
  </si>
  <si>
    <t>2000-07-13</t>
  </si>
  <si>
    <t>mayoyoamon@gmail.com</t>
  </si>
  <si>
    <t xml:space="preserve">1014/2 old Magwegwe </t>
  </si>
  <si>
    <t>Mayoyo2000</t>
  </si>
  <si>
    <t>OLIVIER ABAYISENGA</t>
  </si>
  <si>
    <t>2002-12-31</t>
  </si>
  <si>
    <t>abaolivier11@gmail.com</t>
  </si>
  <si>
    <t>Runyinya</t>
  </si>
  <si>
    <t>Nyanza</t>
  </si>
  <si>
    <t>INGABIRE Laetitia</t>
  </si>
  <si>
    <t>2003-05-23</t>
  </si>
  <si>
    <t>ingabirelaetitia47@gmail.com</t>
  </si>
  <si>
    <t>Orthopedic Surgery</t>
  </si>
  <si>
    <t xml:space="preserve">Barka Inocent Mangala </t>
  </si>
  <si>
    <t>2000-12-03</t>
  </si>
  <si>
    <t>barkaino95@gmail.com</t>
  </si>
  <si>
    <t>Chad</t>
  </si>
  <si>
    <t>N'Djamena Tchad</t>
  </si>
  <si>
    <t xml:space="preserve">N'Djamena </t>
  </si>
  <si>
    <t xml:space="preserve">Espagnol </t>
  </si>
  <si>
    <t>2026-06-27</t>
  </si>
  <si>
    <t xml:space="preserve">20h00 </t>
  </si>
  <si>
    <t>2026-07-10</t>
  </si>
  <si>
    <t xml:space="preserve">14h00 </t>
  </si>
  <si>
    <t>Rachel Myrrha Ferreira</t>
  </si>
  <si>
    <t>1998-11-04</t>
  </si>
  <si>
    <t>rachelmyrrhaf@gmail.com</t>
  </si>
  <si>
    <t>319-8524-6833</t>
  </si>
  <si>
    <t>Rua Raimundo Simão de Souza, 26, apto 71C</t>
  </si>
  <si>
    <t>Español</t>
  </si>
  <si>
    <t>Specialty Care Ministry|Hospice &amp; End-of-life Ministry|Ministry to the Marginalized</t>
  </si>
  <si>
    <t>HATEGEKIMANA DANY KEYNES</t>
  </si>
  <si>
    <t>2000-02-21</t>
  </si>
  <si>
    <t>hdanykeynes@gmail.com</t>
  </si>
  <si>
    <t>257-7621-6176</t>
  </si>
  <si>
    <t>Anglais</t>
  </si>
  <si>
    <t>french</t>
  </si>
  <si>
    <t>2027-07-06</t>
  </si>
  <si>
    <t>Surgery|Pediatrics</t>
  </si>
  <si>
    <t>KILACH CAROLE JESANG</t>
  </si>
  <si>
    <t>1988-03-27</t>
  </si>
  <si>
    <t>carolejesang@gmail.com</t>
  </si>
  <si>
    <t>7054 30100 ELDORET</t>
  </si>
  <si>
    <t>21:45 (9:45pm)</t>
  </si>
  <si>
    <t>ADOKPAH ADDISON</t>
  </si>
  <si>
    <t>2001-04-04</t>
  </si>
  <si>
    <t>addisonadokpah@gmail.com</t>
  </si>
  <si>
    <t>Ghana</t>
  </si>
  <si>
    <t>Precious Ann Effah-Yeboah</t>
  </si>
  <si>
    <t>2001-10-02</t>
  </si>
  <si>
    <t>annp5940@gmail.com</t>
  </si>
  <si>
    <t>024-254-8749</t>
  </si>
  <si>
    <t>PARAKU ESTATES, KUMASI</t>
  </si>
  <si>
    <t>AK-430-1746</t>
  </si>
  <si>
    <t>Josephine Adjoa Appiatsewah Yorke</t>
  </si>
  <si>
    <t>2001-11-27</t>
  </si>
  <si>
    <t>yorkejosephine7@gmail.com</t>
  </si>
  <si>
    <t>024-863-6218</t>
  </si>
  <si>
    <t>Faith Hudson Massawe</t>
  </si>
  <si>
    <t>2004-02-17</t>
  </si>
  <si>
    <t>Massawefaith63@gmail.com</t>
  </si>
  <si>
    <t>078-258-9561</t>
  </si>
  <si>
    <t xml:space="preserve">Tomaida Zulu  </t>
  </si>
  <si>
    <t>1996-05-26</t>
  </si>
  <si>
    <t>zuluchloe@gmail.com</t>
  </si>
  <si>
    <t xml:space="preserve">Meanwood Ndeke, Lusaka, Zambia. </t>
  </si>
  <si>
    <t>Day 1 (Tue, 30th June)|Day 2 (Wed, 1st July)|Day 3 (Thu, 2nd July)</t>
  </si>
  <si>
    <t xml:space="preserve">Hope Phiri </t>
  </si>
  <si>
    <t>2003-04-16</t>
  </si>
  <si>
    <t>phirihope740@gmail.com</t>
  </si>
  <si>
    <t>097-291-5526</t>
  </si>
  <si>
    <t xml:space="preserve">Chipata, Zambia </t>
  </si>
  <si>
    <t>Mental Health Ministry |Spiritual Care &amp; EVangelism|Training &amp; Mentorship Ministry</t>
  </si>
  <si>
    <t>tabitha jamil</t>
  </si>
  <si>
    <t>1987-12-01</t>
  </si>
  <si>
    <t>tabitha.m.jamil@gmail.com</t>
  </si>
  <si>
    <t>033-4410-8891</t>
  </si>
  <si>
    <t>Pakistan</t>
  </si>
  <si>
    <t>23 saroba gardens Ferozepur road lahore</t>
  </si>
  <si>
    <t xml:space="preserve">Christian medical fellowship Pakistan </t>
  </si>
  <si>
    <t xml:space="preserve">Noel Philberth Kimaro </t>
  </si>
  <si>
    <t>1997-09-27</t>
  </si>
  <si>
    <t>Noelkimaro755@gmail.com</t>
  </si>
  <si>
    <t>Rau</t>
  </si>
  <si>
    <t>Primary Care Ministry|Specialty Care Ministry|Spiritual Care &amp; EVangelism|Health Education &amp; Community Outreach|Support &amp; Operational Ministry</t>
  </si>
  <si>
    <t>Pediatrics|Dermotology|Public / Preventive Medicine</t>
  </si>
  <si>
    <t>Ninabel Besa</t>
  </si>
  <si>
    <t>2001-07-30</t>
  </si>
  <si>
    <t>besaninabel@gmail.com</t>
  </si>
  <si>
    <t>077-362-5979</t>
  </si>
  <si>
    <t>Munali, Lusaka, Zambia</t>
  </si>
  <si>
    <t>Manayama, Kalumbila District</t>
  </si>
  <si>
    <t>Switzerland</t>
  </si>
  <si>
    <t>MASRA NGARMBAYE</t>
  </si>
  <si>
    <t>1985-01-18</t>
  </si>
  <si>
    <t>nmasra@yahoo.com</t>
  </si>
  <si>
    <t>235-6621-9249</t>
  </si>
  <si>
    <t>Centre Hospitalier Universitaire de la Mère et de L'Enfant</t>
  </si>
  <si>
    <t>Commune du 7eme arrondissement</t>
  </si>
  <si>
    <t>Health Education &amp; Community Outreach|Training &amp; Mentorship Ministry</t>
  </si>
  <si>
    <t>Canada</t>
  </si>
  <si>
    <t>Surgery|Neurology / Neurosurgery</t>
  </si>
  <si>
    <t>EDITH NELEMBAYE DEKOUM</t>
  </si>
  <si>
    <t>1986-08-08</t>
  </si>
  <si>
    <t>235-6632-4033</t>
  </si>
  <si>
    <t>commune du 7eme arrondissement</t>
  </si>
  <si>
    <t>Children</t>
  </si>
  <si>
    <t>MANASETH TOULABOUA NGARMBAYE</t>
  </si>
  <si>
    <t>2024-08-27</t>
  </si>
  <si>
    <t>ARCHIPPE MBAIGANG-NON</t>
  </si>
  <si>
    <t>1995-10-07</t>
  </si>
  <si>
    <t>archippebobo@gmail.com</t>
  </si>
  <si>
    <t>235-6846-4245</t>
  </si>
  <si>
    <t>commune du 5eme arrondissement voie de contournement Amriguebe</t>
  </si>
  <si>
    <t>Arabic</t>
  </si>
  <si>
    <t>Specialty Care Ministry|Emergency &amp; Crisis Ministry|Mental Health Ministry |Health Education &amp; Community Outreach|Training &amp; Mentorship Ministry|Support &amp; Operational Ministry</t>
  </si>
  <si>
    <t>Internal Medicine|Surgery|Pediatrics|Orthopedic Surgery|Emergency Medicine|Family Medicine|Neurology / Neurosurgery|Pathology|Rehabilitation Medicine</t>
  </si>
  <si>
    <t>Gloria Gyamaa Kyeremeh</t>
  </si>
  <si>
    <t>1987-04-28</t>
  </si>
  <si>
    <t>glorey2013@gmail.com</t>
  </si>
  <si>
    <t>024-077-5857</t>
  </si>
  <si>
    <t>Tarkwa Municipal Hospital</t>
  </si>
  <si>
    <t xml:space="preserve">Ebenezer Kofi Apraku </t>
  </si>
  <si>
    <t>1981-11-06</t>
  </si>
  <si>
    <t>aseprak@yahoo.com</t>
  </si>
  <si>
    <t>024-382-3506</t>
  </si>
  <si>
    <t>Bogrekrom</t>
  </si>
  <si>
    <t>Faroe Islands</t>
  </si>
  <si>
    <t xml:space="preserve">Keshia Botchway </t>
  </si>
  <si>
    <t>1998-06-15</t>
  </si>
  <si>
    <t>botchwaykershia@gmail.com</t>
  </si>
  <si>
    <t>025-791-9173</t>
  </si>
  <si>
    <t>Aline Garcia Pereira</t>
  </si>
  <si>
    <t>1989-12-05</t>
  </si>
  <si>
    <t>alinegpereira1@gmail.com</t>
  </si>
  <si>
    <t>Rua Tenente Olímpio Costa 154, Florianópolis - Brazil - CEP88090-080</t>
  </si>
  <si>
    <t>07:00 pm</t>
  </si>
  <si>
    <t>10:00am</t>
  </si>
  <si>
    <t>Spiritual Care &amp; EVangelism|Training &amp; Mentorship Ministry</t>
  </si>
  <si>
    <t>Davi de Araújo Gonçalves e Silva</t>
  </si>
  <si>
    <t>1999-12-17</t>
  </si>
  <si>
    <t>araujoccbh@gmail.com</t>
  </si>
  <si>
    <t>319-8777-0507</t>
  </si>
  <si>
    <t xml:space="preserve">Rua Dionísio Cerqueira, 1048 Gutierrez. Belo Horizonte - MG </t>
  </si>
  <si>
    <t>Espanhol</t>
  </si>
  <si>
    <t xml:space="preserve">Inglês </t>
  </si>
  <si>
    <t>Day 3 (Thu, 2nd July)|Day 4 (Fri, 3rd July)|Day 5 (Sat, 4th July)|Day 6 (Sun, 5th July)</t>
  </si>
  <si>
    <t>21:45</t>
  </si>
  <si>
    <t>10:50</t>
  </si>
  <si>
    <t xml:space="preserve">Sarah Luisa Santana de Araujo </t>
  </si>
  <si>
    <t>1996-01-24</t>
  </si>
  <si>
    <t>319-8268-1744</t>
  </si>
  <si>
    <t xml:space="preserve">Rua Dionísio Cerqueira 1048,  Gutierrez. Belo Horizonte/ MG  </t>
  </si>
  <si>
    <t>12:05</t>
  </si>
  <si>
    <t>Patrick John Rogers</t>
  </si>
  <si>
    <t>1975-09-25</t>
  </si>
  <si>
    <t>mampat@gmail.com</t>
  </si>
  <si>
    <t>277-3192-3643</t>
  </si>
  <si>
    <t>7 Park Rd</t>
  </si>
  <si>
    <t>Mooi River</t>
  </si>
  <si>
    <t>10h00</t>
  </si>
  <si>
    <t>15h00</t>
  </si>
  <si>
    <t>Primary Care Ministry|Mental Health Ministry |Ministry to the Marginalized</t>
  </si>
  <si>
    <t>Mampho Junia Rogers</t>
  </si>
  <si>
    <t>1971-07-05</t>
  </si>
  <si>
    <t>mamphomr@gmail.com</t>
  </si>
  <si>
    <t>278-2530-1598</t>
  </si>
  <si>
    <t>Primary Care Ministry|Mental Health Ministry |Health Education &amp; Community Outreach|Ministry to the Marginalized</t>
  </si>
  <si>
    <t xml:space="preserve">Jeremiah Rogers </t>
  </si>
  <si>
    <t>2011-01-06</t>
  </si>
  <si>
    <t>Hadassah Rogers</t>
  </si>
  <si>
    <t>2012-02-06</t>
  </si>
  <si>
    <t>Paul Stephen Ataro Ayella</t>
  </si>
  <si>
    <t>1977-03-02</t>
  </si>
  <si>
    <t>atarodrpapa@gmail.com</t>
  </si>
  <si>
    <t>Plot 12 Ternan Avenue Nakasero, Kampala</t>
  </si>
  <si>
    <t>Primary Care Ministry|Emergency &amp; Crisis Ministry|Training &amp; Mentorship Ministry</t>
  </si>
  <si>
    <t>Rehabilitation Medicine|Public / Preventive Medicine</t>
  </si>
  <si>
    <t>9. Advocacy - Jeff Barrows</t>
  </si>
  <si>
    <t>Rachael Pickering</t>
  </si>
  <si>
    <t>1973-10-18</t>
  </si>
  <si>
    <t>rachael@integritashealthcare.org</t>
  </si>
  <si>
    <t>6 HarrisSt</t>
  </si>
  <si>
    <t>Olongapo, 2200 Philippines</t>
  </si>
  <si>
    <t>Primary Care Ministry|Hospice &amp; End-of-life Ministry|Ministry to the Marginalized</t>
  </si>
  <si>
    <t>Caudeliya</t>
  </si>
  <si>
    <t>1978-06-05</t>
  </si>
  <si>
    <t>shiromy9@yahoo.co.uk</t>
  </si>
  <si>
    <t>078-6270-1211</t>
  </si>
  <si>
    <t>39 Groves Way  Chesham HP5 2WL</t>
  </si>
  <si>
    <t xml:space="preserve">english </t>
  </si>
  <si>
    <t>Primary Care Ministry|Mental Health Ministry |Hospice &amp; End-of-life Ministry|Ministry to the Marginalized</t>
  </si>
  <si>
    <t>Dermotology|Family Medicine</t>
  </si>
  <si>
    <t>8. PRIME teaching as Jesus Taught - Jonathan Fisher</t>
  </si>
  <si>
    <t>Rosemary Isaacs</t>
  </si>
  <si>
    <t>1957-04-19</t>
  </si>
  <si>
    <t>Rosemary.A.Isaacs@gmail.com</t>
  </si>
  <si>
    <t>Australia</t>
  </si>
  <si>
    <t>18 Hilly St, Unit 203</t>
  </si>
  <si>
    <t>Mortlake 2137 NSW</t>
  </si>
  <si>
    <t>Aruba</t>
  </si>
  <si>
    <t xml:space="preserve">NZIENGUI-NZIENGUI Michée </t>
  </si>
  <si>
    <t>2000-04-05</t>
  </si>
  <si>
    <t>nzienguinzienguimichee@gmail.com</t>
  </si>
  <si>
    <t>241-6283-0543</t>
  </si>
  <si>
    <t xml:space="preserve">Libreville </t>
  </si>
  <si>
    <t>Nzame</t>
  </si>
  <si>
    <t>Français</t>
  </si>
  <si>
    <t>Moutsoumou Alvain Inna</t>
  </si>
  <si>
    <t>1977-07-05</t>
  </si>
  <si>
    <t>impactal20mouts@gmail.com</t>
  </si>
  <si>
    <t>241-6621-1413</t>
  </si>
  <si>
    <t>MOULOMBA MOULOMBA Suplice</t>
  </si>
  <si>
    <t>1996-08-14</t>
  </si>
  <si>
    <t>suplicemoulomba96@gmail.com</t>
  </si>
  <si>
    <t>241-6695-4606</t>
  </si>
  <si>
    <t>EKO NGUEMA Junior Jean Parfait</t>
  </si>
  <si>
    <t>jnrparfait@gmail.com</t>
  </si>
  <si>
    <t>241-6608-2148</t>
  </si>
  <si>
    <t xml:space="preserve">EKO ENI Lambert </t>
  </si>
  <si>
    <t>1961-09-23</t>
  </si>
  <si>
    <t>ekoenilambert@gmail.com</t>
  </si>
  <si>
    <t>241-6624-4049</t>
  </si>
  <si>
    <t>Simplice TCHOBA</t>
  </si>
  <si>
    <t>1976-10-28</t>
  </si>
  <si>
    <t>simplice.neni@gmail.com</t>
  </si>
  <si>
    <t>241-6229-6366</t>
  </si>
  <si>
    <t>Russian</t>
  </si>
  <si>
    <t>Melvar Kelly</t>
  </si>
  <si>
    <t>1999-08-04</t>
  </si>
  <si>
    <t>kellymelvar285@gmail.com</t>
  </si>
  <si>
    <t>Mental Health Ministry |Health Education &amp; Community Outreach|Ministry to the Marginalized|Training &amp; Mentorship Ministry</t>
  </si>
  <si>
    <t>Améganvi Sofako EGLOH</t>
  </si>
  <si>
    <t>1981-03-14</t>
  </si>
  <si>
    <t>esofak81@gmail.com</t>
  </si>
  <si>
    <t>228-9018-1308</t>
  </si>
  <si>
    <t>Togo</t>
  </si>
  <si>
    <t>BP:102, Tshihinu, Kpalimé</t>
  </si>
  <si>
    <t>Specialty Care Ministry|Ministry to the Marginalized|Training &amp; Mentorship Ministry</t>
  </si>
  <si>
    <t>Afi Kafui BANIBA ATOKO</t>
  </si>
  <si>
    <t>1986-04-25</t>
  </si>
  <si>
    <t>kbaniba@gmail.com</t>
  </si>
  <si>
    <t>228-9003-2161</t>
  </si>
  <si>
    <t>102, Tsihinu, Kpalimé</t>
  </si>
  <si>
    <t>Améganvi Ewousika Betsaleel EGLOH</t>
  </si>
  <si>
    <t>2023-08-19</t>
  </si>
  <si>
    <t>BP:102, Tshihinu</t>
  </si>
  <si>
    <t xml:space="preserve">David Bakunzi </t>
  </si>
  <si>
    <t>1988-12-16</t>
  </si>
  <si>
    <t>bakunzidavid@gmail.com</t>
  </si>
  <si>
    <t>2026-06-25</t>
  </si>
  <si>
    <t>Don Omondi Olang'</t>
  </si>
  <si>
    <t>1999-04-17</t>
  </si>
  <si>
    <t>olangdonomondi@gmail.com</t>
  </si>
  <si>
    <t>070-812-4259</t>
  </si>
  <si>
    <t>3600, Eldoret - Kenya</t>
  </si>
  <si>
    <t xml:space="preserve">Proscovia Mujeere Mugaba </t>
  </si>
  <si>
    <t>1979-03-29</t>
  </si>
  <si>
    <t>drprosiemm@gmail.com</t>
  </si>
  <si>
    <t>P.O.Box 33019</t>
  </si>
  <si>
    <t xml:space="preserve">Kampala, Uganda </t>
  </si>
  <si>
    <t xml:space="preserve">Mujwala Samuel Kagali </t>
  </si>
  <si>
    <t>2000-05-05</t>
  </si>
  <si>
    <t>2101600045@sun.ac.ug</t>
  </si>
  <si>
    <t>075-903-3806</t>
  </si>
  <si>
    <t>Soroti</t>
  </si>
  <si>
    <t xml:space="preserve">Soroti university </t>
  </si>
  <si>
    <t xml:space="preserve">Luganda </t>
  </si>
  <si>
    <t>2pm</t>
  </si>
  <si>
    <t>Kimbugwe Denis</t>
  </si>
  <si>
    <t>1995-09-24</t>
  </si>
  <si>
    <t>denisskimbugwe@gmail.com</t>
  </si>
  <si>
    <t>078-719-4230</t>
  </si>
  <si>
    <t>Alison Herbert</t>
  </si>
  <si>
    <t>1959-04-28</t>
  </si>
  <si>
    <t>herbertap@aol.com</t>
  </si>
  <si>
    <t>The Manor, Wainlode Lane</t>
  </si>
  <si>
    <t xml:space="preserve">Norton, Glos, GL2 9LN </t>
  </si>
  <si>
    <t>Clara Odhiambo</t>
  </si>
  <si>
    <t>1984-12-22</t>
  </si>
  <si>
    <t>atienoclara@gmail.com</t>
  </si>
  <si>
    <t>7146, kampala</t>
  </si>
  <si>
    <t>Hospice &amp; End-of-life Ministry|Training &amp; Mentorship Ministry</t>
  </si>
  <si>
    <t>Morgan Gounder</t>
  </si>
  <si>
    <t>1980-06-16</t>
  </si>
  <si>
    <t>Gounderry@gmail.com</t>
  </si>
  <si>
    <t>278-2859-0955</t>
  </si>
  <si>
    <t>4 Rockhaven Road Cowies Hill</t>
  </si>
  <si>
    <t>Pinetown</t>
  </si>
  <si>
    <t>Lilishia Gounder</t>
  </si>
  <si>
    <t>1982-10-08</t>
  </si>
  <si>
    <t>Lilishiag@gmail.com</t>
  </si>
  <si>
    <t>4 Rockhaven road Cowies hill</t>
  </si>
  <si>
    <t>Pathology</t>
  </si>
  <si>
    <t>Elizabeth Gounder</t>
  </si>
  <si>
    <t>2015-03-25</t>
  </si>
  <si>
    <t xml:space="preserve">4 Rockhaven road Cowies hill Pinetown </t>
  </si>
  <si>
    <t xml:space="preserve">Christopher Gounder </t>
  </si>
  <si>
    <t>2010-07-27</t>
  </si>
  <si>
    <t>Caleb Gounder</t>
  </si>
  <si>
    <t>2007-10-22</t>
  </si>
  <si>
    <t>Kathleen Njeri Kabeu</t>
  </si>
  <si>
    <t>1995-12-20</t>
  </si>
  <si>
    <t>kabeu.kate@gmail.com</t>
  </si>
  <si>
    <t>Stella Yong Chung</t>
  </si>
  <si>
    <t>2004-08-26</t>
  </si>
  <si>
    <t>stellac949@gmail.com</t>
  </si>
  <si>
    <t>090-1883-3814</t>
  </si>
  <si>
    <t>Near COCIN LCC Rantya-Gyel</t>
  </si>
  <si>
    <t>Lamingo, Jos, Plateau State</t>
  </si>
  <si>
    <t>2026-04-05</t>
  </si>
  <si>
    <t>Brother</t>
  </si>
  <si>
    <t>Samuel Akwah</t>
  </si>
  <si>
    <t>1970-10-17</t>
  </si>
  <si>
    <t>akwah2000@yahoo.com</t>
  </si>
  <si>
    <t>054-682-0135</t>
  </si>
  <si>
    <t>Environmental Alert</t>
  </si>
  <si>
    <t>P.o box Ed 20, Enyan Denkyirs  C/R  Ghana</t>
  </si>
  <si>
    <t xml:space="preserve">Soul Care Evangelical Ministry </t>
  </si>
  <si>
    <t xml:space="preserve">Thomas Agyiri </t>
  </si>
  <si>
    <t>1977-11-18</t>
  </si>
  <si>
    <t>Lineus Hewis</t>
  </si>
  <si>
    <t>1967-08-04</t>
  </si>
  <si>
    <t>Lineushewis@gmail.com</t>
  </si>
  <si>
    <t xml:space="preserve">Surya Asih I, blok N 13, Sunrise Garden </t>
  </si>
  <si>
    <t>Kedoya Utara, Jakarta 11520</t>
  </si>
  <si>
    <t>Bahasa Indoneu</t>
  </si>
  <si>
    <t>Yung Hsin, Chen</t>
  </si>
  <si>
    <t>1992-04-29</t>
  </si>
  <si>
    <t>davidchen429@hotmail.com</t>
  </si>
  <si>
    <t>Mandarin</t>
  </si>
  <si>
    <t>Taiwanese</t>
  </si>
  <si>
    <t>Sidhambaram Nadesan</t>
  </si>
  <si>
    <t>1950-10-01</t>
  </si>
  <si>
    <t>tygie.nadesan@gmail.com</t>
  </si>
  <si>
    <t>082-568-5046</t>
  </si>
  <si>
    <t>6 Havenwood Place</t>
  </si>
  <si>
    <t>Bakerville Gardens ,</t>
  </si>
  <si>
    <t>10;10</t>
  </si>
  <si>
    <t>12;10</t>
  </si>
  <si>
    <t>saraswathy</t>
  </si>
  <si>
    <t>1955-07-16</t>
  </si>
  <si>
    <t>BAKERVILLE GARDENS 6 HAVENWOOD PLACE</t>
  </si>
  <si>
    <t>newlanda</t>
  </si>
  <si>
    <t>5. Health, Healing, and Missions - Santhosh Mathew</t>
  </si>
  <si>
    <t xml:space="preserve">Joshua Opare </t>
  </si>
  <si>
    <t>1998-01-30</t>
  </si>
  <si>
    <t>Joshuaopare100@gmail.com</t>
  </si>
  <si>
    <t>P.O.Box PMB 31 UHAS</t>
  </si>
  <si>
    <t>Primary Care Ministry|Health Education &amp; Community Outreach|Ministry to the Marginalized</t>
  </si>
  <si>
    <t>Internal Medicine|Public / Preventive Medicine</t>
  </si>
  <si>
    <t>IRINE AARATHANA PETER SATHIYANATHAN</t>
  </si>
  <si>
    <t>2013-07-13</t>
  </si>
  <si>
    <t>doctorpeter@hotmail.com</t>
  </si>
  <si>
    <t>601-2459-5858</t>
  </si>
  <si>
    <t>Malaysia</t>
  </si>
  <si>
    <t>no 5 , lorong jawi jaya 18, taman jawi jaya</t>
  </si>
  <si>
    <t>sungai jawi, 14200, PENANG , MALAYSIA</t>
  </si>
  <si>
    <t>TAMIL</t>
  </si>
  <si>
    <t>BAHASA MELAYU/INDONESIA</t>
  </si>
  <si>
    <t>0600 AM</t>
  </si>
  <si>
    <t>1800 PM</t>
  </si>
  <si>
    <t>Primary Care Ministry|Mental Health Ministry |Spiritual Care &amp; EVangelism|Health Education &amp; Community Outreach</t>
  </si>
  <si>
    <t>Family Medicine|Psychiatry</t>
  </si>
  <si>
    <t>PETER SATHIYANATHAN MICHEAL JOHN</t>
  </si>
  <si>
    <t>1978-03-24</t>
  </si>
  <si>
    <t>sungai jawi, 14200, PENANG, MALAYSIA</t>
  </si>
  <si>
    <t xml:space="preserve">Hakizimana Ibrahim </t>
  </si>
  <si>
    <t>1993-01-01</t>
  </si>
  <si>
    <t>ibrahimhak51@gmail.com</t>
  </si>
  <si>
    <t>Kigali</t>
  </si>
  <si>
    <t xml:space="preserve">Nowaiver code </t>
  </si>
  <si>
    <t>Felix Okello</t>
  </si>
  <si>
    <t>1987-10-28</t>
  </si>
  <si>
    <t>flxokello139@gmail.com</t>
  </si>
  <si>
    <t>Layibi</t>
  </si>
  <si>
    <t xml:space="preserve">English-speaking </t>
  </si>
  <si>
    <t>Prakash Giri</t>
  </si>
  <si>
    <t>1990-06-21</t>
  </si>
  <si>
    <t>girinepal@outlook.com</t>
  </si>
  <si>
    <t>Nepal</t>
  </si>
  <si>
    <t>Maharajgung 04</t>
  </si>
  <si>
    <t xml:space="preserve">Kathmandu </t>
  </si>
  <si>
    <t>Nepali</t>
  </si>
  <si>
    <t>Hindi</t>
  </si>
  <si>
    <t>2026-06-21</t>
  </si>
  <si>
    <t>JUDITH NAIGA LUBEGA</t>
  </si>
  <si>
    <t>1986-01-05</t>
  </si>
  <si>
    <t>jlubega40@gmail.com</t>
  </si>
  <si>
    <t>077-493-0767</t>
  </si>
  <si>
    <t>8:00am</t>
  </si>
  <si>
    <t>8:00pm</t>
  </si>
  <si>
    <t>Specialty Care Ministry|Hospice &amp; End-of-life Ministry|Training &amp; Mentorship Ministry</t>
  </si>
  <si>
    <t>Guy Steve NININAHAZWE</t>
  </si>
  <si>
    <t>2002-01-24</t>
  </si>
  <si>
    <t>niniguysteve@gmail.com</t>
  </si>
  <si>
    <t>257-6972-8821</t>
  </si>
  <si>
    <t>bujumbura</t>
  </si>
  <si>
    <t>7:00 am</t>
  </si>
  <si>
    <t>2025-08-05</t>
  </si>
  <si>
    <t xml:space="preserve">ibrahim Hakizimana </t>
  </si>
  <si>
    <t>20:00 pm</t>
  </si>
  <si>
    <t>23:00 pm</t>
  </si>
  <si>
    <t xml:space="preserve">Iris Opticals ltd </t>
  </si>
  <si>
    <t>Germany</t>
  </si>
  <si>
    <t>2025-08-18</t>
  </si>
  <si>
    <t>Stroma Beattie</t>
  </si>
  <si>
    <t>1963-12-20</t>
  </si>
  <si>
    <t>stroma.beattie@icloud.com</t>
  </si>
  <si>
    <t>5 Ness Way</t>
  </si>
  <si>
    <t>Fortrose IV10 8SS</t>
  </si>
  <si>
    <t>Diana Safina</t>
  </si>
  <si>
    <t>1982-10-29</t>
  </si>
  <si>
    <t>diana.safina316@gmail.com</t>
  </si>
  <si>
    <t>792-6063-8648</t>
  </si>
  <si>
    <t>Russian Federation</t>
  </si>
  <si>
    <t>Zvezda, 53, Klyazma, Khimki, Moscow region</t>
  </si>
  <si>
    <t>Primary Care Ministry|Spiritual Care &amp; EVangelism|Health Education &amp; Community Outreach|Ministry to the Marginalized|Training &amp; Mentorship Ministry|Support &amp; Operational Ministry</t>
  </si>
  <si>
    <t>Daria Safina</t>
  </si>
  <si>
    <t>2013-04-08</t>
  </si>
  <si>
    <t>Gabriel L Ndabila</t>
  </si>
  <si>
    <t>2000-07-26</t>
  </si>
  <si>
    <t>gabrielndabila88@gmail.com</t>
  </si>
  <si>
    <t>Longuo B</t>
  </si>
  <si>
    <t>Stephanie Hanna</t>
  </si>
  <si>
    <t>1998-02-23</t>
  </si>
  <si>
    <t>stephanieraafat@gmail.com</t>
  </si>
  <si>
    <t>Egypt</t>
  </si>
  <si>
    <t>Al Batalsa Street 9</t>
  </si>
  <si>
    <t>Samuel Hanna</t>
  </si>
  <si>
    <t>samuelraafat23@gmail.com</t>
  </si>
  <si>
    <t>012-2291-5567</t>
  </si>
  <si>
    <t>Oliver Mbesi</t>
  </si>
  <si>
    <t>2001-03-05</t>
  </si>
  <si>
    <t>mbesioliver@gmail.com</t>
  </si>
  <si>
    <t>KCMC</t>
  </si>
  <si>
    <t>Longuo</t>
  </si>
  <si>
    <t>Primary Care Ministry|Health Education &amp; Community Outreach|Training &amp; Mentorship Ministry</t>
  </si>
  <si>
    <t xml:space="preserve">Frankie K. Fahnbulleh </t>
  </si>
  <si>
    <t>1990-08-20</t>
  </si>
  <si>
    <t>fahnbullehfrankie31@gmail.com</t>
  </si>
  <si>
    <t xml:space="preserve">Monrovia City, Liberia </t>
  </si>
  <si>
    <t>Hospice &amp; End-of-life Ministry|Spiritual Care &amp; EVangelism|Health Education &amp; Community Outreach|Training &amp; Mentorship Ministry</t>
  </si>
  <si>
    <t>Iryna Hushcha</t>
  </si>
  <si>
    <t>1992-10-31</t>
  </si>
  <si>
    <t>hushchairyna@gmail.com</t>
  </si>
  <si>
    <t>Brunel Court, Annex 10</t>
  </si>
  <si>
    <t>Ladywell Street</t>
  </si>
  <si>
    <t>Spiritual Care &amp; EVangelism|Health Education &amp; Community Outreach|Training &amp; Mentorship Ministry|Support &amp; Operational Ministry</t>
  </si>
  <si>
    <t>Belarus</t>
  </si>
  <si>
    <t>Alina Kurdun</t>
  </si>
  <si>
    <t>1999-06-23</t>
  </si>
  <si>
    <t>kurdunap@gmail.com</t>
  </si>
  <si>
    <t>Minsk, Sukharevskaya st., 56-45</t>
  </si>
  <si>
    <t>Specialty Care Ministry|Mental Health Ministry |Spiritual Care &amp; EVangelism|Health Education &amp; Community Outreach</t>
  </si>
  <si>
    <t>Pediatrics|Ophthalmology</t>
  </si>
  <si>
    <t>Yanti Leosari</t>
  </si>
  <si>
    <t>1986-11-08</t>
  </si>
  <si>
    <t>yleosari@gmail.com</t>
  </si>
  <si>
    <t>Jl. Besi Gang Damai II No.5B, Medan 20216</t>
  </si>
  <si>
    <t>Primary Care Ministry|Spiritual Care &amp; EVangelism|Health Education &amp; Community Outreach|Training &amp; Mentorship Ministry</t>
  </si>
  <si>
    <t>Dentistry|Public / Preventive Medicine</t>
  </si>
  <si>
    <t>Vincent Benjamin Terfa</t>
  </si>
  <si>
    <t>1994-09-29</t>
  </si>
  <si>
    <t>benjaminvincent76@gmail.com</t>
  </si>
  <si>
    <t>Gate4, JUTH, lamingo, Jos north</t>
  </si>
  <si>
    <t>2025-09-05</t>
  </si>
  <si>
    <t>Internal Medicine|Surgery|Pediatrics|Obstetrics &amp; Gynecology</t>
  </si>
  <si>
    <t>Hotlin Ompusunggu</t>
  </si>
  <si>
    <t>1974-07-19</t>
  </si>
  <si>
    <t>HOTLINJRO@GMAIL.COM</t>
  </si>
  <si>
    <t>081345141734</t>
  </si>
  <si>
    <t>JL. PARKIT RAYA 3 NO 153</t>
  </si>
  <si>
    <t xml:space="preserve">Paul Atem </t>
  </si>
  <si>
    <t>1957-09-28</t>
  </si>
  <si>
    <t>dratempaul2015@gmail.com</t>
  </si>
  <si>
    <t>Cameroon</t>
  </si>
  <si>
    <t xml:space="preserve">Mount Zion Clinic, Vicky Street, P. O Box  246 Bamenda, Cameroon </t>
  </si>
  <si>
    <t>PM</t>
  </si>
  <si>
    <t>AM</t>
  </si>
  <si>
    <t xml:space="preserve">Mount Zion Clinic, Bamenda, Cameroon </t>
  </si>
  <si>
    <t>Spiritual Care &amp; EVangelism|Health Education &amp; Community Outreach|Ministry to the Marginalized|Training &amp; Mentorship Ministry|Support &amp; Operational Ministry</t>
  </si>
  <si>
    <t xml:space="preserve">Namondo Mosima Comfort Epouse Atem </t>
  </si>
  <si>
    <t>1969-07-17</t>
  </si>
  <si>
    <t>Spiritual Care &amp; EVangelism|Ministry to the Marginalized|Training &amp; Mentorship Ministry|Support &amp; Operational Ministry</t>
  </si>
  <si>
    <t xml:space="preserve">Michael KAKULE SIWAITHIRA </t>
  </si>
  <si>
    <t>1993-03-11</t>
  </si>
  <si>
    <t>michael.mukulunga@gmail.com</t>
  </si>
  <si>
    <t>Congo, The Democratic Republic of the</t>
  </si>
  <si>
    <t>01, Av. Mbene</t>
  </si>
  <si>
    <t>Q. Matonge, Com. Mulekera</t>
  </si>
  <si>
    <t>7:00</t>
  </si>
  <si>
    <t>17:00</t>
  </si>
  <si>
    <t>Primary Care Ministry|Specialty Care Ministry|Emergency &amp; Crisis Ministry|Spiritual Care &amp; EVangelism|Health Education &amp; Community Outreach|Ministry to the Marginalized</t>
  </si>
  <si>
    <t>Lamou Emmanuel</t>
  </si>
  <si>
    <t>226-7627-8284</t>
  </si>
  <si>
    <t>Primary Care Ministry|Specialty Care Ministry|Emergency &amp; Crisis Ministry|Mental Health Ministry |Hospice &amp; End-of-life Ministry|Training &amp; Mentorship Ministry|Support &amp; Operational Ministry</t>
  </si>
  <si>
    <t>Morocco</t>
  </si>
  <si>
    <t>Pediatrics|Emergency Medicine|Family Medicine</t>
  </si>
  <si>
    <t xml:space="preserve">Ciapry Lionnelle Cephora COULIBALY </t>
  </si>
  <si>
    <t>1995-05-09</t>
  </si>
  <si>
    <t>cephoracoulibaly@gmail.com</t>
  </si>
  <si>
    <t>226-7102-2223</t>
  </si>
  <si>
    <t>Secteur 42 Dassasgho</t>
  </si>
  <si>
    <t>Primary Care Ministry|Emergency &amp; Crisis Ministry|Mental Health Ministry |Health Education &amp; Community Outreach|Ministry to the Marginalized</t>
  </si>
  <si>
    <t>Pediatrics|Emergency Medicine|Family Medicine|Rehabilitation Medicine|Public / Preventive Medicine</t>
  </si>
  <si>
    <t>Ada Mola</t>
  </si>
  <si>
    <t>2003-10-14</t>
  </si>
  <si>
    <t>ada.mola@student.ughe.org</t>
  </si>
  <si>
    <t>Day 2 (Wed, 1st July)|Day 3 (Thu, 2nd July)|Day 4 (Fri, 3rd July)|Day 5 (Sat, 4th July)</t>
  </si>
  <si>
    <t>2025-08-24</t>
  </si>
  <si>
    <t>Grant Hewitt</t>
  </si>
  <si>
    <t>1980-10-27</t>
  </si>
  <si>
    <t>genuflected@hotmail.com</t>
  </si>
  <si>
    <t>402-677-3252</t>
  </si>
  <si>
    <t>464 Darlington Trl</t>
  </si>
  <si>
    <t xml:space="preserve">Yeon Hyeon Choe </t>
  </si>
  <si>
    <t>1960-11-11</t>
  </si>
  <si>
    <t>ychoe11@gmail.com</t>
  </si>
  <si>
    <t>Yangjaedaero 1300 Olympic Park Foreon Apt 107 1304</t>
  </si>
  <si>
    <t>Blessing Akaya</t>
  </si>
  <si>
    <t>2025-08-08</t>
  </si>
  <si>
    <t>akayablessing@Gmail.Com</t>
  </si>
  <si>
    <t>070-2554-1563</t>
  </si>
  <si>
    <t>Federal university lokoja, adanko campus, Lokoja,Kogi state,Nigeria.</t>
  </si>
  <si>
    <t>Federal university lokoja, adankolo campus,lokoja,Kogi state, Nigeria.</t>
  </si>
  <si>
    <t>7pm</t>
  </si>
  <si>
    <t>5am</t>
  </si>
  <si>
    <t>Muhumuza Ndamage Stephen</t>
  </si>
  <si>
    <t>kigali</t>
  </si>
  <si>
    <t>Nyamata bugesera</t>
  </si>
  <si>
    <t xml:space="preserve">Willyanna Ravanielly Oliveira de Carvalho </t>
  </si>
  <si>
    <t>1999-05-03</t>
  </si>
  <si>
    <t>willyanna634@gmail.com</t>
  </si>
  <si>
    <t>Street Netuno 197, Samapi, Teresina - Piauí, Brazil</t>
  </si>
  <si>
    <t>21:45 pm</t>
  </si>
  <si>
    <t>20:30 pm</t>
  </si>
  <si>
    <t>Emmanuel Robert</t>
  </si>
  <si>
    <t>1998-12-27</t>
  </si>
  <si>
    <t>emmanuelrobert7166@gmail.com</t>
  </si>
  <si>
    <t xml:space="preserve">Ikot Ntuen, opposite UUTH, Uyo </t>
  </si>
  <si>
    <t xml:space="preserve">7 Ekong Uko Street, Eket </t>
  </si>
  <si>
    <t>English (British)</t>
  </si>
  <si>
    <t xml:space="preserve">Aatavung Manasseh Turaki </t>
  </si>
  <si>
    <t>2003-11-15</t>
  </si>
  <si>
    <t>aaturaki2019@gmail.com</t>
  </si>
  <si>
    <t>090-3821-6623</t>
  </si>
  <si>
    <t>China</t>
  </si>
  <si>
    <t>Carolyne Oyiela</t>
  </si>
  <si>
    <t>2003-09-06</t>
  </si>
  <si>
    <t>oyielacarolyne6@gmail.com</t>
  </si>
  <si>
    <t>A1</t>
  </si>
  <si>
    <t>Partially Paid</t>
  </si>
  <si>
    <t>Varghese Philip</t>
  </si>
  <si>
    <t>1957-09-08</t>
  </si>
  <si>
    <t>dr.vphilip@me.com</t>
  </si>
  <si>
    <t>979 AB, Samsudeen Colony</t>
  </si>
  <si>
    <t>Oddanchatram, Dindigul Dt., Tamil Nadu, India 624619</t>
  </si>
  <si>
    <t>A</t>
  </si>
  <si>
    <t>2025-09-03</t>
  </si>
  <si>
    <t>Hitsonisarel@gmail.com</t>
  </si>
  <si>
    <t>Jean-Li Lim</t>
  </si>
  <si>
    <t>1978-04-21</t>
  </si>
  <si>
    <t>jeanmd@gmail.com</t>
  </si>
  <si>
    <t xml:space="preserve">A-1-12, Safira Apartment, Persiaran S2/ E1, </t>
  </si>
  <si>
    <t>70300 Seremban 2, Negeri Sembilan</t>
  </si>
  <si>
    <t>Primary Care Ministry|Emergency &amp; Crisis Ministry|Health Education &amp; Community Outreach|Ministry to the Marginalized</t>
  </si>
  <si>
    <t>TAI SOON YONG</t>
  </si>
  <si>
    <t>1959-02-12</t>
  </si>
  <si>
    <t>tsyong212@gmail.com</t>
  </si>
  <si>
    <t>Hongje Hyundai Apt 104-1502, Tongil-ro 39 gagil 57, Seodaemun-gu, Seoul</t>
  </si>
  <si>
    <t>Kristina Alikhanyan</t>
  </si>
  <si>
    <t>1977-01-02</t>
  </si>
  <si>
    <t>drkristina777@gmail.com</t>
  </si>
  <si>
    <t>00491779017626</t>
  </si>
  <si>
    <t>Hanri Alikhanyan</t>
  </si>
  <si>
    <t>1970-09-29</t>
  </si>
  <si>
    <t>fjhanri@gmail.com</t>
  </si>
  <si>
    <t>004917686438596</t>
  </si>
  <si>
    <t>NOREEN MUSHI</t>
  </si>
  <si>
    <t>2002-10-28</t>
  </si>
  <si>
    <t>norrybht@gmail.com</t>
  </si>
  <si>
    <t>Kcmc</t>
  </si>
  <si>
    <t xml:space="preserve">KISWAHILI </t>
  </si>
  <si>
    <t xml:space="preserve">SWEDISH </t>
  </si>
  <si>
    <t>Primary Care Ministry|Mental Health Ministry |Health Education &amp; Community Outreach|Training &amp; Mentorship Ministry</t>
  </si>
  <si>
    <t>Refunded</t>
  </si>
  <si>
    <t>629$</t>
  </si>
  <si>
    <t>Oluwatobi Adeagbo</t>
  </si>
  <si>
    <t>1991-09-03</t>
  </si>
  <si>
    <t>tobitrice91@gmail.com</t>
  </si>
  <si>
    <t>Zunera bibi</t>
  </si>
  <si>
    <t>2003-04-01</t>
  </si>
  <si>
    <t>Zuneray842@gmail.com</t>
  </si>
  <si>
    <t>031-8159-1842</t>
  </si>
  <si>
    <t>Abbottabad kpk pakistan</t>
  </si>
  <si>
    <t xml:space="preserve">Urdu </t>
  </si>
  <si>
    <t>Pashto</t>
  </si>
  <si>
    <t>Ronald Tubasiime</t>
  </si>
  <si>
    <t>1980-12-27</t>
  </si>
  <si>
    <t>turona20@gmail.com</t>
  </si>
  <si>
    <t>250-7826-3916</t>
  </si>
  <si>
    <t xml:space="preserve">Kibogora hospital </t>
  </si>
  <si>
    <t>2026-05-28</t>
  </si>
  <si>
    <t>Hospice &amp; End-of-life Ministry|Spiritual Care &amp; EVangelism|Training &amp; Mentorship Ministry</t>
  </si>
  <si>
    <t>Bilawal</t>
  </si>
  <si>
    <t>1989-09-01</t>
  </si>
  <si>
    <t>bilawalrex@gmail.com</t>
  </si>
  <si>
    <t>030-0335-6858</t>
  </si>
  <si>
    <t>Kunri city District  Umerkot province Sindh Pakistan</t>
  </si>
  <si>
    <t>Alozie David</t>
  </si>
  <si>
    <t>2001-04-29</t>
  </si>
  <si>
    <t>david.alozie1@gmail.com</t>
  </si>
  <si>
    <t>ABSUTH</t>
  </si>
  <si>
    <t xml:space="preserve">Umuahia Abia State </t>
  </si>
  <si>
    <t xml:space="preserve">Igbo </t>
  </si>
  <si>
    <t>Shari Falkenheimer</t>
  </si>
  <si>
    <t>1952-07-06</t>
  </si>
  <si>
    <t>shari.falkenheimer@icmda.net</t>
  </si>
  <si>
    <t>121-0789-1717</t>
  </si>
  <si>
    <t>15 Grounds Place</t>
  </si>
  <si>
    <t>Albany, NY 12205, USA</t>
  </si>
  <si>
    <t>Request grab bars in shower if available</t>
  </si>
  <si>
    <t>German</t>
  </si>
  <si>
    <t xml:space="preserve">Benedicta Zichat Silas </t>
  </si>
  <si>
    <t>1998-07-22</t>
  </si>
  <si>
    <t>zeechatbabajo@gmail.com</t>
  </si>
  <si>
    <t xml:space="preserve">12 Christ the King close maigero kaduna Nigeria </t>
  </si>
  <si>
    <t xml:space="preserve">Nigeria </t>
  </si>
  <si>
    <t>2026-06-07</t>
  </si>
  <si>
    <t>Elisey Andreevich Grishanovich</t>
  </si>
  <si>
    <t>0002-01-07</t>
  </si>
  <si>
    <t>elishagch@gmail.com</t>
  </si>
  <si>
    <t>799-6619-5877</t>
  </si>
  <si>
    <t>Apd 2, Bld 1, 108 Oktyabrskiy Avenue, Kirov^ 610027</t>
  </si>
  <si>
    <t>Mental Health Ministry |Spiritual Care &amp; EVangelism|Health Education &amp; Community Outreach|Training &amp; Mentorship Ministry|Support &amp; Operational Ministry</t>
  </si>
  <si>
    <t>Internal Medicine|Surgery|Neurology / Neurosurgery</t>
  </si>
  <si>
    <t>Ilya Aleksandrovich Ageev</t>
  </si>
  <si>
    <t>2002-10-12</t>
  </si>
  <si>
    <t>ageeviljaspb@yandex.ru</t>
  </si>
  <si>
    <t>798-1821-2183</t>
  </si>
  <si>
    <t>Apt 96, Bld 1, 54 Krasnoselskoye shosse, Saint-Petersburg, 198262</t>
  </si>
  <si>
    <t>Internal Medicine|Surgery|Orthopedic Surgery</t>
  </si>
  <si>
    <t>ANDASON JOSEPH NAHOM</t>
  </si>
  <si>
    <t>2000-05-24</t>
  </si>
  <si>
    <t>andasonjoseph99@gmail.com</t>
  </si>
  <si>
    <t>ARUSHA,TANZANIA</t>
  </si>
  <si>
    <t>0800AM</t>
  </si>
  <si>
    <t>1300PM</t>
  </si>
  <si>
    <t>Prof  Col Dr JAMES THOMAS</t>
  </si>
  <si>
    <t>1949-02-18</t>
  </si>
  <si>
    <t>jamesthomasdr@gmail.com</t>
  </si>
  <si>
    <t>F202 , Palm Beach Residence , Sector4</t>
  </si>
  <si>
    <t>NERUL, Navi Mumbai 400706 India</t>
  </si>
  <si>
    <t>jose gabriel palma pereira</t>
  </si>
  <si>
    <t>portugues</t>
  </si>
  <si>
    <t xml:space="preserve">espanhol </t>
  </si>
  <si>
    <t xml:space="preserve">ingles </t>
  </si>
  <si>
    <t xml:space="preserve">Njie Albertine Enjema </t>
  </si>
  <si>
    <t>1992-08-12</t>
  </si>
  <si>
    <t>njieenjema@gmail.com</t>
  </si>
  <si>
    <t>254-4144-8909</t>
  </si>
  <si>
    <t xml:space="preserve">Eldoret </t>
  </si>
  <si>
    <t>2026-01-01</t>
  </si>
  <si>
    <t>Emergency &amp; Crisis Ministry|Spiritual Care &amp; EVangelism|Health Education &amp; Community Outreach|Ministry to the Marginalized|Training &amp; Mentorship Ministry</t>
  </si>
  <si>
    <t>Kasereka Kyota Steve</t>
  </si>
  <si>
    <t>1977-04-17</t>
  </si>
  <si>
    <t>stevekyota@gmail.com</t>
  </si>
  <si>
    <t>266-5746-7548</t>
  </si>
  <si>
    <t>Lesotho</t>
  </si>
  <si>
    <t>Maseru west Qoqolosing street 103</t>
  </si>
  <si>
    <t>3pm</t>
  </si>
  <si>
    <t xml:space="preserve">10 am </t>
  </si>
  <si>
    <t>Primary Care Ministry|Emergency &amp; Crisis Ministry|Health Education &amp; Community Outreach|Training &amp; Mentorship Ministry|Support &amp; Operational Ministry</t>
  </si>
  <si>
    <t>Surgery|ENT</t>
  </si>
  <si>
    <t>etubi ibrahim 나이지리아 단체팀으로 입금</t>
  </si>
  <si>
    <t xml:space="preserve">Ayinde-Akinmade Elizabeth Omolabake </t>
  </si>
  <si>
    <t>2003-01-18</t>
  </si>
  <si>
    <t>elizabethakinmade@gmail.com</t>
  </si>
  <si>
    <t xml:space="preserve">Kofoworola crescent Balogun Ikeja Lagos </t>
  </si>
  <si>
    <t>Gerisi Joseph Gerges Shenoda Issa</t>
  </si>
  <si>
    <t>1999-09-01</t>
  </si>
  <si>
    <t>gracejoseph771999@gmail.com</t>
  </si>
  <si>
    <t>5 Taha Hussein, 9th floor, flat 36</t>
  </si>
  <si>
    <t>Alain MBUTYABO BACHWEKI</t>
  </si>
  <si>
    <t>1998-08-10</t>
  </si>
  <si>
    <t>alainbachweki@gmail.com</t>
  </si>
  <si>
    <t>GOMA</t>
  </si>
  <si>
    <t>Angelica Mariana Gheorghe</t>
  </si>
  <si>
    <t>1981-08-14</t>
  </si>
  <si>
    <t>angelica.gheorghe@gmail.com</t>
  </si>
  <si>
    <t>075-0361-9277</t>
  </si>
  <si>
    <t xml:space="preserve">12 Chartley Avenue </t>
  </si>
  <si>
    <t>Stanmore, HA7 3QZ</t>
  </si>
  <si>
    <t>Romanian</t>
  </si>
  <si>
    <t>9 pm</t>
  </si>
  <si>
    <t>9 am</t>
  </si>
  <si>
    <t>MUNEMBWE CHANCE BAHATI</t>
  </si>
  <si>
    <t>1976-07-11</t>
  </si>
  <si>
    <t>doctachance108@gmail.com</t>
  </si>
  <si>
    <t>Beston Mutamba Kitengye</t>
  </si>
  <si>
    <t>Golf Nord, Guediawaye Dakar</t>
  </si>
  <si>
    <t>15:00</t>
  </si>
  <si>
    <t>2025-07-11</t>
  </si>
  <si>
    <t>10:00</t>
  </si>
  <si>
    <t xml:space="preserve">KASONGO KILOLO ROGUY </t>
  </si>
  <si>
    <t>1980-04-27</t>
  </si>
  <si>
    <t>roguykasongo80@gmail.com</t>
  </si>
  <si>
    <t>081-213-4799</t>
  </si>
  <si>
    <t xml:space="preserve">Kasaï oriental, mbujimayi avenue TSHIATSHIATSHIA NUMÉRO 20 </t>
  </si>
  <si>
    <t>Kinshasa,ngaliema</t>
  </si>
  <si>
    <t>Lingala</t>
  </si>
  <si>
    <t>Tshiluba</t>
  </si>
  <si>
    <t>14h30</t>
  </si>
  <si>
    <t>20h00</t>
  </si>
  <si>
    <t xml:space="preserve">KASONGO ROGUY </t>
  </si>
  <si>
    <t>Kwame Ekremet</t>
  </si>
  <si>
    <t>1983-03-19</t>
  </si>
  <si>
    <t>kekremet@ugmc.ug.edu.gh</t>
  </si>
  <si>
    <t>UGMC, Box LG25, Legon</t>
  </si>
  <si>
    <t>UGMC, Building 1, A&amp;E, Room 1079,</t>
  </si>
  <si>
    <t>Emergency &amp; Crisis Ministry|Spiritual Care &amp; EVangelism</t>
  </si>
  <si>
    <t>Peggy Asiedu Ekremet</t>
  </si>
  <si>
    <t>1985-04-11</t>
  </si>
  <si>
    <t>peggelz@hotmail.com</t>
  </si>
  <si>
    <t>024-334-0317</t>
  </si>
  <si>
    <t>Accra Psychiatric Hospital</t>
  </si>
  <si>
    <t>UGMC, Box LG 25</t>
  </si>
  <si>
    <t xml:space="preserve">Serge Kambula </t>
  </si>
  <si>
    <t>2000-04-30</t>
  </si>
  <si>
    <t>sergeacoustickambula@gmail.com</t>
  </si>
  <si>
    <t>097-498-9449</t>
  </si>
  <si>
    <t>Goma, Nord kivu</t>
  </si>
  <si>
    <t>Beni-Nord Kivu DRC</t>
  </si>
  <si>
    <t>Emergency &amp; Crisis Ministry|Mental Health Ministry |Training &amp; Mentorship Ministry</t>
  </si>
  <si>
    <t>Eric Kiprotich Langat</t>
  </si>
  <si>
    <t>1987-08-24</t>
  </si>
  <si>
    <t>ericlangat77@gmail.com</t>
  </si>
  <si>
    <t>box 2161, Eldoret,kenya</t>
  </si>
  <si>
    <t>Javana Avita Prameswari</t>
  </si>
  <si>
    <t>2004-06-23</t>
  </si>
  <si>
    <t>javanaavita21@gmail.com</t>
  </si>
  <si>
    <t>081329151923</t>
  </si>
  <si>
    <t>Gambir Street No 140F, Karanggayam, Caturtunggal</t>
  </si>
  <si>
    <t>Primary Care Ministry|Specialty Care Ministry|Emergency &amp; Crisis Ministry|Mental Health Ministry |Spiritual Care &amp; EVangelism|Health Education &amp; Community Outreach|Training &amp; Mentorship Ministry|Support &amp; Operational Ministry</t>
  </si>
  <si>
    <t xml:space="preserve">Meyingangla </t>
  </si>
  <si>
    <t>1973-08-20</t>
  </si>
  <si>
    <t>catchmeyila@gmail.com</t>
  </si>
  <si>
    <t>700-561-5051</t>
  </si>
  <si>
    <t xml:space="preserve">26 Viola  colony, Dimapur,797112, Nagaland, India </t>
  </si>
  <si>
    <t>Emergency &amp; Crisis Ministry|Health Education &amp; Community Outreach|Training &amp; Mentorship Ministry|Support &amp; Operational Ministry</t>
  </si>
  <si>
    <t>Budiani Christina Natalia</t>
  </si>
  <si>
    <t>1982-12-22</t>
  </si>
  <si>
    <t>b.christina07@gmail.com</t>
  </si>
  <si>
    <t>Specialty Care Ministry|Emergency &amp; Crisis Ministry|Hospice &amp; End-of-life Ministry|Training &amp; Mentorship Ministry</t>
  </si>
  <si>
    <t>Oluwatosin Michael Ayeni</t>
  </si>
  <si>
    <t>1995-11-23</t>
  </si>
  <si>
    <t>oluwatosinmichael07@gmail.com</t>
  </si>
  <si>
    <t>081-3368-4749</t>
  </si>
  <si>
    <t>No 7 Dr Akande Oke Close to Eleweran Abeokuta Ogun State</t>
  </si>
  <si>
    <t>Medical Students Hostel Ajegunle Osogbo OsunState</t>
  </si>
  <si>
    <t xml:space="preserve">Yoruba </t>
  </si>
  <si>
    <t>Annie Makoni</t>
  </si>
  <si>
    <t>1987-02-10</t>
  </si>
  <si>
    <t>anniermakoni@gmail.com</t>
  </si>
  <si>
    <t>074-9595-0616</t>
  </si>
  <si>
    <t>27 WALKEN WAY</t>
  </si>
  <si>
    <t>CROWLAND</t>
  </si>
  <si>
    <t>Neo Lay Ping</t>
  </si>
  <si>
    <t>1967-08-22</t>
  </si>
  <si>
    <t>forrest_gu86@yahoo.com</t>
  </si>
  <si>
    <t>901-838-23</t>
  </si>
  <si>
    <t>Singapore</t>
  </si>
  <si>
    <t>Rodelia Nicolas</t>
  </si>
  <si>
    <t>1976-02-05</t>
  </si>
  <si>
    <t>drdelnicolas@yahoo.com</t>
  </si>
  <si>
    <t>Unit 3209 The Orabella 21st Ave, Tagumpay, Quezon City</t>
  </si>
  <si>
    <t>Putri Cherry Dio Fanny</t>
  </si>
  <si>
    <t>1994-01-07</t>
  </si>
  <si>
    <t>pcherrydfanny@gmail.com</t>
  </si>
  <si>
    <t>Perumahan Griya Satria Blok RF 07 RT/RW 003/011, Bantarsoka, Purwokerto Barat, Jawa Tengah, Indonesia, 53133</t>
  </si>
  <si>
    <t>Mental Health Ministry |Training &amp; Mentorship Ministry</t>
  </si>
  <si>
    <t xml:space="preserve">Jocelyn Y. Agonoy </t>
  </si>
  <si>
    <t>1976-06-15</t>
  </si>
  <si>
    <t>jocelynagonoymd@gmail.com</t>
  </si>
  <si>
    <t>092-2893-8702</t>
  </si>
  <si>
    <t xml:space="preserve">32 Rosa Mistica St Marmulan Road De Vera Compound Lambakin Marilao Bulacan </t>
  </si>
  <si>
    <t>082135540997</t>
  </si>
  <si>
    <t>Timotius Aditya Priagung Prakosa</t>
  </si>
  <si>
    <t>1990-10-02</t>
  </si>
  <si>
    <t>tadityapp@gmail.com</t>
  </si>
  <si>
    <t>Yasuko Arakawa</t>
  </si>
  <si>
    <t>1973-06-10</t>
  </si>
  <si>
    <t>yasukoarakawa@gmail.com</t>
  </si>
  <si>
    <t>Myanmar</t>
  </si>
  <si>
    <t>No86, 5A, Insein Road, Hlaing, Yangon, Myanmar</t>
  </si>
  <si>
    <t xml:space="preserve">Marissa Resulta </t>
  </si>
  <si>
    <t>1979-03-12</t>
  </si>
  <si>
    <t>marissa_resulta@yahoo.com</t>
  </si>
  <si>
    <t>36 Cordillera Street corner Esteban Street</t>
  </si>
  <si>
    <t xml:space="preserve">Mandaluyong City, Philippines </t>
  </si>
  <si>
    <t>Primary Care Ministry|Emergency &amp; Crisis Ministry|Health Education &amp; Community Outreach|Training &amp; Mentorship Ministry</t>
  </si>
  <si>
    <t>Peter Fee</t>
  </si>
  <si>
    <t>1979-05-14</t>
  </si>
  <si>
    <t>peterfee@doctors.org.uk</t>
  </si>
  <si>
    <t>00447815705301</t>
  </si>
  <si>
    <t>55 Wellington Park</t>
  </si>
  <si>
    <t>Belfast, BT9 6DP</t>
  </si>
  <si>
    <t>Kerry Fee</t>
  </si>
  <si>
    <t>1978-06-27</t>
  </si>
  <si>
    <t>thefees@me.com</t>
  </si>
  <si>
    <t>00447801446565</t>
  </si>
  <si>
    <t>Belfast, UK</t>
  </si>
  <si>
    <t>Grace Fee</t>
  </si>
  <si>
    <t>2011-06-01</t>
  </si>
  <si>
    <t>Joel Fee</t>
  </si>
  <si>
    <t>2013-03-24</t>
  </si>
  <si>
    <t>Toby Fee</t>
  </si>
  <si>
    <t>2015-08-03</t>
  </si>
  <si>
    <t>Christa Adeline</t>
  </si>
  <si>
    <t>1997-01-27</t>
  </si>
  <si>
    <t>christa.adeline@icmda.net</t>
  </si>
  <si>
    <t>Wisteria, Basilia 5 No. 3</t>
  </si>
  <si>
    <t>Cakung Timur, Cakung, Jakarta Timur</t>
  </si>
  <si>
    <t>Indonesian</t>
  </si>
  <si>
    <t>07.15 AM</t>
  </si>
  <si>
    <t>08:35 AM</t>
  </si>
  <si>
    <t>Claudia Anastasia</t>
  </si>
  <si>
    <t>1995-01-22</t>
  </si>
  <si>
    <t>claudia.anastasia@icmda.net</t>
  </si>
  <si>
    <t>Jalan Nuansa Udayana I No. 4, Jimbaran</t>
  </si>
  <si>
    <t>07:15 am</t>
  </si>
  <si>
    <t>08:35 am</t>
  </si>
  <si>
    <t>Primary Care Ministry|Training &amp; Mentorship Ministry|Support &amp; Operational Ministry</t>
  </si>
  <si>
    <t>256-780-2061</t>
  </si>
  <si>
    <t>Mental Health Ministry |Spiritual Care &amp; EVangelism|Health Education &amp; Community Outreach|Ministry to the Marginalized|Training &amp; Mentorship Ministry</t>
  </si>
  <si>
    <t>Elita Theofani Juliawan</t>
  </si>
  <si>
    <t>1999-12-04</t>
  </si>
  <si>
    <t>elitatheofani@yahoo.co.id</t>
  </si>
  <si>
    <t>Jalan Bayu Suta 1 no.14, Singaraja, Bali</t>
  </si>
  <si>
    <t>Bahasa</t>
  </si>
  <si>
    <t>07:15 AM</t>
  </si>
  <si>
    <t>Yidao Chua</t>
  </si>
  <si>
    <t>2002-03-04</t>
  </si>
  <si>
    <t>yidaochua@gmail.com</t>
  </si>
  <si>
    <t>021-0885-2925</t>
  </si>
  <si>
    <t>5pm</t>
  </si>
  <si>
    <t>Primary Care Ministry|Specialty Care Ministry|Emergency &amp; Crisis Ministry</t>
  </si>
  <si>
    <t>Internal Medicine|Surgery|Pediatrics|Obstetrics &amp; Gynecology|Emergency Medicine</t>
  </si>
  <si>
    <t>Gena kerollos dawood</t>
  </si>
  <si>
    <t>1990-04-17</t>
  </si>
  <si>
    <t>genakerollos@gmail.com</t>
  </si>
  <si>
    <t>201-8010-6458</t>
  </si>
  <si>
    <t>Menofia</t>
  </si>
  <si>
    <t>Specialty Care Ministry|Spiritual Care &amp; EVangelism|Support &amp; Operational Ministry</t>
  </si>
  <si>
    <t>Jeffrey Barrows, DO, MA (Ethics)</t>
  </si>
  <si>
    <t>1953-09-21</t>
  </si>
  <si>
    <t>jeffrey.barrows@cmda.org</t>
  </si>
  <si>
    <t>937-210-1503</t>
  </si>
  <si>
    <t>7334 County Road 10, Zanesfield, OH</t>
  </si>
  <si>
    <t>10:10 AM</t>
  </si>
  <si>
    <t>15:40 PM</t>
  </si>
  <si>
    <t>Cornel Martin Angolile</t>
  </si>
  <si>
    <t>1998-08-09</t>
  </si>
  <si>
    <t>cornelangolile@gmail.com</t>
  </si>
  <si>
    <t>Morogoro</t>
  </si>
  <si>
    <t>Internal Medicine|Pediatrics|Public / Preventive Medicine</t>
  </si>
  <si>
    <t xml:space="preserve">Uche sophia Chima </t>
  </si>
  <si>
    <t>1987-12-07</t>
  </si>
  <si>
    <t>Sofiauche@gmail.com</t>
  </si>
  <si>
    <t>075-1743-9173</t>
  </si>
  <si>
    <t>Spiritual Care &amp; EVangelism|Ministry to the Marginalized</t>
  </si>
  <si>
    <t>Steve Kyota</t>
  </si>
  <si>
    <t>Qoqolosing Street 103 Maseru West/Maseru</t>
  </si>
  <si>
    <t>Greta Gamal Krosd</t>
  </si>
  <si>
    <t>2026-01-12</t>
  </si>
  <si>
    <t>Gretagamal@hotmail.com</t>
  </si>
  <si>
    <t>Sohag egypt</t>
  </si>
  <si>
    <t>Spiritual Care &amp; EVangelism|Health Education &amp; Community Outreach|Training &amp; Mentorship Ministry</t>
  </si>
  <si>
    <t>Kuwait</t>
  </si>
  <si>
    <t>George</t>
  </si>
  <si>
    <t>Jason</t>
  </si>
  <si>
    <t>2012-10-12</t>
  </si>
  <si>
    <t>Jenny</t>
  </si>
  <si>
    <t>2016-11-04</t>
  </si>
  <si>
    <t>Pamela Ntshidzi Moyo</t>
  </si>
  <si>
    <t>1993-07-08</t>
  </si>
  <si>
    <t>drpmoyo@gmail.com</t>
  </si>
  <si>
    <t xml:space="preserve">9290 Emganwini ,Bulawayo </t>
  </si>
  <si>
    <t>Brian Zvinokona</t>
  </si>
  <si>
    <t>1985-06-25</t>
  </si>
  <si>
    <t>bzvinokona@gmail.com</t>
  </si>
  <si>
    <t>9290 Emganwini ,Bulawayo</t>
  </si>
  <si>
    <t xml:space="preserve">Shona </t>
  </si>
  <si>
    <t xml:space="preserve">BITAKALAMIRE MARIA SANDRA </t>
  </si>
  <si>
    <t>2000-09-23</t>
  </si>
  <si>
    <t>bitxiemarias6@gmail.com</t>
  </si>
  <si>
    <t xml:space="preserve">Masaka Kijjabwemi,Uganda </t>
  </si>
  <si>
    <t xml:space="preserve">Lugala, Kampala, Uganda </t>
  </si>
  <si>
    <t>Specialty Care Ministry|Health Education &amp; Community Outreach|Ministry to the Marginalized|Training &amp; Mentorship Ministry|Support &amp; Operational Ministry</t>
  </si>
  <si>
    <t xml:space="preserve">Biira Eunice </t>
  </si>
  <si>
    <t>2025-05-04</t>
  </si>
  <si>
    <t>eunycebiira@gmail.com</t>
  </si>
  <si>
    <t xml:space="preserve">Kasese, Uganda </t>
  </si>
  <si>
    <t>8am</t>
  </si>
  <si>
    <t>Surgery|Pediatrics|Public / Preventive Medicine</t>
  </si>
  <si>
    <t>Jo Vee  Dignadice</t>
  </si>
  <si>
    <t>1962-04-16</t>
  </si>
  <si>
    <t>jov@doctor.com</t>
  </si>
  <si>
    <t>Orange House Lopue's Village, Barangay Estefania Bacolod City</t>
  </si>
  <si>
    <t>935PM</t>
  </si>
  <si>
    <t>355PM</t>
  </si>
  <si>
    <t>Sister</t>
  </si>
  <si>
    <t xml:space="preserve">Isa Berne J. DIGNADICE </t>
  </si>
  <si>
    <t>1964-02-10</t>
  </si>
  <si>
    <t>enrebjd2012@gmail.com</t>
  </si>
  <si>
    <t>Lydia Reda Saad</t>
  </si>
  <si>
    <t>2000-10-29</t>
  </si>
  <si>
    <t>Lydiaredasaad@gmail.com</t>
  </si>
  <si>
    <t>012-2384-7828</t>
  </si>
  <si>
    <t xml:space="preserve">Cairo </t>
  </si>
  <si>
    <t>Minia</t>
  </si>
  <si>
    <t xml:space="preserve">Arabic </t>
  </si>
  <si>
    <t xml:space="preserve">Bassem Ezat Sadek </t>
  </si>
  <si>
    <t>2002-02-09</t>
  </si>
  <si>
    <t>bassemezat22@gmail.com</t>
  </si>
  <si>
    <t>012-2755-1285</t>
  </si>
  <si>
    <t>Cairo</t>
  </si>
  <si>
    <t>Sofia nassef shawky</t>
  </si>
  <si>
    <t>2002-06-27</t>
  </si>
  <si>
    <t>Sofynassef26@gmail.com</t>
  </si>
  <si>
    <t>012-7783-6366</t>
  </si>
  <si>
    <t>El minya</t>
  </si>
  <si>
    <t>Mark Nabil Samy</t>
  </si>
  <si>
    <t>2001-04-05</t>
  </si>
  <si>
    <t>marknabel479@gmail.com</t>
  </si>
  <si>
    <t>012-2145-6253</t>
  </si>
  <si>
    <t>Elminia</t>
  </si>
  <si>
    <t>Meilani</t>
  </si>
  <si>
    <t>1982-05-02</t>
  </si>
  <si>
    <t>mariameilani1@gmail.com</t>
  </si>
  <si>
    <t>085231173011</t>
  </si>
  <si>
    <t>Jl. Mandor Basyir. No. 21. Rt 004/Rw 008. Kukusan. Beji. Depok. West Java</t>
  </si>
  <si>
    <t>NA</t>
  </si>
  <si>
    <t>Matthew Jordan Simanjuntak</t>
  </si>
  <si>
    <t>2018-03-16</t>
  </si>
  <si>
    <t>Pola ayman wadea zaki</t>
  </si>
  <si>
    <t>2002-02-22</t>
  </si>
  <si>
    <t>polaayman333@gmail.com</t>
  </si>
  <si>
    <t>010-2584-1214</t>
  </si>
  <si>
    <t xml:space="preserve">Almnya </t>
  </si>
  <si>
    <t>Ehab Ayoub</t>
  </si>
  <si>
    <t>1969-11-18</t>
  </si>
  <si>
    <t>ehab@fastmail.fm</t>
  </si>
  <si>
    <t>Roda street</t>
  </si>
  <si>
    <t>Harpur memorial hospital</t>
  </si>
  <si>
    <t>ARABIC</t>
  </si>
  <si>
    <t>NEVEIN FELESTEIN</t>
  </si>
  <si>
    <t>1976-09-07</t>
  </si>
  <si>
    <t>Manouf, Roda street</t>
  </si>
  <si>
    <t>Harpur Memorial Hospital</t>
  </si>
  <si>
    <t xml:space="preserve">ARABIC </t>
  </si>
  <si>
    <t>ANN AYOUB</t>
  </si>
  <si>
    <t>2002-12-23</t>
  </si>
  <si>
    <t>ANDREW AYOUB</t>
  </si>
  <si>
    <t>2006-07-14</t>
  </si>
  <si>
    <t xml:space="preserve">Lefutur ndziakomba </t>
  </si>
  <si>
    <t>2001-06-23</t>
  </si>
  <si>
    <t>ndziakombal@gmail.com</t>
  </si>
  <si>
    <t>065-908-648</t>
  </si>
  <si>
    <t>Congo</t>
  </si>
  <si>
    <t>RUE DES AET POTO-POTO BRAZZAVILLE</t>
  </si>
  <si>
    <t>Ebram Adel Karem</t>
  </si>
  <si>
    <t>2002-04-26</t>
  </si>
  <si>
    <t>ebramadel264@gmail.com</t>
  </si>
  <si>
    <t>012-0520-1424</t>
  </si>
  <si>
    <t xml:space="preserve">Frisyeni Amanda Mangule </t>
  </si>
  <si>
    <t>2005-02-19</t>
  </si>
  <si>
    <t>amandamangule05@gmail.com</t>
  </si>
  <si>
    <t>085343755068</t>
  </si>
  <si>
    <t>Denpasar, Bali</t>
  </si>
  <si>
    <t xml:space="preserve">Indonesia </t>
  </si>
  <si>
    <t>7:15 a.m</t>
  </si>
  <si>
    <t>8:35 a.m</t>
  </si>
  <si>
    <t>Mental Health Ministry |Spiritual Care &amp; EVangelism|Health Education &amp; Community Outreach|Ministry to the Marginalized</t>
  </si>
  <si>
    <t>Surgery|Emergency Medicine</t>
  </si>
  <si>
    <t xml:space="preserve">Mariam Mahrous Megaly </t>
  </si>
  <si>
    <t>2001-03-13</t>
  </si>
  <si>
    <t>Marium.mahrous@gmail.com</t>
  </si>
  <si>
    <t>012-0810-8046</t>
  </si>
  <si>
    <t>Aswan,  Egypt</t>
  </si>
  <si>
    <t>Merna Mahrous Megaly</t>
  </si>
  <si>
    <t>1999-07-05</t>
  </si>
  <si>
    <t>mahrous_merna@yahoo.com</t>
  </si>
  <si>
    <t>012-7530-8855</t>
  </si>
  <si>
    <t>Aswan , egypt</t>
  </si>
  <si>
    <t xml:space="preserve">Mark Mahrous </t>
  </si>
  <si>
    <t>2005-09-28</t>
  </si>
  <si>
    <t>mahrousmark0@gmail.com</t>
  </si>
  <si>
    <t>012-8787-2842</t>
  </si>
  <si>
    <t xml:space="preserve">Aswan , Egypt </t>
  </si>
  <si>
    <t xml:space="preserve">Arabic language </t>
  </si>
  <si>
    <t xml:space="preserve">English language </t>
  </si>
  <si>
    <t>Mina Mahrous</t>
  </si>
  <si>
    <t>menamahrous333@gmail.com</t>
  </si>
  <si>
    <t>012-8803-1652</t>
  </si>
  <si>
    <t>Aswan, Egypt</t>
  </si>
  <si>
    <t>Anthony Enimil</t>
  </si>
  <si>
    <t>1971-10-18</t>
  </si>
  <si>
    <t>tonash@gmail.com</t>
  </si>
  <si>
    <t>Department of Child Health, Kwame Nkrumah University of Science and Technology, Kumasi, Ghana</t>
  </si>
  <si>
    <t>Helena Enimil</t>
  </si>
  <si>
    <t>1977-03-06</t>
  </si>
  <si>
    <t>helena.enimil@gmail.com</t>
  </si>
  <si>
    <t>Plot 12 Nana Kwame Nsiah Road, Aboabo Kesse, Kumasi</t>
  </si>
  <si>
    <t xml:space="preserve">IRAKOZE DIEUDONNÉ </t>
  </si>
  <si>
    <t>1988-11-17</t>
  </si>
  <si>
    <t>alainchristophem@gmail.com</t>
  </si>
  <si>
    <t>690-004-16</t>
  </si>
  <si>
    <t xml:space="preserve">Kinindo </t>
  </si>
  <si>
    <t xml:space="preserve">Njong Irene Tifuh </t>
  </si>
  <si>
    <t>1997-11-15</t>
  </si>
  <si>
    <t>sirachirene@gmail.com</t>
  </si>
  <si>
    <t xml:space="preserve">Paradise street fiango kumba </t>
  </si>
  <si>
    <t xml:space="preserve">Zawadi John </t>
  </si>
  <si>
    <t>1993-06-01</t>
  </si>
  <si>
    <t>zawadijohn103@gmail.com</t>
  </si>
  <si>
    <t>P. O. Box 13755, Arusha</t>
  </si>
  <si>
    <t>3054,moshi</t>
  </si>
  <si>
    <t>Am</t>
  </si>
  <si>
    <t>Pm</t>
  </si>
  <si>
    <t xml:space="preserve">BWIZABWIMANA Lys Mika </t>
  </si>
  <si>
    <t>2001-06-10</t>
  </si>
  <si>
    <t>lysmika1@gmail.com</t>
  </si>
  <si>
    <t>257-6243-3370</t>
  </si>
  <si>
    <t>Kibenga, Av Mardi</t>
  </si>
  <si>
    <t xml:space="preserve">GIFT-OHAKWE PRECIOUS OLUEBUBE </t>
  </si>
  <si>
    <t>2002-10-08</t>
  </si>
  <si>
    <t>oluebubeprecious2002@gmail.com</t>
  </si>
  <si>
    <t>080-3478-9053</t>
  </si>
  <si>
    <t xml:space="preserve">Alex Ekwueme Federal University Teaching Hospital Ebonyi, Nigeria </t>
  </si>
  <si>
    <t xml:space="preserve">Paul University Awka, Anambra </t>
  </si>
  <si>
    <t>Igbo</t>
  </si>
  <si>
    <t>Eugénie Mukekulu Kamabu</t>
  </si>
  <si>
    <t>1979-06-12</t>
  </si>
  <si>
    <t>eugeniekamabu@gmail.com</t>
  </si>
  <si>
    <t>082-019-9344</t>
  </si>
  <si>
    <t>Goma North Kivu</t>
  </si>
  <si>
    <t>2025-09-29</t>
  </si>
  <si>
    <t>2025-10-06</t>
  </si>
  <si>
    <t>Cassandra Jepkoech.</t>
  </si>
  <si>
    <t>cassiesugut@gmail.com</t>
  </si>
  <si>
    <t>Thika, Nairobi.</t>
  </si>
  <si>
    <t>Nandi, Kapsabet.</t>
  </si>
  <si>
    <t>English.</t>
  </si>
  <si>
    <t>Kiswahili.</t>
  </si>
  <si>
    <t>Day 3 (Thu, 2nd July)|Day 5 (Sat, 4th July)</t>
  </si>
  <si>
    <t>2026-06-05</t>
  </si>
  <si>
    <t>077-955-8411</t>
  </si>
  <si>
    <t>Kampala International university, Ishaka</t>
  </si>
  <si>
    <t>Mathew Santhosh Thomas</t>
  </si>
  <si>
    <t>1960-11-15</t>
  </si>
  <si>
    <t>santhosh.mathew@icmda.net</t>
  </si>
  <si>
    <t>A 38, Indira Nagar</t>
  </si>
  <si>
    <t>Devalokam, Kottayam, Kerala India</t>
  </si>
  <si>
    <t xml:space="preserve">Quacy Asheeke Grant </t>
  </si>
  <si>
    <t>1985-07-29</t>
  </si>
  <si>
    <t>qgrant@lausanne.org</t>
  </si>
  <si>
    <t>592-685-1536</t>
  </si>
  <si>
    <t>Guyana</t>
  </si>
  <si>
    <t xml:space="preserve">217D South Turkeyen </t>
  </si>
  <si>
    <t xml:space="preserve">Greater Georgetown </t>
  </si>
  <si>
    <t>Family Medicine|Public / Preventive Medicine</t>
  </si>
  <si>
    <t xml:space="preserve">Dayane Gonçalves da Silva </t>
  </si>
  <si>
    <t>1996-07-27</t>
  </si>
  <si>
    <t>dayanew17@gmail.com</t>
  </si>
  <si>
    <t>319-9122-5648</t>
  </si>
  <si>
    <t xml:space="preserve">Rua padre Venâncio 189 novo Gloria </t>
  </si>
  <si>
    <t>Mental Health Ministry |Hospice &amp; End-of-life Ministry</t>
  </si>
  <si>
    <t>Angola</t>
  </si>
  <si>
    <t>Psicologa</t>
  </si>
  <si>
    <t>Eleanor Chiu</t>
  </si>
  <si>
    <t>1977-07-09</t>
  </si>
  <si>
    <t>eley.chiu@gmail.com</t>
  </si>
  <si>
    <t>078-6658-0235</t>
  </si>
  <si>
    <t>11 Scholar's Drive</t>
  </si>
  <si>
    <t xml:space="preserve">Cardiff. CF23 9FE. Wales. </t>
  </si>
  <si>
    <t>Mental Health Ministry |Ministry to the Marginalized|Training &amp; Mentorship Ministry</t>
  </si>
  <si>
    <t xml:space="preserve">Opiyo Eugene </t>
  </si>
  <si>
    <t>2001-10-16</t>
  </si>
  <si>
    <t>opiyoeugene2002@gmail.com</t>
  </si>
  <si>
    <t xml:space="preserve">Kiswahili </t>
  </si>
  <si>
    <t>2026-09-29</t>
  </si>
  <si>
    <t>Sheena Li</t>
  </si>
  <si>
    <t>1979-10-30</t>
  </si>
  <si>
    <t>sheenamareena@icloud.com</t>
  </si>
  <si>
    <t>675-7081-2491</t>
  </si>
  <si>
    <t>Cantonese</t>
  </si>
  <si>
    <t>Tok Pisin</t>
  </si>
  <si>
    <t>Benjamin Louie</t>
  </si>
  <si>
    <t>2005-05-03</t>
  </si>
  <si>
    <t>bklouie@outlook.com</t>
  </si>
  <si>
    <t>New Zealand</t>
  </si>
  <si>
    <t>809I Great King Street Dunedin North 9016</t>
  </si>
  <si>
    <t>12:00 pm</t>
  </si>
  <si>
    <t>05:00 pm</t>
  </si>
  <si>
    <t>Primary Care Ministry|Specialty Care Ministry|Emergency &amp; Crisis Ministry|Mental Health Ministry |Hospice &amp; End-of-life Ministry|Spiritual Care &amp; EVangelism|Ministry to the Marginalized</t>
  </si>
  <si>
    <t>Surgery|Orthopedic Surgery|Emergency Medicine|Neurology / Neurosurgery|Anesthesiology|Rehabilitation Medicine</t>
  </si>
  <si>
    <t>Benjamin Wafula</t>
  </si>
  <si>
    <t>2002-08-25</t>
  </si>
  <si>
    <t>wafulahbenjamine@gmail.com</t>
  </si>
  <si>
    <t>P.O. Box 2502-40100 Kisumu –Kenya</t>
  </si>
  <si>
    <t>Primary Care Ministry|Mental Health Ministry |Health Education &amp; Community Outreach</t>
  </si>
  <si>
    <t>Matheko Mohalenyane</t>
  </si>
  <si>
    <t>1997-01-05</t>
  </si>
  <si>
    <t>matheko.mohalenyane@yahoo.com</t>
  </si>
  <si>
    <t>266-5652-3141</t>
  </si>
  <si>
    <t>Ha Matala, Main South 1 road, Apartment 3</t>
  </si>
  <si>
    <t>08:00am</t>
  </si>
  <si>
    <t>Joash Wekesa</t>
  </si>
  <si>
    <t>1999-12-19</t>
  </si>
  <si>
    <t>wjoash01@gmail.com</t>
  </si>
  <si>
    <t>074-886-6734</t>
  </si>
  <si>
    <t xml:space="preserve">Kenyatta University Nairobi </t>
  </si>
  <si>
    <t>Surgery|Obstetrics &amp; Gynecology</t>
  </si>
  <si>
    <t xml:space="preserve">Joy Wakonyo </t>
  </si>
  <si>
    <t>2002-07-22</t>
  </si>
  <si>
    <t>joywakonyo7@gmail.com</t>
  </si>
  <si>
    <t>071-772-4123</t>
  </si>
  <si>
    <t>119-00202</t>
  </si>
  <si>
    <t>3. Palliative Care - Mhoira Leng</t>
  </si>
  <si>
    <t>Soo-Inn Tan</t>
  </si>
  <si>
    <t>1955-03-05</t>
  </si>
  <si>
    <t>sooinn@graceworks.com.sg</t>
  </si>
  <si>
    <t>36 Kismis Green</t>
  </si>
  <si>
    <t>Singapore 596267</t>
  </si>
  <si>
    <t>Malay</t>
  </si>
  <si>
    <t>Aran Choi</t>
  </si>
  <si>
    <t>1955-11-15</t>
  </si>
  <si>
    <t>#C-2803, 189 Mokdongdong-ro, Yangcheon-gu, Seoul</t>
  </si>
  <si>
    <t xml:space="preserve">Sousa Lucas Cavilane </t>
  </si>
  <si>
    <t>1999-09-20</t>
  </si>
  <si>
    <t>sousacavilane@gmail.com</t>
  </si>
  <si>
    <t>Mozambique</t>
  </si>
  <si>
    <t xml:space="preserve">Maputo, Kamaxaquene, Maxaquene C </t>
  </si>
  <si>
    <t>Casa 24</t>
  </si>
  <si>
    <t>Vou precisar de acomodação (lugar de dormir)</t>
  </si>
  <si>
    <t xml:space="preserve">Matthieu DOUNGOUS AMANE </t>
  </si>
  <si>
    <t>1984-05-15</t>
  </si>
  <si>
    <t>mathieu.atiallah@gmail.com</t>
  </si>
  <si>
    <t>235-6619-4454</t>
  </si>
  <si>
    <t>Bitkine, Guera, Tchad</t>
  </si>
  <si>
    <t>Primary Care Ministry|Hospice &amp; End-of-life Ministry</t>
  </si>
  <si>
    <t>TSHIKUDJU BAHATI BEATE</t>
  </si>
  <si>
    <t>1967-07-16</t>
  </si>
  <si>
    <t>tshibahati@gmail.com</t>
  </si>
  <si>
    <t>998-675-827</t>
  </si>
  <si>
    <t>Goma/Nord Kivu</t>
  </si>
  <si>
    <t>8:00 AM</t>
  </si>
  <si>
    <t>8:00AM</t>
  </si>
  <si>
    <t>Obstetrics &amp; Gynecology|Public / Preventive Medicine</t>
  </si>
  <si>
    <t>Kezia Christina Viani Wijaya</t>
  </si>
  <si>
    <t>2000-05-13</t>
  </si>
  <si>
    <t>keziawij@gmail.com</t>
  </si>
  <si>
    <t>Jalan Pulau Adi 153C, Pedungan, Kec. Denpasar Selatan, Kota Denpasar, Bali 80221</t>
  </si>
  <si>
    <t>Bahasa Indonesia</t>
  </si>
  <si>
    <t>12:45 pm</t>
  </si>
  <si>
    <t>01:25 pm</t>
  </si>
  <si>
    <t>Michelle Eugenia</t>
  </si>
  <si>
    <t>2000-03-23</t>
  </si>
  <si>
    <t>michelle.eugenia23@gmail.com</t>
  </si>
  <si>
    <t>KAKULE SIWAITHIRA Michael</t>
  </si>
  <si>
    <t>099-095-9933</t>
  </si>
  <si>
    <t>07:00am</t>
  </si>
  <si>
    <t>20:00</t>
  </si>
  <si>
    <t>Primary Care Ministry|Emergency &amp; Crisis Ministry|Hospice &amp; End-of-life Ministry|Spiritual Care &amp; EVangelism|Health Education &amp; Community Outreach|Ministry to the Marginalized|Training &amp; Mentorship Ministry</t>
  </si>
  <si>
    <t>En cas d'annulation de ma participation après la date limite prévue, je renonce au droit de remboursement. J'autorise l'ICMDA à utiliser mes images (Photos, Vidéos...) ou publication sans compensation.</t>
  </si>
  <si>
    <t>Anitha David</t>
  </si>
  <si>
    <t>1968-10-08</t>
  </si>
  <si>
    <t>Anitha.David@imcda.net</t>
  </si>
  <si>
    <t>National Highway 6</t>
  </si>
  <si>
    <t>Chinchpada Christian Hospital, Chinchpada</t>
  </si>
  <si>
    <t>Afghanistan</t>
  </si>
  <si>
    <t>Rumala Morel</t>
  </si>
  <si>
    <t>1965-09-12</t>
  </si>
  <si>
    <t>rumala.morel@gmail.com</t>
  </si>
  <si>
    <t>947-7317-2311</t>
  </si>
  <si>
    <t>Sri Lanka</t>
  </si>
  <si>
    <t>199B Jayasundera Gardens, Meewatura</t>
  </si>
  <si>
    <t>Peradeniya</t>
  </si>
  <si>
    <t xml:space="preserve">7am </t>
  </si>
  <si>
    <t xml:space="preserve">Abai Joaquim Jacinto Rosse </t>
  </si>
  <si>
    <t>1999-07-27</t>
  </si>
  <si>
    <t>abaijoaquimjacintorosse@gmail.com</t>
  </si>
  <si>
    <t>Cidade de Maputo, Bairro Maxaquene-C, Avenida Vladimir Lenine, Rua 3.311, Casa 172, Q27</t>
  </si>
  <si>
    <t>Cidade de Maputo, Bairro Maxaquene-C, Rua 3.311, Casa 172, Q27</t>
  </si>
  <si>
    <t>Português</t>
  </si>
  <si>
    <t>Inglês</t>
  </si>
  <si>
    <t xml:space="preserve">MALEKA Justice Illustre </t>
  </si>
  <si>
    <t>1991-07-15</t>
  </si>
  <si>
    <t>justiceillustre@gmail.com</t>
  </si>
  <si>
    <t>Pointe Noire</t>
  </si>
  <si>
    <t xml:space="preserve">Ngoyo centrale </t>
  </si>
  <si>
    <t>Francais</t>
  </si>
  <si>
    <t>27 juin 2026</t>
  </si>
  <si>
    <t xml:space="preserve">NISHIMWE Malouse </t>
  </si>
  <si>
    <t>1991-09-19</t>
  </si>
  <si>
    <t>malousenishimwe16@gmail.com</t>
  </si>
  <si>
    <t>257-7686-6871</t>
  </si>
  <si>
    <t>Gitega</t>
  </si>
  <si>
    <t>Jae Hyung Park</t>
  </si>
  <si>
    <t>1948-03-14</t>
  </si>
  <si>
    <t>parkjh4803@gmail.com</t>
  </si>
  <si>
    <t>경기도고양시 일산동구 위시티3로111 일산더헤리티지 아파트206-801</t>
  </si>
  <si>
    <t>Ebram Nader Anwar Tanyous</t>
  </si>
  <si>
    <t>2002-08-20</t>
  </si>
  <si>
    <t>ebramnadertanyous@gmail.com</t>
  </si>
  <si>
    <t>012-2610-4378</t>
  </si>
  <si>
    <t>El Minya</t>
  </si>
  <si>
    <t>Abiyu Tadesse Fulea</t>
  </si>
  <si>
    <t>1985-10-19</t>
  </si>
  <si>
    <t>martabiyju@gmail.com</t>
  </si>
  <si>
    <t>092-654-9264</t>
  </si>
  <si>
    <t>Lideta Kifle Ketema, Woreda 05</t>
  </si>
  <si>
    <t xml:space="preserve">Amharic </t>
  </si>
  <si>
    <t xml:space="preserve">Afan Oromo </t>
  </si>
  <si>
    <t>Armoniem Yohannes</t>
  </si>
  <si>
    <t>2005-06-08</t>
  </si>
  <si>
    <t>armoniemyohannes@gmail.com</t>
  </si>
  <si>
    <t>094-309-9092</t>
  </si>
  <si>
    <t>Addis Ababa</t>
  </si>
  <si>
    <t>Amharic</t>
  </si>
  <si>
    <t>Benedikte Liepelt</t>
  </si>
  <si>
    <t>1971-06-03</t>
  </si>
  <si>
    <t>b.liepelt@gmail.com</t>
  </si>
  <si>
    <t>474-180-8837</t>
  </si>
  <si>
    <t>Norway</t>
  </si>
  <si>
    <t>Maurtuvegen 11</t>
  </si>
  <si>
    <t xml:space="preserve">Linda Jepkemoi Barmao </t>
  </si>
  <si>
    <t>2005-10-20</t>
  </si>
  <si>
    <t>barmaolinda@gmail.com</t>
  </si>
  <si>
    <t>072-635-1940</t>
  </si>
  <si>
    <t>8:00 am</t>
  </si>
  <si>
    <t>5:00 pm</t>
  </si>
  <si>
    <t>Obstetrics &amp; Gynecology|Family Medicine</t>
  </si>
  <si>
    <t xml:space="preserve">Brigid Jepchirchir Kipkoech </t>
  </si>
  <si>
    <t>2000-11-09</t>
  </si>
  <si>
    <t>brigidjkoech@gmail.com</t>
  </si>
  <si>
    <t>Emergency &amp; Crisis Ministry|Health Education &amp; Community Outreach</t>
  </si>
  <si>
    <t>Merle P. Tan</t>
  </si>
  <si>
    <t>1964-09-06</t>
  </si>
  <si>
    <t>cpupeds@protonmail.com</t>
  </si>
  <si>
    <t>c/o Child Protection Unit - Philippine General Hospital Taft Ave., Manila Brgy 670 Ermita Manila, Philippines</t>
  </si>
  <si>
    <t>Bertha Amirtha Deva Rathinam</t>
  </si>
  <si>
    <t>1969-07-27</t>
  </si>
  <si>
    <t>bertharathinam@gmail.com</t>
  </si>
  <si>
    <t>5007 Type 5, AIIMS Residential Complex</t>
  </si>
  <si>
    <t xml:space="preserve">Saket Nagar, Bhopal 462020, India </t>
  </si>
  <si>
    <t xml:space="preserve">Rachel Romola Gnanapragasam </t>
  </si>
  <si>
    <t>1969-10-06</t>
  </si>
  <si>
    <t>romolaarasaratnam@gmail.com</t>
  </si>
  <si>
    <t>947-1801-1434</t>
  </si>
  <si>
    <t>130/8 Mahaweli mawatte peradeniya</t>
  </si>
  <si>
    <t>Atuganile Mnae Joshua</t>
  </si>
  <si>
    <t>1998-12-09</t>
  </si>
  <si>
    <t>mnae2002@yahoo.com</t>
  </si>
  <si>
    <t xml:space="preserve">ARusha </t>
  </si>
  <si>
    <t>Dar es Salaam</t>
  </si>
  <si>
    <t>kiswahili</t>
  </si>
  <si>
    <t>2026-10-07</t>
  </si>
  <si>
    <t>Ashley Jeannevol</t>
  </si>
  <si>
    <t>1999-03-18</t>
  </si>
  <si>
    <t>ashjeannevol@gmail.com</t>
  </si>
  <si>
    <t>248-272-6419</t>
  </si>
  <si>
    <t>Seychelles</t>
  </si>
  <si>
    <t>roche caiman</t>
  </si>
  <si>
    <t>mahe</t>
  </si>
  <si>
    <t>creole</t>
  </si>
  <si>
    <t>Primary Care Ministry|Specialty Care Ministry|Emergency &amp; Crisis Ministry|Mental Health Ministry |Health Education &amp; Community Outreach|Training &amp; Mentorship Ministry|Support &amp; Operational Ministry</t>
  </si>
  <si>
    <t xml:space="preserve">BARAKA CHIZA Bénédicte </t>
  </si>
  <si>
    <t>1998-03-21</t>
  </si>
  <si>
    <t>benedicteakonkwa66@gmail.com</t>
  </si>
  <si>
    <t>Goma, RDC</t>
  </si>
  <si>
    <t>94, Alexandre Mahamba, Himbi I, Goma, Province du Nord-Kivu, RDC.</t>
  </si>
  <si>
    <t xml:space="preserve">Coréen </t>
  </si>
  <si>
    <t>07:00 am</t>
  </si>
  <si>
    <t>Health Education &amp; Community Outreach|Ministry to the Marginalized|Training &amp; Mentorship Ministry</t>
  </si>
  <si>
    <t>Dermotology|Public / Preventive Medicine</t>
  </si>
  <si>
    <t>Milton Bonoan Amayun</t>
  </si>
  <si>
    <t>1952-02-08</t>
  </si>
  <si>
    <t>mamayun@gmail.com</t>
  </si>
  <si>
    <t>1211 Lee Gardens Condominium South Tower</t>
  </si>
  <si>
    <t>Lee St. Corner Shaw Blvd Mandaluyong City 1500</t>
  </si>
  <si>
    <t>Partial mobility disability, occasional wheelchair use</t>
  </si>
  <si>
    <t>Joshua Arvi Milton Amayun</t>
  </si>
  <si>
    <t>1985-06-13</t>
  </si>
  <si>
    <t>joshua.amayun@gmail.com</t>
  </si>
  <si>
    <t>177-2630-2904</t>
  </si>
  <si>
    <t>Hospice &amp; End-of-life Ministry</t>
  </si>
  <si>
    <t xml:space="preserve">Anotho Anina epse Mali Oyouomi Elise Rolande </t>
  </si>
  <si>
    <t>1978-04-23</t>
  </si>
  <si>
    <t>Elisermali@gmail.com</t>
  </si>
  <si>
    <t>0024166188448</t>
  </si>
  <si>
    <t>B 10930 Libreville gabon</t>
  </si>
  <si>
    <t xml:space="preserve">NAMULINDWA CATHERINE </t>
  </si>
  <si>
    <t>1999-10-12</t>
  </si>
  <si>
    <t>Catherinenamulindwa0@gmail.com</t>
  </si>
  <si>
    <t>256-857-794</t>
  </si>
  <si>
    <t xml:space="preserve">Tsitsi Nding Tsogou Moussavou Precilla Julienne </t>
  </si>
  <si>
    <t>1982-01-29</t>
  </si>
  <si>
    <t>ptsitsifr@yqhoo.fr</t>
  </si>
  <si>
    <t>241-6689-1914</t>
  </si>
  <si>
    <t xml:space="preserve">François </t>
  </si>
  <si>
    <t>1999-02-15</t>
  </si>
  <si>
    <t>bwamikejoshua@gmail.com</t>
  </si>
  <si>
    <t>Gayaza</t>
  </si>
  <si>
    <t>Manyagwa</t>
  </si>
  <si>
    <t>Primary Care Ministry|Specialty Care Ministry|Spiritual Care &amp; EVangelism|Health Education &amp; Community Outreach|Ministry to the Marginalized|Training &amp; Mentorship Ministry|Support &amp; Operational Ministry</t>
  </si>
  <si>
    <t xml:space="preserve">NAHWERA PERUTH </t>
  </si>
  <si>
    <t>2002-02-16</t>
  </si>
  <si>
    <t>peruthebenezer2000@gmail.com</t>
  </si>
  <si>
    <t xml:space="preserve">Western Uganda </t>
  </si>
  <si>
    <t xml:space="preserve">Ishaka </t>
  </si>
  <si>
    <t xml:space="preserve">kwesiga Raymond </t>
  </si>
  <si>
    <t>1997-05-18</t>
  </si>
  <si>
    <t>raymondkwesiga30@gmail.com</t>
  </si>
  <si>
    <t>076-206-2809</t>
  </si>
  <si>
    <t>Adit house,mawanda road</t>
  </si>
  <si>
    <t>none</t>
  </si>
  <si>
    <t>Andrew Mabonga</t>
  </si>
  <si>
    <t>2005-05-31</t>
  </si>
  <si>
    <t>andrewmabonga14@gmail.com</t>
  </si>
  <si>
    <t>Mbale, Uganda</t>
  </si>
  <si>
    <t>Specialty Care Ministry|Emergency &amp; Crisis Ministry|Mental Health Ministry |Spiritual Care &amp; EVangelism|Ministry to the Marginalized|Training &amp; Mentorship Ministry</t>
  </si>
  <si>
    <t>Orthopedic Surgery|Neurology / Neurosurgery|Psychiatry|Rehabilitation Medicine</t>
  </si>
  <si>
    <t>Mali Oyouomi Evodie</t>
  </si>
  <si>
    <t>2017-06-07</t>
  </si>
  <si>
    <t>BP 10930 Libreville Gabon</t>
  </si>
  <si>
    <t>Anotho Sono epse Bravo Marlyse Lydia</t>
  </si>
  <si>
    <t>1976-10-31</t>
  </si>
  <si>
    <t>0033634291609</t>
  </si>
  <si>
    <t>France</t>
  </si>
  <si>
    <t xml:space="preserve">6 place Daniel Merillon Perpignan 66000 </t>
  </si>
  <si>
    <t xml:space="preserve">Alinda Leonie Abigail </t>
  </si>
  <si>
    <t>2006-03-17</t>
  </si>
  <si>
    <t>alindaleonie@gmail.com</t>
  </si>
  <si>
    <t>077-834-4919</t>
  </si>
  <si>
    <t>Buwate Kampala</t>
  </si>
  <si>
    <t>Emergency &amp; Crisis Ministry|Mental Health Ministry |Hospice &amp; End-of-life Ministry|Spiritual Care &amp; EVangelism|Health Education &amp; Community Outreach|Ministry to the Marginalized|Training &amp; Mentorship Ministry</t>
  </si>
  <si>
    <t>Internal Medicine|Surgery|Pediatrics|Obstetrics &amp; Gynecology|Orthopedic Surgery|Ophthalmology|Family Medicine|Psychiatry|Anesthesiology|Rehabilitation Medicine</t>
  </si>
  <si>
    <t xml:space="preserve">Ocen Jude Okello </t>
  </si>
  <si>
    <t>2001-12-13</t>
  </si>
  <si>
    <t>ocenjudeokello@gmail.com</t>
  </si>
  <si>
    <t>078-700-6013</t>
  </si>
  <si>
    <t xml:space="preserve">Gulu University </t>
  </si>
  <si>
    <t xml:space="preserve">Gulu city </t>
  </si>
  <si>
    <t>Moses Nayebale</t>
  </si>
  <si>
    <t>1994-08-09</t>
  </si>
  <si>
    <t>mosesnayebale96@gmail.com</t>
  </si>
  <si>
    <t>Gulu city</t>
  </si>
  <si>
    <t>Kiswali</t>
  </si>
  <si>
    <t>2027-06-29</t>
  </si>
  <si>
    <t>12 pm</t>
  </si>
  <si>
    <t>8pm</t>
  </si>
  <si>
    <t>Asiimwe Reagan</t>
  </si>
  <si>
    <t>1999-09-27</t>
  </si>
  <si>
    <t>asiimwereagan517@gmail.com</t>
  </si>
  <si>
    <t>075-638-9965</t>
  </si>
  <si>
    <t>Kasangati</t>
  </si>
  <si>
    <t xml:space="preserve">Korean </t>
  </si>
  <si>
    <t>2025-12-31</t>
  </si>
  <si>
    <t>Internal Medicine|Dentistry</t>
  </si>
  <si>
    <t>Asingya Ronald Mumbere</t>
  </si>
  <si>
    <t>1999-09-11</t>
  </si>
  <si>
    <t>asingyaronald256256@gmail.com</t>
  </si>
  <si>
    <t>078-385-6152</t>
  </si>
  <si>
    <t>Primary Care Ministry|Emergency &amp; Crisis Ministry|Mental Health Ministry |Spiritual Care &amp; EVangelism|Health Education &amp; Community Outreach|Training &amp; Mentorship Ministry</t>
  </si>
  <si>
    <t>La plaine</t>
  </si>
  <si>
    <t xml:space="preserve">MALEKA justice illustre </t>
  </si>
  <si>
    <t>066-649-591</t>
  </si>
  <si>
    <t xml:space="preserve">Tié-tié pointe noire </t>
  </si>
  <si>
    <t xml:space="preserve">Rue des aet poto-poto </t>
  </si>
  <si>
    <t xml:space="preserve">Lingala </t>
  </si>
  <si>
    <t>Kituba</t>
  </si>
  <si>
    <t>STEPHEN WATITI</t>
  </si>
  <si>
    <t>1953-05-11</t>
  </si>
  <si>
    <t>stephen.watiti@gmail.com</t>
  </si>
  <si>
    <t>Hospice &amp; End-of-life Ministry|Health Education &amp; Community Outreach</t>
  </si>
  <si>
    <t>C/O Uganda AIDS Commission, Plot 1/3 Salim Bey Road, Ntinda. P.O.Box 10779, Kampala, Uganda</t>
  </si>
  <si>
    <t>AGENORWOT FAITH</t>
  </si>
  <si>
    <t>2002-03-06</t>
  </si>
  <si>
    <t>faithagenorwot63@gmail.com</t>
  </si>
  <si>
    <t>070-050-3686</t>
  </si>
  <si>
    <t>SWAHILI</t>
  </si>
  <si>
    <t xml:space="preserve">Nemba Grâce Vaibra </t>
  </si>
  <si>
    <t>2001-09-29</t>
  </si>
  <si>
    <t>gracevaibra777@gmail.com</t>
  </si>
  <si>
    <t>235-6510-8455</t>
  </si>
  <si>
    <t xml:space="preserve">Primary Care Ministry|Specialty Care Ministry|Emergency &amp; Crisis Ministry|Mental Health Ministry </t>
  </si>
  <si>
    <t xml:space="preserve">Scarlett MENGUE MBA MEYO </t>
  </si>
  <si>
    <t>1977-07-02</t>
  </si>
  <si>
    <t>menguescarlett@gmail.com</t>
  </si>
  <si>
    <t xml:space="preserve">BP 2832 LIBREVILLE GABON </t>
  </si>
  <si>
    <t>Arne Nakling</t>
  </si>
  <si>
    <t>1968-07-31</t>
  </si>
  <si>
    <t>Anakling@online.no</t>
  </si>
  <si>
    <t>Sædalsvegen 71A</t>
  </si>
  <si>
    <t>5099 Bergen</t>
  </si>
  <si>
    <t>David G Smithard</t>
  </si>
  <si>
    <t>1960-10-11</t>
  </si>
  <si>
    <t>galafrei@icloud.com</t>
  </si>
  <si>
    <t>17 Hardwick Road</t>
  </si>
  <si>
    <t>Folkestone CT20 2NX</t>
  </si>
  <si>
    <t>2026-05-29</t>
  </si>
  <si>
    <t xml:space="preserve">Alozie David Chukwuemeka </t>
  </si>
  <si>
    <t>070-6925-7662</t>
  </si>
  <si>
    <t>Abia State University Teaching Hospital, Umueze, Aba</t>
  </si>
  <si>
    <t xml:space="preserve">Igbo Language </t>
  </si>
  <si>
    <t>Primary Care Ministry|Spiritual Care &amp; EVangelism|Ministry to the Marginalized|Training &amp; Mentorship Ministry</t>
  </si>
  <si>
    <t>Jacques Ebhele Angundru</t>
  </si>
  <si>
    <t>1973-12-13</t>
  </si>
  <si>
    <t>jacquebhele@gmail.com</t>
  </si>
  <si>
    <t>No 035, Mussa avenue, Hoho, Bunia</t>
  </si>
  <si>
    <t>2026-07-30</t>
  </si>
  <si>
    <t>Specialty Care Ministry|Spiritual Care &amp; EVangelism|Ministry to the Marginalized|Support &amp; Operational Ministry</t>
  </si>
  <si>
    <t>Dinah Mboligihe</t>
  </si>
  <si>
    <t>1983-10-01</t>
  </si>
  <si>
    <t>dinahebhele@gmail.com</t>
  </si>
  <si>
    <t>House 2, Plot 9, Majidu Musisi Close, Muyenga, Kampala</t>
  </si>
  <si>
    <t>Primary Care Ministry|Spiritual Care &amp; EVangelism|Ministry to the Marginalized|Training &amp; Mentorship Ministry|Support &amp; Operational Ministry</t>
  </si>
  <si>
    <t>Agness S Kaswaga</t>
  </si>
  <si>
    <t>Emergency &amp; Crisis Ministry|Mental Health Ministry |Health Education &amp; Community Outreach</t>
  </si>
  <si>
    <t>Somalia</t>
  </si>
  <si>
    <t>Wamuwaya Nicholad</t>
  </si>
  <si>
    <t>1999-12-01</t>
  </si>
  <si>
    <t>nickwayaa@gmail.com</t>
  </si>
  <si>
    <t xml:space="preserve">NALWADDA JOSEPHINE </t>
  </si>
  <si>
    <t>2002-11-19</t>
  </si>
  <si>
    <t>nalwaddajose1@gmail.com</t>
  </si>
  <si>
    <t>074-280-3061</t>
  </si>
  <si>
    <t>Mental Health Ministry |Spiritual Care &amp; EVangelism|Health Education &amp; Community Outreach|Training &amp; Mentorship Ministry</t>
  </si>
  <si>
    <t>Pediatrics|Dentistry</t>
  </si>
  <si>
    <t>Dominique Kalga</t>
  </si>
  <si>
    <t>1992-12-31</t>
  </si>
  <si>
    <t>dominiquekalga7@gmail.com</t>
  </si>
  <si>
    <t>714-797-88</t>
  </si>
  <si>
    <t>Ouagadougou Burkina Faso, pissy secteur 17</t>
  </si>
  <si>
    <t xml:space="preserve">YONI STÉPHANE PASCAL </t>
  </si>
  <si>
    <t>1993-04-11</t>
  </si>
  <si>
    <t>ypbaowendsom58@gmail.com</t>
  </si>
  <si>
    <t>226-7092-5433</t>
  </si>
  <si>
    <t xml:space="preserve">Ouagadougou </t>
  </si>
  <si>
    <t>Emergency &amp; Crisis Ministry|Spiritual Care &amp; EVangelism|Ministry to the Marginalized|Training &amp; Mentorship Ministry</t>
  </si>
  <si>
    <t xml:space="preserve">Rebecca Williams </t>
  </si>
  <si>
    <t>1989-11-05</t>
  </si>
  <si>
    <t>Rmwilliams89@gmail.com</t>
  </si>
  <si>
    <t>725-463-15</t>
  </si>
  <si>
    <t xml:space="preserve">P.O Box 1017 Mt. Hagen </t>
  </si>
  <si>
    <t>W.H.P 128, PNG</t>
  </si>
  <si>
    <t xml:space="preserve">Bina Williams </t>
  </si>
  <si>
    <t>2014-08-30</t>
  </si>
  <si>
    <t>Mathew George Mulavelil</t>
  </si>
  <si>
    <t>1965-03-14</t>
  </si>
  <si>
    <t>mathew.george@coginternational.org</t>
  </si>
  <si>
    <t>Mulavelil House, Maramon PO,  Pathanamthitta District, Kerala, India PIN 689549</t>
  </si>
  <si>
    <t xml:space="preserve">MOGES ZENEBE WEGAYEHU </t>
  </si>
  <si>
    <t>1984-03-23</t>
  </si>
  <si>
    <t>zenebemoges@gmail.com</t>
  </si>
  <si>
    <t>Zerra Israel Cheyo</t>
  </si>
  <si>
    <t>1995-08-17</t>
  </si>
  <si>
    <t>zerracheyo@gmail.com</t>
  </si>
  <si>
    <t>074-646-4533</t>
  </si>
  <si>
    <t>3010 KCMC</t>
  </si>
  <si>
    <t>Specialty Care Ministry|Spiritual Care &amp; EVangelism|Health Education &amp; Community Outreach|Training &amp; Mentorship Ministry</t>
  </si>
  <si>
    <t>Valary Jepchumba Kurui</t>
  </si>
  <si>
    <t>2002-07-04</t>
  </si>
  <si>
    <t>kuruivalary@gmail.com</t>
  </si>
  <si>
    <t>074-814-6455</t>
  </si>
  <si>
    <t>72845-00100</t>
  </si>
  <si>
    <t>Engliah</t>
  </si>
  <si>
    <t>Primary Care Ministry|Specialty Care Ministry|Emergency &amp; Crisis Ministry|Mental Health Ministry |Health Education &amp; Community Outreach</t>
  </si>
  <si>
    <t>Zache BONOGO</t>
  </si>
  <si>
    <t>1991-12-31</t>
  </si>
  <si>
    <t>bonogozacchaeus@gmail.com</t>
  </si>
  <si>
    <t>226-7536-0456</t>
  </si>
  <si>
    <t>Saaba, Ouagadougou</t>
  </si>
  <si>
    <t>Primary Care Ministry|Emergency &amp; Crisis Ministry|Mental Health Ministry |Spiritual Care &amp; EVangelism|Health Education &amp; Community Outreach|Ministry to the Marginalized|Training &amp; Mentorship Ministry|Support &amp; Operational Ministry</t>
  </si>
  <si>
    <t>YELLI Prisca Wendlasida Safiatou</t>
  </si>
  <si>
    <t>1994-01-18</t>
  </si>
  <si>
    <t>priscayelli@gmail.com</t>
  </si>
  <si>
    <t>226-6473-8193</t>
  </si>
  <si>
    <t>Mental Health Ministry |Hospice &amp; End-of-life Ministry|Spiritual Care &amp; EVangelism|Ministry to the Marginalized|Training &amp; Mentorship Ministry|Support &amp; Operational Ministry</t>
  </si>
  <si>
    <t>ISHIMWE FLORENT</t>
  </si>
  <si>
    <t>1991-05-07</t>
  </si>
  <si>
    <t>florentblesso2024@gmail.com</t>
  </si>
  <si>
    <t>Bushenyi</t>
  </si>
  <si>
    <t xml:space="preserve">BIGOGO HERBERT CHARLES </t>
  </si>
  <si>
    <t>1997-09-22</t>
  </si>
  <si>
    <t>herbertbigogo@gmail.com</t>
  </si>
  <si>
    <t>Kampala, Uganda</t>
  </si>
  <si>
    <t>Training &amp; Mentorship Ministry|Support &amp; Operational Ministry</t>
  </si>
  <si>
    <t xml:space="preserve">Bitakalamire Maria Sandra </t>
  </si>
  <si>
    <t>256-7090-3878</t>
  </si>
  <si>
    <t xml:space="preserve">Loise Diana Auma Musyoka </t>
  </si>
  <si>
    <t>1997-09-05</t>
  </si>
  <si>
    <t>aumamusyoka4@gmail.com</t>
  </si>
  <si>
    <t xml:space="preserve">1019-90200, Kitui, Kenya </t>
  </si>
  <si>
    <t>12 noon</t>
  </si>
  <si>
    <t xml:space="preserve">12 midnight </t>
  </si>
  <si>
    <t>Specialty Care Ministry|Mental Health Ministry |Hospice &amp; End-of-life Ministry|Health Education &amp; Community Outreach</t>
  </si>
  <si>
    <t>Internal Medicine|Obstetrics &amp; Gynecology|ENT</t>
  </si>
  <si>
    <t xml:space="preserve">Isabel Mwangu </t>
  </si>
  <si>
    <t>1999-09-12</t>
  </si>
  <si>
    <t>isabelmwangu@gmail.com</t>
  </si>
  <si>
    <t xml:space="preserve">Fortportal </t>
  </si>
  <si>
    <t xml:space="preserve">Among Irene Olimoro </t>
  </si>
  <si>
    <t>1997-09-18</t>
  </si>
  <si>
    <t>amongirene@gmail.com</t>
  </si>
  <si>
    <t xml:space="preserve">Kabale Uganda </t>
  </si>
  <si>
    <t xml:space="preserve">Kampala Uganda </t>
  </si>
  <si>
    <t>Ateso</t>
  </si>
  <si>
    <t>7:00pm</t>
  </si>
  <si>
    <t>Aileen Naomi Chenang’at Kalyamoi</t>
  </si>
  <si>
    <t>079-863-4761</t>
  </si>
  <si>
    <t>Nairobi</t>
  </si>
  <si>
    <t>Kapenguria</t>
  </si>
  <si>
    <t>2025-07-29</t>
  </si>
  <si>
    <t>2026-08-07</t>
  </si>
  <si>
    <t>Ichite Glory Ogechi</t>
  </si>
  <si>
    <t>1996-03-28</t>
  </si>
  <si>
    <t>gloryoge1@gmail.com</t>
  </si>
  <si>
    <t>062-268-483</t>
  </si>
  <si>
    <t>Avea</t>
  </si>
  <si>
    <t>Wilson Geraldo Machado</t>
  </si>
  <si>
    <t>Rev.</t>
  </si>
  <si>
    <t>1966-07-13</t>
  </si>
  <si>
    <t>wgmachadojesus@gmail.com</t>
  </si>
  <si>
    <t>Rua Matos Pinho, 261, Contagem, Minas Gerais, Brazil</t>
  </si>
  <si>
    <t>Guinea-Bissau</t>
  </si>
  <si>
    <t>BAMOGO WINDVI NATHANAËL</t>
  </si>
  <si>
    <t>1990-03-06</t>
  </si>
  <si>
    <t>nwindvi@gmail.com</t>
  </si>
  <si>
    <t>226-7097-3022</t>
  </si>
  <si>
    <t>Ouagadougou, sect 17</t>
  </si>
  <si>
    <t xml:space="preserve">Primary Care Ministry|Emergency &amp; Crisis Ministry|Mental Health Ministry </t>
  </si>
  <si>
    <t>Ainembabazi Innocent</t>
  </si>
  <si>
    <t>2001-01-09</t>
  </si>
  <si>
    <t>ainembabaziinnocent82@gmail.com</t>
  </si>
  <si>
    <t>Arua</t>
  </si>
  <si>
    <t>Maldives</t>
  </si>
  <si>
    <t xml:space="preserve">Tresor Mabanza </t>
  </si>
  <si>
    <t>1983-10-30</t>
  </si>
  <si>
    <t>trezmab2006@gmail.com</t>
  </si>
  <si>
    <t xml:space="preserve">JFK compound,  24th street, sinkor, Monrovia, Liberia </t>
  </si>
  <si>
    <t>NIYONKURU Yves</t>
  </si>
  <si>
    <t>1989-12-10</t>
  </si>
  <si>
    <t>yveniyonkuru@gmail.com</t>
  </si>
  <si>
    <t>257-7970-7862</t>
  </si>
  <si>
    <t xml:space="preserve">Gulimwentuga Bakanyize André </t>
  </si>
  <si>
    <t>1999-01-02</t>
  </si>
  <si>
    <t>andregulimwentuga@gmail.com</t>
  </si>
  <si>
    <t>712-744-07</t>
  </si>
  <si>
    <t xml:space="preserve">Bujumbura </t>
  </si>
  <si>
    <t xml:space="preserve">Gihosha </t>
  </si>
  <si>
    <t>2026-02-02</t>
  </si>
  <si>
    <t>15h45</t>
  </si>
  <si>
    <t>2026-01-31</t>
  </si>
  <si>
    <t>20h30</t>
  </si>
  <si>
    <t>Bukavu</t>
  </si>
  <si>
    <t xml:space="preserve">Amine MASSEBO </t>
  </si>
  <si>
    <t>2002-10-20</t>
  </si>
  <si>
    <t>aminemassebo09@gmail.com</t>
  </si>
  <si>
    <t xml:space="preserve">Congo </t>
  </si>
  <si>
    <t>Julio Bisimwa</t>
  </si>
  <si>
    <t>1995-03-25</t>
  </si>
  <si>
    <t>juliobisimwa186@gmail.com</t>
  </si>
  <si>
    <t>257-6244-4549</t>
  </si>
  <si>
    <t xml:space="preserve">Bukavu </t>
  </si>
  <si>
    <t>Dan Murithi Matumbi</t>
  </si>
  <si>
    <t>2000-08-28</t>
  </si>
  <si>
    <t>danmatumbi@gmail.com</t>
  </si>
  <si>
    <t>Eldoret, Kenya</t>
  </si>
  <si>
    <t xml:space="preserve">LANKOANDE Marie </t>
  </si>
  <si>
    <t>1994-11-28</t>
  </si>
  <si>
    <t>marylankoande@gmail.com</t>
  </si>
  <si>
    <t>226-7383-0893</t>
  </si>
  <si>
    <t xml:space="preserve">Je sais pas encore </t>
  </si>
  <si>
    <t>2026-07-04</t>
  </si>
  <si>
    <t xml:space="preserve">Waiswa Nicolaus </t>
  </si>
  <si>
    <t>1997-07-15</t>
  </si>
  <si>
    <t>wani88shifts@gmail.com</t>
  </si>
  <si>
    <t>075-700-8939</t>
  </si>
  <si>
    <t xml:space="preserve">KAIKEDE DESIRE CEPHAS </t>
  </si>
  <si>
    <t>2000-08-25</t>
  </si>
  <si>
    <t>cephaskimberly@gmail.com</t>
  </si>
  <si>
    <t>078-871-6336</t>
  </si>
  <si>
    <t>Kampala Uganda</t>
  </si>
  <si>
    <t>Corazon E. Flor</t>
  </si>
  <si>
    <t>1961-06-07</t>
  </si>
  <si>
    <t>corazonflor61@gmail.com</t>
  </si>
  <si>
    <t>Block 8 Lot 6 Salem Subd. Culipat, Tarlac City 2300 Philippines</t>
  </si>
  <si>
    <t>Same</t>
  </si>
  <si>
    <t>Filipino</t>
  </si>
  <si>
    <t>Ilocano</t>
  </si>
  <si>
    <t>Primary Care Ministry|Emergency &amp; Crisis Ministry|Mental Health Ministry |Spiritual Care &amp; EVangelism|Ministry to the Marginalized|Training &amp; Mentorship Ministry|Support &amp; Operational Ministry</t>
  </si>
  <si>
    <t xml:space="preserve">ARINDA ANITAH </t>
  </si>
  <si>
    <t>2001-11-18</t>
  </si>
  <si>
    <t>anitaharinda2001@gmail.com</t>
  </si>
  <si>
    <t>078-475-8814</t>
  </si>
  <si>
    <t xml:space="preserve">Ntungamo District </t>
  </si>
  <si>
    <t>Wooil Kim</t>
  </si>
  <si>
    <t>1986-10-23</t>
  </si>
  <si>
    <t>darkcrom36@gmail.com</t>
  </si>
  <si>
    <t>C-2803, 189 Mokdongdong-ro, Yangcheon-gu, Seoul, Korea 08011</t>
  </si>
  <si>
    <t>Hana Jeong</t>
  </si>
  <si>
    <t>1986-04-07</t>
  </si>
  <si>
    <t>kOrean</t>
  </si>
  <si>
    <t>Asher Hajun Kim</t>
  </si>
  <si>
    <t>2015-01-03</t>
  </si>
  <si>
    <t>Rachel Kim</t>
  </si>
  <si>
    <t>2018-03-28</t>
  </si>
  <si>
    <t>MUHINDO LWANZO Chrispin</t>
  </si>
  <si>
    <t>1978-07-03</t>
  </si>
  <si>
    <t>lwanzochrispin@gmail.com</t>
  </si>
  <si>
    <t>Ville Goma au Nord-Kivu</t>
  </si>
  <si>
    <t>Française</t>
  </si>
  <si>
    <t>Anglaise</t>
  </si>
  <si>
    <t xml:space="preserve">Istrati Alina </t>
  </si>
  <si>
    <t>istratialina16@gmail.com</t>
  </si>
  <si>
    <t>373-6773-9715</t>
  </si>
  <si>
    <t>Moldova, Republic of</t>
  </si>
  <si>
    <t>Str Alexandu Donici 4</t>
  </si>
  <si>
    <t>Abigail Gizaw Erena</t>
  </si>
  <si>
    <t>2000-05-28</t>
  </si>
  <si>
    <t>abigail.gizaw60@gmail.com</t>
  </si>
  <si>
    <t>Day 1 (Tue, 30th June)|Day 2 (Wed, 1st July)|Day 3 (Thu, 2nd July)|Day 4 (Fri, 3rd July)|Day 5 (Sat, 4th July)</t>
  </si>
  <si>
    <t>Bonogo Zache</t>
  </si>
  <si>
    <t>Internal Medicine|Pediatrics|Obstetrics &amp; Gynecology|Emergency Medicine|Family Medicine|Rehabilitation Medicine|Public / Preventive Medicine</t>
  </si>
  <si>
    <t>NZISABIRA LEONCE</t>
  </si>
  <si>
    <t>1995-04-10</t>
  </si>
  <si>
    <t>leoncenzisa1995@gmail.com</t>
  </si>
  <si>
    <t>257-6806-4432</t>
  </si>
  <si>
    <t>Bujumbura-Ntahangwa-Kamenge-MirangoII-14e AV</t>
  </si>
  <si>
    <t>2026-06-18</t>
  </si>
  <si>
    <t>HERVE TISTOU HITIMANA</t>
  </si>
  <si>
    <t>1991-02-28</t>
  </si>
  <si>
    <t>h.tistou@gmail.com</t>
  </si>
  <si>
    <t>0025779156643</t>
  </si>
  <si>
    <t>BUJUMBURA</t>
  </si>
  <si>
    <t>PORTUGUESE</t>
  </si>
  <si>
    <t>Primary Care Ministry|Emergency &amp; Crisis Ministry|Mental Health Ministry |Health Education &amp; Community Outreach|Ministry to the Marginalized|Training &amp; Mentorship Ministry|Support &amp; Operational Ministry</t>
  </si>
  <si>
    <t>South Sudan</t>
  </si>
  <si>
    <t xml:space="preserve">Lusoga </t>
  </si>
  <si>
    <t xml:space="preserve">Amigo Jordy Ishimwe </t>
  </si>
  <si>
    <t>1999-01-24</t>
  </si>
  <si>
    <t>amigojordyi@gmail.com</t>
  </si>
  <si>
    <t>257-7187-8433</t>
  </si>
  <si>
    <t>Gladys Dushime</t>
  </si>
  <si>
    <t>1992-04-08</t>
  </si>
  <si>
    <t>simpledugla1@gmail.com</t>
  </si>
  <si>
    <t>257-6677-8143</t>
  </si>
  <si>
    <t>Bénin</t>
  </si>
  <si>
    <t>29/6/2026</t>
  </si>
  <si>
    <t>06/06/2026</t>
  </si>
  <si>
    <t>Temesgen Zelalem Kebede</t>
  </si>
  <si>
    <t>1989-06-12</t>
  </si>
  <si>
    <t>temzed777@yahoo.com</t>
  </si>
  <si>
    <t>091-105-7712</t>
  </si>
  <si>
    <t>Soddo</t>
  </si>
  <si>
    <t>Specialty Care Ministry|Ministry to the Marginalized</t>
  </si>
  <si>
    <t>Mihiret Teshome Agazh</t>
  </si>
  <si>
    <t>1994-06-01</t>
  </si>
  <si>
    <t>Mihiretagazh777@gmail.com</t>
  </si>
  <si>
    <t>WILSON GERALDO MACHADO</t>
  </si>
  <si>
    <t>wgmachadojejus@gmail.com</t>
  </si>
  <si>
    <t>319-9673-9369</t>
  </si>
  <si>
    <t>Rua Matos Pinho, 261</t>
  </si>
  <si>
    <t>Casa</t>
  </si>
  <si>
    <t>07:35 am</t>
  </si>
  <si>
    <t>10:25 am</t>
  </si>
  <si>
    <t>Rebecca Biaye</t>
  </si>
  <si>
    <t>1993-01-25</t>
  </si>
  <si>
    <t>rebiaye@gmail.com</t>
  </si>
  <si>
    <t>Lot 77</t>
  </si>
  <si>
    <t>Mermoz pyrotechnique</t>
  </si>
  <si>
    <t xml:space="preserve">Marielle Adononsi </t>
  </si>
  <si>
    <t>2001-07-14</t>
  </si>
  <si>
    <t>mariellehy@gmail.com</t>
  </si>
  <si>
    <t xml:space="preserve">Fass Delorme 5 </t>
  </si>
  <si>
    <t xml:space="preserve">OKONGO Berfina </t>
  </si>
  <si>
    <t>1999-09-14</t>
  </si>
  <si>
    <t>O.berfina1@gmail.com</t>
  </si>
  <si>
    <t xml:space="preserve">Zone B Ballon </t>
  </si>
  <si>
    <t>Specialty Care Ministry|Health Education &amp; Community Outreach|Training &amp; Mentorship Ministry</t>
  </si>
  <si>
    <t xml:space="preserve">Tigor Yeheskiel </t>
  </si>
  <si>
    <t>1977-02-07</t>
  </si>
  <si>
    <t>085131173011</t>
  </si>
  <si>
    <t>Jl. Mandor Basyir II. No.21. Kukusan. Beji. Depok. West Java</t>
  </si>
  <si>
    <t>Nahom wondwossen</t>
  </si>
  <si>
    <t>1997-12-15</t>
  </si>
  <si>
    <t>nahomwon61@gmail.com</t>
  </si>
  <si>
    <t>Odunayo Moronfoluwa OLUWATOSIN</t>
  </si>
  <si>
    <t>1956-01-10</t>
  </si>
  <si>
    <t>oluwatosinom@yahoo.com</t>
  </si>
  <si>
    <t xml:space="preserve">1a Lamidi Kongi layout New Bodija Ashi Ibadan Oyo state </t>
  </si>
  <si>
    <t>Oyeninhun Abimbola OLUWATOSIN</t>
  </si>
  <si>
    <t>1956-01-07</t>
  </si>
  <si>
    <t>aoluwatosin@yahoo.com</t>
  </si>
  <si>
    <t>1a Lamidi Kongi Layout New Bodija Ashi Ibadan Oyo state</t>
  </si>
  <si>
    <t xml:space="preserve">Izabel Shu-Hui Chuang </t>
  </si>
  <si>
    <t>1971-06-28</t>
  </si>
  <si>
    <t>izabelshc@gmail.com</t>
  </si>
  <si>
    <t xml:space="preserve">No. 42, F4, Fu Shin Rd., DaSi, Taoyuan </t>
  </si>
  <si>
    <t>2025-10-17</t>
  </si>
  <si>
    <t>Mental Health Ministry |Spiritual Care &amp; EVangelism|Health Education &amp; Community Outreach</t>
  </si>
  <si>
    <t>Family Medicine|Neurology / Neurosurgery|Psychiatry</t>
  </si>
  <si>
    <t>Aregbesola Erioluwa Gratitude</t>
  </si>
  <si>
    <t>2002-11-25</t>
  </si>
  <si>
    <t>erioluwaaregbesola@gmail.com</t>
  </si>
  <si>
    <t>Alexander Brown Hall, University College Hospital</t>
  </si>
  <si>
    <t xml:space="preserve">Bonojo Road, Ijebu-ode, Ogun State. </t>
  </si>
  <si>
    <t>English Language</t>
  </si>
  <si>
    <t>Pediatrics|Obstetrics &amp; Gynecology|Family Medicine|Public / Preventive Medicine</t>
  </si>
  <si>
    <t>OBO Yapo Gilles</t>
  </si>
  <si>
    <t>1993-06-06</t>
  </si>
  <si>
    <t>yapogilles@yahoo.fr</t>
  </si>
  <si>
    <t>Cote D'ivoire</t>
  </si>
  <si>
    <t xml:space="preserve">Abidjan </t>
  </si>
  <si>
    <t xml:space="preserve">Korhogo </t>
  </si>
  <si>
    <t>GOLIELE-GAMBOU Michelle-Merveille</t>
  </si>
  <si>
    <t>2001-02-01</t>
  </si>
  <si>
    <t>michellegoliele@gmail.com</t>
  </si>
  <si>
    <t>93 Rue OKM, cité ASECNA</t>
  </si>
  <si>
    <t>Finish Fernando</t>
  </si>
  <si>
    <t>1985-08-03</t>
  </si>
  <si>
    <t>finish.fernando@gmail.com</t>
  </si>
  <si>
    <t>081212614609</t>
  </si>
  <si>
    <t>RSU Bethesda Serukam JL Raya Bengkayang KM 48 Dusun Anggrek Desa Pasti Jaya Kecamatan Samalantan Kabupaten Bengkayang Kalimantan Barat 79281</t>
  </si>
  <si>
    <t>Ministry to the Marginalized|Support &amp; Operational Ministry</t>
  </si>
  <si>
    <t>Lucy Akinyi Ogoi</t>
  </si>
  <si>
    <t>2003-03-11</t>
  </si>
  <si>
    <t>lucyogoi.lao@gmail.com</t>
  </si>
  <si>
    <t>011-583-3053</t>
  </si>
  <si>
    <t>Alpha House</t>
  </si>
  <si>
    <t>Oginga Odinga</t>
  </si>
  <si>
    <t xml:space="preserve">Nermin botros zakaria </t>
  </si>
  <si>
    <t>1993-05-10</t>
  </si>
  <si>
    <t>nermenbotros22@gmail.com</t>
  </si>
  <si>
    <t xml:space="preserve">Queisna - menofia - Egypt </t>
  </si>
  <si>
    <t>Primary Care Ministry|Emergency &amp; Crisis Ministry|Health Education &amp; Community Outreach</t>
  </si>
  <si>
    <t>Govindaiah paradesaiah Bhath singh</t>
  </si>
  <si>
    <t>He cares campus kakavedu nagari</t>
  </si>
  <si>
    <t xml:space="preserve">Karla children home </t>
  </si>
  <si>
    <t xml:space="preserve">Telugu </t>
  </si>
  <si>
    <t xml:space="preserve">Tamil </t>
  </si>
  <si>
    <t>2026-04-29</t>
  </si>
  <si>
    <t>11.23 am</t>
  </si>
  <si>
    <t>2026-04-07</t>
  </si>
  <si>
    <t>06.30</t>
  </si>
  <si>
    <t>Primary Care Ministry|Spiritual Care &amp; EVangelism|Health Education &amp; Community Outreach|Ministry to the Marginalized|Support &amp; Operational Ministry</t>
  </si>
  <si>
    <t>Internal Medicine|Surgery|ENT|Dentistry|Emergency Medicine|Psychiatry</t>
  </si>
  <si>
    <t>govindaiah paradesaiah bhath singh</t>
  </si>
  <si>
    <t>084-6508-8443</t>
  </si>
  <si>
    <t>He cares campus , karla orphange</t>
  </si>
  <si>
    <t>nagari</t>
  </si>
  <si>
    <t>0700 am</t>
  </si>
  <si>
    <t>1600 pm</t>
  </si>
  <si>
    <t xml:space="preserve">ROWENA JOHN </t>
  </si>
  <si>
    <t>1985-01-25</t>
  </si>
  <si>
    <t>drrowena25@gmail.com</t>
  </si>
  <si>
    <t>601-2539-2585</t>
  </si>
  <si>
    <t>NO 35 JALAN INDAH 4 TAMAN INDAH JAYA,</t>
  </si>
  <si>
    <t xml:space="preserve">42500 TELOK PANGLIMA GARANG SELANGOR </t>
  </si>
  <si>
    <t xml:space="preserve">MALAY </t>
  </si>
  <si>
    <t>RINA RACHEL JOHN</t>
  </si>
  <si>
    <t>1992-11-12</t>
  </si>
  <si>
    <t>rachel12922@gmail.com</t>
  </si>
  <si>
    <t>601-7232-5030</t>
  </si>
  <si>
    <t xml:space="preserve">CHEN, CHI-HSIANG </t>
  </si>
  <si>
    <t>1962-10-18</t>
  </si>
  <si>
    <t>fpaulchy@gmail.com</t>
  </si>
  <si>
    <t xml:space="preserve">No. 31, Lane 21, Hengyanger St, 中路里, Taoyuan district, Taoyuan City </t>
  </si>
  <si>
    <t xml:space="preserve">Nancy Botros Zakria Gohar </t>
  </si>
  <si>
    <t>1999-08-09</t>
  </si>
  <si>
    <t>nancybotros161@gmail.com</t>
  </si>
  <si>
    <t>012-0157-8767</t>
  </si>
  <si>
    <t>Quisna_ Menofia_ Egypt</t>
  </si>
  <si>
    <t>Primary Care Ministry|Specialty Care Ministry|Emergency &amp; Crisis Ministry|Health Education &amp; Community Outreach|Training &amp; Mentorship Ministry</t>
  </si>
  <si>
    <t>Bodoua Adjo Anne-Mireille</t>
  </si>
  <si>
    <t>2002-06-05</t>
  </si>
  <si>
    <t>bodouaanno@gmail.com</t>
  </si>
  <si>
    <t xml:space="preserve">Bouafle </t>
  </si>
  <si>
    <t xml:space="preserve">KISA RONNIE </t>
  </si>
  <si>
    <t>2001-08-10</t>
  </si>
  <si>
    <t>ronniekisa@gmail.com</t>
  </si>
  <si>
    <t xml:space="preserve">Kabale </t>
  </si>
  <si>
    <t>Specialty Care Ministry|Mental Health Ministry |Spiritual Care &amp; EVangelism|Health Education &amp; Community Outreach|Training &amp; Mentorship Ministry|Support &amp; Operational Ministry</t>
  </si>
  <si>
    <t>Internal Medicine|Surgery|Dermotology|Emergency Medicine|Psychiatry|Rehabilitation Medicine|Public / Preventive Medicine</t>
  </si>
  <si>
    <t>Moussa Oumarou</t>
  </si>
  <si>
    <t>2000-09-24</t>
  </si>
  <si>
    <t>yacouboum33@gmail.com</t>
  </si>
  <si>
    <t>227-8832-9019</t>
  </si>
  <si>
    <t>Niger</t>
  </si>
  <si>
    <t>ADS/Maradi/Niger</t>
  </si>
  <si>
    <t>Bobiel/Niamey/Niger</t>
  </si>
  <si>
    <t>Haussa</t>
  </si>
  <si>
    <t>VIJAYA STEPHEN</t>
  </si>
  <si>
    <t>2006-08-03</t>
  </si>
  <si>
    <t>nissyplan2006@gmail.com</t>
  </si>
  <si>
    <t>905-249-6777</t>
  </si>
  <si>
    <t xml:space="preserve">Eluru </t>
  </si>
  <si>
    <t>Telugu</t>
  </si>
  <si>
    <t xml:space="preserve">Govindaiah paradesaiah prathapsingh </t>
  </si>
  <si>
    <t>1995-06-29</t>
  </si>
  <si>
    <t>Williamcarry123@yahoo.com</t>
  </si>
  <si>
    <t>880-193-2932</t>
  </si>
  <si>
    <t xml:space="preserve">Temple street, kakavedu </t>
  </si>
  <si>
    <t>Nagari , Andhra Pradesh 517590</t>
  </si>
  <si>
    <t>10:00AM</t>
  </si>
  <si>
    <t>12:00PM</t>
  </si>
  <si>
    <t>Primary Care Ministry|Emergency &amp; Crisis Ministry|Spiritual Care &amp; EVangelism|Health Education &amp; Community Outreach|Ministry to the Marginalized|Support &amp; Operational Ministry</t>
  </si>
  <si>
    <t>David Akwafo Kupualor</t>
  </si>
  <si>
    <t>1979-05-04</t>
  </si>
  <si>
    <t>dkupualor@yahoo.com</t>
  </si>
  <si>
    <t>206-301-647</t>
  </si>
  <si>
    <t>Box YK 832, Kanda, Accra- Ghana</t>
  </si>
  <si>
    <t>St Joseph Hospital, Kofofridua, Ghana</t>
  </si>
  <si>
    <t>Sarah Asaa Kupualor</t>
  </si>
  <si>
    <t>1983-02-18</t>
  </si>
  <si>
    <t>marsar.asaa@yahoo.com</t>
  </si>
  <si>
    <t>Box YK 832, Kanda, Accra, Ghana</t>
  </si>
  <si>
    <t>St Joseph Hopital, Koforidua</t>
  </si>
  <si>
    <t>Kupualor</t>
  </si>
  <si>
    <t xml:space="preserve">Maraekura Horsfall </t>
  </si>
  <si>
    <t>1970-09-16</t>
  </si>
  <si>
    <t>marcusandkura@hotmail.com</t>
  </si>
  <si>
    <t>021-350-811</t>
  </si>
  <si>
    <t>154 Terry Street</t>
  </si>
  <si>
    <t>Blockhouse Bay</t>
  </si>
  <si>
    <t>Health Education &amp; Community Outreach|Support &amp; Operational Ministry</t>
  </si>
  <si>
    <t>TANAMCHINTALA LAZARUS</t>
  </si>
  <si>
    <t>1977-07-01</t>
  </si>
  <si>
    <t>jgmlaz@gmail.com</t>
  </si>
  <si>
    <t>995-943-9348</t>
  </si>
  <si>
    <t>opp,zachriah's hospital, near CSR SHARMA college</t>
  </si>
  <si>
    <t>house.no:35-2-14C</t>
  </si>
  <si>
    <t>Amoli purity</t>
  </si>
  <si>
    <t>2002-11-02</t>
  </si>
  <si>
    <t>amolipurity@gmail.com</t>
  </si>
  <si>
    <t>Pediatrics|Public / Preventive Medicine</t>
  </si>
  <si>
    <t>IKEUBA DELIGHT CHIDEBELU</t>
  </si>
  <si>
    <t>2005-08-15</t>
  </si>
  <si>
    <t>delightikeuba@gmail.com</t>
  </si>
  <si>
    <t>080-2499-4344</t>
  </si>
  <si>
    <t xml:space="preserve">Mile 3, Port-Harcourt </t>
  </si>
  <si>
    <t>Rivers State</t>
  </si>
  <si>
    <t>Krupa Bandi</t>
  </si>
  <si>
    <t>1997-05-01</t>
  </si>
  <si>
    <t>krupa01597@gmail.com</t>
  </si>
  <si>
    <t xml:space="preserve">SF5 Rithvik enclave patamata lanka </t>
  </si>
  <si>
    <t xml:space="preserve">Vijayawada, Andhra Pradesh </t>
  </si>
  <si>
    <t xml:space="preserve">Hindi </t>
  </si>
  <si>
    <t>Ornella simo djembissi</t>
  </si>
  <si>
    <t>1985-07-21</t>
  </si>
  <si>
    <t>orkel2018@gmail.com</t>
  </si>
  <si>
    <t>Eldoret</t>
  </si>
  <si>
    <t>Rikim appartment brookside</t>
  </si>
  <si>
    <t>Rajni Herman</t>
  </si>
  <si>
    <t>1974-12-12</t>
  </si>
  <si>
    <t>rajnidoc@gmail.com</t>
  </si>
  <si>
    <t>987-121-6952</t>
  </si>
  <si>
    <t>House no 219, Ground Floor Dr Mukerjee Nagar  ,Delhi 110009 ,INDIA</t>
  </si>
  <si>
    <t>Mazvita Manzai</t>
  </si>
  <si>
    <t>cathiemnz4@gmail.com</t>
  </si>
  <si>
    <t xml:space="preserve">Flat 2 Cross Keys Inn </t>
  </si>
  <si>
    <t>Chester Road</t>
  </si>
  <si>
    <t xml:space="preserve">MOUSSAVOU NTOUMBIRI Annick Merly </t>
  </si>
  <si>
    <t>1996-01-02</t>
  </si>
  <si>
    <t>Merwille.2@gmail.com</t>
  </si>
  <si>
    <t>241-7799-4577</t>
  </si>
  <si>
    <t xml:space="preserve">Owendo </t>
  </si>
  <si>
    <t>Obamba</t>
  </si>
  <si>
    <t>Muliisa Doreen Namuddu</t>
  </si>
  <si>
    <t>1989-04-10</t>
  </si>
  <si>
    <t>jonasfoundation2000@gmail.com</t>
  </si>
  <si>
    <t>Lweza -Kajjansi</t>
  </si>
  <si>
    <t>Doreen Namuddu</t>
  </si>
  <si>
    <t>Muliisa</t>
  </si>
  <si>
    <t>Mental Health Ministry |Health Education &amp; Community Outreach</t>
  </si>
  <si>
    <t>Nicholas Mark Land</t>
  </si>
  <si>
    <t>1961-06-08</t>
  </si>
  <si>
    <t>drnickland@aol.com</t>
  </si>
  <si>
    <t>073-4071-9252</t>
  </si>
  <si>
    <t>low farm house</t>
  </si>
  <si>
    <t>ingleby greenhow, great ayton, TS9 6RG</t>
  </si>
  <si>
    <t>Valach Renée Elizabeth</t>
  </si>
  <si>
    <t>1966-12-24</t>
  </si>
  <si>
    <t>reneevalach@hotmail.com</t>
  </si>
  <si>
    <t xml:space="preserve">Hôpital de Bongolo, BP 13021 </t>
  </si>
  <si>
    <t>Gros Boquet, Libreville, Republique Gabonaise</t>
  </si>
  <si>
    <t>Renée Elizabeth Valach</t>
  </si>
  <si>
    <t>Gros Boquet, Libreville, GABON</t>
  </si>
  <si>
    <t>Abasira Trinity Mungufeni</t>
  </si>
  <si>
    <t>1996-06-20</t>
  </si>
  <si>
    <t>tabasiramungufeni22ag@student.kcu.ac.ug</t>
  </si>
  <si>
    <t>King Ceasor University, P.O.Box 88, Kampala Uganda, Bunga Hill main campus</t>
  </si>
  <si>
    <t>ANA LUIZA GOMES PEREIRA</t>
  </si>
  <si>
    <t>1981-04-05</t>
  </si>
  <si>
    <t>analuiza.psique@gmail.com</t>
  </si>
  <si>
    <t>rua Ministro Orozimbo Nonato 70 Bom retiro Sabara MG</t>
  </si>
  <si>
    <t>portuguese</t>
  </si>
  <si>
    <t>7:30</t>
  </si>
  <si>
    <t>Priscila Lemos Gonçalves</t>
  </si>
  <si>
    <t>1963-09-29</t>
  </si>
  <si>
    <t>saline.brasil@gmail.com</t>
  </si>
  <si>
    <t xml:space="preserve">rua machado 240 colegio batista Belo Horizonte MG </t>
  </si>
  <si>
    <t>07:30</t>
  </si>
  <si>
    <t>Jean A Wright</t>
  </si>
  <si>
    <t>1953-09-03</t>
  </si>
  <si>
    <t>drjeanwright@gmail.com</t>
  </si>
  <si>
    <t>704-780-0802</t>
  </si>
  <si>
    <t>8636 Carly Lane E</t>
  </si>
  <si>
    <t>Internal Medicine|Anesthesiology|Public / Preventive Medicine</t>
  </si>
  <si>
    <t>Ogungbangbe Olutola Esther</t>
  </si>
  <si>
    <t>1999-04-03</t>
  </si>
  <si>
    <t>estherogungbangbe.eo@gmail.com</t>
  </si>
  <si>
    <t>125B, Zone 6 Abidogun Ota-Efun, Osogbo, Nigeria.</t>
  </si>
  <si>
    <t>YORUBA</t>
  </si>
  <si>
    <t>Jackson</t>
  </si>
  <si>
    <t>2021-10-01</t>
  </si>
  <si>
    <t>jak@gmail.com</t>
  </si>
  <si>
    <t>074-283-7465</t>
  </si>
  <si>
    <t>78-10111</t>
  </si>
  <si>
    <t>Ugyen wangdi</t>
  </si>
  <si>
    <t>1983-05-11</t>
  </si>
  <si>
    <t>sukug2023@gmail.com</t>
  </si>
  <si>
    <t>178-297-60</t>
  </si>
  <si>
    <t>Bhutan</t>
  </si>
  <si>
    <t>Lhamoizingkha hospital,dagana,bhutan</t>
  </si>
  <si>
    <t>SEET WYMEN</t>
  </si>
  <si>
    <t>1971-10-31</t>
  </si>
  <si>
    <t>drwymen@gmail.com</t>
  </si>
  <si>
    <t>0060166000618</t>
  </si>
  <si>
    <t>1097, Taman Bukit Blossom, Jalan Bukit Blossom 11, 70100 Seremban, Negeri Sembilan, Malaysia</t>
  </si>
  <si>
    <t>Mental Health Ministry |Hospice &amp; End-of-life Ministry|Spiritual Care &amp; EVangelism</t>
  </si>
  <si>
    <t xml:space="preserve">Gontse Kanyenga </t>
  </si>
  <si>
    <t>2000-11-30</t>
  </si>
  <si>
    <t>Gontsekanyenga3@gmail.com</t>
  </si>
  <si>
    <t>267-7629-4294</t>
  </si>
  <si>
    <t>Botswana</t>
  </si>
  <si>
    <t>P O Box 536 Mmadinare Botswana</t>
  </si>
  <si>
    <t>Matabi Ward</t>
  </si>
  <si>
    <t xml:space="preserve">Setswana </t>
  </si>
  <si>
    <t>Doreen Rweikiza</t>
  </si>
  <si>
    <t>1996-06-09</t>
  </si>
  <si>
    <t>doreeng752@gmail.com</t>
  </si>
  <si>
    <t>P.O BOX 9062 Dar Es Salaam</t>
  </si>
  <si>
    <t>Ika Septiana Eryani</t>
  </si>
  <si>
    <t>1993-09-07</t>
  </si>
  <si>
    <t>trifosa.ikaseptiana@gmail.com</t>
  </si>
  <si>
    <t>Mampang Prapatan Street XIV No. 6A</t>
  </si>
  <si>
    <t>Tegal Parang, Mampang Prapatan, South Jakarta, DKI Jakarta</t>
  </si>
  <si>
    <t>Jackson Kariuki Nyanjau</t>
  </si>
  <si>
    <t>2000-12-19</t>
  </si>
  <si>
    <t>kariukinyanjau@gmail.com</t>
  </si>
  <si>
    <t>20954-00202</t>
  </si>
  <si>
    <t xml:space="preserve">Abenezer </t>
  </si>
  <si>
    <t>1987-06-16</t>
  </si>
  <si>
    <t>abjeho@gmail.com</t>
  </si>
  <si>
    <t>Addis ababa</t>
  </si>
  <si>
    <t>Nuhamin Tekle Gebre</t>
  </si>
  <si>
    <t>1990-07-29</t>
  </si>
  <si>
    <t>tnuha07@gmail.com</t>
  </si>
  <si>
    <t>251-9119-7750</t>
  </si>
  <si>
    <t>Primary Care Ministry|Hospice &amp; End-of-life Ministry|Spiritual Care &amp; EVangelism|Health Education &amp; Community Outreach|Ministry to the Marginalized</t>
  </si>
  <si>
    <t>Family Medicine|Rehabilitation Medicine</t>
  </si>
  <si>
    <t>Maseru West Qoqolosing street 103</t>
  </si>
  <si>
    <t>DJANGO Van Prosper</t>
  </si>
  <si>
    <t>1997-09-14</t>
  </si>
  <si>
    <t>dvanprosper@gmail.com</t>
  </si>
  <si>
    <t>236-7222-2773</t>
  </si>
  <si>
    <t>Central African Republic</t>
  </si>
  <si>
    <t>bangui</t>
  </si>
  <si>
    <t>francais</t>
  </si>
  <si>
    <t>anglais</t>
  </si>
  <si>
    <t>Primary Care Ministry|Specialty Care Ministry|Spiritual Care &amp; EVangelism</t>
  </si>
  <si>
    <t>Internal Medicine|Pediatrics|Family Medicine</t>
  </si>
  <si>
    <t>Glory Joshua Budili</t>
  </si>
  <si>
    <t>2001-04-26</t>
  </si>
  <si>
    <t>glorybudili@gmail.com</t>
  </si>
  <si>
    <t>067-915-5345</t>
  </si>
  <si>
    <t>Tanzania</t>
  </si>
  <si>
    <t>Emergency &amp; Crisis Ministry|Health Education &amp; Community Outreach|Training &amp; Mentorship Ministry</t>
  </si>
  <si>
    <t>Skyleth Ansino</t>
  </si>
  <si>
    <t>1997-01-08</t>
  </si>
  <si>
    <t>skyansinophi@gmail.com</t>
  </si>
  <si>
    <t>Sambag Culob Anilao, Iloilo</t>
  </si>
  <si>
    <t>Tros Village Ballang Commune Baray District, Kampong Thom, Cambodia</t>
  </si>
  <si>
    <t>Cambodia</t>
  </si>
  <si>
    <t xml:space="preserve">Emmanuel Yemboido COMBARI </t>
  </si>
  <si>
    <t>1989-04-19</t>
  </si>
  <si>
    <t>combariemmanuel@gmail.com</t>
  </si>
  <si>
    <t>704-268-70</t>
  </si>
  <si>
    <t>Mawussé Sandrine Déborah TISSOU</t>
  </si>
  <si>
    <t>1994-11-30</t>
  </si>
  <si>
    <t>sandrinetissou73@gmail.com</t>
  </si>
  <si>
    <t>733-532-67</t>
  </si>
  <si>
    <t xml:space="preserve">KIPWAKA Charles </t>
  </si>
  <si>
    <t>charleskipwaka@gmail.com</t>
  </si>
  <si>
    <t xml:space="preserve">1025 N Prairie Street,  Galesburg, IL 61401 USA </t>
  </si>
  <si>
    <t>4pm</t>
  </si>
  <si>
    <t>Segundo Carlos Lopez Gomez</t>
  </si>
  <si>
    <t>1962-05-10</t>
  </si>
  <si>
    <t>kalopez4@hotmail.es</t>
  </si>
  <si>
    <t>964-481-521</t>
  </si>
  <si>
    <t>Peru</t>
  </si>
  <si>
    <t>av, Aviacion 964 Alto de la Alianza</t>
  </si>
  <si>
    <t>Tacna Peru.</t>
  </si>
  <si>
    <t>no tengo</t>
  </si>
  <si>
    <t>adedotun dare</t>
  </si>
  <si>
    <t>1965-09-26</t>
  </si>
  <si>
    <t>drdotundare@yahoo.com</t>
  </si>
  <si>
    <t>6 Citta Ave Nomansland Kano</t>
  </si>
  <si>
    <t>2026-06-24</t>
  </si>
  <si>
    <t>Chisomaga Solomon Iroagba</t>
  </si>
  <si>
    <t>1999-03-08</t>
  </si>
  <si>
    <t>iroagbachisom@gmail.com</t>
  </si>
  <si>
    <t>081-1943-0666</t>
  </si>
  <si>
    <t>Gate 4 Lamingo</t>
  </si>
  <si>
    <t>Diye Zarmaganda, Jos</t>
  </si>
  <si>
    <t>Hausa</t>
  </si>
  <si>
    <t>2026-06-22</t>
  </si>
  <si>
    <t xml:space="preserve">Vikram Kumar Tirkey </t>
  </si>
  <si>
    <t>1973-04-01</t>
  </si>
  <si>
    <t>doc_vicky@rediffmail.com</t>
  </si>
  <si>
    <t>A-207, CNI Heights Apartments, Beside Bishop's School,</t>
  </si>
  <si>
    <t xml:space="preserve">Bahu Bazar, Ranchi, Jharkhand - 834001, India </t>
  </si>
  <si>
    <t>Zaché Bonogo</t>
  </si>
  <si>
    <t>0022675360456</t>
  </si>
  <si>
    <t>Saaba, Burkina Faso</t>
  </si>
  <si>
    <t>Emergency Medicine|Family Medicine|Public / Preventive Medicine</t>
  </si>
  <si>
    <t>Safiatou Prisca Wendlasida Yelli</t>
  </si>
  <si>
    <t>0022664738193</t>
  </si>
  <si>
    <t xml:space="preserve">Saaba, Ouagadougou </t>
  </si>
  <si>
    <t>Hospice &amp; End-of-life Ministry|Spiritual Care &amp; EVangelism|Health Education &amp; Community Outreach|Ministry to the Marginalized|Training &amp; Mentorship Ministry|Support &amp; Operational Ministry</t>
  </si>
  <si>
    <t>Eliana Smiley Wendrabo Bonogo</t>
  </si>
  <si>
    <t>2025-11-20</t>
  </si>
  <si>
    <t xml:space="preserve">Raoul MBANGO </t>
  </si>
  <si>
    <t>1990-05-08</t>
  </si>
  <si>
    <t>mbangoraoul@gmail.com</t>
  </si>
  <si>
    <t>257-7984-0929</t>
  </si>
  <si>
    <t>Kibuye</t>
  </si>
  <si>
    <t>Englais</t>
  </si>
  <si>
    <t xml:space="preserve">To be determined </t>
  </si>
  <si>
    <t xml:space="preserve">Melkamu Zewdie Tumebo </t>
  </si>
  <si>
    <t>2002-02-11</t>
  </si>
  <si>
    <t>melkamuzewdie02@gmail.com</t>
  </si>
  <si>
    <t>099-106-8374</t>
  </si>
  <si>
    <t>Blen Birhanu Moges</t>
  </si>
  <si>
    <t>2000-11-06</t>
  </si>
  <si>
    <t>blenbirhanu4@gmail.com</t>
  </si>
  <si>
    <t>091-574-6529</t>
  </si>
  <si>
    <t>Primary Care Ministry|Emergency &amp; Crisis Ministry|Spiritual Care &amp; EVangelism|Health Education &amp; Community Outreach|Ministry to the Marginalized</t>
  </si>
  <si>
    <t>Novika Pristiwati</t>
  </si>
  <si>
    <t>1984-11-09</t>
  </si>
  <si>
    <t>novikapristiwati@gmail.com</t>
  </si>
  <si>
    <t>RSU Bethesda Serukam Kalimantan Barat Indonesia</t>
  </si>
  <si>
    <t xml:space="preserve">Lunkuse Henriettah Dungu </t>
  </si>
  <si>
    <t>2000-11-25</t>
  </si>
  <si>
    <t>henriettahdungu@gmail.com</t>
  </si>
  <si>
    <t>Mutundwe-Rubaga, Kampala district</t>
  </si>
  <si>
    <t>Emergency &amp; Crisis Ministry|Mental Health Ministry |Hospice &amp; End-of-life Ministry|Spiritual Care &amp; EVangelism|Health Education &amp; Community Outreach|Ministry to the Marginalized|Training &amp; Mentorship Ministry|Support &amp; Operational Ministry</t>
  </si>
  <si>
    <t>zerra.cheyo@kcmuco.ac.tz</t>
  </si>
  <si>
    <t xml:space="preserve">Senamile Zwane </t>
  </si>
  <si>
    <t>2000-09-27</t>
  </si>
  <si>
    <t>zwanezanele34@gmail.com</t>
  </si>
  <si>
    <t>079-256-7109</t>
  </si>
  <si>
    <t>3111 Setlogelo Drive</t>
  </si>
  <si>
    <t>Pretoria 0001</t>
  </si>
  <si>
    <t>IsiZulu</t>
  </si>
  <si>
    <t>Metasebia Teffera</t>
  </si>
  <si>
    <t>1987-02-02</t>
  </si>
  <si>
    <t>menenmetty@gmail.com</t>
  </si>
  <si>
    <t>Adama</t>
  </si>
  <si>
    <t>Primary Care Ministry|Spiritual Care &amp; EVangelism|Ministry to the Marginalized</t>
  </si>
  <si>
    <t xml:space="preserve">Marlene Koskei </t>
  </si>
  <si>
    <t>1998-12-04</t>
  </si>
  <si>
    <t>koskeimarlene07@gmail.com</t>
  </si>
  <si>
    <t>P. O. Box 1501-30100</t>
  </si>
  <si>
    <t xml:space="preserve">MULINDWA DAISY </t>
  </si>
  <si>
    <t>2000-06-02</t>
  </si>
  <si>
    <t>mulindwadaisy3@gmail.com</t>
  </si>
  <si>
    <t>075-764-3924</t>
  </si>
  <si>
    <t>Entebbe</t>
  </si>
  <si>
    <t>KIU</t>
  </si>
  <si>
    <t>Mental Health Ministry |Ministry to the Marginalized</t>
  </si>
  <si>
    <t xml:space="preserve">Jane Kiden Jermano Lado </t>
  </si>
  <si>
    <t>2000-10-03</t>
  </si>
  <si>
    <t>ljane9452@gmail.com</t>
  </si>
  <si>
    <t xml:space="preserve">Munuki </t>
  </si>
  <si>
    <t>Munuki 107</t>
  </si>
  <si>
    <t xml:space="preserve">Bari </t>
  </si>
  <si>
    <t xml:space="preserve">Keinembabazi Elizabeth </t>
  </si>
  <si>
    <t>2000-09-22</t>
  </si>
  <si>
    <t>keinembabazielizabeth11@gmail.com</t>
  </si>
  <si>
    <t xml:space="preserve">Salaama, Munyonyo </t>
  </si>
  <si>
    <t>Faraja David Ng’ida</t>
  </si>
  <si>
    <t>1994-02-15</t>
  </si>
  <si>
    <t>faraja.ngida@gmail.com</t>
  </si>
  <si>
    <t>071-668-0506</t>
  </si>
  <si>
    <t>AIDS Healthcare Foundation- Tanzania</t>
  </si>
  <si>
    <t>Modeste Mahussi AMOUSSOU</t>
  </si>
  <si>
    <t>1997-06-09</t>
  </si>
  <si>
    <t>drdahomey@gmail.com</t>
  </si>
  <si>
    <t>00221775971369</t>
  </si>
  <si>
    <t>3008 Amitié 1</t>
  </si>
  <si>
    <t>Diana Wanjiku Muiruri</t>
  </si>
  <si>
    <t>1998-11-14</t>
  </si>
  <si>
    <t>dianamuiruri16@gmail.com</t>
  </si>
  <si>
    <t>072-212-6636</t>
  </si>
  <si>
    <t>Miracle Nauli Purba</t>
  </si>
  <si>
    <t>2005-09-30</t>
  </si>
  <si>
    <t>clenauli@gmail.com</t>
  </si>
  <si>
    <t>082258515059</t>
  </si>
  <si>
    <t xml:space="preserve">Jl. kesambi No 29, Pondok Cina, South Jakarta, DKI Jakarta </t>
  </si>
  <si>
    <t>Barka Inocent Mangala</t>
  </si>
  <si>
    <t>624-870-05</t>
  </si>
  <si>
    <t>Etubi Alexander Ibrahim</t>
  </si>
  <si>
    <t>1985-12-28</t>
  </si>
  <si>
    <t>alexetubi28@gmail.com</t>
  </si>
  <si>
    <t>080-6535-9105</t>
  </si>
  <si>
    <t>Department of Internal Medicine, Cardiology Division, University of Abuja Teaching Hospital Gwagwalada FCT Abuja</t>
  </si>
  <si>
    <t>House 3A, Bwari Close, University of Abuja Teaching Hospital Gwagwalada</t>
  </si>
  <si>
    <t>Igala</t>
  </si>
  <si>
    <t>Specialty Care Ministry|Emergency &amp; Crisis Ministry|Training &amp; Mentorship Ministry</t>
  </si>
  <si>
    <t xml:space="preserve">Tumwine Rebekah </t>
  </si>
  <si>
    <t>2003-02-07</t>
  </si>
  <si>
    <t>rebekahtum@gmail.com</t>
  </si>
  <si>
    <t xml:space="preserve">Makerere </t>
  </si>
  <si>
    <t xml:space="preserve">Mbarara </t>
  </si>
  <si>
    <t>John Bosco Mujuni Mugenyi</t>
  </si>
  <si>
    <t>1967-06-28</t>
  </si>
  <si>
    <t>mugenyijohn@yahoo.com</t>
  </si>
  <si>
    <t>075-776-2921</t>
  </si>
  <si>
    <t>P,O Box 102566</t>
  </si>
  <si>
    <t>BUDHA MANI DUNGANA</t>
  </si>
  <si>
    <t>1968-01-01</t>
  </si>
  <si>
    <t>benjiruth1968@gmail.com</t>
  </si>
  <si>
    <t>975-7771-2917</t>
  </si>
  <si>
    <t>THIMPHU</t>
  </si>
  <si>
    <t>Day 2 (Wed, 1st July)|Day 3 (Thu, 2nd July)|Day 4 (Fri, 3rd July)</t>
  </si>
  <si>
    <t>STEVEN PARE</t>
  </si>
  <si>
    <t>1991-02-12</t>
  </si>
  <si>
    <t>paresteven01@gmail.com</t>
  </si>
  <si>
    <t>0022675152580</t>
  </si>
  <si>
    <t>Tampouy, Ouagadougou</t>
  </si>
  <si>
    <t>Olaoluwatomi Lamikanra</t>
  </si>
  <si>
    <t>1978-12-30</t>
  </si>
  <si>
    <t>T_lami@yahoo.com</t>
  </si>
  <si>
    <t>347-785-4651</t>
  </si>
  <si>
    <t>3000 Taylor Avenue</t>
  </si>
  <si>
    <t>Apartment 41</t>
  </si>
  <si>
    <t>John Jairus Ogbale</t>
  </si>
  <si>
    <t>2002-09-29</t>
  </si>
  <si>
    <t>bishopjtkz@gmail.com</t>
  </si>
  <si>
    <t>081-6480-5841</t>
  </si>
  <si>
    <t xml:space="preserve">2a Udi Road Asata Enugu Enugu State </t>
  </si>
  <si>
    <t xml:space="preserve">NUGA University of Nigeria Teaching Hospital Enugu State </t>
  </si>
  <si>
    <t>LINGA, Fidelis Filibus</t>
  </si>
  <si>
    <t>1982-05-27</t>
  </si>
  <si>
    <t>drfillinga@gmail.com</t>
  </si>
  <si>
    <t>Federal Teaching Hospital, Gombe. P M. B 0037 Ashaka road Gombe  Gombe State</t>
  </si>
  <si>
    <t>Federal low cost Adjacent ECWA Gospel Church, David Mark Street, off Ashaka road. Gombe, Gombe state</t>
  </si>
  <si>
    <t>9:00 AM</t>
  </si>
  <si>
    <t>6:00AM</t>
  </si>
  <si>
    <t>Specialty Care Ministry|Hospice &amp; End-of-life Ministry|Ministry to the Marginalized|Training &amp; Mentorship Ministry</t>
  </si>
  <si>
    <t>United Arab Emirates</t>
  </si>
  <si>
    <t>Praise Adetunji Adeyinka</t>
  </si>
  <si>
    <t>2001-01-22</t>
  </si>
  <si>
    <t>adetunjipraise@gmail.com</t>
  </si>
  <si>
    <t>090-3596-4714</t>
  </si>
  <si>
    <t>No 1b ifelodun avenue, chapel of his power, ado-ekiti, ekiti state</t>
  </si>
  <si>
    <t>Yoruba</t>
  </si>
  <si>
    <t>2025-10-26</t>
  </si>
  <si>
    <t>Psychiatry|Radiology|Public / Preventive Medicine</t>
  </si>
  <si>
    <t>Perfect Adetunji</t>
  </si>
  <si>
    <t>2003-12-04</t>
  </si>
  <si>
    <t>adetunjiperfect4@gmail.com</t>
  </si>
  <si>
    <t>Internal Medicine|Dermotology|Psychiatry|Radiology|Public / Preventive Medicine</t>
  </si>
  <si>
    <t xml:space="preserve">Ekeh Emmanuel Onyekachukwu </t>
  </si>
  <si>
    <t>eeonye@gmail.com</t>
  </si>
  <si>
    <t>Agboju, Amuwo-Odofin Local government area, Lagos, Nigeria.</t>
  </si>
  <si>
    <t>University of Nigeria teaching hospital,Enugu North LGA, Enugu, Nigeria.</t>
  </si>
  <si>
    <t>Dominion Iria</t>
  </si>
  <si>
    <t>1997-10-09</t>
  </si>
  <si>
    <t>iriadominion@gmail.com</t>
  </si>
  <si>
    <t>FMC, Owo, Ondo state, Nigeria</t>
  </si>
  <si>
    <t>8, Momodu Crescent, Benin City, Nigeria.</t>
  </si>
  <si>
    <t>SSEKYONDWA STEVEN</t>
  </si>
  <si>
    <t>1995-03-10</t>
  </si>
  <si>
    <t>stevenssekyondwa09@gmail.com</t>
  </si>
  <si>
    <t>Kyebando-Kampala</t>
  </si>
  <si>
    <t>P.O Box 7272 Lourdel, Kampala-NHLDS-CERSL</t>
  </si>
  <si>
    <t>Louisa Nneka Nwachukwu</t>
  </si>
  <si>
    <t>1992-03-19</t>
  </si>
  <si>
    <t>drlouisann@gmail.com</t>
  </si>
  <si>
    <t>SIM Galmi hospital, Niger</t>
  </si>
  <si>
    <t>Ebikonboere Clement</t>
  </si>
  <si>
    <t>2004-08-18</t>
  </si>
  <si>
    <t>funereflourish@gmail.com</t>
  </si>
  <si>
    <t>070-6114-7386</t>
  </si>
  <si>
    <t>Bayelsa Medical University, Imgbi Road, Yenagoa, Bayelsa State</t>
  </si>
  <si>
    <t>PAUL MAYELLAWOS KARUWA</t>
  </si>
  <si>
    <t>1997-12-09</t>
  </si>
  <si>
    <t>ataschong@gmail.com</t>
  </si>
  <si>
    <t>080-6913-3679</t>
  </si>
  <si>
    <t xml:space="preserve">Doctor's Residential Quarters, Aminu Kano Teaching Hospital, Kano State Nigeria </t>
  </si>
  <si>
    <t xml:space="preserve">Opposite General Hospital Dungah, Tafawa Balewa, Bauchi State, Nigeria  </t>
  </si>
  <si>
    <t>Primary Care Ministry|Specialty Care Ministry|Emergency &amp; Crisis Ministry|Ministry to the Marginalized</t>
  </si>
  <si>
    <t xml:space="preserve">IRADUKUNDA Arnaud Bruno </t>
  </si>
  <si>
    <t>1998-03-07</t>
  </si>
  <si>
    <t>airadukunda851@gmail.com</t>
  </si>
  <si>
    <t>256-117-0448</t>
  </si>
  <si>
    <t xml:space="preserve">Carama </t>
  </si>
  <si>
    <t>Carama 1</t>
  </si>
  <si>
    <t>Kirundi</t>
  </si>
  <si>
    <t xml:space="preserve">Francais </t>
  </si>
  <si>
    <t>Day 1 (Tue, 30th June)|Day 2 (Wed, 1st July)|Day 3 (Thu, 2nd July)|Day 4 (Fri, 3rd July)|Day 5 (Sat, 4th July)|Day 6 (Sun, 5th July)</t>
  </si>
  <si>
    <t>2026-02-21</t>
  </si>
  <si>
    <t>3:00 pm</t>
  </si>
  <si>
    <t>Raja Shaleem Samuel</t>
  </si>
  <si>
    <t>1985-07-15</t>
  </si>
  <si>
    <t>lordshomepak@gmail.com</t>
  </si>
  <si>
    <t>032-2533-2622</t>
  </si>
  <si>
    <t>137 Hamza Town, 20km Ferozepur Road - Lahore</t>
  </si>
  <si>
    <t>Lahore-Pakistan</t>
  </si>
  <si>
    <t>Josephine Dickson Magoma</t>
  </si>
  <si>
    <t>1998-10-13</t>
  </si>
  <si>
    <t>jmagoma54@gmail.com</t>
  </si>
  <si>
    <t>076-682-2143</t>
  </si>
  <si>
    <t>Apartment</t>
  </si>
  <si>
    <t>Health Education &amp; Community Outreach|Ministry to the Marginalized</t>
  </si>
  <si>
    <t>Furaha G Mbembela</t>
  </si>
  <si>
    <t>1999-02-26</t>
  </si>
  <si>
    <t>mbembelafuraha9@gmail.com</t>
  </si>
  <si>
    <t>065-836-5512</t>
  </si>
  <si>
    <t>iwambi</t>
  </si>
  <si>
    <t>KCMC, MOSHI</t>
  </si>
  <si>
    <t xml:space="preserve">Amir Sohail </t>
  </si>
  <si>
    <t>1979-11-25</t>
  </si>
  <si>
    <t>amr_sohail2003@yahoo.com</t>
  </si>
  <si>
    <t>New iqbal Town Sohan</t>
  </si>
  <si>
    <t xml:space="preserve">Islamabad </t>
  </si>
  <si>
    <t>Punjabi</t>
  </si>
  <si>
    <t>Primary Care Ministry|Spiritual Care &amp; EVangelism|Training &amp; Mentorship Ministry</t>
  </si>
  <si>
    <t>Samuel Jacob</t>
  </si>
  <si>
    <t>1960-06-06</t>
  </si>
  <si>
    <t>Jacobsam1963@gmail.com</t>
  </si>
  <si>
    <t xml:space="preserve">Chiselwa Mulemfwe </t>
  </si>
  <si>
    <t>2000-07-22</t>
  </si>
  <si>
    <t>mulemfwechiselwa@gmail.com</t>
  </si>
  <si>
    <t>076-040-4677</t>
  </si>
  <si>
    <t>135 Great east sapi road</t>
  </si>
  <si>
    <t xml:space="preserve">135 greateast Nelson sapi road </t>
  </si>
  <si>
    <t>O6hrs</t>
  </si>
  <si>
    <t>Theophilus Nathaniel</t>
  </si>
  <si>
    <t>2004-08-06</t>
  </si>
  <si>
    <t>nathansugiciana@gmail.com</t>
  </si>
  <si>
    <t>Wiyung, Babatan</t>
  </si>
  <si>
    <t>Adiyana Esti Purwaningrum</t>
  </si>
  <si>
    <t>1976-06-29</t>
  </si>
  <si>
    <t>adienesti@gmail.com</t>
  </si>
  <si>
    <t>Jl. Peta Selatan no.18 Kalideres Jakarta Barat Indonesia 11840</t>
  </si>
  <si>
    <t>07.15</t>
  </si>
  <si>
    <t>08.00</t>
  </si>
  <si>
    <t xml:space="preserve">Aziza Guéguila Madjita </t>
  </si>
  <si>
    <t>2002-11-05</t>
  </si>
  <si>
    <t>madjitaazizagueguila@gmail.com</t>
  </si>
  <si>
    <t>235-6011-3793</t>
  </si>
  <si>
    <t xml:space="preserve">Arabe </t>
  </si>
  <si>
    <t xml:space="preserve">Anna Vanessa Ilukena </t>
  </si>
  <si>
    <t>1995-09-05</t>
  </si>
  <si>
    <t>ANNA.VANESSA.I.N@GMAIL.COM</t>
  </si>
  <si>
    <t>Namibia</t>
  </si>
  <si>
    <t>POBOX 29508, WINDHOEK</t>
  </si>
  <si>
    <t xml:space="preserve">HOCHLANDPARK, Rockview estates </t>
  </si>
  <si>
    <t>Anesthesiology|Pathology</t>
  </si>
  <si>
    <t>LINDAEL G MLAY</t>
  </si>
  <si>
    <t>1994-10-05</t>
  </si>
  <si>
    <t>mlaylinda4@gmail.com</t>
  </si>
  <si>
    <t>074-498-1433</t>
  </si>
  <si>
    <t xml:space="preserve">Jaouad Sako </t>
  </si>
  <si>
    <t>2004-07-31</t>
  </si>
  <si>
    <t>jawadsako991@gmail.com</t>
  </si>
  <si>
    <t xml:space="preserve">RIO MARTIL </t>
  </si>
  <si>
    <t xml:space="preserve">RIO MARTIL HAY AHRIK Av Al BASSATINE </t>
  </si>
  <si>
    <t>Timothy Tam</t>
  </si>
  <si>
    <t>1946-10-23</t>
  </si>
  <si>
    <t>timtamdmd@gmail.com</t>
  </si>
  <si>
    <t>604-872-8712</t>
  </si>
  <si>
    <t>201-745 West Broadway</t>
  </si>
  <si>
    <t>canada</t>
  </si>
  <si>
    <t>Tehillah Zitha</t>
  </si>
  <si>
    <t>1997-09-09</t>
  </si>
  <si>
    <t>tehzitha@gmail.com</t>
  </si>
  <si>
    <t>Libala S 9B, Lusaka Zambia</t>
  </si>
  <si>
    <t>1993 Obama-Chelstone, Lusaka Zambia</t>
  </si>
  <si>
    <t>Setswana</t>
  </si>
  <si>
    <t>Nyanja</t>
  </si>
  <si>
    <t>Day 4 (Fri, 3rd July)|Day 5 (Sat, 4th July)|Day 6 (Sun, 5th July)|Day 3 (Thu, 2nd July)</t>
  </si>
  <si>
    <t>1:00PM</t>
  </si>
  <si>
    <t>5:00am</t>
  </si>
  <si>
    <t>Kwang Jae Lee</t>
  </si>
  <si>
    <t>1973-10-02</t>
  </si>
  <si>
    <t>rytt@naver.com</t>
  </si>
  <si>
    <t>P.O.Box 77</t>
  </si>
  <si>
    <t xml:space="preserve">Dept. of PM &amp; R, JC Shaw Rehabilitation Center, Jesus Hospital </t>
  </si>
  <si>
    <t>Specialty Care Ministry|Health Education &amp; Community Outreach|Support &amp; Operational Ministry</t>
  </si>
  <si>
    <t>ZONGO Tounwendsida Micheline</t>
  </si>
  <si>
    <t>1999-03-26</t>
  </si>
  <si>
    <t>michelinezongo180@gmail.com</t>
  </si>
  <si>
    <t>0022657492499</t>
  </si>
  <si>
    <t>Joyce Wonmi Choi</t>
  </si>
  <si>
    <t>1981-03-21</t>
  </si>
  <si>
    <t>joycewchoi@gmail.com</t>
  </si>
  <si>
    <t>778-888-0321</t>
  </si>
  <si>
    <t>327 West 59th Avenue</t>
  </si>
  <si>
    <t>16:35</t>
  </si>
  <si>
    <t>14:50</t>
  </si>
  <si>
    <t>Lea Kartyka Sembiring</t>
  </si>
  <si>
    <t>kartykalea@gmail.com</t>
  </si>
  <si>
    <t>24 Heathstan Road, London, W120RA</t>
  </si>
  <si>
    <t>07.55</t>
  </si>
  <si>
    <t xml:space="preserve">Thokozana Mwanza </t>
  </si>
  <si>
    <t>2025-11-08</t>
  </si>
  <si>
    <t>madaliso.mwanza89@gmail.com</t>
  </si>
  <si>
    <t>Viola Jasmine Duvvala</t>
  </si>
  <si>
    <t>2000-12-13</t>
  </si>
  <si>
    <t>pearly1300@gmail.com</t>
  </si>
  <si>
    <t>852-085-3570</t>
  </si>
  <si>
    <t>EWS 2, Qtr. No: 43, West Parsigutta, Musheerabad, Hyderabad- 500020</t>
  </si>
  <si>
    <t xml:space="preserve">Annah Thembwa Muthui </t>
  </si>
  <si>
    <t>1996-01-19</t>
  </si>
  <si>
    <t>Annahmuthui96@gmail.com</t>
  </si>
  <si>
    <t>070-793-2927</t>
  </si>
  <si>
    <t>5:00pm</t>
  </si>
  <si>
    <t xml:space="preserve">Mensah Komi Mawuena AHO </t>
  </si>
  <si>
    <t>1980-01-12</t>
  </si>
  <si>
    <t>ahokomitg@gmail.com</t>
  </si>
  <si>
    <t>902-145-46</t>
  </si>
  <si>
    <t>Qt Tokoin Hôpital, Rue de la montagne, Mson 7</t>
  </si>
  <si>
    <t xml:space="preserve">Phebe Atolagbe </t>
  </si>
  <si>
    <t>2006-07-24</t>
  </si>
  <si>
    <t>phebejesutofunmi2021@gmail.com</t>
  </si>
  <si>
    <t>081-1249-6528</t>
  </si>
  <si>
    <t>Ibadan, Oyo state</t>
  </si>
  <si>
    <t>Ilorin, Kwara State</t>
  </si>
  <si>
    <t>I am not sure</t>
  </si>
  <si>
    <t xml:space="preserve">Kulugoya Helen Banda </t>
  </si>
  <si>
    <t>2000-01-19</t>
  </si>
  <si>
    <t>kulubanda18@gmail.com</t>
  </si>
  <si>
    <t>097-389-2660</t>
  </si>
  <si>
    <t xml:space="preserve">Lusaka west, farm 870 Barlastone </t>
  </si>
  <si>
    <t>Mirjan N Kweenda</t>
  </si>
  <si>
    <t>2003-04-23</t>
  </si>
  <si>
    <t>mirjankweenda@gmail.com</t>
  </si>
  <si>
    <t>F324+R23, Windhoek</t>
  </si>
  <si>
    <t>Khomasdal Hostel</t>
  </si>
  <si>
    <t xml:space="preserve">Portuguese </t>
  </si>
  <si>
    <t>18:00</t>
  </si>
  <si>
    <t>Specialty Care Ministry|Mental Health Ministry |Spiritual Care &amp; EVangelism|Training &amp; Mentorship Ministry</t>
  </si>
  <si>
    <t>Internal Medicine|Surgery|Pediatrics|Obstetrics &amp; Gynecology|Orthopedic Surgery|Dermotology|ENT|Family Medicine|Neurology / Neurosurgery|Psychiatry|Anesthesiology|Radiology</t>
  </si>
  <si>
    <t>None at the moment</t>
  </si>
  <si>
    <t>Yao Mawuena DANSOU</t>
  </si>
  <si>
    <t>1977-12-08</t>
  </si>
  <si>
    <t>dansouyaomawuena@gmail.com</t>
  </si>
  <si>
    <t>228-9033-1276</t>
  </si>
  <si>
    <t>Lomé Sanguera akpakope</t>
  </si>
  <si>
    <t>26BP90614477</t>
  </si>
  <si>
    <t>Kadzahlo Komla Dovenè</t>
  </si>
  <si>
    <t>1987-12-17</t>
  </si>
  <si>
    <t>tdkadzahlo@gmail.com</t>
  </si>
  <si>
    <t>228-9021-6528</t>
  </si>
  <si>
    <t>Lomé Togo</t>
  </si>
  <si>
    <t>Université Laval, Québec</t>
  </si>
  <si>
    <t>SEKO Kudzovi Mario</t>
  </si>
  <si>
    <t>1995-01-23</t>
  </si>
  <si>
    <t>kudzovimarioseko@gmail.com</t>
  </si>
  <si>
    <t>931-030-87</t>
  </si>
  <si>
    <t xml:space="preserve"> Nelum Weerakoon</t>
  </si>
  <si>
    <t>1989-06-25</t>
  </si>
  <si>
    <t>715nelumweerakoon@gmail.com</t>
  </si>
  <si>
    <t>947-1611-9057</t>
  </si>
  <si>
    <t>No 107/6, Tholombogaswatte road, Pitawelagama, Badulla.</t>
  </si>
  <si>
    <t>Sinhala</t>
  </si>
  <si>
    <t>Ahouandjinou Kossi Yakubi</t>
  </si>
  <si>
    <t>aky23kr@gmail.com</t>
  </si>
  <si>
    <t>228-9007-9729</t>
  </si>
  <si>
    <t>Togo, Lome Nukafu T-oil boulevard jean paul2</t>
  </si>
  <si>
    <t>Ann Zaykina</t>
  </si>
  <si>
    <t>1992-07-16</t>
  </si>
  <si>
    <t>ankozay@gmail.com</t>
  </si>
  <si>
    <t>790-6393-7318</t>
  </si>
  <si>
    <t>Русский</t>
  </si>
  <si>
    <t>Emergency &amp; Crisis Ministry|Spiritual Care &amp; EVangelism|Ministry to the Marginalized</t>
  </si>
  <si>
    <t xml:space="preserve">Sherin Jenness </t>
  </si>
  <si>
    <t>1995-06-04</t>
  </si>
  <si>
    <t>Sherinkiwi@gmail.com</t>
  </si>
  <si>
    <t>474-833-2579</t>
  </si>
  <si>
    <t xml:space="preserve">Johanmarka 5, 6017 Ålesund </t>
  </si>
  <si>
    <t>Specialty Care Ministry|Emergency &amp; Crisis Ministry</t>
  </si>
  <si>
    <t>Booth Staff</t>
  </si>
  <si>
    <t>Chang Hee Young</t>
  </si>
  <si>
    <t>1976-12-26</t>
  </si>
  <si>
    <t>9C586s@eumc.ac.kr</t>
  </si>
  <si>
    <t>인천 연수구 청능말로7번길8 101호</t>
  </si>
  <si>
    <t>kcmda</t>
  </si>
  <si>
    <t>Ahn gyo sung</t>
  </si>
  <si>
    <t>han950403@gmai.com</t>
  </si>
  <si>
    <t>228-9310-3087</t>
  </si>
  <si>
    <t xml:space="preserve">SOULEY Yawavi Florence </t>
  </si>
  <si>
    <t>1995-08-10</t>
  </si>
  <si>
    <t>souleflo296@gmail.com</t>
  </si>
  <si>
    <t>910-791-96</t>
  </si>
  <si>
    <t>Mango,Togo</t>
  </si>
  <si>
    <t>Lomé,Togo</t>
  </si>
  <si>
    <t>Primary Care Ministry|Mental Health Ministry |Spiritual Care &amp; EVangelism|Health Education &amp; Community Outreach|Ministry to the Marginalized|Training &amp; Mentorship Ministry|Support &amp; Operational Ministry</t>
  </si>
  <si>
    <t>ZOTCHI Paulin</t>
  </si>
  <si>
    <t>kzotchi94@gmail.com</t>
  </si>
  <si>
    <t>228-9851-3890</t>
  </si>
  <si>
    <t>Lomé - Togo</t>
  </si>
  <si>
    <t>Kpalimé - Togo</t>
  </si>
  <si>
    <t>Allemand</t>
  </si>
  <si>
    <t>Emergency &amp; Crisis Ministry|Health Education &amp; Community Outreach|Ministry to the Marginalized|Training &amp; Mentorship Ministry</t>
  </si>
  <si>
    <t>Christine Chivunda</t>
  </si>
  <si>
    <t>2000-04-19</t>
  </si>
  <si>
    <t>christinechivunda@gmail.com</t>
  </si>
  <si>
    <t>097-148-8967</t>
  </si>
  <si>
    <t>Minestone, great east road 135</t>
  </si>
  <si>
    <t>Minestone great road 135</t>
  </si>
  <si>
    <t>LEANI BENOIT</t>
  </si>
  <si>
    <t>1997-08-19</t>
  </si>
  <si>
    <t>leaniwakange@gmail.com</t>
  </si>
  <si>
    <t>Lubumbashi</t>
  </si>
  <si>
    <t>VINCENT Romain Didier</t>
  </si>
  <si>
    <t>1992-03-03</t>
  </si>
  <si>
    <t>dr20cent@gmail.com</t>
  </si>
  <si>
    <t>230-5800-8586</t>
  </si>
  <si>
    <t>Mauritius</t>
  </si>
  <si>
    <t>Pope Hennessy Street</t>
  </si>
  <si>
    <t>Curepipe</t>
  </si>
  <si>
    <t>Primary Care Ministry|Hospice &amp; End-of-life Ministry|Health Education &amp; Community Outreach|Support &amp; Operational Ministry</t>
  </si>
  <si>
    <t xml:space="preserve">OCHIENG JEROME </t>
  </si>
  <si>
    <t>1999-11-07</t>
  </si>
  <si>
    <t>jerome_ochieng265@yahoo.com</t>
  </si>
  <si>
    <t xml:space="preserve">Uganda </t>
  </si>
  <si>
    <t xml:space="preserve">Lodda Joe Phillips </t>
  </si>
  <si>
    <t>2003-10-30</t>
  </si>
  <si>
    <t>joephillipslodda@gmail.com</t>
  </si>
  <si>
    <t>076-073-1084</t>
  </si>
  <si>
    <t xml:space="preserve">Gulu City </t>
  </si>
  <si>
    <t xml:space="preserve">Mbale City </t>
  </si>
  <si>
    <t>OKARAMEDO COLLINS</t>
  </si>
  <si>
    <t>2002-11-09</t>
  </si>
  <si>
    <t>collinsokaramedo@gmail.com</t>
  </si>
  <si>
    <t>077-449-3166</t>
  </si>
  <si>
    <t>Gulu</t>
  </si>
  <si>
    <t xml:space="preserve">OUEDRAOGO Wendpouiré Samuella Rebecca </t>
  </si>
  <si>
    <t>1999-01-14</t>
  </si>
  <si>
    <t>ouedraogosamuella@gmail.com</t>
  </si>
  <si>
    <t>620-186-62</t>
  </si>
  <si>
    <t>Richard Trinidad</t>
  </si>
  <si>
    <t>1970-03-06</t>
  </si>
  <si>
    <t>richardtrinidadmd@gmail.com</t>
  </si>
  <si>
    <t>259 J Rodriguez Caloocan City Metro Manila</t>
  </si>
  <si>
    <t>Angel Wang (TCMA)</t>
  </si>
  <si>
    <t>1965-11-14</t>
  </si>
  <si>
    <t>angelwang2017@gmail.com</t>
  </si>
  <si>
    <t>Sayouba OUEDRAOGO</t>
  </si>
  <si>
    <t>Gifty Frimpong</t>
  </si>
  <si>
    <t>1996-08-25</t>
  </si>
  <si>
    <t>akyedeimela@gmail.com</t>
  </si>
  <si>
    <t>GD-095-0853, Lakeside estate, Adenta.</t>
  </si>
  <si>
    <t>WASIU MAJARO</t>
  </si>
  <si>
    <t>1969-01-06</t>
  </si>
  <si>
    <t>lagosstateteaching@gmail.com</t>
  </si>
  <si>
    <t>081-4836-6571</t>
  </si>
  <si>
    <t>9,olugbemi street,</t>
  </si>
  <si>
    <t>Dr Maja</t>
  </si>
  <si>
    <t>Jeremiah Abdul Akim Jalloh</t>
  </si>
  <si>
    <t>1998-02-09</t>
  </si>
  <si>
    <t>jallohjeremiah@gmail.com</t>
  </si>
  <si>
    <t>Cite Univeristaire Souissi 1</t>
  </si>
  <si>
    <t>Souissi, Rabat, Morocco.</t>
  </si>
  <si>
    <t xml:space="preserve">Kyabu Kapijimpanga </t>
  </si>
  <si>
    <t>2002-11-15</t>
  </si>
  <si>
    <t>Kyabukapiji4@gmail.com</t>
  </si>
  <si>
    <t>Turkey</t>
  </si>
  <si>
    <t>Kotekli, Denizli Boulevard, 232 Street NO: 48, Mugla</t>
  </si>
  <si>
    <t>Turkish</t>
  </si>
  <si>
    <t>Internal Medicine|Dermotology|Family Medicine</t>
  </si>
  <si>
    <t>10. Christians in Healthcare Leadership - Chris Holcombe</t>
  </si>
  <si>
    <t>Loh Cheng</t>
  </si>
  <si>
    <t>1975-12-17</t>
  </si>
  <si>
    <t>lcyytsing@gmail.com</t>
  </si>
  <si>
    <t xml:space="preserve">25 Telok Blangah Crescent </t>
  </si>
  <si>
    <t>#10-75</t>
  </si>
  <si>
    <t>Primary Care Ministry|Emergency &amp; Crisis Ministry</t>
  </si>
  <si>
    <t xml:space="preserve">Sanoussi Alassane Hannatou </t>
  </si>
  <si>
    <t>1972-05-15</t>
  </si>
  <si>
    <t>hannatous@yahoo.fr</t>
  </si>
  <si>
    <t>0022796977764</t>
  </si>
  <si>
    <t>Maternité Issaka Gazobi ( MIG)</t>
  </si>
  <si>
    <t xml:space="preserve">Clinique Alissa </t>
  </si>
  <si>
    <t xml:space="preserve">Haoussa </t>
  </si>
  <si>
    <t xml:space="preserve">Sourou Rébecca WIYAO </t>
  </si>
  <si>
    <t>1998-09-16</t>
  </si>
  <si>
    <t>sourourebeccawiyao@gmail.com</t>
  </si>
  <si>
    <t>0022892312747</t>
  </si>
  <si>
    <t xml:space="preserve">Agoè-atsanvé </t>
  </si>
  <si>
    <t xml:space="preserve">Tomdè-Kara </t>
  </si>
  <si>
    <t>SANI BEIDOU IDRISSA</t>
  </si>
  <si>
    <t>1970-05-21</t>
  </si>
  <si>
    <t>beidouconsultingniger@gmail.com</t>
  </si>
  <si>
    <t>0022790773647</t>
  </si>
  <si>
    <t>DAI ADLC Niamey, Niger</t>
  </si>
  <si>
    <t>Cabinet Beidou Consultance, centre aere BCEAO, Francophonie</t>
  </si>
  <si>
    <t xml:space="preserve">Dr Beulah Penumudi </t>
  </si>
  <si>
    <t>1968-04-24</t>
  </si>
  <si>
    <t>Twinklejosh2012@gmail.com</t>
  </si>
  <si>
    <t>702-280-7838</t>
  </si>
  <si>
    <t>4012 SW 69th Ave</t>
  </si>
  <si>
    <t>Gainesville Florida 32608</t>
  </si>
  <si>
    <t xml:space="preserve">Dr Rachel Penumudi </t>
  </si>
  <si>
    <t>1995-01-09</t>
  </si>
  <si>
    <t>Rachelpenumudi@gmail.com</t>
  </si>
  <si>
    <t>702-759-5722</t>
  </si>
  <si>
    <t xml:space="preserve">Gainesville Florida </t>
  </si>
  <si>
    <t xml:space="preserve">Francis Xavier Piliwi Jim Kari </t>
  </si>
  <si>
    <t xml:space="preserve">Nusa Road, Kavieng </t>
  </si>
  <si>
    <t>Tchalim</t>
  </si>
  <si>
    <t>1984-01-08</t>
  </si>
  <si>
    <t>tsolime@yahoo.fr</t>
  </si>
  <si>
    <t>228-9038-5777</t>
  </si>
  <si>
    <t>Rue 190 maison 52 Agbalépédo Lomé Togo</t>
  </si>
  <si>
    <t>22h30</t>
  </si>
  <si>
    <t>20h 00</t>
  </si>
  <si>
    <t>Andria Buri anak Ibrahim</t>
  </si>
  <si>
    <t>2002-05-09</t>
  </si>
  <si>
    <t>andriaburiibrahim@gmail.com</t>
  </si>
  <si>
    <t>011-1401-3474</t>
  </si>
  <si>
    <t>Lot 688, Lorong Cahaya 2D, Hillside Garden, Lopeng, 98000 Miri, Sarawak, Malaysia</t>
  </si>
  <si>
    <t>Jeevan rai</t>
  </si>
  <si>
    <t>1988-06-25</t>
  </si>
  <si>
    <t>uniteddentistcare@gmail.com</t>
  </si>
  <si>
    <t>tarkeshwor-8, kathmandu</t>
  </si>
  <si>
    <t>Bishal Khadka</t>
  </si>
  <si>
    <t>2000-08-30</t>
  </si>
  <si>
    <t>bishalkhadka2000@yahoo.com</t>
  </si>
  <si>
    <t>Lalitpur-4, Bagdole</t>
  </si>
  <si>
    <t>AHONSOU Kodjo Mawu-Lawoe Ricky</t>
  </si>
  <si>
    <t>1997-04-21</t>
  </si>
  <si>
    <t>ahonsou.ricky@gmail.com</t>
  </si>
  <si>
    <t>932-842-13</t>
  </si>
  <si>
    <t>Hôpital espérance de Mango</t>
  </si>
  <si>
    <t xml:space="preserve">ewe </t>
  </si>
  <si>
    <t>N'SOUGAN Akossiwa Cyntia Do Flora</t>
  </si>
  <si>
    <t>1998-06-28</t>
  </si>
  <si>
    <t>nsougancyntia.com@gmail.com</t>
  </si>
  <si>
    <t>228-9047-4080</t>
  </si>
  <si>
    <t>Pauline Yee Peck Lim</t>
  </si>
  <si>
    <t>1955-08-24</t>
  </si>
  <si>
    <t>paulinelim@chinaoutreach.net</t>
  </si>
  <si>
    <t>171-7808-6091</t>
  </si>
  <si>
    <t>United States Minor Outlying Islands</t>
  </si>
  <si>
    <t>8 Tudor Road</t>
  </si>
  <si>
    <t>Albany, NY 12203</t>
  </si>
  <si>
    <t xml:space="preserve">Mandarin Chinese </t>
  </si>
  <si>
    <t>11 AM or 12 noon</t>
  </si>
  <si>
    <t xml:space="preserve">2 or 3 PM </t>
  </si>
  <si>
    <t>Courage Uhunmwangho</t>
  </si>
  <si>
    <t>1974-12-27</t>
  </si>
  <si>
    <t>ucourage@yahoo.com</t>
  </si>
  <si>
    <t>Beside National Center For Remote sensing</t>
  </si>
  <si>
    <t>Rizek Village</t>
  </si>
  <si>
    <t>Denis Daniel Babo</t>
  </si>
  <si>
    <t>1999-10-17</t>
  </si>
  <si>
    <t>babodanieldenis@gmail.com</t>
  </si>
  <si>
    <t>676-887-395</t>
  </si>
  <si>
    <t>3010 Moshi</t>
  </si>
  <si>
    <t>22:30 pm</t>
  </si>
  <si>
    <t>19:00 pm</t>
  </si>
  <si>
    <t>3010 moshi</t>
  </si>
  <si>
    <t>14:00pm</t>
  </si>
  <si>
    <t>Gena kerollos dawood gerges</t>
  </si>
  <si>
    <t>Specialty Care Ministry|Support &amp; Operational Ministry</t>
  </si>
  <si>
    <t>Ellen Nelson-Rowe</t>
  </si>
  <si>
    <t>2000-02-04</t>
  </si>
  <si>
    <t>ellennelsonrowe@gmail.com</t>
  </si>
  <si>
    <t>22 Moorcroft Court</t>
  </si>
  <si>
    <t>WF5 9EY</t>
  </si>
  <si>
    <t>Alabi Favour</t>
  </si>
  <si>
    <t>2004-06-04</t>
  </si>
  <si>
    <t>Favouralabiwealth@gmail.com</t>
  </si>
  <si>
    <t>Jabi, Abuja</t>
  </si>
  <si>
    <t>Jankwano, Jos</t>
  </si>
  <si>
    <t>I don’t know yet</t>
  </si>
  <si>
    <t>ADAMU ADDISSIE NURAMO</t>
  </si>
  <si>
    <t>1973-06-01</t>
  </si>
  <si>
    <t>adamu.addissie@aau.edu.et</t>
  </si>
  <si>
    <t>Addis Ababa, KK Subcity</t>
  </si>
  <si>
    <t>Heaven ramy nabil marzouk</t>
  </si>
  <si>
    <t>2019-10-08</t>
  </si>
  <si>
    <t>Ramy nabil marzouk zakharious</t>
  </si>
  <si>
    <t>1987-05-01</t>
  </si>
  <si>
    <t>Ramyzakharious@gmail.com</t>
  </si>
  <si>
    <t>Kisakye Chakara Noella</t>
  </si>
  <si>
    <t>2002-12-20</t>
  </si>
  <si>
    <t>noellakisakye@gmail.com</t>
  </si>
  <si>
    <t>256-7030-0132</t>
  </si>
  <si>
    <t>Bukoto Ntinda</t>
  </si>
  <si>
    <t>Samundra Rana</t>
  </si>
  <si>
    <t>1975-05-02</t>
  </si>
  <si>
    <t>samundra@hotamil.com</t>
  </si>
  <si>
    <t>Beavogui Germaine Bidy</t>
  </si>
  <si>
    <t>2002-05-27</t>
  </si>
  <si>
    <t>beavoguigermaine29@gmail.com</t>
  </si>
  <si>
    <t>Guinea</t>
  </si>
  <si>
    <t xml:space="preserve">Yattaya </t>
  </si>
  <si>
    <t>Sanoyah</t>
  </si>
  <si>
    <t>Roberta Nsinano</t>
  </si>
  <si>
    <t>2000-05-17</t>
  </si>
  <si>
    <t>ronabii@yahoo.com</t>
  </si>
  <si>
    <t>Samuel Subba</t>
  </si>
  <si>
    <t>2000-11-10</t>
  </si>
  <si>
    <t>samuelsubba@daum.net</t>
  </si>
  <si>
    <t>Kathmandu Metropolitan City-30, Kathmandu, Nepal</t>
  </si>
  <si>
    <t>Jae-Gol Choe</t>
  </si>
  <si>
    <t>1959-03-30</t>
  </si>
  <si>
    <t>jaygchoe@gmail.com</t>
  </si>
  <si>
    <t>010-5397-8691</t>
  </si>
  <si>
    <t>Seongbuk-ro 4-gil, 52, Seongbuk-gu, Seoul, South Korea</t>
  </si>
  <si>
    <t>Hanshin Apt 108-606</t>
  </si>
  <si>
    <t>IULIA CORLACIU</t>
  </si>
  <si>
    <t>2006-06-23</t>
  </si>
  <si>
    <t>Iuliacorlaciu598@gmail.com</t>
  </si>
  <si>
    <t>075-699-9844</t>
  </si>
  <si>
    <t>Romania</t>
  </si>
  <si>
    <t>Str Rasaritului Nr 5</t>
  </si>
  <si>
    <t>Romana</t>
  </si>
  <si>
    <t>Engleza</t>
  </si>
  <si>
    <t>07:15</t>
  </si>
  <si>
    <t>08:35</t>
  </si>
  <si>
    <t>78907ivgyj</t>
  </si>
  <si>
    <t>anithagracedavid@gmail.com</t>
  </si>
  <si>
    <t>986-653-0787</t>
  </si>
  <si>
    <t>Plot 36</t>
  </si>
  <si>
    <t>Vivekananda Nagar Colony</t>
  </si>
  <si>
    <t>Fahnbulleh, Frankie K.</t>
  </si>
  <si>
    <t>Monrovia</t>
  </si>
  <si>
    <t>7:30pm</t>
  </si>
  <si>
    <t>5:30pm</t>
  </si>
  <si>
    <t>Emergency &amp; Crisis Ministry|Hospice &amp; End-of-life Ministry|Spiritual Care &amp; EVangelism|Health Education &amp; Community Outreach|Training &amp; Mentorship Ministry</t>
  </si>
  <si>
    <t>Sudan</t>
  </si>
  <si>
    <t>Chang-hwan Kim</t>
  </si>
  <si>
    <t>1963-01-01</t>
  </si>
  <si>
    <t>jacob.kim@inha.ac.kr</t>
  </si>
  <si>
    <t>Inhangro 27</t>
  </si>
  <si>
    <t>Inha university hospital</t>
  </si>
  <si>
    <t>10:00 AM</t>
  </si>
  <si>
    <t>17:00 Pm</t>
  </si>
  <si>
    <t>Youstina Kromer William Saiid</t>
  </si>
  <si>
    <t>1993-03-15</t>
  </si>
  <si>
    <t>youstina.kromar@gmail.com</t>
  </si>
  <si>
    <t>012-2948-4878</t>
  </si>
  <si>
    <t>11 Ali bek elnagar - Shoubra Misr -Egypt</t>
  </si>
  <si>
    <t>HAMADO SAWADOGO</t>
  </si>
  <si>
    <t>1989-12-31</t>
  </si>
  <si>
    <t>hamadodavidsawadogo@gmail.com</t>
  </si>
  <si>
    <t>708-225-07</t>
  </si>
  <si>
    <t>BP091650 OUAGADOUGOU SECT 41</t>
  </si>
  <si>
    <t>Primary Care Ministry|Spiritual Care &amp; EVangelism|Health Education &amp; Community Outreach|Ministry to the Marginalized</t>
  </si>
  <si>
    <t>Victorien Edi</t>
  </si>
  <si>
    <t>1983-05-21</t>
  </si>
  <si>
    <t>comactorg@gmail.com</t>
  </si>
  <si>
    <t>Reine Pascale KOUMOU EBONGA-TENE LENGUE</t>
  </si>
  <si>
    <t>1994-10-17</t>
  </si>
  <si>
    <t>reinekoumou1794@yahoo.fr</t>
  </si>
  <si>
    <t>00221771713202</t>
  </si>
  <si>
    <t>Niary Tally côté Sen’Eau</t>
  </si>
  <si>
    <t>Kenneth Tan</t>
  </si>
  <si>
    <t>kennethtaan@student.uns.ac.id</t>
  </si>
  <si>
    <t>Bangko</t>
  </si>
  <si>
    <t xml:space="preserve">Lynn Olula </t>
  </si>
  <si>
    <t>1999-11-24</t>
  </si>
  <si>
    <t>thelynnolula@gmail.com</t>
  </si>
  <si>
    <t>Primary Care Ministry|Specialty Care Ministry|Emergency &amp; Crisis Ministry|Mental Health Ministry |Spiritual Care &amp; EVangelism|Health Education &amp; Community Outreach|Ministry to the Marginalized|Training &amp; Mentorship Ministry|Support &amp; Operational Ministry</t>
  </si>
  <si>
    <t>Ophthalmology|Emergency Medicine|Public / Preventive Medicine</t>
  </si>
  <si>
    <t>ATEMBA Ariane Peace Ayoka</t>
  </si>
  <si>
    <t>2004-01-23</t>
  </si>
  <si>
    <t>atembaayoka@gmail.com</t>
  </si>
  <si>
    <t>Fass Delorme</t>
  </si>
  <si>
    <t>Momah, Tobe</t>
  </si>
  <si>
    <t>1973-09-25</t>
  </si>
  <si>
    <t>ritapraise1@gmail.com</t>
  </si>
  <si>
    <t>163-1747-6071</t>
  </si>
  <si>
    <t>GRACE Court</t>
  </si>
  <si>
    <t>Primary Care Ministry|Specialty Care Ministry|Emergency &amp; Crisis Ministry|Mental Health Ministry |Spiritual Care &amp; EVangelism|Health Education &amp; Community Outreach|Ministry to the Marginalized|Training &amp; Mentorship Ministry</t>
  </si>
  <si>
    <t>Barcus Mamenker Kanweay Jr</t>
  </si>
  <si>
    <t>1986-09-17</t>
  </si>
  <si>
    <t>barcus.kanweay@gmsil.com</t>
  </si>
  <si>
    <t>010-8459-2338</t>
  </si>
  <si>
    <t>Seoul</t>
  </si>
  <si>
    <t>Emergency &amp; Crisis Ministry|Mental Health Ministry |Spiritual Care &amp; EVangelism|Health Education &amp; Community Outreach|Training &amp; Mentorship Ministry|Support &amp; Operational Ministry</t>
  </si>
  <si>
    <t>Korea, Democratic People's Republic of</t>
  </si>
  <si>
    <t>Augustine Max Lyamarungu</t>
  </si>
  <si>
    <t>1996-02-27</t>
  </si>
  <si>
    <t>agogomax.am@gmail.com</t>
  </si>
  <si>
    <t>Po box 419, Mbeya</t>
  </si>
  <si>
    <t xml:space="preserve">2000hrs </t>
  </si>
  <si>
    <t>1700hrs</t>
  </si>
  <si>
    <t>Primary Care Ministry|Emergency &amp; Crisis Ministry|Mental Health Ministry |Hospice &amp; End-of-life Ministry|Spiritual Care &amp; EVangelism|Health Education &amp; Community Outreach|Training &amp; Mentorship Ministry</t>
  </si>
  <si>
    <t>Nyakato Caroline Nshala</t>
  </si>
  <si>
    <t>2003-05-08</t>
  </si>
  <si>
    <t>carolinenshala@gmail.com</t>
  </si>
  <si>
    <t>Dar Es Salaam, Tanzania.</t>
  </si>
  <si>
    <t>Isabella Goller</t>
  </si>
  <si>
    <t>1994-06-11</t>
  </si>
  <si>
    <t>isabella.goller@gmx.de</t>
  </si>
  <si>
    <t>417-8269-7057</t>
  </si>
  <si>
    <t>Unterdorf 56 79112 Freiburg Germany</t>
  </si>
  <si>
    <t>Joash Maranga Obino</t>
  </si>
  <si>
    <t>2025-11-14</t>
  </si>
  <si>
    <t>joashmaranga@gmail.com</t>
  </si>
  <si>
    <t>PO.Box 8002 Mombasa City</t>
  </si>
  <si>
    <t>1975-02-05</t>
  </si>
  <si>
    <t>Pradeep kumar yadav</t>
  </si>
  <si>
    <t>1979-01-30</t>
  </si>
  <si>
    <t>Pradeep9862920@gmail.com</t>
  </si>
  <si>
    <t>009779824907891</t>
  </si>
  <si>
    <t>Damak,Jhapa Nepal</t>
  </si>
  <si>
    <t>An Tran</t>
  </si>
  <si>
    <t>1990-08-06</t>
  </si>
  <si>
    <t>tnan90@gmail.com</t>
  </si>
  <si>
    <t>849-8609-8814</t>
  </si>
  <si>
    <t>Vietnam</t>
  </si>
  <si>
    <t>Vietnamese</t>
  </si>
  <si>
    <t xml:space="preserve">Sahil Stephen Tyagi </t>
  </si>
  <si>
    <t>2009-08-03</t>
  </si>
  <si>
    <t>Vttyagi@yahoo.co.in</t>
  </si>
  <si>
    <t>0919412990322</t>
  </si>
  <si>
    <t>Sher kothi civil lines 1</t>
  </si>
  <si>
    <t>Roorkee District haridwar Uttarakhand India 247667</t>
  </si>
  <si>
    <t>Internal Medicine|Family Medicine|Rehabilitation Medicine|Public / Preventive Medicine</t>
  </si>
  <si>
    <t>Jonaviva Anthony Thomas</t>
  </si>
  <si>
    <t>1999-09-19</t>
  </si>
  <si>
    <t>anthonyjonaviva@gmail.com</t>
  </si>
  <si>
    <t xml:space="preserve">MWEBAZE EDWARD </t>
  </si>
  <si>
    <t>2000-05-01</t>
  </si>
  <si>
    <t>2022akms0866f@kab.ac.ug</t>
  </si>
  <si>
    <t>Kyotera</t>
  </si>
  <si>
    <t>EVASIFA ELIREHEMA NDOSSA</t>
  </si>
  <si>
    <t>1998-09-22</t>
  </si>
  <si>
    <t>elirehematinaevasifa@gmail.com</t>
  </si>
  <si>
    <t>P.0.BOX 47,DODOMA, TANZANIA</t>
  </si>
  <si>
    <t>P.O.BOX 26, SHINYANGA, TANZANIA</t>
  </si>
  <si>
    <t>Kristy White</t>
  </si>
  <si>
    <t>1973-06-07</t>
  </si>
  <si>
    <t>gallerydental@accesscomm.ca</t>
  </si>
  <si>
    <t>3501 Pasqua St. Regina, Sk S4S7G9</t>
  </si>
  <si>
    <t>Ayo</t>
  </si>
  <si>
    <t>1996-10-22</t>
  </si>
  <si>
    <t>ayoadeyemi@hotmail.co.uk</t>
  </si>
  <si>
    <t>078-6748-2601</t>
  </si>
  <si>
    <t>4 Byworth Close</t>
  </si>
  <si>
    <t>Day 1 (Tue, 30th June)|Day 2 (Wed, 1st July)|Day 3 (Thu, 2nd July)|Day 4 (Fri, 3rd July)</t>
  </si>
  <si>
    <t>Pediatrics|Family Medicine</t>
  </si>
  <si>
    <t>Nyasha T Masarira</t>
  </si>
  <si>
    <t>1996-09-23</t>
  </si>
  <si>
    <t>ntmasarira17@gmail.com</t>
  </si>
  <si>
    <t>6 Nicholson Road Romney Park Bulawayo</t>
  </si>
  <si>
    <t>rajni.herman@eha-health.org</t>
  </si>
  <si>
    <t>DEEPALI BUILDING NEHRU PLACE</t>
  </si>
  <si>
    <t xml:space="preserve">Jojet Josephat </t>
  </si>
  <si>
    <t>1997-02-27</t>
  </si>
  <si>
    <t>jojetjosephat@gmail.com</t>
  </si>
  <si>
    <t>KCMC Hospital, Longuo B Shanty town Moshi- Kilimanjaro</t>
  </si>
  <si>
    <t>Primary Care Ministry|Specialty Care Ministry|Emergency &amp; Crisis Ministry|Mental Health Ministry |Hospice &amp; End-of-life Ministry|Spiritual Care &amp; EVangelism|Health Education &amp; Community Outreach|Training &amp; Mentorship Ministry|Support &amp; Operational Ministry</t>
  </si>
  <si>
    <t>Sisipho Conjwa</t>
  </si>
  <si>
    <t>2005-06-14</t>
  </si>
  <si>
    <t>cmfrsa.office@gmail.com</t>
  </si>
  <si>
    <t>Durban</t>
  </si>
  <si>
    <t>05:25</t>
  </si>
  <si>
    <t>14:00</t>
  </si>
  <si>
    <t>Zenande Athini Onke Silosini</t>
  </si>
  <si>
    <t>1997-05-12</t>
  </si>
  <si>
    <t>Lithethaa Njongwe</t>
  </si>
  <si>
    <t>1990-01-01</t>
  </si>
  <si>
    <t>Niyokwanda Gope</t>
  </si>
  <si>
    <t>2007-01-04</t>
  </si>
  <si>
    <t>Nontobeko Precious Mncwango</t>
  </si>
  <si>
    <t>2000-11-14</t>
  </si>
  <si>
    <t>Michael Cocchini</t>
  </si>
  <si>
    <t>1986-10-31</t>
  </si>
  <si>
    <t>michael@cocchini.com</t>
  </si>
  <si>
    <t>615-992-0496</t>
  </si>
  <si>
    <t>245 Spencer Creek Rd</t>
  </si>
  <si>
    <t>Franklin, TN 37069</t>
  </si>
  <si>
    <t>Emergency &amp; Crisis Ministry|Mental Health Ministry |Spiritual Care &amp; EVangelism</t>
  </si>
  <si>
    <t>Meagan Cocchini</t>
  </si>
  <si>
    <t>1989-12-23</t>
  </si>
  <si>
    <t>Meagan@Cocchini.com</t>
  </si>
  <si>
    <t>615-727-3924</t>
  </si>
  <si>
    <t>Christian Irakoze</t>
  </si>
  <si>
    <t>1989-03-19</t>
  </si>
  <si>
    <t>ichris255@gmail.com</t>
  </si>
  <si>
    <t>711-310-71</t>
  </si>
  <si>
    <t>10, Avenue Ngozi, Rohero, Mukaza-Bujumbura</t>
  </si>
  <si>
    <t xml:space="preserve">MIHIDIPAKO BINVUKA PUISSANT </t>
  </si>
  <si>
    <t>binvukap@gmail.com</t>
  </si>
  <si>
    <t>Goma</t>
  </si>
  <si>
    <t>I would like to register first and apply for the bursary afterwards. Could you please advise me on the proper steps to follow or if a waiver code will be needed later during the bursary application?</t>
  </si>
  <si>
    <t>Yelli Prisca Wendlasida Safiatou</t>
  </si>
  <si>
    <t>Mental Health Ministry |Hospice &amp; End-of-life Ministry|Spiritual Care &amp; EVangelism|Health Education &amp; Community Outreach|Ministry to the Marginalized|Training &amp; Mentorship Ministry|Support &amp; Operational Ministry</t>
  </si>
  <si>
    <t>Bonogo Relwende Eldad Meschac</t>
  </si>
  <si>
    <t>2022-03-06</t>
  </si>
  <si>
    <t xml:space="preserve">Favour Nguuma General </t>
  </si>
  <si>
    <t>2000-08-29</t>
  </si>
  <si>
    <t>favhorr@gmail.com</t>
  </si>
  <si>
    <t>081-2447-5052</t>
  </si>
  <si>
    <t>Moussa Oumarou Yacouba</t>
  </si>
  <si>
    <t>BUPE HENRY KIBIKI</t>
  </si>
  <si>
    <t>2000-04-14</t>
  </si>
  <si>
    <t>bupe14kibiki@gmail.com</t>
  </si>
  <si>
    <t xml:space="preserve">P.O.Box 3010 Moshi </t>
  </si>
  <si>
    <t>Zulmandakh Baljinnyam</t>
  </si>
  <si>
    <t>1977-11-17</t>
  </si>
  <si>
    <t>bzulmandah@gmail.com</t>
  </si>
  <si>
    <t>0046760830674</t>
  </si>
  <si>
    <t>Sweden</t>
  </si>
  <si>
    <t>Stenbockens Gata 111</t>
  </si>
  <si>
    <t>13662 Brandbergen</t>
  </si>
  <si>
    <t>Englsih</t>
  </si>
  <si>
    <t>Mongolia</t>
  </si>
  <si>
    <t>Thalita Botelho Cutrim</t>
  </si>
  <si>
    <t>1999-04-08</t>
  </si>
  <si>
    <t>thalitabotelhocmmg@gmail.com</t>
  </si>
  <si>
    <t>319-8592-7813</t>
  </si>
  <si>
    <t>Rua Vicente Faluba, 172 - Bairro Santa Marta / MG</t>
  </si>
  <si>
    <t>07:30 am</t>
  </si>
  <si>
    <t>90프로 환불</t>
  </si>
  <si>
    <t>Patrick Fung</t>
  </si>
  <si>
    <t>1959-04-03</t>
  </si>
  <si>
    <t>patrickfung@psmail.net</t>
  </si>
  <si>
    <t>2 Cluny Road</t>
  </si>
  <si>
    <t xml:space="preserve">Yeyul </t>
  </si>
  <si>
    <t>2025-11-21</t>
  </si>
  <si>
    <t>asce9898@gmail.com</t>
  </si>
  <si>
    <t>010-3927-2558</t>
  </si>
  <si>
    <t>Murage Paul Mwangi</t>
  </si>
  <si>
    <t>2002-12-01</t>
  </si>
  <si>
    <t>paulmwangimurage2047@gmail.com</t>
  </si>
  <si>
    <t>1967-01-28</t>
  </si>
  <si>
    <t>jb6mm@yahoo.com</t>
  </si>
  <si>
    <t>075-091-4035</t>
  </si>
  <si>
    <t>P,O Box  102566</t>
  </si>
  <si>
    <t>Jayababu Sade</t>
  </si>
  <si>
    <t>1977-03-10</t>
  </si>
  <si>
    <t>jayababusade@gmail.com</t>
  </si>
  <si>
    <t>984-921-7809</t>
  </si>
  <si>
    <t>subbarao peta,lalacheruvu ,Rajahmundry inida</t>
  </si>
  <si>
    <t>do 72-5-10 lalacheruvu,Rjahmudry-6 india</t>
  </si>
  <si>
    <t>6 july</t>
  </si>
  <si>
    <t>hole move ministry</t>
  </si>
  <si>
    <t>Primary Care Ministry|Specialty Care Ministry|Emergency &amp; Crisis Ministry|Mental Health Ministry |Support &amp; Operational Ministry</t>
  </si>
  <si>
    <t>980-394-5005</t>
  </si>
  <si>
    <t>MEYINGANGLA</t>
  </si>
  <si>
    <t>26 Viola  colony, Dimapur-797112, Nagaland India</t>
  </si>
  <si>
    <t>Thors D. Weah</t>
  </si>
  <si>
    <t>1979-01-04</t>
  </si>
  <si>
    <t>wilkindness6@gmail.com</t>
  </si>
  <si>
    <t>St</t>
  </si>
  <si>
    <t xml:space="preserve">Monrovia </t>
  </si>
  <si>
    <t>1. Bioethics - John Wyatt</t>
  </si>
  <si>
    <t>Glory Mutheu</t>
  </si>
  <si>
    <t>1999-06-22</t>
  </si>
  <si>
    <t>glmutheu6@gmail.com</t>
  </si>
  <si>
    <t>Pioneer</t>
  </si>
  <si>
    <t>Primary Care Ministry|Specialty Care Ministry|Training &amp; Mentorship Ministry|Support &amp; Operational Ministry</t>
  </si>
  <si>
    <t>Venuste Nahimana</t>
  </si>
  <si>
    <t>2001-05-23</t>
  </si>
  <si>
    <t>kazuvenu@gmail.com</t>
  </si>
  <si>
    <t>070-504-0084</t>
  </si>
  <si>
    <t xml:space="preserve">anglais </t>
  </si>
  <si>
    <t xml:space="preserve">Espanol </t>
  </si>
  <si>
    <t>Internal Medicine|Surgery|Pediatrics|Obstetrics &amp; Gynecology|Orthopedic Surgery|Dermotology|Family Medicine|Neurology / Neurosurgery</t>
  </si>
  <si>
    <t>Meshack Mwantake</t>
  </si>
  <si>
    <t>1996-10-02</t>
  </si>
  <si>
    <t>mmwantake@outlook.com</t>
  </si>
  <si>
    <t>pm</t>
  </si>
  <si>
    <t>am</t>
  </si>
  <si>
    <t>Philippe MAMBO MUSAFIRI</t>
  </si>
  <si>
    <t>1991-04-10</t>
  </si>
  <si>
    <t>philippemusafirimambo@gmail.com</t>
  </si>
  <si>
    <t>076-772-1450</t>
  </si>
  <si>
    <t>Ugand, Kampala</t>
  </si>
  <si>
    <t>Ishaka, Bushenyi</t>
  </si>
  <si>
    <t>LUANDA LUTYATSO Justin</t>
  </si>
  <si>
    <t>1979-02-26</t>
  </si>
  <si>
    <t>jmluand2024@gmail.com</t>
  </si>
  <si>
    <t>081-069-4944</t>
  </si>
  <si>
    <t>GOMA, North-Kivu, Q. HIMBI</t>
  </si>
  <si>
    <t>Himbi</t>
  </si>
  <si>
    <t>Espagnol</t>
  </si>
  <si>
    <t>0044</t>
  </si>
  <si>
    <t>NYANGOMA DAPHINE</t>
  </si>
  <si>
    <t>2000-10-10</t>
  </si>
  <si>
    <t>nabasajovia@gmail.com</t>
  </si>
  <si>
    <t>077-320-2465</t>
  </si>
  <si>
    <t>Lira, Uganda</t>
  </si>
  <si>
    <t>Feby Febryanti</t>
  </si>
  <si>
    <t>2000-10-19</t>
  </si>
  <si>
    <t>Febyfebryanti5922@gmail.com</t>
  </si>
  <si>
    <t>082148899989</t>
  </si>
  <si>
    <t xml:space="preserve"> Jalan keramat lumbang no 69, kec sambas, kab sambas at Sambas ( West Kalimantan)</t>
  </si>
  <si>
    <t xml:space="preserve">MOUBEYI MOUBEYI Leina orphee </t>
  </si>
  <si>
    <t>1996-08-29</t>
  </si>
  <si>
    <t>moubeyiorphee@gmail.com</t>
  </si>
  <si>
    <t>077-539-756</t>
  </si>
  <si>
    <t xml:space="preserve">Franceville </t>
  </si>
  <si>
    <t xml:space="preserve">John Musubao </t>
  </si>
  <si>
    <t>1977-05-08</t>
  </si>
  <si>
    <t>musubaoj@gmail.com</t>
  </si>
  <si>
    <t>Spiritual Care &amp; EVangelism|Health Education &amp; Community Outreach|Ministry to the Marginalized|Training &amp; Mentorship Ministry</t>
  </si>
  <si>
    <t xml:space="preserve">Ivete Francisca Cuamba Joaquim </t>
  </si>
  <si>
    <t>1974-02-28</t>
  </si>
  <si>
    <t>ivetejoaquim@hotmail.com</t>
  </si>
  <si>
    <t>843-121-577</t>
  </si>
  <si>
    <t>Maputo Av. Amilcal Cabral</t>
  </si>
  <si>
    <t>SULE DANIEL</t>
  </si>
  <si>
    <t>1995-12-11</t>
  </si>
  <si>
    <t>diplomaticofficial05@gmail.com</t>
  </si>
  <si>
    <t>081-6682-0996</t>
  </si>
  <si>
    <t>NO 3 IDRIS IBRAHIM CRESCENT,</t>
  </si>
  <si>
    <t>IGALA</t>
  </si>
  <si>
    <t xml:space="preserve">YORUBA </t>
  </si>
  <si>
    <t>2025-03-06</t>
  </si>
  <si>
    <t xml:space="preserve">Katekile </t>
  </si>
  <si>
    <t>2003-07-03</t>
  </si>
  <si>
    <t>u22658981@tuks.co.za</t>
  </si>
  <si>
    <t>063-933-7366</t>
  </si>
  <si>
    <t xml:space="preserve">Asterhof Ladies Residence </t>
  </si>
  <si>
    <t xml:space="preserve">Prospect street, Hatfield, Pretoria </t>
  </si>
  <si>
    <t>Tsonga</t>
  </si>
  <si>
    <t>Zulu</t>
  </si>
  <si>
    <t>07:00</t>
  </si>
  <si>
    <t>Mapalo Mulenga Chimbanga</t>
  </si>
  <si>
    <t>2003-10-04</t>
  </si>
  <si>
    <t>mc.mapalo13@gmail.com</t>
  </si>
  <si>
    <t>079-642-4676</t>
  </si>
  <si>
    <t>17 Weever Avenue, Safari Gardens Extension 3, Rustenburg, North West</t>
  </si>
  <si>
    <t>01:00 pm</t>
  </si>
  <si>
    <t>Koketso Bontle Hlongwane</t>
  </si>
  <si>
    <t>2005-10-24</t>
  </si>
  <si>
    <t>hlongwanebontle24@gmail.com</t>
  </si>
  <si>
    <t>076-426-6012</t>
  </si>
  <si>
    <t>Stonechat loop 1104</t>
  </si>
  <si>
    <t>Zambezi Country Estate</t>
  </si>
  <si>
    <t>Sepedi</t>
  </si>
  <si>
    <t>Isizulu</t>
  </si>
  <si>
    <t>Primary Care Ministry|Specialty Care Ministry|Emergency &amp; Crisis Ministry|Mental Health Ministry |Hospice &amp; End-of-life Ministry|Spiritual Care &amp; EVangelism|Health Education &amp; Community Outreach|Training &amp; Mentorship Ministry</t>
  </si>
  <si>
    <t>Emergency Medicine|Neurology / Neurosurgery</t>
  </si>
  <si>
    <t>Makomborero  Dodzo</t>
  </si>
  <si>
    <t>1995-09-21</t>
  </si>
  <si>
    <t>Makododzo2012@gmail.com</t>
  </si>
  <si>
    <t>Glendale Mazowe Harare</t>
  </si>
  <si>
    <t>Montgomery  Road Waterfalls  Harare</t>
  </si>
  <si>
    <t>Elisabeth Nakling</t>
  </si>
  <si>
    <t>1998-08-12</t>
  </si>
  <si>
    <t>e.nakling@yahoo.no</t>
  </si>
  <si>
    <t>004746797274</t>
  </si>
  <si>
    <t>Stephen Ko</t>
  </si>
  <si>
    <t>1973-10-16</t>
  </si>
  <si>
    <t>drsteveko@gmail.com</t>
  </si>
  <si>
    <t>173-2672-7262</t>
  </si>
  <si>
    <t>17 Benjamin Road, Lexington, MA 02421</t>
  </si>
  <si>
    <t>Primary Care Ministry|Spiritual Care &amp; EVangelism|Health Education &amp; Community Outreach</t>
  </si>
  <si>
    <t>Haussa/Fulfulde</t>
  </si>
  <si>
    <t>MUPFASONI BELYSE</t>
  </si>
  <si>
    <t>1992-09-21</t>
  </si>
  <si>
    <t>mupfasonib1@gmail.com</t>
  </si>
  <si>
    <t>257-7961-8038</t>
  </si>
  <si>
    <t>Quartier GIHOSHA</t>
  </si>
  <si>
    <t>2026-08-06</t>
  </si>
  <si>
    <t xml:space="preserve">Rose Mpangele </t>
  </si>
  <si>
    <t>2005-04-25</t>
  </si>
  <si>
    <t>rosempangele@gmail.com</t>
  </si>
  <si>
    <t>067-157-3133</t>
  </si>
  <si>
    <t>1317 Albert Luthuli Boulevard, Tshepisong phase 6, Soweto</t>
  </si>
  <si>
    <t>Day 5 (Sat, 4th July)|Day 4 (Fri, 3rd July)|Day 3 (Thu, 2nd July)</t>
  </si>
  <si>
    <t>Internal Medicine|Surgery|Emergency Medicine|Family Medicine|Neurology / Neurosurgery|Public / Preventive Medicine</t>
  </si>
  <si>
    <t>Ehi-Imaluobe David Osahon</t>
  </si>
  <si>
    <t>osahondavid11@gmail.com</t>
  </si>
  <si>
    <t>080-6788-0164</t>
  </si>
  <si>
    <t>55, Osagie Street, College Road Aduwawa, Benin city</t>
  </si>
  <si>
    <t xml:space="preserve">Mpez Tshimwang Daniel Irenge </t>
  </si>
  <si>
    <t>1984-12-14</t>
  </si>
  <si>
    <t>mpezdaniel@gmail.com</t>
  </si>
  <si>
    <t xml:space="preserve">BUKAVU RDC </t>
  </si>
  <si>
    <t xml:space="preserve">DURBA RDC </t>
  </si>
  <si>
    <t xml:space="preserve">FRENCH </t>
  </si>
  <si>
    <t>10Am</t>
  </si>
  <si>
    <t>2026-07-15</t>
  </si>
  <si>
    <t xml:space="preserve">Tumaini OMBENI CROYANCE </t>
  </si>
  <si>
    <t>1990-01-11</t>
  </si>
  <si>
    <t>Croyancetumaini0@gmail.com</t>
  </si>
  <si>
    <t xml:space="preserve">SAWADOGO WENDKOUNI GRÂCE </t>
  </si>
  <si>
    <t>1997-05-31</t>
  </si>
  <si>
    <t>Gracesawadogo@gmail.com</t>
  </si>
  <si>
    <t>02:30</t>
  </si>
  <si>
    <t>Stephen Sixto Siguan</t>
  </si>
  <si>
    <t>1955-06-15</t>
  </si>
  <si>
    <t>ssiguan@yahoo.com</t>
  </si>
  <si>
    <t xml:space="preserve">441-1A V.Rama Avenue </t>
  </si>
  <si>
    <t>CEBU City</t>
  </si>
  <si>
    <t xml:space="preserve">Fredrick Tembo </t>
  </si>
  <si>
    <t>fredricktpaolluz07@gmail.com</t>
  </si>
  <si>
    <t xml:space="preserve">Libala Stage 3, Lusaka Zambia. </t>
  </si>
  <si>
    <t xml:space="preserve">Libala Stage 3, Lusaka, Zambia. </t>
  </si>
  <si>
    <t xml:space="preserve">3pm </t>
  </si>
  <si>
    <t xml:space="preserve">10am </t>
  </si>
  <si>
    <t>Veveh Mastaki</t>
  </si>
  <si>
    <t>1992-01-26</t>
  </si>
  <si>
    <t>vmastaki@gmail.com</t>
  </si>
  <si>
    <t>Not define</t>
  </si>
  <si>
    <t xml:space="preserve">MAMBO MUSAFIRI Philippe </t>
  </si>
  <si>
    <t xml:space="preserve">Ishaka Bushenyi </t>
  </si>
  <si>
    <t>Western Campus, Kampala</t>
  </si>
  <si>
    <t>Paul Junior Ojuman</t>
  </si>
  <si>
    <t>2004-06-17</t>
  </si>
  <si>
    <t>poljrojuman17@gmail.com</t>
  </si>
  <si>
    <t>078-489-7962</t>
  </si>
  <si>
    <t>Mukono-Seeta</t>
  </si>
  <si>
    <t>Caleb Mike Mulongo</t>
  </si>
  <si>
    <t>1986-11-22</t>
  </si>
  <si>
    <t>mikemulongo86@gmail.com</t>
  </si>
  <si>
    <t>Jeon Euichan</t>
  </si>
  <si>
    <t>2004-09-14</t>
  </si>
  <si>
    <t>euichan-04@naver.com</t>
  </si>
  <si>
    <t>010-2702-8484</t>
  </si>
  <si>
    <t>광주광역시 북구 자라봉로33 101동 1001호 (양산동, 청암아파트)</t>
  </si>
  <si>
    <t>Priska Karina Gunadi</t>
  </si>
  <si>
    <t>1987-04-15</t>
  </si>
  <si>
    <t>priskakg@gmail.com</t>
  </si>
  <si>
    <t>Oumar Diakité</t>
  </si>
  <si>
    <t>1992-10-26</t>
  </si>
  <si>
    <t>d26diakite@gmail.com</t>
  </si>
  <si>
    <t>223-6668-7404</t>
  </si>
  <si>
    <t>Mali</t>
  </si>
  <si>
    <t>Bamako</t>
  </si>
  <si>
    <t>Kalaban Coura</t>
  </si>
  <si>
    <t>Espagnole</t>
  </si>
  <si>
    <t>Dermotology|Emergency Medicine|Neurology / Neurosurgery|Psychiatry|Public / Preventive Medicine</t>
  </si>
  <si>
    <t xml:space="preserve">Edward wate </t>
  </si>
  <si>
    <t>1991-03-07</t>
  </si>
  <si>
    <t>ewate731@gmail.com</t>
  </si>
  <si>
    <t>778-033-6</t>
  </si>
  <si>
    <t>Solomon Islands</t>
  </si>
  <si>
    <t>Tuvaruhu Central Honiara</t>
  </si>
  <si>
    <t xml:space="preserve">7pm </t>
  </si>
  <si>
    <t>10am</t>
  </si>
  <si>
    <t>Scott Armistead</t>
  </si>
  <si>
    <t>1965-09-16</t>
  </si>
  <si>
    <t>sarmistead123@gmail.com</t>
  </si>
  <si>
    <t>804-399-7117</t>
  </si>
  <si>
    <t>7628 Rockfalls Drive</t>
  </si>
  <si>
    <t>State of Virginia</t>
  </si>
  <si>
    <t>Urdu</t>
  </si>
  <si>
    <t>YEBIN JEONG</t>
  </si>
  <si>
    <t>2006-02-20</t>
  </si>
  <si>
    <t>yebin4962@hanmail.net</t>
  </si>
  <si>
    <t>Day 5 (Sat, 4th July)|Day 6 (Sun, 5th July)</t>
  </si>
  <si>
    <t>Pureum Kim</t>
  </si>
  <si>
    <t>2001-12-05</t>
  </si>
  <si>
    <t>frmmirm@gmail.com</t>
  </si>
  <si>
    <t>Seo-gu, Gwangju, Republic of Korea</t>
  </si>
  <si>
    <t>11, Geumhwa-ro 149beon-gil</t>
  </si>
  <si>
    <t>anakling@online.no</t>
  </si>
  <si>
    <t>K. V. Pavana kumari</t>
  </si>
  <si>
    <t>1984-09-24</t>
  </si>
  <si>
    <t>pavanagmc@gmail.com</t>
  </si>
  <si>
    <t>903-205-5608</t>
  </si>
  <si>
    <t xml:space="preserve"> Brodipet 1/22 guntur Andhrapradesh </t>
  </si>
  <si>
    <t xml:space="preserve">Ramnagar 6th line Ongole AP </t>
  </si>
  <si>
    <t>7am</t>
  </si>
  <si>
    <t>12noon</t>
  </si>
  <si>
    <t xml:space="preserve">ELLA DANIELLE RAGNIMWENDE KALKOUMDO </t>
  </si>
  <si>
    <t>1989-02-18</t>
  </si>
  <si>
    <t>Ok.elladanielle@gmail.com</t>
  </si>
  <si>
    <t>002676631664</t>
  </si>
  <si>
    <t xml:space="preserve">Somgande,Ouagadougou </t>
  </si>
  <si>
    <t>Idring'i Malasi Claude</t>
  </si>
  <si>
    <t>1969-06-04</t>
  </si>
  <si>
    <t>cimalasi@gmail.com</t>
  </si>
  <si>
    <t>42, Av. Bakolingi, Q. Sukisa, Cne Nyakasanza</t>
  </si>
  <si>
    <t>Bunia</t>
  </si>
  <si>
    <t>Kingsley Aseye Hattoh</t>
  </si>
  <si>
    <t>1991-09-28</t>
  </si>
  <si>
    <t>hattohkingsley@gmail.com</t>
  </si>
  <si>
    <t>054-798-6557</t>
  </si>
  <si>
    <t>KU 43C, Kukuo - Tamale, Ghana</t>
  </si>
  <si>
    <t>Saira Paulose</t>
  </si>
  <si>
    <t>1963-10-10</t>
  </si>
  <si>
    <t>sairamathew2017@gmail.com</t>
  </si>
  <si>
    <t>A - 38, Indira Nagar, Devalokam</t>
  </si>
  <si>
    <t>KOTTAYAM 686004</t>
  </si>
  <si>
    <t>Eseosa Osodin</t>
  </si>
  <si>
    <t>2007-03-10</t>
  </si>
  <si>
    <t>eseosaosodin@icloud.com</t>
  </si>
  <si>
    <t>090-7366-7444</t>
  </si>
  <si>
    <t xml:space="preserve">Leadcity, enterprise, Oyo, Ibadan </t>
  </si>
  <si>
    <t>Esther Ha Gyeong Park</t>
  </si>
  <si>
    <t>1993-01-19</t>
  </si>
  <si>
    <t>estherp119@gmail.com</t>
  </si>
  <si>
    <t>161C Horn Lane</t>
  </si>
  <si>
    <t>London</t>
  </si>
  <si>
    <t>Mario Botros Zakaria</t>
  </si>
  <si>
    <t>1989-12-02</t>
  </si>
  <si>
    <t>Mariobotross2@Gmail.com</t>
  </si>
  <si>
    <t>20 eltawheed St. , Quesna, menoufia, Egypt.</t>
  </si>
  <si>
    <t>Juliana Tze-Wah Kao</t>
  </si>
  <si>
    <t>1966-01-08</t>
  </si>
  <si>
    <t>jtwkao2@gmail.com</t>
  </si>
  <si>
    <t xml:space="preserve">Mukoowe Peter </t>
  </si>
  <si>
    <t>1984-07-03</t>
  </si>
  <si>
    <t>ssebajulius@gmail.com</t>
  </si>
  <si>
    <t>070-025-2435</t>
  </si>
  <si>
    <t>Kampala Makindye  Division</t>
  </si>
  <si>
    <t>Uganda Scouts Association</t>
  </si>
  <si>
    <t>Abraham Awobem</t>
  </si>
  <si>
    <t>1968-08-03</t>
  </si>
  <si>
    <t>awobem@hotmail.com</t>
  </si>
  <si>
    <t>685 Jaspar Pl, Prince Albert, Saskatchewan, Canada S6V 8E4</t>
  </si>
  <si>
    <t>Lydia Yoonkyoung Yi</t>
  </si>
  <si>
    <t>1968-12-20</t>
  </si>
  <si>
    <t>lydiayi@yuhs.ac</t>
  </si>
  <si>
    <t>115 yeonhi-ro 15 gil</t>
  </si>
  <si>
    <t>Nyasha Melissa Chiyanike</t>
  </si>
  <si>
    <t>2001-02-05</t>
  </si>
  <si>
    <t>nyashamelissah@gmail.com</t>
  </si>
  <si>
    <t>1362 Jump Crescent</t>
  </si>
  <si>
    <t>Mabvazuva</t>
  </si>
  <si>
    <t xml:space="preserve">Farai Sean Sahumbe </t>
  </si>
  <si>
    <t>2002-08-24</t>
  </si>
  <si>
    <t>SahumbeFarai@gmail.com</t>
  </si>
  <si>
    <t>No 11 17th Crescent Warren Park 1</t>
  </si>
  <si>
    <t>Specialty Care Ministry|Spiritual Care &amp; EVangelism|Health Education &amp; Community Outreach|Ministry to the Marginalized|Training &amp; Mentorship Ministry</t>
  </si>
  <si>
    <t>DAYANE GONÇALVES DA SILVA</t>
  </si>
  <si>
    <t>1996-07-02</t>
  </si>
  <si>
    <t>Rua padre venancio 189 novo glória</t>
  </si>
  <si>
    <t>Portugués</t>
  </si>
  <si>
    <t>Emergency &amp; Crisis Ministry|Mental Health Ministry |Hospice &amp; End-of-life Ministry|Spiritual Care &amp; EVangelism|Training &amp; Mentorship Ministry</t>
  </si>
  <si>
    <t>031991225648</t>
  </si>
  <si>
    <t>coreano</t>
  </si>
  <si>
    <t>Mental Health Ministry |Hospice &amp; End-of-life Ministry|Spiritual Care &amp; EVangelism|Training &amp; Mentorship Ministry</t>
  </si>
  <si>
    <t>Narantsetseg Tsevegsuren</t>
  </si>
  <si>
    <t>1961-01-31</t>
  </si>
  <si>
    <t>narantsetseg.tsevegsuren@gmail.com</t>
  </si>
  <si>
    <t>976-9909-5042</t>
  </si>
  <si>
    <t>Bayangol District, Khoroo #6, Apt 54, Ulaanbaatar, Mongolia</t>
  </si>
  <si>
    <t>2026-06-01</t>
  </si>
  <si>
    <t>Munkhgerel Khand Ish</t>
  </si>
  <si>
    <t>1998-03-30</t>
  </si>
  <si>
    <t>munkhgerel0330@gmail.com</t>
  </si>
  <si>
    <t>976-9974-6383</t>
  </si>
  <si>
    <t xml:space="preserve">Bayangol District, Khoroo #6, Apt 54, Ulaanbaatar, Mongolia </t>
  </si>
  <si>
    <t>Other</t>
  </si>
  <si>
    <t>Ru Ri Lee</t>
  </si>
  <si>
    <t>1998-06-12</t>
  </si>
  <si>
    <t>a3626.ruri@gmail.com</t>
  </si>
  <si>
    <t>010-5118-1206</t>
  </si>
  <si>
    <t>Seoul, Dongjakgu, Daebangdong 7gil 35, Apt#501</t>
  </si>
  <si>
    <t xml:space="preserve">Eunice Musona </t>
  </si>
  <si>
    <t>1999-07-26</t>
  </si>
  <si>
    <t>tehilahmusona@gmail.com</t>
  </si>
  <si>
    <t>260957673974260760631815</t>
  </si>
  <si>
    <t>Dong Hyun Kim</t>
  </si>
  <si>
    <t>1996-02-16</t>
  </si>
  <si>
    <t>victk3214@gmail.com</t>
  </si>
  <si>
    <t>102/489 Selwyn Street, Christchurch Central</t>
  </si>
  <si>
    <t>Christchurch</t>
  </si>
  <si>
    <t>Abhijeet Sangma Barooah</t>
  </si>
  <si>
    <t>1976-03-26</t>
  </si>
  <si>
    <t>A.Sangma@cmai.org</t>
  </si>
  <si>
    <t>981-130-2363</t>
  </si>
  <si>
    <t>Plot no 2, A3 Local Shopping Centre, Janakpuri</t>
  </si>
  <si>
    <t>New Delhi 110058</t>
  </si>
  <si>
    <t>Alexandar Hidayat</t>
  </si>
  <si>
    <t>2004-04-13</t>
  </si>
  <si>
    <t>alex2004hidayat@gmail.com</t>
  </si>
  <si>
    <t>Kyrgyzstan</t>
  </si>
  <si>
    <t>Isa Akhunbayev 96A</t>
  </si>
  <si>
    <t>Beregovoy pereulok 14A</t>
  </si>
  <si>
    <t>9:00 am</t>
  </si>
  <si>
    <t>10:00pm</t>
  </si>
  <si>
    <t>IDAKWO FERVENT ENYONE</t>
  </si>
  <si>
    <t>1998-09-08</t>
  </si>
  <si>
    <t>idakwo.fervent@gmail.com</t>
  </si>
  <si>
    <t>081-5080-7990</t>
  </si>
  <si>
    <t>Woji</t>
  </si>
  <si>
    <t>Denmark</t>
  </si>
  <si>
    <t>Tawana Kuwana</t>
  </si>
  <si>
    <t>2003-12-27</t>
  </si>
  <si>
    <t>kuwanatawana10@gmail.com</t>
  </si>
  <si>
    <t>078-288-6392</t>
  </si>
  <si>
    <t>Harar</t>
  </si>
  <si>
    <t>CMFZ</t>
  </si>
  <si>
    <t>NSIMIRE BITWENGE Reine</t>
  </si>
  <si>
    <t>1987-11-17</t>
  </si>
  <si>
    <t>reinensim02@gmail.com</t>
  </si>
  <si>
    <t>Goma Town Nord-Kivu</t>
  </si>
  <si>
    <t>Admiro Sebastião Augusto Sanha</t>
  </si>
  <si>
    <t>1992-10-10</t>
  </si>
  <si>
    <t>admiro1991@gmail.com</t>
  </si>
  <si>
    <t>966-143-363</t>
  </si>
  <si>
    <t>Djolo, Bairro militar</t>
  </si>
  <si>
    <t xml:space="preserve">Espanhol </t>
  </si>
  <si>
    <t>00h00</t>
  </si>
  <si>
    <t>14h00</t>
  </si>
  <si>
    <t>AproviGB</t>
  </si>
  <si>
    <t>Maraekura (Kura) Horsfall</t>
  </si>
  <si>
    <t>Pasaleeya Thoedpraisan</t>
  </si>
  <si>
    <t>1995-07-12</t>
  </si>
  <si>
    <t>pasaleeyaeer@gmail.com</t>
  </si>
  <si>
    <t>063-267-0170</t>
  </si>
  <si>
    <t>Thailand</t>
  </si>
  <si>
    <t>Barommaratchachonnani Road, Lumpinipark Pinklao 616/1304 building A floor30</t>
  </si>
  <si>
    <t>Bangplat, Bangbamru, Bangkok 10700</t>
  </si>
  <si>
    <t>Thai</t>
  </si>
  <si>
    <t>Korean, Japanese, Chinese</t>
  </si>
  <si>
    <t>13.50 pm</t>
  </si>
  <si>
    <t xml:space="preserve">8.35 am </t>
  </si>
  <si>
    <t>Israel</t>
  </si>
  <si>
    <t>777-129-17</t>
  </si>
  <si>
    <t>Edison Daniel Lim Jun Bin</t>
  </si>
  <si>
    <t>1993-02-25</t>
  </si>
  <si>
    <t>ask.daniel77@gmail.com</t>
  </si>
  <si>
    <t>818-143-81</t>
  </si>
  <si>
    <t>Day 3 (Thu, 2nd July)|Day 6 (Sun, 5th July)|Day 5 (Sat, 4th July)|Day 4 (Fri, 3rd July)</t>
  </si>
  <si>
    <t>Mental Health Ministry |Hospice &amp; End-of-life Ministry|Health Education &amp; Community Outreach|Ministry to the Marginalized|Training &amp; Mentorship Ministry</t>
  </si>
  <si>
    <t xml:space="preserve">Parirenyatwa  Hospital </t>
  </si>
  <si>
    <t xml:space="preserve">Waterfalls  Harare  </t>
  </si>
  <si>
    <t xml:space="preserve">Birungi Rebecca </t>
  </si>
  <si>
    <t>2002-07-16</t>
  </si>
  <si>
    <t>birungirebecca2002@gmail.com</t>
  </si>
  <si>
    <t>077-335-5107</t>
  </si>
  <si>
    <t xml:space="preserve">Kampala International University -Ishaka, Bushenyi </t>
  </si>
  <si>
    <t xml:space="preserve">Kabale district </t>
  </si>
  <si>
    <t xml:space="preserve">Runyankole </t>
  </si>
  <si>
    <t>Tania Gahama Ineza</t>
  </si>
  <si>
    <t>1994-02-18</t>
  </si>
  <si>
    <t>gahamatania@gmail.com</t>
  </si>
  <si>
    <t>612-500-19</t>
  </si>
  <si>
    <t>5, Avenue De L'environnement, Gihosha</t>
  </si>
  <si>
    <t>Primary Care Ministry|Spiritual Care &amp; EVangelism|Health Education &amp; Community Outreach|Training &amp; Mentorship Ministry|Support &amp; Operational Ministry</t>
  </si>
  <si>
    <t xml:space="preserve">Christin Suborna Murmu </t>
  </si>
  <si>
    <t>1997-05-15</t>
  </si>
  <si>
    <t>murmuchristin@gmail.com</t>
  </si>
  <si>
    <t>017-8989-6909</t>
  </si>
  <si>
    <t>Bangladesh</t>
  </si>
  <si>
    <t xml:space="preserve">LAMB Hospital, Parbatipur Dinajpur </t>
  </si>
  <si>
    <t>Gerelmaa Jargalsaikhan</t>
  </si>
  <si>
    <t>1988-08-31</t>
  </si>
  <si>
    <t>drgerelmaa@ubach.org</t>
  </si>
  <si>
    <t>976-8909-9848</t>
  </si>
  <si>
    <t>Nisekh, Buyant Ukhaa, 10-r khoroo, Khan-Uul district, Ulaanbaatar, Mongolia</t>
  </si>
  <si>
    <t>Dr Rajni Herman</t>
  </si>
  <si>
    <t>House No 219,Ground Floor ,Dr Mukherjee Nagar ,Delhi 110009</t>
  </si>
  <si>
    <t>20:10pm</t>
  </si>
  <si>
    <t>El Ruffa Gin Pagsuberon</t>
  </si>
  <si>
    <t>1990-11-13</t>
  </si>
  <si>
    <t>ruffagin@gmail.com</t>
  </si>
  <si>
    <t>093-2681-8353</t>
  </si>
  <si>
    <t>Block 7, Lot 6 Southbay Subdivision Brgy. Sampinit, Bago City, Negros Occidental</t>
  </si>
  <si>
    <t>Primary Care Ministry|Specialty Care Ministry|Mental Health Ministry |Spiritual Care &amp; EVangelism|Training &amp; Mentorship Ministry</t>
  </si>
  <si>
    <t>Yameen Khan Younatan</t>
  </si>
  <si>
    <t>1997-10-05</t>
  </si>
  <si>
    <t>yameen.k1997@gmail.com</t>
  </si>
  <si>
    <t>033-6906-0659</t>
  </si>
  <si>
    <t>House number 109, street 10, sector C2, zone 3, Regi Model Town, Peshawar.</t>
  </si>
  <si>
    <t>Surgery|Orthopedic Surgery</t>
  </si>
  <si>
    <t>Mapane Beatrice Mathibela</t>
  </si>
  <si>
    <t>1988-08-03</t>
  </si>
  <si>
    <t>mapane280@gmail.com</t>
  </si>
  <si>
    <t>266-5744-9013</t>
  </si>
  <si>
    <t>Lerotholi polytechnic Campus staff house 19</t>
  </si>
  <si>
    <t xml:space="preserve">Sesotho </t>
  </si>
  <si>
    <t>Ngene Priscilla Chinaemerem</t>
  </si>
  <si>
    <t>chinaemerempriscilla@gmail.com</t>
  </si>
  <si>
    <t>No 4 John Mark Cresent</t>
  </si>
  <si>
    <t>Csmt</t>
  </si>
  <si>
    <t xml:space="preserve">Tinashe Nathaniel Kapfunde </t>
  </si>
  <si>
    <t>2000-04-25</t>
  </si>
  <si>
    <t>tinashekapfunde@gmail.com</t>
  </si>
  <si>
    <t>No. 11 Parndon Road Sunridge Harare</t>
  </si>
  <si>
    <t>Peter Appiah-Thompson</t>
  </si>
  <si>
    <t>appiatee1@gmail.com</t>
  </si>
  <si>
    <t>002337513343</t>
  </si>
  <si>
    <t>Clinical Teaching Centre, School of Medical Sciences, University of Cape Coast</t>
  </si>
  <si>
    <t xml:space="preserve">48B, 4th Ridge Estates, Cape Coast </t>
  </si>
  <si>
    <t>Day 3 (Thu, 2nd July)|Day 4 (Fri, 3rd July)|Day 5 (Sat, 4th July)|Day 6 (Sun, 5th July)|Day 2 (Wed, 1st July)|Day 1 (Tue, 30th June)</t>
  </si>
  <si>
    <t>Mapane  Mathibela</t>
  </si>
  <si>
    <t>1988-08-21</t>
  </si>
  <si>
    <t>Moshoeshoe Road Central</t>
  </si>
  <si>
    <t>christopher jenkins</t>
  </si>
  <si>
    <t>1953-03-09</t>
  </si>
  <si>
    <t>cdjmd@aol.com</t>
  </si>
  <si>
    <t>918-407-7114</t>
  </si>
  <si>
    <t>2928 E. 84th St.</t>
  </si>
  <si>
    <t>Dr Vinod Shah</t>
  </si>
  <si>
    <t>1947-11-01</t>
  </si>
  <si>
    <t>vinod.shah@gmail.com</t>
  </si>
  <si>
    <t>17-19, Doctors Avenue</t>
  </si>
  <si>
    <t>Thuttipet PO</t>
  </si>
  <si>
    <t xml:space="preserve">Mohammed Sulemana </t>
  </si>
  <si>
    <t>1979-10-10</t>
  </si>
  <si>
    <t>msulemana035@gmail.com</t>
  </si>
  <si>
    <t>Police barracks street avenue</t>
  </si>
  <si>
    <t>Post office box 98 Tamale</t>
  </si>
  <si>
    <t>Huasa</t>
  </si>
  <si>
    <t xml:space="preserve">SANIMA NAWAANE </t>
  </si>
  <si>
    <t>2003-09-08</t>
  </si>
  <si>
    <t>sanima3x@gmail.com</t>
  </si>
  <si>
    <t>Teshie Bushroad, Woodstreet GZ-183-2320</t>
  </si>
  <si>
    <t>LIVIA DAVID</t>
  </si>
  <si>
    <t>1991-04-25</t>
  </si>
  <si>
    <t>nicoletadavid54@gmail.com</t>
  </si>
  <si>
    <t>075-158-0481</t>
  </si>
  <si>
    <t>Salcâmilor 115 J</t>
  </si>
  <si>
    <t>C2</t>
  </si>
  <si>
    <t>Romainian</t>
  </si>
  <si>
    <t>Pathology|Public / Preventive Medicine</t>
  </si>
  <si>
    <t>Freda Amartey</t>
  </si>
  <si>
    <t>1997-03-31</t>
  </si>
  <si>
    <t>amfredaafia@gmail.com</t>
  </si>
  <si>
    <t>055-736-7625</t>
  </si>
  <si>
    <t>Accra , Ghana</t>
  </si>
  <si>
    <t>2025-12-04</t>
  </si>
  <si>
    <t>Primary Care Ministry|Hospice &amp; End-of-life Ministry|Spiritual Care &amp; EVangelism|Health Education &amp; Community Outreach|Training &amp; Mentorship Ministry</t>
  </si>
  <si>
    <t>Jenny Collings</t>
  </si>
  <si>
    <t>1975-10-31</t>
  </si>
  <si>
    <t>jennycollings1@gmail.com</t>
  </si>
  <si>
    <t>027-491-0014</t>
  </si>
  <si>
    <t>3/69a Chivalry Rd, Glenfield, Auckland, 0620, New Zealand</t>
  </si>
  <si>
    <t>07.15am</t>
  </si>
  <si>
    <t>08.35am</t>
  </si>
  <si>
    <t xml:space="preserve">Zolzaya Baljinnyam </t>
  </si>
  <si>
    <t>1975-10-19</t>
  </si>
  <si>
    <t>teacher.zolzaya@gmail.com</t>
  </si>
  <si>
    <t>991-741-31</t>
  </si>
  <si>
    <t xml:space="preserve">Togtokh Van Street Khoroo 2 Khan Uul District </t>
  </si>
  <si>
    <t xml:space="preserve">Apartment Building 18-12 </t>
  </si>
  <si>
    <t xml:space="preserve">21:45 pm </t>
  </si>
  <si>
    <t xml:space="preserve">19:55 pm </t>
  </si>
  <si>
    <t xml:space="preserve">Tulga Enkhbaatar </t>
  </si>
  <si>
    <t>1970-01-31</t>
  </si>
  <si>
    <t>tulgae@yahoo.com</t>
  </si>
  <si>
    <t xml:space="preserve">Khan-Uul District Khoroo 2 Togtokh Van street </t>
  </si>
  <si>
    <t xml:space="preserve">Apartment 18-12 Ulaanbaatar Mongolia </t>
  </si>
  <si>
    <t xml:space="preserve">Russian </t>
  </si>
  <si>
    <t>Chara QUAY Huei Ai</t>
  </si>
  <si>
    <t>1985-09-12</t>
  </si>
  <si>
    <t>chara.quay@gmail.com</t>
  </si>
  <si>
    <t>09:30 am</t>
  </si>
  <si>
    <t>LEE TSAN-HUNG</t>
  </si>
  <si>
    <t>one88luke@gmail.com</t>
  </si>
  <si>
    <t xml:space="preserve">10 F., No. 176, Sec. 2, Beixin Rd., Xindian Dist., New Taipei City 231007, Taiwan </t>
  </si>
  <si>
    <t xml:space="preserve">IRUMVA HAKIZA Clémence </t>
  </si>
  <si>
    <t>2004-04-09</t>
  </si>
  <si>
    <t>clemencehakiza19@gmail.com</t>
  </si>
  <si>
    <t>993-954-629</t>
  </si>
  <si>
    <t>Nord Kivu</t>
  </si>
  <si>
    <t>Lauren Chong</t>
  </si>
  <si>
    <t>1987-10-26</t>
  </si>
  <si>
    <t>lauren.chong@gmail.com</t>
  </si>
  <si>
    <t>614-3268-4626</t>
  </si>
  <si>
    <t>29A Sobraon Rd</t>
  </si>
  <si>
    <t>Marsfield NSW 2122</t>
  </si>
  <si>
    <t>Day 6 (Sun, 5th July)|Day 5 (Sat, 4th July)|Day 4 (Fri, 3rd July)|Day 3 (Thu, 2nd July)</t>
  </si>
  <si>
    <t xml:space="preserve">Kpoughor Watchman </t>
  </si>
  <si>
    <t>2001-03-06</t>
  </si>
  <si>
    <t>kpoughorw@gmail.com</t>
  </si>
  <si>
    <t>081-3201-5027</t>
  </si>
  <si>
    <t xml:space="preserve">Jos University Teaching Hospital Lamingo, Jos, Plateau State, Nigeria </t>
  </si>
  <si>
    <t>Tiv</t>
  </si>
  <si>
    <t>Erick Mange</t>
  </si>
  <si>
    <t>erick.mange@gmail.com</t>
  </si>
  <si>
    <t>720-396-74</t>
  </si>
  <si>
    <t>Paipuri village, Ialibu Urban Ward 1, Ialibu-Pangia district</t>
  </si>
  <si>
    <t>Doctors compound, Mendi Provincial Hospital, Tente suburb, Mendi-Munihu district</t>
  </si>
  <si>
    <t>Internal Medicine|Family Medicine</t>
  </si>
  <si>
    <t xml:space="preserve">Natalia Golovleva </t>
  </si>
  <si>
    <t>1977-09-30</t>
  </si>
  <si>
    <t>natusiktop@gmail.com</t>
  </si>
  <si>
    <t>792-6903-1776</t>
  </si>
  <si>
    <t>Natalia Golovleva</t>
  </si>
  <si>
    <t>Miila Tammisto</t>
  </si>
  <si>
    <t>2001-10-07</t>
  </si>
  <si>
    <t>miila.tammisto@gmail.com</t>
  </si>
  <si>
    <t>Finland</t>
  </si>
  <si>
    <t>Kirkkotie 2 A 18 20540 Turku</t>
  </si>
  <si>
    <t>Finnish</t>
  </si>
  <si>
    <t>Swedish</t>
  </si>
  <si>
    <t>Maad Top Kuichluoch Jal</t>
  </si>
  <si>
    <t>1990-11-21</t>
  </si>
  <si>
    <t>maadtop90@gmail.com</t>
  </si>
  <si>
    <t>Harpur Memorial Hospital-Menouf, El Menofia Governate</t>
  </si>
  <si>
    <t>Nnamdi Ezekiel Ojimadu</t>
  </si>
  <si>
    <t>1958-10-20</t>
  </si>
  <si>
    <t>ezekiel.ojimadu@sim.org</t>
  </si>
  <si>
    <t xml:space="preserve">ELWA Compound, Paynesville </t>
  </si>
  <si>
    <t>Montserrado, Liberia</t>
  </si>
  <si>
    <t>Primary Care Ministry|Specialty Care Ministry|Emergency &amp; Crisis Ministry|Hospice &amp; End-of-life Ministry|Spiritual Care &amp; EVangelism</t>
  </si>
  <si>
    <t xml:space="preserve">Karen </t>
  </si>
  <si>
    <t>1993-08-15</t>
  </si>
  <si>
    <t>karenkhella@outlook.com</t>
  </si>
  <si>
    <t>012-8054-5289</t>
  </si>
  <si>
    <t>3 Tawfeek saleh.teraat elgabl</t>
  </si>
  <si>
    <t>Queenly Dzidzor Hattoh</t>
  </si>
  <si>
    <t>1994-06-28</t>
  </si>
  <si>
    <t>queenlylasidzi@gmail.com</t>
  </si>
  <si>
    <t>054-945-7417</t>
  </si>
  <si>
    <t>Joseph Nkuranga Ntunguranyi</t>
  </si>
  <si>
    <t>1982-06-10</t>
  </si>
  <si>
    <t>joseph.nku@gmail.com</t>
  </si>
  <si>
    <t>PO Box 46312 - 00100 Nairobi</t>
  </si>
  <si>
    <t>Judy Muthoni Gitau</t>
  </si>
  <si>
    <t>1982-09-19</t>
  </si>
  <si>
    <t>gitau.judy@gmail.com</t>
  </si>
  <si>
    <t>Mart Dashkhuu</t>
  </si>
  <si>
    <t>1960-03-06</t>
  </si>
  <si>
    <t>nomundagina@gmail.com</t>
  </si>
  <si>
    <t>990-970-74</t>
  </si>
  <si>
    <t>418-088-37</t>
  </si>
  <si>
    <t>Michael Edward Chupp</t>
  </si>
  <si>
    <t>1963-01-25</t>
  </si>
  <si>
    <t>mike.chupp@cmda.org</t>
  </si>
  <si>
    <t>312 Mia Drive</t>
  </si>
  <si>
    <t>Iveeltsetseg Gelegjamts</t>
  </si>
  <si>
    <t>2002-02-27</t>
  </si>
  <si>
    <t>iveelxo@gmail.com</t>
  </si>
  <si>
    <t>976-9930-6972</t>
  </si>
  <si>
    <t>no718, 36th school street, khoroo 13, Chingiltei district, Ulaanbaatar</t>
  </si>
  <si>
    <t xml:space="preserve">Munkhsuld </t>
  </si>
  <si>
    <t>2002-10-13</t>
  </si>
  <si>
    <t>Munkhsuldsoyolsaihan@gmail.com</t>
  </si>
  <si>
    <t>976-9126-9116</t>
  </si>
  <si>
    <t xml:space="preserve">Ulaanbaatar city, Khan-Uul district </t>
  </si>
  <si>
    <t>Larry Worthen</t>
  </si>
  <si>
    <t>1957-07-28</t>
  </si>
  <si>
    <t>lworthen@cmdacanada.org</t>
  </si>
  <si>
    <t>902-880-2495</t>
  </si>
  <si>
    <t>7-1000 Windmill Rd, Dartmouth NS  B3B 1L7</t>
  </si>
  <si>
    <t>Dr Victor Fredlund</t>
  </si>
  <si>
    <t>1956-03-12</t>
  </si>
  <si>
    <t>victor.fredlund@sim.org</t>
  </si>
  <si>
    <t>277-2807-3059</t>
  </si>
  <si>
    <t>16 plantation road</t>
  </si>
  <si>
    <t>hilton Gardens, KZN 3245</t>
  </si>
  <si>
    <t>zulu</t>
  </si>
  <si>
    <t>S I M</t>
  </si>
  <si>
    <t>Rachel Fredlund</t>
  </si>
  <si>
    <t>1954-02-05</t>
  </si>
  <si>
    <t>rachel.fredlund@sim.org</t>
  </si>
  <si>
    <t>277-3643-2913</t>
  </si>
  <si>
    <t>16 plantation rd</t>
  </si>
  <si>
    <t>hilton gardens KZN 3245</t>
  </si>
  <si>
    <t>John Guan</t>
  </si>
  <si>
    <t>1989-03-28</t>
  </si>
  <si>
    <t>guanzhonghai@gmail.com</t>
  </si>
  <si>
    <t>Rachel Owusu-Ankomah</t>
  </si>
  <si>
    <t>1985-05-20</t>
  </si>
  <si>
    <t>rmrowu@yahoo.com</t>
  </si>
  <si>
    <t>6 Brent Way</t>
  </si>
  <si>
    <t>Specialty Care Ministry|Emergency &amp; Crisis Ministry|Spiritual Care &amp; EVangelism|Health Education &amp; Community Outreach|Ministry to the Marginalized|Training &amp; Mentorship Ministry|Support &amp; Operational Ministry</t>
  </si>
  <si>
    <t xml:space="preserve">NTSEKE NGONGO Mauricette Chrislange </t>
  </si>
  <si>
    <t>2000-02-25</t>
  </si>
  <si>
    <t>mauricettentseke@gmail.com</t>
  </si>
  <si>
    <t>126, Rue Lounianga château d’eau</t>
  </si>
  <si>
    <t>Cheng Kuei-Ping</t>
  </si>
  <si>
    <t>1976-02-07</t>
  </si>
  <si>
    <t>R940251@kmu.edu.tw</t>
  </si>
  <si>
    <t>093-726-9306</t>
  </si>
  <si>
    <t>1. Status post left anterior cruciate ligament (ACL) reconstruction with bilateral meniscal tears. 2. Status post treatment for left breast cancer.</t>
  </si>
  <si>
    <t xml:space="preserve">KOBORI SOULEYMANE </t>
  </si>
  <si>
    <t>1998-12-31</t>
  </si>
  <si>
    <t>souleymanekobor25@gmail.com</t>
  </si>
  <si>
    <t>734-989-58</t>
  </si>
  <si>
    <t>Michelle Sim</t>
  </si>
  <si>
    <t>2021-07-20</t>
  </si>
  <si>
    <t>michelleywsim@gmail.com</t>
  </si>
  <si>
    <t>613-879-2080</t>
  </si>
  <si>
    <t>Karren Xiao</t>
  </si>
  <si>
    <t>2003-07-02</t>
  </si>
  <si>
    <t>karren.xiao@mail.utoronto.ca</t>
  </si>
  <si>
    <t>647-293-8568</t>
  </si>
  <si>
    <t>Wanda Lam</t>
  </si>
  <si>
    <t>1988-07-30</t>
  </si>
  <si>
    <t>wandalam2010@gmail.com</t>
  </si>
  <si>
    <t>House #99</t>
  </si>
  <si>
    <t>Nkhoma Mission Hospital, Nkhoma</t>
  </si>
  <si>
    <t>Julius Mwimo</t>
  </si>
  <si>
    <t>1996-06-27</t>
  </si>
  <si>
    <t>juliusmwimo@gmail.com</t>
  </si>
  <si>
    <t>KCMC, P.O Box 2240</t>
  </si>
  <si>
    <t>Priyadarshini Rajamani</t>
  </si>
  <si>
    <t>1982-07-05</t>
  </si>
  <si>
    <t>drangelin2003@gmail.com</t>
  </si>
  <si>
    <t>097-9134-1514</t>
  </si>
  <si>
    <t>S1, Aswamedha Flats, Guindy Velachery Main Road, Guindy</t>
  </si>
  <si>
    <t>Chennai-600032, Tamil Nadu</t>
  </si>
  <si>
    <t>Joanna Charvi</t>
  </si>
  <si>
    <t>2006-06-13</t>
  </si>
  <si>
    <t>charviejoanna7@gmail.com</t>
  </si>
  <si>
    <t>079-0485-5209</t>
  </si>
  <si>
    <t>ILBOUDO W.Dorcas</t>
  </si>
  <si>
    <t>pamsawa13do69@gmail.com</t>
  </si>
  <si>
    <t>0022667956272</t>
  </si>
  <si>
    <t>Tanghin</t>
  </si>
  <si>
    <t xml:space="preserve">Moore </t>
  </si>
  <si>
    <t>O9:00</t>
  </si>
  <si>
    <t xml:space="preserve">SAWADOGO Pamoussa </t>
  </si>
  <si>
    <t>1993-12-31</t>
  </si>
  <si>
    <t>0022670787474</t>
  </si>
  <si>
    <t>Grishenok Alena</t>
  </si>
  <si>
    <t>1993-03-20</t>
  </si>
  <si>
    <t>alenamely@gmail.com</t>
  </si>
  <si>
    <t>898-5119-3514</t>
  </si>
  <si>
    <t>Clara Cheong</t>
  </si>
  <si>
    <t>1986-04-22</t>
  </si>
  <si>
    <t>C.cheong@alumni.utoronto.ca</t>
  </si>
  <si>
    <t>647-207-5007</t>
  </si>
  <si>
    <t>135 Cabernet Rd</t>
  </si>
  <si>
    <t>Thornhill, ON L4J 8V7</t>
  </si>
  <si>
    <t xml:space="preserve">Paipuri village, Ward 1, Ialibu urban, Ialibu-Pangia district,  Southern Higlands Province,  Papua New Guinea </t>
  </si>
  <si>
    <t>Primary Care Ministry|Specialty Care Ministry|Emergency &amp; Crisis Ministry|Health Education &amp; Community Outreach</t>
  </si>
  <si>
    <t xml:space="preserve">NAOMI BATWEL LOTTO </t>
  </si>
  <si>
    <t>2000-04-22</t>
  </si>
  <si>
    <t>naomylotto2@gmail.com</t>
  </si>
  <si>
    <t>075-468-4447</t>
  </si>
  <si>
    <t>Emergency &amp; Crisis Ministry|Mental Health Ministry |Spiritual Care &amp; EVangelism|Health Education &amp; Community Outreach|Training &amp; Mentorship Ministry</t>
  </si>
  <si>
    <t xml:space="preserve">Dr Justin Kambale Tsandiraki  </t>
  </si>
  <si>
    <t>1984-12-11</t>
  </si>
  <si>
    <t>drjustintsandiraki@gmail.com</t>
  </si>
  <si>
    <t>Goma North Kivu/DRC</t>
  </si>
  <si>
    <t>BENI North Kivu DRC</t>
  </si>
  <si>
    <t>2026-04-15</t>
  </si>
  <si>
    <t>2026-04-30</t>
  </si>
  <si>
    <t>06.07.19</t>
  </si>
  <si>
    <t>HESHIMA BOSHI HERVE</t>
  </si>
  <si>
    <t>1994-01-31</t>
  </si>
  <si>
    <t>herveheshima@gmail.com</t>
  </si>
  <si>
    <t>NORD KIVU , DRC</t>
  </si>
  <si>
    <t>français</t>
  </si>
  <si>
    <t>12H00</t>
  </si>
  <si>
    <t>Alex Bolek</t>
  </si>
  <si>
    <t>1966-01-01</t>
  </si>
  <si>
    <t>alex.bolek@icmda.net</t>
  </si>
  <si>
    <t>Juba Na Bari Nr. 169, Newsite Rd.</t>
  </si>
  <si>
    <t>JUBA, Republic of South Sudan</t>
  </si>
  <si>
    <t>Ashna Anil</t>
  </si>
  <si>
    <t>1999-10-19</t>
  </si>
  <si>
    <t>ashnaanil99@yahoo.co.uk</t>
  </si>
  <si>
    <t>078-8170-1897</t>
  </si>
  <si>
    <t>33 Windermere Avenue</t>
  </si>
  <si>
    <t>Pediatrics|Emergency Medicine|Family Medicine|Public / Preventive Medicine</t>
  </si>
  <si>
    <t>Ronald Lalthanmawia</t>
  </si>
  <si>
    <t>1976-07-16</t>
  </si>
  <si>
    <t>ronald@cmai.org</t>
  </si>
  <si>
    <t>CMAI, A 3, Janakpuri</t>
  </si>
  <si>
    <t>New Delhi, India</t>
  </si>
  <si>
    <t>252026-06-29</t>
  </si>
  <si>
    <t xml:space="preserve">Catherine Cargill </t>
  </si>
  <si>
    <t>1968-02-21</t>
  </si>
  <si>
    <t>Cargillcatherine@gmsil.com</t>
  </si>
  <si>
    <t>079-7695-9499</t>
  </si>
  <si>
    <t xml:space="preserve">18 DOUBLEDAYS </t>
  </si>
  <si>
    <t xml:space="preserve">Burgess hill - West Sussex -UK RH15 0HT. </t>
  </si>
  <si>
    <t>Primary Care Ministry|Health Education &amp; Community Outreach|Ministry to the Marginalized|Training &amp; Mentorship Ministry</t>
  </si>
  <si>
    <t>HSIN-CHIEH, YU</t>
  </si>
  <si>
    <t>1998-12-01</t>
  </si>
  <si>
    <t>alfaboboyu@gmail.com</t>
  </si>
  <si>
    <t>Chineses</t>
  </si>
  <si>
    <t>09:25 am</t>
  </si>
  <si>
    <t>10:20 am</t>
  </si>
  <si>
    <t>Dingeman Rijken</t>
  </si>
  <si>
    <t>1985-03-26</t>
  </si>
  <si>
    <t>d.j.rijken@gmail.com</t>
  </si>
  <si>
    <t>316-3633-6930</t>
  </si>
  <si>
    <t>Dutch</t>
  </si>
  <si>
    <t>Chiagoziem Divine Ezeugo</t>
  </si>
  <si>
    <t>2002-05-02</t>
  </si>
  <si>
    <t>divinely4j@gmail.com</t>
  </si>
  <si>
    <t>Lun Hsien Tung</t>
  </si>
  <si>
    <t>1949-02-11</t>
  </si>
  <si>
    <t>ccmmtung@gmail.com</t>
  </si>
  <si>
    <t>Floor 1, 7/75 Wanshou Road, Wenshan District, Taipei, Taiwan</t>
  </si>
  <si>
    <t>Chinese mandarin</t>
  </si>
  <si>
    <t>Engliish</t>
  </si>
  <si>
    <t xml:space="preserve">JONGSUP LEE </t>
  </si>
  <si>
    <t>1971-05-20</t>
  </si>
  <si>
    <t>drjo58@gmail.com</t>
  </si>
  <si>
    <t xml:space="preserve">212 Samsung-Ro, Seoul </t>
  </si>
  <si>
    <t>21-807 Eun-Ma Apt</t>
  </si>
  <si>
    <t xml:space="preserve">Shylette Ngwenya </t>
  </si>
  <si>
    <t>1999-06-15</t>
  </si>
  <si>
    <t>shyiemangwe@gmail.com</t>
  </si>
  <si>
    <t xml:space="preserve">Parirenyatwa Group of Hospitals </t>
  </si>
  <si>
    <t>Viktoriya Pak</t>
  </si>
  <si>
    <t>1971-11-21</t>
  </si>
  <si>
    <t>vika.v.pak@gmail.com</t>
  </si>
  <si>
    <t>791-6860-4705</t>
  </si>
  <si>
    <t>Moscow region, Kraskovo, 15/1, 222</t>
  </si>
  <si>
    <t>Nhio Matambo</t>
  </si>
  <si>
    <t>1979-09-18</t>
  </si>
  <si>
    <t>nhiomtmbo@yahoo.com</t>
  </si>
  <si>
    <t xml:space="preserve">18 Lanark road Belgravia </t>
  </si>
  <si>
    <t>Troy Tompkins</t>
  </si>
  <si>
    <t>troy@lukesociety.org</t>
  </si>
  <si>
    <t>520-246-1234</t>
  </si>
  <si>
    <t>6800 W Westminster Drive</t>
  </si>
  <si>
    <t>Sioux Falls, SD 57106</t>
  </si>
  <si>
    <t>ticket not yet purchased</t>
  </si>
  <si>
    <t>Brent Van Andel</t>
  </si>
  <si>
    <t>1972-11-08</t>
  </si>
  <si>
    <t>brent@lukesociety.org</t>
  </si>
  <si>
    <t>505-927-8341</t>
  </si>
  <si>
    <t>7300 W Ford Circle</t>
  </si>
  <si>
    <t xml:space="preserve">Adaugo Obi-Aguocha </t>
  </si>
  <si>
    <t>2002-09-21</t>
  </si>
  <si>
    <t>adaceejay307@gmail.com</t>
  </si>
  <si>
    <t xml:space="preserve">English Language </t>
  </si>
  <si>
    <t>Daeyoung Lee</t>
  </si>
  <si>
    <t>0968-04-20</t>
  </si>
  <si>
    <t>ldyoung7@gmail.com</t>
  </si>
  <si>
    <t>35 Gandang 5gil, Wansan-gu, Jeonju-si, Seonbuk</t>
  </si>
  <si>
    <t>Irene gerald asimwe</t>
  </si>
  <si>
    <t>2001-12-19</t>
  </si>
  <si>
    <t>jrene.asimwe@gmail.com</t>
  </si>
  <si>
    <t>Dar es salaam</t>
  </si>
  <si>
    <t>Killimanjaro</t>
  </si>
  <si>
    <t>Elizabeth Johanna Roosendaal</t>
  </si>
  <si>
    <t>1989-05-17</t>
  </si>
  <si>
    <t>lisanneroosendaal@hotmail.com</t>
  </si>
  <si>
    <t>316-2002-2218</t>
  </si>
  <si>
    <t>Centrumboulevard 389</t>
  </si>
  <si>
    <t>3541 DK Utrecht</t>
  </si>
  <si>
    <t>LIN HSU HENG</t>
  </si>
  <si>
    <t>cch182955@gmail.com</t>
  </si>
  <si>
    <t>No. 19, Lane 395, Yongping Road, Nantun District, Taichung City 408, Taiwan</t>
  </si>
  <si>
    <t>10:20am</t>
  </si>
  <si>
    <t>WILLIAM W. KAHABI</t>
  </si>
  <si>
    <t>1991-11-23</t>
  </si>
  <si>
    <t>kahabi2w@gmail.com</t>
  </si>
  <si>
    <t>Li Chien</t>
  </si>
  <si>
    <t>1998-01-27</t>
  </si>
  <si>
    <t>zxcv6985@gmail.com</t>
  </si>
  <si>
    <t>096-312-2709</t>
  </si>
  <si>
    <t>Heleentje Christine Versteeg</t>
  </si>
  <si>
    <t>1967-11-03</t>
  </si>
  <si>
    <t>heleenversteeghuisarts@gmail.com</t>
  </si>
  <si>
    <t>316-2059-9932</t>
  </si>
  <si>
    <t>Bieslookgaarde 24 2803RC Netherlands</t>
  </si>
  <si>
    <t>Tromplaan 49p 3342TR HI Ambacht</t>
  </si>
  <si>
    <t xml:space="preserve">Dr Zweli Mbambisa </t>
  </si>
  <si>
    <t>1948-06-17</t>
  </si>
  <si>
    <t>drzwelimbambisa@gmail.com</t>
  </si>
  <si>
    <t>083-272-6407</t>
  </si>
  <si>
    <t>7 Coral Crescent</t>
  </si>
  <si>
    <t>Cove Rock Estates East London 5201</t>
  </si>
  <si>
    <t>Xhosa</t>
  </si>
  <si>
    <t xml:space="preserve">Dr RR Pinkie Mbambisa </t>
  </si>
  <si>
    <t>1952-03-21</t>
  </si>
  <si>
    <t>drpinkie@icloud.com</t>
  </si>
  <si>
    <t>083-272-001</t>
  </si>
  <si>
    <t xml:space="preserve">Latha Varghese </t>
  </si>
  <si>
    <t>1969-05-31</t>
  </si>
  <si>
    <t>lmathew@ihsglobal.org</t>
  </si>
  <si>
    <t>875-451-3612</t>
  </si>
  <si>
    <t>Gabor Kalman Gyori</t>
  </si>
  <si>
    <t>1967-04-30</t>
  </si>
  <si>
    <t>ggyori@ihsglobal.org</t>
  </si>
  <si>
    <t>Hungary</t>
  </si>
  <si>
    <t>Hungarian</t>
  </si>
  <si>
    <t xml:space="preserve">IHS Global </t>
  </si>
  <si>
    <t>Klem Gabriella Gyori</t>
  </si>
  <si>
    <t>1966-05-01</t>
  </si>
  <si>
    <t>367-0320-3501</t>
  </si>
  <si>
    <t>Angelene Raj Khosla</t>
  </si>
  <si>
    <t>1994-03-29</t>
  </si>
  <si>
    <t>angeleneraj.khosla@gmail.com</t>
  </si>
  <si>
    <t>623-074-4434</t>
  </si>
  <si>
    <t>Sewa Bhawan Hospital,Jagdishpur-493555,Chattisgarh,India</t>
  </si>
  <si>
    <t>Mission Compound,Koraput-764020,Odisha,India</t>
  </si>
  <si>
    <t>Odia</t>
  </si>
  <si>
    <t>Sara Victor Tarimu</t>
  </si>
  <si>
    <t>2005-10-06</t>
  </si>
  <si>
    <t>svtarimu@gmail.com</t>
  </si>
  <si>
    <t>075-040-2020</t>
  </si>
  <si>
    <t xml:space="preserve">Mbezi Beach Africana, Dar es salaam </t>
  </si>
  <si>
    <t>KCMC-Moshi, Kilimanjaro</t>
  </si>
  <si>
    <t>Halima Mwaisungu</t>
  </si>
  <si>
    <t>1982-05-12</t>
  </si>
  <si>
    <t>happymwaisungu2@gmail.com</t>
  </si>
  <si>
    <t>068-531-0158</t>
  </si>
  <si>
    <t>Bugando,Catholic University of Health nad Allied Sciences (CUHAS) BOX 1464 Mwanza, Tanzania</t>
  </si>
  <si>
    <t>Bugando</t>
  </si>
  <si>
    <t>Kiswahiili</t>
  </si>
  <si>
    <t>Margo de Kiewit</t>
  </si>
  <si>
    <t>1963-07-19</t>
  </si>
  <si>
    <t>digikiwidom@gmail.com</t>
  </si>
  <si>
    <t>316-5390-5779</t>
  </si>
  <si>
    <t>Burgemeester scholtenlaan 4</t>
  </si>
  <si>
    <t>Fa'aulu Tomuli-Afoa</t>
  </si>
  <si>
    <t>1971-12-15</t>
  </si>
  <si>
    <t>caercyn@gmail.com</t>
  </si>
  <si>
    <t>022-075-4113</t>
  </si>
  <si>
    <t>30 Kohinoor Avenue</t>
  </si>
  <si>
    <t>Mangere, Auckland 2022</t>
  </si>
  <si>
    <t>Selma van der Pols</t>
  </si>
  <si>
    <t>1960-10-28</t>
  </si>
  <si>
    <t>svanderpols@nlsw.nl</t>
  </si>
  <si>
    <t>316-5479-2481</t>
  </si>
  <si>
    <t>Stationsweg 40  3214 VK Zuidland  the Netherlands</t>
  </si>
  <si>
    <t>Gift Kesanta</t>
  </si>
  <si>
    <t>2000-01-29</t>
  </si>
  <si>
    <t>giftjkesa@gmail.com</t>
  </si>
  <si>
    <t>684-718-781</t>
  </si>
  <si>
    <t>Primary Care Ministry|Mental Health Ministry |Training &amp; Mentorship Ministry</t>
  </si>
  <si>
    <t xml:space="preserve">Rahel Lawrence Lema </t>
  </si>
  <si>
    <t xml:space="preserve">P.O BOX 3092- Arusha </t>
  </si>
  <si>
    <t>Primary Care Ministry|Emergency &amp; Crisis Ministry|Mental Health Ministry |Spiritual Care &amp; EVangelism|Health Education &amp; Community Outreach</t>
  </si>
  <si>
    <t>NDIKUMANA ALI</t>
  </si>
  <si>
    <t>1994-06-18</t>
  </si>
  <si>
    <t>ericmugwaneza36@gmail.com</t>
  </si>
  <si>
    <t>257-6863-8235</t>
  </si>
  <si>
    <t>Katharina Ceranski</t>
  </si>
  <si>
    <t>1997-07-19</t>
  </si>
  <si>
    <t>Katharina.Ceranski@googlemail.com</t>
  </si>
  <si>
    <t>Lotharstr. 97</t>
  </si>
  <si>
    <t>53115 Bonn</t>
  </si>
  <si>
    <t>MBAITELEM DOUMRO Serge</t>
  </si>
  <si>
    <t>1982-12-16</t>
  </si>
  <si>
    <t>dsmbaitelem@hotmail.com</t>
  </si>
  <si>
    <t>235-6644-5465</t>
  </si>
  <si>
    <t>Ndjamena</t>
  </si>
  <si>
    <t>973-424-21</t>
  </si>
  <si>
    <t>Need single room please because of medical reasons, organizer (Sanghwan Han) emailed me that registration fee will be refunded when I arrive at conference.</t>
  </si>
  <si>
    <t>SAMWEL EMMANUEL MFURU</t>
  </si>
  <si>
    <t>1998-12-06</t>
  </si>
  <si>
    <t>sammfuru@gmail.com</t>
  </si>
  <si>
    <t>076-530-5096</t>
  </si>
  <si>
    <t>Tongoona Midzi</t>
  </si>
  <si>
    <t>tongoonamidzi@gmail.com</t>
  </si>
  <si>
    <t xml:space="preserve">900 Forbes road waterfalls Harare </t>
  </si>
  <si>
    <t xml:space="preserve">OUEDRAOGO NABALMA SOLANGE </t>
  </si>
  <si>
    <t>1967-12-14</t>
  </si>
  <si>
    <t>ouedrasolange@gmail.com</t>
  </si>
  <si>
    <t>701-505-28</t>
  </si>
  <si>
    <t>Secteur 19</t>
  </si>
  <si>
    <t>YONGSOON YOON</t>
  </si>
  <si>
    <t>1969-04-20</t>
  </si>
  <si>
    <t>coopnnet@gmail.com</t>
  </si>
  <si>
    <t>365 seowonro JeonJu JB. South Korea</t>
  </si>
  <si>
    <t>Platinum Package ($10,000)</t>
  </si>
  <si>
    <t>Atomy</t>
  </si>
  <si>
    <t>Kyonga Lee</t>
  </si>
  <si>
    <t>1969-08-04</t>
  </si>
  <si>
    <t>Timothy Anton Okhai</t>
  </si>
  <si>
    <t>1970-12-30</t>
  </si>
  <si>
    <t>timokhai@yahoo.co.uk</t>
  </si>
  <si>
    <t>278-2468-0539</t>
  </si>
  <si>
    <t>5 Proctor Circle</t>
  </si>
  <si>
    <t>Sherwood Gardens, Brakpan 1541</t>
  </si>
  <si>
    <t>Mpangambishi Matabaro Paulin</t>
  </si>
  <si>
    <t>1988-05-30</t>
  </si>
  <si>
    <t>paulinomed37@gmail.com</t>
  </si>
  <si>
    <t xml:space="preserve">South kivu, </t>
  </si>
  <si>
    <t>1PM</t>
  </si>
  <si>
    <t>Spiritual Care &amp; EVangelism|Health Education &amp; Community Outreach|Ministry to the Marginalized</t>
  </si>
  <si>
    <t>Vinod Kumar Shah</t>
  </si>
  <si>
    <t>Day 3 (Thu, 2nd July)|Day 4 (Fri, 3rd July)|Day 5 (Sat, 4th July)|Day 6 (Sun, 5th July)|Day 2 (Wed, 1st July)</t>
  </si>
  <si>
    <t>Ye Yint Maung Shin</t>
  </si>
  <si>
    <t>1992-01-29</t>
  </si>
  <si>
    <t>dryeyint.rm@gmail.com</t>
  </si>
  <si>
    <t>959-4301-8219</t>
  </si>
  <si>
    <t xml:space="preserve">No. 30, Baho Road, Hlaing Township, Yangon, Myanmar </t>
  </si>
  <si>
    <t>Paul Ndimbo Dietram</t>
  </si>
  <si>
    <t>2002-08-26</t>
  </si>
  <si>
    <t>pauldietram@gmail.com</t>
  </si>
  <si>
    <t>065-510-3778</t>
  </si>
  <si>
    <t>25116 Kitandu Longuo</t>
  </si>
  <si>
    <t>Primary Care Ministry|Mental Health Ministry |Hospice &amp; End-of-life Ministry|Health Education &amp; Community Outreach|Training &amp; Mentorship Ministry</t>
  </si>
  <si>
    <t>Surgery|Family Medicine|Public / Preventive Medicine</t>
  </si>
  <si>
    <t>DANIELA DANUT</t>
  </si>
  <si>
    <t>1993-06-23</t>
  </si>
  <si>
    <t>danutdaniela10@gmail.com</t>
  </si>
  <si>
    <t>407-5279-8044</t>
  </si>
  <si>
    <t>Timis, Dumbravita, Str Petre Tutea 61</t>
  </si>
  <si>
    <t>Iran</t>
  </si>
  <si>
    <t>Nana-Yaa Akuamoah-Boateng</t>
  </si>
  <si>
    <t>1984-12-27</t>
  </si>
  <si>
    <t>nanayaa8427@gmail.com</t>
  </si>
  <si>
    <t>Annex at Suncrest, Church Close, Islip, Kidlington, Oxfordshire, OX5 2SR</t>
  </si>
  <si>
    <t>2071-12-15</t>
  </si>
  <si>
    <t>0064220754113</t>
  </si>
  <si>
    <t>30 Kohinoor Avenue, Mangere</t>
  </si>
  <si>
    <t>Auckland 2022</t>
  </si>
  <si>
    <t>Elichilia R Shao</t>
  </si>
  <si>
    <t>1980-03-14</t>
  </si>
  <si>
    <t>elichilia@gmail.com</t>
  </si>
  <si>
    <t>KCMC Moshi, Tanzania</t>
  </si>
  <si>
    <t xml:space="preserve">Tumwine Isaac </t>
  </si>
  <si>
    <t>2001-02-19</t>
  </si>
  <si>
    <t>tumwineisaac200@gmail.com</t>
  </si>
  <si>
    <t>077-987-0490</t>
  </si>
  <si>
    <t xml:space="preserve">Adebayo Oluwapelumi Glory </t>
  </si>
  <si>
    <t>2000-02-03</t>
  </si>
  <si>
    <t>adebayo.smiley.pelumi2000@gmail.com</t>
  </si>
  <si>
    <t>090-6615-2550</t>
  </si>
  <si>
    <t>Calabar, Cross River State</t>
  </si>
  <si>
    <t>Redemption city of God, Mowe, Ogun State</t>
  </si>
  <si>
    <t>Amy Eapen Mathew</t>
  </si>
  <si>
    <t>1985-08-30</t>
  </si>
  <si>
    <t>amyeapenmathew@gmail.com</t>
  </si>
  <si>
    <t>00918054500312</t>
  </si>
  <si>
    <t>Staff quarters, Madhipura Christian Hospital, mission road, bhirki, ward no 22</t>
  </si>
  <si>
    <t xml:space="preserve">Madhepura, Bihar </t>
  </si>
  <si>
    <t>Malayalam</t>
  </si>
  <si>
    <t>Specialty Care Ministry|Health Education &amp; Community Outreach|Ministry to the Marginalized|Training &amp; Mentorship Ministry</t>
  </si>
  <si>
    <t xml:space="preserve">Daniel Abraham </t>
  </si>
  <si>
    <t>2000-05-12</t>
  </si>
  <si>
    <t>ab07031246690@gmail.com</t>
  </si>
  <si>
    <t xml:space="preserve">Hall 2 Medical Hostel, University of Calabar </t>
  </si>
  <si>
    <t>Naina Johnson</t>
  </si>
  <si>
    <t>1989-01-31</t>
  </si>
  <si>
    <t>nainajohnson31@gmail.com</t>
  </si>
  <si>
    <t>900-167-7322</t>
  </si>
  <si>
    <t>Staff Quarters, Madhipura Christian Hospital, Ward No 22</t>
  </si>
  <si>
    <t>Bhirki, Madhepura, Bihar</t>
  </si>
  <si>
    <t>Greta Gamal</t>
  </si>
  <si>
    <t>1983-01-12</t>
  </si>
  <si>
    <t>Jason George Robel</t>
  </si>
  <si>
    <t>Jenny George Robel</t>
  </si>
  <si>
    <t>George Robel</t>
  </si>
  <si>
    <t>1981-06-06</t>
  </si>
  <si>
    <t>Joya Gamal</t>
  </si>
  <si>
    <t>1990-09-28</t>
  </si>
  <si>
    <t xml:space="preserve">Nermin </t>
  </si>
  <si>
    <t xml:space="preserve">Eltawheed St. Qwesna, menofia ,Egypt </t>
  </si>
  <si>
    <t xml:space="preserve">Marthalyn Evelyn Moulton -Mulbah </t>
  </si>
  <si>
    <t>1990-02-11</t>
  </si>
  <si>
    <t>marthalynemoulton@gmail.com</t>
  </si>
  <si>
    <t xml:space="preserve">New Matadi,  Monrovia, Liberia </t>
  </si>
  <si>
    <t>Maria Akani</t>
  </si>
  <si>
    <t>1979-12-25</t>
  </si>
  <si>
    <t>mariahakani@gmail.com</t>
  </si>
  <si>
    <t>Plot 597 Foxtail Avenue, Meanwood Ibex Hill, LUSAKA</t>
  </si>
  <si>
    <t xml:space="preserve">OUEDRAOGO SOTER BERNARD PASCAL </t>
  </si>
  <si>
    <t>1965-04-22</t>
  </si>
  <si>
    <t>soterouedra@gmail.com</t>
  </si>
  <si>
    <t>226-7074-7924</t>
  </si>
  <si>
    <t>13BV 30080 Ouagadougou 13</t>
  </si>
  <si>
    <t xml:space="preserve">Cynthia Thuo </t>
  </si>
  <si>
    <t>2003-11-05</t>
  </si>
  <si>
    <t>cynthia511w@gmail.com</t>
  </si>
  <si>
    <t xml:space="preserve">Abigail Victoria Fruhwirth </t>
  </si>
  <si>
    <t>1998-11-09</t>
  </si>
  <si>
    <t>abigail.fruhwirth@gmail.com</t>
  </si>
  <si>
    <t>268-7611-1441</t>
  </si>
  <si>
    <t>Fair View North</t>
  </si>
  <si>
    <t>Manzini</t>
  </si>
  <si>
    <t>siSwati</t>
  </si>
  <si>
    <t xml:space="preserve">Emmanuel Kofi Frimpong </t>
  </si>
  <si>
    <t>1999-09-03</t>
  </si>
  <si>
    <t>kofifrimpong434@gmail.com</t>
  </si>
  <si>
    <t>GD-095-0853, Lakeside Estate, Adenta</t>
  </si>
  <si>
    <t xml:space="preserve">Aquilas ELISHA BISIMWA </t>
  </si>
  <si>
    <t>1997-04-24</t>
  </si>
  <si>
    <t>aquilasbisimwa3@gmail.com</t>
  </si>
  <si>
    <t>Province de Nord-kivu</t>
  </si>
  <si>
    <t>Ville de Goma</t>
  </si>
  <si>
    <t xml:space="preserve">Engish </t>
  </si>
  <si>
    <t>Taipei 100, Taiwan</t>
  </si>
  <si>
    <t>06:10 am</t>
  </si>
  <si>
    <t>22:40 pm</t>
  </si>
  <si>
    <t xml:space="preserve">Oubda Ouedraogo Zinéwendé Patoensamba </t>
  </si>
  <si>
    <t>1983-03-01</t>
  </si>
  <si>
    <t>sissi83fr@yahoo.fr</t>
  </si>
  <si>
    <t>01 bp 121 ouagadougou  01</t>
  </si>
  <si>
    <t>09:00pm</t>
  </si>
  <si>
    <t>03:00pm</t>
  </si>
  <si>
    <t>Nancy Botros Zakaria</t>
  </si>
  <si>
    <t xml:space="preserve">Yudeisi Suárez Columbie </t>
  </si>
  <si>
    <t>1984-01-01</t>
  </si>
  <si>
    <t>suarezcolumbie84@gmail.com</t>
  </si>
  <si>
    <t>535-803-9903</t>
  </si>
  <si>
    <t>Km7 carretera de Luis Lazo coop Raul Plasencia no.11.</t>
  </si>
  <si>
    <t xml:space="preserve">Maria Saravia Bartra </t>
  </si>
  <si>
    <t>1954-08-13</t>
  </si>
  <si>
    <t>msaraviab@yahoo.com</t>
  </si>
  <si>
    <t>519-9850-1370</t>
  </si>
  <si>
    <t>Calle El Paraiso 170 La Molina-Lima</t>
  </si>
  <si>
    <t>Ingles</t>
  </si>
  <si>
    <t>12 pm.</t>
  </si>
  <si>
    <t>Caren Abraham</t>
  </si>
  <si>
    <t>1990-08-15</t>
  </si>
  <si>
    <t>abrahamc@globaloutreach.org</t>
  </si>
  <si>
    <t>PO Box 68-30705</t>
  </si>
  <si>
    <t>Kapsowar, Kenya</t>
  </si>
  <si>
    <t>9:45pm</t>
  </si>
  <si>
    <t>Alex Damon Paterson은 (523달러) 불참으로 환불했음. 따라서 Casey Gerlach만 523 paid 하여 부분페이로 처리됨.</t>
  </si>
  <si>
    <t>Casey Gerlach</t>
  </si>
  <si>
    <t>2000-02-12</t>
  </si>
  <si>
    <t>gerlac27@msu.edu</t>
  </si>
  <si>
    <t>398 Shrewsbury Dr</t>
  </si>
  <si>
    <t>tbd</t>
  </si>
  <si>
    <t>Primary Care Ministry|Specialty Care Ministry|Health Education &amp; Community Outreach|Training &amp; Mentorship Ministry</t>
  </si>
  <si>
    <t>Internal Medicine|Pediatrics</t>
  </si>
  <si>
    <t>Alex Damon Paterson</t>
  </si>
  <si>
    <t>1992-09-14</t>
  </si>
  <si>
    <t>alexdpaterson17@gmail.com</t>
  </si>
  <si>
    <t>10602 Bigelow Rd Davisburg Mi 48350</t>
  </si>
  <si>
    <t>Annex at Suncrest, Church Close,</t>
  </si>
  <si>
    <t>Kidlington, Oxfordshire, OX5 2SR</t>
  </si>
  <si>
    <t xml:space="preserve">Adeoye Blessing Tinuola </t>
  </si>
  <si>
    <t>blessingtinuola21@gmail.com</t>
  </si>
  <si>
    <t>Mervin Loi</t>
  </si>
  <si>
    <t>1978-11-27</t>
  </si>
  <si>
    <t>mervinloi@yahoo.com</t>
  </si>
  <si>
    <t>7 SIglap Road, Mandarin Gardens</t>
  </si>
  <si>
    <t>#22-65, Singapore 448909</t>
  </si>
  <si>
    <t>Jun Yi Loi</t>
  </si>
  <si>
    <t>1983-11-26</t>
  </si>
  <si>
    <t>junyi26@yahoo.com</t>
  </si>
  <si>
    <t>7 Siglap Road, Mandarin Gardens</t>
  </si>
  <si>
    <t>Specialty Care Ministry|Hospice &amp; End-of-life Ministry</t>
  </si>
  <si>
    <t>Nathanael Loi</t>
  </si>
  <si>
    <t>2021-05-23</t>
  </si>
  <si>
    <t>812-825-33</t>
  </si>
  <si>
    <t>DAPHINE NINSIIMA</t>
  </si>
  <si>
    <t>2001-11-16</t>
  </si>
  <si>
    <t>ninsiimadaphine1640@gmail.com</t>
  </si>
  <si>
    <t>076-007-1370</t>
  </si>
  <si>
    <t>Frederik Willem Johannes Kellerman</t>
  </si>
  <si>
    <t>1959-04-07</t>
  </si>
  <si>
    <t>frikkie@live.co.za</t>
  </si>
  <si>
    <t>House 528, Mango Rd, CMC College Campus, Bagayam, Vellore 632002</t>
  </si>
  <si>
    <t>?</t>
  </si>
  <si>
    <t>Sneha Kirubakaran</t>
  </si>
  <si>
    <t>1975-01-19</t>
  </si>
  <si>
    <t>sneha.kirubakaran@gmail.com</t>
  </si>
  <si>
    <t>042-160-8143</t>
  </si>
  <si>
    <t>PO Box 4102</t>
  </si>
  <si>
    <t>Bundaberg South, QLD - 4670</t>
  </si>
  <si>
    <t>Soyoon MIN</t>
  </si>
  <si>
    <t>1985-03-24</t>
  </si>
  <si>
    <t>minso09@gmail.com</t>
  </si>
  <si>
    <t>010-6483-9613</t>
  </si>
  <si>
    <t>#405,W tower, 294, Banghwa-daero, Gangseo-gu, Seoul, Republic of Korea</t>
  </si>
  <si>
    <t>Day 5 (Sat, 4th July)|Day 6 (Sun, 5th July)|Day 4 (Fri, 3rd July)</t>
  </si>
  <si>
    <t>David Wu</t>
  </si>
  <si>
    <t>1957-11-04</t>
  </si>
  <si>
    <t>davidwu1104@gmail.com</t>
  </si>
  <si>
    <t>James Tomlinson</t>
  </si>
  <si>
    <t>1976-02-13</t>
  </si>
  <si>
    <t>james.tomlinson@cmf.org.uk</t>
  </si>
  <si>
    <t>37 Middleton Hall Road, Kings Norton, Birmingham, B30 1AB, UK</t>
  </si>
  <si>
    <t>Mark Pickering</t>
  </si>
  <si>
    <t>1975-04-24</t>
  </si>
  <si>
    <t>mark.pickering@cmf.org.uk</t>
  </si>
  <si>
    <t>33 Ridge Close, West Thamesmead, London SE28 0HX, UK</t>
  </si>
  <si>
    <t>Felicia Wong</t>
  </si>
  <si>
    <t>1969-05-01</t>
  </si>
  <si>
    <t>felicia.wong@cmf.org.uk</t>
  </si>
  <si>
    <t>12 Lower Downs Road, London SW20 8QF</t>
  </si>
  <si>
    <t>Andrew Jackson</t>
  </si>
  <si>
    <t>1982-08-12</t>
  </si>
  <si>
    <t>andrew.jackson@cmf.org.uk</t>
  </si>
  <si>
    <t>22 Red Lion Way, Wooburn Green, High Wycombe HP10 0HT</t>
  </si>
  <si>
    <t>Amir Hashim Mgonja</t>
  </si>
  <si>
    <t>2000-06-17</t>
  </si>
  <si>
    <t>amir.hashim2015@gmail.com</t>
  </si>
  <si>
    <t>Moshi, Kilimanjaro</t>
  </si>
  <si>
    <t>Brilliant Kitinga</t>
  </si>
  <si>
    <t>1998-04-25</t>
  </si>
  <si>
    <t>kayanzekitinga@gmail.com</t>
  </si>
  <si>
    <t>079-768-6548</t>
  </si>
  <si>
    <t>Blankets</t>
  </si>
  <si>
    <t xml:space="preserve">South kivu, Bukavu town, republic democratic of Congo  </t>
  </si>
  <si>
    <t xml:space="preserve">french </t>
  </si>
  <si>
    <t>Palmira Francisco</t>
  </si>
  <si>
    <t>1985-10-10</t>
  </si>
  <si>
    <t>palmiraantoniofrancisco@gmail.com</t>
  </si>
  <si>
    <t>820-545-880</t>
  </si>
  <si>
    <t>Av karl Markx</t>
  </si>
  <si>
    <t>Prédio zambeze, 1462, 2o andar,  flat 2</t>
  </si>
  <si>
    <t>Portugues</t>
  </si>
  <si>
    <t>Sylvester Kwasi Danso</t>
  </si>
  <si>
    <t>1980-07-13</t>
  </si>
  <si>
    <t>skdanso2000@yahoo.co.uk</t>
  </si>
  <si>
    <t>P.O.Box TL 44 Tamale Ghana</t>
  </si>
  <si>
    <t>Primary Care Ministry|Hospice &amp; End-of-life Ministry|Spiritual Care &amp; EVangelism</t>
  </si>
  <si>
    <t xml:space="preserve">Abuto William </t>
  </si>
  <si>
    <t>2001-12-08</t>
  </si>
  <si>
    <t>woabuto@gmail.com</t>
  </si>
  <si>
    <t>Nairobi,Kenya</t>
  </si>
  <si>
    <t>Mame Yaa Adobea Nyarko</t>
  </si>
  <si>
    <t>1971-07-15</t>
  </si>
  <si>
    <t>mameyaanyarko@gmail.com</t>
  </si>
  <si>
    <t>P.O.Box GP122, Accra</t>
  </si>
  <si>
    <t>6. Saline Process - Hedwin Kadrianto</t>
  </si>
  <si>
    <t>Edward Nyarko</t>
  </si>
  <si>
    <t>1968-08-08</t>
  </si>
  <si>
    <t>eddienyarko@gmail.com</t>
  </si>
  <si>
    <t>5 Abeletso lane, North kaneshie,</t>
  </si>
  <si>
    <t>Nana Kwadwo Osei Nyarko</t>
  </si>
  <si>
    <t>2003-12-08</t>
  </si>
  <si>
    <t>nkon290@gmail.com</t>
  </si>
  <si>
    <t xml:space="preserve">Silas Cesar da Silva Ribeiro </t>
  </si>
  <si>
    <t>1991-08-19</t>
  </si>
  <si>
    <t>silascesar@hotmail.com</t>
  </si>
  <si>
    <t>Rua Antonio Alves, 65 Minas Gerais Brazil</t>
  </si>
  <si>
    <t>096-034-0547</t>
  </si>
  <si>
    <t>Solwezi, Zambia</t>
  </si>
  <si>
    <t>Lusaka, Zambia</t>
  </si>
  <si>
    <t>06:00 PM</t>
  </si>
  <si>
    <t>05:00 AM</t>
  </si>
  <si>
    <t>SEUNG KON HUH</t>
  </si>
  <si>
    <t>1951-12-04</t>
  </si>
  <si>
    <t>sk522@yuhs.ac</t>
  </si>
  <si>
    <t>Jeonju Jesus Hospital</t>
  </si>
  <si>
    <t>365 Seowonro Jeonju City, Jeollabuk-do</t>
  </si>
  <si>
    <t>KIM HAESOON</t>
  </si>
  <si>
    <t>1964-06-20</t>
  </si>
  <si>
    <t>hyesk@ewha.ac.kr</t>
  </si>
  <si>
    <t>010-3398-9536</t>
  </si>
  <si>
    <t>Kezmeal Mordi</t>
  </si>
  <si>
    <t>2003-04-20</t>
  </si>
  <si>
    <t>mordikezmeal@gmail.com</t>
  </si>
  <si>
    <t>079-045-379</t>
  </si>
  <si>
    <t>Sierra Leone</t>
  </si>
  <si>
    <t>8 Liverpool Street Regent Vill</t>
  </si>
  <si>
    <t xml:space="preserve">Krio </t>
  </si>
  <si>
    <t xml:space="preserve">Chukwunonso Bill-Clinton Obichukwu </t>
  </si>
  <si>
    <t>2001-10-03</t>
  </si>
  <si>
    <t>Obichukwuclinton@gmail.com</t>
  </si>
  <si>
    <t>090-2453-3671</t>
  </si>
  <si>
    <t xml:space="preserve">102A Imoke Hostel UNTH, OLDSITE </t>
  </si>
  <si>
    <t xml:space="preserve">24A Abalukwu Street Achara Layout Enugu </t>
  </si>
  <si>
    <t xml:space="preserve">12:00pm </t>
  </si>
  <si>
    <t>Patrina Caldwell</t>
  </si>
  <si>
    <t>1961-05-27</t>
  </si>
  <si>
    <t>Patrinacaldwell@gmail.com</t>
  </si>
  <si>
    <t>614-0743-6192</t>
  </si>
  <si>
    <t>3/17 Derby St Epping</t>
  </si>
  <si>
    <t>NSW 2121</t>
  </si>
  <si>
    <t>7.15am</t>
  </si>
  <si>
    <t>8.35am</t>
  </si>
  <si>
    <t>Angela Wang</t>
  </si>
  <si>
    <t>1960-10-07</t>
  </si>
  <si>
    <t>aynwang@gmail.com</t>
  </si>
  <si>
    <t>614-1236-9241</t>
  </si>
  <si>
    <t>07:15am</t>
  </si>
  <si>
    <t>08:35am</t>
  </si>
  <si>
    <t xml:space="preserve">Нематова Канымжан Ыктыяровна </t>
  </si>
  <si>
    <t>1995-02-19</t>
  </si>
  <si>
    <t>nematovakanymzan@gmail.com</t>
  </si>
  <si>
    <t>Озёрное- северное 2</t>
  </si>
  <si>
    <t>Дом 20</t>
  </si>
  <si>
    <t xml:space="preserve">Русский </t>
  </si>
  <si>
    <t>Кыргызский</t>
  </si>
  <si>
    <t>Orthopedic Surgery|Family Medicine|Neurology / Neurosurgery|Rehabilitation Medicine</t>
  </si>
  <si>
    <t>Yahya Samadov</t>
  </si>
  <si>
    <t>1997-02-28</t>
  </si>
  <si>
    <t>yahyasamedov@gmail.com</t>
  </si>
  <si>
    <t>Azerbaijan</t>
  </si>
  <si>
    <t>Baku, Absheron youth city</t>
  </si>
  <si>
    <t>Baku, Karabakh st.</t>
  </si>
  <si>
    <t>Polad Samadov</t>
  </si>
  <si>
    <t>1995-10-08</t>
  </si>
  <si>
    <t>dr.polad.samedov@gmail.com</t>
  </si>
  <si>
    <t>Baku</t>
  </si>
  <si>
    <t>Specialty Care Ministry|Emergency &amp; Crisis Ministry|Mental Health Ministry |Training &amp; Mentorship Ministry</t>
  </si>
  <si>
    <t>Dentistry|Emergency Medicine</t>
  </si>
  <si>
    <t xml:space="preserve">Honoria Olive Lamin </t>
  </si>
  <si>
    <t>2003-10-06</t>
  </si>
  <si>
    <t>honoriaolivelamin@gmail.com</t>
  </si>
  <si>
    <t>099-115-947</t>
  </si>
  <si>
    <t xml:space="preserve">53 Bathurst street </t>
  </si>
  <si>
    <t xml:space="preserve">4 Bismarck Johnson street </t>
  </si>
  <si>
    <t xml:space="preserve">Creole </t>
  </si>
  <si>
    <t>Anniver Maega'asia Aitorea</t>
  </si>
  <si>
    <t>1988-07-07</t>
  </si>
  <si>
    <t>aniaitorea@gmail.com</t>
  </si>
  <si>
    <t>677-724-5375</t>
  </si>
  <si>
    <t xml:space="preserve">Honiara </t>
  </si>
  <si>
    <t>Pedro Juan Cazorla Salinas</t>
  </si>
  <si>
    <t>1953-03-08</t>
  </si>
  <si>
    <t>pcazorlasalinas@gmail.com</t>
  </si>
  <si>
    <t>519-9910-4001</t>
  </si>
  <si>
    <t>Calle El Paraiso 170</t>
  </si>
  <si>
    <t>Darija Kraljik</t>
  </si>
  <si>
    <t>1993-10-07</t>
  </si>
  <si>
    <t>darijakraljik@gmail.com</t>
  </si>
  <si>
    <t>Serbia</t>
  </si>
  <si>
    <t>Masarikova 63, 22230 Erdevik</t>
  </si>
  <si>
    <t>Braće Popović 4/6, 21000 Novi Sad</t>
  </si>
  <si>
    <t>Serbian</t>
  </si>
  <si>
    <t>Slovak</t>
  </si>
  <si>
    <t>strape에서 175불 26.01.05 refund</t>
  </si>
  <si>
    <t>Aina Lilja</t>
  </si>
  <si>
    <t>1972-02-01</t>
  </si>
  <si>
    <t>aina@liljahome.se</t>
  </si>
  <si>
    <t>Olstorpsvägen 108</t>
  </si>
  <si>
    <t>Hamidou Benjamin Sylvère</t>
  </si>
  <si>
    <t>1990-01-17</t>
  </si>
  <si>
    <t>hamidoubenjamin@yahoo.fr</t>
  </si>
  <si>
    <t>0024166136384</t>
  </si>
  <si>
    <t>Lebamba, Bongolo</t>
  </si>
  <si>
    <t>Sango</t>
  </si>
  <si>
    <t>Ndizihiwe Parfait</t>
  </si>
  <si>
    <t>parfaitndizihiwe@gmail.com</t>
  </si>
  <si>
    <t xml:space="preserve">Musanze </t>
  </si>
  <si>
    <t>Kalisimbi road to Nyamagumba</t>
  </si>
  <si>
    <t xml:space="preserve">Levi Chifwaila </t>
  </si>
  <si>
    <t>1973-02-14</t>
  </si>
  <si>
    <t>chilongalevi@gmail.com</t>
  </si>
  <si>
    <t>Kwame Nkrumah University</t>
  </si>
  <si>
    <t>Box 80404,</t>
  </si>
  <si>
    <t>0600</t>
  </si>
  <si>
    <t>1900hrs</t>
  </si>
  <si>
    <t>Heard Island and the McDonald Islands</t>
  </si>
  <si>
    <t>Osodin Dolapo</t>
  </si>
  <si>
    <t>eromose2014@gmail.com</t>
  </si>
  <si>
    <t>UniAbuja Teaching Hospital Gwagwalada</t>
  </si>
  <si>
    <t>FLÁVIA FIGUEIRÓ DA FONSECA</t>
  </si>
  <si>
    <t>1999-02-14</t>
  </si>
  <si>
    <t>flaviafig.f@gmail.com</t>
  </si>
  <si>
    <t>Nadir Avelino Street, nº67 - Eldorado - Contagem - Minas Gerais, Brazil.</t>
  </si>
  <si>
    <t>CEP 32310475</t>
  </si>
  <si>
    <t>Primary Care Ministry|Specialty Care Ministry|Emergency &amp; Crisis Ministry|Spiritual Care &amp; EVangelism|Training &amp; Mentorship Ministry</t>
  </si>
  <si>
    <t xml:space="preserve">Roseline ASSOU </t>
  </si>
  <si>
    <t>1999-01-17</t>
  </si>
  <si>
    <t>assouroseline4@gmail.com</t>
  </si>
  <si>
    <t>939-792-62</t>
  </si>
  <si>
    <t>Espérance Mango</t>
  </si>
  <si>
    <t>Kara</t>
  </si>
  <si>
    <t>19 h</t>
  </si>
  <si>
    <t>07 h</t>
  </si>
  <si>
    <t>CHRIS ISHIMWE</t>
  </si>
  <si>
    <t>1999-05-02</t>
  </si>
  <si>
    <t>chrisishimmwe@gmail.com</t>
  </si>
  <si>
    <t>Nsabimana Jean</t>
  </si>
  <si>
    <t>1979-01-27</t>
  </si>
  <si>
    <t>nsabimanajean318@gmail.com</t>
  </si>
  <si>
    <t>Cibitoke</t>
  </si>
  <si>
    <t>Joshua Semby</t>
  </si>
  <si>
    <t>2006-04-04</t>
  </si>
  <si>
    <t>johan.semby@gmail.com</t>
  </si>
  <si>
    <t>467-0771-4902</t>
  </si>
  <si>
    <t>Kvarnbacksvägen 3</t>
  </si>
  <si>
    <t xml:space="preserve">45932, Ljungskile </t>
  </si>
  <si>
    <t>11:45 am</t>
  </si>
  <si>
    <t>17.00 pm</t>
  </si>
  <si>
    <t>Johan Kyung Hwa Semby</t>
  </si>
  <si>
    <t xml:space="preserve">45932 Ljungskile </t>
  </si>
  <si>
    <t xml:space="preserve">Ken Jetton </t>
  </si>
  <si>
    <t>1960-11-08</t>
  </si>
  <si>
    <t>kkjetton@gmail.com</t>
  </si>
  <si>
    <t>692-456-7130</t>
  </si>
  <si>
    <t>Marshall Islands</t>
  </si>
  <si>
    <t>PO 3701 Majuro, RMI 96960</t>
  </si>
  <si>
    <t xml:space="preserve">Pm </t>
  </si>
  <si>
    <t xml:space="preserve">Karen Isaac </t>
  </si>
  <si>
    <t xml:space="preserve">Edjoy Karimi Muriungi </t>
  </si>
  <si>
    <t>1998-01-07</t>
  </si>
  <si>
    <t>edjoykarimi@gmail.com</t>
  </si>
  <si>
    <t>Mental Health Ministry |Hospice &amp; End-of-life Ministry|Health Education &amp; Community Outreach|Ministry to the Marginalized</t>
  </si>
  <si>
    <t>Noel Aruparayil</t>
  </si>
  <si>
    <t>1983-12-25</t>
  </si>
  <si>
    <t>naruparayil@yahoo.com</t>
  </si>
  <si>
    <t>075-4077-5214</t>
  </si>
  <si>
    <t>Flat 3/3 Minerva Square</t>
  </si>
  <si>
    <t>Glasgow G3 8NJ</t>
  </si>
  <si>
    <t>Leonie Aruparayil</t>
  </si>
  <si>
    <t>2012-09-17</t>
  </si>
  <si>
    <t>leonie.noel@outlook.com</t>
  </si>
  <si>
    <t>073-4994-7713</t>
  </si>
  <si>
    <t>Flat 3/3</t>
  </si>
  <si>
    <t>3 Minerva square Glasgow G3 8NJ</t>
  </si>
  <si>
    <t>Day 3 (Thu, 2nd July)|Day 4 (Fri, 3rd July)|Day 6 (Sun, 5th July)|Day 5 (Sat, 4th July)</t>
  </si>
  <si>
    <t xml:space="preserve">IRAMBONA Remy </t>
  </si>
  <si>
    <t>1992-09-29</t>
  </si>
  <si>
    <t>irambonaremy@gmail.com</t>
  </si>
  <si>
    <t>257-6887-9251</t>
  </si>
  <si>
    <t xml:space="preserve">Bujumbura, Ntahangwa,kamenge </t>
  </si>
  <si>
    <t xml:space="preserve">Bujumbura, Ntahangwa, kamenge </t>
  </si>
  <si>
    <t xml:space="preserve">Kiswaili </t>
  </si>
  <si>
    <t>CHRISTOPHER BORGES DA SILVA</t>
  </si>
  <si>
    <t>1990-05-31</t>
  </si>
  <si>
    <t>chrisbds14@gmail.com</t>
  </si>
  <si>
    <t>075-6815-6820</t>
  </si>
  <si>
    <t>142 water eaton road</t>
  </si>
  <si>
    <t>mk2 3aj</t>
  </si>
  <si>
    <t>Mobilising with a walking stick difficulty with balance and coordination</t>
  </si>
  <si>
    <t xml:space="preserve">Cássia Graciete Omia </t>
  </si>
  <si>
    <t>2000-11-13</t>
  </si>
  <si>
    <t>Cassiaomia98@gmail.com</t>
  </si>
  <si>
    <t>54 Rua da África do Sul, Fomento, Maputo Province 1113</t>
  </si>
  <si>
    <t>Emergency &amp; Crisis Ministry|Mental Health Ministry |Health Education &amp; Community Outreach|Training &amp; Mentorship Ministry|Support &amp; Operational Ministry</t>
  </si>
  <si>
    <t>Käser Hans</t>
  </si>
  <si>
    <t>1981-09-03</t>
  </si>
  <si>
    <t>hansueli.kaeser@bluewin.ch</t>
  </si>
  <si>
    <t>417-9701-0985</t>
  </si>
  <si>
    <t>Teussenrain 12</t>
  </si>
  <si>
    <t>CH-3454 Sumiswald</t>
  </si>
  <si>
    <t>William Holdsworth</t>
  </si>
  <si>
    <t>1996-08-30</t>
  </si>
  <si>
    <t>william.holdsworth@live.co.uk</t>
  </si>
  <si>
    <t>075-8036-8463</t>
  </si>
  <si>
    <t>16 Coombe Road</t>
  </si>
  <si>
    <t>Sheffield</t>
  </si>
  <si>
    <t>Johnny Holdsworth</t>
  </si>
  <si>
    <t>1994-03-08</t>
  </si>
  <si>
    <t>Käser Nadine</t>
  </si>
  <si>
    <t>1982-08-31</t>
  </si>
  <si>
    <t>nadine.brunner@bluewin.ch</t>
  </si>
  <si>
    <t>417-8761-4644</t>
  </si>
  <si>
    <t>Käser Deborah</t>
  </si>
  <si>
    <t>2012-07-13</t>
  </si>
  <si>
    <t>417-0709-1307</t>
  </si>
  <si>
    <t>Käser Lukas</t>
  </si>
  <si>
    <t>2023-09-09</t>
  </si>
  <si>
    <t>417-9567-0909</t>
  </si>
  <si>
    <t>Käser Jael</t>
  </si>
  <si>
    <t>2019-08-08</t>
  </si>
  <si>
    <t xml:space="preserve">Ezéchiel TSONGO </t>
  </si>
  <si>
    <t>2001-07-02</t>
  </si>
  <si>
    <t>ezechieltsongo937@gmail.com</t>
  </si>
  <si>
    <t>Goma, Nord Kivu.</t>
  </si>
  <si>
    <t>Katoyi/ Karisimbi/ Goma</t>
  </si>
  <si>
    <t>0207</t>
  </si>
  <si>
    <t xml:space="preserve">MAMFOUMBI Magdalie Nancy </t>
  </si>
  <si>
    <t>1986-11-26</t>
  </si>
  <si>
    <t>magdalynancy@gmail.com</t>
  </si>
  <si>
    <t>241-7774-6772</t>
  </si>
  <si>
    <t>BISVIGOU</t>
  </si>
  <si>
    <t>1973-01-30</t>
  </si>
  <si>
    <t>ubisvigou@hotmail.fr</t>
  </si>
  <si>
    <t>241-6627-4060</t>
  </si>
  <si>
    <t xml:space="preserve">Elvis Mbanzabugabo </t>
  </si>
  <si>
    <t>elvismbanzabugabo@gmail.com</t>
  </si>
  <si>
    <t>ELWA compound</t>
  </si>
  <si>
    <t>RIA Highway</t>
  </si>
  <si>
    <t>11 am</t>
  </si>
  <si>
    <t>2 pm</t>
  </si>
  <si>
    <t>Eirenei Tauai</t>
  </si>
  <si>
    <t>1995-03-24</t>
  </si>
  <si>
    <t>tauei753@student.otago.ac.nz</t>
  </si>
  <si>
    <t>020-4126-0098</t>
  </si>
  <si>
    <t>4/10 Vine Street, Mangere East</t>
  </si>
  <si>
    <t>Primary Care Ministry|Specialty Care Ministry|Emergency &amp; Crisis Ministry|Mental Health Ministry |Hospice &amp; End-of-life Ministry|Spiritual Care &amp; EVangelism|Health Education &amp; Community Outreach|Ministry to the Marginalized|Training &amp; Mentorship Ministry</t>
  </si>
  <si>
    <t>Esther Mukosi Mulunji</t>
  </si>
  <si>
    <t>1997-01-10</t>
  </si>
  <si>
    <t>mukosimulunji@gmail.com</t>
  </si>
  <si>
    <t>P.O BOX 9065 Eldoret</t>
  </si>
  <si>
    <t>Faith Wambui Njoroge</t>
  </si>
  <si>
    <t>1983-06-19</t>
  </si>
  <si>
    <t>wambui.njorogedr@gmail.com</t>
  </si>
  <si>
    <t>072-256-3810</t>
  </si>
  <si>
    <t>P.O. Box 54293-00200 Nairobi</t>
  </si>
  <si>
    <t>Lyudmila Nam</t>
  </si>
  <si>
    <t>1956-11-06</t>
  </si>
  <si>
    <t>docLyu@gmail.com</t>
  </si>
  <si>
    <t>770-7228-7223</t>
  </si>
  <si>
    <t>Kazakhstan</t>
  </si>
  <si>
    <t>Almaty, Gagarin 287/2</t>
  </si>
  <si>
    <t>Hellen Njoroge</t>
  </si>
  <si>
    <t>1984-11-28</t>
  </si>
  <si>
    <t>hwnjoroge@gmail.com</t>
  </si>
  <si>
    <t>54293 Nairobi</t>
  </si>
  <si>
    <t>Donald Kafa</t>
  </si>
  <si>
    <t>1976-11-04</t>
  </si>
  <si>
    <t>kafadonald@gmail.com</t>
  </si>
  <si>
    <t>680-775-7714</t>
  </si>
  <si>
    <t>Palau</t>
  </si>
  <si>
    <t>Belau National Hospital</t>
  </si>
  <si>
    <t>Koror, Palau</t>
  </si>
  <si>
    <t>2026-01-06</t>
  </si>
  <si>
    <t>Elnisha Donald Kafa</t>
  </si>
  <si>
    <t>2012-05-20</t>
  </si>
  <si>
    <t>C/o Donald Kafa, Belau National Hospital</t>
  </si>
  <si>
    <t>Oksana</t>
  </si>
  <si>
    <t>1984-03-01</t>
  </si>
  <si>
    <t>dilnozamavlyanovna@gmail.com</t>
  </si>
  <si>
    <t>Uzbekistan</t>
  </si>
  <si>
    <t>Tashkent</t>
  </si>
  <si>
    <t>Dilnoza</t>
  </si>
  <si>
    <t>1984-03-08</t>
  </si>
  <si>
    <t>909-126-420</t>
  </si>
  <si>
    <t>Maurtuvegen 11 6440 Elnesvaagen</t>
  </si>
  <si>
    <t>Inacio Alberto Lona</t>
  </si>
  <si>
    <t>1990-11-08</t>
  </si>
  <si>
    <t>inaciolona@hotmail.com</t>
  </si>
  <si>
    <t>Antula-Bissau</t>
  </si>
  <si>
    <t>Frances</t>
  </si>
  <si>
    <t>Nabat Gasymova</t>
  </si>
  <si>
    <t>1997-11-12</t>
  </si>
  <si>
    <t>gasymova.n.a@gmail.com</t>
  </si>
  <si>
    <t>Emergency &amp; Crisis Ministry|Mental Health Ministry |Health Education &amp; Community Outreach|Training &amp; Mentorship Ministry</t>
  </si>
  <si>
    <t>Pediatrics|Emergency Medicine|Anesthesiology</t>
  </si>
  <si>
    <t xml:space="preserve">Dennis Kidake </t>
  </si>
  <si>
    <t>2002-09-17</t>
  </si>
  <si>
    <t>denniskidake76@gmail.com</t>
  </si>
  <si>
    <t>Bourama Sidibe</t>
  </si>
  <si>
    <t>1981-10-10</t>
  </si>
  <si>
    <t>sidibethodore@yahoo.fr</t>
  </si>
  <si>
    <t>223-7583-9750</t>
  </si>
  <si>
    <t>Segou</t>
  </si>
  <si>
    <t xml:space="preserve">Missira </t>
  </si>
  <si>
    <t>Primary Care Ministry|Spiritual Care &amp; EVangelism|Health Education &amp; Community Outreach|Ministry to the Marginalized|Training &amp; Mentorship Ministry</t>
  </si>
  <si>
    <t>Pius T. K. Agbenorku</t>
  </si>
  <si>
    <t>1956-02-25</t>
  </si>
  <si>
    <t>pius.agbenorku@gmail.co</t>
  </si>
  <si>
    <t>233-459-9448</t>
  </si>
  <si>
    <t>House No. F.56</t>
  </si>
  <si>
    <t>Airport Boukrom Estate, Kumasi</t>
  </si>
  <si>
    <t>Haroon LalDin</t>
  </si>
  <si>
    <t>1955-08-01</t>
  </si>
  <si>
    <t>Drlaldin@hotmail.com</t>
  </si>
  <si>
    <t>079-3382-9910</t>
  </si>
  <si>
    <t xml:space="preserve">9 mosley street </t>
  </si>
  <si>
    <t xml:space="preserve">BB2 3ST </t>
  </si>
  <si>
    <t>Saikal</t>
  </si>
  <si>
    <t>2005-08-06</t>
  </si>
  <si>
    <t>saipubelekova05@gmail.com</t>
  </si>
  <si>
    <t>Maldybaeva street 14</t>
  </si>
  <si>
    <t xml:space="preserve">Kyrgyz </t>
  </si>
  <si>
    <t>Primary Care Ministry|Emergency &amp; Crisis Ministry|Mental Health Ministry |Spiritual Care &amp; EVangelism|Training &amp; Mentorship Ministry</t>
  </si>
  <si>
    <t>Jimmyson Alexander Masinga</t>
  </si>
  <si>
    <t>1995-02-12</t>
  </si>
  <si>
    <t>jimmysonmasinga99@gmail.com</t>
  </si>
  <si>
    <t>074-581-4675</t>
  </si>
  <si>
    <t>Nyakato</t>
  </si>
  <si>
    <t>Plot 213, Block 09</t>
  </si>
  <si>
    <t>19:00 hrs</t>
  </si>
  <si>
    <t>Ido not require a waiver except for accomodation only.</t>
  </si>
  <si>
    <t xml:space="preserve">Etete May Nkura Jack </t>
  </si>
  <si>
    <t>1978-07-18</t>
  </si>
  <si>
    <t>dretete77@gmail.com</t>
  </si>
  <si>
    <t xml:space="preserve">Pobox 302 Lilongwe </t>
  </si>
  <si>
    <t>Nkhanga street /Njewa /Lilongwe</t>
  </si>
  <si>
    <t>Nils Daniel Åberg</t>
  </si>
  <si>
    <t>1973-06-06</t>
  </si>
  <si>
    <t>daniel.n.aberg@gmail.com</t>
  </si>
  <si>
    <t>467-0407-2411</t>
  </si>
  <si>
    <t>Stomvägen 10, lgh 137</t>
  </si>
  <si>
    <t>43640 Askim</t>
  </si>
  <si>
    <t>Do Joon Park</t>
  </si>
  <si>
    <t>1960-04-12</t>
  </si>
  <si>
    <t>djpark@snu.ac.kr</t>
  </si>
  <si>
    <t>Faculty of Medicine, Eswatini Medical Christian University</t>
  </si>
  <si>
    <t>Portion 915 of Farm 2, Mbabane, Hhohho, Eswatini</t>
  </si>
  <si>
    <t>Margaret Jean Graham</t>
  </si>
  <si>
    <t>1959-01-06</t>
  </si>
  <si>
    <t>drjeangraham@outlook.com</t>
  </si>
  <si>
    <t>22 Devon St</t>
  </si>
  <si>
    <t>Box Hill Sth, 3128</t>
  </si>
  <si>
    <t>0800</t>
  </si>
  <si>
    <t xml:space="preserve">Diane Umutoni </t>
  </si>
  <si>
    <t>2003-11-27</t>
  </si>
  <si>
    <t>udiane0711@gmail.com</t>
  </si>
  <si>
    <t>Regis NDUWAYO RUDAKUBANA</t>
  </si>
  <si>
    <t>2005-04-13</t>
  </si>
  <si>
    <t>nduwayoregis91@gmail.com</t>
  </si>
  <si>
    <t>079-306-9302</t>
  </si>
  <si>
    <t>Kajevuba Kiyanza</t>
  </si>
  <si>
    <t>Rulindo</t>
  </si>
  <si>
    <t>12:00 am</t>
  </si>
  <si>
    <t>Internal Medicine|Surgery|Dentistry|Emergency Medicine|Family Medicine|Neurology / Neurosurgery</t>
  </si>
  <si>
    <t>KANG INPYUNG</t>
  </si>
  <si>
    <t>1982-04-06</t>
  </si>
  <si>
    <t>kanginpyung@hanmail.net</t>
  </si>
  <si>
    <t>Primary Care Ministry|Specialty Care Ministry|Health Education &amp; Community Outreach|Support &amp; Operational Ministry</t>
  </si>
  <si>
    <t>CHIH-YI WANG</t>
  </si>
  <si>
    <t>2001-06-16</t>
  </si>
  <si>
    <t>b08401021@ntu.edu.tw</t>
  </si>
  <si>
    <t>6:10 am</t>
  </si>
  <si>
    <t>544$</t>
  </si>
  <si>
    <t>Melanny Andrea Ramírez Villagra</t>
  </si>
  <si>
    <t>1993-05-02</t>
  </si>
  <si>
    <t>melarami.v@gmail.com</t>
  </si>
  <si>
    <t>Costa Rica</t>
  </si>
  <si>
    <t>Recidencial el Diamante , casa 9E</t>
  </si>
  <si>
    <t>Gravilias de Desamparados, San José, Costa Rica</t>
  </si>
  <si>
    <t>Inglés</t>
  </si>
  <si>
    <t>B-1</t>
  </si>
  <si>
    <t>Gordon Wong</t>
  </si>
  <si>
    <t>1953-05-22</t>
  </si>
  <si>
    <t>gmwong3@gmail.com</t>
  </si>
  <si>
    <t>705-941-8109</t>
  </si>
  <si>
    <t>45 Ford St</t>
  </si>
  <si>
    <t>Sault Ste. Marie, Ontario, P6A 4N5</t>
  </si>
  <si>
    <t>DR GABRIEL OKUMU</t>
  </si>
  <si>
    <t>1976-11-08</t>
  </si>
  <si>
    <t>okumu76@gmail.com</t>
  </si>
  <si>
    <t>Nakasero Hospital</t>
  </si>
  <si>
    <t xml:space="preserve">P.O.Box 16595 </t>
  </si>
  <si>
    <t>RABENITANY Andriamaharitra Lalarisedy</t>
  </si>
  <si>
    <t>1976-11-26</t>
  </si>
  <si>
    <t>rlalarisedy@gmail.com</t>
  </si>
  <si>
    <t>00261344980127</t>
  </si>
  <si>
    <t>Madagascar</t>
  </si>
  <si>
    <t>Centre Hospitalier de Reference Régionale de Vakinankaratra Antsirabe 110</t>
  </si>
  <si>
    <t>Batiment Administratif Près CRMM Atsimo tsena Sabotsy Antsirabe 110</t>
  </si>
  <si>
    <t>Malagasy</t>
  </si>
  <si>
    <t>FANIRIKO MARCO BIEN-AIMÉ</t>
  </si>
  <si>
    <t>1978-11-13</t>
  </si>
  <si>
    <t>fanirikomarcobienaim@gmail.com</t>
  </si>
  <si>
    <t>340-337-859</t>
  </si>
  <si>
    <t>Hopitaly Vaovao Mahafaly Mandritsara</t>
  </si>
  <si>
    <t>no exact time</t>
  </si>
  <si>
    <t>Asel Dzholdosheva</t>
  </si>
  <si>
    <t>1995-01-20</t>
  </si>
  <si>
    <t>adamgerchilik@yandex.ru</t>
  </si>
  <si>
    <t>Bishkek, Tokombaeva str 9, apt 35</t>
  </si>
  <si>
    <t>Kyrgyz</t>
  </si>
  <si>
    <t>Rani Dwi Cahyaniputri</t>
  </si>
  <si>
    <t>1986-08-20</t>
  </si>
  <si>
    <t>rk.tulung@gmail.com</t>
  </si>
  <si>
    <t>Jl. Santo Joseph no. 77, Kleak, Malalayang, Kota Manado, Sul-Ut</t>
  </si>
  <si>
    <t xml:space="preserve">Florence nightingale rasamalla </t>
  </si>
  <si>
    <t>1999-10-30</t>
  </si>
  <si>
    <t>florencenightingale28@gmail.com</t>
  </si>
  <si>
    <t xml:space="preserve">4-8/12, west Gandhi nagar, Rampally cross roads, Nagaram, Keesara, Medchal- Malkajgiri district </t>
  </si>
  <si>
    <t>EYANG OBAME Elise</t>
  </si>
  <si>
    <t>1965-12-15</t>
  </si>
  <si>
    <t>eyang_elise@yahoo.fr</t>
  </si>
  <si>
    <t>241-7740-7658</t>
  </si>
  <si>
    <t>BP 5115 Libreville</t>
  </si>
  <si>
    <t>126 Rue Amyar NGANGA</t>
  </si>
  <si>
    <t xml:space="preserve">Cynthia Kendi Mugendi </t>
  </si>
  <si>
    <t>1997-12-26</t>
  </si>
  <si>
    <t>cynthiakendi997@gmail.com</t>
  </si>
  <si>
    <t>079-670-1334</t>
  </si>
  <si>
    <t>Thika</t>
  </si>
  <si>
    <t>Rasoarimanana Sahondra Paskaline</t>
  </si>
  <si>
    <t>1962-04-23</t>
  </si>
  <si>
    <t>randriasahondra@gmail.com</t>
  </si>
  <si>
    <t>Lot 0718 C 49 Bis Antsirabe Madagascar</t>
  </si>
  <si>
    <t>Lovasoa 4C  Rue Stavanger Antsenakely Antsirabe Madagascar</t>
  </si>
  <si>
    <t>Lilian Msaki</t>
  </si>
  <si>
    <t>1996-01-21</t>
  </si>
  <si>
    <t>lilianmsaki21@gmail.com</t>
  </si>
  <si>
    <t>062-471-7032</t>
  </si>
  <si>
    <t>P.0 BOX 17 Dar es salaam</t>
  </si>
  <si>
    <t>A-3, Janakpuri</t>
  </si>
  <si>
    <t>Artur Matos Ventura</t>
  </si>
  <si>
    <t>2004-07-09</t>
  </si>
  <si>
    <t>arturventura009@gmail.com</t>
  </si>
  <si>
    <t>1370 Avenida Washington Soares, Fortaleza, Ceará</t>
  </si>
  <si>
    <t>Michal Belan</t>
  </si>
  <si>
    <t>2002-10-01</t>
  </si>
  <si>
    <t>michal.belan3@gmail.com</t>
  </si>
  <si>
    <t>Slovakia</t>
  </si>
  <si>
    <t>Ester Czudkova</t>
  </si>
  <si>
    <t>ester.czudkova@gmail.com</t>
  </si>
  <si>
    <t>Czech Republic</t>
  </si>
  <si>
    <t>Sadovy 36, Cesky Tesin, 73701, Czech republic</t>
  </si>
  <si>
    <t>Ester Czech republic</t>
  </si>
  <si>
    <t>seno lamsir</t>
  </si>
  <si>
    <t>1985-09-01</t>
  </si>
  <si>
    <t>dvebest@gmail.com</t>
  </si>
  <si>
    <t>628-1664-3838</t>
  </si>
  <si>
    <t>LJC777</t>
  </si>
  <si>
    <t>Roberto Ferreira Coimbra Casco</t>
  </si>
  <si>
    <t>1978-10-20</t>
  </si>
  <si>
    <t>robertelius@hotmail.com</t>
  </si>
  <si>
    <t>598-9805-3748</t>
  </si>
  <si>
    <t>Uruguay</t>
  </si>
  <si>
    <t>Zelmar Michelini 263 bis</t>
  </si>
  <si>
    <t xml:space="preserve">Aimee Benitha ISHIMWE </t>
  </si>
  <si>
    <t>2005-02-20</t>
  </si>
  <si>
    <t>aishimwe600@gmail.com</t>
  </si>
  <si>
    <t>079-882-1316</t>
  </si>
  <si>
    <t>Tumba Huye</t>
  </si>
  <si>
    <t>Jeremiah jamil</t>
  </si>
  <si>
    <t>Jeremiahjamil21@gmail.com</t>
  </si>
  <si>
    <t>034-1503-5279</t>
  </si>
  <si>
    <t>245 Khyber block chinar bagh, Raiwand Road, lahore</t>
  </si>
  <si>
    <t>SUNDAY DUSU PAM</t>
  </si>
  <si>
    <t>1965-02-21</t>
  </si>
  <si>
    <t>sundaypam@yahoo.co.uk</t>
  </si>
  <si>
    <t>6 Sedborough Street</t>
  </si>
  <si>
    <t>VIVIAN EKOH PAM</t>
  </si>
  <si>
    <t>1970-03-30</t>
  </si>
  <si>
    <t>VIVIDLIFEWIRE@GMAIL.COM</t>
  </si>
  <si>
    <t>614-1850-5439</t>
  </si>
  <si>
    <t>Celso Fernando Belo</t>
  </si>
  <si>
    <t>belo.celso@gmail.com</t>
  </si>
  <si>
    <t>00258843018240</t>
  </si>
  <si>
    <t>Road Santo Antonio, 183, Aeroporto A</t>
  </si>
  <si>
    <t>Anett Karina Vaz Anselmo Belo</t>
  </si>
  <si>
    <t>1984-11-06</t>
  </si>
  <si>
    <t>beloanett@gmail.com</t>
  </si>
  <si>
    <t>00258843118240</t>
  </si>
  <si>
    <t>David Graeme Smithard</t>
  </si>
  <si>
    <t>2025-12-29</t>
  </si>
  <si>
    <t>16:15</t>
  </si>
  <si>
    <t xml:space="preserve">10:05 pm </t>
  </si>
  <si>
    <t>Hospice &amp; End-of-life Ministry|Ministry to the Marginalized</t>
  </si>
  <si>
    <t>Getachew Fikru ABDISA</t>
  </si>
  <si>
    <t>1973-05-16</t>
  </si>
  <si>
    <t>hda_ngo@yahoo.com</t>
  </si>
  <si>
    <t>saeis</t>
  </si>
  <si>
    <t>nuud</t>
  </si>
  <si>
    <t>martien bac</t>
  </si>
  <si>
    <t>1952-07-27</t>
  </si>
  <si>
    <t>mbac52@gmail.com</t>
  </si>
  <si>
    <t>277-9589-6688</t>
  </si>
  <si>
    <t>malanstreet 22</t>
  </si>
  <si>
    <t>Riviera</t>
  </si>
  <si>
    <t>Mies Bac</t>
  </si>
  <si>
    <t>1955-02-01</t>
  </si>
  <si>
    <t>798-2356-1931</t>
  </si>
  <si>
    <t>Talitha Formagio Telles</t>
  </si>
  <si>
    <t>1993-02-01</t>
  </si>
  <si>
    <t>tformagiotelles@hotmail.com</t>
  </si>
  <si>
    <t>19 de Agosto Avenue, number 1460. Zipcode: 87360-000. Goioerê city, Paraná State, Brazil.</t>
  </si>
  <si>
    <t xml:space="preserve">Shifa Jonathan </t>
  </si>
  <si>
    <t>1997-08-16</t>
  </si>
  <si>
    <t>shifajonathan@yahoo.com</t>
  </si>
  <si>
    <t xml:space="preserve">Bach Christian Hospital, Qalandarabad </t>
  </si>
  <si>
    <t>Internal Medicine|Obstetrics &amp; Gynecology</t>
  </si>
  <si>
    <t>Sana wasti</t>
  </si>
  <si>
    <t>1987-09-01</t>
  </si>
  <si>
    <t>Yellow.butterfly19@yahoo.com</t>
  </si>
  <si>
    <t>BACH Christian hospital Qlandarabad</t>
  </si>
  <si>
    <t>Jin Mae Chan</t>
  </si>
  <si>
    <t>1994-05-27</t>
  </si>
  <si>
    <t>chanjinmae@gmail.com</t>
  </si>
  <si>
    <t>601-6666-2626</t>
  </si>
  <si>
    <t>No. 3, Jalan TR 4/1, Tropicana Golf &amp; Country Resort</t>
  </si>
  <si>
    <t>47410, Petaling Jaya, Selangor Darul Ehsan</t>
  </si>
  <si>
    <t>Bahasa Melayu</t>
  </si>
  <si>
    <t>Betsy Varghese</t>
  </si>
  <si>
    <t>1980-03-22</t>
  </si>
  <si>
    <t>vargheb@gmail.com</t>
  </si>
  <si>
    <t>260-63 75th ave</t>
  </si>
  <si>
    <t>Glen Oaks, NY 11004</t>
  </si>
  <si>
    <t>Dominican Republic</t>
  </si>
  <si>
    <t>GINGER-EKE CHUKWUEMEKA</t>
  </si>
  <si>
    <t>1996-12-16</t>
  </si>
  <si>
    <t>gingerekechukwuemeka76@gmail.com</t>
  </si>
  <si>
    <t>No 6 Achi Street Abakaliki</t>
  </si>
  <si>
    <t>Martin Luther Djiche Osse</t>
  </si>
  <si>
    <t>1970-01-17</t>
  </si>
  <si>
    <t>jourdainluther@gmail.com</t>
  </si>
  <si>
    <t>Benin</t>
  </si>
  <si>
    <t>BP 54 N'Dali Benin</t>
  </si>
  <si>
    <t>Maison Osse</t>
  </si>
  <si>
    <t>2025-07-02</t>
  </si>
  <si>
    <t>Primary Care Ministry|Spiritual Care &amp; EVangelism|Support &amp; Operational Ministry</t>
  </si>
  <si>
    <t xml:space="preserve">NDIKUM Che bleck </t>
  </si>
  <si>
    <t>1993-07-18</t>
  </si>
  <si>
    <t>bleckche@gmail.com</t>
  </si>
  <si>
    <t>Kumba</t>
  </si>
  <si>
    <t>Emergency &amp; Crisis Ministry|Mental Health Ministry |Hospice &amp; End-of-life Ministry|Ministry to the Marginalized|Training &amp; Mentorship Ministry|Support &amp; Operational Ministry</t>
  </si>
  <si>
    <t>GABRIEL OKUMU</t>
  </si>
  <si>
    <t>Nakasero Hospital P.O.Box 16595 Kampala, Uganda</t>
  </si>
  <si>
    <t>Plot 14A Akii Bua Road Nakasero</t>
  </si>
  <si>
    <t>Julius Bintang Surjadi</t>
  </si>
  <si>
    <t>1967-07-11</t>
  </si>
  <si>
    <t>Jdsurjadi@gmail.com</t>
  </si>
  <si>
    <t>Ismoyo 18</t>
  </si>
  <si>
    <t>Salatiga, Jawa Tengah</t>
  </si>
  <si>
    <t>Primary Care Ministry|Specialty Care Ministry|Emergency &amp; Crisis Ministry|Spiritual Care &amp; EVangelism|Health Education &amp; Community Outreach|Ministry to the Marginalized|Training &amp; Mentorship Ministry|Support &amp; Operational Ministry</t>
  </si>
  <si>
    <t>Deborah Linda Sepmyta Dameria</t>
  </si>
  <si>
    <t>1968-09-30</t>
  </si>
  <si>
    <t>Jdsurjadi@yahoo.com</t>
  </si>
  <si>
    <t xml:space="preserve">CHIN </t>
  </si>
  <si>
    <t>1999-12-30</t>
  </si>
  <si>
    <t>hesing123@gmail.com</t>
  </si>
  <si>
    <t>12 Jalan HS2 Hijauan Selayang</t>
  </si>
  <si>
    <t>09:00</t>
  </si>
  <si>
    <t>HUEICHUN TANG</t>
  </si>
  <si>
    <t>1971-09-21</t>
  </si>
  <si>
    <t>jojotang1@gmail.com</t>
  </si>
  <si>
    <t xml:space="preserve">11F-2, No. 172, Dongqiou 12th street, Yongkang district, Tainan </t>
  </si>
  <si>
    <t>mandarin</t>
  </si>
  <si>
    <t>Kim Minju</t>
  </si>
  <si>
    <t>2003-10-18</t>
  </si>
  <si>
    <t>minjulaos@gmail.com</t>
  </si>
  <si>
    <t>010-6303-9672</t>
  </si>
  <si>
    <t>102-101, 12, Bujo-gogae-gil 72beon-gil, Ganghwa-eup, Ganghwa-gun, Incheon, Republic of Korea</t>
  </si>
  <si>
    <t>Sarah Feyifoluwa adekoya</t>
  </si>
  <si>
    <t>2001-07-18</t>
  </si>
  <si>
    <t>sarah.f.adekoya@gmail.com</t>
  </si>
  <si>
    <t>579-730-6527</t>
  </si>
  <si>
    <t>Gimlebakken 9</t>
  </si>
  <si>
    <t>norwegian</t>
  </si>
  <si>
    <t>Luise Marie Rust</t>
  </si>
  <si>
    <t>luisemarierust@gmail.com</t>
  </si>
  <si>
    <t>004797476357</t>
  </si>
  <si>
    <t>Kleppevegen 45c</t>
  </si>
  <si>
    <t>6102 Volda</t>
  </si>
  <si>
    <t xml:space="preserve">Jade Hung </t>
  </si>
  <si>
    <t>2002-07-21</t>
  </si>
  <si>
    <t>jadehung111@gmail.com</t>
  </si>
  <si>
    <t>021-254-8853</t>
  </si>
  <si>
    <t>09:10am</t>
  </si>
  <si>
    <t>Primary Care Ministry|Specialty Care Ministry|Emergency &amp; Crisis Ministry|Hospice &amp; End-of-life Ministry|Spiritual Care &amp; EVangelism|Health Education &amp; Community Outreach|Ministry to the Marginalized</t>
  </si>
  <si>
    <t xml:space="preserve">SSEGGANE GRACIOUS </t>
  </si>
  <si>
    <t>1999-05-17</t>
  </si>
  <si>
    <t>gracioussseggane@gmail.com</t>
  </si>
  <si>
    <t>Michelle Hsin Xuan TING</t>
  </si>
  <si>
    <t>1986-05-02</t>
  </si>
  <si>
    <t>michelleting0205@gmail.com</t>
  </si>
  <si>
    <t>923-039-97</t>
  </si>
  <si>
    <t>32 Dover Rise</t>
  </si>
  <si>
    <t>Palestinian Territories</t>
  </si>
  <si>
    <t xml:space="preserve">Kiwanzi Peter </t>
  </si>
  <si>
    <t>1996-04-13</t>
  </si>
  <si>
    <t>kiwanzipeter20@gmail.com</t>
  </si>
  <si>
    <t>Main Street</t>
  </si>
  <si>
    <t>MUHINDO VAHWERE Pascal</t>
  </si>
  <si>
    <t>1980-04-06</t>
  </si>
  <si>
    <t>pascalmuhindo@yahoo.fr</t>
  </si>
  <si>
    <t>Shantidani Minz</t>
  </si>
  <si>
    <t>1965-09-13</t>
  </si>
  <si>
    <t>minzshanti@gmail.com</t>
  </si>
  <si>
    <t>13, Property 22, Malankara Veedi</t>
  </si>
  <si>
    <t>Doddagubbi, Bangalore 560077</t>
  </si>
  <si>
    <t>Primary Care Ministry|Mental Health Ministry |Ministry to the Marginalized|Training &amp; Mentorship Ministry</t>
  </si>
  <si>
    <t>Susanna Enongene</t>
  </si>
  <si>
    <t>1999-04-06</t>
  </si>
  <si>
    <t>susannaenongene@gmail.com</t>
  </si>
  <si>
    <t xml:space="preserve">25 Hightown Road </t>
  </si>
  <si>
    <t>Felister Moraa Mose</t>
  </si>
  <si>
    <t>felister.mo@gmail.com</t>
  </si>
  <si>
    <t>2026-03-30</t>
  </si>
  <si>
    <t>9pm</t>
  </si>
  <si>
    <t xml:space="preserve">NZALI-MAKAGA Doés-Murphy </t>
  </si>
  <si>
    <t>1997-05-21</t>
  </si>
  <si>
    <t>doemurphymakaga@gmail.com</t>
  </si>
  <si>
    <t>241-7423-3357</t>
  </si>
  <si>
    <t xml:space="preserve">MAKANGA MAKANGA Grace Côme </t>
  </si>
  <si>
    <t>1999-01-11</t>
  </si>
  <si>
    <t>comemakanga2020@gmail.com</t>
  </si>
  <si>
    <t>241-7485-9398</t>
  </si>
  <si>
    <t>Marina wanis benyamin amin</t>
  </si>
  <si>
    <t>1997-08-24</t>
  </si>
  <si>
    <t>M.wanis.amin@gmail.com</t>
  </si>
  <si>
    <t>Gardnia city nasr city</t>
  </si>
  <si>
    <t>Tabitha Leinfellner</t>
  </si>
  <si>
    <t>2003-09-01</t>
  </si>
  <si>
    <t>tabi.leinfellner@yahoo.com</t>
  </si>
  <si>
    <t>027-439-1932</t>
  </si>
  <si>
    <t>5/40 Brockworth Place</t>
  </si>
  <si>
    <t>Riccarton, 8011, Christchurch</t>
  </si>
  <si>
    <t>14:00 pm</t>
  </si>
  <si>
    <t>Primary Care Ministry|Specialty Care Ministry|Emergency &amp; Crisis Ministry|Spiritual Care &amp; EVangelism</t>
  </si>
  <si>
    <t>Surgery|Pediatrics|Emergency Medicine</t>
  </si>
  <si>
    <t>Jamie Grunwald</t>
  </si>
  <si>
    <t>1996-10-06</t>
  </si>
  <si>
    <t>jamiecgrunwald@gmail.com</t>
  </si>
  <si>
    <t>24211 Township Rd 490</t>
  </si>
  <si>
    <t>Leduc County, AB</t>
  </si>
  <si>
    <t>Osodin Timothy Eromose</t>
  </si>
  <si>
    <t>080-6216-9266</t>
  </si>
  <si>
    <t>Oral and maxillofacial unit, university of Abuja teaching hospital, Abuja, Nigeria</t>
  </si>
  <si>
    <t>4:00pm</t>
  </si>
  <si>
    <t xml:space="preserve">Okoye Dubem Victoria </t>
  </si>
  <si>
    <t>2003-05-20</t>
  </si>
  <si>
    <t>okoyedubemvictoria@gmail.com</t>
  </si>
  <si>
    <t>070-4326-7867</t>
  </si>
  <si>
    <t xml:space="preserve">150 Ugwuaji Road independence layout,  Enugu, Enugu state </t>
  </si>
  <si>
    <t xml:space="preserve">Imoke Hostel, Old UNTH, opposite CPS, Enugu, Enugu state </t>
  </si>
  <si>
    <t>English language</t>
  </si>
  <si>
    <t>Oluwatoyin Arowolo</t>
  </si>
  <si>
    <t>lamikayty@gmail.com</t>
  </si>
  <si>
    <t>1st Avenue House 12 Tajudeen Olanrewaju Estate</t>
  </si>
  <si>
    <t>Yaba, Lagos</t>
  </si>
  <si>
    <t>2026-08-05</t>
  </si>
  <si>
    <t>Teem-Wing Yip</t>
  </si>
  <si>
    <t>1979-12-28</t>
  </si>
  <si>
    <t>teemwing@gmail.com</t>
  </si>
  <si>
    <t>614-0547-8896</t>
  </si>
  <si>
    <t>Joyce Tobi</t>
  </si>
  <si>
    <t>2003-05-19</t>
  </si>
  <si>
    <t>joycie2124@gmail.com</t>
  </si>
  <si>
    <t>079-257-5701</t>
  </si>
  <si>
    <t>2025-12-27</t>
  </si>
  <si>
    <t>Khozya D Zyambo</t>
  </si>
  <si>
    <t>1977-09-20</t>
  </si>
  <si>
    <t>khozyazyambo@gmail.com</t>
  </si>
  <si>
    <t>Lilayi Lusaka</t>
  </si>
  <si>
    <t>Erica Ventura Bila</t>
  </si>
  <si>
    <t>1986-05-10</t>
  </si>
  <si>
    <t>ericaventurabila@gmail.com</t>
  </si>
  <si>
    <t>Bairro das Mahotas, Rua da Tuva, 355</t>
  </si>
  <si>
    <t>Portia Kapinde</t>
  </si>
  <si>
    <t>1999-01-03</t>
  </si>
  <si>
    <t>pskapinde@gmail.com</t>
  </si>
  <si>
    <t>267-7529-1002</t>
  </si>
  <si>
    <t>House no 32646/1 Ntshe Francistown</t>
  </si>
  <si>
    <t>Barommaratchachonnani</t>
  </si>
  <si>
    <t>Lumpinipark Pinklao 616/1304 building A floor30</t>
  </si>
  <si>
    <t xml:space="preserve">Thai </t>
  </si>
  <si>
    <t>Lumpinipark Pinklao 616/1303 building A, Barommaratchachonnani</t>
  </si>
  <si>
    <t xml:space="preserve">Bangbamru, Bangplat, Bangkok 10700 </t>
  </si>
  <si>
    <t xml:space="preserve">Lumpinipark Pinklao 616/1303 building A, Barommaratchachonnani Road, </t>
  </si>
  <si>
    <t xml:space="preserve">Bangbamru, Bangplat, Bangkok, 10700 </t>
  </si>
  <si>
    <t>Japanese, Korean, Chinese</t>
  </si>
  <si>
    <t xml:space="preserve">Wait for official post tour trip confirmation </t>
  </si>
  <si>
    <t>Eunice Ondego</t>
  </si>
  <si>
    <t>1989-11-25</t>
  </si>
  <si>
    <t>eoidagiza@gmail.com</t>
  </si>
  <si>
    <t>071-147-7893</t>
  </si>
  <si>
    <t>The residence apartment Botori</t>
  </si>
  <si>
    <t>Joel Humphery Makyao</t>
  </si>
  <si>
    <t>2004-01-08</t>
  </si>
  <si>
    <t>joelhumpherymakyao@gmail.com</t>
  </si>
  <si>
    <t>077-758-9030</t>
  </si>
  <si>
    <t>P.O.Box .624,Marangu.</t>
  </si>
  <si>
    <t>Specialty Care Ministry|Emergency &amp; Crisis Ministry|Mental Health Ministry |Spiritual Care &amp; EVangelism|Health Education &amp; Community Outreach|Training &amp; Mentorship Ministry</t>
  </si>
  <si>
    <t>Internal Medicine|Surgery|Orthopedic Surgery|Emergency Medicine|Family Medicine</t>
  </si>
  <si>
    <t>Lumpinipark Pinklao 616/1303 building A Barommaratchachonnani Road</t>
  </si>
  <si>
    <t xml:space="preserve">6.20 am </t>
  </si>
  <si>
    <t>616/1303 Lumpini Park Pinklao, Borommaratchachonnani Rd., Building A</t>
  </si>
  <si>
    <t>Abubakarr Saccoh</t>
  </si>
  <si>
    <t>1998-01-15</t>
  </si>
  <si>
    <t>abubakarrsaccoh434@gmail.com</t>
  </si>
  <si>
    <t>078-552-934</t>
  </si>
  <si>
    <t>14n Daisy Street, New England Ville</t>
  </si>
  <si>
    <t xml:space="preserve">SSEMPEEBWA REAGAN </t>
  </si>
  <si>
    <t>2002-01-03</t>
  </si>
  <si>
    <t>reaganzssempeebwa@gmail.com</t>
  </si>
  <si>
    <t>076-400-4016</t>
  </si>
  <si>
    <t>kampala</t>
  </si>
  <si>
    <t>Lira</t>
  </si>
  <si>
    <t xml:space="preserve">Midnight </t>
  </si>
  <si>
    <t>Zakharov Iakov</t>
  </si>
  <si>
    <t>1999-09-05</t>
  </si>
  <si>
    <t>zakhagh23@gmail.com</t>
  </si>
  <si>
    <t>790-3964-0466</t>
  </si>
  <si>
    <t>Chieko Ota</t>
  </si>
  <si>
    <t>1958-03-11</t>
  </si>
  <si>
    <t>ahinobu@mac.com</t>
  </si>
  <si>
    <t>Japan</t>
  </si>
  <si>
    <t>7-59 Hachimandai Seto city Aichi pref.</t>
  </si>
  <si>
    <t>489-0861 Japan</t>
  </si>
  <si>
    <t>Paradzai Innocent Njazi</t>
  </si>
  <si>
    <t>1998-07-16</t>
  </si>
  <si>
    <t>plnnonjazi@gmail.com</t>
  </si>
  <si>
    <t>077-844-3301</t>
  </si>
  <si>
    <t>10 430 Donhodzo Mufakose</t>
  </si>
  <si>
    <t>22:00 pm</t>
  </si>
  <si>
    <t>2100pm</t>
  </si>
  <si>
    <t>NOBUYOSHI OTA</t>
  </si>
  <si>
    <t>1954-12-15</t>
  </si>
  <si>
    <t>Kalle Toivo Vilhelm Mäki</t>
  </si>
  <si>
    <t>1958-09-07</t>
  </si>
  <si>
    <t>kalle.maki@fimnet.fi</t>
  </si>
  <si>
    <t>Pihlajakatu 20, FIN33900 Tampere</t>
  </si>
  <si>
    <t>2026-01-07</t>
  </si>
  <si>
    <t>Ralph Yosia Katuza</t>
  </si>
  <si>
    <t>2003-02-01</t>
  </si>
  <si>
    <t>ralphyosiax7@gmail.com</t>
  </si>
  <si>
    <t>Lira University, Lira City</t>
  </si>
  <si>
    <t>Kitiko, Wakiso District</t>
  </si>
  <si>
    <t xml:space="preserve">Baava Justine </t>
  </si>
  <si>
    <t>1998-04-21</t>
  </si>
  <si>
    <t>baavajustine@gmail.com</t>
  </si>
  <si>
    <t>Vasile Variciuc</t>
  </si>
  <si>
    <t>2001-12-29</t>
  </si>
  <si>
    <t>vasile.variciuc@yahoo.com</t>
  </si>
  <si>
    <t>721-366-686</t>
  </si>
  <si>
    <t>Oradea</t>
  </si>
  <si>
    <t>00:00 a.m</t>
  </si>
  <si>
    <t>David Wayodi</t>
  </si>
  <si>
    <t>1993-08-07</t>
  </si>
  <si>
    <t>david.wayodi@icmda.net</t>
  </si>
  <si>
    <t xml:space="preserve">Ana Eugenia Popa </t>
  </si>
  <si>
    <t>1980-02-16</t>
  </si>
  <si>
    <t>anaeugenia.popa@gmail.com</t>
  </si>
  <si>
    <t>0040745997778</t>
  </si>
  <si>
    <t>Cluj Napoca, str. Oasului nr.86-90, corp F ap 32</t>
  </si>
  <si>
    <t>Specialty Care Ministry|Emergency &amp; Crisis Ministry|Mental Health Ministry |Spiritual Care &amp; EVangelism|Training &amp; Mentorship Ministry</t>
  </si>
  <si>
    <t>Narisa Perviaz</t>
  </si>
  <si>
    <t>1992-11-17</t>
  </si>
  <si>
    <t>pervarisa@gmail.com</t>
  </si>
  <si>
    <t>Steffen Martin Korsmo</t>
  </si>
  <si>
    <t>1983-08-08</t>
  </si>
  <si>
    <t>steffenmk@gmail.com</t>
  </si>
  <si>
    <t>479-840-2918</t>
  </si>
  <si>
    <t>Norwegian</t>
  </si>
  <si>
    <t>Dinara Khalelova</t>
  </si>
  <si>
    <t>1971-10-24</t>
  </si>
  <si>
    <t>dinadoc2410@gmail.com</t>
  </si>
  <si>
    <t>770-1760-1501</t>
  </si>
  <si>
    <t>Khusainova st. 225, ap.105, Almaty</t>
  </si>
  <si>
    <t>Mai Froberg Sørensen</t>
  </si>
  <si>
    <t>1989-12-07</t>
  </si>
  <si>
    <t>maifs1@hotmail.com</t>
  </si>
  <si>
    <t>456-011-6230</t>
  </si>
  <si>
    <t>Danish</t>
  </si>
  <si>
    <t>Nyamekye Elias Mawuli</t>
  </si>
  <si>
    <t>2001-08-28</t>
  </si>
  <si>
    <t>nyamekyeelias20@gmail.com</t>
  </si>
  <si>
    <t>Specialty Care Ministry|Emergency &amp; Crisis Ministry|Health Education &amp; Community Outreach|Ministry to the Marginalized</t>
  </si>
  <si>
    <t xml:space="preserve">11 Scholar's Drive, Cardiff. CF23 9FE. WALES. UK </t>
  </si>
  <si>
    <t xml:space="preserve">Sandra Marcela Zeballos Ampuero </t>
  </si>
  <si>
    <t>1983-04-29</t>
  </si>
  <si>
    <t>marce.zeb@gmail.com</t>
  </si>
  <si>
    <t>591-7218-2102</t>
  </si>
  <si>
    <t>Bolivia</t>
  </si>
  <si>
    <t>Av. Paragua, calle jauru 2660</t>
  </si>
  <si>
    <t>Francisco José Moraga Amador</t>
  </si>
  <si>
    <t>1964-07-25</t>
  </si>
  <si>
    <t>francisco@lukesociety.org</t>
  </si>
  <si>
    <t>878-614-26</t>
  </si>
  <si>
    <t>Nicaragua</t>
  </si>
  <si>
    <t>Del tanque ENACAL 250 metros este, Reparto Ana Virgen Nobles, Jinotepe, Carazo Nicaragua</t>
  </si>
  <si>
    <t>Tinashe Nyazika</t>
  </si>
  <si>
    <t>1987-05-27</t>
  </si>
  <si>
    <t>tknyazika@gmail.com</t>
  </si>
  <si>
    <t>075-4837-4508</t>
  </si>
  <si>
    <t>Kesegofetse Setlhare</t>
  </si>
  <si>
    <t>1991-05-04</t>
  </si>
  <si>
    <t>setlharekessy@gmail.com</t>
  </si>
  <si>
    <t>075-4861-5364</t>
  </si>
  <si>
    <t>Yen Huay (Jeanette) Oon</t>
  </si>
  <si>
    <t>1993-09-03</t>
  </si>
  <si>
    <t>jeanetteoon@gmail.com</t>
  </si>
  <si>
    <t>452-501-993</t>
  </si>
  <si>
    <t>18/285-291 Esplanade</t>
  </si>
  <si>
    <t>Watermark Cairns, Queensland, Australia</t>
  </si>
  <si>
    <t xml:space="preserve">Unsure </t>
  </si>
  <si>
    <t>John Denis Padgett</t>
  </si>
  <si>
    <t>1957-07-10</t>
  </si>
  <si>
    <t>drjohnpadgett@gmail.com</t>
  </si>
  <si>
    <t>614-1714-0184</t>
  </si>
  <si>
    <t>13 Wooden Street, Turvey Park, NSW, 2650.  Australia</t>
  </si>
  <si>
    <t>Not yet booked</t>
  </si>
  <si>
    <t>Sally Louise Padgett</t>
  </si>
  <si>
    <t>1960-07-28</t>
  </si>
  <si>
    <t>johnsallypadgett@gmail.com</t>
  </si>
  <si>
    <t>13 Wooden Street, Turvey Park, NSW.  2650.  Australia.</t>
  </si>
  <si>
    <t>Goh Wei Leong</t>
  </si>
  <si>
    <t>1960-02-08</t>
  </si>
  <si>
    <t>drweileong@gmail.com</t>
  </si>
  <si>
    <t>659-619-6311</t>
  </si>
  <si>
    <t>87A</t>
  </si>
  <si>
    <t>Dunbar Walk</t>
  </si>
  <si>
    <t>7:15 AM</t>
  </si>
  <si>
    <t>8:35 AM</t>
  </si>
  <si>
    <t>5월 7일 참가 어렵다고 답변 옴.</t>
  </si>
  <si>
    <t>Shana Jansen van Rensburg</t>
  </si>
  <si>
    <t>2001-11-21</t>
  </si>
  <si>
    <t>shanajvr@gmail.com</t>
  </si>
  <si>
    <t>129 Main Road</t>
  </si>
  <si>
    <t>Observatory, Cape Town</t>
  </si>
  <si>
    <t>Afrikaans</t>
  </si>
  <si>
    <t>Primary Care Ministry|Specialty Care Ministry|Emergency &amp; Crisis Ministry|Spiritual Care &amp; EVangelism|Health Education &amp; Community Outreach|Training &amp; Mentorship Ministry|Support &amp; Operational Ministry</t>
  </si>
  <si>
    <t>Surgery|Orthopedic Surgery|Emergency Medicine|Public / Preventive Medicine</t>
  </si>
  <si>
    <t>Mary Wathika Gitau</t>
  </si>
  <si>
    <t>1996-06-07</t>
  </si>
  <si>
    <t>wathish@gmail.com</t>
  </si>
  <si>
    <t>P.O.BOX 2784-00202</t>
  </si>
  <si>
    <t>Kikuyu</t>
  </si>
  <si>
    <t>Brenda Marina Vaz Anselmo</t>
  </si>
  <si>
    <t>1987-12-05</t>
  </si>
  <si>
    <t>marinabrenda25@gmail.com</t>
  </si>
  <si>
    <t>00258845355183</t>
  </si>
  <si>
    <t>Praceta doadores de sangue, 52, Maputo</t>
  </si>
  <si>
    <t>Spiritual Care &amp; EVangelism|Support &amp; Operational Ministry</t>
  </si>
  <si>
    <t>Katarína Čupková</t>
  </si>
  <si>
    <t>2002-12-07</t>
  </si>
  <si>
    <t>cup.katka@gmail.com</t>
  </si>
  <si>
    <t>Prekážka 725/19 Liptovský Hrádok</t>
  </si>
  <si>
    <t>Sieun Baek</t>
  </si>
  <si>
    <t>2004-06-19</t>
  </si>
  <si>
    <t>sieun7204153@naver.com</t>
  </si>
  <si>
    <t>1404, 104, 80 Dowon-ro, Sora-myeon, Yeosu, Jeollanam-do</t>
  </si>
  <si>
    <t>Jan Grzeszkowiak</t>
  </si>
  <si>
    <t>1967-02-27</t>
  </si>
  <si>
    <t>j.grzeszkowiak@gmail.com</t>
  </si>
  <si>
    <t>602-574-390</t>
  </si>
  <si>
    <t>Poland</t>
  </si>
  <si>
    <t>Zacisze</t>
  </si>
  <si>
    <t>Polish</t>
  </si>
  <si>
    <t>Ewa Grzeszkowiak</t>
  </si>
  <si>
    <t>1967-10-20</t>
  </si>
  <si>
    <t>grzeszkowiak.ewa@gmail.com</t>
  </si>
  <si>
    <t>Zacisze 13</t>
  </si>
  <si>
    <t>62-004 Czerwonak</t>
  </si>
  <si>
    <t>Helena Lindberg</t>
  </si>
  <si>
    <t>1970-06-21</t>
  </si>
  <si>
    <t>helena@lindberg98.se</t>
  </si>
  <si>
    <t>070-294-1930</t>
  </si>
  <si>
    <t>Kullavägen 21</t>
  </si>
  <si>
    <t>Isak Lindberg</t>
  </si>
  <si>
    <t>2002-11-10</t>
  </si>
  <si>
    <t>lindbergisak02@gmail.com</t>
  </si>
  <si>
    <t>467-0635-6095</t>
  </si>
  <si>
    <t>Kämnärsvägen 55C</t>
  </si>
  <si>
    <t>Andre Lindberg</t>
  </si>
  <si>
    <t>1972-04-03</t>
  </si>
  <si>
    <t>andre@lindberg98.se</t>
  </si>
  <si>
    <t>30293 Halmstad Sweden</t>
  </si>
  <si>
    <t>Mainasara Gloria Hesniak</t>
  </si>
  <si>
    <t>2002-12-18</t>
  </si>
  <si>
    <t>mainasaragloria@gmail.com</t>
  </si>
  <si>
    <t>081-8428-8112</t>
  </si>
  <si>
    <t>Gate 4, JUTH, Lamingo, Plateau State, Nigeria</t>
  </si>
  <si>
    <t>Rafin Sidi, Kwangila, Zaria, Kaduna State, Nigeria</t>
  </si>
  <si>
    <t>Amos Tumwine</t>
  </si>
  <si>
    <t>1999-05-11</t>
  </si>
  <si>
    <t>tumwineamos7@gmail.com</t>
  </si>
  <si>
    <t>Kayonza</t>
  </si>
  <si>
    <t xml:space="preserve">Mukarange </t>
  </si>
  <si>
    <t xml:space="preserve">Not yet sure </t>
  </si>
  <si>
    <t>Elyse Christian HIMBAZIMANA</t>
  </si>
  <si>
    <t xml:space="preserve">Western province </t>
  </si>
  <si>
    <t>Philip Finny</t>
  </si>
  <si>
    <t>1972-09-26</t>
  </si>
  <si>
    <t>philip.finny@gmail.com</t>
  </si>
  <si>
    <t>15-E Noel Enliva apartments, Kuttapuzha,</t>
  </si>
  <si>
    <t xml:space="preserve"> Tiruvalla, Kerala, India. Pin code-689103</t>
  </si>
  <si>
    <t>Sidbéwendin Abdoul Aziz nazer Tapsoba</t>
  </si>
  <si>
    <t>1995-09-22</t>
  </si>
  <si>
    <t>aziztapsoba28@gmail.com</t>
  </si>
  <si>
    <t>226-7088-7048</t>
  </si>
  <si>
    <t>11BP 967ouaga 06</t>
  </si>
  <si>
    <t>Secteur 51</t>
  </si>
  <si>
    <t>Moore</t>
  </si>
  <si>
    <t>7h30 PM</t>
  </si>
  <si>
    <t>7h:00 PM</t>
  </si>
  <si>
    <t>LUANDA M. LUTYATSO Justin</t>
  </si>
  <si>
    <t>Emergency &amp; Crisis Ministry|Health Education &amp; Community Outreach|Ministry to the Marginalized|Support &amp; Operational Ministry</t>
  </si>
  <si>
    <t>Emergency Medicine|Public / Preventive Medicine</t>
  </si>
  <si>
    <t>Mental Health Ministry |Ministry to the Marginalized|Support &amp; Operational Ministry</t>
  </si>
  <si>
    <t xml:space="preserve">Viala Clément </t>
  </si>
  <si>
    <t>1995-07-25</t>
  </si>
  <si>
    <t>clement64140@hotmail.fr</t>
  </si>
  <si>
    <t>336-4859-7994</t>
  </si>
  <si>
    <t xml:space="preserve">4 rue jean viollis </t>
  </si>
  <si>
    <t xml:space="preserve">France </t>
  </si>
  <si>
    <t>Internal Medicine|Orthopedic Surgery|Rehabilitation Medicine</t>
  </si>
  <si>
    <t xml:space="preserve">Wambede Jonathan Christopher </t>
  </si>
  <si>
    <t>jonathancwambede@gmail.com</t>
  </si>
  <si>
    <t>Kampala, Nakawa Division, Nakawa Sub county, Kitintale, Zone 11</t>
  </si>
  <si>
    <t xml:space="preserve">Lira City, Lira City West, Barapwo, Ayere </t>
  </si>
  <si>
    <t>Mental Health Ministry |Hospice &amp; End-of-life Ministry|Health Education &amp; Community Outreach|Training &amp; Mentorship Ministry</t>
  </si>
  <si>
    <t>Zakharova Svetlana</t>
  </si>
  <si>
    <t>1997-03-21</t>
  </si>
  <si>
    <t>Lavinia Costas</t>
  </si>
  <si>
    <t>1991-05-28</t>
  </si>
  <si>
    <t>lavi2805nia@gmail.com</t>
  </si>
  <si>
    <t>00436763583871</t>
  </si>
  <si>
    <t>Austria</t>
  </si>
  <si>
    <t>Kinderspitalstraße 1/1/44</t>
  </si>
  <si>
    <t>Deutsch</t>
  </si>
  <si>
    <t>Englisch</t>
  </si>
  <si>
    <t>Rumänisch</t>
  </si>
  <si>
    <t>MANANGA Elisa Nsimba</t>
  </si>
  <si>
    <t>2001-10-27</t>
  </si>
  <si>
    <t>elimananga27@gmail.com</t>
  </si>
  <si>
    <t>337-8107-4344</t>
  </si>
  <si>
    <t>7 rue des linots bâtiment B5 résidence sainte Agnès 13004 Marseille</t>
  </si>
  <si>
    <t>MANANGA Nsimba Elisa</t>
  </si>
  <si>
    <t>7 rue des linots bâtiment B5 résidence sainte agnès 13004 Marseille</t>
  </si>
  <si>
    <t>Specialty Care Ministry|Emergency &amp; Crisis Ministry|Spiritual Care &amp; EVangelism|Health Education &amp; Community Outreach|Training &amp; Mentorship Ministry</t>
  </si>
  <si>
    <t>Bukola Ogunjinmi</t>
  </si>
  <si>
    <t>1994-05-03</t>
  </si>
  <si>
    <t>bukolaogunjinmi@yahoo.com</t>
  </si>
  <si>
    <t>JEAN-BAPTISTE Sandra</t>
  </si>
  <si>
    <t>1988-05-11</t>
  </si>
  <si>
    <t>san.jbap18@gmail.com</t>
  </si>
  <si>
    <t>Martinique</t>
  </si>
  <si>
    <t>spanish</t>
  </si>
  <si>
    <t>Elitsa Kumanova</t>
  </si>
  <si>
    <t>1989-04-27</t>
  </si>
  <si>
    <t>elitsa.kumanova@yahoo.de</t>
  </si>
  <si>
    <t>00491789311221</t>
  </si>
  <si>
    <t>TROMAYO Cédric Dorgès</t>
  </si>
  <si>
    <t>1992-02-15</t>
  </si>
  <si>
    <t>tromayodorges@gmail.com</t>
  </si>
  <si>
    <t>756-101-66</t>
  </si>
  <si>
    <t xml:space="preserve">Olufemi Olowookere </t>
  </si>
  <si>
    <t>1965-12-22</t>
  </si>
  <si>
    <t>femikemi2001ng@yahoo.com</t>
  </si>
  <si>
    <t>Geriatric Centre, University College Hospital, Ibadan</t>
  </si>
  <si>
    <t>Not sure yet</t>
  </si>
  <si>
    <t>Gert Myburgh</t>
  </si>
  <si>
    <t>1968-12-31</t>
  </si>
  <si>
    <t>gert.myburgh@hotmail.com</t>
  </si>
  <si>
    <t>614-8791-1663</t>
  </si>
  <si>
    <t>Bosenko Anastasiya</t>
  </si>
  <si>
    <t>1998-09-21</t>
  </si>
  <si>
    <t>Anastasya.bosenko@gmail.com</t>
  </si>
  <si>
    <t>891-9219-4496</t>
  </si>
  <si>
    <t>20k1 Fedora Abramova Street, Pargolovo settlement, Saint Petersburg</t>
  </si>
  <si>
    <t>doclyu@gmail.com</t>
  </si>
  <si>
    <t>Ул Гагарина 292/2, кв.27</t>
  </si>
  <si>
    <t xml:space="preserve">Rosalba </t>
  </si>
  <si>
    <t>martinezrosalba1976@gmail.com</t>
  </si>
  <si>
    <t>69 Avenue Benjamin Delessert</t>
  </si>
  <si>
    <t>Primary Care Ministry|Mental Health Ministry |Hospice &amp; End-of-life Ministry|Health Education &amp; Community Outreach</t>
  </si>
  <si>
    <t>Iuga Teodora Harina</t>
  </si>
  <si>
    <t>1992-08-26</t>
  </si>
  <si>
    <t>iugaharina@gmail.com</t>
  </si>
  <si>
    <t>0040746933820</t>
  </si>
  <si>
    <t>Samson Nyakundi Bosire</t>
  </si>
  <si>
    <t>1986-09-24</t>
  </si>
  <si>
    <t>bosiresamson@gmail.com</t>
  </si>
  <si>
    <t>Julien van der Does</t>
  </si>
  <si>
    <t>1994-05-12</t>
  </si>
  <si>
    <t>julien.vdd@gmail.com</t>
  </si>
  <si>
    <t>337-8107-0154</t>
  </si>
  <si>
    <t>4 avenue Maurice Blondel 13100 Aix-en-Provence</t>
  </si>
  <si>
    <t xml:space="preserve">Kumingi amisi Benedicte </t>
  </si>
  <si>
    <t>2000-03-29</t>
  </si>
  <si>
    <t>benedictekumingi29@gmail.com</t>
  </si>
  <si>
    <t>Rabat,Qbibat ,rue Omar slaoui , immeuble 18 appartement 5</t>
  </si>
  <si>
    <t>Primary Care Ministry|Emergency &amp; Crisis Ministry|Spiritual Care &amp; EVangelism</t>
  </si>
  <si>
    <t xml:space="preserve">Charlene Igiraneza </t>
  </si>
  <si>
    <t>2002-01-20</t>
  </si>
  <si>
    <t>igiranezacharlene@gmail.com</t>
  </si>
  <si>
    <t>257-6894-1905</t>
  </si>
  <si>
    <t>Tangi Vatuva</t>
  </si>
  <si>
    <t>2005-02-21</t>
  </si>
  <si>
    <t>vatuvatangi@gmail.com</t>
  </si>
  <si>
    <t>539 Cleopatra street ,Dorado Valley Windhoek  Namibia</t>
  </si>
  <si>
    <t>Ondangwa Village Namibia</t>
  </si>
  <si>
    <t>Oshikwanyama</t>
  </si>
  <si>
    <t>08:00</t>
  </si>
  <si>
    <t xml:space="preserve">Bursary </t>
  </si>
  <si>
    <t>Elise van der Does</t>
  </si>
  <si>
    <t>1997-01-25</t>
  </si>
  <si>
    <t>e.chisne@outlook.fr</t>
  </si>
  <si>
    <t>336-0894-1866</t>
  </si>
  <si>
    <t>Alice van der Does</t>
  </si>
  <si>
    <t>2025-12-16</t>
  </si>
  <si>
    <t>Jana Macleod</t>
  </si>
  <si>
    <t>1960-07-11</t>
  </si>
  <si>
    <t>Janamac@outlook.com</t>
  </si>
  <si>
    <t>PO Box 38302-0623</t>
  </si>
  <si>
    <t>85 Kyuna Cres</t>
  </si>
  <si>
    <t>Ashley Shivadan</t>
  </si>
  <si>
    <t>1997-07-13</t>
  </si>
  <si>
    <t>Shivadan13@gmail.com</t>
  </si>
  <si>
    <t>336-6999-7989</t>
  </si>
  <si>
    <t>Esther Clift</t>
  </si>
  <si>
    <t>1967-11-21</t>
  </si>
  <si>
    <t>estherclift@googlemail.com</t>
  </si>
  <si>
    <t>775-329-1964</t>
  </si>
  <si>
    <t>25 Harland Crescent</t>
  </si>
  <si>
    <t xml:space="preserve">Southampton </t>
  </si>
  <si>
    <t>Emergency &amp; Crisis Ministry|Hospice &amp; End-of-life Ministry|Training &amp; Mentorship Ministry</t>
  </si>
  <si>
    <t>Simon Clift</t>
  </si>
  <si>
    <t>1963-07-01</t>
  </si>
  <si>
    <t>simonclift@doctors.org.uk</t>
  </si>
  <si>
    <t>Ministry to the Marginalized|Training &amp; Mentorship Ministry</t>
  </si>
  <si>
    <t>Violet Maretskaya</t>
  </si>
  <si>
    <t>maretskaya.veta@gmail.com</t>
  </si>
  <si>
    <t>per Nezdanovoj 5-1, 220040 Minsk</t>
  </si>
  <si>
    <t>722-227-73</t>
  </si>
  <si>
    <t xml:space="preserve">MASSEBO Amine </t>
  </si>
  <si>
    <t xml:space="preserve">Congo Brazzaville </t>
  </si>
  <si>
    <t>Fauna Mumbi Njoroge</t>
  </si>
  <si>
    <t>1995-03-18</t>
  </si>
  <si>
    <t>faunanjoroge@gmail.com</t>
  </si>
  <si>
    <t>070-126-5380</t>
  </si>
  <si>
    <t>Carrie Cheng</t>
  </si>
  <si>
    <t>1990-07-22</t>
  </si>
  <si>
    <t>carrie7cheng@gmail.com</t>
  </si>
  <si>
    <t>040-722-8115</t>
  </si>
  <si>
    <t>Suite 168, 17 Coleman Parade, Glen Waverley VIC 3150 Australia</t>
  </si>
  <si>
    <t>Mental Health Ministry |Spiritual Care &amp; EVangelism|Training &amp; Mentorship Ministry|Support &amp; Operational Ministry</t>
  </si>
  <si>
    <t>Lars Ljungstroem</t>
  </si>
  <si>
    <t>2025-07-20</t>
  </si>
  <si>
    <t>ljungstrom.lars@gmail.com</t>
  </si>
  <si>
    <t>Grananngsvagen 8, 54962 Skovde</t>
  </si>
  <si>
    <t>03:00 pm</t>
  </si>
  <si>
    <t>Specialty Care Ministry|Emergency &amp; Crisis Ministry|Health Education &amp; Community Outreach</t>
  </si>
  <si>
    <t>MELVINE NDOTI MUSEMBI</t>
  </si>
  <si>
    <t>1994-06-15</t>
  </si>
  <si>
    <t>melvinemusembi@gmail.com</t>
  </si>
  <si>
    <t>071-679-9363</t>
  </si>
  <si>
    <t>31-80302</t>
  </si>
  <si>
    <t>Day 3 (Thu, 2nd July)|Day 5 (Sat, 4th July)|Day 6 (Sun, 5th July)|Day 4 (Fri, 3rd July)</t>
  </si>
  <si>
    <t>Primary Care Ministry|Mental Health Ministry |Hospice &amp; End-of-life Ministry</t>
  </si>
  <si>
    <t>Tinashe Takunda Shoko</t>
  </si>
  <si>
    <t>1993-09-20</t>
  </si>
  <si>
    <t>tinashecaptain@gmail.com</t>
  </si>
  <si>
    <t>4 Rolls Close, Riverside, Bulawayo, Zimbabwe</t>
  </si>
  <si>
    <t>Paulina Yun</t>
  </si>
  <si>
    <t>1996-11-02</t>
  </si>
  <si>
    <t>paulina.yun@outlook.com</t>
  </si>
  <si>
    <t>Urbanstraße 175, 73730 Esslingen</t>
  </si>
  <si>
    <t>ELIAICHI ADOLPH MLAY</t>
  </si>
  <si>
    <t>lavendermlay@gmail.com</t>
  </si>
  <si>
    <t>3010 KCMC MOSHI</t>
  </si>
  <si>
    <t>8690 TATCOT MOSHI</t>
  </si>
  <si>
    <t>16:00PM</t>
  </si>
  <si>
    <t xml:space="preserve">LUZ ELENA CHACHA CERQUIN </t>
  </si>
  <si>
    <t>1968-02-16</t>
  </si>
  <si>
    <t>elenachacha@hotmail.com</t>
  </si>
  <si>
    <t>519-9900-2760</t>
  </si>
  <si>
    <t>Jr. Antonio Roca 150 Lima Cercado</t>
  </si>
  <si>
    <t>Russia</t>
  </si>
  <si>
    <t>Shanen Kirimi</t>
  </si>
  <si>
    <t>kirimishany@gmail.com</t>
  </si>
  <si>
    <t>Nkubu</t>
  </si>
  <si>
    <t>Pediatrics|Anesthesiology</t>
  </si>
  <si>
    <t>Suzanna Mathew</t>
  </si>
  <si>
    <t>1959-05-01</t>
  </si>
  <si>
    <t>mathewsuzanna@gmail.com</t>
  </si>
  <si>
    <t>41/3091, Jacob Vallanatt Road, Ernakulam 682018</t>
  </si>
  <si>
    <t>Kerala, India</t>
  </si>
  <si>
    <t>K.M Mathew</t>
  </si>
  <si>
    <t>1958-08-16</t>
  </si>
  <si>
    <t>kmmathew@gmail.com</t>
  </si>
  <si>
    <t xml:space="preserve">Zoe P.J Gibson </t>
  </si>
  <si>
    <t>1983-01-07</t>
  </si>
  <si>
    <t>zoegibson.school@gmail.com</t>
  </si>
  <si>
    <t>886-819-085</t>
  </si>
  <si>
    <t xml:space="preserve">I am a student </t>
  </si>
  <si>
    <t>Alista T Marapira</t>
  </si>
  <si>
    <t>2003-02-28</t>
  </si>
  <si>
    <t>alistamarapira38@gmail.com</t>
  </si>
  <si>
    <t>20647 Mhembwe street Masvingo, Zimbabwe</t>
  </si>
  <si>
    <t>University of Zimbabwe</t>
  </si>
  <si>
    <t>NZAME Yolande</t>
  </si>
  <si>
    <t>19 heures 30</t>
  </si>
  <si>
    <t xml:space="preserve">9 heures </t>
  </si>
  <si>
    <t>She registered two duplicates. We deleted one of the registeration and refunded $699 from Stripe.com. And we also adjusted the Payment information and Payment amount on 12/30</t>
  </si>
  <si>
    <t>Claudia Mateoiu</t>
  </si>
  <si>
    <t>1979-07-17</t>
  </si>
  <si>
    <t>claudiamateoiu@gmail.com</t>
  </si>
  <si>
    <t>467-0653-6140</t>
  </si>
  <si>
    <t xml:space="preserve">Gibraltargatan 66, 41258, Gothenburg </t>
  </si>
  <si>
    <t>Mariam Mahrous 8</t>
  </si>
  <si>
    <t xml:space="preserve">Aswan </t>
  </si>
  <si>
    <t>Hurgh5</t>
  </si>
  <si>
    <t>30 June 2026</t>
  </si>
  <si>
    <t>Melina Berghahn</t>
  </si>
  <si>
    <t>2005-03-15</t>
  </si>
  <si>
    <t>mebe6707@gmail.com</t>
  </si>
  <si>
    <t>Steyrergasse 35, 8010 Graz, Austria</t>
  </si>
  <si>
    <t xml:space="preserve">ISIMBI  Tunga Christella </t>
  </si>
  <si>
    <t>2003-06-26</t>
  </si>
  <si>
    <t>tungachristella@gmail.com</t>
  </si>
  <si>
    <t>Ngoma</t>
  </si>
  <si>
    <t>Doug Fountain</t>
  </si>
  <si>
    <t>1965-05-24</t>
  </si>
  <si>
    <t>doug.fountain@ccih.org</t>
  </si>
  <si>
    <t>155-9779-5292</t>
  </si>
  <si>
    <t>5810 Kingstowne Ctr Drive, Ste 120-764</t>
  </si>
  <si>
    <t>Alexandria, VA 22315</t>
  </si>
  <si>
    <t>Lisa Geiger</t>
  </si>
  <si>
    <t>1998-02-13</t>
  </si>
  <si>
    <t>lisa.geiger@speed.at</t>
  </si>
  <si>
    <t>00436642529372</t>
  </si>
  <si>
    <t>Ritzenseestraße 11a/1</t>
  </si>
  <si>
    <t xml:space="preserve">MALENGE VUMI N'KOBA OBÉDINE </t>
  </si>
  <si>
    <t>1985-01-31</t>
  </si>
  <si>
    <t>mavobedine@yahoo.fr</t>
  </si>
  <si>
    <t>Paula Busuulwa</t>
  </si>
  <si>
    <t>1993-04-17</t>
  </si>
  <si>
    <t>paula.busuulwa@btinternet.com</t>
  </si>
  <si>
    <t>079-4711-5090</t>
  </si>
  <si>
    <t>51 Sandrock Road</t>
  </si>
  <si>
    <t>Biniyam Kareso Kia</t>
  </si>
  <si>
    <t>1995-09-01</t>
  </si>
  <si>
    <t>biniyamkia@gmail.com</t>
  </si>
  <si>
    <t>NO</t>
  </si>
  <si>
    <t>I am not sure.</t>
  </si>
  <si>
    <t>Primary Care Ministry|Spiritual Care &amp; EVangelism|Health Education &amp; Community Outreach|Support &amp; Operational Ministry</t>
  </si>
  <si>
    <t>Internal Medicine|Family Medicine|Public / Preventive Medicine</t>
  </si>
  <si>
    <t>Marc Schickel</t>
  </si>
  <si>
    <t>0112-12-07</t>
  </si>
  <si>
    <t>marcschickel@web.de</t>
  </si>
  <si>
    <t>00460761189300</t>
  </si>
  <si>
    <t>Herrebrogatan 46</t>
  </si>
  <si>
    <t>11:45</t>
  </si>
  <si>
    <t>Chien-Shun Chen</t>
  </si>
  <si>
    <t>1990-06-11</t>
  </si>
  <si>
    <t>chiens.chen@gmail.com</t>
  </si>
  <si>
    <t>647-889-2436</t>
  </si>
  <si>
    <t>Mandarin Chinese</t>
  </si>
  <si>
    <t>TBD</t>
  </si>
  <si>
    <t>Emily Chen</t>
  </si>
  <si>
    <t>1993-02-08</t>
  </si>
  <si>
    <t>Piper Chen</t>
  </si>
  <si>
    <t>2018-12-07</t>
  </si>
  <si>
    <t>Henry Chen</t>
  </si>
  <si>
    <t>2020-09-24</t>
  </si>
  <si>
    <t>James Chen</t>
  </si>
  <si>
    <t>2022-06-19</t>
  </si>
  <si>
    <t>Calvin Kam Hang MA</t>
  </si>
  <si>
    <t>1954-06-18</t>
  </si>
  <si>
    <t>cma@psmail.net</t>
  </si>
  <si>
    <t>614-2311-0966</t>
  </si>
  <si>
    <t>110 Burns Road</t>
  </si>
  <si>
    <t>Kellyville, NSW 2155</t>
  </si>
  <si>
    <t>Joyce Mun Yeng MA</t>
  </si>
  <si>
    <t>1956-06-14</t>
  </si>
  <si>
    <t>calvinandjoyce83@gmail.com</t>
  </si>
  <si>
    <t>Kellyville NSW 2155</t>
  </si>
  <si>
    <t xml:space="preserve">Esther Kapindi </t>
  </si>
  <si>
    <t>2002-09-19</t>
  </si>
  <si>
    <t>estherkapindi2392@gmail.com</t>
  </si>
  <si>
    <t>232-7947-2623</t>
  </si>
  <si>
    <t xml:space="preserve">Tarawallie Drive, Waterloo </t>
  </si>
  <si>
    <t>Nicole Anderson</t>
  </si>
  <si>
    <t>1963-10-26</t>
  </si>
  <si>
    <t>nicoleanderson77@gmail.com</t>
  </si>
  <si>
    <t>022-329-0068</t>
  </si>
  <si>
    <t>26A Diamond Ave, Spreydon</t>
  </si>
  <si>
    <t xml:space="preserve">Christchurch 8024, New Zealand </t>
  </si>
  <si>
    <t>Mariyana Kumanova</t>
  </si>
  <si>
    <t>1997-10-04</t>
  </si>
  <si>
    <t>mariqna.kumanova@gmail.com</t>
  </si>
  <si>
    <t>004915773725038</t>
  </si>
  <si>
    <t>Bulgaria</t>
  </si>
  <si>
    <t>faith Kgowa</t>
  </si>
  <si>
    <t>1996-04-12</t>
  </si>
  <si>
    <t>faithkgowa@gmail.com</t>
  </si>
  <si>
    <t>078-959-3413</t>
  </si>
  <si>
    <t>5 Van der linde Princess Roodeport 1724</t>
  </si>
  <si>
    <t>2025-02-25</t>
  </si>
  <si>
    <t>4 Rockhaven Road Cowies hill</t>
  </si>
  <si>
    <t>Pinetown 3610</t>
  </si>
  <si>
    <t>Enhlosh</t>
  </si>
  <si>
    <t>Christopher Gounder</t>
  </si>
  <si>
    <t xml:space="preserve">4 Rockhaven road Cowies hill </t>
  </si>
  <si>
    <t>Chan Kah Weng Lennard</t>
  </si>
  <si>
    <t>1969-02-27</t>
  </si>
  <si>
    <t>lennardchan@yahoo.com</t>
  </si>
  <si>
    <t>659-806-2506</t>
  </si>
  <si>
    <t>42 Kim Yam Road 17-02</t>
  </si>
  <si>
    <t>1982-10-07</t>
  </si>
  <si>
    <t>828-590-955</t>
  </si>
  <si>
    <t>Lau Hwei Lynn</t>
  </si>
  <si>
    <t>1970-06-11</t>
  </si>
  <si>
    <t>hweilynnlau@yahoo.com</t>
  </si>
  <si>
    <t>Zeerak Asher Samuel</t>
  </si>
  <si>
    <t>1969-10-15</t>
  </si>
  <si>
    <t>xeerak@gmail.com</t>
  </si>
  <si>
    <t>033-3516-1010</t>
  </si>
  <si>
    <t>1. Park Road. F8-1.</t>
  </si>
  <si>
    <t>Islamabad. Pakistan.</t>
  </si>
  <si>
    <t>Huma Samuel</t>
  </si>
  <si>
    <t>1982-07-20</t>
  </si>
  <si>
    <t>1. Park Road.F8-1.</t>
  </si>
  <si>
    <t>Zeke Kai Samuel</t>
  </si>
  <si>
    <t>2020-04-03</t>
  </si>
  <si>
    <t>F8 -1. Islamabad</t>
  </si>
  <si>
    <t>Shiphrah Njeri Kuria-Ndiritu</t>
  </si>
  <si>
    <t>1973-01-17</t>
  </si>
  <si>
    <t>shiphonk@yahoo.com</t>
  </si>
  <si>
    <t>2706 00200</t>
  </si>
  <si>
    <t xml:space="preserve">Phoeurn Chamroeun </t>
  </si>
  <si>
    <t>1998-03-17</t>
  </si>
  <si>
    <t>Phoeurnchamroeun0@gmail.com</t>
  </si>
  <si>
    <t>070-738-817</t>
  </si>
  <si>
    <t xml:space="preserve">Phnom Penh </t>
  </si>
  <si>
    <t xml:space="preserve">Khmer </t>
  </si>
  <si>
    <t>Primary Care Ministry|Emergency &amp; Crisis Ministry|Hospice &amp; End-of-life Ministry|Health Education &amp; Community Outreach</t>
  </si>
  <si>
    <t>Simon Ndiritu Gichuhi</t>
  </si>
  <si>
    <t>1972-02-28</t>
  </si>
  <si>
    <t>simonndiritu@yahoo.com</t>
  </si>
  <si>
    <t>817-735-107</t>
  </si>
  <si>
    <t xml:space="preserve">539 Cleopatra Street Dorado Valley Windhoek Namibia </t>
  </si>
  <si>
    <t>Ondangwa village Namibia</t>
  </si>
  <si>
    <t xml:space="preserve">German </t>
  </si>
  <si>
    <t>Addy</t>
  </si>
  <si>
    <t>2009-08-19</t>
  </si>
  <si>
    <t>asitther@gmail.com</t>
  </si>
  <si>
    <t>Matilda Suontama</t>
  </si>
  <si>
    <t>2001-05-21</t>
  </si>
  <si>
    <t>matilda.suontama@gmail.com</t>
  </si>
  <si>
    <t>Inspehtorinkatu 3 as 232</t>
  </si>
  <si>
    <t>20540 Turku</t>
  </si>
  <si>
    <t>Karabo Annah Tisane</t>
  </si>
  <si>
    <t>2001-03-04</t>
  </si>
  <si>
    <t>Tsnkar004@myuct.ac.za</t>
  </si>
  <si>
    <t>079-210-0123</t>
  </si>
  <si>
    <t>Seshego Zone 3</t>
  </si>
  <si>
    <t>Gabriel Loni Ekali</t>
  </si>
  <si>
    <t>1983-04-19</t>
  </si>
  <si>
    <t>eloni2000@yahoo.com</t>
  </si>
  <si>
    <t xml:space="preserve">Ilona Olivia Suominen </t>
  </si>
  <si>
    <t>2002-09-14</t>
  </si>
  <si>
    <t>ilona.o.suominen@gmail.com</t>
  </si>
  <si>
    <t>Ylännekatu 14 E 37</t>
  </si>
  <si>
    <t>finnish</t>
  </si>
  <si>
    <t>swedish</t>
  </si>
  <si>
    <t>Jean Claude Njabou Katte</t>
  </si>
  <si>
    <t>1986-11-01</t>
  </si>
  <si>
    <t>jckatte@gmail.com</t>
  </si>
  <si>
    <t>Sarah Masterton</t>
  </si>
  <si>
    <t>1989-03-17</t>
  </si>
  <si>
    <t>slmasterton@gmail.com</t>
  </si>
  <si>
    <t>027-426-3816</t>
  </si>
  <si>
    <t>4A Locarno Avenue</t>
  </si>
  <si>
    <t>Sandringham, Auckland 1025, New Zealand</t>
  </si>
  <si>
    <t>To be confirmed</t>
  </si>
  <si>
    <t>Specialty Care Ministry|Ministry to the Marginalized|Training &amp; Mentorship Ministry|Support &amp; Operational Ministry</t>
  </si>
  <si>
    <t>Richard Wong</t>
  </si>
  <si>
    <t>1972-07-21</t>
  </si>
  <si>
    <t>richardwong2010@gmail.com</t>
  </si>
  <si>
    <t>614-1034-1457</t>
  </si>
  <si>
    <t>Po Box 4015, Bexley North NSW 2207</t>
  </si>
  <si>
    <t>Jørgen Nørrelykke Nissen</t>
  </si>
  <si>
    <t>1951-03-20</t>
  </si>
  <si>
    <t>jnnissen@dadlnet.dk</t>
  </si>
  <si>
    <t>045-3035-2875</t>
  </si>
  <si>
    <t>Tarrelyk 10</t>
  </si>
  <si>
    <t>DK 6200 Aabenraa</t>
  </si>
  <si>
    <t>germain</t>
  </si>
  <si>
    <t>Mette Nørrelykke Nissen</t>
  </si>
  <si>
    <t>1949-07-04</t>
  </si>
  <si>
    <t>mnnissen@dadlnet.dk</t>
  </si>
  <si>
    <t>25 Harland Crescent, Southampton, SO15 7</t>
  </si>
  <si>
    <t>BAGUMA GUSTAVE</t>
  </si>
  <si>
    <t>1985-02-10</t>
  </si>
  <si>
    <t>guybeges@gmail.com</t>
  </si>
  <si>
    <t>795-616-90</t>
  </si>
  <si>
    <t>Gihosha, Rue Nyabagere</t>
  </si>
  <si>
    <t>Day 1 (Tue, 30th June)|Day 4 (Fri, 3rd July)|Day 2 (Wed, 1st July)|Day 5 (Sat, 4th July)|Day 3 (Thu, 2nd July)|Day 6 (Sun, 5th July)</t>
  </si>
  <si>
    <t>Jane Lin</t>
  </si>
  <si>
    <t>1950-02-15</t>
  </si>
  <si>
    <t>jane02152000@gmail.com</t>
  </si>
  <si>
    <t>Eleonora Kwon</t>
  </si>
  <si>
    <t>1993-07-09</t>
  </si>
  <si>
    <t>eleonora.kwon@gmail.com</t>
  </si>
  <si>
    <t>877-8689-3498</t>
  </si>
  <si>
    <t>Mukanova 241, 8</t>
  </si>
  <si>
    <t xml:space="preserve">Sana Maria </t>
  </si>
  <si>
    <t>1991-05-29</t>
  </si>
  <si>
    <t>geminian_29@hotmail.com</t>
  </si>
  <si>
    <t>034-3394-0027</t>
  </si>
  <si>
    <t>Flat #101 first floor burhani centre saddar hyderabad</t>
  </si>
  <si>
    <t xml:space="preserve">Bach Christian hospital qalandarabad abbottabad </t>
  </si>
  <si>
    <t>Phoebe Ebrahim Melek</t>
  </si>
  <si>
    <t>1989-08-07</t>
  </si>
  <si>
    <t>febemalk@gmail.com</t>
  </si>
  <si>
    <t>11 Mahmoud yehia street</t>
  </si>
  <si>
    <t>Lorpu Allakemenlee Flomo</t>
  </si>
  <si>
    <t>2000-01-28</t>
  </si>
  <si>
    <t>lorpuflomo5@gmail.com</t>
  </si>
  <si>
    <t>Johnsonville Township, Montserrado County</t>
  </si>
  <si>
    <t>Raymond Kam Ming CHOW</t>
  </si>
  <si>
    <t>1955-10-02</t>
  </si>
  <si>
    <t>chowkamming@gmail.com</t>
  </si>
  <si>
    <t>Hong Kong</t>
  </si>
  <si>
    <t>10A Block 7, Beverly Villas,</t>
  </si>
  <si>
    <t xml:space="preserve">16 La Salle Road, Kowloon </t>
  </si>
  <si>
    <t xml:space="preserve">Simplify Chinese </t>
  </si>
  <si>
    <t>2026-07-03</t>
  </si>
  <si>
    <t>06:30 am</t>
  </si>
  <si>
    <t>07:55</t>
  </si>
  <si>
    <t>Health Education &amp; Community Outreach|Training &amp; Mentorship Ministry|Support &amp; Operational Ministry</t>
  </si>
  <si>
    <t>Priscilia Pratami Intan</t>
  </si>
  <si>
    <t>1992-07-09</t>
  </si>
  <si>
    <t>priscilia.pratami.intan@gmail.com</t>
  </si>
  <si>
    <t>Rudy. S</t>
  </si>
  <si>
    <t>rudisetiawan883@gmail.com</t>
  </si>
  <si>
    <t>Kara Jessica Joetan</t>
  </si>
  <si>
    <t>2022-11-14</t>
  </si>
  <si>
    <t>Vailet Frank Magogo</t>
  </si>
  <si>
    <t>1999-05-04</t>
  </si>
  <si>
    <t>magogovee45@gmail.com</t>
  </si>
  <si>
    <t>PO BOX 81,MUHEZA, TANGA</t>
  </si>
  <si>
    <t>PO BOX 175, IFAKARA MOROGORO</t>
  </si>
  <si>
    <t>2026-01-05</t>
  </si>
  <si>
    <t>Internal Medicine|Psychiatry</t>
  </si>
  <si>
    <t>DaHyun Kim</t>
  </si>
  <si>
    <t>2002-10-19</t>
  </si>
  <si>
    <t>dahyun.scarlet.kim@gmail.com</t>
  </si>
  <si>
    <t>Rm 202, Officetel Bld, 450, Gaya-daero, Busanjin-gu, Busan, Republic of Korea</t>
  </si>
  <si>
    <t>10:55 am</t>
  </si>
  <si>
    <t>18:20 pm</t>
  </si>
  <si>
    <t>Sampa Chifuntu</t>
  </si>
  <si>
    <t>1991-01-11</t>
  </si>
  <si>
    <t>sampacee@gmail.com</t>
  </si>
  <si>
    <t>28 petauke, Ndola</t>
  </si>
  <si>
    <t xml:space="preserve">Favour Osigbemhe Akhaigba </t>
  </si>
  <si>
    <t>2003-04-06</t>
  </si>
  <si>
    <t>akhaigbafavour@gmail.com</t>
  </si>
  <si>
    <t>080-2117-7363</t>
  </si>
  <si>
    <t>Clinical Hostel, Benin City, Edo State, Nigeria</t>
  </si>
  <si>
    <t xml:space="preserve">Jean paul DANSOU </t>
  </si>
  <si>
    <t>0076-10-28</t>
  </si>
  <si>
    <t>B.P 18180 CAP CARAVANE, AKANDA</t>
  </si>
  <si>
    <t>ANGONDJE, AKANDA</t>
  </si>
  <si>
    <t>0026-06-29</t>
  </si>
  <si>
    <t>Ghaiemkar Djafari</t>
  </si>
  <si>
    <t>1990-03-07</t>
  </si>
  <si>
    <t>liebe.leben@icloud.com</t>
  </si>
  <si>
    <t>004917645711866</t>
  </si>
  <si>
    <t>Douzystr.55</t>
  </si>
  <si>
    <t>0061-09-23</t>
  </si>
  <si>
    <t>B.P. 13438 Libreville ,Gabon</t>
  </si>
  <si>
    <t>Cite Owendo SNI</t>
  </si>
  <si>
    <t>fang</t>
  </si>
  <si>
    <t>0026-07-06</t>
  </si>
  <si>
    <t>Maike Rahel Sander</t>
  </si>
  <si>
    <t>2002-09-02</t>
  </si>
  <si>
    <t>maike@5x-sander.de</t>
  </si>
  <si>
    <t>004917656751964</t>
  </si>
  <si>
    <t>Kronsforder Allee 95, 23560 Lübeck</t>
  </si>
  <si>
    <t xml:space="preserve">Eliana Charles Chelele </t>
  </si>
  <si>
    <t>2003-04-11</t>
  </si>
  <si>
    <t>eliana.chelele@md.hkmu.ac.tz</t>
  </si>
  <si>
    <t>062-677-7649</t>
  </si>
  <si>
    <t>Mikocheni Dar es salaam</t>
  </si>
  <si>
    <t xml:space="preserve">Mwanza </t>
  </si>
  <si>
    <t>TCHOBA Simplice</t>
  </si>
  <si>
    <t>B.P 18180 CAP CARAVANE, LIBREVILLE</t>
  </si>
  <si>
    <t>CENTRE HOSPITSALIER Libreville,</t>
  </si>
  <si>
    <t xml:space="preserve">Sarah mounir lawendy </t>
  </si>
  <si>
    <t>1988-10-01</t>
  </si>
  <si>
    <t>dr_sml888@hotmail.com</t>
  </si>
  <si>
    <t>00201005512619</t>
  </si>
  <si>
    <t>6B mansheet Esmat, Ain Shams st. Cairo</t>
  </si>
  <si>
    <t xml:space="preserve">Shady Sarwat Shaker </t>
  </si>
  <si>
    <t>shadyshoshoo@yahoo.com</t>
  </si>
  <si>
    <t>00201274818722</t>
  </si>
  <si>
    <t>Evgenii Pyatkovskii</t>
  </si>
  <si>
    <t>1995-01-17</t>
  </si>
  <si>
    <t>evgenypyatkovsky@yandex.ru</t>
  </si>
  <si>
    <t>796-4147-3748</t>
  </si>
  <si>
    <t>B.P 13438 Libreville</t>
  </si>
  <si>
    <t>Cite SNI OWENDO,</t>
  </si>
  <si>
    <t>Fang</t>
  </si>
  <si>
    <t>Eskil Liepelt Uran</t>
  </si>
  <si>
    <t>2000-03-10</t>
  </si>
  <si>
    <t>eskil.liepelt.uran@gmail.com</t>
  </si>
  <si>
    <t>977-893-78</t>
  </si>
  <si>
    <t>Stavnevegen 9</t>
  </si>
  <si>
    <t xml:space="preserve">Norwegian </t>
  </si>
  <si>
    <t>Mfanelo Sobekwa</t>
  </si>
  <si>
    <t>1984-11-30</t>
  </si>
  <si>
    <t>msobekwa@gmail.com</t>
  </si>
  <si>
    <t>278-2773-4003</t>
  </si>
  <si>
    <t>PO Box 24040, Three Rivers East</t>
  </si>
  <si>
    <t>Vereeniging, South Africa</t>
  </si>
  <si>
    <t>Beatrix Lauter</t>
  </si>
  <si>
    <t>1988-06-27</t>
  </si>
  <si>
    <t>tontaa@gmail.com</t>
  </si>
  <si>
    <t>467-0029-6871</t>
  </si>
  <si>
    <t>Grenadjärgatan 3N</t>
  </si>
  <si>
    <t>70365 Örebro</t>
  </si>
  <si>
    <t xml:space="preserve">Josue MUHIRWA </t>
  </si>
  <si>
    <t>2005-08-14</t>
  </si>
  <si>
    <t>josuemuhirwa1@gmail.com</t>
  </si>
  <si>
    <t>Bugesera/ Nyamata</t>
  </si>
  <si>
    <t>Kigali/ASOME (Adventist School of Medicine of East-Central Africa)</t>
  </si>
  <si>
    <t xml:space="preserve">Specialty Care Ministry|Emergency &amp; Crisis Ministry|Mental Health Ministry </t>
  </si>
  <si>
    <t>Pediatrics|Psychiatry|Rehabilitation Medicine</t>
  </si>
  <si>
    <t>Danielle Leigh Proudfoot</t>
  </si>
  <si>
    <t>Danielle.foot@hotmail.com</t>
  </si>
  <si>
    <t>457-175-4410</t>
  </si>
  <si>
    <t>Glentevej 49</t>
  </si>
  <si>
    <t>5000 Odense</t>
  </si>
  <si>
    <t>15:55</t>
  </si>
  <si>
    <t>Paseka Mabuza</t>
  </si>
  <si>
    <t>1999-04-18</t>
  </si>
  <si>
    <t>pasekamabuza18@gmail.com</t>
  </si>
  <si>
    <t>079-737-9615</t>
  </si>
  <si>
    <t xml:space="preserve">Matsikitsanes view acornhoek </t>
  </si>
  <si>
    <t xml:space="preserve">Graceland heights estate, bendor, Varanani street </t>
  </si>
  <si>
    <t xml:space="preserve">JUDAH BASKER G </t>
  </si>
  <si>
    <t>1991-10-10</t>
  </si>
  <si>
    <t>judahbaskar@yahoo.in</t>
  </si>
  <si>
    <t xml:space="preserve">NO.29, 10TH CROSS SHANMUGA NAGAR , UYYAKONDAN THIRUMALAI , </t>
  </si>
  <si>
    <t>TIRUCHIRAPPALI RURAL , TAMIL NADU , INDIA 620102</t>
  </si>
  <si>
    <t>Kenneth Kojo Baidoo</t>
  </si>
  <si>
    <t>dr3kbaidoo@yahoo.com</t>
  </si>
  <si>
    <t>020-815-9266</t>
  </si>
  <si>
    <t>15 SLATER AVENUE</t>
  </si>
  <si>
    <t>Erica Kuukua Baidoo</t>
  </si>
  <si>
    <t>1972-02-12</t>
  </si>
  <si>
    <t>kuukuafynn@ymail.com</t>
  </si>
  <si>
    <t>Annika Olivia Suontama</t>
  </si>
  <si>
    <t>2003-12-31</t>
  </si>
  <si>
    <t>annika.suontama@gmail.com</t>
  </si>
  <si>
    <t>Kivikartiontie 7B 58</t>
  </si>
  <si>
    <t>James Peipon</t>
  </si>
  <si>
    <t>1952-01-19</t>
  </si>
  <si>
    <t>jim@ukrainemedicaloutreach.org</t>
  </si>
  <si>
    <t>443-735-2092</t>
  </si>
  <si>
    <t>5325 Red Fox Rd</t>
  </si>
  <si>
    <t>Vanda Orban</t>
  </si>
  <si>
    <t>1988-09-07</t>
  </si>
  <si>
    <t>wandaesperaringott@gmail.com</t>
  </si>
  <si>
    <t>Alnängsgatan 8</t>
  </si>
  <si>
    <t xml:space="preserve">Swedish </t>
  </si>
  <si>
    <t xml:space="preserve">Hungarian </t>
  </si>
  <si>
    <t>Lois Ebrahim Melek</t>
  </si>
  <si>
    <t>1993-10-18</t>
  </si>
  <si>
    <t>Loismalak@gmail.com</t>
  </si>
  <si>
    <t>010-0920-9841</t>
  </si>
  <si>
    <t>11 st. Mahmod yehia, elzyton. Cairo. Egypt</t>
  </si>
  <si>
    <t>Fiyinfoluwa Akinsiku-Akinniranye</t>
  </si>
  <si>
    <t>1987-07-28</t>
  </si>
  <si>
    <t>fiyinsiku@gmail.com</t>
  </si>
  <si>
    <t>23, The Gate</t>
  </si>
  <si>
    <t>Waterside Village, Falcon Street</t>
  </si>
  <si>
    <t xml:space="preserve">Konrad Gehring </t>
  </si>
  <si>
    <t>1991-03-31</t>
  </si>
  <si>
    <t>Konrad.gehring@googlemail.com</t>
  </si>
  <si>
    <t xml:space="preserve">Baden-Badener-Str. 15, 69126 Heidelberg </t>
  </si>
  <si>
    <t>Gladys Zhang</t>
  </si>
  <si>
    <t>1998-09-28</t>
  </si>
  <si>
    <t>gladys-zhang@hotmail.com</t>
  </si>
  <si>
    <t>Internal Medicine|Rehabilitation Medicine</t>
  </si>
  <si>
    <t>Estela Aliano</t>
  </si>
  <si>
    <t>1961-01-15</t>
  </si>
  <si>
    <t>estela_7_aliano@hotmail.com</t>
  </si>
  <si>
    <t>519-9222-1050</t>
  </si>
  <si>
    <t xml:space="preserve">Jr. Francisco Vidal de Laos 162- Lima </t>
  </si>
  <si>
    <t>Guy Berthacie Ngabire</t>
  </si>
  <si>
    <t>2000-02-27</t>
  </si>
  <si>
    <t>nguyberthacie@gmail.com</t>
  </si>
  <si>
    <t>257-7666-9920</t>
  </si>
  <si>
    <t>Ngagara,Quartier 9,Avenue Mugendo,numéro 7</t>
  </si>
  <si>
    <t>8:00.a.m</t>
  </si>
  <si>
    <t xml:space="preserve">Nishimwe santa bryana </t>
  </si>
  <si>
    <t>nishimwebryana@gmail.com</t>
  </si>
  <si>
    <t>257-6266-3449</t>
  </si>
  <si>
    <t>Burundi, Bujumbura, ntahangwa,ngagara ,quartier 6,numéro 4</t>
  </si>
  <si>
    <t xml:space="preserve">Mapoulo Augustinah Leanya </t>
  </si>
  <si>
    <t>1995-06-15</t>
  </si>
  <si>
    <t>leanyamapoulo@gmail.com</t>
  </si>
  <si>
    <t>266-6314-9401</t>
  </si>
  <si>
    <t xml:space="preserve">Lithabaneng </t>
  </si>
  <si>
    <t>Maseru</t>
  </si>
  <si>
    <t>Sotho</t>
  </si>
  <si>
    <t>Internal Medicine|Pathology</t>
  </si>
  <si>
    <t>Peter</t>
  </si>
  <si>
    <t>1965-07-05</t>
  </si>
  <si>
    <t>PETERBRENDABURGOS@GMAIL.COM</t>
  </si>
  <si>
    <t>9856 EAST 119TH ST S</t>
  </si>
  <si>
    <t>Anna</t>
  </si>
  <si>
    <t>annaliliktato@gmail.com</t>
  </si>
  <si>
    <t>795-3338-6788</t>
  </si>
  <si>
    <t>Armenian</t>
  </si>
  <si>
    <t>Specialty Care Ministry|Emergency &amp; Crisis Ministry|Spiritual Care &amp; EVangelism|Support &amp; Operational Ministry</t>
  </si>
  <si>
    <t>Daniela Patricia Navas Cano</t>
  </si>
  <si>
    <t>1988-06-26</t>
  </si>
  <si>
    <t>navasd25@gmail.com</t>
  </si>
  <si>
    <t>504-8848-3424</t>
  </si>
  <si>
    <t>Honduras</t>
  </si>
  <si>
    <t xml:space="preserve">Colonia Palmira, entrada principal, dos cuadras a la izquierda de concretos munsa </t>
  </si>
  <si>
    <t xml:space="preserve">Última calle, última casa, La Ceiba, Atlantida </t>
  </si>
  <si>
    <t>Samuel Rete</t>
  </si>
  <si>
    <t>2002-08-17</t>
  </si>
  <si>
    <t>sammyrete@gmail.com</t>
  </si>
  <si>
    <t>407-3563-8760</t>
  </si>
  <si>
    <t>Nicoale Teclu 35, Cluj-Napoca, Cluj</t>
  </si>
  <si>
    <t>Enhlish</t>
  </si>
  <si>
    <t>HOONG FARN WENG MICHAEL</t>
  </si>
  <si>
    <t>1976-12-09</t>
  </si>
  <si>
    <t>mhfw@yahoo.com</t>
  </si>
  <si>
    <t>019-811-0189</t>
  </si>
  <si>
    <t>16, Lorong Kingfisher 13A, Taman Kingfisher 3 Fasa 2C,</t>
  </si>
  <si>
    <t xml:space="preserve"> 88450, Kota Kinabalu, Sabah.</t>
  </si>
  <si>
    <t>Chung Seng Lim</t>
  </si>
  <si>
    <t>1993-05-09</t>
  </si>
  <si>
    <t>chungsenglim@gmail.com</t>
  </si>
  <si>
    <t>855-1081-1789</t>
  </si>
  <si>
    <t>Jason Shui Mak</t>
  </si>
  <si>
    <t>1956-06-29</t>
  </si>
  <si>
    <t>fmc235@icloud.com</t>
  </si>
  <si>
    <t>1547 Rancho Hills Dr</t>
  </si>
  <si>
    <t>Chino Hills, CA 91709</t>
  </si>
  <si>
    <t>Байэл</t>
  </si>
  <si>
    <t>2005-12-09</t>
  </si>
  <si>
    <t>turganbaevbael@gmail.com</t>
  </si>
  <si>
    <t xml:space="preserve">Ош область </t>
  </si>
  <si>
    <t>Узгенский район село Кызыл Тоо</t>
  </si>
  <si>
    <t xml:space="preserve">Немецкий </t>
  </si>
  <si>
    <t xml:space="preserve">Английский </t>
  </si>
  <si>
    <t xml:space="preserve">Haniel Passos Eller </t>
  </si>
  <si>
    <t>1982-10-09</t>
  </si>
  <si>
    <t>hanielp@gmail.com</t>
  </si>
  <si>
    <t>119-4604-1416</t>
  </si>
  <si>
    <t xml:space="preserve">Rua J5 261 </t>
  </si>
  <si>
    <t>Setor Jaó</t>
  </si>
  <si>
    <t>Ana Berquo Peleja Eller</t>
  </si>
  <si>
    <t>1987-12-03</t>
  </si>
  <si>
    <t>a.berquo@gmail.com</t>
  </si>
  <si>
    <t xml:space="preserve">Rua J5 261 setor Jao </t>
  </si>
  <si>
    <t xml:space="preserve">Goiania - GO BRAZIL </t>
  </si>
  <si>
    <t>Mario Ruiz Jimenez</t>
  </si>
  <si>
    <t>1972-09-06</t>
  </si>
  <si>
    <t>vittoriosilvano@hotmail.com</t>
  </si>
  <si>
    <t>507-6450-0116</t>
  </si>
  <si>
    <t>Panama</t>
  </si>
  <si>
    <t>#6, LA ALDEA #1</t>
  </si>
  <si>
    <t>Pedregal</t>
  </si>
  <si>
    <t>Day 6 (Sun, 5th July)|Day 5 (Sat, 4th July)|Day 4 (Fri, 3rd July)</t>
  </si>
  <si>
    <t>Fermina Santos</t>
  </si>
  <si>
    <t>1970-03-07</t>
  </si>
  <si>
    <t>507-6200-0264</t>
  </si>
  <si>
    <t xml:space="preserve">PEIWEIGUANG </t>
  </si>
  <si>
    <t>1982-09-23</t>
  </si>
  <si>
    <t>pwg3927@gmail.com</t>
  </si>
  <si>
    <t>010-2375-0690</t>
  </si>
  <si>
    <t>서울 영등포구 신길로 252 301호</t>
  </si>
  <si>
    <t>중국어</t>
  </si>
  <si>
    <t>한국어</t>
  </si>
  <si>
    <t>영어</t>
  </si>
  <si>
    <t>Day 5 (Sat, 4th July)</t>
  </si>
  <si>
    <t>Mental Health Ministry |Spiritual Care &amp; EVangelism|Ministry to the Marginalized</t>
  </si>
  <si>
    <t>Malcolm Bowman</t>
  </si>
  <si>
    <t>1962-12-18</t>
  </si>
  <si>
    <t>Malcolmrbowman@gmail.com</t>
  </si>
  <si>
    <t>416-144-273</t>
  </si>
  <si>
    <t>67 Fraser St</t>
  </si>
  <si>
    <t>Constitution Hill 2145</t>
  </si>
  <si>
    <t xml:space="preserve">Robyn Bowman </t>
  </si>
  <si>
    <t>1962-08-30</t>
  </si>
  <si>
    <t>Robynbowman@iinet.net.au</t>
  </si>
  <si>
    <t xml:space="preserve">67 Fraser Street </t>
  </si>
  <si>
    <t>Sahaya anbarasi</t>
  </si>
  <si>
    <t>1970-05-12</t>
  </si>
  <si>
    <t>sahaya.anbarasi@cmcdistedu.org</t>
  </si>
  <si>
    <t>Department of Distance Education, CMC, 95, Balanilayam, Sanjeevipuram Main Road, Bagayam, 632002</t>
  </si>
  <si>
    <t>Tinashe Matikiti</t>
  </si>
  <si>
    <t>matikitit@ymail.com</t>
  </si>
  <si>
    <t>Summa Joy</t>
  </si>
  <si>
    <t>summa.nidhi@cmcdistedu.org</t>
  </si>
  <si>
    <t>ELISEI GRISHANOVICH</t>
  </si>
  <si>
    <t>2002-01-07</t>
  </si>
  <si>
    <t>Oktyabrskiy avenue, 108, flat 43, Kirov 610001, Russian Federation</t>
  </si>
  <si>
    <t>Enlish</t>
  </si>
  <si>
    <t>Primary Care Ministry|Mental Health Ministry |Spiritual Care &amp; EVangelism|Ministry to the Marginalized|Training &amp; Mentorship Ministry|Support &amp; Operational Ministry</t>
  </si>
  <si>
    <t>Internal Medicine|Surgery|Neurology / Neurosurgery|Psychiatry|Pathology</t>
  </si>
  <si>
    <t>Sinhee Choi</t>
  </si>
  <si>
    <t>2006-02-17</t>
  </si>
  <si>
    <t>milleneige5@gmail.com</t>
  </si>
  <si>
    <t>Unit 1204, Building 306, 36-17 Handul 3-ro, Baekseok-dong, Seobuk-gu, Cheonan-si, Chungcheongnam-do</t>
  </si>
  <si>
    <t>Jiae Kim</t>
  </si>
  <si>
    <t>1992-02-02</t>
  </si>
  <si>
    <t>jirehjiae@gmail.com</t>
  </si>
  <si>
    <t>TUMURAMYE DENIS</t>
  </si>
  <si>
    <t>1999-05-25</t>
  </si>
  <si>
    <t>denistumuramye109@gmail.com</t>
  </si>
  <si>
    <t>078-430-4650</t>
  </si>
  <si>
    <t>Bunga- Kampala</t>
  </si>
  <si>
    <t>Flora Sia Felix</t>
  </si>
  <si>
    <t>1999-04-07</t>
  </si>
  <si>
    <t>felixsia0@gmail.com</t>
  </si>
  <si>
    <t>075-721-5992</t>
  </si>
  <si>
    <t xml:space="preserve">Yehonzapane Dieu-Merci </t>
  </si>
  <si>
    <t>1993-12-03</t>
  </si>
  <si>
    <t>dyehonzapane5@gmail.com</t>
  </si>
  <si>
    <t>0023672031624</t>
  </si>
  <si>
    <t xml:space="preserve">Padre Pio </t>
  </si>
  <si>
    <t xml:space="preserve">Anglais un peu </t>
  </si>
  <si>
    <t>Primary Care Ministry|Specialty Care Ministry|Spiritual Care &amp; EVangelism|Health Education &amp; Community Outreach|Training &amp; Mentorship Ministry|Support &amp; Operational Ministry</t>
  </si>
  <si>
    <t>납부가 한 번에 두번이 인식되어서 -523으로 되었습니다. 실제로는 0원으로 납부 완료된 상태입니다. 감사합니다.</t>
  </si>
  <si>
    <t>Song jiwon</t>
  </si>
  <si>
    <t>2006-11-29</t>
  </si>
  <si>
    <t>jiwonsong2164@gmail.com</t>
  </si>
  <si>
    <t>사근1길 11   (송천동2가, 현대3차아파트)</t>
  </si>
  <si>
    <t>301동 104호</t>
  </si>
  <si>
    <t>Karl Daniel Mikael Boman</t>
  </si>
  <si>
    <t>dboman30@gmail.com</t>
  </si>
  <si>
    <t>467-2319-6190</t>
  </si>
  <si>
    <t>Vintervädersgatan 9</t>
  </si>
  <si>
    <t>Västanåsgård 4c</t>
  </si>
  <si>
    <t>Sam Ath HUON</t>
  </si>
  <si>
    <t>1989-01-07</t>
  </si>
  <si>
    <t>drsam0701@gmail.com</t>
  </si>
  <si>
    <t>855-6942-0000</t>
  </si>
  <si>
    <t>Phnom Penh</t>
  </si>
  <si>
    <t>Tbong Khmum</t>
  </si>
  <si>
    <t>Lai Gwen Chan</t>
  </si>
  <si>
    <t>1977-12-15</t>
  </si>
  <si>
    <t>clgwen@yahoo.com.sg</t>
  </si>
  <si>
    <t>659-018-6216</t>
  </si>
  <si>
    <t>501 Pasir Panjang Road #05-03</t>
  </si>
  <si>
    <t>The Spectrum, Singapore 117506</t>
  </si>
  <si>
    <t xml:space="preserve">Phoem Chanthen </t>
  </si>
  <si>
    <t>1992-07-17</t>
  </si>
  <si>
    <t xml:space="preserve">Kampong Cham </t>
  </si>
  <si>
    <t>Kinanthi Lebdawicaksaputri</t>
  </si>
  <si>
    <t>1989-07-20</t>
  </si>
  <si>
    <t>kinanthi.lebdawicaksaputri@uph.edu</t>
  </si>
  <si>
    <t>Raffles Hills Blok A1/1, Jalan Alternatif Cibubur, Cimanggis</t>
  </si>
  <si>
    <t>Depok, Jawa Barat - Indonesia</t>
  </si>
  <si>
    <t>Specialty Care Ministry|Mental Health Ministry |Health Education &amp; Community Outreach</t>
  </si>
  <si>
    <t>Pediatrics|Obstetrics &amp; Gynecology</t>
  </si>
  <si>
    <t>Limeng Lichi</t>
  </si>
  <si>
    <t>2009-12-24</t>
  </si>
  <si>
    <t xml:space="preserve">Takhmao </t>
  </si>
  <si>
    <t xml:space="preserve">NAMWASE VIVIAN NAIKA </t>
  </si>
  <si>
    <t>2003-06-19</t>
  </si>
  <si>
    <t>naikavivian18@gmail.com</t>
  </si>
  <si>
    <t>077-146-0723</t>
  </si>
  <si>
    <t>Dr. Andrea Schwalb</t>
  </si>
  <si>
    <t>1962-05-21</t>
  </si>
  <si>
    <t>kontakt@praxisschwalb.de</t>
  </si>
  <si>
    <t>00491789210266</t>
  </si>
  <si>
    <t>Hickengrundstraße 72b, D-57299 Burbach</t>
  </si>
  <si>
    <t>deutsch</t>
  </si>
  <si>
    <t>englisch</t>
  </si>
  <si>
    <t>französich</t>
  </si>
  <si>
    <t>Raluca Morar</t>
  </si>
  <si>
    <t>1991-02-02</t>
  </si>
  <si>
    <t>ralu_morar@yahoo.com</t>
  </si>
  <si>
    <t>407-4422-7582</t>
  </si>
  <si>
    <t>Circumvalatiunii nr 14; sc C, ap 3, Timisoara, jud Timis, Romania</t>
  </si>
  <si>
    <t>Friedbert Schwalb</t>
  </si>
  <si>
    <t>1961-01-11</t>
  </si>
  <si>
    <t>schwalbfa@web.de</t>
  </si>
  <si>
    <t>Hickengrundstraße 72b, D - 57299 Burbach</t>
  </si>
  <si>
    <t>französisch</t>
  </si>
  <si>
    <t>hotlinjro@gmail.com</t>
  </si>
  <si>
    <t>JL. PARKIT RAYA III NO 153 KENANGAN PERCUT SEI TUAN</t>
  </si>
  <si>
    <t>2026-06-10</t>
  </si>
  <si>
    <t>Ranjana Acharya</t>
  </si>
  <si>
    <t>1971-02-09</t>
  </si>
  <si>
    <t>Ranjanaa4@gmail.com</t>
  </si>
  <si>
    <t>658-126-3209</t>
  </si>
  <si>
    <t>84 Flora Road</t>
  </si>
  <si>
    <t>06-18, 507001</t>
  </si>
  <si>
    <t xml:space="preserve">Shangwe Hanson Maimu </t>
  </si>
  <si>
    <t>1999-06-20</t>
  </si>
  <si>
    <t>shangwemaimu15@gmail.com</t>
  </si>
  <si>
    <t>062-256-4397</t>
  </si>
  <si>
    <t xml:space="preserve">P.o.box 3010 moshi </t>
  </si>
  <si>
    <t xml:space="preserve">P.o.box 33 sanya juu </t>
  </si>
  <si>
    <t>SuMin An</t>
  </si>
  <si>
    <t>tnals1205als@naver.com</t>
  </si>
  <si>
    <t>010-6533-9986</t>
  </si>
  <si>
    <t>Gu Jueun</t>
  </si>
  <si>
    <t>2005-09-21</t>
  </si>
  <si>
    <t>9jueun@naver.com</t>
  </si>
  <si>
    <t>Amani Khalil</t>
  </si>
  <si>
    <t>1964-01-07</t>
  </si>
  <si>
    <t>amani@lifeinabundance.org</t>
  </si>
  <si>
    <t>42 Africa Street, 8th Zone, Nasr City</t>
  </si>
  <si>
    <t>Samuel AbdElNour</t>
  </si>
  <si>
    <t>1954-08-23</t>
  </si>
  <si>
    <t>utico2009@hotmail.com</t>
  </si>
  <si>
    <t>Dr Lim Kim Hong</t>
  </si>
  <si>
    <t>1968-05-03</t>
  </si>
  <si>
    <t>kimhglim88@yahoo.co.uk</t>
  </si>
  <si>
    <t>673-887-6889</t>
  </si>
  <si>
    <t>Brunei Darussalam</t>
  </si>
  <si>
    <t>Apartment C5, Manggis Apartment 2</t>
  </si>
  <si>
    <t>Jln Kebangsaan Lama</t>
  </si>
  <si>
    <t>Surgery|Ophthalmology|Family Medicine</t>
  </si>
  <si>
    <t>ABEL CASTRO-AMADOR</t>
  </si>
  <si>
    <t>1968-07-17</t>
  </si>
  <si>
    <t>abelcas2002@yahoo.es</t>
  </si>
  <si>
    <t>908-892-2375</t>
  </si>
  <si>
    <t>106 Lariat trail</t>
  </si>
  <si>
    <t>Dong Jin Shin</t>
  </si>
  <si>
    <t>2000-10-15</t>
  </si>
  <si>
    <t>djshin1015@snu.ac.kr</t>
  </si>
  <si>
    <t>Chaerin Park</t>
  </si>
  <si>
    <t>2003-02-05</t>
  </si>
  <si>
    <t>chaerin0205@gmail.com</t>
  </si>
  <si>
    <t>010-7664-4612</t>
  </si>
  <si>
    <t>1968-12-07</t>
  </si>
  <si>
    <t xml:space="preserve">Rebeca Mutashobya </t>
  </si>
  <si>
    <t>mutashobyar@gmail.com</t>
  </si>
  <si>
    <t xml:space="preserve">3010 moshi Kilimanjaro </t>
  </si>
  <si>
    <t>Specialty Care Ministry|Mental Health Ministry |Training &amp; Mentorship Ministry</t>
  </si>
  <si>
    <t>REV. DR. STANLEY OGOCHUKWU OKERULU</t>
  </si>
  <si>
    <t>1993-08-12</t>
  </si>
  <si>
    <t>stanqueen4christ@gmail.com</t>
  </si>
  <si>
    <t>ST. MATTHEW'S ANGLICAN CHURCH, UMUEZEALA NSU, EHIME MBANO LGA, IMO STATE</t>
  </si>
  <si>
    <t>IGBO</t>
  </si>
  <si>
    <t>HAUSA</t>
  </si>
  <si>
    <t>Adrian Cheung</t>
  </si>
  <si>
    <t>1982-04-08</t>
  </si>
  <si>
    <t>adrian.cheung@gmail.com</t>
  </si>
  <si>
    <t>042-054-5872</t>
  </si>
  <si>
    <t>11 Allawah Street</t>
  </si>
  <si>
    <t>Hillvue NSW 2340</t>
  </si>
  <si>
    <t>Chloe Jooan Lee</t>
  </si>
  <si>
    <t>2005-03-28</t>
  </si>
  <si>
    <t>chloelee0329@naver.com</t>
  </si>
  <si>
    <t>640 Yeongdong-daero, Gangnam-gu, Seoul</t>
  </si>
  <si>
    <t>103-2303</t>
  </si>
  <si>
    <t>Zhang Heng</t>
  </si>
  <si>
    <t>1978-11-26</t>
  </si>
  <si>
    <t>xiaohenggood@gmail.com</t>
  </si>
  <si>
    <t>Asia Pacific Nazarene Theological Seminary</t>
  </si>
  <si>
    <t>444 Ambuklao Rd, Baguio, Benguet, Philippines</t>
  </si>
  <si>
    <t>Pradeep Joseph Ninan</t>
  </si>
  <si>
    <t>1976-09-05</t>
  </si>
  <si>
    <t>pradeep.ninan@cmcdistedu.org</t>
  </si>
  <si>
    <t>948-684-0960</t>
  </si>
  <si>
    <t>Christian Medical College</t>
  </si>
  <si>
    <t>Vellore, Tamil Nadu, India</t>
  </si>
  <si>
    <t>Fan Shuai</t>
  </si>
  <si>
    <t>1986-03-11</t>
  </si>
  <si>
    <t>enoch@securenym.net</t>
  </si>
  <si>
    <t>Jieun Choi</t>
  </si>
  <si>
    <t>1966-04-07</t>
  </si>
  <si>
    <t>jieunchoi6647@hanmail.net</t>
  </si>
  <si>
    <t>010-4170-9740</t>
  </si>
  <si>
    <t>Boramaero5gil, Dongjakgu</t>
  </si>
  <si>
    <t>Seoul National University Boramae Medical Center, Seoul</t>
  </si>
  <si>
    <t>Jeon-Soo Shin</t>
  </si>
  <si>
    <t>1962-03-27</t>
  </si>
  <si>
    <t>jsshin6203@yuhs.ac</t>
  </si>
  <si>
    <t xml:space="preserve">Zenande </t>
  </si>
  <si>
    <t>zenande.tukute@gmail.com</t>
  </si>
  <si>
    <t>076-199-4256</t>
  </si>
  <si>
    <t xml:space="preserve">37 main road </t>
  </si>
  <si>
    <t xml:space="preserve">Abbotsford,East London </t>
  </si>
  <si>
    <t>Rebekah Dass Zechariah</t>
  </si>
  <si>
    <t>1975-07-09</t>
  </si>
  <si>
    <t>rebekah.zechariah@cmcdistedu.org</t>
  </si>
  <si>
    <t>Department of Distance Education, Christian Medical College</t>
  </si>
  <si>
    <t>Bagayam, Vellore, India</t>
  </si>
  <si>
    <t>Liv Astrid Litleskare</t>
  </si>
  <si>
    <t>1989-02-02</t>
  </si>
  <si>
    <t>litleliv@hotmail.com</t>
  </si>
  <si>
    <t>Selvbyggerveien 104</t>
  </si>
  <si>
    <t>Arun John Zechariah</t>
  </si>
  <si>
    <t>1973-07-08</t>
  </si>
  <si>
    <t>arun.zechariah@cmcvellore.ac.in</t>
  </si>
  <si>
    <t>Arpith Joseph Zechariah</t>
  </si>
  <si>
    <t>2008-05-04</t>
  </si>
  <si>
    <t>rebekahdass@gmail.com</t>
  </si>
  <si>
    <t>ALOU Yawa Charlotte</t>
  </si>
  <si>
    <t>1997-07-17</t>
  </si>
  <si>
    <t>alucharlotte3@gmail.com</t>
  </si>
  <si>
    <t>0022892380379</t>
  </si>
  <si>
    <t>Lomé</t>
  </si>
  <si>
    <t>Avénou</t>
  </si>
  <si>
    <t>Diya Elizabeth Zechariah</t>
  </si>
  <si>
    <t>2012-06-06</t>
  </si>
  <si>
    <t xml:space="preserve">Adriana Gonçalves Moreira e Silva </t>
  </si>
  <si>
    <t>1968-05-18</t>
  </si>
  <si>
    <t>adrianasilvaebt@gmail.com</t>
  </si>
  <si>
    <t>Itamaracá 251, Concórdia. Belo Horizonte- MG</t>
  </si>
  <si>
    <t>refund</t>
  </si>
  <si>
    <t>Lu, Cheng-Hsin</t>
  </si>
  <si>
    <t>1970-02-17</t>
  </si>
  <si>
    <t>lilianelu@gmail.com</t>
  </si>
  <si>
    <t>5F., No.1, Aly. 6, Ln. 308,, Section 2, Zhonghua Rd., Bali Dist.</t>
  </si>
  <si>
    <t>Right patella fracture surgery under treatment right now</t>
  </si>
  <si>
    <t>Primary Care Ministry|Specialty Care Ministry|Hospice &amp; End-of-life Ministry|Spiritual Care &amp; EVangelism|Health Education &amp; Community Outreach</t>
  </si>
  <si>
    <t>Merja Rousi</t>
  </si>
  <si>
    <t>1948-03-29</t>
  </si>
  <si>
    <t>merja.rousi@live.com</t>
  </si>
  <si>
    <t>Tehtaankatu 18 B 22</t>
  </si>
  <si>
    <t>00140 Helsinki</t>
  </si>
  <si>
    <t>11.20 am</t>
  </si>
  <si>
    <t>15.55 pm</t>
  </si>
  <si>
    <t xml:space="preserve">Clare Wama </t>
  </si>
  <si>
    <t>1979-06-13</t>
  </si>
  <si>
    <t>clarewama@gmail.com</t>
  </si>
  <si>
    <t>675-7837-4226</t>
  </si>
  <si>
    <t xml:space="preserve">Ialibu, SHP, Papua New Guinea </t>
  </si>
  <si>
    <t>Pogera, Enga Province, PNG</t>
  </si>
  <si>
    <t>11:25 am</t>
  </si>
  <si>
    <t>8:50pm</t>
  </si>
  <si>
    <t>Lebanon</t>
  </si>
  <si>
    <t xml:space="preserve">Yes </t>
  </si>
  <si>
    <t>Grace Kadondi</t>
  </si>
  <si>
    <t>1978-11-23</t>
  </si>
  <si>
    <t>kadondig@gmail.com</t>
  </si>
  <si>
    <t>Mulago doctor's village, Kampala city</t>
  </si>
  <si>
    <t>British Indian Ocean Territory</t>
  </si>
  <si>
    <t>Juaneta Maria Luiz</t>
  </si>
  <si>
    <t>1990-04-28</t>
  </si>
  <si>
    <t>juaneta@gmail.com</t>
  </si>
  <si>
    <t>277-4604-4446</t>
  </si>
  <si>
    <t>502 Regents View, 20 Cathcart Road, Humewood</t>
  </si>
  <si>
    <t>Port Elizabeth - 6001</t>
  </si>
  <si>
    <t>Jae-Hon Lee</t>
  </si>
  <si>
    <t>1975-08-31</t>
  </si>
  <si>
    <t>jhlee7808@gmail.com</t>
  </si>
  <si>
    <t>08:00 am</t>
  </si>
  <si>
    <t xml:space="preserve">YABRE Nongwendé Perside </t>
  </si>
  <si>
    <t>1997-07-29</t>
  </si>
  <si>
    <t>persideyabre@gmail.com</t>
  </si>
  <si>
    <t>226-7271-7473</t>
  </si>
  <si>
    <t>+226 70222594</t>
  </si>
  <si>
    <t>+226 76449815</t>
  </si>
  <si>
    <t>Pradubporn Leelasart</t>
  </si>
  <si>
    <t>1989-03-23</t>
  </si>
  <si>
    <t>pradubporn.lee@gmail.com</t>
  </si>
  <si>
    <t>668-1157-9165</t>
  </si>
  <si>
    <t>127/1 M.3 T.Tawangtan A.Sarapee, Chiang Mai, Thailand, 50140</t>
  </si>
  <si>
    <t>Hospice &amp; End-of-life Ministry|Spiritual Care &amp; EVangelism|Health Education &amp; Community Outreach</t>
  </si>
  <si>
    <t>Myung Soo Kim</t>
  </si>
  <si>
    <t>timoteokim@hotmail.com</t>
  </si>
  <si>
    <t>Hoamro 29, 50, Suyoung-gu, Busan</t>
  </si>
  <si>
    <t>Kwangan Zai Apt. 103-2601</t>
  </si>
  <si>
    <t xml:space="preserve">Adeyeye Omogbemisola </t>
  </si>
  <si>
    <t>adeyeyegbemisola21@gmail.com</t>
  </si>
  <si>
    <t>080-6818-1845</t>
  </si>
  <si>
    <t>Park Kyungnam</t>
  </si>
  <si>
    <t>1969-02-09</t>
  </si>
  <si>
    <t>joyfup@outlook.com</t>
  </si>
  <si>
    <t>250/14 Home in Park, Moo3, Nong Kwai, Hangdong</t>
  </si>
  <si>
    <t>Dari</t>
  </si>
  <si>
    <t xml:space="preserve">RANIVONTSOARIVONY Martine </t>
  </si>
  <si>
    <t>1952-01-30</t>
  </si>
  <si>
    <t>mranivo@gmail.com</t>
  </si>
  <si>
    <t>II I 30 AMPANDRANA OUEST ANTANANARIVO 101</t>
  </si>
  <si>
    <t xml:space="preserve">Malagasy </t>
  </si>
  <si>
    <t>Øystein Elgen</t>
  </si>
  <si>
    <t>1956-08-20</t>
  </si>
  <si>
    <t>o-elgen@online.no</t>
  </si>
  <si>
    <t>479-009-9795</t>
  </si>
  <si>
    <t xml:space="preserve">Kalfarveien 10, </t>
  </si>
  <si>
    <t>N-5018 Bergen, Norway</t>
  </si>
  <si>
    <t>HeeYeon Choi</t>
  </si>
  <si>
    <t>1981-05-13</t>
  </si>
  <si>
    <t>gmldus05131@naver.com</t>
  </si>
  <si>
    <t>010-9380-2570</t>
  </si>
  <si>
    <t>552, Achasan-ro, Kwang-jin Gu, Seoul, South Korea</t>
  </si>
  <si>
    <t>Day 2 (Wed, 1st July)|Day 3 (Thu, 2nd July)|Day 4 (Fri, 3rd July)|Day 5 (Sat, 4th July)|Day 1 (Tue, 30th June)|Day 6 (Sun, 5th July)</t>
  </si>
  <si>
    <t>Deepak S Singh</t>
  </si>
  <si>
    <t>1973-03-02</t>
  </si>
  <si>
    <t>deepak.singh@eha-health.org</t>
  </si>
  <si>
    <t>Chinchpada Christian Hospital Chinchpada , Navapur nandurbar MH 425417 India</t>
  </si>
  <si>
    <t>808/92 Nehru Place New Delhi , India 110019</t>
  </si>
  <si>
    <t>Irene Bircow Elgen</t>
  </si>
  <si>
    <t>1955-04-18</t>
  </si>
  <si>
    <t>ielgen@online.no</t>
  </si>
  <si>
    <t>Kalfarveien 10</t>
  </si>
  <si>
    <t>Ashita R Singh</t>
  </si>
  <si>
    <t>1975-10-29</t>
  </si>
  <si>
    <t>ashitarebecca@gmail.com</t>
  </si>
  <si>
    <t>Chinchpada Christian Hospital, Chinchpada, Navapur, nandurbar MH 425417 India</t>
  </si>
  <si>
    <t>Specialty Care Ministry|Hospice &amp; End-of-life Ministry|Spiritual Care &amp; EVangelism|Health Education &amp; Community Outreach</t>
  </si>
  <si>
    <t>IFEDAYO AYODELE ASONIBARE</t>
  </si>
  <si>
    <t>1987-07-22</t>
  </si>
  <si>
    <t>dayoason@gmail.com</t>
  </si>
  <si>
    <t>Ireland</t>
  </si>
  <si>
    <t>11 FAIRGREEN SQUARE</t>
  </si>
  <si>
    <t>BALLISODARE, F91V063, CO. SLIGO</t>
  </si>
  <si>
    <t>02:25 pm</t>
  </si>
  <si>
    <t>03:35 pm</t>
  </si>
  <si>
    <t>Soon Pow Lee</t>
  </si>
  <si>
    <t>1981-09-18</t>
  </si>
  <si>
    <t>soonpowlee@gmail.com</t>
  </si>
  <si>
    <t>987-685-43</t>
  </si>
  <si>
    <t>Primary Care Ministry|Emergency &amp; Crisis Ministry|Health Education &amp; Community Outreach|Support &amp; Operational Ministry</t>
  </si>
  <si>
    <t>Emergency Medicine|Family Medicine</t>
  </si>
  <si>
    <t>Putri Ariani Kusuma</t>
  </si>
  <si>
    <t>arianiptri@gmail.com</t>
  </si>
  <si>
    <t>Cokroaminoto st Gg. Selasih no. 9 Denpasar, Bali</t>
  </si>
  <si>
    <t>ANDREW SUNKANMI ASONIBARE</t>
  </si>
  <si>
    <t>1981-05-05</t>
  </si>
  <si>
    <t>andrewbaree@gmail.com</t>
  </si>
  <si>
    <t>ZUMNAN MARK GIMBA</t>
  </si>
  <si>
    <t>1976-06-07</t>
  </si>
  <si>
    <t>zumnanmark@gmail.com</t>
  </si>
  <si>
    <t>Kwanga B, Close to Zion High International School</t>
  </si>
  <si>
    <t>P.O. Box 944, Bukuru, Plateau state</t>
  </si>
  <si>
    <t>Leejia Mathew</t>
  </si>
  <si>
    <t>1972-12-27</t>
  </si>
  <si>
    <t>leejiaphilip@gmail.com</t>
  </si>
  <si>
    <t>00918848408320</t>
  </si>
  <si>
    <t xml:space="preserve">15 E Noel Enliva apartments, Kuttapuzha, Tiruvalla </t>
  </si>
  <si>
    <t>Kerala, India.  Pin 689103</t>
  </si>
  <si>
    <t xml:space="preserve">Malayalam </t>
  </si>
  <si>
    <t xml:space="preserve">Believers church medical college and hospital </t>
  </si>
  <si>
    <t xml:space="preserve">Christopher Maureen </t>
  </si>
  <si>
    <t>2002-03-02</t>
  </si>
  <si>
    <t>maureenchristoper@gmail.com</t>
  </si>
  <si>
    <t>081-1406-8634</t>
  </si>
  <si>
    <t>Jos</t>
  </si>
  <si>
    <t>Kaduna</t>
  </si>
  <si>
    <t>Internal Medicine|Surgery</t>
  </si>
  <si>
    <t xml:space="preserve">Law Ching Wan </t>
  </si>
  <si>
    <t>1988-05-09</t>
  </si>
  <si>
    <t>chingwanlaw@hotmail.com</t>
  </si>
  <si>
    <t>964-960-89</t>
  </si>
  <si>
    <t>310C Ang Mo Kio Ave 1</t>
  </si>
  <si>
    <t>#20-367 Singapore (563310)</t>
  </si>
  <si>
    <t xml:space="preserve">Not yet confirmed </t>
  </si>
  <si>
    <t>Lisa Bittenbinder</t>
  </si>
  <si>
    <t>1989-10-08</t>
  </si>
  <si>
    <t>lisa_butzhammer@web.de</t>
  </si>
  <si>
    <t>Valeria Secu</t>
  </si>
  <si>
    <t>1989-08-06</t>
  </si>
  <si>
    <t>valisecu@yahoo.com</t>
  </si>
  <si>
    <t>0040746656262</t>
  </si>
  <si>
    <t>Principala nr 84, Potcoava, Olt</t>
  </si>
  <si>
    <t>Ronald Jonathan</t>
  </si>
  <si>
    <t>1963-08-03</t>
  </si>
  <si>
    <t>jonathanronaldsida@yahoo.co.uk</t>
  </si>
  <si>
    <t>JL.Haji Mohamad Iskat 15 Bandung 40171</t>
  </si>
  <si>
    <t>Specialty Care Ministry|Mental Health Ministry |Hospice &amp; End-of-life Ministry|Health Education &amp; Community Outreach|Ministry to the Marginalized|Training &amp; Mentorship Ministry</t>
  </si>
  <si>
    <t>Jonathan Fisher</t>
  </si>
  <si>
    <t>1966-10-03</t>
  </si>
  <si>
    <t>jonathan@fishermed.com</t>
  </si>
  <si>
    <t>417-6700-1000</t>
  </si>
  <si>
    <t>Bachstrasse 16</t>
  </si>
  <si>
    <t>8184 Bachenbülach</t>
  </si>
  <si>
    <t>Wheelchair user - conference only (normal room for Hotel)</t>
  </si>
  <si>
    <t>Johanna Fisher</t>
  </si>
  <si>
    <t>2012-05-07</t>
  </si>
  <si>
    <t>Tororo</t>
  </si>
  <si>
    <t xml:space="preserve">Dr Theodore Kobla Boafor </t>
  </si>
  <si>
    <t>1970-08-04</t>
  </si>
  <si>
    <t>theodoreboafor@gmail.com</t>
  </si>
  <si>
    <t xml:space="preserve">Department of Obstetrics and Gynaecology, Korlebu Teaching Hospital </t>
  </si>
  <si>
    <t xml:space="preserve">Doctors SNNIT FLATs  Korlebu </t>
  </si>
  <si>
    <t>Ewe</t>
  </si>
  <si>
    <t>Victoria</t>
  </si>
  <si>
    <t>1993-11-04</t>
  </si>
  <si>
    <t>myst_in_fire@mail.ru</t>
  </si>
  <si>
    <t>892-1987-9751</t>
  </si>
  <si>
    <t>Saint Petersburg, 65 Kosmonavtov Avenue, Building 2</t>
  </si>
  <si>
    <t xml:space="preserve"> English</t>
  </si>
  <si>
    <t>LESLIE KARUNAKARAN DAVID</t>
  </si>
  <si>
    <t>1959-02-13</t>
  </si>
  <si>
    <t>davidleslie155@gmail.com</t>
  </si>
  <si>
    <t>934-708-0271</t>
  </si>
  <si>
    <t xml:space="preserve">Flat no 9, Badam Apartment, Tarnaka, Secunderabad, Telangana, India </t>
  </si>
  <si>
    <t xml:space="preserve">Same as above </t>
  </si>
  <si>
    <t>Jodi Wiles</t>
  </si>
  <si>
    <t>1980-04-16</t>
  </si>
  <si>
    <t>jodiwiles@gmail.com</t>
  </si>
  <si>
    <t>082-302-6254</t>
  </si>
  <si>
    <t>32 Mdoni Crescent, Zini River Estate</t>
  </si>
  <si>
    <t>Zini River Estate</t>
  </si>
  <si>
    <t>Michael Wiles</t>
  </si>
  <si>
    <t>1975-10-07</t>
  </si>
  <si>
    <t>michaelwiles@gmail.com</t>
  </si>
  <si>
    <t xml:space="preserve">Mtunzini </t>
  </si>
  <si>
    <t>Amia Wiles</t>
  </si>
  <si>
    <t>2014-12-17</t>
  </si>
  <si>
    <t>jodiandmichaelwiles@gmail.com</t>
  </si>
  <si>
    <t>32 Mdoni Crescent</t>
  </si>
  <si>
    <t>Maksim Marchenkov</t>
  </si>
  <si>
    <t>2000-01-24</t>
  </si>
  <si>
    <t>maxmarch24@gmail.com</t>
  </si>
  <si>
    <t>796-2379-9090</t>
  </si>
  <si>
    <t>Cayla Wiles</t>
  </si>
  <si>
    <t>2016-04-16</t>
  </si>
  <si>
    <t>LESLIE KARUNAKARAN DAVID, FLAT NO 9,BADAM APARTMENT, TARNAKA, SECUNDERABAD 500017, TELANGANA , INDIA</t>
  </si>
  <si>
    <t>Same as above</t>
  </si>
  <si>
    <t>Jackline Karwitha Kirimi</t>
  </si>
  <si>
    <t>1998-08-06</t>
  </si>
  <si>
    <t>kirimijkarwitha@gmail.com</t>
  </si>
  <si>
    <t>P.o box 118,Nkubu</t>
  </si>
  <si>
    <t>Ittikorn Rojdamrongratana</t>
  </si>
  <si>
    <t>1996-09-25</t>
  </si>
  <si>
    <t>Ittikorn162@gmail.com</t>
  </si>
  <si>
    <t>668-1867-0330</t>
  </si>
  <si>
    <t>57/96 Silom road</t>
  </si>
  <si>
    <t>Bangrak, Bangkok</t>
  </si>
  <si>
    <t xml:space="preserve">Ruth Amankwa Boafor </t>
  </si>
  <si>
    <t>1977-01-31</t>
  </si>
  <si>
    <t>024-499-2514</t>
  </si>
  <si>
    <t xml:space="preserve">Dr's SSNIT flats, Korlebu </t>
  </si>
  <si>
    <t xml:space="preserve">KB306, Mamprobi, Korlebu </t>
  </si>
  <si>
    <t>Twi</t>
  </si>
  <si>
    <t xml:space="preserve">Ewe </t>
  </si>
  <si>
    <t>Alise Dekante</t>
  </si>
  <si>
    <t>1989-08-03</t>
  </si>
  <si>
    <t>alise.dekante@gmail.com</t>
  </si>
  <si>
    <t>299-308-02</t>
  </si>
  <si>
    <t>Latvia</t>
  </si>
  <si>
    <t>Miķeļa iela 1-8</t>
  </si>
  <si>
    <t>Ju Yeob, Oh 오주엽</t>
  </si>
  <si>
    <t>1956-07-22</t>
  </si>
  <si>
    <t>ohsa56@gmail.com</t>
  </si>
  <si>
    <t>Hoamro 29gil, 50, Suyoung-gu, Busan</t>
  </si>
  <si>
    <t>Dep. Kwangan Zai 103-2601</t>
  </si>
  <si>
    <t>Ivan Marando Omboto</t>
  </si>
  <si>
    <t>1997-05-26</t>
  </si>
  <si>
    <t>ombotomarando@gmail.com</t>
  </si>
  <si>
    <t>P.O. Box 118,Nkubu.</t>
  </si>
  <si>
    <t>Andris Dekants</t>
  </si>
  <si>
    <t>1985-06-24</t>
  </si>
  <si>
    <t>adekants@gmail.com</t>
  </si>
  <si>
    <t>ruthboafor41@gmail.com</t>
  </si>
  <si>
    <t xml:space="preserve">Doctor SSNIT flats, Korlebu </t>
  </si>
  <si>
    <t>Akan</t>
  </si>
  <si>
    <t>Day 6 (Sun, 5th July)</t>
  </si>
  <si>
    <t>Benjamin Peltonen</t>
  </si>
  <si>
    <t>2002-02-13</t>
  </si>
  <si>
    <t>benjamin.peltonen02@gmail.com</t>
  </si>
  <si>
    <t>044-333-4442</t>
  </si>
  <si>
    <t>Paraistentie 17 D72, 00280 Helsinki</t>
  </si>
  <si>
    <t>12:15 PM</t>
  </si>
  <si>
    <t>15:00 PM</t>
  </si>
  <si>
    <t>Catuna Dariana-Larisa</t>
  </si>
  <si>
    <t>1995-03-17</t>
  </si>
  <si>
    <t>catuna_dariana@yahoo.com</t>
  </si>
  <si>
    <t xml:space="preserve">Cluj Napoca </t>
  </si>
  <si>
    <t>Enghlish</t>
  </si>
  <si>
    <t>Athitarn Tangtermpong</t>
  </si>
  <si>
    <t>1991-06-26</t>
  </si>
  <si>
    <t>athitarn_pray@hotmail.com</t>
  </si>
  <si>
    <t>089-433-2281</t>
  </si>
  <si>
    <t>Ingvild Rogne</t>
  </si>
  <si>
    <t>1982-01-21</t>
  </si>
  <si>
    <t>rogne.ingvild@gmail.com</t>
  </si>
  <si>
    <t>004790127231</t>
  </si>
  <si>
    <t>Mårskrenten 30</t>
  </si>
  <si>
    <t>6425 Molde</t>
  </si>
  <si>
    <t>78 Piet Retief Boulevard, SE 2, Vanderbijlpark, South Africa, 1911</t>
  </si>
  <si>
    <t>Kudzai Zimuto</t>
  </si>
  <si>
    <t>1994-05-16</t>
  </si>
  <si>
    <t>Kudzaizimuto@gmail.com</t>
  </si>
  <si>
    <t>78 Piet Retief Boulevard, SE 2, Vanderbijlpark, South Africa. 1911</t>
  </si>
  <si>
    <t>Emergency &amp; Crisis Ministry|Spiritual Care &amp; EVangelism|Training &amp; Mentorship Ministry</t>
  </si>
  <si>
    <t xml:space="preserve">Elaine Andreia Gonçalves Moreira </t>
  </si>
  <si>
    <t>1972-06-18</t>
  </si>
  <si>
    <t>elaineandreiagoncalve@yahoo.com.br</t>
  </si>
  <si>
    <t xml:space="preserve">Aroeira,415, bairro Santa Cruz - Belo Horizonte, MG </t>
  </si>
  <si>
    <t>Day 2 (Wed, 1st July)|Day 4 (Fri, 3rd July)|Day 3 (Thu, 2nd July)|Day 5 (Sat, 4th July)|Day 6 (Sun, 5th July)</t>
  </si>
  <si>
    <t xml:space="preserve">Namutebi Florence </t>
  </si>
  <si>
    <t>2025-12-06</t>
  </si>
  <si>
    <t>florencenamutebi00@gmail.com</t>
  </si>
  <si>
    <t>070-214-4478</t>
  </si>
  <si>
    <t>Mulago</t>
  </si>
  <si>
    <t>Wakiso</t>
  </si>
  <si>
    <t xml:space="preserve">Fernando Javier Rodríguez Gómez </t>
  </si>
  <si>
    <t>1998-09-18</t>
  </si>
  <si>
    <t>salva2paraservir@gmail.com</t>
  </si>
  <si>
    <t>544-698-06</t>
  </si>
  <si>
    <t>Juan Bruno Zayas 55B entre Marino Cabrera y Campo Camajuani Villa Clara Cuba</t>
  </si>
  <si>
    <t xml:space="preserve">Ingles </t>
  </si>
  <si>
    <t>Radiology|Public / Preventive Medicine</t>
  </si>
  <si>
    <t xml:space="preserve">The </t>
  </si>
  <si>
    <t xml:space="preserve">ATUKUNDA ANNAH </t>
  </si>
  <si>
    <t>2001-07-01</t>
  </si>
  <si>
    <t>aatukundanna@gmail.com</t>
  </si>
  <si>
    <t>075-566-9970</t>
  </si>
  <si>
    <t xml:space="preserve">Ntungamo </t>
  </si>
  <si>
    <t>Kitwe</t>
  </si>
  <si>
    <t xml:space="preserve">Kudzai Zimuto </t>
  </si>
  <si>
    <t>kudzaimolefe@gmail.com</t>
  </si>
  <si>
    <t>277-2113-9592</t>
  </si>
  <si>
    <t>78 Piet Retief BLVD, SE2, Vanderbijlpark,  South Africa</t>
  </si>
  <si>
    <t xml:space="preserve">Vincent Thabang Molefe </t>
  </si>
  <si>
    <t>78 Piet Retief BLVD, SE2, Vanderbijlpark, South Africa</t>
  </si>
  <si>
    <t>Theodore Kobla Boafor</t>
  </si>
  <si>
    <t>1970-04-08</t>
  </si>
  <si>
    <t>University of Ghana Medical school, CHS, Box 4236, Korle-BuAccra</t>
  </si>
  <si>
    <t>Doctors SSNIT flats , Korlebu</t>
  </si>
  <si>
    <t>Ruth Amankwa Boafor</t>
  </si>
  <si>
    <t>E</t>
  </si>
  <si>
    <t>Victor Erasto Mwakulega</t>
  </si>
  <si>
    <t>erastovem9@gmail.com</t>
  </si>
  <si>
    <t>Edgardo Ruben Cifuentes Miguel</t>
  </si>
  <si>
    <t>1956-10-11</t>
  </si>
  <si>
    <t>erucim@hotmail.com</t>
  </si>
  <si>
    <t>944-447-904</t>
  </si>
  <si>
    <t>Larisa</t>
  </si>
  <si>
    <t>lyularisa@gmail.com</t>
  </si>
  <si>
    <t>Bishkek, 720005, pereulok Chatyrkulskii, 6</t>
  </si>
  <si>
    <t>Lars Karl Hult</t>
  </si>
  <si>
    <t>1954-02-15</t>
  </si>
  <si>
    <t>hulthi@gmail.com</t>
  </si>
  <si>
    <t>479-247-1100</t>
  </si>
  <si>
    <t>Oscars gate 9B</t>
  </si>
  <si>
    <t>4008 Stavanger</t>
  </si>
  <si>
    <t>Fiji</t>
  </si>
  <si>
    <t>Ragna R. Hult</t>
  </si>
  <si>
    <t>1954-07-02</t>
  </si>
  <si>
    <t>ragnahult@yahoo.com</t>
  </si>
  <si>
    <t>Jelena Sivulka</t>
  </si>
  <si>
    <t>1974-02-08</t>
  </si>
  <si>
    <t>jsivulka@gmail.com</t>
  </si>
  <si>
    <t>Stevana Musica 20</t>
  </si>
  <si>
    <t>Emma Murray</t>
  </si>
  <si>
    <t>1990-05-16</t>
  </si>
  <si>
    <t>emmakatharinemurray@gmail.com</t>
  </si>
  <si>
    <t>078-8953-2735</t>
  </si>
  <si>
    <t>6 Victoria Road</t>
  </si>
  <si>
    <t>Northenden</t>
  </si>
  <si>
    <t>Christopher Murray</t>
  </si>
  <si>
    <t>1994-08-18</t>
  </si>
  <si>
    <t>Murray321@hotmail.com</t>
  </si>
  <si>
    <t>Talitha Murray</t>
  </si>
  <si>
    <t>2024-05-01</t>
  </si>
  <si>
    <t>Sarah Otragane</t>
  </si>
  <si>
    <t>1995-11-13</t>
  </si>
  <si>
    <t>sarahotragane@gmail.com</t>
  </si>
  <si>
    <t>479-552-7224</t>
  </si>
  <si>
    <t>Ibsens Gate 40A, 5053 Bergen</t>
  </si>
  <si>
    <t>Specialty Care Ministry|Health Education &amp; Community Outreach|Ministry to the Marginalized</t>
  </si>
  <si>
    <t>Mercy doni-kwame</t>
  </si>
  <si>
    <t>1971-05-29</t>
  </si>
  <si>
    <t>mdkwame@doctors.org.uk</t>
  </si>
  <si>
    <t>077-2360-7547</t>
  </si>
  <si>
    <t>25 Crowhurst Way</t>
  </si>
  <si>
    <t>BR5 4BW</t>
  </si>
  <si>
    <t>Gaa</t>
  </si>
  <si>
    <t>Elizabeth Olayemi Talabi</t>
  </si>
  <si>
    <t>1998-08-27</t>
  </si>
  <si>
    <t>e.talabi1@nhs.net</t>
  </si>
  <si>
    <t>br5 4bw</t>
  </si>
  <si>
    <t>Internal Medicine|Emergency Medicine</t>
  </si>
  <si>
    <t>Justia BUALUTI NIANGI</t>
  </si>
  <si>
    <t>2001-01-16</t>
  </si>
  <si>
    <t>justiabualuti1@gmail.com</t>
  </si>
  <si>
    <t>Cité Universitaire Souissi</t>
  </si>
  <si>
    <t>Magnus Landgren</t>
  </si>
  <si>
    <t>1955-09-03</t>
  </si>
  <si>
    <t>magnusklandgren@gmail.com</t>
  </si>
  <si>
    <t>Havstenavagen 34c</t>
  </si>
  <si>
    <t>54943 Skövde</t>
  </si>
  <si>
    <t>Christoph Bittenbinder</t>
  </si>
  <si>
    <t>1987-02-05</t>
  </si>
  <si>
    <t>christoph.bittenbinder@gmx.de</t>
  </si>
  <si>
    <t>Sabrina Lo</t>
  </si>
  <si>
    <t>2003-09-07</t>
  </si>
  <si>
    <t>sabrinalo0907@gmail.com</t>
  </si>
  <si>
    <t>280 Dundas St W</t>
  </si>
  <si>
    <t>2:00 pm</t>
  </si>
  <si>
    <t>9:15 pm</t>
  </si>
  <si>
    <t xml:space="preserve">Luissana Concepción </t>
  </si>
  <si>
    <t>1985-02-26</t>
  </si>
  <si>
    <t>luissanaconcepcion24@gmail.com</t>
  </si>
  <si>
    <t>184-9396-9017</t>
  </si>
  <si>
    <t>C/Violeta #28 los jardines de Engombe</t>
  </si>
  <si>
    <t xml:space="preserve">Inglés </t>
  </si>
  <si>
    <t>Ruso</t>
  </si>
  <si>
    <t>Hanbi Kim</t>
  </si>
  <si>
    <t>Hkim972@uwo.ca</t>
  </si>
  <si>
    <t>28 Sommerset Way</t>
  </si>
  <si>
    <t>02:00 pm</t>
  </si>
  <si>
    <t>09:15 pm</t>
  </si>
  <si>
    <t>Jonathan</t>
  </si>
  <si>
    <t>1981-10-29</t>
  </si>
  <si>
    <t>jonathan.spenn@cmda.org</t>
  </si>
  <si>
    <t>618-420-5653</t>
  </si>
  <si>
    <t>1627 Beech Drive N</t>
  </si>
  <si>
    <t>06:20 AM</t>
  </si>
  <si>
    <t>07:55 AM</t>
  </si>
  <si>
    <t>Amy Spenn</t>
  </si>
  <si>
    <t>1984-03-19</t>
  </si>
  <si>
    <t>amyspenn13@gmail.com</t>
  </si>
  <si>
    <t>William Bieber</t>
  </si>
  <si>
    <t>1943-08-04</t>
  </si>
  <si>
    <t>wsbieber@gmail.com</t>
  </si>
  <si>
    <t>403-651-0100</t>
  </si>
  <si>
    <t>210169-274 Ave W</t>
  </si>
  <si>
    <t>Foothills Alberta T1S 3C1</t>
  </si>
  <si>
    <t xml:space="preserve">Chuang CHIHCHING </t>
  </si>
  <si>
    <t>1975-02-21</t>
  </si>
  <si>
    <t>Esther0221@gmail.com</t>
  </si>
  <si>
    <t>Sim Poh Gek</t>
  </si>
  <si>
    <t>1970-12-23</t>
  </si>
  <si>
    <t>Spohgek@gmail.com</t>
  </si>
  <si>
    <t>979-227-77</t>
  </si>
  <si>
    <t>Aw-Yong Cher Hooi, Lydia</t>
  </si>
  <si>
    <t>2001-07-24</t>
  </si>
  <si>
    <t>awyly734@student.otago.ac.nz</t>
  </si>
  <si>
    <t>Mental Health Ministry |Hospice &amp; End-of-life Ministry|Spiritual Care &amp; EVangelism|Health Education &amp; Community Outreach|Ministry to the Marginalized|Training &amp; Mentorship Ministry</t>
  </si>
  <si>
    <t>John Wong</t>
  </si>
  <si>
    <t>1970-02-04</t>
  </si>
  <si>
    <t>john6.35@gmail.com</t>
  </si>
  <si>
    <t>12 Lower Downs Road</t>
  </si>
  <si>
    <t>London SW20 8QF</t>
  </si>
  <si>
    <t>Justina Herizon</t>
  </si>
  <si>
    <t>1996-10-08</t>
  </si>
  <si>
    <t>justinaherizon@gmail.com</t>
  </si>
  <si>
    <t>067-389-3707</t>
  </si>
  <si>
    <t>Moshi</t>
  </si>
  <si>
    <t>2026-05-30</t>
  </si>
  <si>
    <t>Kim YoungChan</t>
  </si>
  <si>
    <t>2003-10-16</t>
  </si>
  <si>
    <t>Newkite111@gmail.com</t>
  </si>
  <si>
    <t>010-2003-9963</t>
  </si>
  <si>
    <t>Rubahika Denise Shankutara</t>
  </si>
  <si>
    <t>2000-05-02</t>
  </si>
  <si>
    <t>deniserubahika@gmail.com</t>
  </si>
  <si>
    <t>07567832590783737662</t>
  </si>
  <si>
    <t>8:00a.m</t>
  </si>
  <si>
    <t>2:00p.m</t>
  </si>
  <si>
    <t>Loise Diana Auma Musyoka</t>
  </si>
  <si>
    <t>070-546-7872</t>
  </si>
  <si>
    <t>1019 - 90200, Kitui, Kenya</t>
  </si>
  <si>
    <t>Obstetrics &amp; Gynecology|Dermotology|ENT|Radiology</t>
  </si>
  <si>
    <t xml:space="preserve">Rubahika Denise Shankutara </t>
  </si>
  <si>
    <t>Filip Gårdendal</t>
  </si>
  <si>
    <t>1994-09-24</t>
  </si>
  <si>
    <t>filipgardendal@gmail.com</t>
  </si>
  <si>
    <t>0046706428272</t>
  </si>
  <si>
    <t>Lorensborgsgatan 3B, 217 61 Malmö.</t>
  </si>
  <si>
    <t>4:35 pm</t>
  </si>
  <si>
    <t xml:space="preserve">Luc Lweya </t>
  </si>
  <si>
    <t>1984-07-25</t>
  </si>
  <si>
    <t>lweyaluc2000@gmail.com</t>
  </si>
  <si>
    <t>RDCongo, south Kivu, uvira, Quartier Mulongwe, avenue bas congo numéro 16</t>
  </si>
  <si>
    <t>Burundi, Bujumbura, kajaga, avenue Hypopotame numéro 40</t>
  </si>
  <si>
    <t>JICHAN PARK</t>
  </si>
  <si>
    <t>2007-01-11</t>
  </si>
  <si>
    <t>jikzan.pak@gmail.com</t>
  </si>
  <si>
    <t>RUSSIAN</t>
  </si>
  <si>
    <t>Munezero Chanelle</t>
  </si>
  <si>
    <t>1989-09-25</t>
  </si>
  <si>
    <t>rodrigueturibamwe45@gmail.com</t>
  </si>
  <si>
    <t>257-6414-5966</t>
  </si>
  <si>
    <t>Kamenge</t>
  </si>
  <si>
    <t xml:space="preserve">Diakite Oumar </t>
  </si>
  <si>
    <t xml:space="preserve">Kalaban coura </t>
  </si>
  <si>
    <t xml:space="preserve">Bamako </t>
  </si>
  <si>
    <t xml:space="preserve">Emmanuel Kundeh </t>
  </si>
  <si>
    <t>1995-06-06</t>
  </si>
  <si>
    <t>emmanuelkundeh@live.com</t>
  </si>
  <si>
    <t>220-386-2362</t>
  </si>
  <si>
    <t>Gambia, The</t>
  </si>
  <si>
    <t xml:space="preserve">Namatovu Sharon </t>
  </si>
  <si>
    <t>2002-02-14</t>
  </si>
  <si>
    <t>Shanienamatovu@gmail.com</t>
  </si>
  <si>
    <t xml:space="preserve">Kisiizi </t>
  </si>
  <si>
    <t xml:space="preserve">Rukungiri </t>
  </si>
  <si>
    <t xml:space="preserve">Luc M. KOUWANOU </t>
  </si>
  <si>
    <t>1990-10-18</t>
  </si>
  <si>
    <t>lkouwanou@outlook.com</t>
  </si>
  <si>
    <t>C/SB M/DEDJI Ouega</t>
  </si>
  <si>
    <t>Abomey-Calavi</t>
  </si>
  <si>
    <t>Vavaya Ridge ,Honiara</t>
  </si>
  <si>
    <t>29/6/26</t>
  </si>
  <si>
    <t>6/7/26</t>
  </si>
  <si>
    <t xml:space="preserve">Stanley Nwozor </t>
  </si>
  <si>
    <t>2006-02-06</t>
  </si>
  <si>
    <t>stanleynwozor26@gmail.com</t>
  </si>
  <si>
    <t xml:space="preserve">Abigail lawati rawat </t>
  </si>
  <si>
    <t>1995-10-19</t>
  </si>
  <si>
    <t>hineni.ahava7@gmail.com</t>
  </si>
  <si>
    <t>1997-10-19</t>
  </si>
  <si>
    <t xml:space="preserve">Nepal </t>
  </si>
  <si>
    <t xml:space="preserve">Nepali </t>
  </si>
  <si>
    <t>Anya James Andrew</t>
  </si>
  <si>
    <t>1988-11-23</t>
  </si>
  <si>
    <t>anyajmoi@gmail.com</t>
  </si>
  <si>
    <t xml:space="preserve">kijabe </t>
  </si>
  <si>
    <t>Latuko</t>
  </si>
  <si>
    <t>Seonggeon Ryu</t>
  </si>
  <si>
    <t>1992-08-19</t>
  </si>
  <si>
    <t>sgryu19@gmail.com</t>
  </si>
  <si>
    <t>Seongnam-si</t>
  </si>
  <si>
    <t>Jangmi-ro</t>
  </si>
  <si>
    <t>María Socorro Condor espinoza</t>
  </si>
  <si>
    <t>1959-03-29</t>
  </si>
  <si>
    <t>maryce1917@gmail.com</t>
  </si>
  <si>
    <t>Jr Larco Herrera 1025 Dpto 504 Magdalena del Mar</t>
  </si>
  <si>
    <t>Jr Larco herrera 1025 Dpto 504 Magdalena del Mar</t>
  </si>
  <si>
    <t>Doreen Eliah</t>
  </si>
  <si>
    <t>1992-05-15</t>
  </si>
  <si>
    <t>doreeneliah@gmail.com</t>
  </si>
  <si>
    <t xml:space="preserve">Li-Ann, LIM </t>
  </si>
  <si>
    <t>1980-10-17</t>
  </si>
  <si>
    <t>lepitapit@gmail.com</t>
  </si>
  <si>
    <t>Cantonese chinese</t>
  </si>
  <si>
    <t>Ikoi Ishido</t>
  </si>
  <si>
    <t>2000-06-26</t>
  </si>
  <si>
    <t>ikoiwork0626@gmail.com</t>
  </si>
  <si>
    <t xml:space="preserve">Japanese </t>
  </si>
  <si>
    <t>John Rajamithran Coomarasamy</t>
  </si>
  <si>
    <t>1960-12-10</t>
  </si>
  <si>
    <t>jcoomara@bigpond.net.au</t>
  </si>
  <si>
    <t>1 Calaby Street, Toongabbie, NSW 2146</t>
  </si>
  <si>
    <t>Tamil</t>
  </si>
  <si>
    <t>Pediatrics|Rehabilitation Medicine</t>
  </si>
  <si>
    <t>Sartori Anne emilienne</t>
  </si>
  <si>
    <t>1995-04-13</t>
  </si>
  <si>
    <t>Anne.sartori@yahoo.com</t>
  </si>
  <si>
    <t>Naol Befkadu Kebede</t>
  </si>
  <si>
    <t>1995-08-28</t>
  </si>
  <si>
    <t>nbnaidaol@gmail.com</t>
  </si>
  <si>
    <t>Letsholathebe, Maun</t>
  </si>
  <si>
    <t>Primary Care Ministry|Hospice &amp; End-of-life Ministry|Spiritual Care &amp; EVangelism|Ministry to the Marginalized</t>
  </si>
  <si>
    <t>Nyirahishamunda Esperance</t>
  </si>
  <si>
    <t>2002-01-01</t>
  </si>
  <si>
    <t>nyirahishamundaesperance@gmail.com</t>
  </si>
  <si>
    <t xml:space="preserve">Kigali </t>
  </si>
  <si>
    <t>Espe1!</t>
  </si>
  <si>
    <t>Tinotenda Lorraine</t>
  </si>
  <si>
    <t>1999-02-02</t>
  </si>
  <si>
    <t>lorrainejakachira@gmail.com</t>
  </si>
  <si>
    <t>4637 Chikanga 3 Bernwin Mutare</t>
  </si>
  <si>
    <t>Day 3 (Thu, 2nd July)|Day 4 (Fri, 3rd July)</t>
  </si>
  <si>
    <t>Kilama Denish</t>
  </si>
  <si>
    <t>1992-03-25</t>
  </si>
  <si>
    <t>kilmaden14@gmail.com</t>
  </si>
  <si>
    <t>Aywee, Gulu City</t>
  </si>
  <si>
    <t>Luo</t>
  </si>
  <si>
    <t>2:00pm</t>
  </si>
  <si>
    <t>Primary Care Ministry|Health Education &amp; Community Outreach|Ministry to the Marginalized|Support &amp; Operational Ministry</t>
  </si>
  <si>
    <t>Racheal Owomugisha</t>
  </si>
  <si>
    <t>1991-12-29</t>
  </si>
  <si>
    <t>Owomugisharacheal1@gmail.com</t>
  </si>
  <si>
    <t>Kabale university</t>
  </si>
  <si>
    <t>Katete central. Mbarara city</t>
  </si>
  <si>
    <t>Zhainak</t>
  </si>
  <si>
    <t>1996-11-22</t>
  </si>
  <si>
    <t>zhainak316@gmail.com</t>
  </si>
  <si>
    <t>Shouth Korea</t>
  </si>
  <si>
    <t>Bazarova Faridahan</t>
  </si>
  <si>
    <t>1998-10-29</t>
  </si>
  <si>
    <t>bazarovafaridahan@icloud.com</t>
  </si>
  <si>
    <t>Turkmenistan</t>
  </si>
  <si>
    <t>Lebap, sity Turkmenabad, street Ashgabat, 10</t>
  </si>
  <si>
    <t xml:space="preserve">Igirubuntu ornette </t>
  </si>
  <si>
    <t>2000-11-02</t>
  </si>
  <si>
    <t>Igirubuntuornette@gmail.com</t>
  </si>
  <si>
    <t xml:space="preserve">Mengo-bulange </t>
  </si>
  <si>
    <t>Dentistry|Ophthalmology</t>
  </si>
  <si>
    <t>Ornette20</t>
  </si>
  <si>
    <t>Maame Ama Pentsiwa Cudjoe</t>
  </si>
  <si>
    <t>1997-08-30</t>
  </si>
  <si>
    <t>maameamapentsiwa97@gmail.com</t>
  </si>
  <si>
    <t>Igirubuntu ornette</t>
  </si>
  <si>
    <t>Mengo-bulange</t>
  </si>
  <si>
    <t>Endrik Friesinger</t>
  </si>
  <si>
    <t>1993-02-21</t>
  </si>
  <si>
    <t>endrik.friesinger@gmail.com</t>
  </si>
  <si>
    <t>Tübinger Str. 39</t>
  </si>
  <si>
    <t>Nyamwiza Baraba</t>
  </si>
  <si>
    <t>1996-07-31</t>
  </si>
  <si>
    <t>izabaraba@gmail.com</t>
  </si>
  <si>
    <t>Mpwapwa, Dodoma</t>
  </si>
  <si>
    <t>Sarah Evans</t>
  </si>
  <si>
    <t>1991-11-03</t>
  </si>
  <si>
    <t>sarahbethan@gmail.com</t>
  </si>
  <si>
    <t>120 Gidley Way</t>
  </si>
  <si>
    <t>Horspath</t>
  </si>
  <si>
    <t>Christabel Appiah Baffoe</t>
  </si>
  <si>
    <t>2002-01-02</t>
  </si>
  <si>
    <t>appiahbaffoec@gmail.com</t>
  </si>
  <si>
    <t>Kumasi</t>
  </si>
  <si>
    <t>Komfo Anokye Teaching Hospital</t>
  </si>
  <si>
    <t xml:space="preserve">Ghanaian language </t>
  </si>
  <si>
    <t>Srinivasulu Dammu (Luke)</t>
  </si>
  <si>
    <t>1969-12-31</t>
  </si>
  <si>
    <t>lukeshobhna@yahoo.co.in</t>
  </si>
  <si>
    <t>Bahrain</t>
  </si>
  <si>
    <t>Flat No 135 BLD No 705 Road no 1708 Diplomatic area  Block no 317</t>
  </si>
  <si>
    <t xml:space="preserve">Bahrain </t>
  </si>
  <si>
    <t xml:space="preserve">Kannada </t>
  </si>
  <si>
    <t>2026-01-03</t>
  </si>
  <si>
    <t>Viola Nehring</t>
  </si>
  <si>
    <t>1972-07-17</t>
  </si>
  <si>
    <t>viola.n.777@gmx.de</t>
  </si>
  <si>
    <t>Echbeck 29c</t>
  </si>
  <si>
    <t>88633 Heiligenberg</t>
  </si>
  <si>
    <t xml:space="preserve">Albert T Karzorbeh </t>
  </si>
  <si>
    <t>1990-07-08</t>
  </si>
  <si>
    <t>karzorbehalbertt@gmail.com</t>
  </si>
  <si>
    <t xml:space="preserve">Al quoz area 3, Dubai </t>
  </si>
  <si>
    <t xml:space="preserve">United Arab Emirates, Dubai </t>
  </si>
  <si>
    <t>12am</t>
  </si>
  <si>
    <t xml:space="preserve">I'm interested in participating in missonal project </t>
  </si>
  <si>
    <t>Jean Wright MD MBA</t>
  </si>
  <si>
    <t>8636 Carly Lane E, Mint Hill, NC 28227</t>
  </si>
  <si>
    <t>Engllish</t>
  </si>
  <si>
    <t>COPD Foundation</t>
  </si>
  <si>
    <t>Emily Wright</t>
  </si>
  <si>
    <t>2005-08-23</t>
  </si>
  <si>
    <t>ewright28@elon.edu</t>
  </si>
  <si>
    <t>Hudson Taylor Wright</t>
  </si>
  <si>
    <t>2005-07-20</t>
  </si>
  <si>
    <t>hwright15@elon.edu</t>
  </si>
  <si>
    <t>8636 Carly Lane, Mint Hill, NC 28227</t>
  </si>
  <si>
    <t>GHADA NADER ZAKIFALTAS</t>
  </si>
  <si>
    <t>1986-01-20</t>
  </si>
  <si>
    <t>ghadanzaki@gmail.com</t>
  </si>
  <si>
    <t>15 misr lel tameer 1st area, sheraton, Cairo</t>
  </si>
  <si>
    <t xml:space="preserve">ATUHAIRE ANITAH </t>
  </si>
  <si>
    <t>2001-01-12</t>
  </si>
  <si>
    <t>anitahatuhaire9@gmail.com</t>
  </si>
  <si>
    <t xml:space="preserve">Mulago </t>
  </si>
  <si>
    <t>RAMY NASHAAT NAGIB MOUSSA</t>
  </si>
  <si>
    <t>1984-09-22</t>
  </si>
  <si>
    <t>ramyn84@gmail.com</t>
  </si>
  <si>
    <t xml:space="preserve">Kresna Septiandy Runtuk </t>
  </si>
  <si>
    <t>1992-09-28</t>
  </si>
  <si>
    <t>kresnaseptiandy@gmail.com</t>
  </si>
  <si>
    <t>Ziro D-8, The Araya, Malang, East Java</t>
  </si>
  <si>
    <t>Diana Rae</t>
  </si>
  <si>
    <t>1962-08-13</t>
  </si>
  <si>
    <t>drdianarae@gmail.com</t>
  </si>
  <si>
    <t>657 Plymouth Road</t>
  </si>
  <si>
    <t>Koru</t>
  </si>
  <si>
    <t>Primary Care Ministry|Spiritual Care &amp; EVangelism|Training &amp; Mentorship Ministry|Support &amp; Operational Ministry</t>
  </si>
  <si>
    <t>YEIHYUN KIM</t>
  </si>
  <si>
    <t>1995-01-03</t>
  </si>
  <si>
    <t>gjdwmahdgjdwmahd@gmail.com</t>
  </si>
  <si>
    <t>Elguard Emmanuel Pallangyo</t>
  </si>
  <si>
    <t>1996-12-17</t>
  </si>
  <si>
    <t>elguardpallangyo@gmail.com</t>
  </si>
  <si>
    <t>P. O. BOX 205 Himo, Moshi, Tanzania</t>
  </si>
  <si>
    <t>Eva Oktavia Karolina Simatupang</t>
  </si>
  <si>
    <t>1982-10-19</t>
  </si>
  <si>
    <t>eva.o.k.simatupang@gmail.com</t>
  </si>
  <si>
    <t xml:space="preserve">Bunga Sedap Malam IIIA, No.5A, Medan, North Sumatra </t>
  </si>
  <si>
    <t>Lucky Sarjono Buranda</t>
  </si>
  <si>
    <t>1991-12-21</t>
  </si>
  <si>
    <t>mdburanda@gmail.com</t>
  </si>
  <si>
    <t>Jl. Jambangan Tama V No. 7, Surabaya, East Java</t>
  </si>
  <si>
    <t>Emergency &amp; Crisis Ministry|Spiritual Care &amp; EVangelism|Health Education &amp; Community Outreach|Training &amp; Mentorship Ministry</t>
  </si>
  <si>
    <t>KYUNGJOONG KIM</t>
  </si>
  <si>
    <t>1982-08-21</t>
  </si>
  <si>
    <t>jabezkj@gmail.com</t>
  </si>
  <si>
    <t>#44 St.1, Borey Varina(Near sala Mom), Sensok, Phnom Penh, Cambodia</t>
  </si>
  <si>
    <t>Khmer</t>
  </si>
  <si>
    <t>Ariho Comfort Win</t>
  </si>
  <si>
    <t>2006-02-15</t>
  </si>
  <si>
    <t>arihocomfort@gmail.com</t>
  </si>
  <si>
    <t>Emergency &amp; Crisis Ministry|Mental Health Ministry |Spiritual Care &amp; EVangelism|Training &amp; Mentorship Ministry</t>
  </si>
  <si>
    <t>Surgery|Dermotology|Family Medicine</t>
  </si>
  <si>
    <t>Phi lusaka, zambia</t>
  </si>
  <si>
    <t>Princess Matapo</t>
  </si>
  <si>
    <t>1991-08-02</t>
  </si>
  <si>
    <t>matapoprincess@gmail.com</t>
  </si>
  <si>
    <t>Mbereshi Mission Hospital Compound</t>
  </si>
  <si>
    <t>Adelina Dobrin</t>
  </si>
  <si>
    <t>1993-08-31</t>
  </si>
  <si>
    <t>adeldobrin@yahoo.com</t>
  </si>
  <si>
    <t>Strada Decebal, 31</t>
  </si>
  <si>
    <t>LAY LINHHAK</t>
  </si>
  <si>
    <t>2003-08-19</t>
  </si>
  <si>
    <t>linhhak213@gmail.com</t>
  </si>
  <si>
    <t>Boeng Tumpun 1, Meanchey, Phnom Penh</t>
  </si>
  <si>
    <t xml:space="preserve">Hong Sovannlina </t>
  </si>
  <si>
    <t>2000-08-04</t>
  </si>
  <si>
    <t>hong.sovannlina@gmail.com</t>
  </si>
  <si>
    <t>NARO SODAVID</t>
  </si>
  <si>
    <t>2003-09-11</t>
  </si>
  <si>
    <t>narodavidktc@gmail.com</t>
  </si>
  <si>
    <t xml:space="preserve">Dr Jacqueline Gyapomaa Asibey </t>
  </si>
  <si>
    <t>1978-09-27</t>
  </si>
  <si>
    <t>Jacquelinaa@yahoo.com</t>
  </si>
  <si>
    <t xml:space="preserve">P.O.Box 36 Holy Family Hospital Techiman </t>
  </si>
  <si>
    <t>06:00</t>
  </si>
  <si>
    <t>6:00</t>
  </si>
  <si>
    <t xml:space="preserve">MEAS HANNAH </t>
  </si>
  <si>
    <t>2004-06-01</t>
  </si>
  <si>
    <t>meashannah0106@gmail.com</t>
  </si>
  <si>
    <t xml:space="preserve">NoA2 68K Kakab, Posenchey, Phnom penh, Cambodia </t>
  </si>
  <si>
    <t xml:space="preserve">LIN CHANNRAKSMEY </t>
  </si>
  <si>
    <t>2003-09-05</t>
  </si>
  <si>
    <t>Channraksmey82@gmail.com</t>
  </si>
  <si>
    <t>ChhangSour Ymey</t>
  </si>
  <si>
    <t>2005-01-16</t>
  </si>
  <si>
    <t>meyboy77@gmail.com</t>
  </si>
  <si>
    <t>Morning time</t>
  </si>
  <si>
    <t>DUBE BENJAMIN</t>
  </si>
  <si>
    <t>benjiedube25@gmail.com</t>
  </si>
  <si>
    <t>3010 NEW LUVEVE, BULAWAYO ZIMBABWE</t>
  </si>
  <si>
    <t>3010 NEW LUVEVE BULAWAYO, ZIMBABWE</t>
  </si>
  <si>
    <t>Kellymelvar285@gmail.com</t>
  </si>
  <si>
    <t>MTRH</t>
  </si>
  <si>
    <t>Mainhostel</t>
  </si>
  <si>
    <t>KEOMONEY TOUCH</t>
  </si>
  <si>
    <t>2003-10-31</t>
  </si>
  <si>
    <t>keomonyclever@gmail.com</t>
  </si>
  <si>
    <t>Day 3 (Thu, 2nd July)|Day 4 (Fri, 3rd July)|Day 5 (Sat, 4th July)|Day 2 (Wed, 1st July)</t>
  </si>
  <si>
    <t>Apt 96, Bld 1, 54 Krasnoselskoye shosse, D Gorelovo, Saint-Petersburg, Russia</t>
  </si>
  <si>
    <t>Surgery|Orthopedic Surgery|Emergency Medicine|Anesthesiology|Rehabilitation Medicine|Public / Preventive Medicine</t>
  </si>
  <si>
    <t>student</t>
  </si>
  <si>
    <t>Socheata Sokun</t>
  </si>
  <si>
    <t>2002-08-27</t>
  </si>
  <si>
    <t>socheatasokun08@gmail.com</t>
  </si>
  <si>
    <t xml:space="preserve">St 01 Mitapheap Village Reussei Keo District Phnom Penh </t>
  </si>
  <si>
    <t>morning time</t>
  </si>
  <si>
    <t>Night Time</t>
  </si>
  <si>
    <t>130/8 Mahaweli mawatte Peradeniya, Srilanka eradeniya</t>
  </si>
  <si>
    <t xml:space="preserve">Manana Victor </t>
  </si>
  <si>
    <t>2002-09-06</t>
  </si>
  <si>
    <t>vnangoli@gmail.com</t>
  </si>
  <si>
    <t xml:space="preserve">Muyenga Bukasa </t>
  </si>
  <si>
    <t xml:space="preserve">Muyenga </t>
  </si>
  <si>
    <t>SOK Pheaktra</t>
  </si>
  <si>
    <t>1988-08-04</t>
  </si>
  <si>
    <t>sokpheaktra.ped@gmail.com</t>
  </si>
  <si>
    <t>#2.11, Street 211, Veal Vong, 7Makara, Phnom Penh, Cambodia</t>
  </si>
  <si>
    <t>Morning Time</t>
  </si>
  <si>
    <t>Emame Akpan</t>
  </si>
  <si>
    <t>1985-07-17</t>
  </si>
  <si>
    <t>dremameakpan@yahoo.com</t>
  </si>
  <si>
    <t>5 Redstone path NE, Calgary, AB, T3N 0K1</t>
  </si>
  <si>
    <t>황태선</t>
  </si>
  <si>
    <t>1965-10-12</t>
  </si>
  <si>
    <t>angelagloriapapa@gmail.com</t>
  </si>
  <si>
    <t>74 Sunae-ro, Bundang-gu, Seongnam-si, Gyeonggi-do, Republic of Korea (13597)</t>
  </si>
  <si>
    <t>Spiritual Care &amp; EVangelism|Ministry to the Marginalized|Support &amp; Operational Ministry</t>
  </si>
  <si>
    <t>Guilherme Miranda Silva de Oliveira</t>
  </si>
  <si>
    <t>2000-12-11</t>
  </si>
  <si>
    <t>Guilherme.msoliv@gmail.com</t>
  </si>
  <si>
    <t>Av. Professor Nilton Lins, Flores, 2450</t>
  </si>
  <si>
    <t>Casa 117, Condomínio Alpha Garden</t>
  </si>
  <si>
    <t>Andrew Jun Oishi</t>
  </si>
  <si>
    <t>1961-04-01</t>
  </si>
  <si>
    <t>aoishi@hawaii.edu</t>
  </si>
  <si>
    <t>3319 Halelani Drive</t>
  </si>
  <si>
    <t>John Ofere Oliwa Masuang</t>
  </si>
  <si>
    <t>0199-05-08</t>
  </si>
  <si>
    <t>oferejohn820@gmail.com</t>
  </si>
  <si>
    <t>Torit, EES</t>
  </si>
  <si>
    <t>Juba, South Sudan</t>
  </si>
  <si>
    <t>NUON BORA</t>
  </si>
  <si>
    <t>1993-06-11</t>
  </si>
  <si>
    <t>Boranuon0427@gmail.com</t>
  </si>
  <si>
    <t xml:space="preserve">Phnom Penh, Cambodia </t>
  </si>
  <si>
    <t>Morning AM</t>
  </si>
  <si>
    <t>Afternoon pm</t>
  </si>
  <si>
    <t xml:space="preserve">ROM LORK </t>
  </si>
  <si>
    <t>1991-02-18</t>
  </si>
  <si>
    <t>soklork.rom@gmail.com</t>
  </si>
  <si>
    <t xml:space="preserve">Morning </t>
  </si>
  <si>
    <t xml:space="preserve">Afternoon </t>
  </si>
  <si>
    <t xml:space="preserve">Lithethaa Njongwe </t>
  </si>
  <si>
    <t>2005-05-16</t>
  </si>
  <si>
    <t>lithethaanjongwe2005@gmail.com</t>
  </si>
  <si>
    <t>1 Anzio Rd, Observatory, Cape Town, 7935</t>
  </si>
  <si>
    <t xml:space="preserve">Jos University Teaching Hospital </t>
  </si>
  <si>
    <t>Sokun Vannyla</t>
  </si>
  <si>
    <t>2005-09-24</t>
  </si>
  <si>
    <t>vanilapipi2@gmail.com</t>
  </si>
  <si>
    <t>street betong, kralko village, sangkat Russei kaev</t>
  </si>
  <si>
    <t>Khan Russei kaev, Phnom Penh, Cambodia</t>
  </si>
  <si>
    <t xml:space="preserve">Night time </t>
  </si>
  <si>
    <t xml:space="preserve">Lindizwe </t>
  </si>
  <si>
    <t>Summerstrand, Pe</t>
  </si>
  <si>
    <t xml:space="preserve">Isizulu </t>
  </si>
  <si>
    <t xml:space="preserve">Isixhosa </t>
  </si>
  <si>
    <t>6PM</t>
  </si>
  <si>
    <t>Cmfsa</t>
  </si>
  <si>
    <t>Igirubuntuornette@gmail.Com</t>
  </si>
  <si>
    <t>William F Bieber</t>
  </si>
  <si>
    <t xml:space="preserve">Foothills Alberta Canada </t>
  </si>
  <si>
    <t xml:space="preserve">Jennifer Monteclaro </t>
  </si>
  <si>
    <t>1987-10-02</t>
  </si>
  <si>
    <t>Jm210@duck.com</t>
  </si>
  <si>
    <t>28765 Jenny jay ct</t>
  </si>
  <si>
    <t>Na</t>
  </si>
  <si>
    <t xml:space="preserve">NAMUTEBI CHRISTINE PHIONA </t>
  </si>
  <si>
    <t>2002-12-25</t>
  </si>
  <si>
    <t>namutebichristinephiona@gmail.com</t>
  </si>
  <si>
    <t>Anne BIRO</t>
  </si>
  <si>
    <t>1965-06-07</t>
  </si>
  <si>
    <t>anne.biro@ncfi.org</t>
  </si>
  <si>
    <t>Ulaanbaatar</t>
  </si>
  <si>
    <t>Nurses Christian Fellowship International (NCFI)</t>
  </si>
  <si>
    <t>Juni S.</t>
  </si>
  <si>
    <t>1978-06-30</t>
  </si>
  <si>
    <t>juniarta.sinaga@uph.edu</t>
  </si>
  <si>
    <t>Jakarta</t>
  </si>
  <si>
    <t xml:space="preserve">Muthoni Mugambi </t>
  </si>
  <si>
    <t>2001-02-04</t>
  </si>
  <si>
    <t>mugambimuthoni04@gmail.com</t>
  </si>
  <si>
    <t>FAITH MISANYA NATO</t>
  </si>
  <si>
    <t>2000-08-31</t>
  </si>
  <si>
    <t>faithnato31@gmail.com</t>
  </si>
  <si>
    <t>190-50100 KAKAMEGA, KENYA</t>
  </si>
  <si>
    <t>49-50127 MUKANGU, KENYA</t>
  </si>
  <si>
    <t>KISWAHILI</t>
  </si>
  <si>
    <t xml:space="preserve">NIYOKWIZIGIRA AUBIN </t>
  </si>
  <si>
    <t>1993-12-05</t>
  </si>
  <si>
    <t>aubinniyokwizigira3@gmail.com</t>
  </si>
  <si>
    <t>Bujumbura-Burundi</t>
  </si>
  <si>
    <t>Kinanira I .No10</t>
  </si>
  <si>
    <t xml:space="preserve">Kirundi </t>
  </si>
  <si>
    <t xml:space="preserve">Kenneth Kehinde adiro </t>
  </si>
  <si>
    <t>1980-03-16</t>
  </si>
  <si>
    <t>Kenjoan80@yahoo.com</t>
  </si>
  <si>
    <t>Gate 435,road120,block 1001,Jasra Bahrain s</t>
  </si>
  <si>
    <t xml:space="preserve">Same </t>
  </si>
  <si>
    <t>Xiohara Gentica</t>
  </si>
  <si>
    <t>1987-02-06</t>
  </si>
  <si>
    <t>xgenticamd@gmail.com</t>
  </si>
  <si>
    <t>Purok Kabisayaan, Brgy Luzviminda, Puerto Princesa City, Palawan, 5300</t>
  </si>
  <si>
    <t>Hospice &amp; End-of-life Ministry|Health Education &amp; Community Outreach|Ministry to the Marginalized|Training &amp; Mentorship Ministry</t>
  </si>
  <si>
    <t>HO, IONG NGAI</t>
  </si>
  <si>
    <t>1972-11-19</t>
  </si>
  <si>
    <t>asbottho@yahoo.com.hk</t>
  </si>
  <si>
    <t>Macao</t>
  </si>
  <si>
    <t>Rua Nova a Guia, No.63, Edf. Ocean View, 4-andar-D, MACAU</t>
  </si>
  <si>
    <t>Esther Yobu Joseph Ewinio</t>
  </si>
  <si>
    <t>estheryobujoseph@gmail.com</t>
  </si>
  <si>
    <t>Hai Tarawa</t>
  </si>
  <si>
    <t xml:space="preserve">Juba </t>
  </si>
  <si>
    <t>Local Arqbic</t>
  </si>
  <si>
    <t>Peter Røgind</t>
  </si>
  <si>
    <t>1967-02-24</t>
  </si>
  <si>
    <t>Peterroegind@gmail.com</t>
  </si>
  <si>
    <t>Rosenborggade 3, 1130 København K</t>
  </si>
  <si>
    <t>Day 2 (Wed, 1st July)</t>
  </si>
  <si>
    <t xml:space="preserve">Pouv Sreyneang </t>
  </si>
  <si>
    <t>sreyneang.pouvc2@gmail.com</t>
  </si>
  <si>
    <t>ESTHER ROY</t>
  </si>
  <si>
    <t>1988-12-08</t>
  </si>
  <si>
    <t>estherroy88@gmail.com</t>
  </si>
  <si>
    <t>Sadang-ro 29 Ga-gil 47, Dongjak-gu, Seoul</t>
  </si>
  <si>
    <t>Gwangseong Building #212</t>
  </si>
  <si>
    <t>Bengali</t>
  </si>
  <si>
    <t xml:space="preserve">CHHORM Sovanroza </t>
  </si>
  <si>
    <t>1999-11-02</t>
  </si>
  <si>
    <t>thomasroza66@gmail.com</t>
  </si>
  <si>
    <t xml:space="preserve">Morning time </t>
  </si>
  <si>
    <t>Simphiwe Jubela Vilakati</t>
  </si>
  <si>
    <t>1999-08-05</t>
  </si>
  <si>
    <t>vilakatijubela@gmail.com</t>
  </si>
  <si>
    <t>Etjeni, Mpolonjeni, Mbabane</t>
  </si>
  <si>
    <t>Hhohho, Eswatini</t>
  </si>
  <si>
    <t>Andreas Dahlqvist</t>
  </si>
  <si>
    <t>2002-08-08</t>
  </si>
  <si>
    <t>andreas.dahlqvist02@gmail.com</t>
  </si>
  <si>
    <t>Brahegatan 9</t>
  </si>
  <si>
    <t>Atefa Hosseini</t>
  </si>
  <si>
    <t>1997-01-12</t>
  </si>
  <si>
    <t>Ati.h1375@gmail.com</t>
  </si>
  <si>
    <t>Jean Augusto de Carvalho Silva de Souza</t>
  </si>
  <si>
    <t>1993-07-13</t>
  </si>
  <si>
    <t>jeansaugusto@hotmail.com</t>
  </si>
  <si>
    <t xml:space="preserve">Carlos Sampaio </t>
  </si>
  <si>
    <t xml:space="preserve">São Paulo </t>
  </si>
  <si>
    <t xml:space="preserve">Portugues </t>
  </si>
  <si>
    <t>Espanol</t>
  </si>
  <si>
    <t>Primary Care Ministry|Hospice &amp; End-of-life Ministry|Health Education &amp; Community Outreach|Training &amp; Mentorship Ministry</t>
  </si>
  <si>
    <t>Vo Nhan Tu</t>
  </si>
  <si>
    <t>1980-05-05</t>
  </si>
  <si>
    <t>vonhantu@gmail.com</t>
  </si>
  <si>
    <t>63/20/2C Le Dinh Can, Tan Tao</t>
  </si>
  <si>
    <t>Ho Chi Minh City</t>
  </si>
  <si>
    <t xml:space="preserve">Mateus pinheiro </t>
  </si>
  <si>
    <t>1976-12-04</t>
  </si>
  <si>
    <t>mateus41276@gmail.com</t>
  </si>
  <si>
    <t>Timor-leste</t>
  </si>
  <si>
    <t>Dili, Timor Leste, bidau toko baru</t>
  </si>
  <si>
    <t xml:space="preserve">Not applicable </t>
  </si>
  <si>
    <t xml:space="preserve">Bahasa Indonesia </t>
  </si>
  <si>
    <t>Luke Hillary Ger Nyende</t>
  </si>
  <si>
    <t>lhgnyende@gmail.com</t>
  </si>
  <si>
    <t>7.00pm</t>
  </si>
  <si>
    <t>8.00am</t>
  </si>
  <si>
    <t>David Bull Haugsøen</t>
  </si>
  <si>
    <t>2002-04-12</t>
  </si>
  <si>
    <t>davidhaugsoen@gmail.com</t>
  </si>
  <si>
    <t>Sørkedalsveien 5B</t>
  </si>
  <si>
    <t>Madina Fermebek</t>
  </si>
  <si>
    <t>1996-10-04</t>
  </si>
  <si>
    <t>fermebekmadina@gmail.com</t>
  </si>
  <si>
    <t>ALMATY, RYSKULBEKOV ST. 19/44</t>
  </si>
  <si>
    <t>Primary Care Ministry|Emergency &amp; Crisis Ministry|Mental Health Ministry |Hospice &amp; End-of-life Ministry|Spiritual Care &amp; EVangelism|Ministry to the Marginalized|Training &amp; Mentorship Ministry</t>
  </si>
  <si>
    <t>Kingsley yaw sarpong</t>
  </si>
  <si>
    <t>Kinsarp@gmail.com</t>
  </si>
  <si>
    <t>P o box ts 619</t>
  </si>
  <si>
    <t xml:space="preserve">6:00 am </t>
  </si>
  <si>
    <t>Lorena Glotia Silvia Aguirre Zambrano Velho</t>
  </si>
  <si>
    <t>1967-06-08</t>
  </si>
  <si>
    <t>dralorenav@gmail.com</t>
  </si>
  <si>
    <t>RUA FREI MANOEL DA RESSUREIÇÃO 1144 GUANABARA</t>
  </si>
  <si>
    <t>Joyce Reda Saad Krls</t>
  </si>
  <si>
    <t>2005-12-03</t>
  </si>
  <si>
    <t>joyceredasaad@gmail.com</t>
  </si>
  <si>
    <t xml:space="preserve">Minia </t>
  </si>
  <si>
    <t>Mallawi</t>
  </si>
  <si>
    <t>RONALD LALTHANMAWIA</t>
  </si>
  <si>
    <t>CMAI, A-3 Janakpuri</t>
  </si>
  <si>
    <t>YELIM Go</t>
  </si>
  <si>
    <t>2003-03-28</t>
  </si>
  <si>
    <t>gyl2742@naver.com</t>
  </si>
  <si>
    <t>경상북도 경주시 충효 5길13</t>
  </si>
  <si>
    <t>206동 901호</t>
  </si>
  <si>
    <t>Sharon A Falkenheimer</t>
  </si>
  <si>
    <t>Saudi Arabia</t>
  </si>
  <si>
    <t>Prefer shower with bars to hold onto</t>
  </si>
  <si>
    <t>ingles</t>
  </si>
  <si>
    <t>Jean Claude BAKONGA Bataneni</t>
  </si>
  <si>
    <t>1976-08-24</t>
  </si>
  <si>
    <t>Jcbat25@gmail.com</t>
  </si>
  <si>
    <t>Christine AWALA Asea</t>
  </si>
  <si>
    <t>1978-05-15</t>
  </si>
  <si>
    <t>David Kim</t>
  </si>
  <si>
    <t>1997-11-19</t>
  </si>
  <si>
    <t>dk.davidkim1997@gmail.com</t>
  </si>
  <si>
    <t>Hannah Joseph Loro</t>
  </si>
  <si>
    <t>2003-08-06</t>
  </si>
  <si>
    <t>hannahkadija@gmail.com</t>
  </si>
  <si>
    <t>Juba</t>
  </si>
  <si>
    <t>English Uk</t>
  </si>
  <si>
    <t>NDUWAYO Rudakubana Regis</t>
  </si>
  <si>
    <t>nduwayoregis8@gmail.com</t>
  </si>
  <si>
    <t>Internal Medicine|Surgery|Emergency Medicine|Family Medicine|Public / Preventive Medicine</t>
  </si>
  <si>
    <t>bursary</t>
  </si>
  <si>
    <t>Carmen Sofia Duran Ruiz</t>
  </si>
  <si>
    <t>1970-07-02</t>
  </si>
  <si>
    <t>dra.carmenduranruiz@gmail.com</t>
  </si>
  <si>
    <t>Calle Kallawaya esquina Apurimak , Sarcobamba, Cochabamba</t>
  </si>
  <si>
    <t>Calle Kallawaya  esquina apurimak Sarcobamba- Cochabamba</t>
  </si>
  <si>
    <t>Elen</t>
  </si>
  <si>
    <t>helennazaryan1@gmail.com</t>
  </si>
  <si>
    <t xml:space="preserve">Odintsovo, 4 Marshala Tolubko st., </t>
  </si>
  <si>
    <t>Ap 40</t>
  </si>
  <si>
    <t>sungrim kim</t>
  </si>
  <si>
    <t>1960-03-27</t>
  </si>
  <si>
    <t>srobgy@hanmail.net</t>
  </si>
  <si>
    <t>800, Gukchaebosang-ro, Suseong-gu, Daegu,</t>
  </si>
  <si>
    <t>13662 Brandbergen, Stockholm</t>
  </si>
  <si>
    <t xml:space="preserve">Jessica Roxana Lino Vinacha </t>
  </si>
  <si>
    <t>1987-11-14</t>
  </si>
  <si>
    <t>licjessicarlv@gmail.com</t>
  </si>
  <si>
    <t>Barrio 15 de abril, calle 24</t>
  </si>
  <si>
    <t xml:space="preserve">Ana Luiza Gomes Pereira </t>
  </si>
  <si>
    <t xml:space="preserve">Rua Ministro Orozimbo Nonato, 70 Bom Retiro Sabará-MG </t>
  </si>
  <si>
    <t>6:20am</t>
  </si>
  <si>
    <t>23:20 pm</t>
  </si>
  <si>
    <t xml:space="preserve">Espanish </t>
  </si>
  <si>
    <t>SINDY STHEFANY SOUSA SILVA</t>
  </si>
  <si>
    <t>sindysilva000@gmail.com</t>
  </si>
  <si>
    <t xml:space="preserve">Rua Felisbina Inocência, 116, Santa Ângela. </t>
  </si>
  <si>
    <t xml:space="preserve">Bom Despacho, Minas Gerais. </t>
  </si>
  <si>
    <t>Emergency &amp; Crisis Ministry|Mental Health Ministry |Spiritual Care &amp; EVangelism|Ministry to the Marginalized|Support &amp; Operational Ministry</t>
  </si>
  <si>
    <t>CHO NA DAN</t>
  </si>
  <si>
    <t>2004-10-19</t>
  </si>
  <si>
    <t>jonathan1248@naver.com</t>
  </si>
  <si>
    <t>대구 동구 파계로71 306동 1502호</t>
  </si>
  <si>
    <t>SORN PANHA</t>
  </si>
  <si>
    <t>2003-10-22</t>
  </si>
  <si>
    <t>panhasorn03@gmail.com</t>
  </si>
  <si>
    <t xml:space="preserve">Boeng Tumpun 1 , Meanchey, Phnom Penh </t>
  </si>
  <si>
    <t xml:space="preserve">Dyhia ALLACHE </t>
  </si>
  <si>
    <t>1993-08-26</t>
  </si>
  <si>
    <t>dy.allache@gmail.com</t>
  </si>
  <si>
    <t>Algeria</t>
  </si>
  <si>
    <t xml:space="preserve">Ath douala 15011 Tizi ouzou Algeria </t>
  </si>
  <si>
    <t xml:space="preserve">Tamazight mother language </t>
  </si>
  <si>
    <t>Pediatrics|Ophthalmology|Emergency Medicine</t>
  </si>
  <si>
    <t>Dorothy M Mutie</t>
  </si>
  <si>
    <t>1974-10-25</t>
  </si>
  <si>
    <t>dotmwende@gmail.com</t>
  </si>
  <si>
    <t>Mhoira Leng</t>
  </si>
  <si>
    <t>1964-06-10</t>
  </si>
  <si>
    <t>mhoira@gmail.com</t>
  </si>
  <si>
    <t>9 Ingleside Lenzie</t>
  </si>
  <si>
    <t>Glasgow G664GN</t>
  </si>
  <si>
    <t>Specialty Care Ministry|Emergency &amp; Crisis Ministry|Hospice &amp; End-of-life Ministry</t>
  </si>
  <si>
    <t>palliative care</t>
  </si>
  <si>
    <t>Ean Meylik</t>
  </si>
  <si>
    <t>2005-02-06</t>
  </si>
  <si>
    <t>meyli0602@gmail.com</t>
  </si>
  <si>
    <t>Sak Lyza</t>
  </si>
  <si>
    <t>2005-06-05</t>
  </si>
  <si>
    <t>saklyza970@gmail.com</t>
  </si>
  <si>
    <t xml:space="preserve">Songkat Boeng Salang </t>
  </si>
  <si>
    <t>Erika Belen Galeano Gamarra</t>
  </si>
  <si>
    <t>galeanoerika21@gmail.com</t>
  </si>
  <si>
    <t>DE LOS ANGELE VEGA/ RICARDO POCKEL 510</t>
  </si>
  <si>
    <t xml:space="preserve">Asuncion </t>
  </si>
  <si>
    <t>06:00am</t>
  </si>
  <si>
    <t>Eat Rithratana</t>
  </si>
  <si>
    <t>2006-09-17</t>
  </si>
  <si>
    <t>ratanaeat270@gmail.con</t>
  </si>
  <si>
    <t>Samson Madamidola</t>
  </si>
  <si>
    <t>2002-02-18</t>
  </si>
  <si>
    <t>Kingsamsonmadamidola@gmail.com</t>
  </si>
  <si>
    <t>Gwagwalada, FCT</t>
  </si>
  <si>
    <t>Hyunyoung Soon</t>
  </si>
  <si>
    <t>soonhy95@gmail.com</t>
  </si>
  <si>
    <t>인천광역시 강화군 서도면 주문도길 274-20</t>
  </si>
  <si>
    <t xml:space="preserve">John Kamau Ndichu </t>
  </si>
  <si>
    <t>1999-10-31</t>
  </si>
  <si>
    <t>ndichuschool@gmail.com</t>
  </si>
  <si>
    <t>Nairobi Kenya</t>
  </si>
  <si>
    <t>Thika Kenya</t>
  </si>
  <si>
    <t>Susan Mutuku</t>
  </si>
  <si>
    <t>1996-07-22</t>
  </si>
  <si>
    <t>mutukumumbua02@gmail.com</t>
  </si>
  <si>
    <t>nairobi</t>
  </si>
  <si>
    <t>Emergency &amp; Crisis Ministry|Hospice &amp; End-of-life Ministry|Ministry to the Marginalized</t>
  </si>
  <si>
    <t>Annelies Wilder-Smith</t>
  </si>
  <si>
    <t>1961-11-09</t>
  </si>
  <si>
    <t>wildersmitha@who.int</t>
  </si>
  <si>
    <t>Haldenstrasse 24</t>
  </si>
  <si>
    <t>6006 Luzern</t>
  </si>
  <si>
    <t xml:space="preserve">Not yet </t>
  </si>
  <si>
    <t xml:space="preserve">Anthony Alois Mndolwa </t>
  </si>
  <si>
    <t>2005-09-09</t>
  </si>
  <si>
    <t>anthonymndolwa@gmail.com</t>
  </si>
  <si>
    <t>Kindi St</t>
  </si>
  <si>
    <t>11:30am</t>
  </si>
  <si>
    <t>12:30pm</t>
  </si>
  <si>
    <t>NGOUN Kimsrun</t>
  </si>
  <si>
    <t>Ngounkimsrun57@gmail.com</t>
  </si>
  <si>
    <t>Sensok, phnom penh</t>
  </si>
  <si>
    <t>Choum chov, phnom penh</t>
  </si>
  <si>
    <t xml:space="preserve">Ang Sreynin </t>
  </si>
  <si>
    <t>1992-07-11</t>
  </si>
  <si>
    <t>sreynin.ang@mmccambodia.org</t>
  </si>
  <si>
    <t xml:space="preserve">Phnom Penh City </t>
  </si>
  <si>
    <t xml:space="preserve">Night </t>
  </si>
  <si>
    <t>DORIS GLADWIN</t>
  </si>
  <si>
    <t>1962-01-01</t>
  </si>
  <si>
    <t>dorisellen83@gmail.com</t>
  </si>
  <si>
    <t>HOUSE 28, STREET 27, CANAL PARK,</t>
  </si>
  <si>
    <t>CANAL PARK, GULBERG 2</t>
  </si>
  <si>
    <t>URDU</t>
  </si>
  <si>
    <t xml:space="preserve">KAMATE NDIVITO SYLVESTRE </t>
  </si>
  <si>
    <t>wwwsylverendivito@gmail.com</t>
  </si>
  <si>
    <t>North kivu</t>
  </si>
  <si>
    <t xml:space="preserve">Butembo city </t>
  </si>
  <si>
    <t>Julius A Silayo</t>
  </si>
  <si>
    <t>1996-01-11</t>
  </si>
  <si>
    <t>jusilayo@mail.com</t>
  </si>
  <si>
    <t>20:00pm</t>
  </si>
  <si>
    <t>Zahoor Ahmed Ganie</t>
  </si>
  <si>
    <t>1983-04-15</t>
  </si>
  <si>
    <t>zahoorkr@yahoo.com</t>
  </si>
  <si>
    <t>Flate No.249th Dev Bhumi Pkt D Narela</t>
  </si>
  <si>
    <t xml:space="preserve">Northwest Delhi </t>
  </si>
  <si>
    <t>11pm</t>
  </si>
  <si>
    <t>Rick Allen</t>
  </si>
  <si>
    <t>1956-07-21</t>
  </si>
  <si>
    <t>rick@medsend.org</t>
  </si>
  <si>
    <t>1838 Gold Hill Rd</t>
  </si>
  <si>
    <t>Fort Mill SC USA 29708</t>
  </si>
  <si>
    <t>Tais Queiroz Vieira</t>
  </si>
  <si>
    <t>2001-02-09</t>
  </si>
  <si>
    <t>taisqueirozvieira63@gmail.com</t>
  </si>
  <si>
    <t>Rua Barão do Rio Branco, Bairro: José Bonifácio,2627,apartamento 105</t>
  </si>
  <si>
    <t>Internal Medicine|Surgery|Pediatrics|Emergency Medicine|Family Medicine|Neurology / Neurosurgery|Psychiatry|Pathology|Rehabilitation Medicine|Public / Preventive Medicine</t>
  </si>
  <si>
    <t>Calum Miller</t>
  </si>
  <si>
    <t>1991-08-29</t>
  </si>
  <si>
    <t>c.miller@doctors.org.uk</t>
  </si>
  <si>
    <t>FLAT 2, 39-41 ALDERNEY STREET</t>
  </si>
  <si>
    <t>PIMLICO</t>
  </si>
  <si>
    <t>19:20 PM</t>
  </si>
  <si>
    <t>20:00 PM</t>
  </si>
  <si>
    <t>Yeana Kim</t>
  </si>
  <si>
    <t>1994-10-11</t>
  </si>
  <si>
    <t>kyn8931@gmail.com</t>
  </si>
  <si>
    <t>Victor Patrick Kabangut'se</t>
  </si>
  <si>
    <t>1999-03-15</t>
  </si>
  <si>
    <t>steermealways@gmail.com</t>
  </si>
  <si>
    <t>P.O.Box 7, The University of Arusha, Usa River, Arusha, Tanzania</t>
  </si>
  <si>
    <t>Aqib Rasheed</t>
  </si>
  <si>
    <t>1991-10-22</t>
  </si>
  <si>
    <t>aqibrasheed9335@yahoo.com</t>
  </si>
  <si>
    <t>New Christian colony street 1 house 4 Arifwala</t>
  </si>
  <si>
    <t>Phouthasone XAYYACHACK</t>
  </si>
  <si>
    <t>1986-01-08</t>
  </si>
  <si>
    <t>xayyachackpp@yahoo.com</t>
  </si>
  <si>
    <t>Lao People's Democratic Republic</t>
  </si>
  <si>
    <t>Nongnieng village, Saysettha district, Vientiane capital, Lao PDR</t>
  </si>
  <si>
    <t>3:40pm</t>
  </si>
  <si>
    <t>1:25pm</t>
  </si>
  <si>
    <t xml:space="preserve">Sumera David </t>
  </si>
  <si>
    <t>1994-10-20</t>
  </si>
  <si>
    <t>Sumeradavid168@gmail.com</t>
  </si>
  <si>
    <t>William Adi Santoso</t>
  </si>
  <si>
    <t>1990-09-26</t>
  </si>
  <si>
    <t>wasantoso@petra.ac.id</t>
  </si>
  <si>
    <t>Jalan Raya Jemursari 45</t>
  </si>
  <si>
    <t>Jonathan Edward Lugito</t>
  </si>
  <si>
    <t>2002-08-19</t>
  </si>
  <si>
    <t>edwardjonathan1908@gmail.com</t>
  </si>
  <si>
    <t>Jl. Sudirman No. 84 A, Kel. Nunleu, Kec. Kota Raja, Kota Kupang, Nusa Tenggara Timur</t>
  </si>
  <si>
    <t>7:15 am</t>
  </si>
  <si>
    <t>9:30 am</t>
  </si>
  <si>
    <t>Marie Claire Umuhoza</t>
  </si>
  <si>
    <t>1995-11-10</t>
  </si>
  <si>
    <t>umumariec1@gmail.com</t>
  </si>
  <si>
    <t>KK563 st 19</t>
  </si>
  <si>
    <t>lugitojo35@gmail.com</t>
  </si>
  <si>
    <t>Jl. Sudirman No. 84 A, Kelurahan Nunleu, Kecamatan Kota Raja, Kota Kupang, Kota Kupang, Nusa Tenggara Timur</t>
  </si>
  <si>
    <t>Byungsun Kim</t>
  </si>
  <si>
    <t>1979-02-17</t>
  </si>
  <si>
    <t>cccagape@hanmail.net</t>
  </si>
  <si>
    <t>33, Gangdang 5-gil, Wansan-gu</t>
  </si>
  <si>
    <t>Jeonju-si, Jeonbuk-do</t>
  </si>
  <si>
    <t>Day 3 (Thu, 2nd July)|Day 4 (Fri, 3rd July)|Day 5 (Sat, 4th July)</t>
  </si>
  <si>
    <t>Choo Yoke Ling</t>
  </si>
  <si>
    <t>1982-09-14</t>
  </si>
  <si>
    <t>chooyokeling@moh.gov.my</t>
  </si>
  <si>
    <t>262 Lorong Kempas 8A</t>
  </si>
  <si>
    <t>Kempas Heights, 93350 Kuching, Sarawak, Malaysia</t>
  </si>
  <si>
    <t>07:40am</t>
  </si>
  <si>
    <t>09:30am (leave by 5:30am)</t>
  </si>
  <si>
    <t>Edward Wate</t>
  </si>
  <si>
    <t xml:space="preserve">Naha 4, East Honiara, Solomon Islands </t>
  </si>
  <si>
    <t xml:space="preserve">Same address above </t>
  </si>
  <si>
    <t>ibrahim.optometrist@hotmail.com</t>
  </si>
  <si>
    <t xml:space="preserve">Kigali,Gasabo </t>
  </si>
  <si>
    <t>Mireille Caroline Silva de Miranda Gomes</t>
  </si>
  <si>
    <t>1982-12-29</t>
  </si>
  <si>
    <t>gomesmibr@gmail.com</t>
  </si>
  <si>
    <t>Rua Major Quedinho, 224 - centro Sao Paulo/SP Brazil 01050-030</t>
  </si>
  <si>
    <t>Helena Maria Freyesleben Silva de Miranda Gomes</t>
  </si>
  <si>
    <t>1944-11-11</t>
  </si>
  <si>
    <t>rua petropolis, 173 Blumenau/SC Brazil 89010-240</t>
  </si>
  <si>
    <t xml:space="preserve">Howard Lyons </t>
  </si>
  <si>
    <t>1951-05-27</t>
  </si>
  <si>
    <t>howardlyons@msn.com</t>
  </si>
  <si>
    <t>11 Grove Road</t>
  </si>
  <si>
    <t>Northwood</t>
  </si>
  <si>
    <t>Maura Lyons</t>
  </si>
  <si>
    <t>1958-12-09</t>
  </si>
  <si>
    <t>mauralyons33@btinternet.com</t>
  </si>
  <si>
    <t>DANIAL IMTIAZ</t>
  </si>
  <si>
    <t>2004-01-22</t>
  </si>
  <si>
    <t>Xanialimtiaz@gmail.com</t>
  </si>
  <si>
    <t>Islamabad G8/1 hansa colony House no 227</t>
  </si>
  <si>
    <t>Islamabad G8/1 hansa colony house no 227</t>
  </si>
  <si>
    <t>verina gamal melek mikhail</t>
  </si>
  <si>
    <t>1996-07-04</t>
  </si>
  <si>
    <t>verinamikhail1@outlook.com</t>
  </si>
  <si>
    <t>54 daher street cairo</t>
  </si>
  <si>
    <t>arabic</t>
  </si>
  <si>
    <t>Benjamin George</t>
  </si>
  <si>
    <t>1952-02-17</t>
  </si>
  <si>
    <t>benjamin@hhh-global.org</t>
  </si>
  <si>
    <t>299 Green Street</t>
  </si>
  <si>
    <t>Old Bridge, NJ 08857</t>
  </si>
  <si>
    <t>Helping Hands for Hospitals International Inc</t>
  </si>
  <si>
    <t>Primary Care Ministry|Health Education &amp; Community Outreach|Training &amp; Mentorship Ministry|Support &amp; Operational Ministry</t>
  </si>
  <si>
    <t>Surgery|Anesthesiology</t>
  </si>
  <si>
    <t>Jim M R Paul</t>
  </si>
  <si>
    <t>1980-05-15</t>
  </si>
  <si>
    <t>jimmrpaul@yahoo.co.in</t>
  </si>
  <si>
    <t>Chaplaincy Department, CMC Hospital Vellore, Vellore, Tamil Nadu, India</t>
  </si>
  <si>
    <t>Primary Care Ministry|Specialty Care Ministry|Emergency &amp; Crisis Ministry|Mental Health Ministry |Spiritual Care &amp; EVangelism|Health Education &amp; Community Outreach</t>
  </si>
  <si>
    <t>Chaplain</t>
  </si>
  <si>
    <t>Yi Hyeon Gyu</t>
  </si>
  <si>
    <t>1974-03-02</t>
  </si>
  <si>
    <t>yhg2704@gmail.com</t>
  </si>
  <si>
    <t>T2, 2107, Estella Heights, 88 Song Hành, P. Bình Trưng , TP. Hồ Chí Minh, Việt Nam.  713200</t>
  </si>
  <si>
    <t>Vietnamses</t>
  </si>
  <si>
    <t>Seang Sona</t>
  </si>
  <si>
    <t>1996-02-28</t>
  </si>
  <si>
    <t>sonaseang28@gmail.com</t>
  </si>
  <si>
    <t>2026-06-02</t>
  </si>
  <si>
    <t>Saparova Lyailyum</t>
  </si>
  <si>
    <t>1963-10-25</t>
  </si>
  <si>
    <t>lajlumsaparova@gmail.com</t>
  </si>
  <si>
    <t xml:space="preserve">Astana </t>
  </si>
  <si>
    <t>Astana</t>
  </si>
  <si>
    <t>kazak</t>
  </si>
  <si>
    <t>russian</t>
  </si>
  <si>
    <t>english intermedia</t>
  </si>
  <si>
    <t>EBENEZER AUGUSTINE</t>
  </si>
  <si>
    <t>1962-02-24</t>
  </si>
  <si>
    <t>arukah@protonmail.com</t>
  </si>
  <si>
    <t>ELIM, #58, Esther Lakefront Layout, N Nagenahalli</t>
  </si>
  <si>
    <t>BANGALORE-560077, Karnataka State, INDIA</t>
  </si>
  <si>
    <t xml:space="preserve">Luke Huang </t>
  </si>
  <si>
    <t>1991-09-20</t>
  </si>
  <si>
    <t>lukehuangjc@protonmail.com</t>
  </si>
  <si>
    <t>Guangzhou,China</t>
  </si>
  <si>
    <t>No.</t>
  </si>
  <si>
    <t>Mancy Huang</t>
  </si>
  <si>
    <t>1993-04-28</t>
  </si>
  <si>
    <t>Mxhuang2018@gmail.com</t>
  </si>
  <si>
    <t>Xuanyu Huang</t>
  </si>
  <si>
    <t>2024-03-01</t>
  </si>
  <si>
    <t>Bo Bronet</t>
  </si>
  <si>
    <t>2003-08-08</t>
  </si>
  <si>
    <t>bobronet1122@gmail.com</t>
  </si>
  <si>
    <t>LENGLENGUE ELISEE</t>
  </si>
  <si>
    <t>1991-09-11</t>
  </si>
  <si>
    <t>eliseeleng335@gmail.com</t>
  </si>
  <si>
    <t>Secteur 43, Ouagadougou</t>
  </si>
  <si>
    <t>Kaboré Wend-Kuni Wilfried</t>
  </si>
  <si>
    <t>wendkuni6@gmail.com</t>
  </si>
  <si>
    <t>BORO MOHAMED</t>
  </si>
  <si>
    <t>1999-05-13</t>
  </si>
  <si>
    <t>boromhmd@gmail.com</t>
  </si>
  <si>
    <t>Ouagadougou secteur 24</t>
  </si>
  <si>
    <t>679$ 장학금</t>
  </si>
  <si>
    <t>Mulinda Nyirenda</t>
  </si>
  <si>
    <t>1979-03-05</t>
  </si>
  <si>
    <t>mleenyirenda@yahoo.co.uk</t>
  </si>
  <si>
    <t>Johns Hopkins Research Project, P.O.Box 1131, Blantyre, Malawi</t>
  </si>
  <si>
    <t>ICMDA Board Member</t>
  </si>
  <si>
    <t>Krishna temple street nagari</t>
  </si>
  <si>
    <t>He cares campus kakavedu</t>
  </si>
  <si>
    <t>Primary Care Ministry|Specialty Care Ministry|Emergency &amp; Crisis Ministry|Spiritual Care &amp; EVangelism|Ministry to the Marginalized|Training &amp; Mentorship Ministry</t>
  </si>
  <si>
    <t>Paul Bendor-Samuel</t>
  </si>
  <si>
    <t>1958-11-17</t>
  </si>
  <si>
    <t>pbs@ocms.ac.uk</t>
  </si>
  <si>
    <t>26 Exeter Road, Exeter Road</t>
  </si>
  <si>
    <t>Day 4 (Fri, 3rd July)|Day 3 (Thu, 2nd July)|Day 2 (Wed, 1st July)</t>
  </si>
  <si>
    <t>somi yang</t>
  </si>
  <si>
    <t>2000-05-18</t>
  </si>
  <si>
    <t>yangsomi0518@gmail.com</t>
  </si>
  <si>
    <t>73, Seongdang-ro 18-gil, Nam-gu, Daegu, 42471, Rep. of KOREA</t>
  </si>
  <si>
    <t>Specialty Care Ministry|Mental Health Ministry |Ministry to the Marginalized</t>
  </si>
  <si>
    <t>Hyeon Ju Shin</t>
  </si>
  <si>
    <t>1967-05-13</t>
  </si>
  <si>
    <t>may335@naver.com</t>
  </si>
  <si>
    <t>Korea University Anam Hospital, 73 Goryeo-dae-ro, Sungbuk-gu, Seoul, south korea</t>
  </si>
  <si>
    <t>Rudolf Myhovych</t>
  </si>
  <si>
    <t>1996-10-01</t>
  </si>
  <si>
    <t>rudolf.myhovych@cmaukraine.com</t>
  </si>
  <si>
    <t>Lviv. naukova street 30</t>
  </si>
  <si>
    <t>Regina Maistrova</t>
  </si>
  <si>
    <t>1993-01-26</t>
  </si>
  <si>
    <t>regina.maistrova@cmaukraine.com</t>
  </si>
  <si>
    <t>lviv truskavetska street 127</t>
  </si>
  <si>
    <t>Tai Tsz Long</t>
  </si>
  <si>
    <t>1995-10-31</t>
  </si>
  <si>
    <t>taitszlong2007@yahoo.com.hk</t>
  </si>
  <si>
    <t xml:space="preserve">Flat 1813, Hin Wan House, Hin Keng Estate, Sha Tin. N.T., Hong Kong </t>
  </si>
  <si>
    <t>0630 am</t>
  </si>
  <si>
    <t>0730 am</t>
  </si>
  <si>
    <t>Hospice &amp; End-of-life Ministry|Spiritual Care &amp; EVangelism</t>
  </si>
  <si>
    <t>Jeffrey Larson</t>
  </si>
  <si>
    <t>1984-04-06</t>
  </si>
  <si>
    <t>jeffrey.donald.larson@gmail.com</t>
  </si>
  <si>
    <t>1322 Irving Ave</t>
  </si>
  <si>
    <t>Wheaton, IL 60187</t>
  </si>
  <si>
    <t>Bisaya</t>
  </si>
  <si>
    <t xml:space="preserve">Jeverly Joely Mejía Arias </t>
  </si>
  <si>
    <t>2003-05-14</t>
  </si>
  <si>
    <t>mejiajeverly58@gmail.com</t>
  </si>
  <si>
    <t xml:space="preserve">Calle 2 #72 las americas tropical del este Santo Domingo este </t>
  </si>
  <si>
    <t>VIJAYKUMAR ARULDAS</t>
  </si>
  <si>
    <t>1961-11-08</t>
  </si>
  <si>
    <t>varuldas@gmail.com</t>
  </si>
  <si>
    <t>NO. 60, INDIRANAGAR, PERUMUGAI</t>
  </si>
  <si>
    <t xml:space="preserve">VELLORE 632009, TAMIL NADU, INDIA </t>
  </si>
  <si>
    <t>olakunle bayo</t>
  </si>
  <si>
    <t>1980-12-06</t>
  </si>
  <si>
    <t>omoyemitoheeb180@gmail.com</t>
  </si>
  <si>
    <t>House 2, Odegbami Crescent, Olorunsogo</t>
  </si>
  <si>
    <t>Daniela Scheich</t>
  </si>
  <si>
    <t>1998-10-27</t>
  </si>
  <si>
    <t>daniela.schori.98@gmail.con</t>
  </si>
  <si>
    <t>Sofia Nassef shawky</t>
  </si>
  <si>
    <t>Minya</t>
  </si>
  <si>
    <t>Bassem ezat sadek abdelnour</t>
  </si>
  <si>
    <t>Soyang Ella Kim</t>
  </si>
  <si>
    <t>1988-10-17</t>
  </si>
  <si>
    <t>soyangellakim@gmail.com</t>
  </si>
  <si>
    <t>15 Melrose Apartments</t>
  </si>
  <si>
    <t xml:space="preserve">6 Winchester Road </t>
  </si>
  <si>
    <t xml:space="preserve">Micah Maruthappu </t>
  </si>
  <si>
    <t>2023-06-13</t>
  </si>
  <si>
    <t>Ethan Maruthappu</t>
  </si>
  <si>
    <t>2025-02-12</t>
  </si>
  <si>
    <t>Jeehye Lee</t>
  </si>
  <si>
    <t>1989-05-31</t>
  </si>
  <si>
    <t>pippi0531@gmail.com</t>
  </si>
  <si>
    <t>554, 151, Seongnam-daero, Seongnam-si, Gyeonggi-do</t>
  </si>
  <si>
    <t>SUKUMAR CHITTURI</t>
  </si>
  <si>
    <t>gs.emfi@outlook.com</t>
  </si>
  <si>
    <t>9 Varadarajulu Street,Egmore,Chennai,Tamil Nadu,India</t>
  </si>
  <si>
    <t>Flat No.C4,Gilgal Apartments,East Point Colony,Visakhapatnam,Andhra Pradesh,India.</t>
  </si>
  <si>
    <t>TRAY CHEAVKUN</t>
  </si>
  <si>
    <t>1989-08-13</t>
  </si>
  <si>
    <t>traykun@live.com</t>
  </si>
  <si>
    <t xml:space="preserve">Robus Ang Kanh village, Prek Eng commune, Chbar Ampov district, Phnom Penh, Cambodia </t>
  </si>
  <si>
    <t>126,rue Lounianga château d’eau</t>
  </si>
  <si>
    <t>YAW OPARE LARBI</t>
  </si>
  <si>
    <t>1971-03-11</t>
  </si>
  <si>
    <t>oparelarbiy@gmail.com</t>
  </si>
  <si>
    <t>P.O. Box 60, K.N.U.S.T, KUMASI, GHANA</t>
  </si>
  <si>
    <t>Directorate of Obstetrics and Gynecology, Komfo Anokye Teaching Hospital, P.O. BOX 1934, Kumasi, Ghana</t>
  </si>
  <si>
    <t>Heinrich Nel</t>
  </si>
  <si>
    <t>2001-09-04</t>
  </si>
  <si>
    <t>nelheinrich14@gmail.com</t>
  </si>
  <si>
    <t xml:space="preserve">University of Namibia </t>
  </si>
  <si>
    <t>Hage Geingob Campus</t>
  </si>
  <si>
    <t>Eszter Oroszi</t>
  </si>
  <si>
    <t>1995-11-02</t>
  </si>
  <si>
    <t>estheroroszi@gmail.com</t>
  </si>
  <si>
    <t>Pal Oroszi</t>
  </si>
  <si>
    <t>paklibereg@gmail.com</t>
  </si>
  <si>
    <t>Ukrainian</t>
  </si>
  <si>
    <t>Verena Michaela Thurner</t>
  </si>
  <si>
    <t>2000-07-14</t>
  </si>
  <si>
    <t>verenathurner14@gmail.com</t>
  </si>
  <si>
    <t>Karina Sikongo</t>
  </si>
  <si>
    <t>2001-04-07</t>
  </si>
  <si>
    <t>sikongokarina@gmail.com</t>
  </si>
  <si>
    <t xml:space="preserve">P.O.Box 1697, Rundu, Namibia </t>
  </si>
  <si>
    <t xml:space="preserve">Alpha court, Rundu, Namibia </t>
  </si>
  <si>
    <t>Julius Abdon Silayo</t>
  </si>
  <si>
    <t>Beka Aberra</t>
  </si>
  <si>
    <t>bekaaberra@gmail.com</t>
  </si>
  <si>
    <t>Klaireece Fitch</t>
  </si>
  <si>
    <t>1990-10-13</t>
  </si>
  <si>
    <t>Klaireece@gmail.com</t>
  </si>
  <si>
    <t>107 Sunny Oak Trl</t>
  </si>
  <si>
    <t>Kissimmee FL 34746</t>
  </si>
  <si>
    <t>Augustin Kasereka Lutakwa</t>
  </si>
  <si>
    <t>1974-05-26</t>
  </si>
  <si>
    <t>augustin.lutakwa@icmda.net</t>
  </si>
  <si>
    <t>152 Feilden Drive, Carrington Heights, Durban 4001</t>
  </si>
  <si>
    <t>POLEXINE LEFUTUR NDZIAKOMBA MVOUO</t>
  </si>
  <si>
    <t xml:space="preserve">Bethlehem Admasu Yayina </t>
  </si>
  <si>
    <t>1996-02-14</t>
  </si>
  <si>
    <t>Bethlehemadme5@gmoal.com</t>
  </si>
  <si>
    <t>Bomet county</t>
  </si>
  <si>
    <t xml:space="preserve">Tenwek Hospital </t>
  </si>
  <si>
    <t>P.O. BOX 60, K.N.U.S.T, KUMASI, GHANA</t>
  </si>
  <si>
    <t>DIRECTORATE OF OBSTETRICS AND GYNAECOLOGY, KOMFO ANOKYE TEACHING HOSPITAL, P.O. BOX 1934, KUMASI, GHANA</t>
  </si>
  <si>
    <t>MARTHA DAMEA LARBI</t>
  </si>
  <si>
    <t>1975-08-18</t>
  </si>
  <si>
    <t>marthayaw@yahoo.com</t>
  </si>
  <si>
    <t>ABSA BANK, PREMPEH The 2nd Street, Kumasi, Ghana</t>
  </si>
  <si>
    <t>Bayanda Mbambisa</t>
  </si>
  <si>
    <t>1974-12-10</t>
  </si>
  <si>
    <t>bmbambisa@gmail.com</t>
  </si>
  <si>
    <t>11B Lawhill Road</t>
  </si>
  <si>
    <t>Humerail, Gqeberha, South Africa, 6001</t>
  </si>
  <si>
    <t>Kim Eunhoo</t>
  </si>
  <si>
    <t>2005-10-23</t>
  </si>
  <si>
    <t>ehlenuu05@gmail.com</t>
  </si>
  <si>
    <t>Unit 2204, Building 202, 115 Bongseon-ro, Nam-gu, Gwangju, Republic of Korea</t>
  </si>
  <si>
    <t>Tun Min Lwin</t>
  </si>
  <si>
    <t>1998-05-07</t>
  </si>
  <si>
    <t>tmlwin.sbo@gmail.com</t>
  </si>
  <si>
    <t xml:space="preserve">No.78, 1st floor(rt), Min Street, Sanchaung Township, Yangon </t>
  </si>
  <si>
    <t>Karume Mugisho Patrick D.B</t>
  </si>
  <si>
    <t>1982-02-18</t>
  </si>
  <si>
    <t>patkarume@gmail.com</t>
  </si>
  <si>
    <t>77, avenue Hypodrome, commune d'Ibanda, Bukavu, RDC</t>
  </si>
  <si>
    <t>Oladapo Mabadeje</t>
  </si>
  <si>
    <t>dapomabs@yahoo.com</t>
  </si>
  <si>
    <t>842 Kerr Cove</t>
  </si>
  <si>
    <t>Lee Yewon</t>
  </si>
  <si>
    <t>2006-03-05</t>
  </si>
  <si>
    <t>wpdl_j@naver.com</t>
  </si>
  <si>
    <t>Zaw Moe Aung</t>
  </si>
  <si>
    <t>1971-07-27</t>
  </si>
  <si>
    <t>zmaung@tlmmyanmar.org</t>
  </si>
  <si>
    <t xml:space="preserve">No. (156), 5th Floor (A, D), Kyun Taw South Ward, Baho Road, </t>
  </si>
  <si>
    <t>Sanchaung Township, Yangon, Myanmar</t>
  </si>
  <si>
    <t>Tran Xuan Bach</t>
  </si>
  <si>
    <t>2006-03-07</t>
  </si>
  <si>
    <t>xuanbachngs123@gmail.com</t>
  </si>
  <si>
    <t>Ct1 khu do thi moi Trung Van, Tu Liem, Hanoi</t>
  </si>
  <si>
    <t>Phon Sophai</t>
  </si>
  <si>
    <t>1985-12-16</t>
  </si>
  <si>
    <t>uhs.sophai@gmail.com</t>
  </si>
  <si>
    <t>Phlou Pa erm village, Khorkar commune, Prek Pnov district, Phnom Penh city</t>
  </si>
  <si>
    <t>Franch</t>
  </si>
  <si>
    <t>Phay Rattanak</t>
  </si>
  <si>
    <t>2018-09-18</t>
  </si>
  <si>
    <t>Dy Dalen</t>
  </si>
  <si>
    <t>1990-05-20</t>
  </si>
  <si>
    <t>Abigail Onsrud</t>
  </si>
  <si>
    <t>1989-09-08</t>
  </si>
  <si>
    <t>abi.tennassie@gmail.com</t>
  </si>
  <si>
    <t>Kåre B Werners Gate 55</t>
  </si>
  <si>
    <t>Riedhauserstr. 30/7, 88271 Heiligenberg</t>
  </si>
  <si>
    <t>Lo Sze Ee, Josher</t>
  </si>
  <si>
    <t>2006-05-03</t>
  </si>
  <si>
    <t>lojosher@gmail.com</t>
  </si>
  <si>
    <t>501 Pasir Panjang Road</t>
  </si>
  <si>
    <t>#05-03</t>
  </si>
  <si>
    <t>Moon Kyu Kim</t>
  </si>
  <si>
    <t>mkim@yuhs.ac</t>
  </si>
  <si>
    <t>서울시 서대문구 연세로 50-1</t>
  </si>
  <si>
    <t>연세대학교 의과대학 소아과학교실</t>
  </si>
  <si>
    <t xml:space="preserve">SAWADOGO Jacob </t>
  </si>
  <si>
    <t>1977-04-30</t>
  </si>
  <si>
    <t>jacob.sawadogo@paamlaafi.org</t>
  </si>
  <si>
    <t>06BP 10257</t>
  </si>
  <si>
    <t>Approx 11.00 am</t>
  </si>
  <si>
    <t xml:space="preserve">2.00 pm </t>
  </si>
  <si>
    <t>Shirley L.V. Williams</t>
  </si>
  <si>
    <t>AlltoGod24@gmail.com</t>
  </si>
  <si>
    <t>Waldow drive Adonkia</t>
  </si>
  <si>
    <t xml:space="preserve">2 charles williams drive </t>
  </si>
  <si>
    <t>Internal Medicine|Surgery|Pediatrics|Obstetrics &amp; Gynecology|Pathology|Public / Preventive Medicine</t>
  </si>
  <si>
    <t>Christina Swaby</t>
  </si>
  <si>
    <t>1998-12-30</t>
  </si>
  <si>
    <t>christinaswaby30@gmail.com</t>
  </si>
  <si>
    <t>565 London road</t>
  </si>
  <si>
    <t>SHIN YEJIN</t>
  </si>
  <si>
    <t>2005-02-23</t>
  </si>
  <si>
    <t>jhs2s2yj@naver.com</t>
  </si>
  <si>
    <t>전남 순천시 왕궁길 55 왕지아파트 101동 711호</t>
  </si>
  <si>
    <t>백서로167번길 13-1 삼성빌라 301호</t>
  </si>
  <si>
    <t>Sun Gyo Lim</t>
  </si>
  <si>
    <t>1975-07-11</t>
  </si>
  <si>
    <t>mdlsk75@ajou.ac.kr</t>
  </si>
  <si>
    <t>709-302, Sungwon Apt, 251, Migeum-ro, Bundang-gu, Seongnam-si, Gyeonggi-do, Republic of Korea</t>
  </si>
  <si>
    <t>Specialty Care Ministry|Spiritual Care &amp; EVangelism|Training &amp; Mentorship Ministry</t>
  </si>
  <si>
    <t>Funso Jolayemi</t>
  </si>
  <si>
    <t>1984-05-23</t>
  </si>
  <si>
    <t>funsozn@hotmail.com</t>
  </si>
  <si>
    <t>7 Augusta Avenue, Mzingazi Estate</t>
  </si>
  <si>
    <t>Meer en See, Richards Bay, 3901</t>
  </si>
  <si>
    <t>Emergency &amp; Crisis Ministry|Support &amp; Operational Ministry</t>
  </si>
  <si>
    <t>Jade Mogambery</t>
  </si>
  <si>
    <t>1983-05-25</t>
  </si>
  <si>
    <t>jadecaris@gmail.com</t>
  </si>
  <si>
    <t>Meer en See, Richards Bay, KwaZulu-Natal, 3901</t>
  </si>
  <si>
    <t>2025-11-05</t>
  </si>
  <si>
    <t>Sally  John</t>
  </si>
  <si>
    <t>1956-09-14</t>
  </si>
  <si>
    <t>johnsally728@gmail.com</t>
  </si>
  <si>
    <t>18 Warrior Road, Hillcrest, 3610</t>
  </si>
  <si>
    <t>Insun Choi</t>
  </si>
  <si>
    <t>mariachoi21@gmail.com</t>
  </si>
  <si>
    <t>7912 206th St SW</t>
  </si>
  <si>
    <t>Kezia Aruparayil</t>
  </si>
  <si>
    <t>2014-12-28</t>
  </si>
  <si>
    <t>laura.carolyn@yahoo.co.uk</t>
  </si>
  <si>
    <t xml:space="preserve">0/2, 46 Otago Street, </t>
  </si>
  <si>
    <t>Glasgow, SCOTLAND, G128PG</t>
  </si>
  <si>
    <t>Daniel Kim</t>
  </si>
  <si>
    <t>1970-05-15</t>
  </si>
  <si>
    <t>julie.dan@me.com</t>
  </si>
  <si>
    <t>BP 19</t>
  </si>
  <si>
    <t>Koutiala</t>
  </si>
  <si>
    <t>Koutiala Women’s &amp; Children’s Hospital</t>
  </si>
  <si>
    <t>Primary Care Ministry|Specialty Care Ministry|Spiritual Care &amp; EVangelism|Ministry to the Marginalized|Training &amp; Mentorship Ministry</t>
  </si>
  <si>
    <t>Surgery|Pediatrics|Obstetrics &amp; Gynecology</t>
  </si>
  <si>
    <t>Julie Kim</t>
  </si>
  <si>
    <t>1976-01-27</t>
  </si>
  <si>
    <t>Juliepak98@gmail.com</t>
  </si>
  <si>
    <t>Anise Kim</t>
  </si>
  <si>
    <t>2008-05-10</t>
  </si>
  <si>
    <t>Anisekim6@gmail.com</t>
  </si>
  <si>
    <t>Englisj</t>
  </si>
  <si>
    <t>kubwimana Abdoul Shakul</t>
  </si>
  <si>
    <t>2001-05-28</t>
  </si>
  <si>
    <t>abdoulshakulkubwimana@gmail.com</t>
  </si>
  <si>
    <t>I English</t>
  </si>
  <si>
    <t>Day 1 (Tue, 30th June)|Day 5 (Sat, 4th July)</t>
  </si>
  <si>
    <t>ishimwe sharif</t>
  </si>
  <si>
    <t>2002-07-27</t>
  </si>
  <si>
    <t>ishimwesharif256@gmail.com</t>
  </si>
  <si>
    <t>portugal</t>
  </si>
  <si>
    <t>Day 1 (Tue, 30th June)|Day 6 (Sun, 5th July)</t>
  </si>
  <si>
    <t>Lin Chen</t>
  </si>
  <si>
    <t>1963-08-05</t>
  </si>
  <si>
    <t>Linchen8@yahoo.com</t>
  </si>
  <si>
    <t>15 Riderwood Drive, Toronto, ON M2L 2X4</t>
  </si>
  <si>
    <t>15 Riderwood Drive, Toronto ON M2L 2X4</t>
  </si>
  <si>
    <t>15 Riderwood Drive</t>
  </si>
  <si>
    <t>Hyun Changmin</t>
  </si>
  <si>
    <t>2001-06-05</t>
  </si>
  <si>
    <t>cmhyun30231@gmail.com</t>
  </si>
  <si>
    <t>90, Iksan-daero 54-gil</t>
  </si>
  <si>
    <t xml:space="preserve">Daniel Lucas Frias </t>
  </si>
  <si>
    <t>1988-04-14</t>
  </si>
  <si>
    <t>Dlucasfrias@gmail.com</t>
  </si>
  <si>
    <t xml:space="preserve">remanso, Santa Cruz Bolivia </t>
  </si>
  <si>
    <t>Day 1 (Tue, 30th June)|Day 2 (Wed, 1st July)|Day 3 (Thu, 2nd July)|Day 4 (Fri, 3rd July)|Day 6 (Sun, 5th July)|Day 5 (Sat, 4th July)</t>
  </si>
  <si>
    <t>JAE DOO, SHIM</t>
  </si>
  <si>
    <t>1959-07-19</t>
  </si>
  <si>
    <t>jaedooshim7@gmail.com</t>
  </si>
  <si>
    <t>B 2030 Sinsoon-ro 767, Suji-gu, Yongin-si, Gyunggd-, Korea</t>
  </si>
  <si>
    <t>Albanian</t>
  </si>
  <si>
    <t>Piti Jitrungruangnij</t>
  </si>
  <si>
    <t>1993-09-30</t>
  </si>
  <si>
    <t>piti7@live.com</t>
  </si>
  <si>
    <t>66/344 Bangwaek 79, Klong Kwang, Pasicharoen, Bangkok 10160</t>
  </si>
  <si>
    <t>Yunnie Cho</t>
  </si>
  <si>
    <t>1998-03-29</t>
  </si>
  <si>
    <t>yunnie29@snu.ac.kr</t>
  </si>
  <si>
    <t>Cho hyeongseo</t>
  </si>
  <si>
    <t>2004-12-21</t>
  </si>
  <si>
    <t>Hyeongseo5340@naver.com</t>
  </si>
  <si>
    <t>Priscilla Way Yun</t>
  </si>
  <si>
    <t>2001-07-23</t>
  </si>
  <si>
    <t>priscilla.yun@ymail.com</t>
  </si>
  <si>
    <t xml:space="preserve">Kimsrun Ngoun </t>
  </si>
  <si>
    <t>Phnom penh</t>
  </si>
  <si>
    <t>Chima Onoka</t>
  </si>
  <si>
    <t>1976-05-07</t>
  </si>
  <si>
    <t>chimaonoka@gmail.com</t>
  </si>
  <si>
    <t>7 Nissi Drive, Fort Royal, Airport Road Abuja Nigeria</t>
  </si>
  <si>
    <t>7. Strengthening National Movement - Augustin Lutakwa</t>
  </si>
  <si>
    <t>Laura Aruparayil</t>
  </si>
  <si>
    <t>1981-12-30</t>
  </si>
  <si>
    <t xml:space="preserve">Flat 3/3 3 Minerva Square Glasgow G3 8NJ </t>
  </si>
  <si>
    <t>OVENGUE France Cornellia épse MBADINGA</t>
  </si>
  <si>
    <t>1986-07-25</t>
  </si>
  <si>
    <t>Cornellia130@gmail.com</t>
  </si>
  <si>
    <t>NTIRUHUNGWA GYSLAINE</t>
  </si>
  <si>
    <t>1995-12-31</t>
  </si>
  <si>
    <t>gyslainentiruhungwa@gmail.com</t>
  </si>
  <si>
    <t>Kigobe</t>
  </si>
  <si>
    <t>Hugh Isaacs</t>
  </si>
  <si>
    <t>1950-11-20</t>
  </si>
  <si>
    <t>hugh.v.isaacs@gmail.com</t>
  </si>
  <si>
    <t>unit 203/18 Hilly Street</t>
  </si>
  <si>
    <t>Mortlake Nsw 2137</t>
  </si>
  <si>
    <t>Yong Suet Lai</t>
  </si>
  <si>
    <t>1980-02-07</t>
  </si>
  <si>
    <t>yong.sl@moh.gov.my</t>
  </si>
  <si>
    <t>Graceville Block J 18-2-6</t>
  </si>
  <si>
    <t>Jalan Pantai Sembulan, Kota Kinabalu, 88000, Sabah</t>
  </si>
  <si>
    <t>Oana Tirziu</t>
  </si>
  <si>
    <t>1996-06-23</t>
  </si>
  <si>
    <t>oanatirziu@yahoo.de</t>
  </si>
  <si>
    <t>Rennbahnweg 27/41/10</t>
  </si>
  <si>
    <t>Pediatrics|Psychiatry</t>
  </si>
  <si>
    <t>pre를 나중에 추가하였고 이체를 했음</t>
  </si>
  <si>
    <t>Seo Aejel</t>
  </si>
  <si>
    <t>2006-04-07</t>
  </si>
  <si>
    <t>Seoaegel@gmail.com</t>
  </si>
  <si>
    <t>전라남도 순천시 남정동 남제길 68</t>
  </si>
  <si>
    <t>Surgery|Pediatrics|Dermotology|Emergency Medicine|Family Medicine|Neurology / Neurosurgery|Psychiatry</t>
  </si>
  <si>
    <t>BIGIRIMANA EMMANUEL</t>
  </si>
  <si>
    <t>1985-12-25</t>
  </si>
  <si>
    <t>bigirimanaemmanuel296@gmail.com</t>
  </si>
  <si>
    <t>Khom liphea</t>
  </si>
  <si>
    <t>khomliphea@gmail.com</t>
  </si>
  <si>
    <t xml:space="preserve">Kampong thom </t>
  </si>
  <si>
    <t>Suah Lee</t>
  </si>
  <si>
    <t>2004-02-10</t>
  </si>
  <si>
    <t>suahlee0210@gmail.com</t>
  </si>
  <si>
    <t>재외공무원자녀기숙사</t>
  </si>
  <si>
    <t>Primary Care Ministry|Mental Health Ministry |Spiritual Care &amp; EVangelism|Ministry to the Marginalized</t>
  </si>
  <si>
    <t>Nikole Pasica 105, 21235 Temerin</t>
  </si>
  <si>
    <t>Marie C</t>
  </si>
  <si>
    <t>1982-08-29</t>
  </si>
  <si>
    <t>marie.carrera@icmda.net</t>
  </si>
  <si>
    <t>Ecuador</t>
  </si>
  <si>
    <t>Murillo N72-21</t>
  </si>
  <si>
    <t xml:space="preserve">I don't know yet </t>
  </si>
  <si>
    <t>ICMDA Staff</t>
  </si>
  <si>
    <t>Nathalie Kure</t>
  </si>
  <si>
    <t>natkure@gmail.com</t>
  </si>
  <si>
    <t>Skt. Pauls Kirkeplads 6, 3. th, 8000 Aarhus C</t>
  </si>
  <si>
    <t>Norwegian or Swedish</t>
  </si>
  <si>
    <t>Emergency &amp; Crisis Ministry|Mental Health Ministry |Spiritual Care &amp; EVangelism|Ministry to the Marginalized</t>
  </si>
  <si>
    <t>Kaja Roager Christensen</t>
  </si>
  <si>
    <t>2001-01-13</t>
  </si>
  <si>
    <t>kaja@ulvedalen.dk</t>
  </si>
  <si>
    <t>Langørvej 75, 7</t>
  </si>
  <si>
    <t xml:space="preserve">8381 Tilst </t>
  </si>
  <si>
    <t xml:space="preserve">Danish </t>
  </si>
  <si>
    <t>Emergency &amp; Crisis Ministry|Mental Health Ministry |Hospice &amp; End-of-life Ministry|Ministry to the Marginalized</t>
  </si>
  <si>
    <t xml:space="preserve">Milyn Rabara Myers </t>
  </si>
  <si>
    <t>1969-05-05</t>
  </si>
  <si>
    <t>Dr.milyn@gmail.com</t>
  </si>
  <si>
    <t xml:space="preserve">61 Cambridge St. Brgy E. Rodriguez, </t>
  </si>
  <si>
    <t>Cubao, Quezon City</t>
  </si>
  <si>
    <t>SHIN JOO YONG</t>
  </si>
  <si>
    <t>1978-06-16</t>
  </si>
  <si>
    <t>shinjy78@gmail.com</t>
  </si>
  <si>
    <t>68-69 moo8 t.padeat a.muang chiang mai 50100 THAILAND</t>
  </si>
  <si>
    <t>Mckean Senior Center &amp; Hospital</t>
  </si>
  <si>
    <t>korea</t>
  </si>
  <si>
    <t>Tinayeshe Natasha Elijah</t>
  </si>
  <si>
    <t>1997-07-11</t>
  </si>
  <si>
    <t>tinayeishe2468@gmail.com</t>
  </si>
  <si>
    <t xml:space="preserve">11 Chikwawa Road </t>
  </si>
  <si>
    <t>Blantyre , Malawi</t>
  </si>
  <si>
    <t>1355 PM</t>
  </si>
  <si>
    <t>1500 PM</t>
  </si>
  <si>
    <t>MUTAMBA DARLEN</t>
  </si>
  <si>
    <t>1992-05-30</t>
  </si>
  <si>
    <t>mutambadarlent@gmail.com</t>
  </si>
  <si>
    <t>Kabale town</t>
  </si>
  <si>
    <t>Lugala, Rubaga, Kampala district</t>
  </si>
  <si>
    <t>Brenda Okumu</t>
  </si>
  <si>
    <t>1982-03-28</t>
  </si>
  <si>
    <t>okumudr@gmail.com</t>
  </si>
  <si>
    <t>Somang Kim</t>
  </si>
  <si>
    <t>1996-01-14</t>
  </si>
  <si>
    <t>somangkim114@naver.com</t>
  </si>
  <si>
    <t>IDRING'I MALASI Claude</t>
  </si>
  <si>
    <t>42, Av. Bakolingi, Q. Sukisa, Cne Nyakasanza, Bunia, D.R Congo</t>
  </si>
  <si>
    <t>VŨ HOÀNG HẠNH</t>
  </si>
  <si>
    <t>1978-05-19</t>
  </si>
  <si>
    <t>vuhoanghanh662@gmail.com</t>
  </si>
  <si>
    <t>Nhà 6 ngõ 16 An Dương Vương - Phường Hồng Hà - Hà Nội - Việt Nam</t>
  </si>
  <si>
    <t>AMORY MUZURHO Bibishe</t>
  </si>
  <si>
    <t>1973-12-28</t>
  </si>
  <si>
    <t>amorybibish@gmail.com</t>
  </si>
  <si>
    <t>Zaira Nina De Leon</t>
  </si>
  <si>
    <t>1990-06-15</t>
  </si>
  <si>
    <t>znduque@gmail.com</t>
  </si>
  <si>
    <t xml:space="preserve">The trion Towers 2 </t>
  </si>
  <si>
    <t>Mckinley road metro manila</t>
  </si>
  <si>
    <t>Ronnah Marie M. Ong</t>
  </si>
  <si>
    <t>ronnahong@gmail.com</t>
  </si>
  <si>
    <t>4 Mississippi Drive Valley View Royale, Cainta, Rizal</t>
  </si>
  <si>
    <t>Fang Juin Kok</t>
  </si>
  <si>
    <t>2001-08-22</t>
  </si>
  <si>
    <t>fangjuin@hotmail.com</t>
  </si>
  <si>
    <t xml:space="preserve">167, Jalan Pesona 12, </t>
  </si>
  <si>
    <t>Taman Pelangi Indah.</t>
  </si>
  <si>
    <t>TBC</t>
  </si>
  <si>
    <t>2026-02-05</t>
  </si>
  <si>
    <t>Matt Baines</t>
  </si>
  <si>
    <t>1982-11-26</t>
  </si>
  <si>
    <t>mattbaines@gmail.com</t>
  </si>
  <si>
    <t xml:space="preserve">Jimmy Nguyễn Tuấn Nghĩa </t>
  </si>
  <si>
    <t>1968-01-23</t>
  </si>
  <si>
    <t>Nghiangt@gmail.com</t>
  </si>
  <si>
    <t>22 Hàng Than, Ba Đình, Hà Noiij</t>
  </si>
  <si>
    <t>Primary Care Ministry|Mental Health Ministry |Hospice &amp; End-of-life Ministry|Spiritual Care &amp; EVangelism|Training &amp; Mentorship Ministry</t>
  </si>
  <si>
    <t>Internal Medicine|Surgery|Family Medicine</t>
  </si>
  <si>
    <t>Andreas Geiser</t>
  </si>
  <si>
    <t>1964-11-18</t>
  </si>
  <si>
    <t>praxis.ageiser@hin.ch</t>
  </si>
  <si>
    <t>Kilchbühlstrasse 7</t>
  </si>
  <si>
    <t>Corinne Geiser</t>
  </si>
  <si>
    <t>1965-04-09</t>
  </si>
  <si>
    <t>fgeiser@gmx.ch</t>
  </si>
  <si>
    <t>Kilchbühlstrasse 7, 8952 Schlieren</t>
  </si>
  <si>
    <t>Glauco Franco Santana</t>
  </si>
  <si>
    <t>1971-05-13</t>
  </si>
  <si>
    <t>glaucocardio@gmail.com</t>
  </si>
  <si>
    <t>Rua Almerio José de Souza 89 - Bairro Boa Vista Patos de Minas / MG</t>
  </si>
  <si>
    <t>08:20 am</t>
  </si>
  <si>
    <t>08:40 am</t>
  </si>
  <si>
    <t>Neveen melad welson gabra</t>
  </si>
  <si>
    <t>1988-01-05</t>
  </si>
  <si>
    <t>Neveenmelad88.nm@gmail.com</t>
  </si>
  <si>
    <t>Cristiane Almeida Maciel Santana</t>
  </si>
  <si>
    <t>1973-01-20</t>
  </si>
  <si>
    <t>Rua Almério José de Souza 89 - Bairro Boa Vista - Patos de Minas / MG</t>
  </si>
  <si>
    <t>Lydia Okutoyi</t>
  </si>
  <si>
    <t>1975-07-27</t>
  </si>
  <si>
    <t>lydiakinyuru08@yahoo.com</t>
  </si>
  <si>
    <t>Upper Hill Nairobi</t>
  </si>
  <si>
    <t>2026-02-06</t>
  </si>
  <si>
    <t>Robert Charles Claxton</t>
  </si>
  <si>
    <t>1937-11-03</t>
  </si>
  <si>
    <t>claxtobert@gmail.com</t>
  </si>
  <si>
    <t xml:space="preserve">227 Victoria Street </t>
  </si>
  <si>
    <t>Ashfield NSW 2131</t>
  </si>
  <si>
    <t>0715</t>
  </si>
  <si>
    <t>0930</t>
  </si>
  <si>
    <t>claxtonrobert@gmail.com</t>
  </si>
  <si>
    <t>227 Victoria Street</t>
  </si>
  <si>
    <t>Kim taeyoung</t>
  </si>
  <si>
    <t>joshuaty@naver.com</t>
  </si>
  <si>
    <t>2827,655, Gukchaebosang-ro, Jung-gu, Daegu, Republic of Korea(41914)</t>
  </si>
  <si>
    <t xml:space="preserve">Linei Chiutsi </t>
  </si>
  <si>
    <t>2003-07-13</t>
  </si>
  <si>
    <t>lineichiutsi9@gmail.com</t>
  </si>
  <si>
    <t>KIM SEHYEON</t>
  </si>
  <si>
    <t>1998-01-16</t>
  </si>
  <si>
    <t>cineelihp@gmail.com</t>
  </si>
  <si>
    <t>320, Wolgok-ro, Dalseo-gu, Daegu, Republic of Korea</t>
  </si>
  <si>
    <t>101-805, Boseong Eunha Apt</t>
  </si>
  <si>
    <t>Syria</t>
  </si>
  <si>
    <t>TAMRYN JANE BAYTOPP</t>
  </si>
  <si>
    <t>1989-08-05</t>
  </si>
  <si>
    <t>tbaytopp@yahoo.com</t>
  </si>
  <si>
    <t>MADWALENI HOSPITAL, Elliotdale, South Africa</t>
  </si>
  <si>
    <t xml:space="preserve">Lee Kwanseop </t>
  </si>
  <si>
    <t>1959-02-07</t>
  </si>
  <si>
    <t>joyfulpilgrimage@gmail.com</t>
  </si>
  <si>
    <t xml:space="preserve">Ann Toh </t>
  </si>
  <si>
    <t>1986-07-29</t>
  </si>
  <si>
    <t>yingpintoh@gmail.com</t>
  </si>
  <si>
    <t>343 Choa Chu Kang</t>
  </si>
  <si>
    <t>Pediatrics|Family Medicine|Radiology</t>
  </si>
  <si>
    <t>Madalitso Gondwe</t>
  </si>
  <si>
    <t>2004-10-10</t>
  </si>
  <si>
    <t>madalitsogondwe204@gmail.com</t>
  </si>
  <si>
    <t>Blantyre</t>
  </si>
  <si>
    <t>Richard Bramble</t>
  </si>
  <si>
    <t>1974-03-21</t>
  </si>
  <si>
    <t>richard.bramble@kanadhospital.org</t>
  </si>
  <si>
    <t>Kanad Hospital</t>
  </si>
  <si>
    <t>Al Ain</t>
  </si>
  <si>
    <t>Bui Quang Hung</t>
  </si>
  <si>
    <t>1985-09-26</t>
  </si>
  <si>
    <t>dentalhung@gmail.com</t>
  </si>
  <si>
    <t>Hanoi, Vietnam</t>
  </si>
  <si>
    <t>Day 3 (Thu, 2nd July)|Day 4 (Fri, 3rd July)|Day 5 (Sat, 4th July)|Day 6 (Sun, 5th July)|Day 1 (Tue, 30th June)|Day 2 (Wed, 1st July)</t>
  </si>
  <si>
    <t>LEE HO JUN</t>
  </si>
  <si>
    <t>1990-09-19</t>
  </si>
  <si>
    <t>hjlee147@naver.com</t>
  </si>
  <si>
    <t>Hyundai Apt. 31-702, Ogeum Dong, Songpa Gu, Seoul, Republic of Korea 05658</t>
  </si>
  <si>
    <t xml:space="preserve">SADITHA VANIA JUSTININGRUM </t>
  </si>
  <si>
    <t>2004-12-09</t>
  </si>
  <si>
    <t>sadithavania@gmail.com</t>
  </si>
  <si>
    <t>Perumahan Graha Wahid Crystal A4/12A, Kel. Sambiroto, Kec. Tembalang, Kota Semarang</t>
  </si>
  <si>
    <t>OUEDRAOGO WENYAM EZECHIEL</t>
  </si>
  <si>
    <t>1992-01-22</t>
  </si>
  <si>
    <t>o.ezechielwendyam@gmail.com</t>
  </si>
  <si>
    <t>Pissy, Secteur 26, OUAGADOUGOU</t>
  </si>
  <si>
    <t>2026-01-29</t>
  </si>
  <si>
    <t>Lorena Gloria Silvia Aguirre Zambrano Velho</t>
  </si>
  <si>
    <t>1967-08-06</t>
  </si>
  <si>
    <t>Santiago</t>
  </si>
  <si>
    <t>17:40h</t>
  </si>
  <si>
    <t>23:20h</t>
  </si>
  <si>
    <t xml:space="preserve">Kevin bolgar </t>
  </si>
  <si>
    <t>Ikevinbolgar@gmail.com</t>
  </si>
  <si>
    <t xml:space="preserve">Avenida Suécia 3150, Mogi Guaçu, São Paulo </t>
  </si>
  <si>
    <t>Joseph Tam</t>
  </si>
  <si>
    <t>1955-07-30</t>
  </si>
  <si>
    <t>joetam1110@yahoo.ca</t>
  </si>
  <si>
    <t>15 Riderwood Dr. Toronto ON Canada</t>
  </si>
  <si>
    <t>linchen8@yahoo.com</t>
  </si>
  <si>
    <t>15 Riderwood Dr</t>
  </si>
  <si>
    <t>Naa Akushia Quaye</t>
  </si>
  <si>
    <t>1991-02-11</t>
  </si>
  <si>
    <t>naakuje@yahoo.co.uk</t>
  </si>
  <si>
    <t>2 Clevedon Road, Newport, South wales,</t>
  </si>
  <si>
    <t>NP19 8LZ</t>
  </si>
  <si>
    <t>Thorsten</t>
  </si>
  <si>
    <t>2004-04-29</t>
  </si>
  <si>
    <t>Thorsten.nd.aberg@gmail.com</t>
  </si>
  <si>
    <t>Askims Svartmosseväg 4</t>
  </si>
  <si>
    <t>Internal Medicine|Anesthesiology</t>
  </si>
  <si>
    <t>Patrick Ezekiel Bugwa Ndukpo</t>
  </si>
  <si>
    <t>1967-01-01</t>
  </si>
  <si>
    <t>anikindi777@gmail.com</t>
  </si>
  <si>
    <t>Munuki block C Juba</t>
  </si>
  <si>
    <t>Safe care children Hospital, Munuki Juba</t>
  </si>
  <si>
    <t>Zande</t>
  </si>
  <si>
    <t>Janice Faith Daley</t>
  </si>
  <si>
    <t>1970-03-05</t>
  </si>
  <si>
    <t>janicefdaley@gmail.com</t>
  </si>
  <si>
    <t>14 Augusta Court</t>
  </si>
  <si>
    <t>St. John's, NL, Canada A1A 0N7</t>
  </si>
  <si>
    <t>Peter Kenneth Daley</t>
  </si>
  <si>
    <t>1973-01-29</t>
  </si>
  <si>
    <t>peterdaley95@gmail.com</t>
  </si>
  <si>
    <t>St. John's, NL, Canada, A1A 0N7</t>
  </si>
  <si>
    <t>Kim Si Chan</t>
  </si>
  <si>
    <t>1957-08-15</t>
  </si>
  <si>
    <t>sckmd815@gmail.com</t>
  </si>
  <si>
    <t>#2001, 903B, Starlake Apt, Co Nhue, Bac Tu Liem, Hanoi, Vietnam</t>
  </si>
  <si>
    <t>Sungwon Apt, Yonhee-ro 32 gil, 48, Seodaemun-ku, Seoul, Korea</t>
  </si>
  <si>
    <t>Hyeonseung Lee</t>
  </si>
  <si>
    <t>1969-05-09</t>
  </si>
  <si>
    <t>lovekogsh@hanmail.net</t>
  </si>
  <si>
    <t>Thomas Lee</t>
  </si>
  <si>
    <t>1994-12-12</t>
  </si>
  <si>
    <t>Thomasleewfe@gmail.com</t>
  </si>
  <si>
    <t>Nathan Grills</t>
  </si>
  <si>
    <t>1976-10-30</t>
  </si>
  <si>
    <t>nathangrills@gmail.com</t>
  </si>
  <si>
    <t>466 Brunswick Rd</t>
  </si>
  <si>
    <t>Omar Yudhadharma Djoeandy</t>
  </si>
  <si>
    <t>omar.djoeandy@sim.org.au</t>
  </si>
  <si>
    <t>391 President Avenue KIRRAWEE NSW 2232</t>
  </si>
  <si>
    <t>ELBA MARIA CORREA RODRIGUEZ</t>
  </si>
  <si>
    <t>1975-04-08</t>
  </si>
  <si>
    <t>Erianto1994@hotmail.com</t>
  </si>
  <si>
    <t>Argos 5465</t>
  </si>
  <si>
    <t>Montevideo</t>
  </si>
  <si>
    <t>Song jaehyeak</t>
  </si>
  <si>
    <t>2005-11-08</t>
  </si>
  <si>
    <t>tigerhyeak7@yonsei.ac.kr</t>
  </si>
  <si>
    <t>Chungnam, Gyeryongsi</t>
  </si>
  <si>
    <t>Vũ Hoàng Anh Thư</t>
  </si>
  <si>
    <t>2006-03-30</t>
  </si>
  <si>
    <t>athuh.vu.233@gmail.com</t>
  </si>
  <si>
    <t>P12A5A, S2.15 vinhome oceanpar, đa tốn, hanoi</t>
  </si>
  <si>
    <t>Ji Woo Kim</t>
  </si>
  <si>
    <t>2005-02-03</t>
  </si>
  <si>
    <t>jiwoo.kim0203@yonsei.ac.kr</t>
  </si>
  <si>
    <t>Kenneth Ten JiaJun</t>
  </si>
  <si>
    <t>kentenjiajun@gmail.com</t>
  </si>
  <si>
    <t xml:space="preserve">Hse 37, Taman Iramanis, Lorong Iramanis 1, </t>
  </si>
  <si>
    <t>양지윤</t>
  </si>
  <si>
    <t>2003-05-07</t>
  </si>
  <si>
    <t>yjy364277@naver.com</t>
  </si>
  <si>
    <t>20 Songnim-ro, Yuseong-gu, Daejeon</t>
  </si>
  <si>
    <t>Shin hangchul</t>
  </si>
  <si>
    <t>1974-07-04</t>
  </si>
  <si>
    <t>hang_chuls@hanmail.net</t>
  </si>
  <si>
    <t>4F, Mam Breast Surgery Clinic, Gangnam Bldg., 88 Seonhwa-ro, Iksan-si, Jeonbuk, Korea</t>
  </si>
  <si>
    <t>Jeon myungwon</t>
  </si>
  <si>
    <t>1974-07-16</t>
  </si>
  <si>
    <t>myung_won@hotmail.com</t>
  </si>
  <si>
    <t>Mam surgery clinic, 4F Kangnam building, Seonwha-ro 88, Iksan-si, Jeonbuk, Korea</t>
  </si>
  <si>
    <t>ㄴ</t>
  </si>
  <si>
    <t>2026-01-11</t>
  </si>
  <si>
    <t>asdfasdf@gmail.com</t>
  </si>
  <si>
    <t>Silver Package ($2,000)</t>
  </si>
  <si>
    <t>asd</t>
  </si>
  <si>
    <t>Enock Tayebwa</t>
  </si>
  <si>
    <t>1992-09-19</t>
  </si>
  <si>
    <t>tayebwaturiheihienock@gmail.com</t>
  </si>
  <si>
    <t>Specialty Care Ministry|Emergency &amp; Crisis Ministry|Hospice &amp; End-of-life Ministry|Spiritual Care &amp; EVangelism|Training &amp; Mentorship Ministry</t>
  </si>
  <si>
    <t>Surgery|Emergency Medicine|Neurology / Neurosurgery|Psychiatry|Public / Preventive Medicine</t>
  </si>
  <si>
    <t>JUAN SHIN</t>
  </si>
  <si>
    <t>shinjohn4913@gmail.com</t>
  </si>
  <si>
    <t>Jellabuk-do Iksan-si Seonhwa-ro 10gil 17</t>
  </si>
  <si>
    <t>113-1304</t>
  </si>
  <si>
    <t>JUSEONG SHIN</t>
  </si>
  <si>
    <t>2004-03-02</t>
  </si>
  <si>
    <t>tlswntjd99@naver.com</t>
  </si>
  <si>
    <t>JULIO CESAR GOMEZ GASPAR</t>
  </si>
  <si>
    <t>1991-12-20</t>
  </si>
  <si>
    <t>juliocesargg.cfn@gmail.com</t>
  </si>
  <si>
    <t xml:space="preserve">Ban Phonsinuan Sisattanak District Vientiane Capital, Laos </t>
  </si>
  <si>
    <t>Cuarta 66, Lomas Oriente, Ciudad Valles SLP Mexico.</t>
  </si>
  <si>
    <t>Laosian</t>
  </si>
  <si>
    <t xml:space="preserve">KALUME Ngumbi Charles </t>
  </si>
  <si>
    <t>Charlesngumbi@gmail.com</t>
  </si>
  <si>
    <t>Rubavu, gisenyi</t>
  </si>
  <si>
    <t>2026-05-31</t>
  </si>
  <si>
    <t>1h00 pm</t>
  </si>
  <si>
    <t>2026-06-15</t>
  </si>
  <si>
    <t>8h00 pm</t>
  </si>
  <si>
    <t>4. Global Health &amp; Family Medicine Training - Rebekah Zechariah</t>
  </si>
  <si>
    <t>Michael Burke</t>
  </si>
  <si>
    <t>1957-07-13</t>
  </si>
  <si>
    <t>michaelgrb1307@gmail.com</t>
  </si>
  <si>
    <t>KCMC University</t>
  </si>
  <si>
    <t>Sarah Engkær Harregaard Schanche</t>
  </si>
  <si>
    <t>2003-08-27</t>
  </si>
  <si>
    <t>sarah.e.harregaard@gmail.com</t>
  </si>
  <si>
    <t>Fejøvænget 18</t>
  </si>
  <si>
    <t>04:05 pm</t>
  </si>
  <si>
    <t>08:25 pm</t>
  </si>
  <si>
    <t>Safe care children Hospital, Juba</t>
  </si>
  <si>
    <t>04 00 PM</t>
  </si>
  <si>
    <t>02 00 PM</t>
  </si>
  <si>
    <t xml:space="preserve">Rebecka Engkær Harregaard </t>
  </si>
  <si>
    <t>2006-06-19</t>
  </si>
  <si>
    <t>rebecka@harregaard.dk</t>
  </si>
  <si>
    <t>Holmgade 27, 6430 Nordborg</t>
  </si>
  <si>
    <t>Hayoung Choi</t>
  </si>
  <si>
    <t>2003-06-03</t>
  </si>
  <si>
    <t>seoil5140@naver.com</t>
  </si>
  <si>
    <t>Faith Masanganise</t>
  </si>
  <si>
    <t>1988-01-22</t>
  </si>
  <si>
    <t>faithmasanganise@gmail.com</t>
  </si>
  <si>
    <t>7 Edston Road, Greystone Park, Harare</t>
  </si>
  <si>
    <t>Joanne Ma</t>
  </si>
  <si>
    <t>1985-05-06</t>
  </si>
  <si>
    <t>joannejjma@gmail.com</t>
  </si>
  <si>
    <t>4 Woolisia Place</t>
  </si>
  <si>
    <t>Baulkham Hills, NSW 2153</t>
  </si>
  <si>
    <t>Sarah M. Coors</t>
  </si>
  <si>
    <t>1980-12-04</t>
  </si>
  <si>
    <t>sarahcoors@gmail.com</t>
  </si>
  <si>
    <t>3419 Knighton Hill Drive</t>
  </si>
  <si>
    <t>Julie Susanto</t>
  </si>
  <si>
    <t>2026-01-30</t>
  </si>
  <si>
    <t>jsus8888@gmail.com</t>
  </si>
  <si>
    <t xml:space="preserve">David Susanto </t>
  </si>
  <si>
    <t>Mental Health Ministry |Hospice &amp; End-of-life Ministry|Spiritual Care &amp; EVangelism|Training &amp; Mentorship Ministry|Support &amp; Operational Ministry</t>
  </si>
  <si>
    <t>Joue Abraham Trixie Latupeirissa</t>
  </si>
  <si>
    <t>1996-04-27</t>
  </si>
  <si>
    <t>joueabraham@gmail.com</t>
  </si>
  <si>
    <t>Taman Surya II Blok B4 No.31, Kalideres, Jakarta Barat</t>
  </si>
  <si>
    <t>Internal Medicine|Emergency Medicine|Family Medicine|Public / Preventive Medicine</t>
  </si>
  <si>
    <t>Diana Marcela Zarrate Guzman</t>
  </si>
  <si>
    <t>1995-07-17</t>
  </si>
  <si>
    <t>zarrate.diana@outlook.com</t>
  </si>
  <si>
    <t>Iraq</t>
  </si>
  <si>
    <t>Ankawa</t>
  </si>
  <si>
    <t>Sekitooleko Nasser</t>
  </si>
  <si>
    <t>2002-04-03</t>
  </si>
  <si>
    <t>sekitoolekonasser@gmail.com</t>
  </si>
  <si>
    <t>Eka Yudha Lantang</t>
  </si>
  <si>
    <t>1976-04-03</t>
  </si>
  <si>
    <t>ekalantang@gmail.com</t>
  </si>
  <si>
    <t xml:space="preserve">Tamansari Cluster Lihaga I Blok H2 No.21 Lingkungan 2 </t>
  </si>
  <si>
    <t>Kel. Paniki Bawah, Kec. Mapanget Manado Sulawesi Utara</t>
  </si>
  <si>
    <t>MARY CHEONG POH HUA</t>
  </si>
  <si>
    <t>1960-08-02</t>
  </si>
  <si>
    <t>marycheong7@gmail.com</t>
  </si>
  <si>
    <t>No.26, Spg 49-6-13, Jln 60, Perumahan Kg Rimba, BSB, Brunei Darussalam</t>
  </si>
  <si>
    <t>Emergency &amp; Crisis Ministry|Hospice &amp; End-of-life Ministry|Spiritual Care &amp; EVangelism</t>
  </si>
  <si>
    <t>Elisha Markus</t>
  </si>
  <si>
    <t>1997-07-01</t>
  </si>
  <si>
    <t>eli.hope777@gmail.com</t>
  </si>
  <si>
    <t>Zoya An</t>
  </si>
  <si>
    <t>1988-12-26</t>
  </si>
  <si>
    <t>dr.zoyaan@gmail.com</t>
  </si>
  <si>
    <t>86 Vulcan St</t>
  </si>
  <si>
    <t>Internal Medicine|Neurology / Neurosurgery</t>
  </si>
  <si>
    <t>Yoo Seunghui</t>
  </si>
  <si>
    <t>2004-09-01</t>
  </si>
  <si>
    <t>seunghui0901@naver.com</t>
  </si>
  <si>
    <t>25, Geumhwa-ro, Seo-gu, Gwangju, Republic of Korea</t>
  </si>
  <si>
    <t>Dohyun Nam</t>
  </si>
  <si>
    <t>2003-09-17</t>
  </si>
  <si>
    <t>deer0917@khu.ac.kr</t>
  </si>
  <si>
    <t>경기도 성남시 중원구 산성대로 552번길 15, 110-103</t>
  </si>
  <si>
    <t>서울특별시 동대문구 회기로23가길 14, 103호</t>
  </si>
  <si>
    <t>11:30 AM</t>
  </si>
  <si>
    <t>19:00 PM</t>
  </si>
  <si>
    <t>Agarukamu Mackline</t>
  </si>
  <si>
    <t>Daniel ONeill</t>
  </si>
  <si>
    <t>1966-01-31</t>
  </si>
  <si>
    <t>Dwoneill7@msn.com</t>
  </si>
  <si>
    <t>54 Senexet Rd No 1</t>
  </si>
  <si>
    <t>Woodstock, CT 06281 USA</t>
  </si>
  <si>
    <t>Christian Journal for Global Health</t>
  </si>
  <si>
    <t>GABRIEL FELIPE GONZAGA SILVEIRA</t>
  </si>
  <si>
    <t>SILVEIRAGFG@GMAIL.COM</t>
  </si>
  <si>
    <t xml:space="preserve">DESEMBARGADOR PAULO MOTA 1338, BELO HORIZONTE, MINAS GERAIS </t>
  </si>
  <si>
    <t>PORTUGUÊS</t>
  </si>
  <si>
    <t>INGLÊS</t>
  </si>
  <si>
    <t>ESPANHOL</t>
  </si>
  <si>
    <t>LARA TELLES MOURA SILVEIRA</t>
  </si>
  <si>
    <t>Yejin Yeo</t>
  </si>
  <si>
    <t>2004-11-01</t>
  </si>
  <si>
    <t>YejinyejinYeo@gmail.com</t>
  </si>
  <si>
    <t>서울특별시 동대문구 이문로53 1006호</t>
  </si>
  <si>
    <t xml:space="preserve">Mayerlin santos </t>
  </si>
  <si>
    <t>1985-04-17</t>
  </si>
  <si>
    <t>mayerlinsantos17@gmail.com</t>
  </si>
  <si>
    <t xml:space="preserve">Almando nival </t>
  </si>
  <si>
    <t xml:space="preserve">Los nova </t>
  </si>
  <si>
    <t>YoungSeo Lim</t>
  </si>
  <si>
    <t>2000-03-30</t>
  </si>
  <si>
    <t>lim330yg@naver.com</t>
  </si>
  <si>
    <t>손효주</t>
  </si>
  <si>
    <t>2004-09-23</t>
  </si>
  <si>
    <t>hyojoo040923@naver.com</t>
  </si>
  <si>
    <t>서울시 강북구 도봉로 61길 15-4 드림캐슬 301호</t>
  </si>
  <si>
    <t xml:space="preserve">경북 경주시 석현로 28-17 하은채 402호 </t>
  </si>
  <si>
    <t xml:space="preserve">Stefan Gleeson </t>
  </si>
  <si>
    <t>2026-09-21</t>
  </si>
  <si>
    <t>stefan.gleeson@nhs.net</t>
  </si>
  <si>
    <t>24 Queens Road</t>
  </si>
  <si>
    <t>Fareham PO16 0NN</t>
  </si>
  <si>
    <t xml:space="preserve">Italian </t>
  </si>
  <si>
    <t>Clarisse Girincuti</t>
  </si>
  <si>
    <t>1989-05-22</t>
  </si>
  <si>
    <t>clarissegirincuti5@gmail.com</t>
  </si>
  <si>
    <t>Mango</t>
  </si>
  <si>
    <t>BUI ANH NGOC</t>
  </si>
  <si>
    <t>trangoc1906@gmail.com</t>
  </si>
  <si>
    <t>Ha Noi, Viet Nam</t>
  </si>
  <si>
    <t>Internal Medicine|Dermotology</t>
  </si>
  <si>
    <t>Yujin Kim</t>
  </si>
  <si>
    <t>tuscani1307@naver.com</t>
  </si>
  <si>
    <t>Soonyoung Hwang</t>
  </si>
  <si>
    <t>2000-01-15</t>
  </si>
  <si>
    <t>hiu06015@naver.com</t>
  </si>
  <si>
    <t>09:45 pm</t>
  </si>
  <si>
    <t>10:30 pm</t>
  </si>
  <si>
    <t>YEEUN JEONG</t>
  </si>
  <si>
    <t>jye0972@naver.com</t>
  </si>
  <si>
    <t>11, Seonsuchon-ro, Gangneung-si, Gangwon-do, Republic of Korea</t>
  </si>
  <si>
    <t>박하담</t>
  </si>
  <si>
    <t>2006-01-06</t>
  </si>
  <si>
    <t>hadampark0106@gmail.com</t>
  </si>
  <si>
    <t>Engligh</t>
  </si>
  <si>
    <t>KAVIRA KAKINE JOY</t>
  </si>
  <si>
    <t>1980-08-18</t>
  </si>
  <si>
    <t>bwakojoyk@gmail.com</t>
  </si>
  <si>
    <t>26 avenue Amani/Keshero/ Goma</t>
  </si>
  <si>
    <t>pham thi huyen</t>
  </si>
  <si>
    <t>1986-09-14</t>
  </si>
  <si>
    <t>huyentrangshaloms@gmail.com</t>
  </si>
  <si>
    <t>7/3/141 Nguyen Huu tue, Phuong Gia Vien, thanh pho Hai phong</t>
  </si>
  <si>
    <t>vietnam</t>
  </si>
  <si>
    <t>Nurgul Mamyrova</t>
  </si>
  <si>
    <t>1980-03-17</t>
  </si>
  <si>
    <t>nurgulicmda@gmail.com</t>
  </si>
  <si>
    <t>Timothy Simon Nadeem</t>
  </si>
  <si>
    <t>2012-12-21</t>
  </si>
  <si>
    <t>Shulmiyat Sarah Nadeem</t>
  </si>
  <si>
    <t>2007-12-27</t>
  </si>
  <si>
    <t>Simon Peter Nadeem</t>
  </si>
  <si>
    <t>1982-09-25</t>
  </si>
  <si>
    <t>Virginia Leticia Silva Rodriguez</t>
  </si>
  <si>
    <t>1986-05-20</t>
  </si>
  <si>
    <t>vletisilva@gmail.com</t>
  </si>
  <si>
    <t>Dr Javier Barrios Amorin 1219 apto 501 (Montevideo)</t>
  </si>
  <si>
    <t>Eadom Mersha</t>
  </si>
  <si>
    <t>1995-06-26</t>
  </si>
  <si>
    <t>eadomsolomon1@gmail.com</t>
  </si>
  <si>
    <t>Megenagna, Great Commission building, 5th floor, Office No. 13</t>
  </si>
  <si>
    <t>Office number 523</t>
  </si>
  <si>
    <t>2.00pm</t>
  </si>
  <si>
    <t>9.00pm</t>
  </si>
  <si>
    <t>Gold Package ($5,000)</t>
  </si>
  <si>
    <t>Harvest Global Ministry</t>
  </si>
  <si>
    <t>Biniyam Kia</t>
  </si>
  <si>
    <t>biniyam4jesus@gmail.com</t>
  </si>
  <si>
    <t>Kairos Development</t>
  </si>
  <si>
    <t>Song Chae Lynn</t>
  </si>
  <si>
    <t>lynn55465@gmail.com</t>
  </si>
  <si>
    <t>446-20, Heungan-daero, Dongan-gu, Anyang-si, Gyeonggi-do, Republic of Korea</t>
  </si>
  <si>
    <t>Saw Harry Nu</t>
  </si>
  <si>
    <t>1986-12-19</t>
  </si>
  <si>
    <t>saw.harrynu@gmail.com</t>
  </si>
  <si>
    <t>No. (1), Saw Tay Lane, U Loo Nee Street, Kyimyindine township, Yangon.</t>
  </si>
  <si>
    <t xml:space="preserve">No 100/B, Zion Hill Street, Insein Township, Yangon. </t>
  </si>
  <si>
    <t xml:space="preserve">Burmese </t>
  </si>
  <si>
    <t>Kayla Kwok Xuan</t>
  </si>
  <si>
    <t>2005-11-15</t>
  </si>
  <si>
    <t>kaylakwokxuan@gmail.com</t>
  </si>
  <si>
    <t>289B Bukit Batok St 25 #15-204</t>
  </si>
  <si>
    <t>Singapore 651289</t>
  </si>
  <si>
    <t>Emergency Medicine|Family Medicine|Psychiatry</t>
  </si>
  <si>
    <t>Kevin Kwok Mun Choy</t>
  </si>
  <si>
    <t>1973-04-18</t>
  </si>
  <si>
    <t>drkevinkwok@gmail.com</t>
  </si>
  <si>
    <t xml:space="preserve">Anne Bodilsen Bruun </t>
  </si>
  <si>
    <t>1981-09-09</t>
  </si>
  <si>
    <t>Annebodilsen@hotmail.com</t>
  </si>
  <si>
    <t>Oslogade 27</t>
  </si>
  <si>
    <t>8200 Aarhus N</t>
  </si>
  <si>
    <t>Paul J Hudson</t>
  </si>
  <si>
    <t>1950-10-05</t>
  </si>
  <si>
    <t>paul.hudson@sim.org</t>
  </si>
  <si>
    <t>1689 Bald Eagle Cir</t>
  </si>
  <si>
    <t>Harrisonburg, VA 22801</t>
  </si>
  <si>
    <t>19:10 pm</t>
  </si>
  <si>
    <t>Jenny del Carmen Vela Chulde</t>
  </si>
  <si>
    <t>1983-01-08</t>
  </si>
  <si>
    <t>janeyvonc09@hotmail.com</t>
  </si>
  <si>
    <t>Calle argentina</t>
  </si>
  <si>
    <t>Calle Puerto Rico</t>
  </si>
  <si>
    <t xml:space="preserve">Lidia Lupu </t>
  </si>
  <si>
    <t>1995-09-02</t>
  </si>
  <si>
    <t>lidia.madalina1@gmail.com</t>
  </si>
  <si>
    <t>Belgium</t>
  </si>
  <si>
    <t>Klabbeeksesteenweg 343 1502 Lembeek, Belgium</t>
  </si>
  <si>
    <t>plane not yet booked</t>
  </si>
  <si>
    <t>Nina Lilian Schmidt</t>
  </si>
  <si>
    <t>2000-04-23</t>
  </si>
  <si>
    <t>nls@online.de</t>
  </si>
  <si>
    <t xml:space="preserve">Audace  Nduwimana </t>
  </si>
  <si>
    <t>1987-09-16</t>
  </si>
  <si>
    <t>n.audace16@gmail.com</t>
  </si>
  <si>
    <t>Salem El Agha</t>
  </si>
  <si>
    <t>1985-11-09</t>
  </si>
  <si>
    <t>salemelagha@gmail.com</t>
  </si>
  <si>
    <t>Mar Roukouz</t>
  </si>
  <si>
    <t xml:space="preserve">EMANUELA EL AGHA </t>
  </si>
  <si>
    <t>1983-09-27</t>
  </si>
  <si>
    <t>emmaglachis@gmail.com</t>
  </si>
  <si>
    <t>Bartok Bella 10B</t>
  </si>
  <si>
    <t>Surya Asih 1, blok N 13</t>
  </si>
  <si>
    <t>19:40 pm</t>
  </si>
  <si>
    <t>David James Knight</t>
  </si>
  <si>
    <t>1955-10-13</t>
  </si>
  <si>
    <t>davidknight20@aol.com</t>
  </si>
  <si>
    <t>10 Hazledene Drive</t>
  </si>
  <si>
    <t>Aberdeen AB15 8AU</t>
  </si>
  <si>
    <t>12:00</t>
  </si>
  <si>
    <t>Portia Stella Kapinde</t>
  </si>
  <si>
    <t>Plot no. 32646/1 Ntshe Francistown</t>
  </si>
  <si>
    <t>Covenant Osondu</t>
  </si>
  <si>
    <t>covenantosondu@gmail.com</t>
  </si>
  <si>
    <t xml:space="preserve">  Sandro Balarezo LLerena</t>
  </si>
  <si>
    <t>1976-12-14</t>
  </si>
  <si>
    <t>sandro.balarezo@unc.edu.ar</t>
  </si>
  <si>
    <t>Argentina</t>
  </si>
  <si>
    <t>mendoza 1672 (cordoba)</t>
  </si>
  <si>
    <t>Alan Gijsbers</t>
  </si>
  <si>
    <t>1949-04-10</t>
  </si>
  <si>
    <t>gijsbersaj@outlook.com</t>
  </si>
  <si>
    <t>20 Sassafras Drive, TEMPLESTOWE LOWER  VIC</t>
  </si>
  <si>
    <t>07:25AM</t>
  </si>
  <si>
    <t>09:30am</t>
  </si>
  <si>
    <t>Daniel Kyounghwan Park</t>
  </si>
  <si>
    <t>1982-03-14</t>
  </si>
  <si>
    <t>dkhpark@gmail.com</t>
  </si>
  <si>
    <t>Charis Naomi A/P Edmond</t>
  </si>
  <si>
    <t>1997-12-11</t>
  </si>
  <si>
    <t>charisnaomi97@gmail.com</t>
  </si>
  <si>
    <t>Hi Jil Yen</t>
  </si>
  <si>
    <t>1997-07-14</t>
  </si>
  <si>
    <t>jil@live.com.my</t>
  </si>
  <si>
    <t>37 Lorong Iramanis 2, Taman Iramanis</t>
  </si>
  <si>
    <t>Kota Kinabalu, Sabah</t>
  </si>
  <si>
    <t>Matthew Chan</t>
  </si>
  <si>
    <t>mattisaiahchan@gmail.com</t>
  </si>
  <si>
    <t>Unit 55 - 100 Beddoe Drive, Hamilton, ON, L8P 4Z2, Canada</t>
  </si>
  <si>
    <t>Esther Chin</t>
  </si>
  <si>
    <t>1986-10-12</t>
  </si>
  <si>
    <t>estherchin.mattchan@gmail.com</t>
  </si>
  <si>
    <t>Abigail Chan</t>
  </si>
  <si>
    <t>2014-05-23</t>
  </si>
  <si>
    <t>Alfred Chan</t>
  </si>
  <si>
    <t>1950-08-21</t>
  </si>
  <si>
    <t>7485 Brooks Lane, Vernon, BC, V1H 1G6, Canada</t>
  </si>
  <si>
    <t>Nguyễn Anh Nhật</t>
  </si>
  <si>
    <t>2005-03-16</t>
  </si>
  <si>
    <t>nguyenanhnhat16032005@gmail.com</t>
  </si>
  <si>
    <t>Chung cư Hoàng Huy Lạch Tray Ngô Quyền Hải Phòng</t>
  </si>
  <si>
    <t>Amy Eunul Jeong</t>
  </si>
  <si>
    <t>ajung0105@naver.com</t>
  </si>
  <si>
    <t>Kristine Pang</t>
  </si>
  <si>
    <t>1982-06-25</t>
  </si>
  <si>
    <t>kristine.tang@omfmail.com</t>
  </si>
  <si>
    <t>#3 street 604, Khan Toul Kork,</t>
  </si>
  <si>
    <t>Phnom Penh, Cambodia</t>
  </si>
  <si>
    <t>Jiye Shin</t>
  </si>
  <si>
    <t>2004-12-02</t>
  </si>
  <si>
    <t>nickey.sjy@gmail.com</t>
  </si>
  <si>
    <t>50-34, Jahamun-ro 1-gil, Jongno-gu, Seoul, Republic of Korea</t>
  </si>
  <si>
    <t>03041</t>
  </si>
  <si>
    <t>Lee Ji Won</t>
  </si>
  <si>
    <t>2005-09-26</t>
  </si>
  <si>
    <t>Bluepedjenny@naver.com</t>
  </si>
  <si>
    <t>240,SAPYEONGDAERO,SEOCHO-GU</t>
  </si>
  <si>
    <t>502-809</t>
  </si>
  <si>
    <t>Si Eun Park</t>
  </si>
  <si>
    <t>2001-08-29</t>
  </si>
  <si>
    <t>pse_0829@naver.com</t>
  </si>
  <si>
    <t>Yong Jun Kim</t>
  </si>
  <si>
    <t>2001-11-26</t>
  </si>
  <si>
    <t>y011126y@naver.com</t>
  </si>
  <si>
    <t>José Henrique Tercziany Vanzin</t>
  </si>
  <si>
    <t>2000-09-01</t>
  </si>
  <si>
    <t>j.hvanzin@gmail.com</t>
  </si>
  <si>
    <t>131 Mangas Street, Townhouse 03 Uberaba Curitiba – PR, Brazil ZIP Code: 81550-120</t>
  </si>
  <si>
    <t>Primary Care Ministry|Emergency &amp; Crisis Ministry|Spiritual Care &amp; EVangelism|Health Education &amp; Community Outreach|Training &amp; Mentorship Ministry|Support &amp; Operational Ministry</t>
  </si>
  <si>
    <t>YOU EUNHO</t>
  </si>
  <si>
    <t>eunho_313@naver.com</t>
  </si>
  <si>
    <t>Hyeok Jun Han</t>
  </si>
  <si>
    <t>1967-04-14</t>
  </si>
  <si>
    <t>drhanhj@gmail.com</t>
  </si>
  <si>
    <t>Bac Tu Liem</t>
  </si>
  <si>
    <t>Hanoi</t>
  </si>
  <si>
    <t>Tsang Xin Yau</t>
  </si>
  <si>
    <t>2004-03-19</t>
  </si>
  <si>
    <t>yauyau1903@gmail.com</t>
  </si>
  <si>
    <t>Flat A, 16/F, Tower 6</t>
  </si>
  <si>
    <t>Providence Peak, 8 Fo Chun Road, Tai Po, Hong Kong</t>
  </si>
  <si>
    <t>Seonbeen Park</t>
  </si>
  <si>
    <t>2000-02-11</t>
  </si>
  <si>
    <t>grace_park00@naver.com</t>
  </si>
  <si>
    <t>27-5, Pyeongchon-ro 43beon-gil, Yangji-myeon, Cheoin-gu, Yongin-si, Gyeonggi-do</t>
  </si>
  <si>
    <t>432-26, Sanjangjeonwonmaeul, Yangji-myeon, Cheoin-gu, Yongin-si, Gyeonggi-do</t>
  </si>
  <si>
    <t>Dahye Park</t>
  </si>
  <si>
    <t>2005-05-06</t>
  </si>
  <si>
    <t>Parkdahye0505@naver.com</t>
  </si>
  <si>
    <t>Sanjang Rural Village 27-5</t>
  </si>
  <si>
    <t>Kathleen Low Sze Lin</t>
  </si>
  <si>
    <t>1997-04-01</t>
  </si>
  <si>
    <t>Kathleenlow97@yahoo.com</t>
  </si>
  <si>
    <t xml:space="preserve">Nabukeera Patricia </t>
  </si>
  <si>
    <t>2001-06-29</t>
  </si>
  <si>
    <t>patricianabukeera140@gmail.com</t>
  </si>
  <si>
    <t xml:space="preserve">Kajjansi </t>
  </si>
  <si>
    <t>Ke Syuan Hsieh</t>
  </si>
  <si>
    <t>1995-07-26</t>
  </si>
  <si>
    <t>gg31540@gmail.com</t>
  </si>
  <si>
    <t>No. 565, Sec. 2, Daya RD., Chiayi city</t>
  </si>
  <si>
    <t>Shingai Manzai</t>
  </si>
  <si>
    <t>1994-06-30</t>
  </si>
  <si>
    <t>shingaimanzai@gmail.com</t>
  </si>
  <si>
    <t>Arany Janos ut 19</t>
  </si>
  <si>
    <t>RATSIMANDRESY</t>
  </si>
  <si>
    <t>1987-10-25</t>
  </si>
  <si>
    <t>mia.ratsi@gmail.com</t>
  </si>
  <si>
    <t>19 Rue des Changes, 31000 Toulouse</t>
  </si>
  <si>
    <t>Lee eun su</t>
  </si>
  <si>
    <t>2005-05-25</t>
  </si>
  <si>
    <t>amen0525@naver.com</t>
  </si>
  <si>
    <t>BAEK INKI</t>
  </si>
  <si>
    <t>1967-01-18</t>
  </si>
  <si>
    <t>iljhlj@naver.com</t>
  </si>
  <si>
    <t xml:space="preserve">105-803 Handle 2ro 88, </t>
  </si>
  <si>
    <t>Ceonan Chungnam</t>
  </si>
  <si>
    <t>11H am</t>
  </si>
  <si>
    <t>3H pm</t>
  </si>
  <si>
    <t>Song Baek</t>
  </si>
  <si>
    <t>2003-06-25</t>
  </si>
  <si>
    <t>monkeysong625@naver.com</t>
  </si>
  <si>
    <t>Kerimi Myrat</t>
  </si>
  <si>
    <t>1959-12-29</t>
  </si>
  <si>
    <t>Pdks@webinterconnect.com</t>
  </si>
  <si>
    <t>Ashgabat, 2064 h.4 fl.3</t>
  </si>
  <si>
    <t>Turkmen</t>
  </si>
  <si>
    <t>Kerimi Kumush</t>
  </si>
  <si>
    <t>1968-12-18</t>
  </si>
  <si>
    <t>Seungbong Yang</t>
  </si>
  <si>
    <t>1957-09-16</t>
  </si>
  <si>
    <t>yang971@hotmail.com</t>
  </si>
  <si>
    <t>Apt. 1304, Bldg. 203 262 Geumsaem‑ro, Geumjeong‑gu Busan 46242 Republic of Korea</t>
  </si>
  <si>
    <t>3 pm</t>
  </si>
  <si>
    <t>Surgery|Public / Preventive Medicine</t>
  </si>
  <si>
    <t>Kyunghee Shin</t>
  </si>
  <si>
    <t>1960-09-15</t>
  </si>
  <si>
    <t>kyungy1960@gmail.com</t>
  </si>
  <si>
    <t>Dang Thi Theu</t>
  </si>
  <si>
    <t>1970-11-20</t>
  </si>
  <si>
    <t>dangthitheu19702017@gmail.com</t>
  </si>
  <si>
    <t>Do Son, Hai Phong</t>
  </si>
  <si>
    <t>Primary Care Ministry|Emergency &amp; Crisis Ministry|Mental Health Ministry |Hospice &amp; End-of-life Ministry|Spiritual Care &amp; EVangelism|Health Education &amp; Community Outreach</t>
  </si>
  <si>
    <t>Vu Binh Ngo</t>
  </si>
  <si>
    <t>1978-11-06</t>
  </si>
  <si>
    <t>binhngoc48b@gmail.com</t>
  </si>
  <si>
    <t>Long Bien, Hanoi</t>
  </si>
  <si>
    <t>Primary Care Ministry|Specialty Care Ministry|Emergency &amp; Crisis Ministry|Mental Health Ministry |Hospice &amp; End-of-life Ministry|Spiritual Care &amp; EVangelism|Health Education &amp; Community Outreach</t>
  </si>
  <si>
    <t>Christine Zhu</t>
  </si>
  <si>
    <t>1997-07-09</t>
  </si>
  <si>
    <t>christineyfzhu@outlook.com</t>
  </si>
  <si>
    <t>Wu dialect</t>
  </si>
  <si>
    <t>Internal Medicine|Emergency Medicine|Family Medicine|Psychiatry|Public / Preventive Medicine</t>
  </si>
  <si>
    <t xml:space="preserve">Kancharla Nissi </t>
  </si>
  <si>
    <t>1999-08-30</t>
  </si>
  <si>
    <t>nissikancharla@gmail.com</t>
  </si>
  <si>
    <t xml:space="preserve">Ponnur,guntur(district),Andhra pradesh,India </t>
  </si>
  <si>
    <t>Stefan Mark Gleeson</t>
  </si>
  <si>
    <t>1965-09-21</t>
  </si>
  <si>
    <t>24 Queen's Road, Fareham, PO16 0NN, England, United Kingdom</t>
  </si>
  <si>
    <t>Italian</t>
  </si>
  <si>
    <t>2026-01-28</t>
  </si>
  <si>
    <t>10:45 am</t>
  </si>
  <si>
    <t>22:20 pm</t>
  </si>
  <si>
    <t>Urim Song</t>
  </si>
  <si>
    <t>1995-12-27</t>
  </si>
  <si>
    <t>Urimsong2016@gmail.com</t>
  </si>
  <si>
    <t>Sinchon-ro 150, Seoul</t>
  </si>
  <si>
    <t>Jyothi Suchitra</t>
  </si>
  <si>
    <t>1974-12-19</t>
  </si>
  <si>
    <t>joe74boon@gmail.com</t>
  </si>
  <si>
    <t>Erkhes Batsaikhan</t>
  </si>
  <si>
    <t>2003-09-20</t>
  </si>
  <si>
    <t>erkhesbatsaikhan9@gmail.com</t>
  </si>
  <si>
    <t xml:space="preserve">Ulanbator, Bayangol district, 2-nd committee, 54th apartment </t>
  </si>
  <si>
    <t>Sj</t>
  </si>
  <si>
    <t>2026-01-21</t>
  </si>
  <si>
    <t>Sjsj@gmai.com</t>
  </si>
  <si>
    <t>Sg</t>
  </si>
  <si>
    <t>Day 1 (Tue, 30th June)</t>
  </si>
  <si>
    <t>Vuong Viet Ky</t>
  </si>
  <si>
    <t>1982-11-14</t>
  </si>
  <si>
    <t>dongytriky@gmail.com</t>
  </si>
  <si>
    <t>Thon 4, xa Hung Dao, Ha Noi</t>
  </si>
  <si>
    <t>Annie Tan Lao</t>
  </si>
  <si>
    <t>1952-04-07</t>
  </si>
  <si>
    <t>28 Hillside Loop Blueridge Subd</t>
  </si>
  <si>
    <t>Libis, Quezon City, Philippines</t>
  </si>
  <si>
    <t>Primary Care Ministry|Emergency &amp; Crisis Ministry|Mental Health Ministry |Spiritual Care &amp; EVangelism</t>
  </si>
  <si>
    <t>vuongky367@gmail.com</t>
  </si>
  <si>
    <t>Xa Hung Dao, Hanoi</t>
  </si>
  <si>
    <t>Annette Garae</t>
  </si>
  <si>
    <t>1985-11-28</t>
  </si>
  <si>
    <t>garaeannette@gmail.com</t>
  </si>
  <si>
    <t>Vanuatu</t>
  </si>
  <si>
    <t>Teouma Road</t>
  </si>
  <si>
    <t>0900</t>
  </si>
  <si>
    <t>4/7/26</t>
  </si>
  <si>
    <t>Ruben Portier</t>
  </si>
  <si>
    <t>1976-06-03</t>
  </si>
  <si>
    <t>r.portier@mst.nl</t>
  </si>
  <si>
    <t>Schubertstraat 22</t>
  </si>
  <si>
    <t>Đoàn Thị Len</t>
  </si>
  <si>
    <t>2025-08-16</t>
  </si>
  <si>
    <t>luongydoanthilen@gmail.com</t>
  </si>
  <si>
    <t>Hà Nội</t>
  </si>
  <si>
    <t>VietNam</t>
  </si>
  <si>
    <t>An Nguyen Tran</t>
  </si>
  <si>
    <t>Hochiminh city</t>
  </si>
  <si>
    <t>NGUYEN THI KHANH LY</t>
  </si>
  <si>
    <t>1986-04-09</t>
  </si>
  <si>
    <t>dr.lyly94@gmail.com</t>
  </si>
  <si>
    <t xml:space="preserve">C14 Bac Ha Dai Mo Ha Noi </t>
  </si>
  <si>
    <t xml:space="preserve">Mary Lou Anne Yara </t>
  </si>
  <si>
    <t>1979-09-21</t>
  </si>
  <si>
    <t>gcfocluan@gmail.com</t>
  </si>
  <si>
    <t xml:space="preserve">5 A. Bonifacio St Brgy Kabayanan San Juan City </t>
  </si>
  <si>
    <t>Dasol Ahn</t>
  </si>
  <si>
    <t>2002-05-14</t>
  </si>
  <si>
    <t>ads020514@naver.com</t>
  </si>
  <si>
    <t>11:20am</t>
  </si>
  <si>
    <t>Naomi Nahyoung Hyon</t>
  </si>
  <si>
    <t>1980-03-21</t>
  </si>
  <si>
    <t>naomihyon@gmail.com</t>
  </si>
  <si>
    <t>Galsangyoro 223 Apt. 207-403</t>
  </si>
  <si>
    <t>Asan, Choongnam</t>
  </si>
  <si>
    <t xml:space="preserve">Elisangela Rosa Silva </t>
  </si>
  <si>
    <t>lilirosa797@gmail.com</t>
  </si>
  <si>
    <t xml:space="preserve">Spnish </t>
  </si>
  <si>
    <t>Primary Care Ministry|Emergency &amp; Crisis Ministry|Spiritual Care &amp; EVangelism|Ministry to the Marginalized</t>
  </si>
  <si>
    <t>Pediatrics|Obstetrics &amp; Gynecology|Emergency Medicine|Family Medicine</t>
  </si>
  <si>
    <t>Bae Hyung Sup</t>
  </si>
  <si>
    <t>1997-06-12</t>
  </si>
  <si>
    <t>baehyungsupm@gmail.com</t>
  </si>
  <si>
    <t>서울특별시 강서구 등촌로3가길 9</t>
  </si>
  <si>
    <t>Timotei Ioan Medrea</t>
  </si>
  <si>
    <t>1997-12-02</t>
  </si>
  <si>
    <t>Medreatimotei97@gmail.com</t>
  </si>
  <si>
    <t>Seleus nr 294</t>
  </si>
  <si>
    <t>Jeongmin Hong</t>
  </si>
  <si>
    <t>2004-10-17</t>
  </si>
  <si>
    <t>jmh200410@gmail.com</t>
  </si>
  <si>
    <t>yejunkim</t>
  </si>
  <si>
    <t>2005-08-08</t>
  </si>
  <si>
    <t>yejun58@naver.com</t>
  </si>
  <si>
    <t>Nayoon Jin</t>
  </si>
  <si>
    <t>1994-03-03</t>
  </si>
  <si>
    <t>jinnayoon33@gmail.com</t>
  </si>
  <si>
    <t>2026-07-11</t>
  </si>
  <si>
    <t>16:15 pm</t>
  </si>
  <si>
    <t xml:space="preserve">LAUDICÉA CARDOSO DA SILVA </t>
  </si>
  <si>
    <t>1985-11-24</t>
  </si>
  <si>
    <t>cslaudicea33@gmail.com</t>
  </si>
  <si>
    <t>Rua Lucas Francisco Antônio, 416 - Edson Queiroz, Fortaleza-CE, Brasil.</t>
  </si>
  <si>
    <t>Rua Coronel Nunes de Melo, 1380, Bloco 3, Apto 305 - Rodolfo Teófilo, Fortaleza-CE,  Brasil.</t>
  </si>
  <si>
    <t>12:12 am</t>
  </si>
  <si>
    <t>NGUYEN THI NGUYET</t>
  </si>
  <si>
    <t>1966-07-27</t>
  </si>
  <si>
    <t>nguyenthinguyetcmf@gmail.com</t>
  </si>
  <si>
    <t>tòa P3 Oceanpark 1 Gia Lâm Hà Nội</t>
  </si>
  <si>
    <t>Mental Health Ministry |Support &amp; Operational Ministry</t>
  </si>
  <si>
    <t>Jenlan Que</t>
  </si>
  <si>
    <t>1988-01-26</t>
  </si>
  <si>
    <t>jenlansquemd@gmail.com</t>
  </si>
  <si>
    <t>1325 torres bugallon st., tondo, manila city</t>
  </si>
  <si>
    <t>246 F Wendel Compound San Jose Rd., Zamboanga City</t>
  </si>
  <si>
    <t>Hospice &amp; End-of-life Ministry|Support &amp; Operational Ministry</t>
  </si>
  <si>
    <t>이상협</t>
  </si>
  <si>
    <t>1976-01-24</t>
  </si>
  <si>
    <t>youngdoctor76@gmail.com</t>
  </si>
  <si>
    <t>대구 수성구 고산로 162</t>
  </si>
  <si>
    <t>한일유앤아이 107동 102호</t>
  </si>
  <si>
    <t>246 F Wendel Compound, San Jose Rd., Zamboanga City</t>
  </si>
  <si>
    <t>Heejin Kim</t>
  </si>
  <si>
    <t>2005-08-29</t>
  </si>
  <si>
    <t>heejin.violet@gmail.com</t>
  </si>
  <si>
    <t>Bo-Hyoung Jang</t>
  </si>
  <si>
    <t>1977-02-01</t>
  </si>
  <si>
    <t>jbh8284@gmail.com</t>
  </si>
  <si>
    <t>서울 동대문구 천장산로11길 22</t>
  </si>
  <si>
    <t>101-1902</t>
  </si>
  <si>
    <t>Dorothy Gabriella Pangaribuan</t>
  </si>
  <si>
    <t>1995-09-26</t>
  </si>
  <si>
    <t>registwebz@gmail.com</t>
  </si>
  <si>
    <t>Jl. Kelapa Kuning VI F7 Billy Moon RT/RW 004/010, Pondok Kelapa, Duren Sawit, Jakarta Timur, Indonesia</t>
  </si>
  <si>
    <t>Kezia Elyah Fedinesia</t>
  </si>
  <si>
    <t>1998-03-11</t>
  </si>
  <si>
    <t>keziasurjadi@yahoo.com</t>
  </si>
  <si>
    <t>Jl. Ismoyo, Kec. Sidomukti, Kota Salatiga, Jawa Tengah, 50722 no. 18, Rt.07/Rw.01 SIDOMUKTI SALATIGA JAWA TENGAH</t>
  </si>
  <si>
    <t xml:space="preserve">Vuyokazi Anelisa </t>
  </si>
  <si>
    <t>1999-03-05</t>
  </si>
  <si>
    <t>anelisa.hohlo.5@gmail.com</t>
  </si>
  <si>
    <t>2 Centane Place, Mdlekeza Park, Mthatha, 5099</t>
  </si>
  <si>
    <t xml:space="preserve">Eastern Cape </t>
  </si>
  <si>
    <t>IsiXhosa</t>
  </si>
  <si>
    <t>Surgery|Pediatrics|Psychiatry</t>
  </si>
  <si>
    <t>CATHERINE MARITZA TORRES GÓMEZ</t>
  </si>
  <si>
    <t>1990-02-14</t>
  </si>
  <si>
    <t>CATHETORRESGOMEZ@GMAIL.COM</t>
  </si>
  <si>
    <t>Colombia</t>
  </si>
  <si>
    <t xml:space="preserve">CALLE 90 # 49A -44 </t>
  </si>
  <si>
    <t>TORRE 2  APARTAMENTO 201 , BARRIO LA CASTELLANA, LOCALIDAD BARRIOS UNIDOS</t>
  </si>
  <si>
    <t>ESPAÑOL</t>
  </si>
  <si>
    <t>GERMAN</t>
  </si>
  <si>
    <t>17:40</t>
  </si>
  <si>
    <t>11:55</t>
  </si>
  <si>
    <t xml:space="preserve">ANDRES FRANCISCO FUENTES DAZA </t>
  </si>
  <si>
    <t>1990-05-21</t>
  </si>
  <si>
    <t>ANDRESFUENTESDAZA@GMAIL.COM</t>
  </si>
  <si>
    <t>PORTUGUES</t>
  </si>
  <si>
    <t>ELENA ISABEL FUENTES TORRES</t>
  </si>
  <si>
    <t>2024-11-06</t>
  </si>
  <si>
    <t>KAMBALE MUSUMBA JACKSON</t>
  </si>
  <si>
    <t>1986-01-31</t>
  </si>
  <si>
    <t>jkmdeeds@gmail.com</t>
  </si>
  <si>
    <t>Butembo</t>
  </si>
  <si>
    <t>13h00</t>
  </si>
  <si>
    <t>06h00</t>
  </si>
  <si>
    <t>Primary Care Ministry|Specialty Care Ministry|Spiritual Care &amp; EVangelism|Training &amp; Mentorship Ministry</t>
  </si>
  <si>
    <t>Beni</t>
  </si>
  <si>
    <t>KAVIRA KYANDUHIRYE DÉBORAH</t>
  </si>
  <si>
    <t>1996-09-01</t>
  </si>
  <si>
    <t>divinegracepharma@gmail.com</t>
  </si>
  <si>
    <t>Daniel Nie</t>
  </si>
  <si>
    <t>1994-04-24</t>
  </si>
  <si>
    <t>Danielnie@hotmail.co.uk</t>
  </si>
  <si>
    <t>327A Mile End Road</t>
  </si>
  <si>
    <t>St. Benet’s Chaplaincy</t>
  </si>
  <si>
    <t>Celeste Joanette de Vaal</t>
  </si>
  <si>
    <t>1981-02-16</t>
  </si>
  <si>
    <t>celeste.devaal@uct.ac.za</t>
  </si>
  <si>
    <t>63 9th avenue, Boston, Bellville</t>
  </si>
  <si>
    <t>Cape Town, 7530</t>
  </si>
  <si>
    <t>Sybrand Johannes de Vaal</t>
  </si>
  <si>
    <t>1980-02-20</t>
  </si>
  <si>
    <t>sjdevaal@gmail.com</t>
  </si>
  <si>
    <t>Kaosoluchukwu Federica Ezennia</t>
  </si>
  <si>
    <t>1998-06-05</t>
  </si>
  <si>
    <t>fezennia@gmail.com</t>
  </si>
  <si>
    <t>34 Barley Croft</t>
  </si>
  <si>
    <t>Liz Birdie Ong Shi Yun</t>
  </si>
  <si>
    <t>lizbirdieong@gmail.com</t>
  </si>
  <si>
    <t>3 Aisling Geal, Father Russell Road,</t>
  </si>
  <si>
    <t>Limerick</t>
  </si>
  <si>
    <t>Jane Birdie Ong Shi Qi</t>
  </si>
  <si>
    <t>2000-12-05</t>
  </si>
  <si>
    <t>janebirdieong@gmail.com</t>
  </si>
  <si>
    <t>14 Ruskin Street</t>
  </si>
  <si>
    <t>Kingston Upon Hull</t>
  </si>
  <si>
    <t xml:space="preserve"> Fadeke Joanna Awobem</t>
  </si>
  <si>
    <t>1969-10-04</t>
  </si>
  <si>
    <t>fawobem@gmail.com</t>
  </si>
  <si>
    <t>685 Jaspar Place</t>
  </si>
  <si>
    <t>Lucas Soares Lopes Sobreira</t>
  </si>
  <si>
    <t>1996-03-21</t>
  </si>
  <si>
    <t>lucas-sobreira@hotmail.com</t>
  </si>
  <si>
    <t>Rua Pedro Shneider, bairro centro. Número 143 apto 308 Rolante RS</t>
  </si>
  <si>
    <t>Gnanaraj R</t>
  </si>
  <si>
    <t>1985-10-18</t>
  </si>
  <si>
    <t>gnanu2003@gmail.com</t>
  </si>
  <si>
    <t>Duncan Hospital, Raxaul</t>
  </si>
  <si>
    <t>East Champaran Dist, Bihar-845305.</t>
  </si>
  <si>
    <t>Sheena Evelyn Ebenezer</t>
  </si>
  <si>
    <t>1986-01-03</t>
  </si>
  <si>
    <t>eeesheena@gmail.com</t>
  </si>
  <si>
    <t>East Champaran Dist, Bihar -845305</t>
  </si>
  <si>
    <t>Daniel Gnanaraj</t>
  </si>
  <si>
    <t>2021-10-11</t>
  </si>
  <si>
    <t>East Champaran Dist, Bihar-845305</t>
  </si>
  <si>
    <t>Julie Kristine Rosa</t>
  </si>
  <si>
    <t>1969-01-26</t>
  </si>
  <si>
    <t>julie.rosa@cmda.org</t>
  </si>
  <si>
    <t>1440 220th Street</t>
  </si>
  <si>
    <t>Tran Nguyen An</t>
  </si>
  <si>
    <t xml:space="preserve">Raquel Zechetti de Oliveira </t>
  </si>
  <si>
    <t>zechettir@gmail.com</t>
  </si>
  <si>
    <t xml:space="preserve">01:00 PM </t>
  </si>
  <si>
    <t xml:space="preserve">07:00 PM </t>
  </si>
  <si>
    <t>House No 256-C Sector G-6/1-4</t>
  </si>
  <si>
    <t>Primary Care Ministry|Specialty Care Ministry|Spiritual Care &amp; EVangelism|Training &amp; Mentorship Ministry|Support &amp; Operational Ministry</t>
  </si>
  <si>
    <t>choi ji woo</t>
  </si>
  <si>
    <t>1982-02-03</t>
  </si>
  <si>
    <t>eclipsemoon@hanmail.net</t>
  </si>
  <si>
    <t>경기 수원시 팔달구 권광로 197 (인계동)</t>
  </si>
  <si>
    <t xml:space="preserve">OY Kanika </t>
  </si>
  <si>
    <t>2000-07-24</t>
  </si>
  <si>
    <t>kanikaoy2000@gmail.com</t>
  </si>
  <si>
    <t>서울특별시 성북구 안암로 145 안암학사 여학생동</t>
  </si>
  <si>
    <t>Amanda Lynn Beattie</t>
  </si>
  <si>
    <t>1981-08-06</t>
  </si>
  <si>
    <t>dr.amanda.b@gmail.com</t>
  </si>
  <si>
    <t>1224 Dianthus Drive</t>
  </si>
  <si>
    <t>Crowley, TX 76036</t>
  </si>
  <si>
    <t>Mauritania</t>
  </si>
  <si>
    <t>Omope Oluwasayo</t>
  </si>
  <si>
    <t>1999-07-04</t>
  </si>
  <si>
    <t>Omopeoluwasayo@gmail.com</t>
  </si>
  <si>
    <t>10a, Unity Close</t>
  </si>
  <si>
    <t>Union Estate</t>
  </si>
  <si>
    <t>Deby Lusiana Adsit</t>
  </si>
  <si>
    <t>1986-11-04</t>
  </si>
  <si>
    <t>Deby.lusiana@gmail.com</t>
  </si>
  <si>
    <t>Nanas 26, Jatipulo, Palmerah, West Jakarta, Jakarta, Indonesia</t>
  </si>
  <si>
    <t>Day 2 (Wed, 1st July)|Day 3 (Thu, 2nd July)|Day 4 (Fri, 3rd July)|Day 5 (Sat, 4th July)|Day 1 (Tue, 30th June)</t>
  </si>
  <si>
    <t>Isak Bae</t>
  </si>
  <si>
    <t>2002-05-11</t>
  </si>
  <si>
    <t>dltkr5@gmail.com</t>
  </si>
  <si>
    <t xml:space="preserve">1-7A Royal Terrace </t>
  </si>
  <si>
    <t>Central Dunedin, Dundein</t>
  </si>
  <si>
    <t>Apostle Judah Vah</t>
  </si>
  <si>
    <t>1974-09-18</t>
  </si>
  <si>
    <t>apostlejudahvah@gmail.com</t>
  </si>
  <si>
    <t>west Africa Monrovia Liberia ,lower Johnsonville Township</t>
  </si>
  <si>
    <t>Lower johnsonville township</t>
  </si>
  <si>
    <t>June 29</t>
  </si>
  <si>
    <t xml:space="preserve">12 am </t>
  </si>
  <si>
    <t>DNA</t>
  </si>
  <si>
    <t>Michèle Rüfenacht</t>
  </si>
  <si>
    <t>2001-11-05</t>
  </si>
  <si>
    <t>r8.mich@gmail.com</t>
  </si>
  <si>
    <t>Oketcho Anthony</t>
  </si>
  <si>
    <t>1988-07-21</t>
  </si>
  <si>
    <t>asindejuliet1994@gmail.com</t>
  </si>
  <si>
    <t>Primary Care Ministry|Specialty Care Ministry|Emergency &amp; Crisis Ministry|Hospice &amp; End-of-life Ministry|Spiritual Care &amp; EVangelism|Health Education &amp; Community Outreach|Training &amp; Mentorship Ministry</t>
  </si>
  <si>
    <t xml:space="preserve">Tâtenda Prince Machayasimbi </t>
  </si>
  <si>
    <t>2004-09-24</t>
  </si>
  <si>
    <t>machayatatenda0@gmail.com</t>
  </si>
  <si>
    <t>6402 Granary Park Phase 3B</t>
  </si>
  <si>
    <t>Tweheyo Ronald</t>
  </si>
  <si>
    <t>2000-11-05</t>
  </si>
  <si>
    <t>tweheyo20@gmail.com</t>
  </si>
  <si>
    <t>Mbale</t>
  </si>
  <si>
    <t>Surgery|Obstetrics &amp; Gynecology|Emergency Medicine</t>
  </si>
  <si>
    <t>Yoon Seok</t>
  </si>
  <si>
    <t>1971-10-27</t>
  </si>
  <si>
    <t>grayline2@hotmail.com</t>
  </si>
  <si>
    <t>502-301 HO, Jeongbalsan-ro 82beon-gil 40, Ilsandong-gu, Goyang-si, Gyeonggi-do</t>
  </si>
  <si>
    <t>Kerollos Mahfouz Foad Samy</t>
  </si>
  <si>
    <t>1994-04-17</t>
  </si>
  <si>
    <t>Kerollos.mahfouz.foad@gmail.com</t>
  </si>
  <si>
    <t>5th Horrya st. -Benimazar -ElMinia</t>
  </si>
  <si>
    <t xml:space="preserve">36 Elsad Albarrany st. -Sayeda zainab- Cairo </t>
  </si>
  <si>
    <t xml:space="preserve">Sign </t>
  </si>
  <si>
    <t>Moses Dayanand Kharat</t>
  </si>
  <si>
    <t>1962-05-06</t>
  </si>
  <si>
    <t>moseskharat@gmail.com</t>
  </si>
  <si>
    <t>Mansarovar B 105</t>
  </si>
  <si>
    <t>Sunderkhed Buldana</t>
  </si>
  <si>
    <t xml:space="preserve">Victor Erasto Mwakulega </t>
  </si>
  <si>
    <t>Silvia Nyakio Githinji</t>
  </si>
  <si>
    <t>nyakiosg50@gmail.com</t>
  </si>
  <si>
    <t>KOMUHANGI ROZAN</t>
  </si>
  <si>
    <t>1995-12-13</t>
  </si>
  <si>
    <t>rozanmuhangi@gmail.com</t>
  </si>
  <si>
    <t>JINJA</t>
  </si>
  <si>
    <t>John Philippe Mazouz Tobia</t>
  </si>
  <si>
    <t>1995-06-18</t>
  </si>
  <si>
    <t>john.philippe1995@gmail.com</t>
  </si>
  <si>
    <t xml:space="preserve">Hussien beh mansoura dakehlia </t>
  </si>
  <si>
    <t>Evangelical mansoura church</t>
  </si>
  <si>
    <t>Jin Lee</t>
  </si>
  <si>
    <t>2002-04-27</t>
  </si>
  <si>
    <t>jin.lee274@gmail.com</t>
  </si>
  <si>
    <t>112 Weymede West Byfleet KT14 7DJ</t>
  </si>
  <si>
    <t>SEMBATYA HENRY</t>
  </si>
  <si>
    <t>1989-02-24</t>
  </si>
  <si>
    <t>sembahenry@gmail.com</t>
  </si>
  <si>
    <t>I need free dormitory accommodation.</t>
  </si>
  <si>
    <t xml:space="preserve">CATOTA DIAS WILMA SUSANA </t>
  </si>
  <si>
    <t>1979-08-22</t>
  </si>
  <si>
    <t>susanacatota@gmail.com</t>
  </si>
  <si>
    <t>Primary Care Ministry|Ministry to the Marginalized</t>
  </si>
  <si>
    <t xml:space="preserve">LUIS GUSTAVO CATOTA DIAS </t>
  </si>
  <si>
    <t>1962-06-07</t>
  </si>
  <si>
    <t>luisgcatota@yahoo.com</t>
  </si>
  <si>
    <t xml:space="preserve">PICHINCHA -  QUITO </t>
  </si>
  <si>
    <t xml:space="preserve">CHIMARRO MORALES JUAN CARLOS </t>
  </si>
  <si>
    <t>1980-12-28</t>
  </si>
  <si>
    <t>juancachm@gmail.com</t>
  </si>
  <si>
    <t>PICHINCHA -  QUITO CAYAMBE</t>
  </si>
  <si>
    <t>Mariam Nambooze</t>
  </si>
  <si>
    <t>1987-09-02</t>
  </si>
  <si>
    <t>mnambooze87@gmail.com</t>
  </si>
  <si>
    <t>Alsatwa</t>
  </si>
  <si>
    <t>Jumeira building 15</t>
  </si>
  <si>
    <t xml:space="preserve">Patrice Nbe Mbe </t>
  </si>
  <si>
    <t>1981-02-09</t>
  </si>
  <si>
    <t>grouppic146@gmail.com</t>
  </si>
  <si>
    <t>Makepe</t>
  </si>
  <si>
    <t xml:space="preserve">Nr 12 </t>
  </si>
  <si>
    <t>Frensh</t>
  </si>
  <si>
    <t>Ha Kyupin</t>
  </si>
  <si>
    <t>qlsrbgk@gmail.com</t>
  </si>
  <si>
    <t>Kim yeeun</t>
  </si>
  <si>
    <t>2003-11-24</t>
  </si>
  <si>
    <t>kimye1124@naver.com</t>
  </si>
  <si>
    <t>Hamenyimana innocent</t>
  </si>
  <si>
    <t>1987-04-06</t>
  </si>
  <si>
    <t>hamenyimanainnocent9@gmail.com</t>
  </si>
  <si>
    <t xml:space="preserve">Dubai </t>
  </si>
  <si>
    <t>Heidi Dahl Christensen</t>
  </si>
  <si>
    <t>hechr85@gmail.com</t>
  </si>
  <si>
    <t>Guldagervej 83</t>
  </si>
  <si>
    <t xml:space="preserve">Elisabeth Rindom </t>
  </si>
  <si>
    <t>1985-10-16</t>
  </si>
  <si>
    <t>elisabethrindom@gmail.com</t>
  </si>
  <si>
    <t>Caren Laubscher</t>
  </si>
  <si>
    <t>1987-11-05</t>
  </si>
  <si>
    <t>dr.c.laubscher@gmail.com</t>
  </si>
  <si>
    <t>35 Seaside Drive</t>
  </si>
  <si>
    <t>Kingscliff</t>
  </si>
  <si>
    <t>Hearing impaired</t>
  </si>
  <si>
    <t>0730</t>
  </si>
  <si>
    <t>Primary Care Ministry|Emergency &amp; Crisis Ministry|Spiritual Care &amp; EVangelism|Health Education &amp; Community Outreach</t>
  </si>
  <si>
    <t>Emergency Medicine|Family Medicine|Anesthesiology|Public / Preventive Medicine</t>
  </si>
  <si>
    <t>Pending</t>
  </si>
  <si>
    <t>영국으로 송금함</t>
  </si>
  <si>
    <t>Samantha Dunnet</t>
  </si>
  <si>
    <t>1974-06-07</t>
  </si>
  <si>
    <t>samdunnet@yahoo.com</t>
  </si>
  <si>
    <t>Chimwemwe Zulu</t>
  </si>
  <si>
    <t>1989-12-22</t>
  </si>
  <si>
    <t>chimwe89@gmail.com</t>
  </si>
  <si>
    <t>Ibex hill, Lusaka</t>
  </si>
  <si>
    <t>Elizabeth Keinembabazi</t>
  </si>
  <si>
    <t>Munyonyo</t>
  </si>
  <si>
    <t>8:30am</t>
  </si>
  <si>
    <t>JUEUN BAEK</t>
  </si>
  <si>
    <t>0005-01-03</t>
  </si>
  <si>
    <t>bagjoo110@naver.com</t>
  </si>
  <si>
    <t>YENA ANNA KIM</t>
  </si>
  <si>
    <t>yeanna59@gmail.com</t>
  </si>
  <si>
    <t>78-3, Bomun-ro 29-gil, Seongbuk-gu, Seoul, Republic of Korea</t>
  </si>
  <si>
    <t>JUNHO PARK</t>
  </si>
  <si>
    <t>2005-11-14</t>
  </si>
  <si>
    <t>dandyjun051@naver.com</t>
  </si>
  <si>
    <t>12, Surim-ro, Geumjeong-gu, Busan, Republic of Korea</t>
  </si>
  <si>
    <t>HAYOON JUNG</t>
  </si>
  <si>
    <t>2005-06-21</t>
  </si>
  <si>
    <t>herun0621@naver.com</t>
  </si>
  <si>
    <t>11 Baekja-ro 10-gil, Gyeongsan-si, Gyeongsangbuk-do, 38604, Republic of Korea</t>
  </si>
  <si>
    <t>HYEONSU YOON</t>
  </si>
  <si>
    <t>2006-02-16</t>
  </si>
  <si>
    <t>yunhyeonsu77@gmail.com</t>
  </si>
  <si>
    <t xml:space="preserve"> 22, Gubong-ro 49beon-gil, Dong-gu, Busan, Republic of Korea</t>
  </si>
  <si>
    <t>Gyeol Seong</t>
  </si>
  <si>
    <t>2004-05-14</t>
  </si>
  <si>
    <t>seonggyeol123@gmail.com</t>
  </si>
  <si>
    <t>67-20, Daeho-gil, Naju-si, Jeollanam-do</t>
  </si>
  <si>
    <t>10:30</t>
  </si>
  <si>
    <t>1988-01-11</t>
  </si>
  <si>
    <t>246 F wendel compound san jose road, zamboanga city</t>
  </si>
  <si>
    <t>Ilkug Choi</t>
  </si>
  <si>
    <t>1977-09-03</t>
  </si>
  <si>
    <t>ilkugem@gmail.com</t>
  </si>
  <si>
    <t>306-1204, 36-17 Handul 3ro, Seobuk-gu, Cheonan-si</t>
  </si>
  <si>
    <t>Republic of Korea</t>
  </si>
  <si>
    <t>JUNG LARK HOON</t>
  </si>
  <si>
    <t>1991-03-08</t>
  </si>
  <si>
    <t>Eric91380@naver.com</t>
  </si>
  <si>
    <t>Guangdong amsadong</t>
  </si>
  <si>
    <t>로제타홀 기념사업회</t>
  </si>
  <si>
    <t xml:space="preserve">Maniragaba Don Christian </t>
  </si>
  <si>
    <t>2003-08-29</t>
  </si>
  <si>
    <t>donchristianmaniragaba29@gmail.commail.com</t>
  </si>
  <si>
    <t xml:space="preserve">Cyangugu </t>
  </si>
  <si>
    <t xml:space="preserve">Asen Felix Kohol </t>
  </si>
  <si>
    <t>1956-12-10</t>
  </si>
  <si>
    <t>felix_kohol@yahoo.com</t>
  </si>
  <si>
    <t>09BP 421 Ouagadougou 09</t>
  </si>
  <si>
    <t>Ouaga 2000</t>
  </si>
  <si>
    <t>Primary Care Ministry|Specialty Care Ministry|Training &amp; Mentorship Ministry</t>
  </si>
  <si>
    <t>Bigirimana Emmanuel</t>
  </si>
  <si>
    <t>Kinama</t>
  </si>
  <si>
    <t>Bukirasazi 6 avanue 40</t>
  </si>
  <si>
    <t xml:space="preserve">Ana Lucía González Rivera </t>
  </si>
  <si>
    <t>1994-08-12</t>
  </si>
  <si>
    <t>Doctoraanaluciagonzalez@gmail.com</t>
  </si>
  <si>
    <t>Guatemala</t>
  </si>
  <si>
    <t>19 av 19-86 z. 16 Col. Montesa</t>
  </si>
  <si>
    <t>06:00 am</t>
  </si>
  <si>
    <t>Tir Bahadur Roka Magar</t>
  </si>
  <si>
    <t>1984-05-25</t>
  </si>
  <si>
    <t>prem.thapa00121@gmail.com</t>
  </si>
  <si>
    <t>Sidarthanagar, Bhairahawa, Nepal</t>
  </si>
  <si>
    <t>Kathmandu, Nepal</t>
  </si>
  <si>
    <t>Jay Bahadur Sunar</t>
  </si>
  <si>
    <t>1976-06-09</t>
  </si>
  <si>
    <t>Emergency &amp; Crisis Ministry|Hospice &amp; End-of-life Ministry|Spiritual Care &amp; EVangelism|Health Education &amp; Community Outreach</t>
  </si>
  <si>
    <t>Family Medicine|Rehabilitation Medicine|Public / Preventive Medicine</t>
  </si>
  <si>
    <t xml:space="preserve">David Yengi Lubang </t>
  </si>
  <si>
    <t>1980-12-31</t>
  </si>
  <si>
    <t>yengi31@yahoo.com</t>
  </si>
  <si>
    <t xml:space="preserve">University of Juba </t>
  </si>
  <si>
    <t>High Valley house 13</t>
  </si>
  <si>
    <t>Bari</t>
  </si>
  <si>
    <t>Eunjin Kim</t>
  </si>
  <si>
    <t>2005-04-22</t>
  </si>
  <si>
    <t>eunjinkim0422@gmail.com</t>
  </si>
  <si>
    <t>Sembukuttige Enoch Shalon Dias</t>
  </si>
  <si>
    <t>2004-10-20</t>
  </si>
  <si>
    <t>enochshalon32@gmail.com</t>
  </si>
  <si>
    <t>NO.78/112A,WELLAWATHTHA,MORAWATHTHA ROAD,NAGODA</t>
  </si>
  <si>
    <t>Kandana,Sri lanka</t>
  </si>
  <si>
    <t>Anil Ninan Cherian</t>
  </si>
  <si>
    <t>1965-08-09</t>
  </si>
  <si>
    <t>anilcherian@gmail.com</t>
  </si>
  <si>
    <t>12-2-831/78/6, Spacetime Gowthami Apartments, Mehdipatnam</t>
  </si>
  <si>
    <t>Shalini Cherian</t>
  </si>
  <si>
    <t>1965-07-01</t>
  </si>
  <si>
    <t>shalini.ninan@gmail.com</t>
  </si>
  <si>
    <t>28/1, A. N. Gupta Layout</t>
  </si>
  <si>
    <t>2nd Cross, Lakkasandra, Wilson Gardens, Bangalore 560030, India</t>
  </si>
  <si>
    <t>Need a waiver</t>
  </si>
  <si>
    <t>Martine RANIVONTSOARIVONY</t>
  </si>
  <si>
    <t>malagasy</t>
  </si>
  <si>
    <t>Nantumbwe Rebecca Sheena</t>
  </si>
  <si>
    <t>2000-12-10</t>
  </si>
  <si>
    <t>Sheenarebecca71@gmail.com</t>
  </si>
  <si>
    <t>Mariana Bula Mikindo</t>
  </si>
  <si>
    <t>mirianamikindo@gmail.com</t>
  </si>
  <si>
    <t>Moshi Kilimanjaro</t>
  </si>
  <si>
    <t>Mafinga Iringa</t>
  </si>
  <si>
    <t>Day 4 (Fri, 3rd July)|Day 5 (Sat, 4th July)|Day 3 (Thu, 2nd July)|Day 6 (Sun, 5th July)</t>
  </si>
  <si>
    <t>Donghun Kim</t>
  </si>
  <si>
    <t>1985-10-24</t>
  </si>
  <si>
    <t>aday24hr@gmail.com</t>
  </si>
  <si>
    <t>(06362)  106-dong 903-ho, 55 Gwangpyeong-ro 34-gil, Gangnam-gu, Seoul</t>
  </si>
  <si>
    <t xml:space="preserve">서울특별시 강남구 광평로34길 55, 106동 903호 (수서동, 강남데시앙포레) </t>
  </si>
  <si>
    <t>Greek</t>
  </si>
  <si>
    <t>Day 2 (Wed, 1st July)|Day 3 (Thu, 2nd July)|Day 4 (Fri, 3rd July)|Day 1 (Tue, 30th June)</t>
  </si>
  <si>
    <t>246 F Wendel Compd., San Jose Rd., Zamboanga</t>
  </si>
  <si>
    <t>Mary</t>
  </si>
  <si>
    <t>1988-06-20</t>
  </si>
  <si>
    <t>docmary.psych@gmail.com</t>
  </si>
  <si>
    <t>#135 Phase 4 Block 5 Lot 18 Gutan Street</t>
  </si>
  <si>
    <t>V and G Subdivision, Tacloban City, Leyte</t>
  </si>
  <si>
    <t>Mental Health Ministry |Training &amp; Mentorship Ministry|Support &amp; Operational Ministry</t>
  </si>
  <si>
    <t>Osmond Somtochukwu</t>
  </si>
  <si>
    <t>1999-07-20</t>
  </si>
  <si>
    <t>OsmondSomto@gmail.com</t>
  </si>
  <si>
    <t>33 ukpor street new heaven Enugu nigeria</t>
  </si>
  <si>
    <t>HOKYU PAUL LEE</t>
  </si>
  <si>
    <t>1958-08-15</t>
  </si>
  <si>
    <t>hoklee33@gmail.com</t>
  </si>
  <si>
    <t>Inda1gil 20 Ara I Park #101-904</t>
  </si>
  <si>
    <t>Jejucity Jejudo zip)63247</t>
  </si>
  <si>
    <t>GRACE HYEKYUNG CHANG</t>
  </si>
  <si>
    <t>1961-03-29</t>
  </si>
  <si>
    <t>hkchang29@gmail.com</t>
  </si>
  <si>
    <t>Jejucity Jejudo Zip)63247</t>
  </si>
  <si>
    <t>Lim Jietong</t>
  </si>
  <si>
    <t>1985-11-12</t>
  </si>
  <si>
    <t>limjietong@gmail.com</t>
  </si>
  <si>
    <t>116 Bukit Merah Central #14-3761</t>
  </si>
  <si>
    <t>Solomon Mafozo Awobem</t>
  </si>
  <si>
    <t>1999-02-12</t>
  </si>
  <si>
    <t>sawobem@gmail.com</t>
  </si>
  <si>
    <t>4 Queenswood Rise</t>
  </si>
  <si>
    <t>Warren Ross Beattie</t>
  </si>
  <si>
    <t>1960-12-12</t>
  </si>
  <si>
    <t>warren.beattie@icloud.com</t>
  </si>
  <si>
    <t>Fortrose</t>
  </si>
  <si>
    <t>Joanne Yin Ching So</t>
  </si>
  <si>
    <t>1998-12-03</t>
  </si>
  <si>
    <t>ms.joso.au@gmail.com</t>
  </si>
  <si>
    <t>Myungjin Kim</t>
  </si>
  <si>
    <t>1961-04-07</t>
  </si>
  <si>
    <t>kmj5671@gmail.com</t>
  </si>
  <si>
    <t>323-912 Olympic Apt. 1218 Yangjaedaero Songpagu</t>
  </si>
  <si>
    <t>Seoul Korea</t>
  </si>
  <si>
    <t xml:space="preserve">PAUL RANJAN SARKAR </t>
  </si>
  <si>
    <t>drdavidsarkar3@gmail.com</t>
  </si>
  <si>
    <t>Chandpur, Bhairab, Shimulkandi,Kishoreganj</t>
  </si>
  <si>
    <t>Afachukwu David Osmond</t>
  </si>
  <si>
    <t>2002-11-16</t>
  </si>
  <si>
    <t>treasureosmond@gmail.com</t>
  </si>
  <si>
    <t>33 ukpor street newheaven Enugu</t>
  </si>
  <si>
    <t>2026-02-18</t>
  </si>
  <si>
    <t>1999-07-18</t>
  </si>
  <si>
    <t>osmondsomto@gmail.com</t>
  </si>
  <si>
    <t>33 ukpor street new heaven enugu</t>
  </si>
  <si>
    <t>igbo</t>
  </si>
  <si>
    <t>Thereza Yohana Mbuki</t>
  </si>
  <si>
    <t>2004-01-27</t>
  </si>
  <si>
    <t>dejoe5439@gmail.com</t>
  </si>
  <si>
    <t xml:space="preserve">Moshi, Tanzania </t>
  </si>
  <si>
    <t xml:space="preserve">Mwanza, Tanzania </t>
  </si>
  <si>
    <t>Internal Medicine|ENT|Ophthalmology|Psychiatry</t>
  </si>
  <si>
    <t>joshua Chesco</t>
  </si>
  <si>
    <t>2001-08-04</t>
  </si>
  <si>
    <t>joshchesco@gmail.com</t>
  </si>
  <si>
    <t>Internal Medicine|Surgery|Pediatrics|Obstetrics &amp; Gynecology|Orthopedic Surgery|Dermotology</t>
  </si>
  <si>
    <t>Maradaima</t>
  </si>
  <si>
    <t>2026-03-29</t>
  </si>
  <si>
    <t>07:30 pm</t>
  </si>
  <si>
    <t>2026-03-28</t>
  </si>
  <si>
    <t>05:20 pm</t>
  </si>
  <si>
    <t>Op0098</t>
  </si>
  <si>
    <t xml:space="preserve">Aida G.Resquicio-Tan </t>
  </si>
  <si>
    <t>1975-10-06</t>
  </si>
  <si>
    <t>aidaresquicio@gmail.com</t>
  </si>
  <si>
    <t xml:space="preserve">27new 47 old Kapitan Tiago St Acacia Malabon </t>
  </si>
  <si>
    <t>Triumph St. Ponong Carigara Leyte</t>
  </si>
  <si>
    <t>Waray</t>
  </si>
  <si>
    <t>12pm</t>
  </si>
  <si>
    <t>Arthur Germakovski</t>
  </si>
  <si>
    <t>1999-11-14</t>
  </si>
  <si>
    <t>arthurge@buffalo.edu</t>
  </si>
  <si>
    <t>650 Englewood Ave Unit 20</t>
  </si>
  <si>
    <t>Unit 20</t>
  </si>
  <si>
    <t>Neurology / Neurosurgery|Psychiatry</t>
  </si>
  <si>
    <t>Karina Babina</t>
  </si>
  <si>
    <t>2001-09-08</t>
  </si>
  <si>
    <t>Yu Kipi</t>
  </si>
  <si>
    <t>1980-08-08</t>
  </si>
  <si>
    <t>withjoy9@naver.com</t>
  </si>
  <si>
    <t>Kim Juan</t>
  </si>
  <si>
    <t>2017-02-24</t>
  </si>
  <si>
    <t xml:space="preserve">Bushenyi </t>
  </si>
  <si>
    <t xml:space="preserve">James Kavalami </t>
  </si>
  <si>
    <t>2000-09-15</t>
  </si>
  <si>
    <t>Jameskavalami3334@gmail.com</t>
  </si>
  <si>
    <t xml:space="preserve">Drc, Butembo </t>
  </si>
  <si>
    <t>NKURUNZIZA</t>
  </si>
  <si>
    <t>1982-04-27</t>
  </si>
  <si>
    <t>nkurunziza871@gmail.com</t>
  </si>
  <si>
    <t>Ngagara Q5</t>
  </si>
  <si>
    <t>Thehela Harris</t>
  </si>
  <si>
    <t>1995-10-25</t>
  </si>
  <si>
    <t>harris3@hotmail.co.uk</t>
  </si>
  <si>
    <t>Flat 11, 88 Garratt Lane, London</t>
  </si>
  <si>
    <t>SW18 4DB</t>
  </si>
  <si>
    <t xml:space="preserve">John G. Pierce, Jr. </t>
  </si>
  <si>
    <t>1964-10-02</t>
  </si>
  <si>
    <t>john.pierce@cmda.org</t>
  </si>
  <si>
    <t>206 Pimlico Place, Lynchburg, VA, 24503</t>
  </si>
  <si>
    <t>Nicole Pierce</t>
  </si>
  <si>
    <t>1968-07-10</t>
  </si>
  <si>
    <t>gatorpierce6@yahoo.com</t>
  </si>
  <si>
    <t>1000am</t>
  </si>
  <si>
    <t>Tavonga Bayela</t>
  </si>
  <si>
    <t>1991-09-25</t>
  </si>
  <si>
    <t>tavongachristina@gmail.com</t>
  </si>
  <si>
    <t>Francie Van Zijl Dr, Avenue</t>
  </si>
  <si>
    <t>DQ Tygerberg Hospital</t>
  </si>
  <si>
    <t>ALOZIE DAVID CHIJIOKE</t>
  </si>
  <si>
    <t>1995-03-28</t>
  </si>
  <si>
    <t>nigerianoffice@gmail.com</t>
  </si>
  <si>
    <t>Intercountry Centre for Oral Health (ICOH) for Africa</t>
  </si>
  <si>
    <t>IBEANUKA CHIMA FESTUS</t>
  </si>
  <si>
    <t>1999-02-09</t>
  </si>
  <si>
    <t>milanoty@gmx.com</t>
  </si>
  <si>
    <t>UGWU UGOCHUKWU PAUL</t>
  </si>
  <si>
    <t>1997-10-01</t>
  </si>
  <si>
    <t>PLOT 114 YAKUBU GOWON CRSCT ASOKORO</t>
  </si>
  <si>
    <t>안정연</t>
  </si>
  <si>
    <t>juliaa1115@naver.com</t>
  </si>
  <si>
    <t>10:40</t>
  </si>
  <si>
    <t>Primary Care Ministry|Emergency &amp; Crisis Ministry|Mental Health Ministry |Hospice &amp; End-of-life Ministry|Health Education &amp; Community Outreach|Ministry to the Marginalized</t>
  </si>
  <si>
    <t>Michael Chada</t>
  </si>
  <si>
    <t>2002-05-24</t>
  </si>
  <si>
    <t>michaelchada6@gmail.com</t>
  </si>
  <si>
    <t>5 Heany avenue</t>
  </si>
  <si>
    <t>Fortunate Ndiga</t>
  </si>
  <si>
    <t>2004-04-14</t>
  </si>
  <si>
    <t>Ndigafortunate2004@gmail.com</t>
  </si>
  <si>
    <t>Eyecourt,Waterfalls</t>
  </si>
  <si>
    <t>JAEWON LEE</t>
  </si>
  <si>
    <t>2000-10-14</t>
  </si>
  <si>
    <t>potatogamja0@gmail.com</t>
  </si>
  <si>
    <t>102-1209, 271, Gamcheon-ro, Seo-gu, Busan, Republic of Korea</t>
  </si>
  <si>
    <t>Surgery|Orthopedic Surgery|Ophthalmology|Emergency Medicine</t>
  </si>
  <si>
    <t>Vidya Sagar Bandikalla</t>
  </si>
  <si>
    <t>1975-12-08</t>
  </si>
  <si>
    <t>vidyasbandikalla@yahoo.com</t>
  </si>
  <si>
    <t>c3a, sunnyside apartments</t>
  </si>
  <si>
    <t>peelamedu, Coimbatore, Tamilnadu</t>
  </si>
  <si>
    <t>06.30pm</t>
  </si>
  <si>
    <t>05.00am</t>
  </si>
  <si>
    <t>Paul Ranjan Sarkar</t>
  </si>
  <si>
    <t>이경희</t>
  </si>
  <si>
    <t>1956-08-16</t>
  </si>
  <si>
    <t>heenkim@gmail.com</t>
  </si>
  <si>
    <t xml:space="preserve">서울 성북구 안암로 9가길 87-6, 405호 </t>
  </si>
  <si>
    <t>103-1401</t>
  </si>
  <si>
    <t xml:space="preserve">영어 </t>
  </si>
  <si>
    <t>6:00 pm</t>
  </si>
  <si>
    <t>Henry Yoo</t>
  </si>
  <si>
    <t>1997-11-26</t>
  </si>
  <si>
    <t>yhk01234@hotmail.com</t>
  </si>
  <si>
    <t>8 Brigid Road Subiaco WA 6008</t>
  </si>
  <si>
    <t>Lyn Pearson</t>
  </si>
  <si>
    <t>1963-11-17</t>
  </si>
  <si>
    <t>lpearson@airpost.net</t>
  </si>
  <si>
    <t>21 Warunvale Drive Belmont VIC</t>
  </si>
  <si>
    <t>07.25am</t>
  </si>
  <si>
    <t>07.30am</t>
  </si>
  <si>
    <t>Primary Care Ministry|Mental Health Ministry |Spiritual Care &amp; EVangelism|Training &amp; Mentorship Ministry</t>
  </si>
  <si>
    <t xml:space="preserve">Christopher Perfect Sibanda </t>
  </si>
  <si>
    <t>2003-05-22</t>
  </si>
  <si>
    <t>sibandachristopher.p03@gmail.com</t>
  </si>
  <si>
    <t xml:space="preserve">58 Old Gwanda Road Fourwinds Bulawayo Zimbabwe </t>
  </si>
  <si>
    <t>Null</t>
  </si>
  <si>
    <t xml:space="preserve">Gemechu Kebede Kera </t>
  </si>
  <si>
    <t>1999-06-11</t>
  </si>
  <si>
    <t>gemuni1kebede.2015@gmail.com</t>
  </si>
  <si>
    <t>Wereda 14, Gerji, Bole Sub-City, Addis Ababa, Ethiopia</t>
  </si>
  <si>
    <t>Afan Oromo</t>
  </si>
  <si>
    <t xml:space="preserve">Yeabsira Belete Kiros </t>
  </si>
  <si>
    <t>1999-07-14</t>
  </si>
  <si>
    <t>Yeabsira.beletek@gmail.com</t>
  </si>
  <si>
    <t>Alem bank, kofle keranio sub city</t>
  </si>
  <si>
    <t>krishna temple street</t>
  </si>
  <si>
    <t>kakavedu nagari</t>
  </si>
  <si>
    <t>telugu</t>
  </si>
  <si>
    <t>tamil</t>
  </si>
  <si>
    <t>Primary Care Ministry|Emergency &amp; Crisis Ministry|Hospice &amp; End-of-life Ministry|Spiritual Care &amp; EVangelism|Health Education &amp; Community Outreach|Ministry to the Marginalized</t>
  </si>
  <si>
    <t>Ethan Helm</t>
  </si>
  <si>
    <t>1984-01-30</t>
  </si>
  <si>
    <t>helmethan@gmail.com</t>
  </si>
  <si>
    <t>18 Chestnut Hill Lane</t>
  </si>
  <si>
    <t>Williamsville, NY 14221</t>
  </si>
  <si>
    <t>02:35 pm</t>
  </si>
  <si>
    <t>02:30 pm</t>
  </si>
  <si>
    <t>Elizabeth Helm</t>
  </si>
  <si>
    <t>1983-10-09</t>
  </si>
  <si>
    <t>elizabeth.marie.helm@gmail.com</t>
  </si>
  <si>
    <t>14:35</t>
  </si>
  <si>
    <t>14:30</t>
  </si>
  <si>
    <t>Josiah Helm</t>
  </si>
  <si>
    <t>2013-03-15</t>
  </si>
  <si>
    <t>gobillsfirecrackers@gmail.com</t>
  </si>
  <si>
    <t>2:35 pm</t>
  </si>
  <si>
    <t>Esther</t>
  </si>
  <si>
    <t>2015-03-28</t>
  </si>
  <si>
    <t>Isaiah Helm</t>
  </si>
  <si>
    <t>2018-01-24</t>
  </si>
  <si>
    <t>Ezekiel Helm</t>
  </si>
  <si>
    <t>2021-04-03</t>
  </si>
  <si>
    <t xml:space="preserve">Nirmal John </t>
  </si>
  <si>
    <t>1971-09-05</t>
  </si>
  <si>
    <t>njohn@ihsglobal.org</t>
  </si>
  <si>
    <t>House No. 208 Cholakathu house, Pishari Kovil Road, Tripunithura, Ernakulum</t>
  </si>
  <si>
    <t xml:space="preserve">Kerala, India </t>
  </si>
  <si>
    <t xml:space="preserve">Bobby John </t>
  </si>
  <si>
    <t>1971-05-23</t>
  </si>
  <si>
    <t>bj@bnll.net</t>
  </si>
  <si>
    <t xml:space="preserve">House No. 208, Cholakathu house, Pishari Kovil road, Tripunithura, Ernakulum, </t>
  </si>
  <si>
    <t>Min Chul Kim</t>
  </si>
  <si>
    <t>1954-12-24</t>
  </si>
  <si>
    <t>mckim54@gmail.com</t>
  </si>
  <si>
    <t>70-8 Woo Mok Gil, Wan San Goo,Jeon Ju Si, Jeon Buk</t>
  </si>
  <si>
    <t>Paradiso Village</t>
  </si>
  <si>
    <t>Day 1 (Tue, 30th June)|Day 2 (Wed, 1st July)</t>
  </si>
  <si>
    <t>Millennium Yemane Manna</t>
  </si>
  <si>
    <t>2000-01-01</t>
  </si>
  <si>
    <t>mannamillennium@gmail.com</t>
  </si>
  <si>
    <t>6902 Bartlett Rd Reynoldsburg, OH, 43068</t>
  </si>
  <si>
    <t>9:35 pm</t>
  </si>
  <si>
    <t>Primary Care Ministry|Specialty Care Ministry|Spiritual Care &amp; EVangelism|Ministry to the Marginalized</t>
  </si>
  <si>
    <t>Editha C Miguel</t>
  </si>
  <si>
    <t>1954-03-20</t>
  </si>
  <si>
    <t>didithcanete54@gmail.com</t>
  </si>
  <si>
    <t xml:space="preserve">ACEMC Palawan South National Highway San Pedro Puerto Princesa City  Palawan Philippines </t>
  </si>
  <si>
    <t>Rina Rachel John</t>
  </si>
  <si>
    <t>Nusa Road</t>
  </si>
  <si>
    <t>Kavieng Provincial Hospital</t>
  </si>
  <si>
    <t>Native Speaker</t>
  </si>
  <si>
    <t>not confirmed</t>
  </si>
  <si>
    <t>Not confirmed</t>
  </si>
  <si>
    <t>Grace Tan Su-En</t>
  </si>
  <si>
    <t>1996-09-16</t>
  </si>
  <si>
    <t>gracethetwin@gmail.com</t>
  </si>
  <si>
    <t>167 Lorong Kismis</t>
  </si>
  <si>
    <t>Omotayo A Ojo</t>
  </si>
  <si>
    <t>1972-10-29</t>
  </si>
  <si>
    <t>tayoojo111@yahoo.com</t>
  </si>
  <si>
    <t>5, Gbajumo Crescent. Off Adeniran Ogunsanya Street</t>
  </si>
  <si>
    <t>Surulere, Lagos</t>
  </si>
  <si>
    <t>Precious-gift Onyekachi</t>
  </si>
  <si>
    <t>preciousgiftonyekachi@gmail.com</t>
  </si>
  <si>
    <t>6. Gilbert Street</t>
  </si>
  <si>
    <t>Solomy Namugenyi</t>
  </si>
  <si>
    <t>namugenyisolomy2002@gmail.com</t>
  </si>
  <si>
    <t xml:space="preserve">Avihe-Vizakuje Tjipueja </t>
  </si>
  <si>
    <t>1999-02-03</t>
  </si>
  <si>
    <t>avihetjipueja@gmail.com</t>
  </si>
  <si>
    <t>Day 6 (Sun, 5th July)|Day 5 (Sat, 4th July)|Day 3 (Thu, 2nd July)|Day 4 (Fri, 3rd July)</t>
  </si>
  <si>
    <t>Ilhak Lee</t>
  </si>
  <si>
    <t>1973-06-04</t>
  </si>
  <si>
    <t>arete2@yuhs.ac</t>
  </si>
  <si>
    <t xml:space="preserve">50-1 Yonsei-to </t>
  </si>
  <si>
    <t>Moguram Soumya</t>
  </si>
  <si>
    <t>1995-09-10</t>
  </si>
  <si>
    <t>soumyamoguram123@gmail.com</t>
  </si>
  <si>
    <t>NIMS hostel punjagutta,</t>
  </si>
  <si>
    <t xml:space="preserve">Hyderabad </t>
  </si>
  <si>
    <t>Bhaskar Tiwari</t>
  </si>
  <si>
    <t>bhaskar.tiwari@icmda.net</t>
  </si>
  <si>
    <t>190 Guru Ram Das Nagar</t>
  </si>
  <si>
    <t>Laxmi Nagar, Delhi, 110092</t>
  </si>
  <si>
    <t>Paidamoyo Chitsunge</t>
  </si>
  <si>
    <t>2003-05-29</t>
  </si>
  <si>
    <t>paidachitsunge@gmail.com</t>
  </si>
  <si>
    <t>Eastlea Harare</t>
  </si>
  <si>
    <t xml:space="preserve">Paul Joseph mwakabana </t>
  </si>
  <si>
    <t>2004-07-05</t>
  </si>
  <si>
    <t>mwakabanapaul2@gmail.com</t>
  </si>
  <si>
    <t>Francis Michael Hassan Badoli</t>
  </si>
  <si>
    <t>1983-01-01</t>
  </si>
  <si>
    <t>francisbadoli@gmail.com</t>
  </si>
  <si>
    <t>Marinela Gjata</t>
  </si>
  <si>
    <t>1996-02-07</t>
  </si>
  <si>
    <t>gjatamarinela673@gmail.com</t>
  </si>
  <si>
    <t>Via Svezia 316, 00071 Torvaianica Roma</t>
  </si>
  <si>
    <t>italian</t>
  </si>
  <si>
    <t>albanian</t>
  </si>
  <si>
    <t>09:00am</t>
  </si>
  <si>
    <t>KIM HYOJOON</t>
  </si>
  <si>
    <t>1975-10-03</t>
  </si>
  <si>
    <t>hj-kim@hanmail.net</t>
  </si>
  <si>
    <t>Wansan-gu Yongmuri-ro 29 HyojaLotte Apt 5-701</t>
  </si>
  <si>
    <t>Jeonju, Cheonbuk</t>
  </si>
  <si>
    <t xml:space="preserve">Buhle Elsie Dube </t>
  </si>
  <si>
    <t>buhleelsie997@gmail.com</t>
  </si>
  <si>
    <t>26513 Unit L Chitungwiza Harare</t>
  </si>
  <si>
    <t>Shayawabaya Shantelle Wadzanai</t>
  </si>
  <si>
    <t>2005-12-14</t>
  </si>
  <si>
    <t>shantelleshayawabaya38@gmail.com</t>
  </si>
  <si>
    <t>Dewe Primary School POB 524</t>
  </si>
  <si>
    <t>Chibi High School POB 501</t>
  </si>
  <si>
    <t xml:space="preserve">shona </t>
  </si>
  <si>
    <t>ndebele</t>
  </si>
  <si>
    <t>000000</t>
  </si>
  <si>
    <t>Natasha Musindo</t>
  </si>
  <si>
    <t>2003-10-24</t>
  </si>
  <si>
    <t>musindonatie12@gmail.com</t>
  </si>
  <si>
    <t>212 Jumbe street, Chipadze</t>
  </si>
  <si>
    <t>Neurology / Neurosurgery|Psychiatry|Anesthesiology</t>
  </si>
  <si>
    <t>Samuel Chimbioputo Sassamela Fabiano</t>
  </si>
  <si>
    <t>1976-06-18</t>
  </si>
  <si>
    <t>samfabio@gmail.com</t>
  </si>
  <si>
    <t>Rua Herois da Camama, Lubango, Huila</t>
  </si>
  <si>
    <t>Republic of Angola</t>
  </si>
  <si>
    <t>Rachel Munyavhi</t>
  </si>
  <si>
    <t>2003-12-23</t>
  </si>
  <si>
    <t>munyavhirachel@gmail.com</t>
  </si>
  <si>
    <t>X2 Mzilikazi</t>
  </si>
  <si>
    <t>Stacy Nokutenda Mupfunya</t>
  </si>
  <si>
    <t>2004-12-24</t>
  </si>
  <si>
    <t>snmupfunya@gmail.com</t>
  </si>
  <si>
    <t>5900 Peach Place, Glen Norah, Harare, Zimbabwe</t>
  </si>
  <si>
    <t>Natalie Loos</t>
  </si>
  <si>
    <t>nloos@ihsglobal.org</t>
  </si>
  <si>
    <t>189 Montgomery Drive</t>
  </si>
  <si>
    <t>IHS Global</t>
  </si>
  <si>
    <t>Sam Son</t>
  </si>
  <si>
    <t>1990-05-26</t>
  </si>
  <si>
    <t>sam.son@samaritanspurse.or.kr</t>
  </si>
  <si>
    <t>Samaritan's Purse Korea</t>
  </si>
  <si>
    <t>2026-03-05</t>
  </si>
  <si>
    <t>Tan Soo Inn</t>
  </si>
  <si>
    <t>sooinn@gmail.com</t>
  </si>
  <si>
    <t>사마리안 퍼스 sam son과 함께 부스 스태프 등록. 부스비 납입 완료(브론즈)</t>
  </si>
  <si>
    <t>Yeonjin Lee</t>
  </si>
  <si>
    <t>1983-01-15</t>
  </si>
  <si>
    <t>yjlee724@gmail.com</t>
  </si>
  <si>
    <t>PITIA JACKSON</t>
  </si>
  <si>
    <t>pitiajackson6@gmail.com</t>
  </si>
  <si>
    <t>Jomayi-Nalumunye</t>
  </si>
  <si>
    <t>Primary Care Ministry|Specialty Care Ministry|Health Education &amp; Community Outreach|Training &amp; Mentorship Ministry|Support &amp; Operational Ministry</t>
  </si>
  <si>
    <t>Surgery|Pediatrics|Orthopedic Surgery|Anesthesiology|Radiology|Pathology</t>
  </si>
  <si>
    <t>GIRAMAHORO HERLENE</t>
  </si>
  <si>
    <t>2002-08-14</t>
  </si>
  <si>
    <t>giramahoroherlene5@gmail.com</t>
  </si>
  <si>
    <t>2017-07-08</t>
  </si>
  <si>
    <t>KANYOSHA,BUJUMBURA,BURUNDI</t>
  </si>
  <si>
    <t>KIRUNDI</t>
  </si>
  <si>
    <t>Principala nr 84 Potcoava, Olt</t>
  </si>
  <si>
    <t>Ndayisaba Eugene</t>
  </si>
  <si>
    <t>1978-11-25</t>
  </si>
  <si>
    <t>didierniyonkuru3@gmail.com</t>
  </si>
  <si>
    <t>Carama</t>
  </si>
  <si>
    <t xml:space="preserve"> DAYISABA EUGENE</t>
  </si>
  <si>
    <t>ndayisabaeugene01@gmai.com</t>
  </si>
  <si>
    <t>Tran Anh Phuong</t>
  </si>
  <si>
    <t>anhphuongtran211@gmail.com</t>
  </si>
  <si>
    <t>No. 5, Lot 6, Xuan Phuong Residence</t>
  </si>
  <si>
    <t>Daniel W ONeill</t>
  </si>
  <si>
    <t>Woodstock, CT  USA</t>
  </si>
  <si>
    <t>HITIMANA Mathias</t>
  </si>
  <si>
    <t>1987-07-14</t>
  </si>
  <si>
    <t>mathiashitimana22@gmail.com</t>
  </si>
  <si>
    <t>kanyosha</t>
  </si>
  <si>
    <t>2026-07-12</t>
  </si>
  <si>
    <t>Emil Shehadeh</t>
  </si>
  <si>
    <t>1957-09-12</t>
  </si>
  <si>
    <t>Emil975@btinternet.com</t>
  </si>
  <si>
    <t>Moorfield House sk13 7pp</t>
  </si>
  <si>
    <t>Uk</t>
  </si>
  <si>
    <t>karispalawan54@yahoo.com</t>
  </si>
  <si>
    <t xml:space="preserve">South National Highway,  Sicsican Puerto Princesa Palawan Philippines </t>
  </si>
  <si>
    <t>Pilipino</t>
  </si>
  <si>
    <t>Specialty Care Ministry|Spiritual Care &amp; EVangelism|Ministry to the Marginalized</t>
  </si>
  <si>
    <t>HONGLY LIN</t>
  </si>
  <si>
    <t>1995-05-20</t>
  </si>
  <si>
    <t>honglylin@gmail.com</t>
  </si>
  <si>
    <t>St-C1, MH-M12, plang village, sankat snor, khan kambol, Phnom Penh</t>
  </si>
  <si>
    <t xml:space="preserve">The same </t>
  </si>
  <si>
    <t>11:00pm</t>
  </si>
  <si>
    <t>Internal Medicine|Surgery|Pediatrics|Obstetrics &amp; Gynecology|Orthopedic Surgery|Anesthesiology</t>
  </si>
  <si>
    <t>Espen Trydal</t>
  </si>
  <si>
    <t>espen@trydal.io</t>
  </si>
  <si>
    <t>Stokkaveien 57B</t>
  </si>
  <si>
    <t>Seungyoun ‘Carolyn’ Moon</t>
  </si>
  <si>
    <t>1984-02-21</t>
  </si>
  <si>
    <t>sy8402@gmail.com</t>
  </si>
  <si>
    <t>Flat 13</t>
  </si>
  <si>
    <t>8-12 Queens Ave, London</t>
  </si>
  <si>
    <t xml:space="preserve">Mbusa Ambrose Clive </t>
  </si>
  <si>
    <t>2002-05-28</t>
  </si>
  <si>
    <t>mbusaambroseclive@gmail.com</t>
  </si>
  <si>
    <t>Hoima district, ruyanja village</t>
  </si>
  <si>
    <t>Japadhola</t>
  </si>
  <si>
    <t xml:space="preserve">David Charles Kemball </t>
  </si>
  <si>
    <t>1995-08-02</t>
  </si>
  <si>
    <t>david.kemball@gmail.com</t>
  </si>
  <si>
    <t xml:space="preserve">1b cantonment road, #23-23, Singapore </t>
  </si>
  <si>
    <t>0915</t>
  </si>
  <si>
    <t>Anesthesiology|Public / Preventive Medicine</t>
  </si>
  <si>
    <t xml:space="preserve">Evelyn Kemball </t>
  </si>
  <si>
    <t>evelyn.thangaraj@gmail.com</t>
  </si>
  <si>
    <t xml:space="preserve">James Charles Kemball </t>
  </si>
  <si>
    <t>2025-09-18</t>
  </si>
  <si>
    <t>eve.thangaraj@gmail.com</t>
  </si>
  <si>
    <t xml:space="preserve">James Charles </t>
  </si>
  <si>
    <t>Sujith Philip</t>
  </si>
  <si>
    <t>1975-07-17</t>
  </si>
  <si>
    <t>drsujithphilip@gmail.com</t>
  </si>
  <si>
    <t>15 B Noel Enliva,madamukku, Kuttappuzha,</t>
  </si>
  <si>
    <t>Thiruvalla</t>
  </si>
  <si>
    <t xml:space="preserve">MAUWA Éliane </t>
  </si>
  <si>
    <t>1999-05-09</t>
  </si>
  <si>
    <t>elianemauwa227@gmail.com</t>
  </si>
  <si>
    <t xml:space="preserve">Uvira </t>
  </si>
  <si>
    <t>13h</t>
  </si>
  <si>
    <t>20h</t>
  </si>
  <si>
    <t>Ophthalmology|Family Medicine|Public / Preventive Medicine</t>
  </si>
  <si>
    <t>AMIR SOHAIL</t>
  </si>
  <si>
    <t xml:space="preserve">HOUSE NO-07 STREET NO-2 </t>
  </si>
  <si>
    <t>Spiritual Care &amp; EVangelism|Health Education &amp; Community Outreach|Support &amp; Operational Ministry</t>
  </si>
  <si>
    <t>Danie Michi</t>
  </si>
  <si>
    <t>1995-12-21</t>
  </si>
  <si>
    <t>daniel_michi@yahoo.com</t>
  </si>
  <si>
    <t xml:space="preserve">Str principala , nr 570, Jud Maramureș </t>
  </si>
  <si>
    <t>David Kemball</t>
  </si>
  <si>
    <t>1B cantonment road</t>
  </si>
  <si>
    <t>#23-23</t>
  </si>
  <si>
    <t>Evelyn Kemball</t>
  </si>
  <si>
    <t>James Charles Kemball</t>
  </si>
  <si>
    <t>John Wyatt</t>
  </si>
  <si>
    <t>1952-09-30</t>
  </si>
  <si>
    <t>profjwyatt@gmail.com</t>
  </si>
  <si>
    <t>10 Hayward Road</t>
  </si>
  <si>
    <t>Oxford OX2 8LW</t>
  </si>
  <si>
    <t>OLOSUNDE OLUDAYO</t>
  </si>
  <si>
    <t>1981-02-28</t>
  </si>
  <si>
    <t>Olosundedayo@gmail.com</t>
  </si>
  <si>
    <t>Seventh-day Adventist Hospital, Ile-Ife, Osun State</t>
  </si>
  <si>
    <t>13:40</t>
  </si>
  <si>
    <t>ONOVAE ONOME BECKY</t>
  </si>
  <si>
    <t>1999-10-18</t>
  </si>
  <si>
    <t>owolabionomebecky@gmail.com</t>
  </si>
  <si>
    <t>AFOLABI GBENGA</t>
  </si>
  <si>
    <t>1974-03-15</t>
  </si>
  <si>
    <t>anisereg@gmail.com</t>
  </si>
  <si>
    <t>Piedoso da Silva Chissambo</t>
  </si>
  <si>
    <t>1986-08-18</t>
  </si>
  <si>
    <t>chissambo1986@gmail.com</t>
  </si>
  <si>
    <t>Huila/Lubango</t>
  </si>
  <si>
    <t>Tseren-Ochir Munkhjiguur</t>
  </si>
  <si>
    <t>1999-03-24</t>
  </si>
  <si>
    <t>tserenochirmunkhjiguur@gmail.com</t>
  </si>
  <si>
    <t>door 46, apartment 708, 16th khoroo, khan-uul district, Ulaanbaatar, Mongolia</t>
  </si>
  <si>
    <t>Moon Young (Priscilla) Kim</t>
  </si>
  <si>
    <t>priscillamy.kim@gmail.com</t>
  </si>
  <si>
    <t>10 Tangmere Road, North York, Ontario M3B 2N1</t>
  </si>
  <si>
    <t>Todd Sprinkel</t>
  </si>
  <si>
    <t>1962-12-07</t>
  </si>
  <si>
    <t>toddsprinkel@outlook.com</t>
  </si>
  <si>
    <t>200 Blossom Wood Drive</t>
  </si>
  <si>
    <t>Senoia</t>
  </si>
  <si>
    <t>Molly Sprinkel</t>
  </si>
  <si>
    <t>1964-03-04</t>
  </si>
  <si>
    <t>sixraindropsksa@gmail.com</t>
  </si>
  <si>
    <t>Daniela Groza</t>
  </si>
  <si>
    <t>1979-09-22</t>
  </si>
  <si>
    <t>daniela.groza@ymail.com</t>
  </si>
  <si>
    <t>Altschloss-Allee 19</t>
  </si>
  <si>
    <t>Altschloss</t>
  </si>
  <si>
    <t>Kaisla Heikkila</t>
  </si>
  <si>
    <t>1997-04-16</t>
  </si>
  <si>
    <t>kaisla.heikkila@gmail.com</t>
  </si>
  <si>
    <t>Taivaanpankontie 1 c 6</t>
  </si>
  <si>
    <t>70200 Kuopio, Finland</t>
  </si>
  <si>
    <t>11:25</t>
  </si>
  <si>
    <t>10:00 pm</t>
  </si>
  <si>
    <t>Kaisla Magdaleena Heikkilä</t>
  </si>
  <si>
    <t>70200 Kuopio</t>
  </si>
  <si>
    <t>23:00</t>
  </si>
  <si>
    <t>Tomoyuki 　Igari</t>
  </si>
  <si>
    <t>1949-06-06</t>
  </si>
  <si>
    <t>pxb04020@nifty.ne.jp</t>
  </si>
  <si>
    <t>3-3-10-5 Akitsu Narashino-city, Chiba  275-0025</t>
  </si>
  <si>
    <t>japanese</t>
  </si>
  <si>
    <t>Singapore 150116</t>
  </si>
  <si>
    <t>Sagaria Mwapopi</t>
  </si>
  <si>
    <t>2006-02-13</t>
  </si>
  <si>
    <t>mwapopisagaria@gmail.com</t>
  </si>
  <si>
    <t>Khulan</t>
  </si>
  <si>
    <t>2002-08-16</t>
  </si>
  <si>
    <t>Liyana.kh11@gmail.com</t>
  </si>
  <si>
    <t>BZ Bistrict, 41, 2.1-35</t>
  </si>
  <si>
    <t>Chingun</t>
  </si>
  <si>
    <t>1994-06-14</t>
  </si>
  <si>
    <t>Akhai.chingun@gmail.com</t>
  </si>
  <si>
    <t>BZ district, 41. 2.1-35</t>
  </si>
  <si>
    <t>So Yoon Kim</t>
  </si>
  <si>
    <t>1970-09-26</t>
  </si>
  <si>
    <t>syoonkim89@gmail.com</t>
  </si>
  <si>
    <t>서울 서대문구 연세로 50-1 (세브란스병원)</t>
  </si>
  <si>
    <t>종합관 409호</t>
  </si>
  <si>
    <t xml:space="preserve">SEAN Hongtheng </t>
  </si>
  <si>
    <t>1991-12-10</t>
  </si>
  <si>
    <t>hongtheng@hebronmc.org</t>
  </si>
  <si>
    <t xml:space="preserve">#18B, road B, Vimeantroung Village, Krangthnong Commune, Sensok District , Phnom Penh </t>
  </si>
  <si>
    <t xml:space="preserve">Hebron Medical Center </t>
  </si>
  <si>
    <t xml:space="preserve">Sim Khorn </t>
  </si>
  <si>
    <t>1974-03-10</t>
  </si>
  <si>
    <t>khorn@hebronmc.org</t>
  </si>
  <si>
    <t>#293,  road 00,  Preypringchoeung II, Chaomchoa III, Poasenchay, Phnom Penh</t>
  </si>
  <si>
    <t>Ji He (Sophia) Kim</t>
  </si>
  <si>
    <t>1988-09-28</t>
  </si>
  <si>
    <t>jihesoph40@hotmail.com</t>
  </si>
  <si>
    <t>Day 5 (Sat, 4th July)|Day 6 (Sun, 5th July)|Day 3 (Thu, 2nd July)|Day 4 (Fri, 3rd July)</t>
  </si>
  <si>
    <t>Jordyn Maddex</t>
  </si>
  <si>
    <t>2000-03-02</t>
  </si>
  <si>
    <t>jordyn.maddex@kansascity.edu</t>
  </si>
  <si>
    <t>1002 E Rosemont Ct Andover, KS 67002</t>
  </si>
  <si>
    <t>4:25 pm</t>
  </si>
  <si>
    <t>4:50 pm</t>
  </si>
  <si>
    <t>Zachary Chow</t>
  </si>
  <si>
    <t>Zacharychow21@gmail.com</t>
  </si>
  <si>
    <t>7834 festival dr. Cupertino CA, 95014</t>
  </si>
  <si>
    <t>9:40 pm</t>
  </si>
  <si>
    <t>9:05 pm</t>
  </si>
  <si>
    <t>Primary Care Ministry|Emergency &amp; Crisis Ministry|Spiritual Care &amp; EVangelism|Health Education &amp; Community Outreach|Training &amp; Mentorship Ministry</t>
  </si>
  <si>
    <t>Tang Hui Kheng</t>
  </si>
  <si>
    <t>1972-03-04</t>
  </si>
  <si>
    <t>huikheng43@gmail.com</t>
  </si>
  <si>
    <t>85 Cashew Road #06-03</t>
  </si>
  <si>
    <t xml:space="preserve">Mandarin </t>
  </si>
  <si>
    <t>7 Siglap Road, #22-65</t>
  </si>
  <si>
    <t>Mandarin Gardens</t>
  </si>
  <si>
    <t>Specialty Care Ministry|Hospice &amp; End-of-life Ministry|Spiritual Care &amp; EVangelism|Training &amp; Mentorship Ministry</t>
  </si>
  <si>
    <t>Jun yi</t>
  </si>
  <si>
    <t>Junyi26@yahoo.com</t>
  </si>
  <si>
    <t>Echo VanderWal</t>
  </si>
  <si>
    <t>1974-05-02</t>
  </si>
  <si>
    <t>echo.vanderwal@lukecommission.org</t>
  </si>
  <si>
    <t>PO Box 41</t>
  </si>
  <si>
    <t>Sidvokodvo M216 Eswatini</t>
  </si>
  <si>
    <t>The Luke Commission</t>
  </si>
  <si>
    <t>Primary Care Ministry|Specialty Care Ministry|Emergency &amp; Crisis Ministry|Hospice &amp; End-of-life Ministry|Spiritual Care &amp; EVangelism|Health Education &amp; Community Outreach|Ministry to the Marginalized|Training &amp; Mentorship Ministry|Support &amp; Operational Ministry</t>
  </si>
  <si>
    <t>Internal Medicine|Surgery|Pediatrics|Obstetrics &amp; Gynecology|Orthopedic Surgery|Dentistry|Ophthalmology|Emergency Medicine|Family Medicine|Anesthesiology|Radiology|Rehabilitation Medicine|Public / Preventive Medicine</t>
  </si>
  <si>
    <t>Harry VanderWal</t>
  </si>
  <si>
    <t>1975-03-29</t>
  </si>
  <si>
    <t>Box 41</t>
  </si>
  <si>
    <t>Internal Medicine|Surgery|Pediatrics|Obstetrics &amp; Gynecology|Orthopedic Surgery|Dentistry|Ophthalmology|Emergency Medicine|Family Medicine|Anesthesiology|Radiology</t>
  </si>
  <si>
    <t>10:10 am</t>
  </si>
  <si>
    <t>17:00pm</t>
  </si>
  <si>
    <t xml:space="preserve">Ermela Deposa </t>
  </si>
  <si>
    <t>1971-01-08</t>
  </si>
  <si>
    <t>agapeging@gmail.com</t>
  </si>
  <si>
    <t xml:space="preserve">Koinonia Theological Seminary Foundation Incorporated Davao City </t>
  </si>
  <si>
    <t xml:space="preserve">Purok 3 Tinulang Bayabas Toril Davao City </t>
  </si>
  <si>
    <t>7:25am</t>
  </si>
  <si>
    <t xml:space="preserve">Ndikuriyo Daniel </t>
  </si>
  <si>
    <t>2000-09-09</t>
  </si>
  <si>
    <t>Danielndikuriyo20@gmail.com</t>
  </si>
  <si>
    <t xml:space="preserve">Kamenge </t>
  </si>
  <si>
    <t>Scott Bernard Bolls</t>
  </si>
  <si>
    <t>1951-04-30</t>
  </si>
  <si>
    <t>sbolls@hotmail.com</t>
  </si>
  <si>
    <t xml:space="preserve">6297 Levi Court </t>
  </si>
  <si>
    <t>Springfield, Virginia 22150</t>
  </si>
  <si>
    <t>Zhang Yixin</t>
  </si>
  <si>
    <t>1970-03-14</t>
  </si>
  <si>
    <t>cyh_1@hotmail.com</t>
  </si>
  <si>
    <t xml:space="preserve">#06 Small Street, near Chip Mong Sen Sok, Phum Bayab, Sensok, Phnom Penh, Cambodia </t>
  </si>
  <si>
    <t>Wei LiQin</t>
  </si>
  <si>
    <t>1974-03-14</t>
  </si>
  <si>
    <t>weiyilixianzhi@gmail.com</t>
  </si>
  <si>
    <t>#06 Small Street Near Chip Mong Sensok, Phum Bayab Sensok Phnom Penh, Cambodia</t>
  </si>
  <si>
    <t>Chen Yiy Hwuan</t>
  </si>
  <si>
    <t>1979-09-14</t>
  </si>
  <si>
    <t>Nagaworld, Samdech Techo Hun Sen Park, Phnom Penh, Cambodia</t>
  </si>
  <si>
    <t>Chin Ter Tze</t>
  </si>
  <si>
    <t>1979-07-23</t>
  </si>
  <si>
    <t>justinchintncc@gmail.com</t>
  </si>
  <si>
    <t>Tudor Balaceanu</t>
  </si>
  <si>
    <t>1974-03-09</t>
  </si>
  <si>
    <t>tbalaceanu@yahoo.com</t>
  </si>
  <si>
    <t>Stettiner Str. 42, 72202 Nagold</t>
  </si>
  <si>
    <t>Connor Ham</t>
  </si>
  <si>
    <t>1996-03-06</t>
  </si>
  <si>
    <t>connor.ham@cmda.org</t>
  </si>
  <si>
    <t>2435 Lincoln Ave, Cincinnati OH 45231</t>
  </si>
  <si>
    <t>krishna temple street kakavedu nagari</t>
  </si>
  <si>
    <t>Primary Care Ministry|Specialty Care Ministry|Emergency &amp; Crisis Ministry|Hospice &amp; End-of-life Ministry|Training &amp; Mentorship Ministry|Support &amp; Operational Ministry</t>
  </si>
  <si>
    <t xml:space="preserve">Victoria Agbeibor </t>
  </si>
  <si>
    <t>2002-05-25</t>
  </si>
  <si>
    <t>vdagbeibor@gmail.com</t>
  </si>
  <si>
    <t>Primary Care Ministry|Ministry to the Marginalized|Training &amp; Mentorship Ministry</t>
  </si>
  <si>
    <t>Grace Ahmed</t>
  </si>
  <si>
    <t>1976-12-11</t>
  </si>
  <si>
    <t>graceahmed99@gmail.com</t>
  </si>
  <si>
    <t>Efu Etsu Yisa</t>
  </si>
  <si>
    <t>0700</t>
  </si>
  <si>
    <t>Febrina Ruth Wuwung</t>
  </si>
  <si>
    <t>1994-02-28</t>
  </si>
  <si>
    <t>ruthfebrinawuwung@gmail.com</t>
  </si>
  <si>
    <t>Koha</t>
  </si>
  <si>
    <t>GIRDHARI Lal</t>
  </si>
  <si>
    <t>1971-02-24</t>
  </si>
  <si>
    <t>eyeakash@gmail.com</t>
  </si>
  <si>
    <t>Haakon Slettebø Meyer</t>
  </si>
  <si>
    <t>2002-01-06</t>
  </si>
  <si>
    <t>haakon.meyer2002@gmail.com</t>
  </si>
  <si>
    <t>Nattlandsveien 48, 5093 Bergen</t>
  </si>
  <si>
    <t>NDUWIMANA SMITH MARC</t>
  </si>
  <si>
    <t>2015-03-20</t>
  </si>
  <si>
    <t>496$</t>
  </si>
  <si>
    <t xml:space="preserve">Christopher Holcombe </t>
  </si>
  <si>
    <t>1958-01-15</t>
  </si>
  <si>
    <t>Chris@theholcombes.co.uk</t>
  </si>
  <si>
    <t>Jameston Court</t>
  </si>
  <si>
    <t>Tenby</t>
  </si>
  <si>
    <t>Susan</t>
  </si>
  <si>
    <t>1957-09-10</t>
  </si>
  <si>
    <t>Sue.holcombe@gmail.com</t>
  </si>
  <si>
    <t xml:space="preserve">Tenby </t>
  </si>
  <si>
    <t xml:space="preserve">Christopher </t>
  </si>
  <si>
    <t>Susan Holcombe</t>
  </si>
  <si>
    <t>Choi Eunwoo</t>
  </si>
  <si>
    <t>2006-10-11</t>
  </si>
  <si>
    <t>choiew2006@gmail.com</t>
  </si>
  <si>
    <t xml:space="preserve">Nsabimana Eric </t>
  </si>
  <si>
    <t>1985-04-04</t>
  </si>
  <si>
    <t>eric.nsabimana.bdi@gmail.com</t>
  </si>
  <si>
    <t>Kajaga</t>
  </si>
  <si>
    <t>KIM SANG GYEUN</t>
  </si>
  <si>
    <t>1967-10-11</t>
  </si>
  <si>
    <t>drkimsg@gmail.com</t>
  </si>
  <si>
    <t>110-501, 82 Seonunjungang-ro, Gwangsan-gu, Gwanju City</t>
  </si>
  <si>
    <t>DANIELA-FLORINA GHERMAN</t>
  </si>
  <si>
    <t>1973-10-06</t>
  </si>
  <si>
    <t>daniela.f.gherman@gmail.com</t>
  </si>
  <si>
    <t>Arad, Porumbului 50</t>
  </si>
  <si>
    <t>SIHYUCK OH</t>
  </si>
  <si>
    <t>1984-01-23</t>
  </si>
  <si>
    <t>dhtlgur@naver.com</t>
  </si>
  <si>
    <t>HYOSAN MEDICAL FOUNDATION, SAM MEDICAL CENTER</t>
  </si>
  <si>
    <t>Muh-Lii Liang</t>
  </si>
  <si>
    <t>1968-04-08</t>
  </si>
  <si>
    <t>liang4617@hotmail.com</t>
  </si>
  <si>
    <t>Room 9-2, 9th Floor, No. 9, Lane 65, Zhong-Shan N. Rd, Zhong Shan Dist., Taipei, Taiwan</t>
  </si>
  <si>
    <t>principala nr 84, potcoava, olt</t>
  </si>
  <si>
    <t>romanian</t>
  </si>
  <si>
    <t>Chris Kim (for data)</t>
  </si>
  <si>
    <t>2026-03-11</t>
  </si>
  <si>
    <t>Armenia</t>
  </si>
  <si>
    <t>Gwangju, Geumhwaro- 149beon gil</t>
  </si>
  <si>
    <t>Brandon Khoo</t>
  </si>
  <si>
    <t>bdnkhoo@gmail.com</t>
  </si>
  <si>
    <t xml:space="preserve">Munyembari Tony </t>
  </si>
  <si>
    <t>1985-08-22</t>
  </si>
  <si>
    <t>munyembaritony85@gmail.com</t>
  </si>
  <si>
    <t>Kerh Li Liu</t>
  </si>
  <si>
    <t>1978-05-20</t>
  </si>
  <si>
    <t>kerhli@gmail.com</t>
  </si>
  <si>
    <t>9 Yishun Close #12-19</t>
  </si>
  <si>
    <t>Singapore 768008</t>
  </si>
  <si>
    <t>Yue Heng Liu</t>
  </si>
  <si>
    <t>2007-02-26</t>
  </si>
  <si>
    <t>yueheng.docx@gmail.com</t>
  </si>
  <si>
    <t>jeon nari 전나리</t>
  </si>
  <si>
    <t>1981-02-17</t>
  </si>
  <si>
    <t>kcmf2023@naver.com</t>
  </si>
  <si>
    <t>한국누가회</t>
  </si>
  <si>
    <t>Lee Yein</t>
  </si>
  <si>
    <t>2006-07-18</t>
  </si>
  <si>
    <t>yeincando@gmail.com</t>
  </si>
  <si>
    <t>010-4850-3725</t>
  </si>
  <si>
    <t>010-6561-5297</t>
  </si>
  <si>
    <t>Yu Sumin</t>
  </si>
  <si>
    <t>2006-02-08</t>
  </si>
  <si>
    <t>yusumin0206@gmail.com</t>
  </si>
  <si>
    <t>Nyakio Mburu</t>
  </si>
  <si>
    <t>1999-01-15</t>
  </si>
  <si>
    <t>drnyakio@gmail.com</t>
  </si>
  <si>
    <t>Primary Care Ministry|Emergency &amp; Crisis Ministry|Hospice &amp; End-of-life Ministry|Spiritual Care &amp; EVangelism|Health Education &amp; Community Outreach|Training &amp; Mentorship Ministry</t>
  </si>
  <si>
    <t>Internal Medicine|Pediatrics|Emergency Medicine|Public / Preventive Medicine</t>
  </si>
  <si>
    <t>DISANENG WARD</t>
  </si>
  <si>
    <t>HOSPITAL ROAD</t>
  </si>
  <si>
    <t>Primary Care Ministry|Emergency &amp; Crisis Ministry|Hospice &amp; End-of-life Ministry|Spiritual Care &amp; EVangelism|Ministry to the Marginalized</t>
  </si>
  <si>
    <t>Tewodros Desalegn</t>
  </si>
  <si>
    <t>1998-03-06</t>
  </si>
  <si>
    <t>tewodrosdesalegn6@gmail.com</t>
  </si>
  <si>
    <t>Neville Mwesigwa</t>
  </si>
  <si>
    <t>2001-05-26</t>
  </si>
  <si>
    <t>ntambibro2020@gmail.com</t>
  </si>
  <si>
    <t>Annelle DEYEHE</t>
  </si>
  <si>
    <t>1989-08-26</t>
  </si>
  <si>
    <t>deyannelle@hotmail.com</t>
  </si>
  <si>
    <t>48 rue de Malte</t>
  </si>
  <si>
    <t>75011 Paris</t>
  </si>
  <si>
    <t>JUHUI CHOI</t>
  </si>
  <si>
    <t>1993-06-07</t>
  </si>
  <si>
    <t>jhchoi@withhebron.com</t>
  </si>
  <si>
    <t>Hebron Medical Center</t>
  </si>
  <si>
    <t>YONGJOON PARK</t>
  </si>
  <si>
    <t>1955-10-18</t>
  </si>
  <si>
    <t>happypyj@gmail.com</t>
  </si>
  <si>
    <t>Apt 2-704</t>
  </si>
  <si>
    <t>151, Samseong-ro, Gangnam-gu, Seoul, Republic of Korea</t>
  </si>
  <si>
    <t>Day 3 (Thu, 2nd July)</t>
  </si>
  <si>
    <t xml:space="preserve">Patience Bonthuteng </t>
  </si>
  <si>
    <t>1999-11-21</t>
  </si>
  <si>
    <t>pbonthuteng@gmail.com</t>
  </si>
  <si>
    <t>Maun</t>
  </si>
  <si>
    <t xml:space="preserve">Mahalapye </t>
  </si>
  <si>
    <t>1pm</t>
  </si>
  <si>
    <t>Mijung Kim</t>
  </si>
  <si>
    <t>1984-10-28</t>
  </si>
  <si>
    <t>mjkim@withhebron.com</t>
  </si>
  <si>
    <t>WITHHEBRON</t>
  </si>
  <si>
    <t>Bathusi Phetogo</t>
  </si>
  <si>
    <t>1993-03-04</t>
  </si>
  <si>
    <t>bathusip@gmail.com</t>
  </si>
  <si>
    <t>1440 220th St</t>
  </si>
  <si>
    <t>Lydia Babawale</t>
  </si>
  <si>
    <t>1992-08-16</t>
  </si>
  <si>
    <t>lydiababawale@msn.com</t>
  </si>
  <si>
    <t>5 Greenland Road</t>
  </si>
  <si>
    <t>Daniella Osaghae</t>
  </si>
  <si>
    <t>1990-03-03</t>
  </si>
  <si>
    <t>daniella.osaghae@gmail.com</t>
  </si>
  <si>
    <t>Flat 36 John Rich House, 50 Crispin Way, Uxbridge, Greater London, UK</t>
  </si>
  <si>
    <t>UB8 3XB</t>
  </si>
  <si>
    <t>13, Property 22, Malankara Veedhi</t>
  </si>
  <si>
    <t>Doddagubbi, Bangalore 560077, India</t>
  </si>
  <si>
    <t>54 Senexet Rd</t>
  </si>
  <si>
    <t>Woodstock, CT  06281</t>
  </si>
  <si>
    <t>Abigail Kyeremaa Agyemang</t>
  </si>
  <si>
    <t>fredann54@gmail.com</t>
  </si>
  <si>
    <t>Susuanso Presbytarian Church, Susuanso-Sunyani, Ahafo Region, Ghana west Africa</t>
  </si>
  <si>
    <t>Darren Thio Jia Kai</t>
  </si>
  <si>
    <t>2003-04-19</t>
  </si>
  <si>
    <t>darrenthio@gmail.com</t>
  </si>
  <si>
    <t>6 Suffolk Walk</t>
  </si>
  <si>
    <t>Primary Care Ministry|Mental Health Ministry |Hospice &amp; End-of-life Ministry|Health Education &amp; Community Outreach|Ministry to the Marginalized</t>
  </si>
  <si>
    <t>Family Medicine|Psychiatry|Public / Preventive Medicine</t>
  </si>
  <si>
    <t>RUTAGANDA REGIS</t>
  </si>
  <si>
    <t>2004-07-18</t>
  </si>
  <si>
    <t>regisr@asome.health</t>
  </si>
  <si>
    <t>Jongpil Park</t>
  </si>
  <si>
    <t>1974-06-18</t>
  </si>
  <si>
    <t>jppark74@gmail.com</t>
  </si>
  <si>
    <t>202-1002, 140, Bonggok-ro, Wansan-gu, Jeonju-si, Jeonbuk-do, Republic of Korea</t>
  </si>
  <si>
    <t>신아영</t>
  </si>
  <si>
    <t>2006-07-12</t>
  </si>
  <si>
    <t>shin060712@naver.com</t>
  </si>
  <si>
    <t>거제시 상동 5길 100(더샵 블루시티)</t>
  </si>
  <si>
    <t xml:space="preserve">Kisakye Chakara Noella </t>
  </si>
  <si>
    <t>Bukoto-Ntinda</t>
  </si>
  <si>
    <t>Cho Min Eui</t>
  </si>
  <si>
    <t>2005-04-23</t>
  </si>
  <si>
    <t>ui6773@naver.com</t>
  </si>
  <si>
    <t>경기도 시흥시 매화로 62-12 11동 402호</t>
  </si>
  <si>
    <t>Noah Lim</t>
  </si>
  <si>
    <t>2003-11-02</t>
  </si>
  <si>
    <t>limnoah120@gmail.com</t>
  </si>
  <si>
    <t>1 Jacksway Crescent</t>
  </si>
  <si>
    <t>Somaly SOK</t>
  </si>
  <si>
    <t>1987-10-14</t>
  </si>
  <si>
    <t>Somaly.sok@ms.internationalsos.com</t>
  </si>
  <si>
    <t>Sanghan Kim</t>
  </si>
  <si>
    <t>1969-12-30</t>
  </si>
  <si>
    <t>shalomksh@gmail.com</t>
  </si>
  <si>
    <t>Seoul, Guro-gu</t>
  </si>
  <si>
    <t>Sindorimro 87 102-1301</t>
  </si>
  <si>
    <t>Daehee Lee</t>
  </si>
  <si>
    <t>1968-06-17</t>
  </si>
  <si>
    <t>loveos@hotmail.com</t>
  </si>
  <si>
    <t>Gunpo-ro 591 (G-SAM hospital)</t>
  </si>
  <si>
    <t>Julie-Ann Louise Amartey</t>
  </si>
  <si>
    <t>1995-09-17</t>
  </si>
  <si>
    <t>julieann.amartey@gmail.com</t>
  </si>
  <si>
    <t>26 Heather Road</t>
  </si>
  <si>
    <t>Patricia Roller</t>
  </si>
  <si>
    <t>1999-08-19</t>
  </si>
  <si>
    <t>p.roller@posteo.de</t>
  </si>
  <si>
    <t>Dhruba raj Wagle</t>
  </si>
  <si>
    <t>1989-08-22</t>
  </si>
  <si>
    <t>pk2301576@gmail.comm</t>
  </si>
  <si>
    <t xml:space="preserve">Martin Andreas Hovde Hansen </t>
  </si>
  <si>
    <t>1996-06-24</t>
  </si>
  <si>
    <t>hansenmartinandreashovde@outlook.com</t>
  </si>
  <si>
    <t>Mjåtveitvegen 34, Frekhaug</t>
  </si>
  <si>
    <t>FANJELIMIRINDRA Elisée</t>
  </si>
  <si>
    <t>1978-01-01</t>
  </si>
  <si>
    <t>efanjelimirindra@gmail.com</t>
  </si>
  <si>
    <t>Hopitaly Amparafaravola</t>
  </si>
  <si>
    <t>SHON, YOUN-HWA</t>
  </si>
  <si>
    <t>1970-08-28</t>
  </si>
  <si>
    <t>nayhyo@naver.com</t>
  </si>
  <si>
    <t xml:space="preserve">21, Biryong-ro 141beon-gil, Hwado-eup, </t>
  </si>
  <si>
    <t xml:space="preserve"> Namyangju-si, Gyeonggi-do, Republic of Korea</t>
  </si>
  <si>
    <t>11:00 am</t>
  </si>
  <si>
    <t>09:00 am</t>
  </si>
  <si>
    <t>마석역</t>
  </si>
  <si>
    <t>신도브레ㅇ</t>
  </si>
  <si>
    <t>Esben Kamstrup</t>
  </si>
  <si>
    <t>1999-04-24</t>
  </si>
  <si>
    <t>esbenkam@gmail.com</t>
  </si>
  <si>
    <t>Emmasvej 24, 3. th.</t>
  </si>
  <si>
    <t>8220 Brabrand</t>
  </si>
  <si>
    <t>JaeHoon Lee</t>
  </si>
  <si>
    <t>1967-04-16</t>
  </si>
  <si>
    <t>aff.mada.director@gmail.com</t>
  </si>
  <si>
    <t>Lot69B Ambatomainty Soavinarivo</t>
  </si>
  <si>
    <t>Ambatolampy Tsymahafotsy</t>
  </si>
  <si>
    <t>FANJELIMIRINDRA ELISÉE</t>
  </si>
  <si>
    <t>Lot69B Ambatomaity Soavinarivo</t>
  </si>
  <si>
    <t>Ambatolampy Tsimahafotsy</t>
  </si>
  <si>
    <t>MALAGASY</t>
  </si>
  <si>
    <t>08:30 pm</t>
  </si>
  <si>
    <t>04:15 pm</t>
  </si>
  <si>
    <t>Primary Care Ministry|Specialty Care Ministry|Emergency &amp; Crisis Ministry|Spiritual Care &amp; EVangelism|Health Education &amp; Community Outreach|Training &amp; Mentorship Ministry</t>
  </si>
  <si>
    <t>Surgery|Obstetrics &amp; Gynecology|Emergency Medicine|Family Medicine</t>
  </si>
  <si>
    <t xml:space="preserve">Maribel Dayana Ríos Ramírez </t>
  </si>
  <si>
    <t>1996-01-08</t>
  </si>
  <si>
    <t>dayanariosramirez@gmail.com</t>
  </si>
  <si>
    <t>Av Victor paz estensoro</t>
  </si>
  <si>
    <t>Un día antes del congreso</t>
  </si>
  <si>
    <t>Un día después del congreso</t>
  </si>
  <si>
    <t xml:space="preserve">Av Victor paz estensoro </t>
  </si>
  <si>
    <t xml:space="preserve">Un día antes de la conferencia </t>
  </si>
  <si>
    <t xml:space="preserve">Un día después de la conferencia </t>
  </si>
  <si>
    <t>Meri Kristiina Laamanen</t>
  </si>
  <si>
    <t>2005-01-26</t>
  </si>
  <si>
    <t>meri.laamanen@gmail.com</t>
  </si>
  <si>
    <t>Ritzinkuja 1 C 13A</t>
  </si>
  <si>
    <t>20380 Turku</t>
  </si>
  <si>
    <t>11:30 am</t>
  </si>
  <si>
    <t>4:15 pm</t>
  </si>
  <si>
    <t>Onni Erkkilä</t>
  </si>
  <si>
    <t>1997-01-18</t>
  </si>
  <si>
    <t>o3rkkila@gmail.com</t>
  </si>
  <si>
    <t>Ilokkaanrinne 2 A17</t>
  </si>
  <si>
    <t xml:space="preserve">Odeh Nadia Gabriela </t>
  </si>
  <si>
    <t>1995-04-17</t>
  </si>
  <si>
    <t>odeh_nadia@yahoo.com</t>
  </si>
  <si>
    <t>Aleea Peana nr8, Cluj-Napoca Cluj</t>
  </si>
  <si>
    <t>Day 5 (Sat, 4th July)|Day 6 (Sun, 5th July)|Day 4 (Fri, 3rd July)|Day 3 (Thu, 2nd July)</t>
  </si>
  <si>
    <t>Victor Chen</t>
  </si>
  <si>
    <t>1971-03-02</t>
  </si>
  <si>
    <t>victor@med-amb.org</t>
  </si>
  <si>
    <t>2908 Carmella Way</t>
  </si>
  <si>
    <t>Modesto, California, USA 95355</t>
  </si>
  <si>
    <t>Wani Awoloto</t>
  </si>
  <si>
    <t>1995-10-21</t>
  </si>
  <si>
    <t>awoloto.wani@gmail.com</t>
  </si>
  <si>
    <t>Maria Eugenia de Souza</t>
  </si>
  <si>
    <t>1955-02-02</t>
  </si>
  <si>
    <t>meugeniabh@hotmail.com</t>
  </si>
  <si>
    <t>rua radio 20/802</t>
  </si>
  <si>
    <t>avenida dos andradas 2287/401</t>
  </si>
  <si>
    <t xml:space="preserve">português </t>
  </si>
  <si>
    <t>espanhol</t>
  </si>
  <si>
    <t>14 horas</t>
  </si>
  <si>
    <t>12 horas</t>
  </si>
  <si>
    <t>KIM, KANG SIK</t>
  </si>
  <si>
    <t>1970-07-29</t>
  </si>
  <si>
    <t>kskim626@naver.com</t>
  </si>
  <si>
    <t>Apt 703, Gyeryong Officetel, 10 Gukhoe-daero 55-gil, Yeongdeungpo-gu, Seoul, Republic of Korea</t>
  </si>
  <si>
    <t>KCMF</t>
  </si>
  <si>
    <t>CRISTIANE VALLIM</t>
  </si>
  <si>
    <t>1977-04-29</t>
  </si>
  <si>
    <t>crisvallim@hotmail.com</t>
  </si>
  <si>
    <t>Rua Barão de Macaúbas 152 ap 701</t>
  </si>
  <si>
    <t>Bairro Santo Antonio</t>
  </si>
  <si>
    <t>INGLES</t>
  </si>
  <si>
    <t>Daniel Johnson</t>
  </si>
  <si>
    <t>1979-06-06</t>
  </si>
  <si>
    <t>danieljohnsondr@gmail.com</t>
  </si>
  <si>
    <t>Believers Church Medical College Hospital</t>
  </si>
  <si>
    <t>Kim, Ho Young</t>
  </si>
  <si>
    <t>2001-04-17</t>
  </si>
  <si>
    <t>hykkr21@naver.com</t>
  </si>
  <si>
    <t>Sujeong-ro, Sujeong-gu, Seongnam-si, Gyeonggi-do</t>
  </si>
  <si>
    <t>1604-ho, 125-dong, 319</t>
  </si>
  <si>
    <t>10:40 pm</t>
  </si>
  <si>
    <t>Specialty Care Ministry|Emergency &amp; Crisis Ministry|Spiritual Care &amp; EVangelism|Ministry to the Marginalized</t>
  </si>
  <si>
    <t>Internal Medicine|Surgery|Emergency Medicine|Psychiatry</t>
  </si>
  <si>
    <t>Jiwoo Park</t>
  </si>
  <si>
    <t>1984-06-11</t>
  </si>
  <si>
    <t>classic0610@yuhs.ac</t>
  </si>
  <si>
    <t>339, Tongil-ro, Seodaemun-gu, Seoul</t>
  </si>
  <si>
    <t>Hangil Kim</t>
  </si>
  <si>
    <t>1987-09-11</t>
  </si>
  <si>
    <t>uoneway@gmail.com</t>
  </si>
  <si>
    <t>RAFANOMEZANTSOA HERY</t>
  </si>
  <si>
    <t>1986-01-01</t>
  </si>
  <si>
    <t>docteurheryrafanomezantsoa@gmail.com</t>
  </si>
  <si>
    <t>Lot 432 Cité Marabout Toamasina</t>
  </si>
  <si>
    <t>Kathrin Berg</t>
  </si>
  <si>
    <t>1996-03-25</t>
  </si>
  <si>
    <t>kath.b.253@gmx.de</t>
  </si>
  <si>
    <t>Zum Wallensteingraben 49</t>
  </si>
  <si>
    <t>23972 Dorf Mecklenburg</t>
  </si>
  <si>
    <t>KIM KANG SIK</t>
  </si>
  <si>
    <t>1970-07-22</t>
  </si>
  <si>
    <t>Jang hyon jun</t>
  </si>
  <si>
    <t>1982-06-03</t>
  </si>
  <si>
    <t>hishero@naver.com</t>
  </si>
  <si>
    <t>Shon Youn Hwa</t>
  </si>
  <si>
    <t>1970-06-28</t>
  </si>
  <si>
    <t>Andy Byung Yeon LEE</t>
  </si>
  <si>
    <t>1965-12-03</t>
  </si>
  <si>
    <t>andy4yk@gmail.com</t>
  </si>
  <si>
    <t>Kumho Eoulim 243-1703, Dongtan Jungagro 213, Hwasung, Kyungkido, Korea</t>
  </si>
  <si>
    <t>Joyce Myung Ha HUH</t>
  </si>
  <si>
    <t>1965-05-05</t>
  </si>
  <si>
    <t>joy4yk@gmail.com</t>
  </si>
  <si>
    <t>Kumho Eulim 243-1703, Dongtan Jungangro 213, Hwasung, Kyungkido</t>
  </si>
  <si>
    <t>Michael Berg</t>
  </si>
  <si>
    <t>2003-01-16</t>
  </si>
  <si>
    <t>michael.d.f.berg@protonmail.com</t>
  </si>
  <si>
    <t>Melscher Str 14</t>
  </si>
  <si>
    <t>04299 Leipzig</t>
  </si>
  <si>
    <t>Logement 432 Cité Marabout Toamasina</t>
  </si>
  <si>
    <t>Hyejin Lee</t>
  </si>
  <si>
    <t>1983-06-12</t>
  </si>
  <si>
    <t>gen113@naver.com</t>
  </si>
  <si>
    <t>Ha Eun Lim</t>
  </si>
  <si>
    <t>2024-01-31</t>
  </si>
  <si>
    <t>Dr Ester Lazaro</t>
  </si>
  <si>
    <t>1979-08-04</t>
  </si>
  <si>
    <t>elapamanka@gmail.com</t>
  </si>
  <si>
    <t xml:space="preserve">Irakoze Vanessa </t>
  </si>
  <si>
    <t>1989-11-07</t>
  </si>
  <si>
    <t>vanirak7@gmail.com</t>
  </si>
  <si>
    <t>_</t>
  </si>
  <si>
    <t xml:space="preserve">Non précis </t>
  </si>
  <si>
    <t xml:space="preserve">Non encore précis </t>
  </si>
  <si>
    <t>Lee Suyun</t>
  </si>
  <si>
    <t>2026-03-31</t>
  </si>
  <si>
    <t>suyun20060724@gmail.com</t>
  </si>
  <si>
    <t>Jin Woong Cho</t>
  </si>
  <si>
    <t>1967-10-04</t>
  </si>
  <si>
    <t>jeja-1004@daum.net</t>
  </si>
  <si>
    <t>365 Seowonro, Wansangu, Jeonju, Korea</t>
  </si>
  <si>
    <t>Solomon Guteta Beyene</t>
  </si>
  <si>
    <t>1993-02-05</t>
  </si>
  <si>
    <t>solomonforchrist2013@gmail.com</t>
  </si>
  <si>
    <t>Leeinhyeong</t>
  </si>
  <si>
    <t>2007-06-05</t>
  </si>
  <si>
    <t>lih4933@gmail.com</t>
  </si>
  <si>
    <t>Jason Chin-Huat Jason</t>
  </si>
  <si>
    <t>1962-04-09</t>
  </si>
  <si>
    <t>jasonchyap@outlook.sg</t>
  </si>
  <si>
    <t>4 Thomson Close</t>
  </si>
  <si>
    <t>8 am</t>
  </si>
  <si>
    <t>Lee Soomin</t>
  </si>
  <si>
    <t>2007-05-21</t>
  </si>
  <si>
    <t>soomin2675@gmail.com</t>
  </si>
  <si>
    <t>BAEKJUN KWON</t>
  </si>
  <si>
    <t>2005-06-04</t>
  </si>
  <si>
    <t>bictory6212@gmail.com</t>
  </si>
  <si>
    <t>KIM, SOO JUNG</t>
  </si>
  <si>
    <t>1985-02-05</t>
  </si>
  <si>
    <t>bossksj25@gmail.com</t>
  </si>
  <si>
    <t>JEON, HARIN</t>
  </si>
  <si>
    <t>2022-07-15</t>
  </si>
  <si>
    <t>Somang Choi</t>
  </si>
  <si>
    <t>2003-01-30</t>
  </si>
  <si>
    <t>seattlesarah@g.skku.edu</t>
  </si>
  <si>
    <t>Maakaari 6 B 029 3</t>
  </si>
  <si>
    <t>Mak Yuen Ying</t>
  </si>
  <si>
    <t>jennymakyuenying@gmail.com</t>
  </si>
  <si>
    <t>Flat C, 19/F, The Merton Tower 3</t>
  </si>
  <si>
    <t>8 Davis Street, Kennedy Town, Hong Kong SAR</t>
  </si>
  <si>
    <t>Joahyun</t>
  </si>
  <si>
    <t>2006-11-08</t>
  </si>
  <si>
    <t>ann061108@hanmail.net</t>
  </si>
  <si>
    <t>Augustine Elisabeth Pattipeilohy</t>
  </si>
  <si>
    <t>1956-01-21</t>
  </si>
  <si>
    <t>Jl. Danau Mahalona no. 36, Taman Beverly Golf</t>
  </si>
  <si>
    <t>Lippo Karawaci, Kab. Tangerang, Banten</t>
  </si>
  <si>
    <t>Yewon Bae</t>
  </si>
  <si>
    <t>2000-05-27</t>
  </si>
  <si>
    <t>scarletdim0527@gmail.com</t>
  </si>
  <si>
    <t>대구광역시 수성구 달구벌대로2435 두산위브더제니스 102동 1502호</t>
  </si>
  <si>
    <t>Yoonsun Yoon</t>
  </si>
  <si>
    <t>1985-08-15</t>
  </si>
  <si>
    <t>yhappy815@gmail.com</t>
  </si>
  <si>
    <t xml:space="preserve">Fany Dubon de Castro </t>
  </si>
  <si>
    <t>1969-01-22</t>
  </si>
  <si>
    <t>fanydub2003@yahoo.es</t>
  </si>
  <si>
    <t>106 Lariat trail, McGregor TX 76567</t>
  </si>
  <si>
    <t>Olaoluwatomi Kehinde Lamikanra</t>
  </si>
  <si>
    <t>t_lami@yahoo.com</t>
  </si>
  <si>
    <t>EGUM GODWINS EASY OTAKA</t>
  </si>
  <si>
    <t>2002-11-22</t>
  </si>
  <si>
    <t>egumeasy@gmail.com</t>
  </si>
  <si>
    <t>Wes Ehrhart</t>
  </si>
  <si>
    <t>1978-09-19</t>
  </si>
  <si>
    <t>Wes.ehrhart@cmda.org</t>
  </si>
  <si>
    <t>6204 Green Top Way</t>
  </si>
  <si>
    <t>Engish</t>
  </si>
  <si>
    <t>Samara Rosann Johnson</t>
  </si>
  <si>
    <t>samararosann@gmail.com</t>
  </si>
  <si>
    <t>Nora Marleen Bauer</t>
  </si>
  <si>
    <t>nora_bauer@hotmail.com</t>
  </si>
  <si>
    <t>Hermann Lumbu</t>
  </si>
  <si>
    <t>c.hermannlumbu@gmail.com</t>
  </si>
  <si>
    <t>13 avenue du général Ruby, 36000 Châteauroux</t>
  </si>
  <si>
    <t>Esther Yohana Adilukito</t>
  </si>
  <si>
    <t>1969-01-03</t>
  </si>
  <si>
    <t>eyohana20301@gmail.com</t>
  </si>
  <si>
    <t xml:space="preserve">Lesca Hadley </t>
  </si>
  <si>
    <t>1969-10-17</t>
  </si>
  <si>
    <t>Lescahad@yahoo.com</t>
  </si>
  <si>
    <t>10200 FM 200 Cleburne Texas 76033</t>
  </si>
  <si>
    <t>Primary Care Ministry|Hospice &amp; End-of-life Ministry|Health Education &amp; Community Outreach|Ministry to the Marginalized</t>
  </si>
  <si>
    <t>Dr. Oscar Rivero Pérez</t>
  </si>
  <si>
    <t xml:space="preserve">Calle Francisquito entre Cárcel y Jesús María Edificio 1 Apto 20. Camagüey </t>
  </si>
  <si>
    <t>10.00 am</t>
  </si>
  <si>
    <t>8.00 am</t>
  </si>
  <si>
    <t>Yves soh</t>
  </si>
  <si>
    <t>1993-04-22</t>
  </si>
  <si>
    <t>Jevryvive@gmail.com</t>
  </si>
  <si>
    <t xml:space="preserve">Bastos </t>
  </si>
  <si>
    <t>Rue cepert</t>
  </si>
  <si>
    <t xml:space="preserve">Inglish </t>
  </si>
  <si>
    <t>Italien</t>
  </si>
  <si>
    <t>Internal Medicine|Obstetrics &amp; Gynecology|Dermotology</t>
  </si>
  <si>
    <t>GA RAM KIM</t>
  </si>
  <si>
    <t>1977-02-13</t>
  </si>
  <si>
    <t>garam213@naver.com</t>
  </si>
  <si>
    <t>Justina Helizon</t>
  </si>
  <si>
    <t>justinahelizon@gmail.com</t>
  </si>
  <si>
    <t>--</t>
  </si>
  <si>
    <t>Hae Weon, Cho</t>
  </si>
  <si>
    <t>1983-06-07</t>
  </si>
  <si>
    <t>kaiencho67@naver.com</t>
  </si>
  <si>
    <t>Day 4 (Fri, 3rd July)|Day 5 (Sat, 4th July)</t>
  </si>
  <si>
    <t>2026-04-02</t>
  </si>
  <si>
    <t>20:45 pm</t>
  </si>
  <si>
    <t>BOUKAR MBAIAOURE BARAK</t>
  </si>
  <si>
    <t>1983-12-17</t>
  </si>
  <si>
    <t>mbaiaoure@outlook.fr</t>
  </si>
  <si>
    <t>N'Djamena-CHAGOUA</t>
  </si>
  <si>
    <t>Nebuyu Tademe Buche</t>
  </si>
  <si>
    <t>1998-04-03</t>
  </si>
  <si>
    <t>nebiyutademe@gmail.com</t>
  </si>
  <si>
    <t>Regular (After 4/1/2026)</t>
  </si>
  <si>
    <t>KYUNGMIN JANG</t>
  </si>
  <si>
    <t>1985-03-11</t>
  </si>
  <si>
    <t>jang@hishandsonafrica.org</t>
  </si>
  <si>
    <t>KG 24 Ave, Alishan Apartment B301</t>
  </si>
  <si>
    <t>2026-04-06</t>
  </si>
  <si>
    <t xml:space="preserve">Eunice Tehilah Malukutila Musona </t>
  </si>
  <si>
    <t xml:space="preserve">100/773 Ibex Hill </t>
  </si>
  <si>
    <t>Section 1 Roan</t>
  </si>
  <si>
    <t>Nemera Birhanu Adula</t>
  </si>
  <si>
    <t>1986-09-11</t>
  </si>
  <si>
    <t>namoo_br@yahoo.com</t>
  </si>
  <si>
    <t>Ethiopia, Addia Ababa</t>
  </si>
  <si>
    <t xml:space="preserve">Pauline Lim </t>
  </si>
  <si>
    <t xml:space="preserve">Chinese Mandarin </t>
  </si>
  <si>
    <t xml:space="preserve">7:25AM at Jeju Airport </t>
  </si>
  <si>
    <t xml:space="preserve">Not confirmed time -most likely in the morning </t>
  </si>
  <si>
    <t>Kikie Miu</t>
  </si>
  <si>
    <t>1992-10-13</t>
  </si>
  <si>
    <t>kikie.miu@gmail.com</t>
  </si>
  <si>
    <t>1/1705 Dandenong Road, Oakleigh East</t>
  </si>
  <si>
    <t>Samantha Goh</t>
  </si>
  <si>
    <t>1987-03-24</t>
  </si>
  <si>
    <t>gohawing@gmail.com</t>
  </si>
  <si>
    <t>3 Central Avenue</t>
  </si>
  <si>
    <t>Flat 7 Mayfield Apartments</t>
  </si>
  <si>
    <t xml:space="preserve">Joku Rene Yufanyu </t>
  </si>
  <si>
    <t>1989-03-13</t>
  </si>
  <si>
    <t>reneyufanyu@gmail.com</t>
  </si>
  <si>
    <t xml:space="preserve">Buea Cameroon </t>
  </si>
  <si>
    <t xml:space="preserve">Molyko </t>
  </si>
  <si>
    <t>PIN-HSIEN WU</t>
  </si>
  <si>
    <t>wu.edgar@gmail.com</t>
  </si>
  <si>
    <t>4F, No. 58, WANSHOU RD.</t>
  </si>
  <si>
    <t>WENSHAN DIST., TAIPEI, TAIWAN</t>
  </si>
  <si>
    <t>MANDARIN</t>
  </si>
  <si>
    <t>09:25 AM</t>
  </si>
  <si>
    <t>10:40 AM</t>
  </si>
  <si>
    <t>Primary Care Ministry|Hospice &amp; End-of-life Ministry|Spiritual Care &amp; EVangelism|Health Education &amp; Community Outreach|Ministry to the Marginalized|Training &amp; Mentorship Ministry</t>
  </si>
  <si>
    <t>Cristina Jaqueline Ruiz Vaca</t>
  </si>
  <si>
    <t>2026-03-02</t>
  </si>
  <si>
    <t>cristinajaquelineruizvaca@gmail.com</t>
  </si>
  <si>
    <t>San Cristóbal, Galápagos</t>
  </si>
  <si>
    <t>Anthony Kwame Enimil</t>
  </si>
  <si>
    <t>Deepak Samson Singh</t>
  </si>
  <si>
    <t>Chinchpada Christian Hospital Chinchpada PO</t>
  </si>
  <si>
    <t>Navapur taluka, Nandurbar District Maharashtra</t>
  </si>
  <si>
    <t>Ashita Rebecca Singh</t>
  </si>
  <si>
    <t xml:space="preserve">Chinchpada Christian Hospital, Chinchpada </t>
  </si>
  <si>
    <t>Navapur Taluka, Nandurbar District, Maharashtra 425417</t>
  </si>
  <si>
    <t>Primary Care Ministry|Specialty Care Ministry|Hospice &amp; End-of-life Ministry|Health Education &amp; Community Outreach</t>
  </si>
  <si>
    <t>Naw Grace Phyu Phyu Thant</t>
  </si>
  <si>
    <t>1983-05-09</t>
  </si>
  <si>
    <t>nawgraceppt@gmail.com</t>
  </si>
  <si>
    <t>7F, Royal Sinmin Condo, Ahlone Township, Yangon, Myanmar</t>
  </si>
  <si>
    <t>Mae Pa, Mae Sot, Tak Province, Thailand</t>
  </si>
  <si>
    <t>Douglas Lungu</t>
  </si>
  <si>
    <t>1966-06-23</t>
  </si>
  <si>
    <t>dlungu@mbf.net</t>
  </si>
  <si>
    <t>Plot KA 127, Mapale, Mzuzu Malawi</t>
  </si>
  <si>
    <t>Stela Noyomi Biswas</t>
  </si>
  <si>
    <t>snb.britney007@gmail.com</t>
  </si>
  <si>
    <t>Hemayetpur,Pabna Sadar, Pabna</t>
  </si>
  <si>
    <t>Padma Abashik, Vodra, Rajshahi</t>
  </si>
  <si>
    <t>Bangla</t>
  </si>
  <si>
    <t>Roseline ASSOU</t>
  </si>
  <si>
    <t>Valentine Komoi</t>
  </si>
  <si>
    <t>2002-03-10</t>
  </si>
  <si>
    <t>valentinekomoi25@gmail.com</t>
  </si>
  <si>
    <t xml:space="preserve">KIMAASAI </t>
  </si>
  <si>
    <t>Eufemia Saac</t>
  </si>
  <si>
    <t>1955-11-02</t>
  </si>
  <si>
    <t>eufemiasaac3@gmail.com</t>
  </si>
  <si>
    <t xml:space="preserve">Waray </t>
  </si>
  <si>
    <t>Mary Bernadette Vallesfin Egloso-Alas</t>
  </si>
  <si>
    <t>135 Gutan Street Phase 4 Block 5 Lot 18,</t>
  </si>
  <si>
    <t>V and G Subdivision, Barangay 109-A, Tacloban City, Leyte, Philippines 6500</t>
  </si>
  <si>
    <t>TAGALOG</t>
  </si>
  <si>
    <t>WARAY-WARAY</t>
  </si>
  <si>
    <t>10:40AM</t>
  </si>
  <si>
    <t>Anointed Flourish Atoju</t>
  </si>
  <si>
    <t>anointedflourishjnr@gmail.com</t>
  </si>
  <si>
    <t>House 24, GRA Phase 3 Ali Maishaiyi Junction</t>
  </si>
  <si>
    <t>08067467087</t>
  </si>
  <si>
    <t>JuHae (Grace) Lee</t>
  </si>
  <si>
    <t>1993-04-14</t>
  </si>
  <si>
    <t>lovelyjhjh48@hotmail.com</t>
  </si>
  <si>
    <t>608-640 Ballantrae Dr</t>
  </si>
  <si>
    <t>buzzer 608</t>
  </si>
  <si>
    <t>Evah Moitallel</t>
  </si>
  <si>
    <t>1993-04-27</t>
  </si>
  <si>
    <t>enicemoi95@gmail.com</t>
  </si>
  <si>
    <t xml:space="preserve">NEPIDIMBAYE BAMYO </t>
  </si>
  <si>
    <t>1987-10-19</t>
  </si>
  <si>
    <t>nepitimbayebamyo87@gmail.com</t>
  </si>
  <si>
    <t>Walia</t>
  </si>
  <si>
    <t>Cabinet LA FOI</t>
  </si>
  <si>
    <t>Ha so hyup</t>
  </si>
  <si>
    <t>h980223@naver.com</t>
  </si>
  <si>
    <t>Wasswa Birali Abudallah</t>
  </si>
  <si>
    <t>1977-11-22</t>
  </si>
  <si>
    <t>centerdisability89@gmail.com</t>
  </si>
  <si>
    <t xml:space="preserve">Luteete Zone </t>
  </si>
  <si>
    <t>Accessibility room</t>
  </si>
  <si>
    <t>Dulguun</t>
  </si>
  <si>
    <t>dulguunchadraabal@gmail.com</t>
  </si>
  <si>
    <t>Baynzurkh, 5khoroo</t>
  </si>
  <si>
    <t>BaynZurkh</t>
  </si>
  <si>
    <t>KAZEEM ADELEKE</t>
  </si>
  <si>
    <t>1981-04-23</t>
  </si>
  <si>
    <t>KAZEEM.ADELEKE7@GMAIL.COM</t>
  </si>
  <si>
    <t>PLOT 285 ARAB ROAD KUBWA ABUJA</t>
  </si>
  <si>
    <t>5:30 PM</t>
  </si>
  <si>
    <t>2:30PM</t>
  </si>
  <si>
    <t>ESTHER</t>
  </si>
  <si>
    <t>1984-02-01</t>
  </si>
  <si>
    <t>esther808505@gmail.com</t>
  </si>
  <si>
    <t>1404 west Cheyenne road 80906 my healing room address</t>
  </si>
  <si>
    <t>Madina Takenova</t>
  </si>
  <si>
    <t>1979-04-20</t>
  </si>
  <si>
    <t>academic.ru.ipgdfm@icmda.net</t>
  </si>
  <si>
    <t xml:space="preserve">26 Jasorat street </t>
  </si>
  <si>
    <t>12:30 pm</t>
  </si>
  <si>
    <t>Natnael worku shewaka</t>
  </si>
  <si>
    <t>1997-10-20</t>
  </si>
  <si>
    <t>Natworku49@gmail.com</t>
  </si>
  <si>
    <t xml:space="preserve">Addis Ababa, Ethiopia </t>
  </si>
  <si>
    <t>01:00pm</t>
  </si>
  <si>
    <t>William Reichart</t>
  </si>
  <si>
    <t>1966-10-25</t>
  </si>
  <si>
    <t>bill.reichart@cmda.org</t>
  </si>
  <si>
    <t>1211 Little Shadden Way</t>
  </si>
  <si>
    <t>Gray, TN 37615</t>
  </si>
  <si>
    <t>Irene Silanka Maren</t>
  </si>
  <si>
    <t>2000-06-01</t>
  </si>
  <si>
    <t>Irenesilanka38@gmail.com</t>
  </si>
  <si>
    <t>Kajiado</t>
  </si>
  <si>
    <t>Evah Naisimoi Moitallel</t>
  </si>
  <si>
    <t>1993-03-27</t>
  </si>
  <si>
    <t>IRENE SILANKA MAREN</t>
  </si>
  <si>
    <t>Engilish</t>
  </si>
  <si>
    <t xml:space="preserve">Engilish </t>
  </si>
  <si>
    <t>Chidozie Ogbu</t>
  </si>
  <si>
    <t>2002-10-04</t>
  </si>
  <si>
    <t>Chinweogbu225@gmail.com</t>
  </si>
  <si>
    <t xml:space="preserve">Abuja, Nigeria </t>
  </si>
  <si>
    <t>17:00 pm</t>
  </si>
  <si>
    <t xml:space="preserve">Ugwuede Uchenna promise </t>
  </si>
  <si>
    <t>uceeuche1@gmail.com</t>
  </si>
  <si>
    <t>Enugu</t>
  </si>
  <si>
    <t>Trans Ekulu, Enugu</t>
  </si>
  <si>
    <t>Primary Care Ministry|Specialty Care Ministry|Health Education &amp; Community Outreach</t>
  </si>
  <si>
    <t>Pediatrics|Dermotology</t>
  </si>
  <si>
    <t>Ida Regina Tomaz Carvalho da Silva Capela</t>
  </si>
  <si>
    <t>1964-11-01</t>
  </si>
  <si>
    <t>idacapela@gmail.com</t>
  </si>
  <si>
    <t>Av. Antônio Severiano de Andrade e Silva, 77 apto. 88 bloco 2</t>
  </si>
  <si>
    <t>Jiwon Kim</t>
  </si>
  <si>
    <t>2000-07-12</t>
  </si>
  <si>
    <t>jwletter1225@snu.ac.kr</t>
  </si>
  <si>
    <t>akayablessing@gmail.com</t>
  </si>
  <si>
    <t xml:space="preserve">Federal University lokoja Lokoja, Kogi state, Nigeria </t>
  </si>
  <si>
    <t>Federal university Lokoja, Lokoja, Kogi state,Nigeria.</t>
  </si>
  <si>
    <t xml:space="preserve">Ugwuede Uchenna Promise </t>
  </si>
  <si>
    <t>2000-09-20</t>
  </si>
  <si>
    <t>Enugu state</t>
  </si>
  <si>
    <t>LYDIA PRATANU</t>
  </si>
  <si>
    <t>1957-08-28</t>
  </si>
  <si>
    <t>lydiapratanu@gmail.com</t>
  </si>
  <si>
    <t>WA1/7, Jalan Pelepah Kuning 1, Jakarta Utara 14240, Indonesia</t>
  </si>
  <si>
    <t>Ellaine Basco Joseph</t>
  </si>
  <si>
    <t>1964-04-22</t>
  </si>
  <si>
    <t>menorah77@yahoo.com</t>
  </si>
  <si>
    <t>9 Cypress St, Levitown Phase 6, Bgy Don Bosco, Paranaque</t>
  </si>
  <si>
    <t>8:00 pm</t>
  </si>
  <si>
    <t xml:space="preserve">Adekunle adesesan adeyemi </t>
  </si>
  <si>
    <t>2019-11-01</t>
  </si>
  <si>
    <t>Adekunleadesesan@gmail.com</t>
  </si>
  <si>
    <t>Chris Kim (fake data for statistics)</t>
  </si>
  <si>
    <t>2026-04-01</t>
  </si>
  <si>
    <t>frmmirml@gmail.com</t>
  </si>
  <si>
    <t>Day 1 (Tue, 30th June)|Day 4 (Fri, 3rd July)</t>
  </si>
  <si>
    <t>CHI MA</t>
  </si>
  <si>
    <t>1986-07-04</t>
  </si>
  <si>
    <t>mamachi07@gmail.com</t>
  </si>
  <si>
    <t>4F, NO. 58, WANSHOU RD.</t>
  </si>
  <si>
    <t>WENSHAN DIST., TAIPEI, TAIWAN (R.O.C.)</t>
  </si>
  <si>
    <t>EN-JIE WU</t>
  </si>
  <si>
    <t>2018-05-03</t>
  </si>
  <si>
    <t>EN-QI WU</t>
  </si>
  <si>
    <t>2020-01-19</t>
  </si>
  <si>
    <t>ELLAINE BASCO JOSEPH</t>
  </si>
  <si>
    <t>9 CYPRESS ST., LEVITOWN PHASE 6, BGY DON BOSCO, PARANAQUE</t>
  </si>
  <si>
    <t>FILIPINO</t>
  </si>
  <si>
    <t>02:10 pm</t>
  </si>
  <si>
    <t>TARIQ PARVEZ</t>
  </si>
  <si>
    <t>1968-07-03</t>
  </si>
  <si>
    <t>drtariqparvez@gmail.com</t>
  </si>
  <si>
    <t>Flat No 2 Flat No 2 Church Compound Kashmir  Road Pacca Garah</t>
  </si>
  <si>
    <t>SIALKOT 51310 PAKISTAN</t>
  </si>
  <si>
    <t>3 PM</t>
  </si>
  <si>
    <t>2029-07-07</t>
  </si>
  <si>
    <t>7 AM</t>
  </si>
  <si>
    <t>ELIZEBATH TARIQ</t>
  </si>
  <si>
    <t>1968-08-20</t>
  </si>
  <si>
    <t>FLAT NO 2 CHURCH COMPOUND KASHMIR ROAD</t>
  </si>
  <si>
    <t>PACCA GARAH Sialkot Pakistan</t>
  </si>
  <si>
    <t>62026-10-28</t>
  </si>
  <si>
    <t>Oumar Diakite</t>
  </si>
  <si>
    <t>ACI Bocoum rue 257 porte 378</t>
  </si>
  <si>
    <t>Languebin</t>
  </si>
  <si>
    <t>1999-09-17</t>
  </si>
  <si>
    <t>kyb5382@naver.com</t>
  </si>
  <si>
    <t>대전 보문산로 388번길 7</t>
  </si>
  <si>
    <t xml:space="preserve">KANGYEBON </t>
  </si>
  <si>
    <t>Kangyebon</t>
  </si>
  <si>
    <t>sfdsd</t>
  </si>
  <si>
    <t>1111-11-11</t>
  </si>
  <si>
    <t>fff@dfsfd.gdgh</t>
  </si>
  <si>
    <t>Albania</t>
  </si>
  <si>
    <t>ewrew</t>
  </si>
  <si>
    <t>rfre</t>
  </si>
  <si>
    <t>fafs</t>
  </si>
  <si>
    <t>ff</t>
  </si>
  <si>
    <t>American Samoa</t>
  </si>
  <si>
    <t>Lovena Rathoa</t>
  </si>
  <si>
    <t>1993-10-12</t>
  </si>
  <si>
    <t>lovena.rathoa1@yahoo.com</t>
  </si>
  <si>
    <t>7C avenue Reverand Père dufay</t>
  </si>
  <si>
    <t xml:space="preserve">Oy Kanika </t>
  </si>
  <si>
    <t>Kanikaoy2000@gmail.com</t>
  </si>
  <si>
    <t>서울시 성북구 안암로 145 고려대학교 외국인학생동</t>
  </si>
  <si>
    <t>LEE CHEYOON</t>
  </si>
  <si>
    <t>leecy0922@naver.com</t>
  </si>
  <si>
    <t>Emmanuel NIZEYIMANA</t>
  </si>
  <si>
    <t>1994-08-30</t>
  </si>
  <si>
    <t>zeeman30a@gmail.com</t>
  </si>
  <si>
    <t>Jingxi Street, Baiyun District, Guangzhou City, Guangdong Province.</t>
  </si>
  <si>
    <t>01:30 am</t>
  </si>
  <si>
    <t>MABILLE</t>
  </si>
  <si>
    <t>1996-05-08</t>
  </si>
  <si>
    <t>mabille.nathalie@yahoo.fr</t>
  </si>
  <si>
    <t>07:05 am</t>
  </si>
  <si>
    <t>Ludwig Sachs</t>
  </si>
  <si>
    <t>1994-12-08</t>
  </si>
  <si>
    <t>ludwig.sachs@gmail.com</t>
  </si>
  <si>
    <t>Winkelgasse 38 5503 Schafisheim</t>
  </si>
  <si>
    <t>Shadreck Bittiel Kwendanyama</t>
  </si>
  <si>
    <t>1971-11-09</t>
  </si>
  <si>
    <t>shadreck@mbcmalawi.org</t>
  </si>
  <si>
    <t>Mennonite Brethren Church in Malwi, P.O. Box 98, Mponela, Dowa. Malawi.</t>
  </si>
  <si>
    <t>Phwadzi Farm, P.O. Box 161, Mtunthama, Kasungu. Malawi.</t>
  </si>
  <si>
    <t>Lee Yu Seong</t>
  </si>
  <si>
    <t>2004-03-22</t>
  </si>
  <si>
    <t>st0017erdfcv@gmail.com</t>
  </si>
  <si>
    <t>264-3, Bosu-daero, Seo-gu, Busan, Korea</t>
  </si>
  <si>
    <t>KIM YUN</t>
  </si>
  <si>
    <t>2004-03-09</t>
  </si>
  <si>
    <t>2004yun--@naver.com</t>
  </si>
  <si>
    <t>13-20, Dongdaesin-dong 3(sam)-ga, Seo-gu, Busan, South Korea</t>
  </si>
  <si>
    <t>Sadra Sarandili</t>
  </si>
  <si>
    <t>2003-02-11</t>
  </si>
  <si>
    <t>sa.sarandili@gmail.com</t>
  </si>
  <si>
    <t>Unit 8 / 130 Ladywell St</t>
  </si>
  <si>
    <t>Persian</t>
  </si>
  <si>
    <t>Alan John David</t>
  </si>
  <si>
    <t>2001-11-03</t>
  </si>
  <si>
    <t>alanjd311@gmail.com</t>
  </si>
  <si>
    <t xml:space="preserve">714A, LAZARUS ROAD, CMC BAGAYAM, </t>
  </si>
  <si>
    <t>VELLORE, TN, INDIA 632002</t>
  </si>
  <si>
    <t xml:space="preserve">Robert Meyer </t>
  </si>
  <si>
    <t>1952-10-19</t>
  </si>
  <si>
    <t>rdmeyer7@gmail.com</t>
  </si>
  <si>
    <t>2613 Rigel Drive Colorado Springs, Co 80906</t>
  </si>
  <si>
    <t>Diane Meyer</t>
  </si>
  <si>
    <t>1955-09-26</t>
  </si>
  <si>
    <t>Day 2 (Wed, 1st July)|Day 3 (Thu, 2nd July)|Day 6 (Sun, 5th July)|Day 5 (Sat, 4th July)|Day 4 (Fri, 3rd July)</t>
  </si>
  <si>
    <t>Susan Vaz</t>
  </si>
  <si>
    <t>susanvazg@gmail.com</t>
  </si>
  <si>
    <t>No. 7,kambar street extn, otteri road</t>
  </si>
  <si>
    <t xml:space="preserve">Otteri, vellore 632002 tamilnadu, India </t>
  </si>
  <si>
    <t>경기 안산시 단원구 당곡로 11</t>
  </si>
  <si>
    <t>Day 1 (Tue, 30th June)|Day 2 (Wed, 1st July)|Day 4 (Fri, 3rd July)|Day 3 (Thu, 2nd July)|Day 5 (Sat, 4th July)</t>
  </si>
  <si>
    <t>kkarabo778@gmail.com</t>
  </si>
  <si>
    <t>16h00</t>
  </si>
  <si>
    <t>Auguste PANDA</t>
  </si>
  <si>
    <t>1991-01-12</t>
  </si>
  <si>
    <t>augustepanda7@gmail.com</t>
  </si>
  <si>
    <t>Bangui</t>
  </si>
  <si>
    <t>Mariana Nicolina Sompie</t>
  </si>
  <si>
    <t>1961-01-13</t>
  </si>
  <si>
    <t>13inamarsom0161@gmail.com</t>
  </si>
  <si>
    <t>Jl.Lebak Indah V, Blok D11, Lebak Bulus</t>
  </si>
  <si>
    <t xml:space="preserve">27 Juni 2026, </t>
  </si>
  <si>
    <t>29 Juni 2026</t>
  </si>
  <si>
    <t xml:space="preserve">Amjad Nwair Ziadat </t>
  </si>
  <si>
    <t>1966-11-01</t>
  </si>
  <si>
    <t>anziadat@gmail.com</t>
  </si>
  <si>
    <t>Jordan</t>
  </si>
  <si>
    <t xml:space="preserve">Amer bin Malek St 72 , khalda Amman Jordan </t>
  </si>
  <si>
    <t xml:space="preserve">Ruwan Assad Batarseh </t>
  </si>
  <si>
    <t>1973-05-09</t>
  </si>
  <si>
    <t>ruwanbatarsehabs@gmail.com</t>
  </si>
  <si>
    <t>2026-05-07</t>
  </si>
  <si>
    <t xml:space="preserve">Bonface njuguna </t>
  </si>
  <si>
    <t>1994-02-21</t>
  </si>
  <si>
    <t>njugunabonface5@gmail.com</t>
  </si>
  <si>
    <t>Nakuru,kenya</t>
  </si>
  <si>
    <t>Internal Medicine|Emergency Medicine|Family Medicine</t>
  </si>
  <si>
    <t>Rev.Dr. Emmanuel Azad</t>
  </si>
  <si>
    <t>1959-06-02</t>
  </si>
  <si>
    <t>rev.emmanuelazad59@gmail.com</t>
  </si>
  <si>
    <t>H.No. 1377 Bagichi Tan Sukh Rai Ajmeri Gate. Delhi-110006.</t>
  </si>
  <si>
    <t>H.N0. 74-B. I-Pocket. MIG Flat. Dilshad Garden Delhi-110095.</t>
  </si>
  <si>
    <t>non</t>
  </si>
  <si>
    <t>MANOLITA JUNASA</t>
  </si>
  <si>
    <t>1960-01-01</t>
  </si>
  <si>
    <t>mallette.p@gmail.com</t>
  </si>
  <si>
    <t>Block 17, Lot 23 Bellecourt Subdivision, Balibago, Sta. Rosa City, Laguna, Philippines</t>
  </si>
  <si>
    <t>KYLE DAVID P. JUNASA</t>
  </si>
  <si>
    <t>1995-05-18</t>
  </si>
  <si>
    <t>KyleDPJ518@gmail.com</t>
  </si>
  <si>
    <t>Block 17 Lot 23 Bellecourt Subdivision, Balibago, Sta.Rosa City, Laguna, Philippines</t>
  </si>
  <si>
    <t>KRIS MISHAEL JUNASA</t>
  </si>
  <si>
    <t>1988-10-20</t>
  </si>
  <si>
    <t>krisjunasa@gmail.com</t>
  </si>
  <si>
    <t>Block 17 Lot 23 Bellecourt Subdivision, Balibago, Sta. Rosa City, Laguna, Philippines</t>
  </si>
  <si>
    <t>Benjamin Dube</t>
  </si>
  <si>
    <t xml:space="preserve">3010 Hlangabeza, Bulawayo Zimbabwe </t>
  </si>
  <si>
    <t xml:space="preserve">1400hrs </t>
  </si>
  <si>
    <t>No code yet</t>
  </si>
  <si>
    <t>Jessica Madej</t>
  </si>
  <si>
    <t>1992-11-07</t>
  </si>
  <si>
    <t>jessicamadejmd@gmail.com</t>
  </si>
  <si>
    <t>339 South San Antonio Rd Ste 1A</t>
  </si>
  <si>
    <t>Los Altos, CA, 94022</t>
  </si>
  <si>
    <t>wes.ehrhart@cmda.org</t>
  </si>
  <si>
    <t>04:00 pm</t>
  </si>
  <si>
    <t>gilles yoann Piam</t>
  </si>
  <si>
    <t>1991-10-03</t>
  </si>
  <si>
    <t>joakimyoannbb11@gmail.com</t>
  </si>
  <si>
    <t>Feh kesse abidjan</t>
  </si>
  <si>
    <t>Sicogi</t>
  </si>
  <si>
    <t>Germaine TSELE ONAMBELE</t>
  </si>
  <si>
    <t>1989-08-23</t>
  </si>
  <si>
    <t>tselegermie@gmail.com</t>
  </si>
  <si>
    <t xml:space="preserve">508 Rue de Rouen </t>
  </si>
  <si>
    <t>Specialty Care Ministry|Spiritual Care &amp; EVangelism|Health Education &amp; Community Outreach|Ministry to the Marginalized</t>
  </si>
  <si>
    <t>Raheel Khokhar</t>
  </si>
  <si>
    <t>raheelkhokhar98@gmail.com</t>
  </si>
  <si>
    <t>House no. 210, R.A Bazar Peshawar Cantt</t>
  </si>
  <si>
    <t>YURI CRISTINA D. SULLER</t>
  </si>
  <si>
    <t>1961-06-23</t>
  </si>
  <si>
    <t>ydsuller0623@gmail.com</t>
  </si>
  <si>
    <t>#13 Champaca St., Mesa Homes, Brgy. Don Jose, Sta. Rosa City, Laguna, Philippines</t>
  </si>
  <si>
    <t>Joanna Tan</t>
  </si>
  <si>
    <t>1987-12-27</t>
  </si>
  <si>
    <t>joanna_t87@hotmail.com</t>
  </si>
  <si>
    <t>Priscilla da Conceicao Torcida Felimone Rafael</t>
  </si>
  <si>
    <t>1986-10-05</t>
  </si>
  <si>
    <t>priscillafelimone@gmail.com</t>
  </si>
  <si>
    <t>Nampula city, Nampula</t>
  </si>
  <si>
    <t>3409 S Gateway Blvd.</t>
  </si>
  <si>
    <t>Luke Society</t>
  </si>
  <si>
    <t>Surgery|Dentistry|Ophthalmology|Family Medicine|Public / Preventive Medicine</t>
  </si>
  <si>
    <t>Lahcen Lamlili</t>
  </si>
  <si>
    <t>1994-07-25</t>
  </si>
  <si>
    <t>Lamlahcen88@gmail.com</t>
  </si>
  <si>
    <t>Hay nahda 2 temara</t>
  </si>
  <si>
    <t xml:space="preserve">Jessica Da Rocha Santos </t>
  </si>
  <si>
    <t>1994-06-08</t>
  </si>
  <si>
    <t>Jessicarochasantoss7@gmail.com</t>
  </si>
  <si>
    <t>Wasl village, building E36, flat 307- Al quasis industrial 5</t>
  </si>
  <si>
    <t>18:30</t>
  </si>
  <si>
    <t>Youngme kim</t>
  </si>
  <si>
    <t>1980-06-04</t>
  </si>
  <si>
    <t>kim991010@gmail.com</t>
  </si>
  <si>
    <t xml:space="preserve">Kimhae city </t>
  </si>
  <si>
    <t>Mugero79 Namyung the law 203dong 2104ho</t>
  </si>
  <si>
    <t>Chris KIM (for data)</t>
  </si>
  <si>
    <t>ABCDEF</t>
  </si>
  <si>
    <t>Onwumere Chikamma Ferdinand</t>
  </si>
  <si>
    <t>1979-12-12</t>
  </si>
  <si>
    <t>osapcso@gmail.com</t>
  </si>
  <si>
    <t xml:space="preserve">No 13 Cole Street Ikeja Lagos </t>
  </si>
  <si>
    <t>Daysi Chipana Juaniquina</t>
  </si>
  <si>
    <t>1984-09-16</t>
  </si>
  <si>
    <t>daysi_es@hotmail.com</t>
  </si>
  <si>
    <t>Av. Córdoba2429</t>
  </si>
  <si>
    <t>Av. Córdoba 2429</t>
  </si>
  <si>
    <t>Graham Poole</t>
  </si>
  <si>
    <t>1975-07-28</t>
  </si>
  <si>
    <t>gpoole330@gmail.com</t>
  </si>
  <si>
    <t>481a West Tamar Rd</t>
  </si>
  <si>
    <t>Riverside TAS Australia 7250</t>
  </si>
  <si>
    <t>2026-10-02</t>
  </si>
  <si>
    <t xml:space="preserve">Louis kenechukwu ubajekwe </t>
  </si>
  <si>
    <t>1975-06-18</t>
  </si>
  <si>
    <t>adaubajekwe@gmail.com</t>
  </si>
  <si>
    <t>8 Dominico Obude Street</t>
  </si>
  <si>
    <t>8 Dominico Obudu close mega estate badore ajah</t>
  </si>
  <si>
    <t xml:space="preserve">Sunniva Liepelt Uran </t>
  </si>
  <si>
    <t>sunnivalu@gmail.com</t>
  </si>
  <si>
    <t xml:space="preserve">Dalelia 143 6440 Elnesvågen </t>
  </si>
  <si>
    <t>Emergency &amp; Crisis Ministry|Hospice &amp; End-of-life Ministry</t>
  </si>
  <si>
    <t>Erica Liepelt Uran</t>
  </si>
  <si>
    <t>2005-03-09</t>
  </si>
  <si>
    <t>erica.liepelt.uran@gmail.com</t>
  </si>
  <si>
    <t>Primary Care Ministry|Specialty Care Ministry|Emergency &amp; Crisis Ministry|Mental Health Ministry |Hospice &amp; End-of-life Ministry|Spiritual Care &amp; EVangelism</t>
  </si>
  <si>
    <t>Surgery|Emergency Medicine|Family Medicine|Psychiatry|Anesthesiology</t>
  </si>
  <si>
    <t>Dalelia 143 6440 Elnesvågen</t>
  </si>
  <si>
    <t>Primary Care Ministry|Specialty Care Ministry|Emergency &amp; Crisis Ministry|Mental Health Ministry |Hospice &amp; End-of-life Ministry</t>
  </si>
  <si>
    <t>Surgery|Pediatrics|Emergency Medicine|Family Medicine|Psychiatry</t>
  </si>
  <si>
    <t xml:space="preserve">NAMPEERA HARRIET </t>
  </si>
  <si>
    <t>1990-05-25</t>
  </si>
  <si>
    <t>nampeeraharriet27@gmail.com</t>
  </si>
  <si>
    <t xml:space="preserve">Ishaka, Bushenyi </t>
  </si>
  <si>
    <t xml:space="preserve">Kasubi, kampala </t>
  </si>
  <si>
    <t>Keabetswe Mosadi</t>
  </si>
  <si>
    <t>2004-04-08</t>
  </si>
  <si>
    <t>keamosadi08@gmail.com</t>
  </si>
  <si>
    <t>Allison Miller</t>
  </si>
  <si>
    <t>1958-04-30</t>
  </si>
  <si>
    <t>allison.gervens@gmail.com</t>
  </si>
  <si>
    <t>14 Sublime Crescent</t>
  </si>
  <si>
    <t>Mount Pleasant, NSW 2519</t>
  </si>
  <si>
    <t>Andrew Miller</t>
  </si>
  <si>
    <t>1955-05-11</t>
  </si>
  <si>
    <t>alexisandrew@gmail.com</t>
  </si>
  <si>
    <t>Mount Pleasant NSW 2519</t>
  </si>
  <si>
    <t>Dienna de Souza Andrade</t>
  </si>
  <si>
    <t>1989-12-28</t>
  </si>
  <si>
    <t>diuandrade@gmail.com</t>
  </si>
  <si>
    <t>Rua Ceará, 35, Residencial Ceará</t>
  </si>
  <si>
    <t>Michel Raymond</t>
  </si>
  <si>
    <t>1986-10-08</t>
  </si>
  <si>
    <t>mitchraymond86@gmail.com</t>
  </si>
  <si>
    <t>Luganville, Santo</t>
  </si>
  <si>
    <t>Myunghoon Lim</t>
  </si>
  <si>
    <t>1985-05-03</t>
  </si>
  <si>
    <t>limsimlim@naver.com</t>
  </si>
  <si>
    <t>Alex Schadenberg</t>
  </si>
  <si>
    <t>1968-04-02</t>
  </si>
  <si>
    <t>alex@epcc.ca</t>
  </si>
  <si>
    <t>21:35 pm</t>
  </si>
  <si>
    <t>Jenny Lee Yuen Wong</t>
  </si>
  <si>
    <t>1966-03-07</t>
  </si>
  <si>
    <t>leeyuen@mac.com</t>
  </si>
  <si>
    <t>63 Jalan Ma'mor #01-49</t>
  </si>
  <si>
    <t>Singapore 320063</t>
  </si>
  <si>
    <t>Mental Health Ministry |Hospice &amp; End-of-life Ministry|Spiritual Care &amp; EVangelism|Health Education &amp; Community Outreach|Training &amp; Mentorship Ministry</t>
  </si>
  <si>
    <t>Adane Berassa Mirkena</t>
  </si>
  <si>
    <t>1967-06-04</t>
  </si>
  <si>
    <t>Adaneberassa@gmail.com</t>
  </si>
  <si>
    <t>Raphael Obegi Mirumbi</t>
  </si>
  <si>
    <t>2001-03-03</t>
  </si>
  <si>
    <t>mirumbiraphael@gmail.com</t>
  </si>
  <si>
    <t>P.O. BOX 34833</t>
  </si>
  <si>
    <t>06:00 pm</t>
  </si>
  <si>
    <t>Primary Care Ministry|Emergency &amp; Crisis Ministry|Mental Health Ministry |Spiritual Care &amp; EVangelism|Ministry to the Marginalized</t>
  </si>
  <si>
    <t>House No- 256 C sector G-6/1-4 Islamabad Pakistan</t>
  </si>
  <si>
    <t xml:space="preserve">URDU </t>
  </si>
  <si>
    <t>Khushi Agarwal</t>
  </si>
  <si>
    <t>2002-01-21</t>
  </si>
  <si>
    <t>cherrykhushi2002@gmail.com</t>
  </si>
  <si>
    <t>New delwara plot 17 rajasthan , india</t>
  </si>
  <si>
    <t>Eglish</t>
  </si>
  <si>
    <t>Keith Michael</t>
  </si>
  <si>
    <t>1956-05-16</t>
  </si>
  <si>
    <t>drkeithmichael@gmail.com</t>
  </si>
  <si>
    <t>2 Nursery Gardens, Eastleigh, SO533RZ</t>
  </si>
  <si>
    <t>이유정 메일 테스트</t>
  </si>
  <si>
    <t>2026-05-09</t>
  </si>
  <si>
    <t>qorwh701@gmail.com</t>
  </si>
  <si>
    <t>심재이 테스트 메일</t>
  </si>
  <si>
    <t>2026-05-14</t>
  </si>
  <si>
    <t>jay0476@naver.com</t>
  </si>
  <si>
    <t>Heather Starkey</t>
  </si>
  <si>
    <t>1978-07-10</t>
  </si>
  <si>
    <t>shoegirl4092@hotmail.com</t>
  </si>
  <si>
    <t>07:40 am</t>
  </si>
  <si>
    <t>Hans-Rudolf Pfeifer</t>
  </si>
  <si>
    <t>1956-10-02</t>
  </si>
  <si>
    <t>h.r.pfeifer@bluewin.ch</t>
  </si>
  <si>
    <t>Zürichstrasse 53</t>
  </si>
  <si>
    <t>8910 Affoltern am Albis</t>
  </si>
  <si>
    <t>Susmitha Eravelli</t>
  </si>
  <si>
    <t>2000-08-16</t>
  </si>
  <si>
    <t>36eravellisusmitha@gmail.com</t>
  </si>
  <si>
    <t>Suddala</t>
  </si>
  <si>
    <t>Internal Medicine|Surgery|Emergency Medicine|Family Medicine|Anesthesiology|Radiology|Rehabilitation Medicine|Public / Preventive Medicine</t>
  </si>
  <si>
    <t>2026-05-15</t>
  </si>
  <si>
    <t>MANOLITA  JUNASA</t>
  </si>
  <si>
    <t>Block 17 Lot 23, Bellecourt Subdivision, Balibago, Sta. Rosa City, Laguna, Philippines</t>
  </si>
  <si>
    <t>KYLE DAVID JUNASA</t>
  </si>
  <si>
    <t xml:space="preserve">Joya gamal nazeer </t>
  </si>
  <si>
    <t>Joyaaagamal@gmail.com</t>
  </si>
  <si>
    <t>Assiut</t>
  </si>
  <si>
    <t>Benjamin Kuan</t>
  </si>
  <si>
    <t>1979-06-09</t>
  </si>
  <si>
    <t>benjamin@healthserve.org.sg</t>
  </si>
  <si>
    <t>526 Serangoon North Ave 4</t>
  </si>
  <si>
    <t>Singapore 550526</t>
  </si>
  <si>
    <t>Chinese Mandarin</t>
  </si>
  <si>
    <t>Prudence Wambui</t>
  </si>
  <si>
    <t>2000-10-12</t>
  </si>
  <si>
    <t>prudencewambui9@gmail.com</t>
  </si>
  <si>
    <t xml:space="preserve">704 Thika </t>
  </si>
  <si>
    <t xml:space="preserve">OJ, Ruiru </t>
  </si>
  <si>
    <t xml:space="preserve">john whitehall </t>
  </si>
  <si>
    <t>1942-06-05</t>
  </si>
  <si>
    <t>john.whitehall@outlook.com</t>
  </si>
  <si>
    <t>PO Box 25 Narellan NSW 2567</t>
  </si>
  <si>
    <t>10 Frances St, Narellan, NSW Australia</t>
  </si>
  <si>
    <t>Cornelis Buma</t>
  </si>
  <si>
    <t>1958-12-14</t>
  </si>
  <si>
    <t>sacebuma@gmail.com</t>
  </si>
  <si>
    <t>1a Wrotham place</t>
  </si>
  <si>
    <t>Marangaroo Western Australia 6064</t>
  </si>
  <si>
    <t>Anthea Buma</t>
  </si>
  <si>
    <t>1961-01-06</t>
  </si>
  <si>
    <t>1a Wrotham Place</t>
  </si>
  <si>
    <t>Edeh Amaka Darlyntina</t>
  </si>
  <si>
    <t>1985-09-25</t>
  </si>
  <si>
    <t>Tuesdayendu@gmail.com</t>
  </si>
  <si>
    <t xml:space="preserve">Plot 222 </t>
  </si>
  <si>
    <t>OGBE HENRY CHINEDU</t>
  </si>
  <si>
    <t>1988-03-19</t>
  </si>
  <si>
    <t>nnra.gov.ng@gmail.com</t>
  </si>
  <si>
    <t>PLOT 894 OKONJO IWEALA STREET UTAKO ABUJ</t>
  </si>
  <si>
    <t>Primary Care Ministry|Mental Health Ministry |Hospice &amp; End-of-life Ministry|Spiritual Care &amp; EVangelism</t>
  </si>
  <si>
    <t>Frances Anne Catipay</t>
  </si>
  <si>
    <t>1990-09-11</t>
  </si>
  <si>
    <t>fcatipaymd@gmail.com</t>
  </si>
  <si>
    <t>37 Rosal Ave., Lumang Bayan Vill., Brgy. Mayamot, Antipolo City, Rizal</t>
  </si>
  <si>
    <t>T1B 4005B Grass Residences, Nueva Vizcaya St. cor Misamis St., Brgy. Sto. Cristo, Quezon City</t>
  </si>
  <si>
    <t>9:25 pm</t>
  </si>
  <si>
    <t>Emergency &amp; Crisis Ministry|Hospice &amp; End-of-life Ministry|Health Education &amp; Community Outreach|Training &amp; Mentorship Ministry</t>
  </si>
  <si>
    <t>Võ Thành Long</t>
  </si>
  <si>
    <t>1995-12-12</t>
  </si>
  <si>
    <t>lukevirus1212@gmail.com</t>
  </si>
  <si>
    <t>Hospice &amp; End-of-life Ministry|Health Education &amp; Community Outreach|Support &amp; Operational Ministry</t>
  </si>
  <si>
    <t>Todd Lazaro</t>
  </si>
  <si>
    <t>1994-09-13</t>
  </si>
  <si>
    <t>toddlazaro@gmail.com</t>
  </si>
  <si>
    <t>53 Scout Santiago Street</t>
  </si>
  <si>
    <t>Barangay Laging Handa, Quezon City, Philippines 1103</t>
  </si>
  <si>
    <t>Silas Goja</t>
  </si>
  <si>
    <t>1990-03-30</t>
  </si>
  <si>
    <t>silasgoja@gmail.com</t>
  </si>
  <si>
    <t>Nikaoli Viljoen</t>
  </si>
  <si>
    <t>28460359@sun.ac.za</t>
  </si>
  <si>
    <t>80 Murray Street North, Middelburg, Eastern Cape, South Africa</t>
  </si>
  <si>
    <t>Francie van Zijl Drive, Tygerberg, 7505, Cape Town, South Africa</t>
  </si>
  <si>
    <t>Unknown</t>
  </si>
  <si>
    <t>HealthServe Global</t>
  </si>
  <si>
    <t>Lwin Lwin Aye</t>
  </si>
  <si>
    <t>1978-06-06</t>
  </si>
  <si>
    <t>2026-05-05</t>
  </si>
  <si>
    <t>Iviwe Gqirana</t>
  </si>
  <si>
    <t>1992-08-06</t>
  </si>
  <si>
    <t>iviwegqirana@gmail.com</t>
  </si>
  <si>
    <t>1 Perth Rd</t>
  </si>
  <si>
    <t xml:space="preserve">Taewon Kim </t>
  </si>
  <si>
    <t>1978-12-29</t>
  </si>
  <si>
    <t>ktw@cts.tv</t>
  </si>
  <si>
    <t>100, Noryangjin-ro, Dongjak-gu, Seoul, Republic of Korea</t>
  </si>
  <si>
    <t>CTS Christian Television System</t>
  </si>
  <si>
    <t>Sunha Hwang</t>
  </si>
  <si>
    <t>1983-06-18</t>
  </si>
  <si>
    <t>shhwang@cts.tv</t>
  </si>
  <si>
    <t>105-1101, Sangdo-ro320, Dongjak-gu</t>
  </si>
  <si>
    <t>Winkelgasse 38, 5503 Schafisheim</t>
  </si>
  <si>
    <t>Walter Rush</t>
  </si>
  <si>
    <t>1959-07-03</t>
  </si>
  <si>
    <t>wrush80@hotmail.com</t>
  </si>
  <si>
    <t>5015 Battery Lane apt 307</t>
  </si>
  <si>
    <t>Dermotology|Pathology</t>
  </si>
  <si>
    <t>Aqeel Masih</t>
  </si>
  <si>
    <t>2003-12-13</t>
  </si>
  <si>
    <t>shamimashi026@gmail.com</t>
  </si>
  <si>
    <t>Chak no 335jb dost pur tehsil gojra district TT Singh</t>
  </si>
  <si>
    <t>INMED</t>
  </si>
  <si>
    <t>Godliver Clement Tuka</t>
  </si>
  <si>
    <t>1998-08-13</t>
  </si>
  <si>
    <t>tukagodliver@gmail.com</t>
  </si>
  <si>
    <t>grace_ahmed@yahoo.com</t>
  </si>
  <si>
    <t>Nadia Low</t>
  </si>
  <si>
    <t>1985-08-09</t>
  </si>
  <si>
    <t>candnlow@gmail.com</t>
  </si>
  <si>
    <t>5 Henderson St</t>
  </si>
  <si>
    <t>Internal Medicine|Pediatrics|Obstetrics &amp; Gynecology</t>
  </si>
  <si>
    <t xml:space="preserve">GORMO Lévy Stéphane </t>
  </si>
  <si>
    <t>1994-11-10</t>
  </si>
  <si>
    <t>stephanegormo@gmail.com</t>
  </si>
  <si>
    <t>Galabadja 4</t>
  </si>
  <si>
    <t>00h20</t>
  </si>
  <si>
    <t>VINEETH JAISON</t>
  </si>
  <si>
    <t>1982-10-28</t>
  </si>
  <si>
    <t>drvineethjaison@gmail.com</t>
  </si>
  <si>
    <t>Department of Neurology, Christian Medical College and Hospital, Ludhiana, Punjab 141008</t>
  </si>
  <si>
    <t>Senior Doctors Campus, Christian Medical College and Hospital, Ludhiana, Punjab 141008</t>
  </si>
  <si>
    <t>Day 4 (Fri, 3rd July)|Day 3 (Thu, 2nd July)|Day 5 (Sat, 4th July)</t>
  </si>
  <si>
    <t>Caleb Luk</t>
  </si>
  <si>
    <t>1995-05-16</t>
  </si>
  <si>
    <t>clukmed@gmail.com</t>
  </si>
  <si>
    <t>911 Century Farm Lane, Naperville, IL 60563</t>
  </si>
  <si>
    <t>7:05 AM</t>
  </si>
  <si>
    <t>Paul Lodge</t>
  </si>
  <si>
    <t>pmlodge@gmail.com</t>
  </si>
  <si>
    <t>40 Insignia Crescent, Berwick</t>
  </si>
  <si>
    <t>Melbourne, VIC 3806</t>
  </si>
  <si>
    <t>Jasmine Poole</t>
  </si>
  <si>
    <t>2003-03-07</t>
  </si>
  <si>
    <t>jasmine3.poole@gmail.com</t>
  </si>
  <si>
    <t>481a West Tamar Rd, Riverside, TAS</t>
  </si>
  <si>
    <t>Philip Harnes</t>
  </si>
  <si>
    <t>2002-03-08</t>
  </si>
  <si>
    <t>pharnes02@gmail.com</t>
  </si>
  <si>
    <t>DONGSOO SHIN</t>
  </si>
  <si>
    <t>1940-11-19</t>
  </si>
  <si>
    <t>Jameyshin1@hotmail.com</t>
  </si>
  <si>
    <t>Bethesda medical center,  Kampala,  Uganda</t>
  </si>
  <si>
    <t>JAMEY SHIN</t>
  </si>
  <si>
    <t>1958-12-26</t>
  </si>
  <si>
    <t>Elizabeth Bramble</t>
  </si>
  <si>
    <t>1974-09-05</t>
  </si>
  <si>
    <t>elizabeth.bramble@kanadhospital.org</t>
  </si>
  <si>
    <t>Iva Mojtic</t>
  </si>
  <si>
    <t>ivamojtic@gmail.com</t>
  </si>
  <si>
    <t>Macedonia, The Former Yugoslav Republic of</t>
  </si>
  <si>
    <t>Franklin Ruzvelt 16, Centar, Skopje</t>
  </si>
  <si>
    <t>Ho Lok Sze</t>
  </si>
  <si>
    <t>2004-08-27</t>
  </si>
  <si>
    <t>manylovetojesus@gmail.com</t>
  </si>
  <si>
    <t>10:15 pm</t>
  </si>
  <si>
    <t>Wong Yuen Hei</t>
  </si>
  <si>
    <t>wyh0408hazel@gmail.com</t>
  </si>
  <si>
    <t>22:15 pm</t>
  </si>
  <si>
    <t>jessieho.ssgc@gmail.com</t>
  </si>
  <si>
    <t>POON She Wang</t>
  </si>
  <si>
    <t>1971-03-22</t>
  </si>
  <si>
    <t>poonleo@gmail.com</t>
  </si>
  <si>
    <t>15 Melrose Apartments, 6 Winchester Road</t>
  </si>
  <si>
    <t>London, NW3 3NT</t>
  </si>
  <si>
    <t>Laura Simona Flükiger</t>
  </si>
  <si>
    <t>1998-09-09</t>
  </si>
  <si>
    <t>laura.flukiger@gmail.com</t>
  </si>
  <si>
    <t>Bettlistrasse 40</t>
  </si>
  <si>
    <t xml:space="preserve">8600 Dübendorf </t>
  </si>
  <si>
    <t>이경희(KYUNG HEE, LEE)</t>
  </si>
  <si>
    <t>로제타홀기념사업회</t>
  </si>
  <si>
    <t xml:space="preserve">Aida Olinda Lizano Alarcón </t>
  </si>
  <si>
    <t>aida.lizanoo@gmail.com</t>
  </si>
  <si>
    <t xml:space="preserve">Calle Bronsino 313 - San Borja - Lima </t>
  </si>
  <si>
    <t>OLIMOI MOSES OBURAK</t>
  </si>
  <si>
    <t>1997-09-19</t>
  </si>
  <si>
    <t>oburake97@gmail.com</t>
  </si>
  <si>
    <t>Torit</t>
  </si>
  <si>
    <t>ICMDA2026 NOC 위원 숙소 배치</t>
  </si>
  <si>
    <t>카테고리</t>
  </si>
  <si>
    <t>구분</t>
  </si>
  <si>
    <t>이름</t>
  </si>
  <si>
    <t>성별</t>
  </si>
  <si>
    <t>배정 필요?</t>
  </si>
  <si>
    <t>제주 도착 날짜</t>
  </si>
  <si>
    <t>제주 출발 날짜</t>
  </si>
  <si>
    <t>비고</t>
  </si>
  <si>
    <t>숙소명</t>
  </si>
  <si>
    <t>본부</t>
  </si>
  <si>
    <t>김윤환</t>
  </si>
  <si>
    <t>M</t>
  </si>
  <si>
    <t>6월 27일</t>
  </si>
  <si>
    <t>7월 6일</t>
  </si>
  <si>
    <t>이사회 본부 예약 건으로 진행</t>
  </si>
  <si>
    <r>
      <rPr>
        <rFont val="맑은 고딕"/>
        <color theme="1"/>
        <sz val="11.0"/>
      </rPr>
      <t>이대영</t>
    </r>
  </si>
  <si>
    <t>6월 30일
(*객실 예약 29일)</t>
  </si>
  <si>
    <t>7월 5일</t>
  </si>
  <si>
    <t>연사 우대 객실(디럭스 트윈룸_예약 완료)
동반 1인(배우자)
*6월 29일부터로 변경 필요</t>
  </si>
  <si>
    <t>개인(가족)</t>
  </si>
  <si>
    <t>박성근</t>
  </si>
  <si>
    <t>6월 30일</t>
  </si>
  <si>
    <t>가족 단위로 리조트
 개별 예약 완료</t>
  </si>
  <si>
    <t>한상환</t>
  </si>
  <si>
    <t>6월 26일</t>
  </si>
  <si>
    <t>이승복</t>
  </si>
  <si>
    <t>6월 28일</t>
  </si>
  <si>
    <t>1225호</t>
  </si>
  <si>
    <t>최원규</t>
  </si>
  <si>
    <t>6월 29일</t>
  </si>
  <si>
    <t>배우자 동반(7/2-7/5)</t>
  </si>
  <si>
    <t>용태순</t>
  </si>
  <si>
    <t>배우자 동반</t>
  </si>
  <si>
    <t>강희철</t>
  </si>
  <si>
    <t>신전수</t>
  </si>
  <si>
    <t>가족 동반(최지은, 등록완료)</t>
  </si>
  <si>
    <t>이호규</t>
  </si>
  <si>
    <t>7월 1일</t>
  </si>
  <si>
    <t>배우자 동반(장혜경)</t>
  </si>
  <si>
    <t>강인평</t>
  </si>
  <si>
    <t>6월 29</t>
  </si>
  <si>
    <t>우즈벡 학생들과 숙박 예정</t>
  </si>
  <si>
    <t>제주부영
청소년수련관</t>
  </si>
  <si>
    <t>김경진</t>
  </si>
  <si>
    <t>자녀동반(김지애)</t>
  </si>
  <si>
    <t>10a</t>
  </si>
  <si>
    <t>박경환</t>
  </si>
  <si>
    <t>7월 2일</t>
  </si>
  <si>
    <t>10b</t>
  </si>
  <si>
    <t>이규배</t>
  </si>
  <si>
    <t>임선교</t>
  </si>
  <si>
    <t>윤용순</t>
  </si>
  <si>
    <t>자녀 동반(자원봉사자 참여)</t>
  </si>
  <si>
    <t>13a</t>
  </si>
  <si>
    <t>이관섭</t>
  </si>
  <si>
    <t>13b</t>
  </si>
  <si>
    <t>김동훈</t>
  </si>
  <si>
    <t>14a</t>
  </si>
  <si>
    <r>
      <rPr>
        <rFont val="맑은 고딕"/>
        <color theme="1"/>
        <sz val="11.0"/>
      </rPr>
      <t>이정후</t>
    </r>
  </si>
  <si>
    <t>14b</t>
  </si>
  <si>
    <t>이광재</t>
  </si>
  <si>
    <t>15a</t>
  </si>
  <si>
    <t>백인기</t>
  </si>
  <si>
    <t>15b</t>
  </si>
  <si>
    <t>심재두</t>
  </si>
  <si>
    <t>부영호텔 희망</t>
  </si>
  <si>
    <t>16a</t>
  </si>
  <si>
    <t>정금모</t>
  </si>
  <si>
    <t>16b</t>
  </si>
  <si>
    <t>홍순철</t>
  </si>
  <si>
    <t>김병선</t>
  </si>
  <si>
    <t>18a</t>
  </si>
  <si>
    <t>김푸름</t>
  </si>
  <si>
    <t>18b</t>
  </si>
  <si>
    <t>배형섭</t>
  </si>
  <si>
    <t>19a</t>
  </si>
  <si>
    <t>김소망</t>
  </si>
  <si>
    <t>F</t>
  </si>
  <si>
    <t>19b</t>
  </si>
  <si>
    <t>로에스더</t>
  </si>
  <si>
    <t>20a</t>
  </si>
  <si>
    <t>순현영</t>
  </si>
  <si>
    <t>20b</t>
  </si>
  <si>
    <t>이루리</t>
  </si>
  <si>
    <t>21a</t>
  </si>
  <si>
    <r>
      <rPr>
        <rFont val="맑은 고딕"/>
        <color theme="1"/>
        <sz val="11.0"/>
      </rPr>
      <t>신현주</t>
    </r>
  </si>
  <si>
    <t>21b</t>
  </si>
  <si>
    <r>
      <rPr>
        <rFont val="맑은 고딕"/>
        <color theme="1"/>
        <sz val="11.0"/>
      </rPr>
      <t>김예나</t>
    </r>
  </si>
  <si>
    <t>가족</t>
  </si>
  <si>
    <t>박현미</t>
  </si>
  <si>
    <t>부영리조트 가족 
개인 예약 진행함_확인 필요</t>
  </si>
  <si>
    <t>유기삐</t>
  </si>
  <si>
    <t>동반 1인(자녀)
부영호텔 개인 예약 진행함_
*운영본부 예약으로 변경 필요</t>
  </si>
  <si>
    <t>AFF</t>
  </si>
  <si>
    <t>여성 1</t>
  </si>
  <si>
    <t>유어스호텔 방 A 같이</t>
  </si>
  <si>
    <t>여성 2</t>
  </si>
  <si>
    <t>여성 3</t>
  </si>
  <si>
    <t>여성 4</t>
  </si>
  <si>
    <t>여성 5</t>
  </si>
  <si>
    <t>이유정</t>
  </si>
  <si>
    <t>황현룡</t>
  </si>
  <si>
    <t>중국</t>
  </si>
  <si>
    <t>ICMDA2026 NOC 위원 숙소 가상 배치</t>
  </si>
  <si>
    <t>NOC 위원 명단</t>
  </si>
  <si>
    <t>**ICMDA board member</t>
  </si>
  <si>
    <t>**Congress speakers</t>
  </si>
  <si>
    <r>
      <rPr>
        <rFont val="맑은 고딕"/>
        <color theme="1"/>
        <sz val="11.0"/>
      </rPr>
      <t>이대영</t>
    </r>
  </si>
  <si>
    <t>**본부 / 개인 / 가족은 부영 호텔</t>
  </si>
  <si>
    <t xml:space="preserve">**가능하면 부영호텔, 안되면 유어스호텔로 배정 </t>
  </si>
  <si>
    <t xml:space="preserve">** 날짜 확인된 분들 </t>
  </si>
  <si>
    <r>
      <rPr>
        <rFont val="맑은 고딕"/>
        <color theme="1"/>
        <sz val="11.0"/>
      </rPr>
      <t>이정후</t>
    </r>
  </si>
  <si>
    <r>
      <rPr>
        <rFont val="맑은 고딕"/>
        <color theme="1"/>
        <sz val="11.0"/>
      </rPr>
      <t>신현주</t>
    </r>
  </si>
  <si>
    <r>
      <rPr>
        <rFont val="맑은 고딕"/>
        <color theme="1"/>
        <sz val="11.0"/>
      </rPr>
      <t>김예나</t>
    </r>
  </si>
  <si>
    <t>아프리카미래재단</t>
  </si>
  <si>
    <t>여성 6</t>
  </si>
  <si>
    <t>남성 1</t>
  </si>
  <si>
    <t>Atefa</t>
  </si>
  <si>
    <t>Hosseini</t>
  </si>
  <si>
    <t>+8201021541947</t>
  </si>
  <si>
    <t>Female</t>
  </si>
  <si>
    <t xml:space="preserve">New member </t>
  </si>
  <si>
    <t>Junior (doctor/dentist who graduated within the last 5 years)</t>
  </si>
  <si>
    <t xml:space="preserve">Dentist </t>
  </si>
  <si>
    <t>Yes (not paid)</t>
  </si>
  <si>
    <t>As I am a student, covering the registration cost is difficult for me; however, I am genuinely motivated and very eager to participate in the Congress.</t>
  </si>
  <si>
    <t>1000$</t>
  </si>
  <si>
    <t>As a student, my contribution will be limited; however, I am willing to contribute as much as I am able.</t>
  </si>
  <si>
    <t>As a student, I face financial limitations that make it difficult for me to cover the costs of attending the Congress. Additionally, as a young woman from a country like Afghanistan, I currently have no source of income while pursuing my studies. However, participating in this Congress is extremely important for my personal, academic, and professional development. I am highly motivated to attend, learn, and actively contribute to the Congress and the ICMDA Movement. Financial support would enable me to participate and benefit fully from this valuable opportunity.</t>
  </si>
  <si>
    <t>Offer</t>
  </si>
  <si>
    <t>ACCEPTED</t>
  </si>
  <si>
    <t>Marinela</t>
  </si>
  <si>
    <t>Gjata</t>
  </si>
  <si>
    <t>00393274370732</t>
  </si>
  <si>
    <t>Training Track Facilitator</t>
  </si>
  <si>
    <t>Medical/Dental Student</t>
  </si>
  <si>
    <t>5-May</t>
  </si>
  <si>
    <t>6-May</t>
  </si>
  <si>
    <t xml:space="preserve">ALLACHE </t>
  </si>
  <si>
    <t>Dyhia</t>
  </si>
  <si>
    <t>+213554886461</t>
  </si>
  <si>
    <t>There is no CMF in Algeria, I recently came in contact with ICMDA, and I am in contact with the MENAGroup ; I've been participating in some training tracks. I hope to start a CMF in Algeria.</t>
  </si>
  <si>
    <t xml:space="preserve">General practitioner </t>
  </si>
  <si>
    <t>There no, not yet</t>
  </si>
  <si>
    <t>775$</t>
  </si>
  <si>
    <t>1500$</t>
  </si>
  <si>
    <t>I started working as a general practitioner not too long ago and the salary of a junior doctor in Algeria, when converted to USD, is not a lot. These factors put together make it very difficult for me to be able to completerly fund my World Congress attendance. However, I would very much like to be part of the World Congress, see the work of ICMDA up close and represent Algeria.</t>
  </si>
  <si>
    <t>National Leader</t>
  </si>
  <si>
    <t>Samuel</t>
  </si>
  <si>
    <t>Fabiano</t>
  </si>
  <si>
    <t>Male</t>
  </si>
  <si>
    <t>National CMDA Leader</t>
  </si>
  <si>
    <t xml:space="preserve">Senior (doctor/dentist who graduated more than 5 years ago)  </t>
  </si>
  <si>
    <t>Missionary general surgeon; PAACS faculty and assistant program director General surgery residency at CEML Hospital in Lubango, Angola</t>
  </si>
  <si>
    <t xml:space="preserve">Leader of a group establishing ICMDA in Angola </t>
  </si>
  <si>
    <t>895 usd</t>
  </si>
  <si>
    <t>3000usd</t>
  </si>
  <si>
    <t>1000usd</t>
  </si>
  <si>
    <t>As a missionary doctor in Angola, I would like to see the ministry of ICMDA grow in the near future.  I believe that the Christian medical professionals in Angola could benefit from having a strong presence of the ministry in this country. Having an opportunity to connect with others and learn from their experiences would be very helpful in helping us to move forward with this ministry.</t>
  </si>
  <si>
    <t>RS/AEO Recommendation</t>
  </si>
  <si>
    <t>Piedoso</t>
  </si>
  <si>
    <t>Chissambo</t>
  </si>
  <si>
    <t>244932000000</t>
  </si>
  <si>
    <t>Colaborador</t>
  </si>
  <si>
    <t>Medico</t>
  </si>
  <si>
    <t>831.00</t>
  </si>
  <si>
    <t>3.000.00</t>
  </si>
  <si>
    <t>500USD</t>
  </si>
  <si>
    <t>Eu devo receber o apoio financeiro, porque primeiro não condições suficientes para sustentar a viagem de ida e volta, e por outro lado tenho interesse em participar do congresso para aprender e poder transmitir os conhecimentos adquiridos para as outras pessoa no meu país.</t>
  </si>
  <si>
    <t>Phuong</t>
  </si>
  <si>
    <t>Tran Anh</t>
  </si>
  <si>
    <t>+84 81 802 1195</t>
  </si>
  <si>
    <t>Member of a national CMDA</t>
  </si>
  <si>
    <t>Vice Director - Spring Hospice Center</t>
  </si>
  <si>
    <t>Palliative care</t>
  </si>
  <si>
    <t>$875</t>
  </si>
  <si>
    <t>500</t>
  </si>
  <si>
    <t>100</t>
  </si>
  <si>
    <t>I am seeking financial support to attend the ICMDA World Congress as it offers an important opportunity for professional development relevant to my current work in Vietnam. I currently work at Spring Hospice Center which provides free palliative and end-of-life care for patients with terminal cancer, other chronic illnesses, and pediatric patients. Financial support would enable my participation in the congress and allow me to gain relevant medical and ethical perspectives that can be applied in clinical practice and shared within local professional networks, thereby contributing to improved compassionate and holistic care for vulnerable patient populations.</t>
  </si>
  <si>
    <t>Sandro</t>
  </si>
  <si>
    <t>Balarezo</t>
  </si>
  <si>
    <t>54 9 381 5433053</t>
  </si>
  <si>
    <t>medico especialista en alergia e inmunologia</t>
  </si>
  <si>
    <t>Lider Nacional en Argentina</t>
  </si>
  <si>
    <t>814.00 (dolares americanos)</t>
  </si>
  <si>
    <t>4000</t>
  </si>
  <si>
    <t>no tendria los recursos pero creo que por fe el señor me podra proveer</t>
  </si>
  <si>
    <t>Estoy  trabajando hace unos años en ICMDA para reflotar  y activar en argentina estamos como una asociacion que recien esta comenzando principalmnete en cordoba somos pocos integrantes pero confiamos en el señor que vamos a ir creciendo, ademas hace 2 años soy facilitador del curso de sydehan para habla hispana se que el señor tiene grandes cosas para su reino y para ICMDA</t>
  </si>
  <si>
    <t>Kristina</t>
  </si>
  <si>
    <t>Alikhanyan</t>
  </si>
  <si>
    <t>004917628705443</t>
  </si>
  <si>
    <t>Fieldworker</t>
  </si>
  <si>
    <t>researcher</t>
  </si>
  <si>
    <t>senior scientist</t>
  </si>
  <si>
    <t>Fieldworker, RR for Caucasus</t>
  </si>
  <si>
    <t>For ICMDA world congress in Tanzania I got bursary which covered registration fee</t>
  </si>
  <si>
    <t>437</t>
  </si>
  <si>
    <t>1200-1300 USD</t>
  </si>
  <si>
    <t>1300</t>
  </si>
  <si>
    <t>1000USD</t>
  </si>
  <si>
    <t>I am the only person working in my family.</t>
  </si>
  <si>
    <t>Nazarian</t>
  </si>
  <si>
    <t>+79688140454</t>
  </si>
  <si>
    <t>I am the part of Cristian medics team in Moscow</t>
  </si>
  <si>
    <t>General dentist</t>
  </si>
  <si>
    <t>I am the part of Cristian medics team of Moscow, participating in meetings of our group</t>
  </si>
  <si>
    <t>757</t>
  </si>
  <si>
    <t>2500</t>
  </si>
  <si>
    <t>1500</t>
  </si>
  <si>
    <t xml:space="preserve">Hello. My name is Helen, and I am a dentist. I have always strived for excellence in my studies, both in school and university, and I graduated with outstanding grades. I come from a large family, consisting of my parents and three siblings, and I feel a responsibility to support them financially.
I am eager to attend this congress to gain valuable knowledge, share my experiences, and meet interesting people from around the world. It is crucial for me to be present, not only to learn but also to connect with other doctors. The idea of being part of a community of Christian doctors, especially as a junior dentist, holds great significance for me. I want to witness and feel this unity firsthand.
Thank you.
</t>
  </si>
  <si>
    <t>Christin Suborna</t>
  </si>
  <si>
    <t>Murmu</t>
  </si>
  <si>
    <t>+8801789896909</t>
  </si>
  <si>
    <t xml:space="preserve">Facilitator of leadership training </t>
  </si>
  <si>
    <t xml:space="preserve">Medical officer </t>
  </si>
  <si>
    <t xml:space="preserve">I work as a volunteer and facilitate South Asian leadership training </t>
  </si>
  <si>
    <t>$605</t>
  </si>
  <si>
    <t>Over $500</t>
  </si>
  <si>
    <t>$100</t>
  </si>
  <si>
    <t>So that I can influence my country \ community to know more about who Christ was. Leading a life of influence.  This exposure to this conference will help me more.</t>
  </si>
  <si>
    <t>Trainer</t>
  </si>
  <si>
    <t xml:space="preserve">Stela Noyomi </t>
  </si>
  <si>
    <t xml:space="preserve">Biswas </t>
  </si>
  <si>
    <t>+8801812013781</t>
  </si>
  <si>
    <t xml:space="preserve">Medical Student </t>
  </si>
  <si>
    <t>Alina</t>
  </si>
  <si>
    <t>Kurdun</t>
  </si>
  <si>
    <t>+375(29)130-63-15</t>
  </si>
  <si>
    <t>Ophthalmologist, “6th city children clinical polyclinic”</t>
  </si>
  <si>
    <t>Active member</t>
  </si>
  <si>
    <t>605$</t>
  </si>
  <si>
    <t>1500-2000</t>
  </si>
  <si>
    <t>At the moment of my life, I don't have the financial ability to cover the full registration. But I would really like to get to the congress. This bursary will allow me to attend the ICMDA World Congress and will give me and Belarussian CMF a chance to get a lot of relevant and useful information, which can then be applied and developed in our country. It is important to be the light and salt for the colleagues and patients, so that they can find support in God and share in His way. I think, to help people we have to act properly with a certain knowledge and wisdom. In my view, this congress can equip me with effective tools to accomplish the goal that I have: helping patients not only physically but also directing them towards the One who can heal their soul and spirit.</t>
  </si>
  <si>
    <t>Violet</t>
  </si>
  <si>
    <t>Maretskaya</t>
  </si>
  <si>
    <t>+375336013979</t>
  </si>
  <si>
    <t>Cosmetic surgeon, private medical center</t>
  </si>
  <si>
    <t>Leadership team member of Belarusian CMF</t>
  </si>
  <si>
    <t>I received a scholarship for the IPGDFM program for 2024-2025 (two grants: for the first and second years of study). Thank you so much! It was an incredibly blessed time!</t>
  </si>
  <si>
    <t>649$</t>
  </si>
  <si>
    <t>2000-2500</t>
  </si>
  <si>
    <t>500-700</t>
  </si>
  <si>
    <t>700</t>
  </si>
  <si>
    <t>I am a medical doctor from Belarus. I minister in my local home church and provide health care to patients for free whenever possible. I participate in various Christian events (camps, conferences) as a medical worker and advise on various healthcare requests in our CMF Belarus messenger chat. Recently, our CMF Belarus team held a conference, in which I participated as a host and handled some organisational matters. We plan to continue this work (preparing medical workers for work and ministry) through conferences, seminars, and regular meetings. I would like to share inspiration and tools from the upcoming conference in South Korea with our medical Christian community in Belarus. I am currently a student in the IPGDFM program from CMC Vellore (India) and ICMDA. I am also working part-time in a private clinic. Family medicine isn't practiced in our country, so I pray and think about where God might use me as a family doctor. I've heard a lot about the revival in South Korea and have always dreamed of visiting the country. Perhaps that's where I'll receive God's answer. I also really want to meet doctors and ministers from other countries, worship God together, and attend seminars on medicine and faith. This is what I live for.</t>
  </si>
  <si>
    <t>Iryna</t>
  </si>
  <si>
    <t>Hushcha</t>
  </si>
  <si>
    <t>+447926530718</t>
  </si>
  <si>
    <t>PhD candidate, University of Lancashire</t>
  </si>
  <si>
    <t>AR Belarus, Communications Representative for Eurasia</t>
  </si>
  <si>
    <t>Bursary for ICMDA World Congress in Tanzania</t>
  </si>
  <si>
    <t>$699</t>
  </si>
  <si>
    <t>$2500</t>
  </si>
  <si>
    <t>I believe attending the ICMDA World Congress in South Korea will strengthen me both spiritually and emotionally. For the past five years, I have been serving in medical ministry, which has brought me great joy and comfort.
I was blessed to attend the previous World Congress in Arusha, which deeply inspired me to grow in both my faith and ministry. Since then, my desire to strengthen my home country’s Christian Medical Fellowship has grown tremendously. By God’s grace, we are now preparing to hold a national conference after six years of silence.
I am truly excited to be part of the upcoming discussions, and the example of the many leaders I have met through the Congress and other ICMDA events has greatly helped me develop the skills needed for ministry. I am very much looking forward to attending the Congress in Jeju - to reunite with friends, build new connections, find renewed motivation to serve, and participate in the inspiring workshops and plenary sessions, which have never failed to bless me in the past.
Unfortunately, I am unable to afford the registration fees, as I am pursuing a partially funded PhD and continue to face challenges in finding additional work opportunities as an international medical graduate in the UK.
I sincerely hope the Committee will kindly consider my application.</t>
  </si>
  <si>
    <t>Lidia</t>
  </si>
  <si>
    <t>Lupu</t>
  </si>
  <si>
    <t>0032497124377</t>
  </si>
  <si>
    <t>I graduated 4 months ago ( junior doctor) considered a student in y homecountry</t>
  </si>
  <si>
    <t>Radiology Resident</t>
  </si>
  <si>
    <t>I am one of the four people that plans and organises our national mouvement BELCMDA. I am in charge of more specifically of writing ( social media, anouncements, motivational message)and and planing our meetings.</t>
  </si>
  <si>
    <t>I received a bursary that amounted for 300 € for the European Congress that took place in Berlin, 2024</t>
  </si>
  <si>
    <t>Yes (and paid)</t>
  </si>
  <si>
    <t>523 $</t>
  </si>
  <si>
    <t>Aproximativey 2138,73 $ travel cost, no visa required</t>
  </si>
  <si>
    <t>2138.73</t>
  </si>
  <si>
    <t>Around 2000 $</t>
  </si>
  <si>
    <t xml:space="preserve">I am the eldest daughter of a familly of 10 children. My parents, first generation romanian immigrants, moved to Belgium in 2013. The incomes of my familly are very modest as my father is a school bus driver and my mother in a nurse that only managed to start working here 3 years ago. By the grace of God, I managed to finish medical school 4 months ago by working part time and aid from the Belgian gouvernement. As I started my radiology residency, I had to move to a different city and to start living on my own which has been a challenge as a freshly out of school doctor. I am very eager to participate in the conference, but the travel fees and the overall cost of my participation are more important than I can currentlly afford. </t>
  </si>
  <si>
    <t xml:space="preserve">Fegniti Mahuton Marielle </t>
  </si>
  <si>
    <t xml:space="preserve">Adononsi </t>
  </si>
  <si>
    <t>+ 221 774298133</t>
  </si>
  <si>
    <t xml:space="preserve">Student </t>
  </si>
  <si>
    <t xml:space="preserve">Student leader in my national organization </t>
  </si>
  <si>
    <t xml:space="preserve">For the world congress in Tanzania, 2023 </t>
  </si>
  <si>
    <t>631</t>
  </si>
  <si>
    <t>2520</t>
  </si>
  <si>
    <t>1000</t>
  </si>
  <si>
    <t xml:space="preserve">As a student, I have no income. I’m currently in Senegal away from my family and that’s where I served in the national CMDA. 
On my personal funds, I manage to save 1000 dollars because I will be very encouraged and I will learn a lot from the world congress. </t>
  </si>
  <si>
    <t>BUDHA MANI</t>
  </si>
  <si>
    <t>DUNGANA</t>
  </si>
  <si>
    <t xml:space="preserve">0097577712917 </t>
  </si>
  <si>
    <t>Head Nurse</t>
  </si>
  <si>
    <t>1-May</t>
  </si>
  <si>
    <t>12-May</t>
  </si>
  <si>
    <t>Sandra Marcela</t>
  </si>
  <si>
    <t xml:space="preserve">Zeballos Ampuero </t>
  </si>
  <si>
    <t>+59172182102</t>
  </si>
  <si>
    <t xml:space="preserve">Médico epidemiología, Hospital Japonés </t>
  </si>
  <si>
    <t>Board of the national movement</t>
  </si>
  <si>
    <t>649</t>
  </si>
  <si>
    <t>3000</t>
  </si>
  <si>
    <t>I have never been to a world congress, so I would like to be able to be part of it as a fieldworker.</t>
  </si>
  <si>
    <t>Carmen Sofia</t>
  </si>
  <si>
    <t>Duran Ruiz</t>
  </si>
  <si>
    <t>+59177935333</t>
  </si>
  <si>
    <t>Dental surgeon - Cochabamba</t>
  </si>
  <si>
    <t>missionary among the ethnic groups of Bolivia</t>
  </si>
  <si>
    <t>714 $us</t>
  </si>
  <si>
    <t>$us2400 USD</t>
  </si>
  <si>
    <t>$us 200</t>
  </si>
  <si>
    <t>I have been a bivocational missionary for over 20 years ans currently  I do not have a sufficient finalcial resources</t>
  </si>
  <si>
    <t xml:space="preserve">Daniel </t>
  </si>
  <si>
    <t xml:space="preserve">Lucas Frias </t>
  </si>
  <si>
    <t>+59177370471</t>
  </si>
  <si>
    <t>dlucasfrias@gmail.com</t>
  </si>
  <si>
    <t>member</t>
  </si>
  <si>
    <t xml:space="preserve">Hospital Villa primero de Mayo </t>
  </si>
  <si>
    <t xml:space="preserve">Volunter </t>
  </si>
  <si>
    <t>583</t>
  </si>
  <si>
    <t xml:space="preserve">2000 </t>
  </si>
  <si>
    <t>800</t>
  </si>
  <si>
    <t>I want to learn more about the organization and receive spiritual nourishment for my life as a Christian doctor</t>
  </si>
  <si>
    <t>Bathusis</t>
  </si>
  <si>
    <t>Kabelo Phetogo</t>
  </si>
  <si>
    <t>26774962222</t>
  </si>
  <si>
    <t>Medical officer</t>
  </si>
  <si>
    <t>Chair person</t>
  </si>
  <si>
    <t>650 usd</t>
  </si>
  <si>
    <t>2000</t>
  </si>
  <si>
    <t>I will otherwise be happy to support myself fully to go enjoy and be imparted, encouraged and revived together with other brethrens from the world around, but im a junior doctor who just commited himself to expensive further studies abroad with entrance exams that have been quite taxing.</t>
  </si>
  <si>
    <t>Patience</t>
  </si>
  <si>
    <t>Bonthuteng</t>
  </si>
  <si>
    <t>26777127443</t>
  </si>
  <si>
    <t xml:space="preserve">Unemployed junior doctor </t>
  </si>
  <si>
    <t xml:space="preserve">Junior doctor </t>
  </si>
  <si>
    <t xml:space="preserve">Leader </t>
  </si>
  <si>
    <t xml:space="preserve">Not yet registered </t>
  </si>
  <si>
    <t>755</t>
  </si>
  <si>
    <t>Never been out of the country before</t>
  </si>
  <si>
    <t xml:space="preserve">1/4 of the total amount </t>
  </si>
  <si>
    <t>am humbly requesting financial support from the Christian Medical Fellowship because I am currently facing financial constraints that make it difficult for me to fully participate in and benefit from this fellowship opportunity. I view this support not simply as assistance, but as an investment in a future healthcare professional who is committed to serving God and the community faithfully.</t>
  </si>
  <si>
    <t>Talitha</t>
  </si>
  <si>
    <t>Formagio Telles</t>
  </si>
  <si>
    <t>+5544999970033</t>
  </si>
  <si>
    <t>Family Doctor and I work at Centro Universitário Integrado of Campo Mourão</t>
  </si>
  <si>
    <t>Leader of a local group in my city and in RR of South America.</t>
  </si>
  <si>
    <t>I was awarded a bursury to attend the world congress in India.</t>
  </si>
  <si>
    <t>U$ 814,00</t>
  </si>
  <si>
    <t>U$ 1600,00</t>
  </si>
  <si>
    <t>1600</t>
  </si>
  <si>
    <t>Airfare costs are very high for us in Brazil. Any possibility of bursury to help with registration would be very helpful.</t>
  </si>
  <si>
    <t>Jenniffer Laura</t>
  </si>
  <si>
    <t>daltro monteiro da silva loures</t>
  </si>
  <si>
    <t>+5531997343342</t>
  </si>
  <si>
    <t>CBHO Centro Belorizontino de Oftalmologia- Ophtalmologist</t>
  </si>
  <si>
    <t>ICMDA fieldworker Brazil Colombia and Venezuela</t>
  </si>
  <si>
    <t>814 dollar</t>
  </si>
  <si>
    <t>3700</t>
  </si>
  <si>
    <t>2900</t>
  </si>
  <si>
    <t xml:space="preserve">I am going with my husband. I will need financial support because of the cost of air plane. Our participation is very important to South America, we will be better prepared to help others after the congress. </t>
  </si>
  <si>
    <t>Artur</t>
  </si>
  <si>
    <t>Ventura</t>
  </si>
  <si>
    <t>5585992849946</t>
  </si>
  <si>
    <t>Medical Student</t>
  </si>
  <si>
    <t xml:space="preserve">Student Working Group Coordinator (Médicos de Cristo - CMF Brazil), Sydenham Leadership Training Facilitator, Bioethics Training Facilitator, Confident Christianity Training Facilitator </t>
  </si>
  <si>
    <t>$407</t>
  </si>
  <si>
    <t>$2,150.00</t>
  </si>
  <si>
    <t>2150</t>
  </si>
  <si>
    <t>$1,000.00</t>
  </si>
  <si>
    <t>Thank you for the opportunity to express why I believe I should receive financial support. First, I believe that one of the main reasons is because I understand that the World Congress in Jeju, in 2026, is something that is aligned with the Lord's will for my life.
Since I started engaging in the activities of the national association to which I belong (Médicos de Cristo - CMF Brazil), I have been able to understand more deeply what it really means to be a Christian doctor. I understood that healthcare and the way of life as a follower of Jesus are not mutually exclusive paths, but, on the contrary, complement and strengthen each other.
Right at the beginning of this engagement, I had the blessed opportunity to meet people whom the Lord placed in my path and to participate in activities and events promoted by Médicos de Cristo, such as the 2023 Student Camp and the 2024 MDC National Congress (IV ICMDA Congress for Portuguese-speaking countries). Since then, I have been able to actively engage in the service developed by MDC and ICMDA.
I have been blessed to take courses offered in my native language (Portuguese) and to serve as a facilitator both virtually (Sydenham, Bioethics, and Confident Christianity) and in person (Confident Christianity and Saline Process). I have also been blessed to serve Spanish-speaking brothers and sisters in the Spanish cohort of the Sydenham training. Every opportunity to serve the body of Christ globally and to participate in what God is accomplishing through ICMDA fills me with deep joy and a sense of purpose.
For this reason, I desire to actively participate in the World Congress in Jeju in 2026. This event is especially significant to me because the story of the introduction of Christianity to the Korean peninsula, through the American missionary Dr. Horace Allen and Chejungwon Hospital, profoundly marked my faith journey during medical school. Korea is a clear example of how medicine can be an instrument used by the Lord to open doors in the mission field.
For all these reasons, I have been planning to attend the congress in South Korea since at least 2024. However, due to my financial situation as a medical student and the distance between my country and the event location, the costs are high, making my participation difficult without financial support. While I pray for the decisions to be made and for the upcoming World Congress, I sincerely thank you for the opportunity to participate in this application process. In Christ, Artur.</t>
  </si>
  <si>
    <t>DAYANE GONÇALVES</t>
  </si>
  <si>
    <t>DA SILVA</t>
  </si>
  <si>
    <t>31991225648</t>
  </si>
  <si>
    <t>Líder grupo local MDC BH</t>
  </si>
  <si>
    <t>Psicóloga hospital, Hospital Evangélico Belo Horizonte</t>
  </si>
  <si>
    <t>Representante de missões MDC grupo local BH</t>
  </si>
  <si>
    <t>3,749,58</t>
  </si>
  <si>
    <t>3749.58</t>
  </si>
  <si>
    <t>1.874,79</t>
  </si>
  <si>
    <t>1874.79</t>
  </si>
  <si>
    <t>Dear Evaluation Committee, I am writing to request financial support to participate in the ICMDA Jeju 2026 congress. Besides being a dream of mine to visit Korea, it will be a unique experience full of learning and knowledge, contributing to my professional and spiritual growth. It will allow me to receive instruction on how to be an instrument of the Lord through my profession, and also provide networking opportunities with other healthcare professionals from around the world. This is what motivates me to participate in the congress. As a missions representative for the local MDC BH group, my participation in the congress will allow me to share the knowledge and experiences gained, so that we can put ideas into practice to glorify the Lord through our profession and reach vulnerable people who are suffering, bringing peace, love, and the word of God. I have registered for the congress, but have not yet made the payment. The congress involves significant travel, accommodation, and registration costs, and unfortunately, at the moment, I do not have sufficient financial resources to cover these costs. I have already started organizing my finances to raise as much money as possible to cover expenses. Attending this conference is a great dream, but without financial support, unfortunately it will be difficult to participate.
Thank you immensely in advance,
Sincerely,
Dayane Gonçalves da Silva</t>
  </si>
  <si>
    <t>Jean Augusto</t>
  </si>
  <si>
    <t>De Carvalho Silva de Souza</t>
  </si>
  <si>
    <t>5511941176128</t>
  </si>
  <si>
    <t xml:space="preserve">Medicine family doctor in São Paulo, Brasil </t>
  </si>
  <si>
    <t xml:space="preserve">Saline and Confident facilitator </t>
  </si>
  <si>
    <t>814$</t>
  </si>
  <si>
    <t>2800$</t>
  </si>
  <si>
    <t>360$</t>
  </si>
  <si>
    <t>I am a member of the MDC in Brazil, I am part of the local leadership in São Paulo, I am a facilitator of Saline and Confident. I would like to participate for the first time in an ICMDA world congress.</t>
  </si>
  <si>
    <t>jose gabriel</t>
  </si>
  <si>
    <t>palma pereira</t>
  </si>
  <si>
    <t>+5959918877</t>
  </si>
  <si>
    <t xml:space="preserve">I don't work </t>
  </si>
  <si>
    <t xml:space="preserve">I am the leader of medical students at ICMDA in Paraguay. </t>
  </si>
  <si>
    <t xml:space="preserve">I have never received any awards, and I would like some help with airline tickets. I don't have any money. </t>
  </si>
  <si>
    <t>588</t>
  </si>
  <si>
    <t xml:space="preserve">Approximately $3,000  </t>
  </si>
  <si>
    <t xml:space="preserve">I don't have any money, I don't work, I can't afford to go.  </t>
  </si>
  <si>
    <t xml:space="preserve">
Dear ICMDA Organizing Committee,
My name is José Gabriel Palma Pereira. I am a 5th-year medical student and an actively engaged missionary, currently working to implement the ICMDA (International Christian Medical and Dental Association) here in Paraguay.
It is with great joy that we follow the global movement of ICMDA, and we dream of seeing this network strengthened in our country as well. I would like to humbly request a full registration waiver for the upcoming World Congress in Jeju – 2026.
Our desire to participate is sincere and deeply committed; however, we are currently facing significant financial limitations, both personally and within the context of our mission. At this moment, we are unable to cover the costs of registration or airfare.
We are convinced that this opportunity will be transformative for the growth of ICMDA in Paraguay and for our personal and professional journey as Christian healthcare workers. We believe that God can use this gathering to expand our vision and mission throughout South America.
For this reason, I have been actively working on implementing the vision and values of ICMDA in Paraguay, encouraging connection among Christian students and healthcare professionals so they can support each other and serve together with integrity in their local contexts. This is a process we are building step by step, through prayer, partnerships, and local initiatives. I truly believe God is opening doors for something greater.
If it is possible to receive any additional financial assistance (such as a travel scholarship) or to be included in any support program, we would be deeply grateful. We are confident that God will reward each of you for your generosity and Kingdom-hearted service.
We would be glad to provide more information about the work we are doing here in Paraguay and the fruit we are already witnessing in these early stages of ICMDA implementation.
Thank you very much for considering our request.
With gratitude and hope,
José Gabriel Palma Pereira
Medical Student
📞 +595 994 377638
📧 palreirajosegabriel@gmail.com
Ciudad del Este – Paraguay</t>
  </si>
  <si>
    <t>José</t>
  </si>
  <si>
    <t>Vanzin</t>
  </si>
  <si>
    <t>+5541997804995</t>
  </si>
  <si>
    <t>Primary Health Care Unit</t>
  </si>
  <si>
    <t>I serve as the Missions Coordinator of a local Christian Medical Doctors group affiliated with the ICMDA, based in a major capital city in Brazil. In this role, I help organize and support mission activities, outreach initiatives, and local engagement among Christian physicians. I am also involved in the national Christian Medical Doctors student working group, where I assist in the organization and coordination of a nationwide student camp involving participants from across Brazil.</t>
  </si>
  <si>
    <t>$755</t>
  </si>
  <si>
    <t>$2000</t>
  </si>
  <si>
    <t>$500</t>
  </si>
  <si>
    <t>As a recently graduated medical doctor, having completed my degree approximately six months ago, I am at the very beginning of my professional career. I completed my medical training at a private medical school and had to finance my education in order to be able to complete my studies, which resulted in a significant student debt. At this stage, my financial resources are limited, and receiving financial support would make it possible for me to participate fully in this opportunity, which I believe will greatly contribute to my professional, personal, and ministry development.</t>
  </si>
  <si>
    <t>Flávia</t>
  </si>
  <si>
    <t>Fonseca</t>
  </si>
  <si>
    <t>+55 31 975661121</t>
  </si>
  <si>
    <t>Second-year paediatric resident at Santa Casa de Misericordia de Belo Horizonte (Santa Casa - BH)</t>
  </si>
  <si>
    <t>Training Track Cluster Coordinator for Sydenham Foundations - For Latin America (including Portuguese-speaking Africa)</t>
  </si>
  <si>
    <t>I had the privilege of receiving a bursary to attend the Sydenham Training in person in London in 2019, which included £800 and a waiver of the conference fee.</t>
  </si>
  <si>
    <t>USD 755 (Middle-income country/Junior/Pre+Main)</t>
  </si>
  <si>
    <t>-	From Belo Horizonte-MG (Brazil) to Seoul: Approximately USD 2,000 (Qatar Airways/Emirates - Economy Class - Round Trip). -	From Seoul to Jeju: Approximately USD 70 (Korean Air/Asiana Airlines/Jeju Air - Economy Class - Round Trip) -	K-ETA fee: USD 7. -	Estimated total: USD 2,077</t>
  </si>
  <si>
    <t>2077</t>
  </si>
  <si>
    <t>I managed to pay the USD 755 registration fee (equivalent to 4,000 Brazilian reais) thanks to God's providence, and I will be saving to raise more. I believe I can contribute USD 1,000 (equivalent to 5,400 Brazilian reais).</t>
  </si>
  <si>
    <t>1755</t>
  </si>
  <si>
    <t>I’m currently in my second year of paediatric residency. Our workload is 60 hours per week, and I receive 3,300 Brazilian reais per month (equivalent to USD 615). Due to my heavy weekly workload, I have difficulty taking on extra shifts outside of residency, which makes it harder to raise additional funds.</t>
  </si>
  <si>
    <t>Davi</t>
  </si>
  <si>
    <t xml:space="preserve">Silva </t>
  </si>
  <si>
    <t>55 031 987770507</t>
  </si>
  <si>
    <t>clinic</t>
  </si>
  <si>
    <t xml:space="preserve">National coordinator of bioethics training </t>
  </si>
  <si>
    <t>$325</t>
  </si>
  <si>
    <t>$1326,25</t>
  </si>
  <si>
    <t>1326.25</t>
  </si>
  <si>
    <t>$537,85</t>
  </si>
  <si>
    <t>537.85</t>
  </si>
  <si>
    <t>I would be truly grateful to receive this scholarship, especially as I will be getting married on June 20, 2026. As a newlywed, this support would make participation more accessible and manageable.</t>
  </si>
  <si>
    <t xml:space="preserve">SIDBEWENDIN ABDOUL AZIZ NAZER </t>
  </si>
  <si>
    <t xml:space="preserve">TAPSOBA </t>
  </si>
  <si>
    <t>00226 70887048</t>
  </si>
  <si>
    <t>Burkina</t>
  </si>
  <si>
    <t>Doctor</t>
  </si>
  <si>
    <t>Member</t>
  </si>
  <si>
    <t>54</t>
  </si>
  <si>
    <t>Hello
I think that i should be financially supported because i was a the beginning of my country médical association  and the responsible ask bursary for me</t>
  </si>
  <si>
    <t xml:space="preserve">Nongwendé Perside </t>
  </si>
  <si>
    <t xml:space="preserve">YABRE </t>
  </si>
  <si>
    <t>+226 72717473</t>
  </si>
  <si>
    <t xml:space="preserve">Docteur en spécialisation à Ouagadougou </t>
  </si>
  <si>
    <t xml:space="preserve">Responsable des étudiants </t>
  </si>
  <si>
    <t>464</t>
  </si>
  <si>
    <t xml:space="preserve">Je viens d'obtenir mon diplôme de docteur en médecine et je suis entrain de débuter la formation pour la spécialisation donc n'ayant pas de revenus conséquents pour me prendre en charge totalement pour le congrès </t>
  </si>
  <si>
    <t>Hamado</t>
  </si>
  <si>
    <t xml:space="preserve">Sawadogo </t>
  </si>
  <si>
    <t>'+22670822507</t>
  </si>
  <si>
    <t xml:space="preserve">Family Physician </t>
  </si>
  <si>
    <t xml:space="preserve">Vice President of my national movement, fieldworker of ICMDA, Trainings Tract Cluster Coordinator... </t>
  </si>
  <si>
    <t xml:space="preserve">In 2018, 2023 in India and Tanzania for the ICMDA World Congress </t>
  </si>
  <si>
    <t>755 USD</t>
  </si>
  <si>
    <t>3827</t>
  </si>
  <si>
    <t xml:space="preserve">1000 USD </t>
  </si>
  <si>
    <t xml:space="preserve">1. As ICMDA Fieldworker and Training Track Cluster Coordinator, my aim with this congres is to be equipped in order to equip our national movement and our ICMDA Africa Francophone region regional members.  I think through this conference, I will have some new knowledge, experiences, skills which will help me to equip our members.
2. To contribute to the success of the ICMDA World Congress 
</t>
  </si>
  <si>
    <t>Zinéwendé Patoensamba</t>
  </si>
  <si>
    <t>OUBDA OUEDRAOGO</t>
  </si>
  <si>
    <t>0022675750705</t>
  </si>
  <si>
    <t>Radiologist</t>
  </si>
  <si>
    <t>755 $</t>
  </si>
  <si>
    <t>2250 $</t>
  </si>
  <si>
    <t>1000 $</t>
  </si>
  <si>
    <t>Currently working as a radiologist at the Schiphra Protestant Hospital, my desire is to share my faith and reflect the person of Christ through true love and all its virtues, especially in my country troubled by terrorism.
This congress represents a unique opportunity for me to exchange ideas with experts and share experiences and learning with other Christian doctors.
This scholarship would be valuable in broadening my horizons, strengthening and encouraging me, and above all, allowing me to become more aware of the role the Lord entrusts me as a Christian physician. Please  kindly accept, my highest regards.</t>
  </si>
  <si>
    <t>OSEE</t>
  </si>
  <si>
    <t>NKENGURUTSE</t>
  </si>
  <si>
    <t>+25779074611</t>
  </si>
  <si>
    <t>Jubilee Allianz General Insurance Burundi</t>
  </si>
  <si>
    <t>ICMDA Fieldworker and Legal Representative of Burundi CMDA</t>
  </si>
  <si>
    <t>The last world Congress in ARUSHA</t>
  </si>
  <si>
    <t>200</t>
  </si>
  <si>
    <t>Because finances would be an obstacle to participation in this congress.</t>
  </si>
  <si>
    <t>NIYONKURU</t>
  </si>
  <si>
    <t>Yves</t>
  </si>
  <si>
    <t>+25779707862</t>
  </si>
  <si>
    <t>Docteur, staff</t>
  </si>
  <si>
    <t>Board member, trésorier du mouvement national</t>
  </si>
  <si>
    <t>2023, in World Congress at Arusha</t>
  </si>
  <si>
    <t>327</t>
  </si>
  <si>
    <t>2000$</t>
  </si>
  <si>
    <t>50$</t>
  </si>
  <si>
    <t>Je suis dans l’incapacité absolue de me payer les frais nécessaires. Chaque mois, moi et ma femme elle-même médecin touchons environ 200$. Nous ne parvenons pas à nois procurer tous les besoins de base en famille ce qui limite même nos ambitions de profiter les ensegneiments et la communion avec les autres au delà de notre pays.</t>
  </si>
  <si>
    <t xml:space="preserve">Christian </t>
  </si>
  <si>
    <t>Irakoze</t>
  </si>
  <si>
    <t>+25771131071</t>
  </si>
  <si>
    <t>Country Program Manager at Life In Abundance Burundi</t>
  </si>
  <si>
    <t>Member and President, Advisory Committee</t>
  </si>
  <si>
    <t>I benefitted a bursary for my participation to the ICMDA World Congress in Arusha</t>
  </si>
  <si>
    <t>333</t>
  </si>
  <si>
    <t>USD 2040</t>
  </si>
  <si>
    <t>2040</t>
  </si>
  <si>
    <t xml:space="preserve">Benefitting a bursary would lighten the financial burden for my participation at the world congress. Although I'm in the senior Doctors category, my revenue is so low that it's hard to cover the expenses and also be able to save. Not having a bursary would hinder my efforts to gather the total budget for the conference though I see that I may soon be able to get the funds for ticket and visa. </t>
  </si>
  <si>
    <t>Tania</t>
  </si>
  <si>
    <t>Gahama Ineza</t>
  </si>
  <si>
    <t>+25761250019</t>
  </si>
  <si>
    <t>Medical doctor</t>
  </si>
  <si>
    <t>Secretary of the Burundi CMDA</t>
  </si>
  <si>
    <t>Bursary for attendance of the 2023 ICMDA World Congress in Arusha</t>
  </si>
  <si>
    <t>328</t>
  </si>
  <si>
    <t>$250</t>
  </si>
  <si>
    <t>Living and working in low invome country while raising toddlers brings chaenges in attending international conferences due to financial limitations. However, we firmly beleive that it is very impirtant for our local orgaisation to participate to be strenthen by the global community, to learn and to metwork.</t>
  </si>
  <si>
    <t>HERVE TISTOU</t>
  </si>
  <si>
    <t>HITIMANA</t>
  </si>
  <si>
    <t>00257 79 156 643</t>
  </si>
  <si>
    <t>Volunteer as Founder &amp; Executive Director at www.IMIF.ong</t>
  </si>
  <si>
    <t>ACTIF MEMBER</t>
  </si>
  <si>
    <t>2022 ARUSHA ICMDA CONGRESS</t>
  </si>
  <si>
    <t>324</t>
  </si>
  <si>
    <t xml:space="preserve">Since my involvement in ICMDA activities at both national and regional levels, I have learned a lot and experienced personal and spiritual transformation. It has helped clarify my vision, which led me to start a local, volunteer-based faith-based organization (FBO) in my country to serve the underserved.
Participating in the 2026 ICMDA World Congress in Jeju would be a great encouragement and a source of empowerment. It would equip me with valuable knowledge and insight to share with my team and community.
I have been volunteering with IMIF (Initiatives in Medical Intervention Fellowship) since I graduated in medicine. While this has brought much fulfillment, it has also affected my financial situation. I therefore kindly request financial support to attend this congress, and I am praying for the opportunity to be part of this life-changing gathering.
</t>
  </si>
  <si>
    <t>BELYSE</t>
  </si>
  <si>
    <t>MUPFASONI</t>
  </si>
  <si>
    <t>+25779618038</t>
  </si>
  <si>
    <t>Medical coordinator in national blood transfusion center</t>
  </si>
  <si>
    <t>325</t>
  </si>
  <si>
    <t>because financially, I would not be able to cover all the costs related to the conference</t>
  </si>
  <si>
    <t xml:space="preserve">NUON </t>
  </si>
  <si>
    <t>BORA</t>
  </si>
  <si>
    <t>+85598447607</t>
  </si>
  <si>
    <t xml:space="preserve">KHMER SOVIET FRIENDSHIP HOSPITAL </t>
  </si>
  <si>
    <t xml:space="preserve">Member </t>
  </si>
  <si>
    <t>355</t>
  </si>
  <si>
    <t>600$</t>
  </si>
  <si>
    <t>150$</t>
  </si>
  <si>
    <t xml:space="preserve">Because I am trainee student </t>
  </si>
  <si>
    <t>Socheata</t>
  </si>
  <si>
    <t>Sokun</t>
  </si>
  <si>
    <t>+855888070172</t>
  </si>
  <si>
    <t>Student</t>
  </si>
  <si>
    <t>Young Leader</t>
  </si>
  <si>
    <t>343</t>
  </si>
  <si>
    <t>$450</t>
  </si>
  <si>
    <t>As a young leader in CCMF, I am deeply inspired by seeing medical professionals from around the world seek to grow in faith and rely on God. Having attended several ICMDA gatherings, I have experienced how these events deepen my spiritual life and ignite my passion to serve. As a medical student in Cambodia with no income, the cost of attending the Jeju ICMDA World Congress is beyond my means. Receiving financial support would make it possible for me to attend this transformative conference and rekindle my faith, like a coal glowing in God’s presence.</t>
  </si>
  <si>
    <t>CHHORM</t>
  </si>
  <si>
    <t xml:space="preserve">Sovanroza </t>
  </si>
  <si>
    <t>85577984463</t>
  </si>
  <si>
    <t>350</t>
  </si>
  <si>
    <t xml:space="preserve">500 </t>
  </si>
  <si>
    <t xml:space="preserve">By God’s grace, I grew up in Christian school and got accepted that Jesus Christ is my savior there. However when I got into medical school, the situation changed completely by the surrounding environment. I noticed that my faith is not strong enough like we are alone. Thank you Lord that guided me to join Cambodia Christian medical fellowship (CCMF). We have one purpose to grow spiritually as we fulfill our roles in the medical field. Bi-weekly meetings and missions bring us close together to serve and praise the Lord. By warm and encouraging from our beloved Seniors and juniors keep pushing me to serve as a key volunteer in the praise team to serve wholeheartedly to our Lord. In 2024, I got a chance as a young leader to join the second ICMDA SEA young leader meeting in Malaysia. It looked like an open door  to see and be touched by what we can do as a community to serve and praise the Lord. I do believe that in the 18th ICMDA world congress, God will guide me and introduce me to see his work within nations around the world. </t>
  </si>
  <si>
    <t xml:space="preserve">ROM </t>
  </si>
  <si>
    <t>LORK</t>
  </si>
  <si>
    <t>(+855)969953636</t>
  </si>
  <si>
    <t xml:space="preserve">Calmette hospital </t>
  </si>
  <si>
    <t xml:space="preserve">Young leaders </t>
  </si>
  <si>
    <t>356</t>
  </si>
  <si>
    <t>$700</t>
  </si>
  <si>
    <t>$150</t>
  </si>
  <si>
    <t xml:space="preserve">Because I'm a student </t>
  </si>
  <si>
    <t xml:space="preserve">Huon </t>
  </si>
  <si>
    <t xml:space="preserve">Sam Ath </t>
  </si>
  <si>
    <t>85569420000</t>
  </si>
  <si>
    <t xml:space="preserve">Skun Clinic </t>
  </si>
  <si>
    <t xml:space="preserve">leader </t>
  </si>
  <si>
    <t xml:space="preserve">2022,i got approved  Bursary to Tanzania Congress , but I cancel bursary because I could not go because family matters. </t>
  </si>
  <si>
    <t>by flight I think around 600USD, And Visa is 40USD</t>
  </si>
  <si>
    <t>640</t>
  </si>
  <si>
    <t>I could contribute 400USD</t>
  </si>
  <si>
    <t xml:space="preserve">because I never get bursary before to join world congress, and I am a national leader in Cambodia, And this year we also register as official in ICMDA in Jeju </t>
  </si>
  <si>
    <t xml:space="preserve">KEOMONEY </t>
  </si>
  <si>
    <t xml:space="preserve">TOUCH </t>
  </si>
  <si>
    <t>+85593261679</t>
  </si>
  <si>
    <t xml:space="preserve">Key Volunteer </t>
  </si>
  <si>
    <t>349</t>
  </si>
  <si>
    <t>300</t>
  </si>
  <si>
    <t>I'd like to ask for financial support because I do not have enough money to pay for the full cost for attending the ICMDA world congress. As I'm a student, my financial resources are limited, but I'm really passionate about learning and growing through ICMDA. Attending this congress will surely be able to help me grow in faith, leadership skill and also medical knowledge, so I can share and serve others with compassion and in a better way in the future.</t>
  </si>
  <si>
    <t xml:space="preserve">Sokun </t>
  </si>
  <si>
    <t>Vannyla</t>
  </si>
  <si>
    <t>+855889950513</t>
  </si>
  <si>
    <t>Key volunteer</t>
  </si>
  <si>
    <t>344</t>
  </si>
  <si>
    <t>450$</t>
  </si>
  <si>
    <t>100$</t>
  </si>
  <si>
    <t>As a key volunteer in CCMF, I’m inspired by how ICMDA gatherings deepen faith and fuel my passion for serving others through medicine. As a Cambodian medical student with no income, attending the Jeju ICMDA World Congress is financially out of reach for me.
With financial support, I could join this transformative event, exchange experiences, and seek God more deeply in a global faith community. It would help rekindle my faith and better equip me to serve my community when I return.</t>
  </si>
  <si>
    <t>HANNAH</t>
  </si>
  <si>
    <t xml:space="preserve">MEAS </t>
  </si>
  <si>
    <t>0967489470</t>
  </si>
  <si>
    <t xml:space="preserve">meashannah0106@gmail.com </t>
  </si>
  <si>
    <t>International university (IU)</t>
  </si>
  <si>
    <t>346</t>
  </si>
  <si>
    <t>I am requesting financial supported because I am deeply involved in volunteer service and committed to growing in faith and leadership. This opportunity would play an important role in strengthening my spiritual journey and equipping me to better serve my community. As a student, my financial capacity is limited, and I am unable to fully support myself at this time. With financial support, I would be able to participate fully and continue serving with dedication, humility, and a stronger sense of purpose.</t>
  </si>
  <si>
    <t>Sovannlina</t>
  </si>
  <si>
    <t>Hong</t>
  </si>
  <si>
    <t>+85514800068</t>
  </si>
  <si>
    <t>359</t>
  </si>
  <si>
    <t>$300</t>
  </si>
  <si>
    <t>I am an active volunteer and student seeking financial supported to attend our upcoming national congress. This event is a vital opportunity for me to develop the spiritual maturity and leadership skills needed to serve my community more effectively. As a student, I am currently unable to self-fund this journey. By supporting my attendance, you are empowering me to return with a stronger commitment and a deeper capacity to lead and serve others</t>
  </si>
  <si>
    <t xml:space="preserve">Phoem </t>
  </si>
  <si>
    <t xml:space="preserve">Chanthen </t>
  </si>
  <si>
    <t>+855 97 353 6044</t>
  </si>
  <si>
    <t xml:space="preserve">Technician / Doctor Assistant </t>
  </si>
  <si>
    <t xml:space="preserve">assistant </t>
  </si>
  <si>
    <t xml:space="preserve">key Voluntter </t>
  </si>
  <si>
    <t>353</t>
  </si>
  <si>
    <t>250</t>
  </si>
  <si>
    <t xml:space="preserve">because  I am a key volunteer and active serve in CCMF </t>
  </si>
  <si>
    <t xml:space="preserve">Sodavid </t>
  </si>
  <si>
    <t>Naro</t>
  </si>
  <si>
    <t>85510990944</t>
  </si>
  <si>
    <t>338</t>
  </si>
  <si>
    <t>I am asking for financial support because I am actively serving as a volunteer in the organization in my country. I believe this congress will be part of God’s guidance for my spiritual growth, equipping me with deeper understanding, stronger faith, and better leadership skills to serve others. As a student, I do not yet have the financial means to cover the travel and participation costs on my own. With this support, I would be able to attend the congress, grow spiritually, and return better prepared to serve my organization and community with humility, dedication, and faith.</t>
  </si>
  <si>
    <t>Ymey</t>
  </si>
  <si>
    <t xml:space="preserve">ChhangSour </t>
  </si>
  <si>
    <t>+855967779694</t>
  </si>
  <si>
    <t>341</t>
  </si>
  <si>
    <t>I have a strong desire to grow in leadership and Christ-centered healthcare as a Christian medical student. Attending the ICMDA World Congress would greatly enhance my spiritual growth, medical ethics, and ability to treat patients with compassion and integrity. Due to my limited financial resources as a student, I am unable to cover the full cost of participation without assistance. I would be able to benefit from this unique international fellowship and be ready to actively engage in Christian medical student activities and future healthcare service in my community with financial support.</t>
  </si>
  <si>
    <t>LINHHAK</t>
  </si>
  <si>
    <t>LAY</t>
  </si>
  <si>
    <t>855969209466</t>
  </si>
  <si>
    <t xml:space="preserve">University of health sciences </t>
  </si>
  <si>
    <t>Key Volunteer</t>
  </si>
  <si>
    <t>336</t>
  </si>
  <si>
    <t>I am seeking financial support because I am an active volunteer in the organization of my country. I believe this congress will be meaningful to my spiritual growth and will help me become a better servant and leader in my community. However, as a student, I do not yet have the ability to earn money to cover the expenses on my own. With financial support, I would be able to attend the congress and continue serving with stronger faith, skills, and commitment.</t>
  </si>
  <si>
    <t>Kimsrun</t>
  </si>
  <si>
    <t>Ngoun</t>
  </si>
  <si>
    <t>+885 010609810</t>
  </si>
  <si>
    <t>361</t>
  </si>
  <si>
    <t xml:space="preserve">As a full-time medical student, I did not have sufficient time to seek employment. </t>
  </si>
  <si>
    <t xml:space="preserve">Phoeurn </t>
  </si>
  <si>
    <t xml:space="preserve">Chamroeun </t>
  </si>
  <si>
    <t>+85570738817</t>
  </si>
  <si>
    <t xml:space="preserve">Young leader </t>
  </si>
  <si>
    <t>339</t>
  </si>
  <si>
    <t>$500-$1000</t>
  </si>
  <si>
    <t xml:space="preserve"> I wish I could join this event, I used to join ICMDA at Thailand and I learn a lot from this event, as a family medicine residency I want to be Godly man doctor who can treat the patient both physical and their spiritual and think this event is helpful and can build up my faith and strength.</t>
  </si>
  <si>
    <t>Phon</t>
  </si>
  <si>
    <t>sophai</t>
  </si>
  <si>
    <t>+85517396652</t>
  </si>
  <si>
    <t>CCMF</t>
  </si>
  <si>
    <t xml:space="preserve">regular member </t>
  </si>
  <si>
    <t>1067$</t>
  </si>
  <si>
    <t>2500$</t>
  </si>
  <si>
    <t>I am working at Clinic and NGO with low income for every month.</t>
  </si>
  <si>
    <t xml:space="preserve">BRONET </t>
  </si>
  <si>
    <t xml:space="preserve">BO </t>
  </si>
  <si>
    <t>+855 93451199</t>
  </si>
  <si>
    <t xml:space="preserve">University of Health Sciences </t>
  </si>
  <si>
    <t xml:space="preserve">Volunteer </t>
  </si>
  <si>
    <t>360</t>
  </si>
  <si>
    <t>330</t>
  </si>
  <si>
    <t>I am applying for financial support because I am actively involved as a volunteer in my country’s organization, where I dedicate my time to service and community engagement. Attending this Congress would be a deeply meaningful experience for my personal and academic growth, as well as for strengthening my ability to serve others more effectively.
As a student, my financial resources are very limited, and I am currently unable to cover the costs of registration, travel, and visa expenses on my own. Financial assistance would make it possible for me to attend this Congress, gain valuable knowledge and inspiration, and return with renewed motivation, skills, and commitment to contribute positively to my studies, my community, and my country.</t>
  </si>
  <si>
    <t xml:space="preserve">Sreyneang </t>
  </si>
  <si>
    <t xml:space="preserve">Pouv </t>
  </si>
  <si>
    <t>+85586912162</t>
  </si>
  <si>
    <t>eng.pouvc2@gmail.com</t>
  </si>
  <si>
    <t>337</t>
  </si>
  <si>
    <t xml:space="preserve">I don’t have any income yet because I’m still a student </t>
  </si>
  <si>
    <t>offer</t>
  </si>
  <si>
    <t>Sona</t>
  </si>
  <si>
    <t>Seang</t>
  </si>
  <si>
    <t>0712303077</t>
  </si>
  <si>
    <t>sonaseang2022@gmail.com</t>
  </si>
  <si>
    <t>340</t>
  </si>
  <si>
    <t>$800</t>
  </si>
  <si>
    <t>$60</t>
  </si>
  <si>
    <t xml:space="preserve">I should be financially supported cause I'm a student, no financial income and stay on parents provision. It would have me alot if gain the financially supported. Thank you so much </t>
  </si>
  <si>
    <t>PANHA</t>
  </si>
  <si>
    <t>SORN</t>
  </si>
  <si>
    <t>855966688863</t>
  </si>
  <si>
    <t>345</t>
  </si>
  <si>
    <t>I am seeking financial assistance as I am currently serving as a volunteer in  the organization of my country and have been given the opportunity to attend a congress held in another region. I believe this congress is part of God’s guidance in my spiritual journey, as it will help deepen my understanding of faith, strengthen my spiritual life, and develop my leadership skills for better service to others. As a student, I do not yet have the financial resources to cover the costs of travel and participation on my own. With this support, I would be able to attend the congress, grow spiritually, and return more prepared to serve my community with humility, commitment, and faith.</t>
  </si>
  <si>
    <t>MEYLIK</t>
  </si>
  <si>
    <t>EAN</t>
  </si>
  <si>
    <t>855 90696942</t>
  </si>
  <si>
    <t>Student at Norton University</t>
  </si>
  <si>
    <t xml:space="preserve">Key volunteer </t>
  </si>
  <si>
    <t>348</t>
  </si>
  <si>
    <t>300$</t>
  </si>
  <si>
    <t>I am a dental student, and attending this Congress would greatly support my academic and professional development. However, as a student, my financial resources are limited. Financial support would help me cover the costs and allow me to participate in this valuable learning opportunity.</t>
  </si>
  <si>
    <t>PHEAKTRA</t>
  </si>
  <si>
    <t>SOK</t>
  </si>
  <si>
    <t>85516968978</t>
  </si>
  <si>
    <t>Medical</t>
  </si>
  <si>
    <t>342</t>
  </si>
  <si>
    <t>$200</t>
  </si>
  <si>
    <t>Financial support would enable me to focus on my responsibilities, maintain continuity in my work, and deliver results effectively.</t>
  </si>
  <si>
    <t>SAK</t>
  </si>
  <si>
    <t>LYZA</t>
  </si>
  <si>
    <t>855 60964107</t>
  </si>
  <si>
    <t xml:space="preserve">Student at Norton University </t>
  </si>
  <si>
    <t>351</t>
  </si>
  <si>
    <t xml:space="preserve">
I want to attend this Congress to learn new ideas, meet people from different backgrounds, and gain experience outside the classroom. As a student, it is difficult for me to afford the full cost on my own. Financial support would help me join this Congress and make the most of this opportunity.</t>
  </si>
  <si>
    <t>RITHRATANA</t>
  </si>
  <si>
    <t>Eat</t>
  </si>
  <si>
    <t>855 977363632</t>
  </si>
  <si>
    <t>ratanaeat270@gmail.com</t>
  </si>
  <si>
    <t>Student at health science institute of RCAF</t>
  </si>
  <si>
    <t>352</t>
  </si>
  <si>
    <t>Estimated cost 300</t>
  </si>
  <si>
    <t xml:space="preserve">Not much just 1-150 because I’m a student </t>
  </si>
  <si>
    <t>150</t>
  </si>
  <si>
    <t>I am currently a dental student, and participating in this congress would be a valuable opportunity to enhance my academic and professional growth. However, due to my limited financial resources as a student, I am unable to fully cover the expenses. Receiving financial support would greatly assist me in attending this congress and benefiting from its educational value.</t>
  </si>
  <si>
    <t>Khom</t>
  </si>
  <si>
    <t>Liphea</t>
  </si>
  <si>
    <t>0972527464</t>
  </si>
  <si>
    <t xml:space="preserve">Crystal clinic </t>
  </si>
  <si>
    <t xml:space="preserve">Key volunteers </t>
  </si>
  <si>
    <t>354</t>
  </si>
  <si>
    <t>I want to join the congress to represent student voices and help create positive change in our community. As a student facing financial challenges, I have learned resilience and the importance of advocating for equal opportunities. These experiences motivate me to work toward policies that support students who face similar struggles.</t>
  </si>
  <si>
    <t xml:space="preserve">Sreynin </t>
  </si>
  <si>
    <t>Ang</t>
  </si>
  <si>
    <t>+85569986611</t>
  </si>
  <si>
    <t xml:space="preserve">sreynin.ang@mmccambodia.org </t>
  </si>
  <si>
    <t xml:space="preserve">Senior attending doctor at Mercy Medical Center </t>
  </si>
  <si>
    <t>363</t>
  </si>
  <si>
    <t>450</t>
  </si>
  <si>
    <t xml:space="preserve">I'm planning go with my whole family (my husband and one daughter) </t>
  </si>
  <si>
    <t xml:space="preserve">Cheavkun </t>
  </si>
  <si>
    <t xml:space="preserve">Tray </t>
  </si>
  <si>
    <t>855 92386652</t>
  </si>
  <si>
    <t xml:space="preserve">Senior attending doctor at Mercy Medical Center Cambodia </t>
  </si>
  <si>
    <t>362</t>
  </si>
  <si>
    <t xml:space="preserve">Because we plan to go as a family with my wife and one daughter which a need to pay a lot for travel. </t>
  </si>
  <si>
    <t>Gabriel</t>
  </si>
  <si>
    <t>Loni Ekali</t>
  </si>
  <si>
    <t>+237677333023</t>
  </si>
  <si>
    <t xml:space="preserve">Public Health Specialist/Country Director, ICAP </t>
  </si>
  <si>
    <t>364</t>
  </si>
  <si>
    <t>This will be my first time to attend an ICMDA conference. Cameroon is currently applying for affiliation with ICMDA and financially, we are unable to fully support the cost of the delegates to this conference</t>
  </si>
  <si>
    <t xml:space="preserve">Jean Claude Njabou </t>
  </si>
  <si>
    <t>Katte</t>
  </si>
  <si>
    <t>00237 67 75 87 929</t>
  </si>
  <si>
    <t xml:space="preserve">Public Health Physician </t>
  </si>
  <si>
    <t xml:space="preserve">Vice President </t>
  </si>
  <si>
    <t>$666</t>
  </si>
  <si>
    <t>$1500</t>
  </si>
  <si>
    <t xml:space="preserve">If I am not supported, I will certainly be unable to make it to South Korea for this very important congress - which will also be my very first time attending. </t>
  </si>
  <si>
    <t xml:space="preserve">Dorgès Cédric </t>
  </si>
  <si>
    <t xml:space="preserve">TROMAYO </t>
  </si>
  <si>
    <t>+24675610166</t>
  </si>
  <si>
    <t>Central African Rep</t>
  </si>
  <si>
    <t xml:space="preserve">Ministère de la santé et de la population </t>
  </si>
  <si>
    <t xml:space="preserve">Responsable nationale </t>
  </si>
  <si>
    <t>Juste les frais d'accommodation dans le cadre du programme contact de la médecine de famille à Mango (Togo) 10-22/11/2025</t>
  </si>
  <si>
    <t>367</t>
  </si>
  <si>
    <t>2945$</t>
  </si>
  <si>
    <t>500$</t>
  </si>
  <si>
    <t>Nous sommes nouvellement affilié à l'ICMDA, nous sommes un pays pauvres, toutes fois nous sommes ambitieux et nous voulons nous inspirer des efforts des autres afin de développer notre association et apporter un changement conséquent dans le domaine médical dans notre pays dont le système sanitaire présent d'important défis à relever en particulier les questions d'éthique, la bonne pratique etc. Nous pensons que cette bourse ne sera grandement utile en vue d'une noble cause.</t>
  </si>
  <si>
    <t>MBAIGANG-NON</t>
  </si>
  <si>
    <t>ARCHIPPE</t>
  </si>
  <si>
    <t>+23568464245</t>
  </si>
  <si>
    <t>CENTRE HOSPITALIER UNIVERSITAIRE AMITE TCHAD-CHINE</t>
  </si>
  <si>
    <t>LEADER OF STUDENT</t>
  </si>
  <si>
    <t>17TH IN TANZANIA I BENEFITED FOR REGISTRATION FEE</t>
  </si>
  <si>
    <t>370</t>
  </si>
  <si>
    <t>I am a young doctor and I just graduated from university a few months ago. God has been kind to me by giving me a job, except that I am unable to pay all this money because I have expenses that exceed my sources of income at the moment. As a student leader, I want to go to this meeting to gain knowledge and come back to strengthen the young association of Chad.</t>
  </si>
  <si>
    <t xml:space="preserve">Nemba </t>
  </si>
  <si>
    <t xml:space="preserve">Grâce Vaibra </t>
  </si>
  <si>
    <t>+23565108455</t>
  </si>
  <si>
    <t xml:space="preserve">Charger of communication </t>
  </si>
  <si>
    <t>372</t>
  </si>
  <si>
    <t xml:space="preserve">Actually, I'am young a student at University of NDJAMENA.  I don't have enough money to pay my flight and registration. I need this boursary to learn and come back to help our national association to grow. I hope that God help us for this moment.  </t>
  </si>
  <si>
    <t xml:space="preserve">Aziza Guéguila </t>
  </si>
  <si>
    <t xml:space="preserve">Madjita </t>
  </si>
  <si>
    <t>+23560113793</t>
  </si>
  <si>
    <t xml:space="preserve">Je suis étudiante à la faculté de médecine </t>
  </si>
  <si>
    <t xml:space="preserve">Je suis membre et potentielle leader </t>
  </si>
  <si>
    <t xml:space="preserve">Non je n'ai pas bénéficié de bourse </t>
  </si>
  <si>
    <t>371</t>
  </si>
  <si>
    <t>Parce que ce congrès est une grande opportunité pour bénéficier des enseignements qui pourront m'aider à non seulement changer de mentalité, mais aussi à savoir gérer vie professionnelle et vie chrétienne en tant que futur médecin et d'échanger avec des grands hommes et femmes de Dieu pour apprendre et m'inspirer de leurs expériences car j'aimerais impacter ma génération avec Jésus Christ en moi. J'aimerais beaucoup y prendre part mais étant étudiante je n'ai pas les moyens financiers nécessaires pour couvrir les frais.</t>
  </si>
  <si>
    <t xml:space="preserve">MASRA </t>
  </si>
  <si>
    <t>NGARMBAYE</t>
  </si>
  <si>
    <t>+23566219249</t>
  </si>
  <si>
    <t>CHU Mère et de l'Enfant</t>
  </si>
  <si>
    <t>national member</t>
  </si>
  <si>
    <t>S 755</t>
  </si>
  <si>
    <t>I need financially supported because my family wants to go with me and then i can't support this alone. Thank you for your comprehension</t>
  </si>
  <si>
    <t>20-May</t>
  </si>
  <si>
    <t>université de N'Djamena</t>
  </si>
  <si>
    <t>Tsuei</t>
  </si>
  <si>
    <t>Hsu</t>
  </si>
  <si>
    <t>+886939208617</t>
  </si>
  <si>
    <t>A nursing student in the medical school</t>
  </si>
  <si>
    <t>Nursing student</t>
  </si>
  <si>
    <t>Active participant and local student samll group leader</t>
  </si>
  <si>
    <t>649 USD</t>
  </si>
  <si>
    <t>400 USD</t>
  </si>
  <si>
    <t>Relatively expensive for me to attend as a student with limited income and rely on the family financial support.</t>
  </si>
  <si>
    <t>Diana Marcela</t>
  </si>
  <si>
    <t>Zarrate Guzman</t>
  </si>
  <si>
    <t>+9647511985678</t>
  </si>
  <si>
    <t>Nurse/ fieldworker in Iraq</t>
  </si>
  <si>
    <t>Nurse / Iraq</t>
  </si>
  <si>
    <t>Teammember</t>
  </si>
  <si>
    <t>1400</t>
  </si>
  <si>
    <t>I am a nurse, I am living in Kurdistan, Iraq this is the place that God call me to serve, I work in a women center where I am in charge of giving talks on health prevention and early detection, and I do not have an economical support from my church or with the organization I am with, so the way I raise finances is that in my free time I babysit children so I can pay for my personal expenses, language learning and other needs. I really would like to attend to this conference because I see this like an opportunity where I can learn from others and grow in different areas, not only professionally but spiritually, and also be able to offer better health services to the women I work with.</t>
  </si>
  <si>
    <t>amine Robertica</t>
  </si>
  <si>
    <t>MASSEBO</t>
  </si>
  <si>
    <t>00242 06 73 05 140</t>
  </si>
  <si>
    <t xml:space="preserve">Je suis trésorière </t>
  </si>
  <si>
    <t xml:space="preserve">J' occupe le poste de trésorière , je gère les finances et mets en place des stratégies pour les finances </t>
  </si>
  <si>
    <t>373</t>
  </si>
  <si>
    <t xml:space="preserve">1000000  millions de FCA </t>
  </si>
  <si>
    <t xml:space="preserve">700000 mille de FCA </t>
  </si>
  <si>
    <t xml:space="preserve">Je suis étudiante vu les coûts de ma scolarité et les dépenses qui est liées à mes études voilà pourquoi je demande de l' aide , car je souhaite vraiment participer à ce Congrès Mondial en vu d'acquérir plus de compétences et de connaissances </t>
  </si>
  <si>
    <t>Illustre Justice</t>
  </si>
  <si>
    <t>MALIKA</t>
  </si>
  <si>
    <t>00242 06 66 49 591</t>
  </si>
  <si>
    <t xml:space="preserve">Institut supérieur des sciences médicales </t>
  </si>
  <si>
    <t xml:space="preserve">Vice Président </t>
  </si>
  <si>
    <t>Personnal activités and my job gived me their</t>
  </si>
  <si>
    <t>John</t>
  </si>
  <si>
    <t>MUSUBAO KATSUVA</t>
  </si>
  <si>
    <t>+243 994 309 091</t>
  </si>
  <si>
    <t>Congo {Democratic Rep}</t>
  </si>
  <si>
    <t xml:space="preserve">Orthopedic surgeon </t>
  </si>
  <si>
    <t>National representative</t>
  </si>
  <si>
    <t>50%</t>
  </si>
  <si>
    <t>Financial support would enable me to:
Gain Global Exposure: I would interact with peers from different countries, learn about diverse healthcare challenges, and understand how faith-based medical missions operate in various cultural contexts.
Strengthen Leadership Skills: The congress offers workshops and mentorship opportunities that would equip me to serve more effectively in my local Christian medical fellowship.
Bring Back Valuable Knowledge: I am committed to sharing what I learn with my colleagues and fellow students through presentations, discussions, and organized programs. The investment in me would therefore benefit many others.
Grow Spiritually and Professionally: The integration of faith and medicine discussed at the congress would help shape me into a compassionate, ethical, and competent healthcare professional.
Supporting my attendance would not only impact my personal development but also strengthen the community I serve. I am dedicated to maximizing this opportunity and ensuring that the knowledge and inspiration gained are multiplied in my institution and beyond.</t>
  </si>
  <si>
    <t xml:space="preserve">Mauricette Chrislange </t>
  </si>
  <si>
    <t>NTSEKE NGONGO</t>
  </si>
  <si>
    <t>+242065341546</t>
  </si>
  <si>
    <t>Congo, Dem. Rep.</t>
  </si>
  <si>
    <t>Optic Student</t>
  </si>
  <si>
    <t>Optician, Rey’Optic</t>
  </si>
  <si>
    <t>375</t>
  </si>
  <si>
    <t>As i still a student, my incomes are not enough to cover all the journey cost, that’s the reason why I need for a bursary to help me attending otherwise I couldn’t.</t>
  </si>
  <si>
    <t>Pascal</t>
  </si>
  <si>
    <t>MUHINDO VAHWERE</t>
  </si>
  <si>
    <t>+243997661154</t>
  </si>
  <si>
    <t>Medical Doctor</t>
  </si>
  <si>
    <t>Leader In charge of students</t>
  </si>
  <si>
    <t>In 2018 during the world Congress in Hydrabard(India)</t>
  </si>
  <si>
    <t>393</t>
  </si>
  <si>
    <t>2000 usd</t>
  </si>
  <si>
    <t>2000 usd for the transportation and Visa</t>
  </si>
  <si>
    <t>I have not enough money to cover all cost for the conference. I am doing some economy for the transportation and the visa.</t>
  </si>
  <si>
    <t>Eugénie</t>
  </si>
  <si>
    <t>Kamabu</t>
  </si>
  <si>
    <t>+243820199344</t>
  </si>
  <si>
    <t>Physician in HEAL Africa Goma/DRC</t>
  </si>
  <si>
    <t>I am a member of AMC in DRC and a vice chairman in our hospital AMC cell.</t>
  </si>
  <si>
    <t>I benefited to bursary at the last international ICMDA at Arusha in 2023 as a Tanzanian delegate because I was still finishing my MMED studies. Now I am back to my country, I hope to benefit to the bursary as a Congolese delegate.</t>
  </si>
  <si>
    <t>382</t>
  </si>
  <si>
    <t>1800USD</t>
  </si>
  <si>
    <t>100USD</t>
  </si>
  <si>
    <t>ICMDA is an opportunity for medical doctors to share experiences, to be taught about how to live as a Christian doctor. There are a lot of senior doctors who preach the word of God and show us our to improve in our practice as a Christian and a doctor. Unfortunately, our country has a lot challenges especially for us coming from the eastern part of the country. We are willing to participate but we can not afford all the cost of the participation. That is why I wish to be financially supported so that I can benefit from this opportunity to participate to this big gathering and get an occasional the grow spiritually and professionally. Thank you in advance.</t>
  </si>
  <si>
    <t xml:space="preserve">KASONGO </t>
  </si>
  <si>
    <t xml:space="preserve">KILOLO ROGUY </t>
  </si>
  <si>
    <t>+2430812134799/852171206</t>
  </si>
  <si>
    <t xml:space="preserve">Médecin traitant généraliste </t>
  </si>
  <si>
    <t xml:space="preserve">Membre </t>
  </si>
  <si>
    <t>3 ans</t>
  </si>
  <si>
    <t>379</t>
  </si>
  <si>
    <t xml:space="preserve">Acquérir la bonne expérience </t>
  </si>
  <si>
    <t>200$</t>
  </si>
  <si>
    <t xml:space="preserve">Limite de moyens </t>
  </si>
  <si>
    <t xml:space="preserve">Veveh </t>
  </si>
  <si>
    <t xml:space="preserve">Mastaki </t>
  </si>
  <si>
    <t>+243992824789</t>
  </si>
  <si>
    <t xml:space="preserve">Medical practitioner </t>
  </si>
  <si>
    <t>English, French and Kiswahili Translator</t>
  </si>
  <si>
    <t xml:space="preserve">2023, Arusha/Tanzania </t>
  </si>
  <si>
    <t>381</t>
  </si>
  <si>
    <t>2000USD</t>
  </si>
  <si>
    <t>500 USD</t>
  </si>
  <si>
    <t xml:space="preserve">I am applying for financial support to attend the 18th ICMDA World Congress in Jeju because this conference represents a unique and greatly needed opportunity for my professional growth, spiritual encouragement, and the strengthening of my medical service.
As a medical doctor working in psychiatry in the Democratic Republic of the Congo, I serve in a region marked by instability, limited medical resources, and a high prevalence of trauma-related mental-health conditions. Every day I meet individuals who carry deep psychological wounds linked to conflict, displacement, poverty, and loss. My work requires not only clinical skills but also resilience, compassion, and a broader vision of healing that integrates both medical science and Christian values.
The theme of the upcoming Congress, “Building God’s Kingdom amongst the broken,” resonates strongly with the context in which I practice. I strongly believe that participating in this gathering would strengthen my capacity to respond to the suffering I witness daily. Through engaging with global Christian healthcare professionals, I hope to learn innovative approaches in trauma care, mental-health leadership, discipleship in medicine, and the integration of faith into clinical practice.
Financial support is essential for me because the economic situation in my region makes it extremely difficult to cover international travel, accommodation, and registration costs on my own. Receiving this assistance would allow me to attend a conference that I would otherwise be unable to afford.
I also commit to ensuring that the benefits of this opportunity go beyond my personal growth. Upon returning, I will share knowledge, resources, and best practices with my colleagues, trainees, and community. This will help strengthen Christian medical leadership locally and contribute to improving the quality of mental-health care in a region that desperately needs it.
For these reasons, I sincerely believe that I qualify for financial support.
</t>
  </si>
  <si>
    <t xml:space="preserve">MALENGE VUMI </t>
  </si>
  <si>
    <t xml:space="preserve">N'KOBA OBÉDINE </t>
  </si>
  <si>
    <t>+250788492804</t>
  </si>
  <si>
    <t xml:space="preserve">GÉNÉRAL PRACTITIONER </t>
  </si>
  <si>
    <t>In Arusha,2023</t>
  </si>
  <si>
    <t>620</t>
  </si>
  <si>
    <t>40-50</t>
  </si>
  <si>
    <t>50</t>
  </si>
  <si>
    <t xml:space="preserve">I am seeking financial support to attend the International Christian Medical Congress because I believe this opportunity will significantly strengthen both my professional development and my ability to serve others with compassion and excellence. As a student/young professional committed to integrating Christian values with medical practice, I see this Congress as a place where I can learn from experienced global leaders, deepen my understanding of medical missions, and grow spiritually and ethically in my calling.
Although I am deeply motivated to attend, my current financial circumstances do not allow me to cover the full costs of travel and participation. Receiving this bursary would remove that barrier and enable me to access training, mentorship, and fellowship that I would otherwise miss. I am committed to using what I learn to impact my community by improving the quality of care I provide, advocating for ethical and Christ-centered medical practice, and encouraging others who feel called to serve.
Your support would not only benefit me personally, but also help extend the mission of Christian healthcare to the people I serve. I am grateful for your consideration and for the opportunity to grow through this Congress.
</t>
  </si>
  <si>
    <t xml:space="preserve">Melanny Andrea </t>
  </si>
  <si>
    <t xml:space="preserve">Ramírez Villagra </t>
  </si>
  <si>
    <t>+50683714954</t>
  </si>
  <si>
    <t xml:space="preserve">Dentist, in Clínica Resplandece and Clínica Dental Brazos de Amor </t>
  </si>
  <si>
    <t>Nacional Coordinador in Dentistry missions in MasCristo Team</t>
  </si>
  <si>
    <t>397</t>
  </si>
  <si>
    <t xml:space="preserve"> $2200 a $2408</t>
  </si>
  <si>
    <t>2408</t>
  </si>
  <si>
    <t>$800 a $1000</t>
  </si>
  <si>
    <t>I am a junior dentist with one year and a half of experience since graduating in General Dentistry. I currently work through independent professional services, which means my income is variable and not yet stable.
In addition, I help care for my grandmother, who is living with moderate dementia.
 I also serve on the leadership team of the ICMDA Costa Rica Team (MasCristo Asociation , as the Dentistry Missions Coordinator ). I enjoy to see grow and support our team of students and profesionals serving the Lord, transforming communities sharing the health and hope that comes from God in our team and worldwide opportunities of mission too.
Also I  am in the process of opening my first dental clinic to serve my local community in Puntarenas, Costa Rica.
Financial support would allow me to attend the ICMDA World Congress, strengthen my professional and spiritual formation, and build international mission connections to continue serving the Lord through dentistry in Costa Rica and beyond.</t>
  </si>
  <si>
    <t xml:space="preserve">Oscar Rivero </t>
  </si>
  <si>
    <t>Pérez</t>
  </si>
  <si>
    <t>005358875067</t>
  </si>
  <si>
    <t>Cirujano Maxilofacial. Hospital Universitario Manuel Ascunce Domenech. Camagüey. Cuba</t>
  </si>
  <si>
    <t xml:space="preserve">Miembro Asociado de la ACCPS. Director Nacional de la Asociación Médica de las Asambleas de Dios. Cuba </t>
  </si>
  <si>
    <t>666</t>
  </si>
  <si>
    <t>Este Congreso será el marco propicio para dar a conocer el trabajo de las iglesias en Cuba en el ámbito médico y aprender de otros hermanos.</t>
  </si>
  <si>
    <t>Yapo Gilles</t>
  </si>
  <si>
    <t>OBO</t>
  </si>
  <si>
    <t>+2250708785036</t>
  </si>
  <si>
    <t>Ivory Coast</t>
  </si>
  <si>
    <t>Cote d'Ivoire</t>
  </si>
  <si>
    <t>Senior Medical Officer of the 4th Battalion Health Center</t>
  </si>
  <si>
    <t>Vice president and general secretary</t>
  </si>
  <si>
    <t>483</t>
  </si>
  <si>
    <t>2400</t>
  </si>
  <si>
    <t>This ICMDA conference would be the first for the association from Côte d’Ivoire, and it would be a great pleasure for us to immerse ourselves in the vision that we already share. We wish to join the great ICMDA family, but since Korea is far away, the cost of travel is higher than what we can afford. A bursary would therefore help us take part in this inspiring event, and we look forward to meeting the ICMDA family we are eager to join.</t>
  </si>
  <si>
    <t>Adjo Anne-Mireille</t>
  </si>
  <si>
    <t>Bodoua</t>
  </si>
  <si>
    <t>+2250711172189</t>
  </si>
  <si>
    <t>Bodouaanno@gmail.com</t>
  </si>
  <si>
    <t>Medical student</t>
  </si>
  <si>
    <t xml:space="preserve">Secrétaire générale </t>
  </si>
  <si>
    <t>At 2023 ,to the wolrd congress at Tanzania</t>
  </si>
  <si>
    <t>484</t>
  </si>
  <si>
    <t>This icmda conference would be the first for the association from ivory cost and it would be a great pleasure for us to immerse ourselves in the vision that we already share.we wish to join the great icmda family but since korea is far away the cost of travel is higher than what we can afford.a bursary would therfore hemp us take part in this inspirind event ,and we look forward to meeting the Icmda family we are eager to join.</t>
  </si>
  <si>
    <t xml:space="preserve">Yudeisi </t>
  </si>
  <si>
    <t xml:space="preserve">Suarez Columbie </t>
  </si>
  <si>
    <t>+5358039903</t>
  </si>
  <si>
    <t xml:space="preserve">Clínica Dental Ormani Arenado </t>
  </si>
  <si>
    <t xml:space="preserve">Presidente Nacional de ACCPS </t>
  </si>
  <si>
    <t>To participate in the Congress in Tanzania, we were helped with travel tickets and accommodation.</t>
  </si>
  <si>
    <t xml:space="preserve">El costo de senior </t>
  </si>
  <si>
    <t xml:space="preserve">En total puede ser 3000usd,menos si se hace con tiempo </t>
  </si>
  <si>
    <t>Costo de la visa</t>
  </si>
  <si>
    <t xml:space="preserve">Cuba, es un país donde los médicos no tenemos consultas privadas y nuestra moneda no tiene valor internacional </t>
  </si>
  <si>
    <t>Michal</t>
  </si>
  <si>
    <t>Belan</t>
  </si>
  <si>
    <t>+421949143464</t>
  </si>
  <si>
    <t>Leader of christian medical fellowship in Olomouc</t>
  </si>
  <si>
    <t>Czechia</t>
  </si>
  <si>
    <t>Future Medical Doctor</t>
  </si>
  <si>
    <t>Slovakia is not part of the ICMDA yet, I am the leader of local christian medical fellowship</t>
  </si>
  <si>
    <t>641</t>
  </si>
  <si>
    <t>$1200</t>
  </si>
  <si>
    <t>$600</t>
  </si>
  <si>
    <t>My parents are local missionaries in my country so we are living from gifts from others (so they are not able to pay conference with traveling for me). I went to medicine because I would like to be like them, but maybe in Africa (if it will be God’s will). Also Slovakia - my country is not part of ICMDA yet, but I would like to change it and be part of it. And i think this conference could help me to get closer to my aims and get to know more about God’s calling for me for His Kingdom</t>
  </si>
  <si>
    <t>Jeverly Joely</t>
  </si>
  <si>
    <t xml:space="preserve">Mejia Arias </t>
  </si>
  <si>
    <t>+1 829-637-2565</t>
  </si>
  <si>
    <t xml:space="preserve">Dental assistant </t>
  </si>
  <si>
    <t>319</t>
  </si>
  <si>
    <t xml:space="preserve">I am requesting a scholarship to attend this Christian congress because my work and calling are deeply rooted in faith and service. I lead a foundation focused on the emotional, mental, and spiritual well-being of children and vulnerable communities, always guided by Christian values.
During one of our recent activities, 67 children made their prayer of faith, and the presence of God was truly powerful and undeniable. It was a moment of transformation, hope, and spiritual renewal.
Attending this congress would allow me to grow spiritually and gain tools to continue serving more effectively, strengthening the impact of the work God has entrusted to me.
Thank you for your consideration.
</t>
  </si>
  <si>
    <t xml:space="preserve">Marie </t>
  </si>
  <si>
    <t>C</t>
  </si>
  <si>
    <t>+593 99 269 8146</t>
  </si>
  <si>
    <t>Staff or contractor</t>
  </si>
  <si>
    <t xml:space="preserve">ICMDA APSA Administrator ; ICMDA Global Saline Administrator </t>
  </si>
  <si>
    <t xml:space="preserve">- </t>
  </si>
  <si>
    <t>$814</t>
  </si>
  <si>
    <t>3500</t>
  </si>
  <si>
    <t>I am requesting financial support because I serve full-time with ICMDA, dedicating all my time to ministry, which cannot be supplemented through extra medical work. This congress represents a unique opportunity for growth and contribution, as I have been invited to participate as a speaker. It will be my first ever ICMDA congress, making it a formative experience that will equip me to serve more effectively, strengthen the mission, and bring greater impact to the movements I serve. Attending would allow me to fully engage, learn, and bring back knowledge and inspiration to multiply the work God is doing through ICMDA worldwide.</t>
  </si>
  <si>
    <t>staff</t>
  </si>
  <si>
    <t>Wilma</t>
  </si>
  <si>
    <t>Catota</t>
  </si>
  <si>
    <t>0984565850</t>
  </si>
  <si>
    <t xml:space="preserve">FUI ALUMNA DEL CURSO ETICA MEDICA Y SYDENHAM EN ESPANOL SET/2025 </t>
  </si>
  <si>
    <t>MÉDICO FAMILIAR DE CONSULTA EXTERNA EN UNIDAD METROPOLITANA DE SALUD SUR QUITO- ECUADOR</t>
  </si>
  <si>
    <t>SOY ALUMNA DE CURSOS REGULARES DE ICMDA</t>
  </si>
  <si>
    <t>714</t>
  </si>
  <si>
    <t>$1,138.00 registration fee for 2 people, airfare for 3 adults $15,857.34 USD, plus accommodation. Ecuador does not require a visa.</t>
  </si>
  <si>
    <t>15857</t>
  </si>
  <si>
    <t xml:space="preserve">1. Como profesional de la salud cristiana mi anhelo es seguir creciendo y aprendiendo el servicio a la manera de Dios y este tiempo sera de bendicion compartir con colegas de distintos países . Gracias a Dios tengo un empleo actualmente pero no me alcanza para cubrir el alto costo total de los viáticos, la parte económica es mi limitante pero expongo mi caso a considerar dejando en las manos de Dios que se haga su voluntad.
2. Mi acompañante mi hermano que sirve como  diácono de la iglesia y encargado de la misión de la Iglesia Cristiana Verbo, tiene anhelo de aprender más sobre misiones, su condición actual Jubilado , su pensión mensual no alcanza a cubrir el gasto . 
3. Mi segundo acompañantes sirve como misionero transcultural en la Iglesia Cristiana El Pacto Evangélico Quito encargado del  Ministerio Hechos 29 enfocado en el discipulado y la formación de líderes de jóvenes que cumplan el llamado de Dios, Su anhela ser parte de este evento y aprender más sobre misiones , su condición de misionero no tiene un ingreso fijo estable, por lo que no alcanza a cubrir los gastos que implica el viaje. 
</t>
  </si>
  <si>
    <t xml:space="preserve">Ehab </t>
  </si>
  <si>
    <t>Ayoub</t>
  </si>
  <si>
    <t>+20 122 292 6111</t>
  </si>
  <si>
    <t>Consultant, Harpur memorial hospital ,Manouf,Egypt</t>
  </si>
  <si>
    <t>R.S.MENA</t>
  </si>
  <si>
    <t>Last World congresss</t>
  </si>
  <si>
    <t>1100- 1200$</t>
  </si>
  <si>
    <t xml:space="preserve">I would be grateful for financial support, as attending world congress, would provide valuable learning and professional development opportunities I might not otherwise be able to access due to financial constraints. The support would enable me to participate fully and gain knowledge and skills that I can apply in my ministry to benefit others and contribute more effectively to my community.
</t>
  </si>
  <si>
    <t>fieldworker</t>
  </si>
  <si>
    <t>Robel</t>
  </si>
  <si>
    <t>+20122263046×</t>
  </si>
  <si>
    <t>Pharmacist</t>
  </si>
  <si>
    <t>Pharmacy</t>
  </si>
  <si>
    <t>Servant at cmf egypt</t>
  </si>
  <si>
    <t>417</t>
  </si>
  <si>
    <t>I need to attend to elevate my qualifications in serving in cmf egypt and share gospel with others</t>
  </si>
  <si>
    <t>Marina</t>
  </si>
  <si>
    <t>wanis</t>
  </si>
  <si>
    <t>+201202559107</t>
  </si>
  <si>
    <t>pharmacist</t>
  </si>
  <si>
    <t>Leader of the social committee of cmf egypt</t>
  </si>
  <si>
    <t>Gulf Confrance 2025</t>
  </si>
  <si>
    <t>420</t>
  </si>
  <si>
    <t>iam leader of social commiteein,social media in cmf Egypt and I serve young doctors and students, and I have previous experience as the leader of the CMF Egypt conference in 2021. I wish to attend this conference to further develop my skills and knowledge so I can support them more effectively and convey important messages to them in an impactful and inspiring way. I also believe this opportunity will enable me to guide them spiritually and personally, enhancing my ability to serve people with love and compassion, making my contribution meaningful and influential in their lives."
"and I plan to use the knowledge and skills I gain from this training to enhance my ability to serve people, both physically and spiritually, as Christ taught us. I aim to apply what I learn to improve my interactions with patients and communities I serve through CMF
medical convoys, sharing the benefits with everyone I meet. I believe this experience will nurture my heart and spirit, enabling me to provide care and support with love and compassion, making my contribution meaningful and inspiring, just as Christ called us to love and serve</t>
  </si>
  <si>
    <t>Nermin</t>
  </si>
  <si>
    <t>Botros</t>
  </si>
  <si>
    <t>+20-01003629559</t>
  </si>
  <si>
    <t xml:space="preserve">nermenbotros22@gmail.com </t>
  </si>
  <si>
    <t xml:space="preserve">Assistant lecturer of emergency medicine, faculty of medicine , menofia university. Rigesterar of emergency medicine at Dar Elfouad hospital , Nasr City. Egypt </t>
  </si>
  <si>
    <t>Participating in the arrangement of the annual conferences and events of CMF. Also participating in many mobile clinics.</t>
  </si>
  <si>
    <t>411</t>
  </si>
  <si>
    <t>900 $</t>
  </si>
  <si>
    <t>500 $</t>
  </si>
  <si>
    <t>I  strongly want to share in this congress and meet other members and benefits from sharing experiences with them and learn how to serve and glorify god through my work among patients and students. I need to be financially supported as my financial situation doesn't allow me to pay the full cost. I work as an assistant lecturer in college and the salaries do not allow me to pay the full amount. I am also preparing for PhD, so it will cost me a lot.</t>
  </si>
  <si>
    <t>Nancy</t>
  </si>
  <si>
    <t>+201201578767</t>
  </si>
  <si>
    <t xml:space="preserve">Cardiothoracic surgery resident at benha university hospital </t>
  </si>
  <si>
    <t>Participate in annual conference and events arrangements and in worship team of CMF egypt</t>
  </si>
  <si>
    <t>412</t>
  </si>
  <si>
    <t>900</t>
  </si>
  <si>
    <t>Attending this conference would make a great difference in my professional growth, helping me serve God better through my medical work. As a young doctor in my first residency year, this opportunity means a lot to me. However, the cost is a significant challenge compared to my salary, especially with the currency difference. I would be truly grateful for your support.</t>
  </si>
  <si>
    <t>Gena</t>
  </si>
  <si>
    <t>Kerollos dawood gerges</t>
  </si>
  <si>
    <t>+201280106458</t>
  </si>
  <si>
    <t xml:space="preserve">Ent specialist at quesna central hospital and harpur memorial hospital </t>
  </si>
  <si>
    <t>One of Conferences organization team and mobile clinics team</t>
  </si>
  <si>
    <t>Gulf conference 2025 in Al Ain</t>
  </si>
  <si>
    <t>416</t>
  </si>
  <si>
    <t>400</t>
  </si>
  <si>
    <t>I really fell in love with ICMDA team. I felt like i am a member of an amazing family. I admire the ICMDA calling and mission and want to be a part from. My financial status is not that good to be able to pay for the conference and travel expenses by myself . I really wish i could so that i can save you the burden of supporting me, but sadly i can't. I already miss the whole ICMDA team. I miss the encouragement, inspiration and the magnificent blessing of sharing and glorifying god with them. I really hope i could get the support .</t>
  </si>
  <si>
    <t>Greta</t>
  </si>
  <si>
    <t>Gamal</t>
  </si>
  <si>
    <t>00201222630462</t>
  </si>
  <si>
    <t>gretagamal@hotmail.com</t>
  </si>
  <si>
    <t>Peadiatric consultant</t>
  </si>
  <si>
    <t>Director of operations of cmf egypt &amp; regional representetive of ICMDA MENA region</t>
  </si>
  <si>
    <t>2014 at netherland conference</t>
  </si>
  <si>
    <t>815</t>
  </si>
  <si>
    <t>Mario</t>
  </si>
  <si>
    <t>+201282796715</t>
  </si>
  <si>
    <t>Mariobotross2@gmail.com</t>
  </si>
  <si>
    <t>Pharmacist at pharmacy of qusena central hospital.</t>
  </si>
  <si>
    <t xml:space="preserve">Participate in organization of summer and winter camps. Participate in orginization of CMF events. Share in mobile clinics </t>
  </si>
  <si>
    <t>414</t>
  </si>
  <si>
    <t>I  strongly want to share in this congress and meet other members and benefits from sharing experiences with them and learn how to serve and glorify god through my work among patients and students. I need to be financially supported as my financial situation doesn't allow me to pay the full cost. I work as an pharmacist in central hospital and the salaries do not allow me to pay the full amount. I am also preparing for PhD, so it will cost me a lot.</t>
  </si>
  <si>
    <t>Simphiwe</t>
  </si>
  <si>
    <t>Jubela Vilakati</t>
  </si>
  <si>
    <t>26876309520</t>
  </si>
  <si>
    <t>Eswatini</t>
  </si>
  <si>
    <t>I am a co-founder and president of Eswatini Medical Students' Association and currently working to establish a student CMF body in Eswatini's first medical school</t>
  </si>
  <si>
    <t>$319.00</t>
  </si>
  <si>
    <t>1760</t>
  </si>
  <si>
    <t>Currently unclear at this point as I am in the process of raising funds. I will try my best though to contribute towards the congress costs.</t>
  </si>
  <si>
    <t xml:space="preserve">I humbly request financial support to attend the ICMDA gathering in Jeju, South Korea. This represents a significant professional and spiritual opportunity that I would not be able to afford on my own.
I am a medical student from Eswatini, a lower-income developing country. As a full-time student, I do not have a stable income, and the cost of international travel is beyond my financial capacity. Airfare alone exceeds what I can realistically raise. Without assistance, participation would not be possible. For me, this is a once in a lifetime opportunity to engage with the global Christian medical community.
Attending would have impact beyond personal benefit. I am involved in EMSA and in Christian medical fellowship initiatives locally. Through this conference, I would build relationships with Christian medical students and doctors from different countries, creating opportunities for long-term collaboration and shared learning. Access to experienced mentors would strengthen my understanding of integrating faith and medicine with integrity, something that is still developing in my context.
The exposure would also help me mobilize resources and strengthen Christian medical fellowship in Eswatini. Learning from established fellowships will allow me to adapt sustainable models of leadership, discipleship, and outreach to our setting. I am committed to returning and sharing what I learn through structured feedback sessions and by actively contributing to the growth of Christian medical fellowship among students.
Supporting me would not only enable my attendance but would be an investment in strengthening Christian medical leadership in a low-resource setting. I respectfully ask for your consideration, as this opportunity would shape both my formation as a future doctor and the community I serve.
</t>
  </si>
  <si>
    <t xml:space="preserve">Abigail Victoria </t>
  </si>
  <si>
    <t xml:space="preserve">Fruhwirth </t>
  </si>
  <si>
    <t>+26876111441</t>
  </si>
  <si>
    <t>657</t>
  </si>
  <si>
    <t>This is an amazing opportunity for me to network, learn and gain a community of christian medical leaders. I cannot currently afford to attend, I’m currently a student studying under scholarship, but I deeply value the opportunity to around such inspiring people. I also love experiencing other cultures and look forward to the opportunity to travel. I plan to share the skills and experience I will gain from attending this conference with my classmates/colleagues in eswatini and hope more of us can become involved in this organization.</t>
  </si>
  <si>
    <t xml:space="preserve">Abiy </t>
  </si>
  <si>
    <t>Tadesse</t>
  </si>
  <si>
    <t>+251-926-549-264</t>
  </si>
  <si>
    <t xml:space="preserve">Lecturer at Addis Ababa University </t>
  </si>
  <si>
    <t xml:space="preserve">President </t>
  </si>
  <si>
    <t>831 USD</t>
  </si>
  <si>
    <t>1500 USD</t>
  </si>
  <si>
    <t>1000 USD</t>
  </si>
  <si>
    <t>Because I am a field worker and I am from very low income country ( my salary is less than 100 USD)</t>
  </si>
  <si>
    <t>Nahom</t>
  </si>
  <si>
    <t xml:space="preserve">Hailu </t>
  </si>
  <si>
    <t>+251923125787</t>
  </si>
  <si>
    <t>Dentist</t>
  </si>
  <si>
    <t xml:space="preserve">Attendant </t>
  </si>
  <si>
    <t>429</t>
  </si>
  <si>
    <t xml:space="preserve">Approximately to 900 dollars </t>
  </si>
  <si>
    <t xml:space="preserve">I can try to cover the pane cost around 700 dollars </t>
  </si>
  <si>
    <t>First i want to say thank you for this great opportunity, and secondly why i should be financially supported is that i am new graduate and i think this experience will help me to acquire new ways to expand gospel for my generation through my feild of study and also this event will help me updated my knowledge in my feild and make difference which is expected from me by God and my country.
 Thank you</t>
  </si>
  <si>
    <t>ADAMU ADDISSIE</t>
  </si>
  <si>
    <t>NURAMO</t>
  </si>
  <si>
    <t>+251911404954</t>
  </si>
  <si>
    <t>Addis Ababa University</t>
  </si>
  <si>
    <t>Senior Advisor</t>
  </si>
  <si>
    <t>430</t>
  </si>
  <si>
    <t>2000 USD</t>
  </si>
  <si>
    <t xml:space="preserve">In addition I believe that if I can take part in the conference, there will be lot of take away messages and experiences  for the Ethiopian CMDDF for which I am a senior advisor. I also have plans to be a medical missionary and I hope to communicate with brothers and sister in the field from different countries. However, I am from Ethiopia and the costs are very high to travel to Korea and would appreciate any support. </t>
  </si>
  <si>
    <t>Abigail</t>
  </si>
  <si>
    <t>Gizaw</t>
  </si>
  <si>
    <t>+251962392245</t>
  </si>
  <si>
    <t>431</t>
  </si>
  <si>
    <t>1200USD</t>
  </si>
  <si>
    <t>800USD</t>
  </si>
  <si>
    <t>Currently, I am a senior medical student who will be attending this congress for the first time, God willing, and this congress would be a deeply formative opportunity for both my spiritual and professional growth. Coming from a limited-resource setting, the full cost of travel and visa presents a significant financial challenge, even though I'm willing to contribute what I can.
Attending the Christian Doctors Congress in Jeju would allow me to learn how to integrate Christ-centered compassion with medical excellence, strengthen my calling to serve patients holistically, and grow in evangelism within the healthcare system. I'm particularly eager to gain mentorship, practical insights, and global perspectives from Christian physicians who are faithfully practicing medicine while sharing the Gospel.
This congress would also help me build meaningful international connections that could support future collaborative services, missions, and capacity building in my home country of Ethiopia. I see this opportunity not just as a personal benefit, but as an investment that will enable me to serve others more effectively through medicine and my Christian witness. Financial support would make it possible for me to attend and steward this opportunity faithfully for the glory of God and the service of others.</t>
  </si>
  <si>
    <t xml:space="preserve">Ilona </t>
  </si>
  <si>
    <t>Suominen</t>
  </si>
  <si>
    <t>Student member of Finnish association</t>
  </si>
  <si>
    <t xml:space="preserve">I have been leading local student organisation and been a member of student comitteen of Finland. </t>
  </si>
  <si>
    <t>$523</t>
  </si>
  <si>
    <t>$1100</t>
  </si>
  <si>
    <t>Partisipating is possible for with me regardless the amount of bursary</t>
  </si>
  <si>
    <t xml:space="preserve">National organization of Finland wanted to propose some student for bursary, so they thought that because I haven't been at ICMDA conference before and have been participating the national and local action, they would propose me. Otherwise I really understand if the bursary is more needed somewhere else. </t>
  </si>
  <si>
    <t>Annick Merly</t>
  </si>
  <si>
    <t xml:space="preserve">MOUSSAVOU NTOUMBIRI </t>
  </si>
  <si>
    <t>+24177994577</t>
  </si>
  <si>
    <t xml:space="preserve">Étudiante </t>
  </si>
  <si>
    <t xml:space="preserve">Participer à l’organisation des événements avec les membres du bureau, faire la promotion de l’organisation locale, recruter de nouveaux membres, participer à la vie associative de l’organisation locale </t>
  </si>
  <si>
    <t>434</t>
  </si>
  <si>
    <t>1500000</t>
  </si>
  <si>
    <t>Je suis étudiante en dernière année de médecine mais je ne bénéficie plus de la prime d’internat ni de la bourse scolaire ce qui constitue déjà un défi au quotidien. Sans soutien financier réunir l’équivalent de plus de 10 mois de mes charges fixes( loyer + popote) un énorme challenge. Malgré cela je souhaite participer au congrès car me retrouver avec des milliers de personnes partageant la même foi et les mêmes défis que moi constuera une réelle bouffée d’oxygène, un nouveau booste pour ma carrière et mon ministère.</t>
  </si>
  <si>
    <t>Simplice</t>
  </si>
  <si>
    <t>TCHOBA</t>
  </si>
  <si>
    <t>+24162296366</t>
  </si>
  <si>
    <t>General surgeon</t>
  </si>
  <si>
    <t>Executif Secretary</t>
  </si>
  <si>
    <t>Al Ain, dubai, fieldworkers summit in December 2024</t>
  </si>
  <si>
    <t>435</t>
  </si>
  <si>
    <t>1758</t>
  </si>
  <si>
    <t xml:space="preserve">I'm also helping and contributing to help two younger students to attend to summit, </t>
  </si>
  <si>
    <t xml:space="preserve">Suplice </t>
  </si>
  <si>
    <t xml:space="preserve">Moulomba </t>
  </si>
  <si>
    <t>+24106954606</t>
  </si>
  <si>
    <t xml:space="preserve">Médecin généraliste </t>
  </si>
  <si>
    <t xml:space="preserve">Chargé de la communication </t>
  </si>
  <si>
    <t>Au congrès mondial à Arusha</t>
  </si>
  <si>
    <t>433</t>
  </si>
  <si>
    <t>2200</t>
  </si>
  <si>
    <t>0</t>
  </si>
  <si>
    <t>Le coût du billet est très cher.Je suis un médecin généraliste en cours d'intégration comme travailleur pour l'état mais je ne suis pas encore payé. Ce billet est l'équivalent de 5 mois de salaire.
Merci d'avoir votre aide.</t>
  </si>
  <si>
    <t xml:space="preserve">Emmanuel </t>
  </si>
  <si>
    <t xml:space="preserve">Kundeh </t>
  </si>
  <si>
    <t xml:space="preserve">+2203862362 </t>
  </si>
  <si>
    <t>Gambia</t>
  </si>
  <si>
    <t xml:space="preserve">Medical Doctor, Edward Francis Small Teaching Hospital </t>
  </si>
  <si>
    <t xml:space="preserve">Newly elected vice president </t>
  </si>
  <si>
    <t>436</t>
  </si>
  <si>
    <t xml:space="preserve">I am from a low income country and also from an extended family with low income. There is a high dependency ratio on me. If I am not supported, I may not be able to fund the trip. </t>
  </si>
  <si>
    <t>Kingsley</t>
  </si>
  <si>
    <t>Hattoh</t>
  </si>
  <si>
    <t>+233547986557</t>
  </si>
  <si>
    <t>Dr. (Tamale Teaching Hospital)</t>
  </si>
  <si>
    <t>National Secretary</t>
  </si>
  <si>
    <t>441</t>
  </si>
  <si>
    <t>2500 dollars</t>
  </si>
  <si>
    <t>1700 dollars</t>
  </si>
  <si>
    <t xml:space="preserve">I really want to be at the conference! However, due to my current earning power, it may be quite challenging for me to raise beyond 1,700 dollars without it offsetting my finances and commitments to my family. I will be grateful if my bursary application is considered so I top up the 1700 dollars I raise in order to attend the conference.
Counting on your kindest consideration.
 Thank you. </t>
  </si>
  <si>
    <t xml:space="preserve">Sanima </t>
  </si>
  <si>
    <t>Nawaane</t>
  </si>
  <si>
    <t>+233500091099</t>
  </si>
  <si>
    <t>Medical School</t>
  </si>
  <si>
    <t>Student Member</t>
  </si>
  <si>
    <t>442</t>
  </si>
  <si>
    <t>900-1500 USD</t>
  </si>
  <si>
    <t>400USD</t>
  </si>
  <si>
    <t xml:space="preserve">After five years of active membership and serving in a leadership role in my local fellowship, CMF-KNUST, I had the privilege of participating in the West Africa Regional Conference held in Liberia in May 2025. The experience shaped me deeply. I learned important lessons on Christ-centered leadership, built meaningful connections with peers from other countries, and returned home with insights that enriched my fellowship.
During the conference, I also discovered the ICMDA training tracks, and upon returning to Ghana, I enrolled in Confident Christianity. I completed the program successfully and have now applied to serve as a trainer. Being part of ICMDA has truly been life-changing for me.
However, as a student, the financial commitment involved in participating in the World Congress is challenging. My parents already shoulder the cost of my education alongside that of my sibling, and adding this expense would place a significant burden on them. Despite this, I am eager to be part of the World Congress, where I hope to grow even more and bring that transformation back to my fellowship and the wider CMF community.
</t>
  </si>
  <si>
    <t>Gifty</t>
  </si>
  <si>
    <t>Frimpong</t>
  </si>
  <si>
    <t>+233206856015</t>
  </si>
  <si>
    <t>Medical Officer</t>
  </si>
  <si>
    <t xml:space="preserve">Deputy National Secretary </t>
  </si>
  <si>
    <t>439</t>
  </si>
  <si>
    <t>$2,400</t>
  </si>
  <si>
    <t>$1,400</t>
  </si>
  <si>
    <t>I finished my national service
(housemanship) a little over a year ago but arrangements by our Government for our permanent postings were delayed.
We are still yet to be employed by the Government but hopefully, soon. In the interim, I help at a clinic about three days a week and do church work alongside at my local Assemblies of GOD church. I currently do not enough have money saved up to fund the entire Congress Cost. I attended the ICMDA West Africa Conference in Liberia in May and I had a blessed time fellowshipping with my seniors and some students and I look forward to more of it at the upcoming World Congress next year GOD willing. I would really appreciate the financial support.</t>
  </si>
  <si>
    <t xml:space="preserve">Ndziakomba MVOUO </t>
  </si>
  <si>
    <t xml:space="preserve">Lefutur polexine </t>
  </si>
  <si>
    <t>+242065908649</t>
  </si>
  <si>
    <t>Étudiante</t>
  </si>
  <si>
    <t xml:space="preserve">Présidente nationale </t>
  </si>
  <si>
    <t>446</t>
  </si>
  <si>
    <t>As a leader in my national association, this congress is an important opportunity to develop my skills and strengthen the impact of my commitment. Financial support would enable me to fully benefit from this experience and share the outcomes with my association.</t>
  </si>
  <si>
    <t xml:space="preserve">Admiro Sebastião </t>
  </si>
  <si>
    <t xml:space="preserve">Augusto Sanha </t>
  </si>
  <si>
    <t>+245955279084</t>
  </si>
  <si>
    <t>Quacy</t>
  </si>
  <si>
    <t>Grant</t>
  </si>
  <si>
    <t>(592) 685 1536</t>
  </si>
  <si>
    <t>ICMDA Country Focal Point</t>
  </si>
  <si>
    <t>875</t>
  </si>
  <si>
    <t>Government Medical Officer - Ministry of Health</t>
  </si>
  <si>
    <t>ICMDA Focal Point (Guyana)</t>
  </si>
  <si>
    <t>Partial scholarship for IPGD-Family Medicine with CMC</t>
  </si>
  <si>
    <t>US$769</t>
  </si>
  <si>
    <t>769</t>
  </si>
  <si>
    <t>2500-3000</t>
  </si>
  <si>
    <t>It depends on if I am able to raise support to cover travel and visa costs. I am working on it.</t>
  </si>
  <si>
    <t>Travel from this part of the world is expensive, especially with the conflict in the Middle East. Cheaper options to travel to Asia are becoming limited to this conflict.</t>
  </si>
  <si>
    <t>National leader</t>
  </si>
  <si>
    <t>13-Apr</t>
  </si>
  <si>
    <t xml:space="preserve">Daniela Patricia </t>
  </si>
  <si>
    <t>Navas Cano</t>
  </si>
  <si>
    <t>+504 88483424</t>
  </si>
  <si>
    <t>Médico especialista en VIH</t>
  </si>
  <si>
    <t xml:space="preserve">Apoyo médico en brigadas </t>
  </si>
  <si>
    <t>447</t>
  </si>
  <si>
    <t>$3,500</t>
  </si>
  <si>
    <t>$2,000</t>
  </si>
  <si>
    <t>have been a member of the Honduran association for over 10 years, serving the Lord with my heart and making our work available to those most in need of Jesus.</t>
  </si>
  <si>
    <t>Srinivasulu (Luke)</t>
  </si>
  <si>
    <t xml:space="preserve">Dammu </t>
  </si>
  <si>
    <t>+973 35471266</t>
  </si>
  <si>
    <t xml:space="preserve">EMFI member </t>
  </si>
  <si>
    <t xml:space="preserve">Primary care physician </t>
  </si>
  <si>
    <t xml:space="preserve">To establish ICMDA movement in Bahrain </t>
  </si>
  <si>
    <t>Arabian Gulf medical forum held in Al Ain</t>
  </si>
  <si>
    <t>650 to 700</t>
  </si>
  <si>
    <t>300 to 400</t>
  </si>
  <si>
    <t xml:space="preserve">Can't afford, got other commitments, children education and supporting mission work I India </t>
  </si>
  <si>
    <t>RONALD</t>
  </si>
  <si>
    <t>LALTHANMAWIA</t>
  </si>
  <si>
    <t>+919868800793</t>
  </si>
  <si>
    <t>General Secretary/CEO, Christian Medical Association of India</t>
  </si>
  <si>
    <t>National member of ICMDA</t>
  </si>
  <si>
    <t>USD 814</t>
  </si>
  <si>
    <t>USD 400</t>
  </si>
  <si>
    <t>USD 500</t>
  </si>
  <si>
    <t xml:space="preserve">As a National member of the ICMDA from a middle-income country, it is difficult to raise funds for an international conference. My participation in this event will not only strengthen the ministry of ICMDA in India but also built a meaningful relationship in capacity building towards health, healing and wholeness in the country. I will also be able to share the experiences of the missional work from India and contribute to the larger discussion particularly on primary healthcare, HIV and mission to the marginalised </t>
  </si>
  <si>
    <t>Abhijeet</t>
  </si>
  <si>
    <t>Sangma Barooah</t>
  </si>
  <si>
    <t>+919811302363</t>
  </si>
  <si>
    <t>Secretary, Doctors Section, Christian Medical Association of India</t>
  </si>
  <si>
    <t>Secretary, Doctors Section</t>
  </si>
  <si>
    <t>2023 Tanzania</t>
  </si>
  <si>
    <t>454</t>
  </si>
  <si>
    <t>Dear Bursary Committee,
Greetings in the name of our Lord.
I am writing to request financial support to attend the ICMDA 2026 World Congress in Jeju Island.
I currently serve with the Christian Medical Association of India (CMAI), which is the national member organization of ICMDA in India. My work focuses on guiding and encouraging medical and dental students, as well as young graduates, to serve in medical missions and in underserved areas of our country. This has been an important part of building the next generation of Christian healthcare leaders in India.
Although India is listed as a middle-income country by the World Bank, the financial gap within the country is very large. Many mission hospitals and national movements like ours work with limited funds. Staff working in these areas often do not have access to resources for international travel or capacity-building events, even though these events help strengthen our mission work.
Attending the World Congress will help me connect with mentors, share experiences, learn from global mission leaders, and bring back ideas that will help us grow the medical missions movement in India. I believe this opportunity will strengthen both my personal calling and the ministry I serve.
I am grateful for your prayerful consideration of my request. If supported, I will make full use of this opportunity to serve God and the mission work in India.
Thank you.</t>
  </si>
  <si>
    <t>Bertha</t>
  </si>
  <si>
    <t>Amirtha Deva Rathinam</t>
  </si>
  <si>
    <t>+91-8989097490</t>
  </si>
  <si>
    <t xml:space="preserve">Professor, AIIMS Bhopal </t>
  </si>
  <si>
    <t xml:space="preserve">Regional Secretary, South Asia, ICMDA </t>
  </si>
  <si>
    <t xml:space="preserve">2014, Rotterdam </t>
  </si>
  <si>
    <t>452</t>
  </si>
  <si>
    <t xml:space="preserve">I may be able to afford either the travel or the conference cost. It might be difficult to bear both </t>
  </si>
  <si>
    <t>Anitha Grace</t>
  </si>
  <si>
    <t>Irlapati</t>
  </si>
  <si>
    <t>+91 98665 30787</t>
  </si>
  <si>
    <t>Anitha.David@icmda.net</t>
  </si>
  <si>
    <t>Dentist at Emmanuel Hospital Association</t>
  </si>
  <si>
    <t>2018</t>
  </si>
  <si>
    <t>449</t>
  </si>
  <si>
    <t xml:space="preserve">I don't have an answer. I really think there must be so many younger doctors and dentists who can do a lot more than me. </t>
  </si>
  <si>
    <t>Santhosh Mathew</t>
  </si>
  <si>
    <t>Thomas</t>
  </si>
  <si>
    <t>+917367831792</t>
  </si>
  <si>
    <t>ICMDA/CMAIl</t>
  </si>
  <si>
    <t>Staff of ICMDA/Chair of CMAIl Board</t>
  </si>
  <si>
    <t>2023</t>
  </si>
  <si>
    <t>453</t>
  </si>
  <si>
    <t>$750</t>
  </si>
  <si>
    <t xml:space="preserve">Retired </t>
  </si>
  <si>
    <t xml:space="preserve">Amy Eapen </t>
  </si>
  <si>
    <t>Mathew</t>
  </si>
  <si>
    <t>91 8054500312</t>
  </si>
  <si>
    <t>Anaesthesiologist, Consultant, Madhipura Christian Hospital, Madhepura, Bihar</t>
  </si>
  <si>
    <t>Memberq</t>
  </si>
  <si>
    <t>630$</t>
  </si>
  <si>
    <t xml:space="preserve">I work in a mission hospital in Madhipura Bihar, one of the poorest districts in India. We work among the marginalised community of Mahadalits. </t>
  </si>
  <si>
    <t xml:space="preserve">Angelene Raj </t>
  </si>
  <si>
    <t>Khosla</t>
  </si>
  <si>
    <t>6230744434</t>
  </si>
  <si>
    <t>Facilitator in SALT Cohort</t>
  </si>
  <si>
    <t>458</t>
  </si>
  <si>
    <t>Estimated 755-855uds</t>
  </si>
  <si>
    <t>855</t>
  </si>
  <si>
    <t>will try for MY TRAVEL EXPENSES-200-300USD</t>
  </si>
  <si>
    <t xml:space="preserve">Im working in a mission hospital with a modest salary, and I'd love to join the world congress to learn more about global missions. It's a bit out of my budget, but I'm eager to be part of ICMDA and their volunteer work. If God blesses me with more resources in the future, I'd love to give back and support students and missions like ICMDA supported me. I'm grateful for their work and would be honored to be part of it 🙏.
</t>
  </si>
  <si>
    <t>Naina</t>
  </si>
  <si>
    <t xml:space="preserve">Johnson </t>
  </si>
  <si>
    <t>9001677322</t>
  </si>
  <si>
    <t>Madhipura Christian Hospital, Bihar</t>
  </si>
  <si>
    <t>Members</t>
  </si>
  <si>
    <t xml:space="preserve">630$ approximately </t>
  </si>
  <si>
    <t xml:space="preserve">We are currently working in a mission hospital in rural Bihar reaching the marginalised in one of the most under served areas of India. </t>
  </si>
  <si>
    <t xml:space="preserve">prathapsingh </t>
  </si>
  <si>
    <t>Govindaiah paradesaiah</t>
  </si>
  <si>
    <t>918801932932</t>
  </si>
  <si>
    <t xml:space="preserve">BSc nursing </t>
  </si>
  <si>
    <t xml:space="preserve">Nurse cum pastor </t>
  </si>
  <si>
    <t xml:space="preserve">Secretary I he cares mission </t>
  </si>
  <si>
    <t xml:space="preserve">I’m being nurse cum pastor around villages and tribes in India and conducting free medical camps around the needy places and to the poor people ,I would like to be part of icdma and to learn . One of our team member had attended icdma in Thailand he shared so many inspirational stories mission field works done icdma around world , it inspired me to attend the jeju conference to learn and to be establish in our mission works in India . I’m being an independent pastor it would be helpful if I get supported to attained this conference . Thank you </t>
  </si>
  <si>
    <t>Bhath singh</t>
  </si>
  <si>
    <t xml:space="preserve">Govindaiah paradesaiah </t>
  </si>
  <si>
    <t>+918465088443</t>
  </si>
  <si>
    <t>Paulkrause984@gmail.com</t>
  </si>
  <si>
    <t xml:space="preserve">Director of an organisation </t>
  </si>
  <si>
    <t>451</t>
  </si>
  <si>
    <t>I feel it’s always a gods plan coming to icmda conference i learn so many things to share the love of Jesus through medical need and medical camps , being a director of an mission it can help me and teach me more to implement in India for Christ .</t>
  </si>
  <si>
    <t>Dr Rajni</t>
  </si>
  <si>
    <t>Herman</t>
  </si>
  <si>
    <t>+91 9871216952</t>
  </si>
  <si>
    <t>Breakout session speaker</t>
  </si>
  <si>
    <t>Project Director Shalom -A Palliative Care Unit of Emmanuel Hospital Association</t>
  </si>
  <si>
    <t>I have spoken at ICMDA Webinars and have taken session on perspective on missions for ICMDA doctors</t>
  </si>
  <si>
    <t>455</t>
  </si>
  <si>
    <t>770 dollars</t>
  </si>
  <si>
    <t>200 dollars</t>
  </si>
  <si>
    <t xml:space="preserve">I work for a mission organization called Shalom Delhi, which is part of Emmanuel Hospital Association -i will not be taking any reimbursement from my organization as we don't have funds for my travel or my registration we work with the very poor, also, my husband is a pastor of a local church in Delhi  -and as a family we do not  have much saved to cover the costs for this trip  </t>
  </si>
  <si>
    <t>Speaker</t>
  </si>
  <si>
    <t>Kumar</t>
  </si>
  <si>
    <t>07904855209</t>
  </si>
  <si>
    <t>MBBS Student</t>
  </si>
  <si>
    <t>Not Applicable</t>
  </si>
  <si>
    <t>457</t>
  </si>
  <si>
    <t>720</t>
  </si>
  <si>
    <t>Coming from a modest background, meeting the expenses for an international conference is challenging for me as an MBBS student. However, attending the ICMDA World Congress would be a life-shaping experience offering me guidance, mentorship, and global perspectives on faith-based medical service. I hope to learn from experienced Christian doctors, understand the needs of mission hospitals, and prepare myself to serve in difficult and neglected areas. Financial support would make this valuable opportunity possible for me.</t>
  </si>
  <si>
    <t>JUDAH</t>
  </si>
  <si>
    <t>BASKER</t>
  </si>
  <si>
    <t>9994291838</t>
  </si>
  <si>
    <t>first time participant , an itinerant mission doctor</t>
  </si>
  <si>
    <t>JUNIOR CONSULTANT AT A PRIVATE HOSPITAL</t>
  </si>
  <si>
    <t>FIRST TIME PARTICIPANT</t>
  </si>
  <si>
    <t>460</t>
  </si>
  <si>
    <t>I am very eager to attend the upcoming ICMDA conference. However, I would like to request your kind consideration for a waiver or reduction in the registration fee. Earnings in India are significantly lower compared to Europe and the US, and as the only working member in my family, the current fee poses a considerable financial burden.
A reduced fee would make it possible for me to participate and contribute to the diversity and fellowship that ICMDA seeks to promote.
Thank you for your understanding and support.</t>
  </si>
  <si>
    <t xml:space="preserve">Philip </t>
  </si>
  <si>
    <t>Finny</t>
  </si>
  <si>
    <t>+91-9495352488</t>
  </si>
  <si>
    <t>Professor of Endocrinology</t>
  </si>
  <si>
    <t>Missions Coordinator and training /mentoring medical students and junior docs</t>
  </si>
  <si>
    <t>462</t>
  </si>
  <si>
    <t>1000 US dollars</t>
  </si>
  <si>
    <t>500 US dollars</t>
  </si>
  <si>
    <t>I am coming as an invited speaker for 2 sessions at this World Congress and getting a bursary amount will reduce the burden of my total costs involved. I served for around 11 years in rural mission hospitals in North India (Bihar and Assam) from 2007 to 2017. I am now serving in a Christian medical mission institution since 2017 and actively supporting the various EHA mission hospitals across India. I have dependent parents and the total cost of around 1814 US dollars is quite a bit.</t>
  </si>
  <si>
    <t xml:space="preserve">PAVANA KUMARI </t>
  </si>
  <si>
    <t>Komarolu</t>
  </si>
  <si>
    <t>+91 9032055608</t>
  </si>
  <si>
    <t>pavana2004@gmail.com</t>
  </si>
  <si>
    <t xml:space="preserve">Associate professor </t>
  </si>
  <si>
    <t xml:space="preserve">Empowering the medical students and all paramedical, nursing students regarding spiritual aspects, counselling sharing word of and my testimony </t>
  </si>
  <si>
    <t>463</t>
  </si>
  <si>
    <t>400$</t>
  </si>
  <si>
    <t xml:space="preserve">Because I am spending money in god's ministry, free medical camps, social services. </t>
  </si>
  <si>
    <t>Vijaykumar</t>
  </si>
  <si>
    <t>Aruldas</t>
  </si>
  <si>
    <t>+919811208375</t>
  </si>
  <si>
    <t>RETIRED</t>
  </si>
  <si>
    <t>ICMDA BOARD MEMBER</t>
  </si>
  <si>
    <t>LAST WORLD CONGRESS ARUSHA</t>
  </si>
  <si>
    <t>$649</t>
  </si>
  <si>
    <t>NIL</t>
  </si>
  <si>
    <t>Coming as Board Member</t>
  </si>
  <si>
    <t>Board</t>
  </si>
  <si>
    <t>Anil</t>
  </si>
  <si>
    <t>Cherian</t>
  </si>
  <si>
    <t>+919560900976</t>
  </si>
  <si>
    <t>Breakout Session Speaker</t>
  </si>
  <si>
    <t>Unemployed on sabatical</t>
  </si>
  <si>
    <t>I formerly worked as mission's coordinator. I active speaker at national and regional confgerences and also assist the leadership in planning</t>
  </si>
  <si>
    <t>2006 Sydney World Congress - Registeration Fee was waivered</t>
  </si>
  <si>
    <t>$ 895</t>
  </si>
  <si>
    <t>$ 900 - $ 1000</t>
  </si>
  <si>
    <t>$ 200</t>
  </si>
  <si>
    <t>Shalini</t>
  </si>
  <si>
    <t>Part-time consultant</t>
  </si>
  <si>
    <t>Currently involved in Missions training and Discipleship Traning with the EMFI</t>
  </si>
  <si>
    <t>$895</t>
  </si>
  <si>
    <t>$ 1000</t>
  </si>
  <si>
    <t>$ 700</t>
  </si>
  <si>
    <t>7-May</t>
  </si>
  <si>
    <t>Vaz</t>
  </si>
  <si>
    <t>+91 8754781320</t>
  </si>
  <si>
    <t xml:space="preserve">Junior doctor in mission hospital </t>
  </si>
  <si>
    <t>Junior (doctor/dentist who graduated within the last 5 years)</t>
  </si>
  <si>
    <t xml:space="preserve">Junior medical officer at Madhipura Christian hospital </t>
  </si>
  <si>
    <t xml:space="preserve">Doctor in mission hospital </t>
  </si>
  <si>
    <t>726</t>
  </si>
  <si>
    <t>I am a born again believer and missionary doctor working in a low resource hospital with low income with a special interest in missions and helping the underserved communities</t>
  </si>
  <si>
    <t>Alan</t>
  </si>
  <si>
    <t>David</t>
  </si>
  <si>
    <t>+91 7339370760</t>
  </si>
  <si>
    <t>Medical officer in mission hospital</t>
  </si>
  <si>
    <t xml:space="preserve">Medical officer, Madhepura Christian Hospital, Bihar, India </t>
  </si>
  <si>
    <t xml:space="preserve">Travel and visa costs </t>
  </si>
  <si>
    <t>Working in a rural set up in Bihar
Considering a life in missions and would greatly benefit from this conference</t>
  </si>
  <si>
    <t xml:space="preserve">Adiyana Esti </t>
  </si>
  <si>
    <t>Purwaningrum</t>
  </si>
  <si>
    <t>+628161402692</t>
  </si>
  <si>
    <t>Mission division work team</t>
  </si>
  <si>
    <t>472</t>
  </si>
  <si>
    <t>814</t>
  </si>
  <si>
    <t>I'm interested to joining this event and got the opportunity to share the topic Social Media for Witness and Mentoring but i have limited funds</t>
  </si>
  <si>
    <t>Hotlin</t>
  </si>
  <si>
    <t>Ompusunggu</t>
  </si>
  <si>
    <t>6281345141734</t>
  </si>
  <si>
    <t>Founder and Director Yay. Healthy Planet Indonesia</t>
  </si>
  <si>
    <t xml:space="preserve">Facilitator of training track </t>
  </si>
  <si>
    <t>ICMDA World Congres Tanzania</t>
  </si>
  <si>
    <t>480</t>
  </si>
  <si>
    <t>751</t>
  </si>
  <si>
    <t>The cost required is beyond my reach as I manage non-profit activities and come from a low-income country. This congress opportunity will leverage my personal capacity and at the same time, I'll be able to share experiences benefiting Environmental and Health issues, Planetary health</t>
  </si>
  <si>
    <t>Rani Dwi</t>
  </si>
  <si>
    <t>Cahyaniputri</t>
  </si>
  <si>
    <t>6282122174447</t>
  </si>
  <si>
    <t>Training Track guest facilitator, speaker of breakout session of the main conference</t>
  </si>
  <si>
    <t>Director, Simore Ministry</t>
  </si>
  <si>
    <t>Training track guest speaker/facilitator</t>
  </si>
  <si>
    <t>482</t>
  </si>
  <si>
    <t>USD 1000</t>
  </si>
  <si>
    <t>USD 100</t>
  </si>
  <si>
    <t>I think I should be financially supported because, after 12 years in the unreached peoples group mission field, I long to attend fellowship with fellow believers from around the world. I long to learn, gain input, and gain new perspectives from other ministers. To be refreshed and recharged with Biblical teaching. I was also delighted to be invited to share my experiences in one of the breakout sessions of the main conference on full-time mission preparation. Through that, I hope I can also bring something to enrich others in this community and collaborate, if possible.</t>
  </si>
  <si>
    <t>Priscilia Pratami</t>
  </si>
  <si>
    <t>Intan</t>
  </si>
  <si>
    <t>+6281224509792</t>
  </si>
  <si>
    <t>General Practitioner, currently unemployed</t>
  </si>
  <si>
    <t>Saline Process Multiplying Trainer</t>
  </si>
  <si>
    <t>478</t>
  </si>
  <si>
    <t>USD 818</t>
  </si>
  <si>
    <t>USD 407</t>
  </si>
  <si>
    <t>Since last 4 years I continue postgraduate study and last 2 years I did not work for any income but actively involved on self-funded ministry and volunteering, including as a Saline Process Multiplying Trainer of ICMDA (CMDFI). It is also such an honor and privilege for me to be one of the breakout session speaker, and the bursary will be so much helpful for us to cover the other costs needed for joining this Congress. Thank you.</t>
  </si>
  <si>
    <t>Deby</t>
  </si>
  <si>
    <t>Adsit</t>
  </si>
  <si>
    <t>+6282257644256</t>
  </si>
  <si>
    <t>Currently not working</t>
  </si>
  <si>
    <t>Coordinator anti human trafficking Interest Group</t>
  </si>
  <si>
    <t>$437</t>
  </si>
  <si>
    <t>$437 (flight and visa)</t>
  </si>
  <si>
    <t xml:space="preserve">I received invitations to be one of the breakout session speakers at the Student Conference, and to lead out a session at special interest group of the main conference. While it is such an honor to accept those invitations but I'm currently not practicing as a family physician neither working in anti human trafficking movement as I'm taking care of my little ones (2.5 years old and 5 months old). I find the conference cost is financially burdensome for a single income family like us. That would be nice to receive some assistant to offset my expenses. </t>
  </si>
  <si>
    <t>Finish</t>
  </si>
  <si>
    <t>Fernando</t>
  </si>
  <si>
    <t>+6281212614609</t>
  </si>
  <si>
    <t>Obgyn, Bethesda Serukam Mission Hospital</t>
  </si>
  <si>
    <t>Training facilitator in saline and servant leadership</t>
  </si>
  <si>
    <t>469</t>
  </si>
  <si>
    <t>1200</t>
  </si>
  <si>
    <t>I'm working in mission hospital that paid around 1/3 from my colleagues work in non mission hospital</t>
  </si>
  <si>
    <t>Kenneth</t>
  </si>
  <si>
    <t>Tan</t>
  </si>
  <si>
    <t>+6285161456079</t>
  </si>
  <si>
    <t>RC3ID / DCRG</t>
  </si>
  <si>
    <t>Icmda world congress 2023 arusha</t>
  </si>
  <si>
    <t>473</t>
  </si>
  <si>
    <t>600</t>
  </si>
  <si>
    <t>I am applying for financial support because the ICMDA World Congress has played a transformative role in my growth as a Christian doctor. Since attending the 2023 Arusha Congress, I have benefited deeply from the mentorship and fellowship it provided, which helped strengthen my faith and calling in medicine. Inspired by that experience, I have since facilitated several ICMDA training tracks to help other young doctors build meaningful, Christ-centred relationships. I am currently serving in a remote jungle community among the Suku Anak Dalam, where the work is deeply rewarding but often isolating, and I feel a strong need to reconnect with the wider ICMDA family for encouragement, learning, and spiritual renewal. Due to financial constraints, attending the 2026 congress would only be possible with assistance, and I would be grateful for support to participate meaningfully.</t>
  </si>
  <si>
    <t>Joue Abraham</t>
  </si>
  <si>
    <t>Trixie Latupeirissa</t>
  </si>
  <si>
    <t>(+62) 85694033227</t>
  </si>
  <si>
    <t>leader of a medical fellowship in Jakarta city and leader of a small group at a medical campus</t>
  </si>
  <si>
    <t>$755.00</t>
  </si>
  <si>
    <t>$72 – $156 for visas. $200 - $650+ for travel (round trip)</t>
  </si>
  <si>
    <t>$300 – $480 (USD)</t>
  </si>
  <si>
    <t>I am currently facing significant financial commitments, particularly in preparation for pursuing further education and specialist medical training, which require substantial resources. In addition, the costs associated with specialist school entrance exam are considerable, so I am being especially mindful with my finances at this time.
Nevertheless, I am genuinely eager to participate in this activity, as it would be my first opportunity to do so. I truly appreciate the chance that has been given to me. Thank you very much for your consideration.</t>
  </si>
  <si>
    <t>Lucky Sarjono</t>
  </si>
  <si>
    <t>Buranda</t>
  </si>
  <si>
    <t>+6287776456639</t>
  </si>
  <si>
    <t>Lecturer and GP doctor at a Charity clinic</t>
  </si>
  <si>
    <t>member of Mission Department at CMDF Indonesia</t>
  </si>
  <si>
    <t>468</t>
  </si>
  <si>
    <t>USD 900</t>
  </si>
  <si>
    <t>25</t>
  </si>
  <si>
    <t>I am working as a lecturer in a low-income college as well as a general practitioner in a charity clinic. My monthly income is equivalent to about 250 USD, not including my monthly expenses. So, roughly, I can only save 50 USD per month.</t>
  </si>
  <si>
    <t>Ika Septiana</t>
  </si>
  <si>
    <t>Eryani</t>
  </si>
  <si>
    <t>+6285641677462</t>
  </si>
  <si>
    <t>Health Administrator, Center for Health Financing in Ministry of Health</t>
  </si>
  <si>
    <t>476</t>
  </si>
  <si>
    <t>500 - 600 USD</t>
  </si>
  <si>
    <t>250 - 300 USD</t>
  </si>
  <si>
    <t>I am sincerely requesting financial support to attend the ICMDA Conference 2026 because I believe the conference will significantly strengthen my calling, my professional capacity, and my contribution to Christian medical service, especially in Indonesia.
For the last 7 years, I have served as a medical doctor after completing my clinical training and becoming a General Practitioner. Two of those years spent as a GP in a primary private clinic, two others pursuing my master degree. Three of those years were spent in a remote area of East Nusa Tenggara, a region known as one of the “Christian pockets” but underdeveloped in Indonesia. Serving in this context shaped my understanding of how faith-centered medical care can transform underserved communities—not only by improving health outcomes but also by bringing hope, dignity, and compassion to those who often feel forgotten.
My experiences in rural practice also exposed me to the systemic barriers faced by marginalized populations. This fueled my desire to pursue further education, and I completed a Master’s degree in Health Financing and Policy. It expanded my perspective: I realized that improving health services requires not only clinical skills, but also the ability to influence health systems, financing policies, and equitable resource distribution.
Currently, for the past five months, I have been working as a Health Administrator in the Center for Health Financing at the Ministry of Health of Indonesia. In this role, I directly contribute to national health financing strategies that aim to improve access, sustainability, and fairness in healthcare provision across Indonesia. Although my position is relatively new, I am deeply committed to bringing a Christian ethical framework—integrity, compassion, justice—into high-level health policy work.
Attending this next year ICMDA Conference will provide me with several vital benefits, such as strengthening my spiritual and professional foundation that will definitely help me grow as a Christian doctor who serves God both in clinical practice and in health system leadership; learning global best practices and ethical approaches to help me bring more informed, compassionate, and effective strategies into my work at the Ministry of Health; and building networks with like-minded Christian health professionals in supporting my long-term calling to bridge clinical service, public health, and faith-based leadership.
Because I am still early in my health administration career and my ministry salary is modest, financial assistance would greatly enable my participation. The support would not only invest in my personal growth but also in the broader mission of strengthening Indonesia’s health system with Christ-centered principles.
I am committed to applying what I learn to better serve both my country and God’s kingdom through my role in healthcare.</t>
  </si>
  <si>
    <t>SADITHA VANIA</t>
  </si>
  <si>
    <t>JUSTININGRUM</t>
  </si>
  <si>
    <t>6281392637344</t>
  </si>
  <si>
    <t>Participant of Confident Christianity, Saline Training, and Servant Leadership</t>
  </si>
  <si>
    <t>407 USD</t>
  </si>
  <si>
    <t xml:space="preserve">470 USD </t>
  </si>
  <si>
    <t>200 USD</t>
  </si>
  <si>
    <t xml:space="preserve">I have been participating in ICMDA training since last year. I feel really blessed with every training that I have gone through on the journey. Confident Christianity has equipped me to think and answer most frequently asked questions about Christianity with wisdom and knowledge. Saline has opened me up about my calling in this medical field, encouraging me to be a witness of Christ in every moment, starting on the path that I take today and tomorrow, even in the future as a doctor. Servant Leadership blessed and corrected me with a knowledge of leadership that has the gift to influence people and become a leader who follows the path of Christ in every situation. Every training journey, with the grace of God, has put me in reflection of my life as a part of God's bigger picture and His story. It has led and encouraged me to take one step at a time in my faith in following Christ. I praise the LORD to be met with every people in ICMDA and become a little part of it. With the ICMDA World Congress near, I have faith that the LORD will lead me to a broader opportunity and calling, as I have been longing to be met with fellow Christians in the medical field who have the same vision of God and be united to take part in building God's kingdom on the earth. </t>
  </si>
  <si>
    <t>Rudy.</t>
  </si>
  <si>
    <t>S</t>
  </si>
  <si>
    <t>+6285248786898</t>
  </si>
  <si>
    <t>Dentist &amp; Lecturer at Institut Ilmu Kesehatan Bhakta</t>
  </si>
  <si>
    <t>City Overseer of the Dental Student Fellowship</t>
  </si>
  <si>
    <t>479</t>
  </si>
  <si>
    <t>USD 600</t>
  </si>
  <si>
    <t>I have been a members of CMDFI (Indonesia ICMDA-affliliated national organisation) since I was a dental student, and since I was graduated until now, I have been serving as a city overseer of local medical and dental student fellowship. I have completed Saline Process (an ICMDA training tracks) training. This will be my first experience of joining ICMDA Global Congress as I will accompany my wife (Priscilia Pratami Intan), who will be one of the breakout session speaker. Our children will also join us in the Congress as we believe this will also a great early experience for them and may they (and us as a family) will continue faithful to the ministry legacy. We have been blessed by medical &amp; dental Christian ministry since we were students, therefore we caught the vision and continue to do a self funded ministry and volunteering in mission and medical dental Christian ministry, so the bursary will be so much helpful for us to cover the other costs needed for joining this Congress. Thank you.</t>
  </si>
  <si>
    <t>Dorothy Gabriella</t>
  </si>
  <si>
    <t>Pangaribuan</t>
  </si>
  <si>
    <t>+6285697071044</t>
  </si>
  <si>
    <t>Member of National CMDFI</t>
  </si>
  <si>
    <t>$1,500.00</t>
  </si>
  <si>
    <t>$300.00</t>
  </si>
  <si>
    <t>Because I'm a general practitioner interested in bioethics and palliative care especially from christian point of view. Most likely in Indonesia, both of them are still a stigma as I experienced when one of my main family member needed it. Moreover, I'm interested referred to the theme of this congress, because as I've seen everyday especially in medical fields, life seems more meaningless dan broken, how do we prepared for now and the future as a doctor not only to help the physical but also the heart to know more about God Himself.</t>
  </si>
  <si>
    <t>Kezia Christina Viani</t>
  </si>
  <si>
    <t>Wijaya</t>
  </si>
  <si>
    <t>6282247027894</t>
  </si>
  <si>
    <t>Internship doctor at Giri Emas General Hospital Buleleng, Bali</t>
  </si>
  <si>
    <t>465</t>
  </si>
  <si>
    <t>900$</t>
  </si>
  <si>
    <t>350$</t>
  </si>
  <si>
    <t>I am eager to join 2026 ICMDA World Congress but face financial limitations as I am still preparing for my medical internship. This support will enable me to learn and grow both spiritually and professionallyto learn from global Christian medical leaders, and to be inspired in how I can serve patients and communities with Christ-centered compassion. I have previously joined a Christian medical retreat in Korea, which greatly encouraged me, and I believe this congress will further strengthen my calling. I am committed to sharing what I gain from ICDMA with my local community and medical colleagues, so that the impact extends beyond myself.</t>
  </si>
  <si>
    <t>William Adi</t>
  </si>
  <si>
    <t xml:space="preserve">Santoso </t>
  </si>
  <si>
    <t>+6281335298893</t>
  </si>
  <si>
    <t xml:space="preserve">Lecturer at Petra Christian University </t>
  </si>
  <si>
    <t>814 USD</t>
  </si>
  <si>
    <t>560 USD</t>
  </si>
  <si>
    <t>300 USD</t>
  </si>
  <si>
    <t>I would like to learn how I can contribute more as a young lecturer in a Christian university, and to glorify the Lord with my work. I also would like to network with fellow Christian dentists and medical doctors around the world, to open up more opportunities to collaborate with them.</t>
  </si>
  <si>
    <t xml:space="preserve">Frisyeni Amanda </t>
  </si>
  <si>
    <t>Mangule</t>
  </si>
  <si>
    <t>+6285343755068</t>
  </si>
  <si>
    <t>Training track facilitator</t>
  </si>
  <si>
    <t>466</t>
  </si>
  <si>
    <t>$480</t>
  </si>
  <si>
    <t>$180</t>
  </si>
  <si>
    <t>I really hope that I can be equipped through this congress as I'm also called to serve in rural areas after I graduate. But unfortunately, my financial situation is a bit challenging as I'm still a student. I'm also serving in CMF Bali's ministry and also as Sydenham Indonesia training track facilitator. If God is willing for the next World Congress in Bali, I'm going to be one of the committee. So I really want to know and be equipped through this congress.</t>
  </si>
  <si>
    <t>Eka Yudha</t>
  </si>
  <si>
    <t>Lantang</t>
  </si>
  <si>
    <t>+6281380031976</t>
  </si>
  <si>
    <t>Anesthesiology &amp; Intensive Therapy</t>
  </si>
  <si>
    <t>Chairperson of CMDFI</t>
  </si>
  <si>
    <t>I have extra expense in this year due to my PhD study and all happen almost in the same month</t>
  </si>
  <si>
    <t>15-Apr</t>
  </si>
  <si>
    <t>Lydia</t>
  </si>
  <si>
    <t>Pratanu</t>
  </si>
  <si>
    <t>Head of Genetic lab</t>
  </si>
  <si>
    <t>One of the founder of Indonesian Christian medical fellowship</t>
  </si>
  <si>
    <t>ICMDA Stavanger &amp; ICMDA Taiwan</t>
  </si>
  <si>
    <t>779</t>
  </si>
  <si>
    <t>Priska</t>
  </si>
  <si>
    <t>Gunadi</t>
  </si>
  <si>
    <t>447490150864</t>
  </si>
  <si>
    <t>Unemployed</t>
  </si>
  <si>
    <t>Confident Christianity European Cohort Facilitator</t>
  </si>
  <si>
    <t>$2300</t>
  </si>
  <si>
    <t>I am a medical doctor from Indonesia with a passion for teaching and student ministry. I grew up in a Christian family, but it was not until my fourth year of medical school that I truly understood the gospel and made a personal decision to follow Jesus Christ. My faith deepened through the discipleship and student ministry of CMF Indonesia and Perkantas Jakarta, where I served as a student leader and small group leader throughout my studies.
After graduating, I continued in ministry as a full-time staff worker for the medical student ministry at Perkantas Jakarta for two years. I then served for 2.5 years at Bethesda Serukam General Hospital, a mission hospital in West Kalimantan (2013–2016), where I gained valuable experience integrating clinical work with holistic, Christ-centred service.
From 2016 to 2019, I remained actively involved in Christian medical ministry through several leadership roles. In 2016, I served on the organizing committee for a retreat for Christian medical students from various medical schools across Jakarta. From 2017 to 2019, I partnered with a fellow former Perkantas Jakarta staff worker to revive and sustain a ministry for junior doctors in Jakarta, providing fellowship and discipleship through monthly gatherings. In 2017–2018, I also served on the steering committee for the National Conference for Christian Medical Students, a biennial event that brings together Christian medical students from across Indonesia. In 2019, I was part of the steering committee for the ICMDA Southeast Asia Young Leaders Training in Bali, a four-day programme of Bible teaching and leadership training for young leaders involved in student ministries across Southeast Asia.
In August 2019, my husband and I moved to State College, United States, for his Ph.D. studies. As I was unable to practice medicine there, I worked as a teaching assistant at an elementary school. I also served in the Sunday school of our local church and helped with international student ministry alongside a 2 staff worker from Bridges International, a non-profit, Christian organization that exists to serve and mobilize the international student population in the USA and abroad. I was involved the planning of events and lead Bible study sessions. Since last year, I have been meeting monthly over Zoom with a Ph.D. student from the Bible study group for one-to-one Bible study from the book of Galatians. We left the United States in September 2023 following the completion of my husband’s studies.
Since November 2023, I have been living in the UK, accompanying my husband who is working as a Research Associate at Newcastle University. I am currently seeking employment.
In Newcastle, I am actively involved in International Student Ministry at my church as a Small Group Leader. I also volunteer as a Team Leader at Newcastle Friends International’s Globe Café—a weekly gathering for international students run by Christian volunteers from various churches. Through this ministry, I regularly meet many medical students, both Christian and non-Christian, and I am currently leading a one-to-one Bible study with a medical student from the local university. In addition, I volunteer weekly with Children North East, a charity supporting children, young people, and families across the region.
I have completed the Sydenham Training (Asia cohort) and the Confident Christianity Training (Europe cohort), and I now serve as a facilitator for the Confident Christianity programme alongside three other facilitators. 
I am eager to become more involved in the ICMDA Europe region, especially within the UK. I am looking forward to being equipped through the upcoming conference, connecting with people from different regions, and learning from their experiences and ministry contexts.</t>
  </si>
  <si>
    <t>Sadra</t>
  </si>
  <si>
    <t>Sarandili</t>
  </si>
  <si>
    <t>+61432462463</t>
  </si>
  <si>
    <t>Medical student and placements at St John of God Midland, Perth, Western Australia)</t>
  </si>
  <si>
    <t>628.00</t>
  </si>
  <si>
    <t>I am an international medical student based in Perth, originally from Iran. I would be very grateful for the opportunity to represent Iran at the congress and contribute to the event.
As a student, and given the ongoing conflict affecting Iran, as well as the very high tuition fees for international students, my family’s financial situation has become quite difficult. Because of this, I am seeking financial support to make it possible for me to attend and participate in the congress. Without this support, it would unfortunately be impossible for me to attend.</t>
  </si>
  <si>
    <t>Ikoi</t>
  </si>
  <si>
    <t>Ishido</t>
  </si>
  <si>
    <t>08072427079</t>
  </si>
  <si>
    <t xml:space="preserve">Resident doctor of National Hospital Organization Chiba Medical Center </t>
  </si>
  <si>
    <t>I do not currently have a formal role within my National Organisation or ICMDA. However, I have previously been involved in other Christian organisations, which has shaped my faith and my interest in Christian medical fellowship.</t>
  </si>
  <si>
    <t>485</t>
  </si>
  <si>
    <t>At this stage of my career, my income as a junior doctor is limited, and a substantial portion is spent on living costs and essential medical education. (I have to buy textbooks by myself.) International travel expenses would therefore be difficult to cover independently.
Financial support would allow me to participate in the Congress, where I hope to grow in faith, learn from the global Christian medical community, and be better equipped to contribute to Christian fellowship and service in my home country in the future.</t>
  </si>
  <si>
    <t>Dinara</t>
  </si>
  <si>
    <t>Khalelova</t>
  </si>
  <si>
    <t>+77017601501</t>
  </si>
  <si>
    <t>Pediatrician "Dadi Medical Center"</t>
  </si>
  <si>
    <t>Leader of the Christian medical group of Almaty and advisor to the Union of Christian Medical of Central Asia</t>
  </si>
  <si>
    <t>Sydney ICMDA Congress 2006</t>
  </si>
  <si>
    <t>486</t>
  </si>
  <si>
    <t>$990</t>
  </si>
  <si>
    <t>My salary is $470. For me, the fee and travel expenses are high</t>
  </si>
  <si>
    <t xml:space="preserve">Lyudmila </t>
  </si>
  <si>
    <t>Nam</t>
  </si>
  <si>
    <t>+77072287223</t>
  </si>
  <si>
    <t xml:space="preserve">Family physician, International Medical Center in Almaty </t>
  </si>
  <si>
    <t>Sydney 2006</t>
  </si>
  <si>
    <t>487</t>
  </si>
  <si>
    <t>$1600-1700</t>
  </si>
  <si>
    <t>1700</t>
  </si>
  <si>
    <t>$1000-1500</t>
  </si>
  <si>
    <t>Expensive flights and accommodation.</t>
  </si>
  <si>
    <t>Madina</t>
  </si>
  <si>
    <t>Fermebek</t>
  </si>
  <si>
    <t>+77016336888</t>
  </si>
  <si>
    <t>Family physician at International Medical Center Almaty, Kazakhstan</t>
  </si>
  <si>
    <t>Trainee at IPGDFM 2025 CMC Vellore, Volunteer doctor on rural medical trips.</t>
  </si>
  <si>
    <t>My current salary does not allow me to cover travel, accommodation, and registration fees without seriously affecting my everyday life. However, I am highly motivated to participate. I believe this opportunity will be a significant benefit for my future mission and my work as a doctor. My colleague attended the last ICMDA and still speaks about how impactful the experience was. I'd be very greatful for a chance like this.</t>
  </si>
  <si>
    <t>Takenova</t>
  </si>
  <si>
    <t>+998908072338</t>
  </si>
  <si>
    <t>madina_takenova@yahoo.com</t>
  </si>
  <si>
    <t>Academic coordinator at IPGDFM Russian course (ICMDA/CMC Vellore/Loma Linda Univ)</t>
  </si>
  <si>
    <t>field worker for ICMDA, supporting "Forgiven &amp; free" “Biblical Course on Healing from the Trauma of Abortion and Miscarriage”</t>
  </si>
  <si>
    <t>779$</t>
  </si>
  <si>
    <t>travel expenses + 200$ i suppose</t>
  </si>
  <si>
    <t xml:space="preserve">Its has been a long time since i was away from God (as i have a non-believing husband) but praise to God, i have come back. I would like to receive this inspiration and inner support from this special event and strengthen my Faith, knowledge of Bible, and gain a clear vision and inner answers on how to continue serving God in our medical community. I believe that our IPGDFM program and family medicine in Russian speaking countries are special opportunities to sow seeds, bring in more professionals, and through them more patients and people to serve God. </t>
  </si>
  <si>
    <t xml:space="preserve">Dennis </t>
  </si>
  <si>
    <t xml:space="preserve">Kidake </t>
  </si>
  <si>
    <t>+254112101677</t>
  </si>
  <si>
    <t>506</t>
  </si>
  <si>
    <t>I desire to attend the conference so that I may grow in my leadership skills and network with my fellow medics. However I do not have capacity in terms of finances. This bursary will go a long way in enabling to register for the conference.</t>
  </si>
  <si>
    <t>Mulunji</t>
  </si>
  <si>
    <t>+254714108382</t>
  </si>
  <si>
    <t>Medical doctor at A.I.C Litein Hospital, Kericho Kenya</t>
  </si>
  <si>
    <t xml:space="preserve">A member of the Christian Medical Fellowship Kenya board </t>
  </si>
  <si>
    <t>I received a bursary in 2023 for the ICMDA world congress</t>
  </si>
  <si>
    <t>$2500.00</t>
  </si>
  <si>
    <t>$1000.00</t>
  </si>
  <si>
    <t xml:space="preserve">As a junior professional, I am in a formative season of growth, both in my career and in my faith. I am intentional about building a life that reflects Christ in the workplace, and I believe this conference will equip me with the spiritual grounding, mentorship, and community needed to do so.
At present, the cost of travel and accommodation is beyond my financial means. With limited resources at this early stage of my career, bursary support would enable me to attend and invest in a journey that will shape not only my professional path but also my impact as a Christian leader.
</t>
  </si>
  <si>
    <t xml:space="preserve">eric </t>
  </si>
  <si>
    <t>Langat</t>
  </si>
  <si>
    <t>7043663451</t>
  </si>
  <si>
    <t>former National  CMDA  chair of students council</t>
  </si>
  <si>
    <t>Senior resident pediatrics</t>
  </si>
  <si>
    <t>Member and former National students council  chairman</t>
  </si>
  <si>
    <t>489</t>
  </si>
  <si>
    <t>3500 USD</t>
  </si>
  <si>
    <t>100 USD</t>
  </si>
  <si>
    <t xml:space="preserve">Thank you for these opportunity. i am interested in advancing Gods kingdom in Africa in the rural parts our continent. and feels that this conference will equip me to be effective in this mission . It will also give me an opportunity to link up with brethren for partnership and growth in this mission </t>
  </si>
  <si>
    <t xml:space="preserve">Melvar </t>
  </si>
  <si>
    <t>Kelly</t>
  </si>
  <si>
    <t>+254701468595</t>
  </si>
  <si>
    <t xml:space="preserve">Kellymelvar285@gmail.com </t>
  </si>
  <si>
    <t>Final year medical student</t>
  </si>
  <si>
    <t>Served previously  as a student cmf leader in my regional chapter</t>
  </si>
  <si>
    <t>ICMDA World Congress,2023 in Arusha. I was awarded a bursary that covered my registration fee</t>
  </si>
  <si>
    <t>493</t>
  </si>
  <si>
    <t>I am keen and deeply excited  to attend my   second World Congress.Currently as a student and one who comes from a single parent household , the total cost of the conference are impossible to raise.
I can however ,raise the transport fee through  intern non medical jobs and fundraising  as I previously  did for  the 2023 World Congress.</t>
  </si>
  <si>
    <t>Daniel</t>
  </si>
  <si>
    <t>Ojuka</t>
  </si>
  <si>
    <t>+254722322246</t>
  </si>
  <si>
    <t>ICMDA International Board</t>
  </si>
  <si>
    <t>Dean, Faculty of Health Sciences</t>
  </si>
  <si>
    <t>International Board Member</t>
  </si>
  <si>
    <t>2014</t>
  </si>
  <si>
    <t>497</t>
  </si>
  <si>
    <t>Flight cost</t>
  </si>
  <si>
    <t xml:space="preserve">If  i can get refund for the travel and visa cost, i would be able to pay for the registration </t>
  </si>
  <si>
    <t xml:space="preserve">David </t>
  </si>
  <si>
    <t>Wayodi</t>
  </si>
  <si>
    <t>+254718310830</t>
  </si>
  <si>
    <t>ICMDA Training Administrator- Africa</t>
  </si>
  <si>
    <t>Providing administrative and technical support to ICMDA Trainings in Africa</t>
  </si>
  <si>
    <t>I Was awarded Bursary as part of the organizing team for the ICMDA World Congress in Arusha</t>
  </si>
  <si>
    <t>508</t>
  </si>
  <si>
    <t>I really desire to be part of the Jeju world Congress to learn this time not as part of the core organizing team but still very much involved in volunteering as a staff</t>
  </si>
  <si>
    <t>Staff</t>
  </si>
  <si>
    <t>MELVINE</t>
  </si>
  <si>
    <t>MUSEMBI</t>
  </si>
  <si>
    <t>+254 716799363</t>
  </si>
  <si>
    <t>Medical officer, Taveta subcounty hospital</t>
  </si>
  <si>
    <t>2018, Accommodation, Hyderabad, India</t>
  </si>
  <si>
    <t>509</t>
  </si>
  <si>
    <t>I work in a remote, resource limited part of Coastal  Kenya where 50% of the population (including staff) is Islamic. Spending time in fellowship with fellow christian doctors is very healing for both body and spirit. Due to the current economic crisis in our country,  I am only able to raise part of the total required amount; a bursary to cover accommodation and part of the registration fee would markedly promote my and my patients' healing journey.</t>
  </si>
  <si>
    <t>Brenda</t>
  </si>
  <si>
    <t>Okumu</t>
  </si>
  <si>
    <t>+254724481635</t>
  </si>
  <si>
    <t>Lecturer, Moi University</t>
  </si>
  <si>
    <t>Active of a local chapter</t>
  </si>
  <si>
    <t>$649-$714</t>
  </si>
  <si>
    <t>$1646</t>
  </si>
  <si>
    <t>$1500 of the total costs</t>
  </si>
  <si>
    <t>This bursary would make it possible for me to attend my first international congress outside East Africa—an opportunity that would be truly transformative for my professional development. Participation in this congress would expose me to global perspectives, foster meaningful cross-border networks, and equip me with practical skills and knowledge that I am committed to transferring to strengthen my local and national chapter.
I am deeply motivated to contribute beyond attendance and am eager to volunteer at this and future conferences, using the exposure gained to support the long-term goals of the organization. However, despite my strong commitment and enthusiasm, I am currently unable to independently meet the full cost of participation, including travel, which is approximately USD 2,360. Support through this bursary would therefore not only enable my attendance but also empower me to amplify the impact of this congress within my professional community.</t>
  </si>
  <si>
    <t>Clara</t>
  </si>
  <si>
    <t>Odhiambo</t>
  </si>
  <si>
    <t>+256 773 470 547</t>
  </si>
  <si>
    <t>Surgical Oncologist</t>
  </si>
  <si>
    <t>Vice chairperson</t>
  </si>
  <si>
    <t>719</t>
  </si>
  <si>
    <t>$1000</t>
  </si>
  <si>
    <t>The cost of travel, registration and accimodation are extremely high guven my other responsibilities</t>
  </si>
  <si>
    <t xml:space="preserve">Cynthia </t>
  </si>
  <si>
    <t xml:space="preserve">Mugendi </t>
  </si>
  <si>
    <t>+254708808874</t>
  </si>
  <si>
    <t xml:space="preserve">Junior Professionals Treasurer </t>
  </si>
  <si>
    <t xml:space="preserve">Medical Officer at Chuka County Referral Hospital </t>
  </si>
  <si>
    <t>507</t>
  </si>
  <si>
    <t>$1,700</t>
  </si>
  <si>
    <t>$1,500</t>
  </si>
  <si>
    <t>I have attended an ICMDA congress before - in 2024 at Kigali, Rwanda. It was quite impactful on my faith, Christian practice and social connections. I am positive that this conference holds much more. I am willing to attend. However due to other personal obligations, I am unable to to comfortably meet the full conference costs. I will be grateful if accorded the bursary.</t>
  </si>
  <si>
    <t>KYUNGJOONG</t>
  </si>
  <si>
    <t>KIM</t>
  </si>
  <si>
    <t>+85592278605</t>
  </si>
  <si>
    <t>Korea, South</t>
  </si>
  <si>
    <t>Gastroenterologist, Mercy Medical Center Cambodia</t>
  </si>
  <si>
    <t>Serving Cambodia CMDA(CMF) as a missionary, sent by the Korean CMF</t>
  </si>
  <si>
    <t>335</t>
  </si>
  <si>
    <t>I am currently serving as a medical missionary in Cambodia. I am currently serving Cambodia CMF and planning to bring a group of young Cambodian medical students and doctors to this Congress. As their mentor, my attendance is crucial to guide and challenge them during the event. 
 However, as a missionary and a father of four children, I face financial constraints. Supporting a family of six makes it difficult to afford my own registration and travel costs. Your support would not only help me but also ensure I can successfully lead the next generation of Cambodian Christian medics to this global gathering.</t>
  </si>
  <si>
    <t>HEE CHEOL</t>
  </si>
  <si>
    <t>KANG</t>
  </si>
  <si>
    <t>82-10-2621-2330</t>
  </si>
  <si>
    <t>1125040@HALLAHOSPITAL.COM</t>
  </si>
  <si>
    <t>Korea South</t>
  </si>
  <si>
    <t>FAMILY PHYSICIAN, CHEJU HALLAHOSPITAL</t>
  </si>
  <si>
    <t>SOUTH KOREA</t>
  </si>
  <si>
    <t>512</t>
  </si>
  <si>
    <t>500 US$</t>
  </si>
  <si>
    <t>300 US$</t>
  </si>
  <si>
    <t>AS A KOREAN NOC MEMBER FOR RECONFIRMING</t>
  </si>
  <si>
    <t>Belekova</t>
  </si>
  <si>
    <t>+996709403458</t>
  </si>
  <si>
    <t>I am a dedicated student, actively engaged in organizational meetings and hands-on medical outreach programs, contributing to the mission of my national CMDA.</t>
  </si>
  <si>
    <t>516</t>
  </si>
  <si>
    <t>850$</t>
  </si>
  <si>
    <t>100-200$</t>
  </si>
  <si>
    <t>I am a medical student who actively participates in meetings and medical outreach. Attending the Congress would be a wonderful opportunity for me to learn, grow, and connect with others who share my faith in serving through medicine. Financial support would make it possible for me to be part of this life-changing experience.</t>
  </si>
  <si>
    <t>Nabat</t>
  </si>
  <si>
    <t>Gasymova</t>
  </si>
  <si>
    <t>+996552234555</t>
  </si>
  <si>
    <t>paediatric anaesthesiologist and intensive care physician</t>
  </si>
  <si>
    <t>National Coordinator and Country Representative in the ICMDA movement, with responsibility for the strategic development of the national group, participation in Leaders’ Summits, and representation of the country’s progress, challenges, and needs.</t>
  </si>
  <si>
    <t>14. Leaders’ Summit in Armenia April 2025</t>
  </si>
  <si>
    <t>515</t>
  </si>
  <si>
    <t>18. The estimated cost of my travel and visa is approximately $890, but it may vary depending on the ticket price closer to the date of travel.</t>
  </si>
  <si>
    <t>890</t>
  </si>
  <si>
    <t>19. I will be able to contribute approximately $300–$350 towards my Congress costs.</t>
  </si>
  <si>
    <t>20. I need financial support because the cost of the Congress fee and travel is beyond my current means. I really want to participate because it’s a great opportunity to meet others, share experiences, and gain motivation to encourage participants in my country. I also hope to attend together with one of my students from our country, who could become my future contribution to the national group. Attending the Congress will help me get inspired, find new ideas for our group, and spark enthusiasm in others so they engage more actively in our meetings and community</t>
  </si>
  <si>
    <t>Phouthasone</t>
  </si>
  <si>
    <t>XAYYACHACK</t>
  </si>
  <si>
    <t>+8562052324869</t>
  </si>
  <si>
    <t>Leaders of Lao CMF</t>
  </si>
  <si>
    <t>Laos</t>
  </si>
  <si>
    <t>Family Medicine Specialist</t>
  </si>
  <si>
    <t>755$</t>
  </si>
  <si>
    <t>700$</t>
  </si>
  <si>
    <t>I am very interested in attending the 2026 World Congress, as I have recently restarted my involvement in student ministry. Through this congress, I hope to learn how to become a more effective mentor and to gain new experiences, inspiration and encouragement. I also look forward to share purpose and fellowship with participants from around the world. I pray that God will use this congress to strengthen and equip me so that I can apply what I learn through my ministry and serve more faithfully.
May God guide my steps, open the right doors, and prepare my heart to receive everything He intends for me through this congress.</t>
  </si>
  <si>
    <t>Alise</t>
  </si>
  <si>
    <t>Dekante</t>
  </si>
  <si>
    <t>+371 29930802</t>
  </si>
  <si>
    <t>I am currently on maternity leave. In Latvia I am still student,but also working in hospital during my residency</t>
  </si>
  <si>
    <t>I am in Latvian National ICMDA Movement. Also I will be a lecturer in upcoming National Conference in May 2026</t>
  </si>
  <si>
    <t xml:space="preserve">I was happy to receive a bursary (which covered conference fee) for 15th ICMDA congress in Netherlands (2014) as an undergraduate student </t>
  </si>
  <si>
    <t>418 usd dollars</t>
  </si>
  <si>
    <t>1000 USD dollars</t>
  </si>
  <si>
    <t>I am an active member in local ICMDA movement (also a lecturer in upcoming National conference). Also I am a mother of three,so any financial support is important.</t>
  </si>
  <si>
    <t>Mapane</t>
  </si>
  <si>
    <t xml:space="preserve">Mathibela </t>
  </si>
  <si>
    <t>0026657449013</t>
  </si>
  <si>
    <t xml:space="preserve">Medical officer Maseru Regional hospital </t>
  </si>
  <si>
    <t xml:space="preserve">National chairman </t>
  </si>
  <si>
    <t>Registration for conference in 2023</t>
  </si>
  <si>
    <t>519</t>
  </si>
  <si>
    <t>1800 USD</t>
  </si>
  <si>
    <t>600 USD</t>
  </si>
  <si>
    <t>ICMDA has played a paramount role in my life as a Christian medical Doctor since when it was introduced to me while in Zimbabwe as a medical student. It was through the opportunities to serve that I was able to understand my role as a healthcare professional. I served in the committee as a student where I organized and took part in outreaches, camps and fundraising events. After graduation I went back home where ICMDA was not known, and I took it upon myself to start the organization and have it registered with the local law office with a great success and we were officially recognized as an association back in Arusha. I am still serving as a national leader currently as the Chairperson of Lesotho Christian Medical fellowship, and I also took part in the break out session at the Southern Africa regional conference in Zambia in the year 2024. To be able to attend this conference in Jeju will benefit our national organization a lot in empowering me to empower the rest of the family in Lesotho.
Thank you.</t>
  </si>
  <si>
    <t>Kasereka Steve</t>
  </si>
  <si>
    <t>Kyota</t>
  </si>
  <si>
    <t>+26657467548</t>
  </si>
  <si>
    <t>Gen Surgeon</t>
  </si>
  <si>
    <t>Vice Shair or vice president of Christian Medical Fellowship Lesotho</t>
  </si>
  <si>
    <t>518</t>
  </si>
  <si>
    <t>Around 2000$</t>
  </si>
  <si>
    <t>Is nice place for fellowship,encouragement ,teachings ,Ethics,share of Experiences ,especially Medicine and Christianity in this Corrupted world.</t>
  </si>
  <si>
    <t xml:space="preserve">Frankie K. </t>
  </si>
  <si>
    <t xml:space="preserve">Fahnbulleh </t>
  </si>
  <si>
    <t>+231 880469815</t>
  </si>
  <si>
    <t xml:space="preserve">Not working, still in school </t>
  </si>
  <si>
    <t xml:space="preserve">President, CMDA-Liberia Students' Arm </t>
  </si>
  <si>
    <t>521</t>
  </si>
  <si>
    <t>Estimated cost is $4,500 including Visa and round-trip</t>
  </si>
  <si>
    <t>25%</t>
  </si>
  <si>
    <t xml:space="preserve">Thanks for this opportunity!
I am a medical Student who is not working as a mean of financial income. Moreover, I am from a low income country where my parents and other relatives are unable to financially provide the cost for this congress. Importantly on this note, I am the President for CMDA students' arm in Liberia. Serving in this position, it requires me to engage more in CMDA activities to develope my horizons/experiences in CMDA activities like trainings, conferences webinars etc that will better equip me to expand the Vision, Mission and Objectives of CMDA in my country among the students. Leaders must be trained to lead better. This global platform is one I wish not to miss for more trainings, networking and travel experience. </t>
  </si>
  <si>
    <t xml:space="preserve">Tresor </t>
  </si>
  <si>
    <t xml:space="preserve">Mabanza </t>
  </si>
  <si>
    <t>+231555080989</t>
  </si>
  <si>
    <t xml:space="preserve">General surgeon at JFK Medical Center </t>
  </si>
  <si>
    <t>520</t>
  </si>
  <si>
    <t>2500 to 3000</t>
  </si>
  <si>
    <t xml:space="preserve">I really want to attend the conference based on my experience with the last conference in arusha. Considering that it's in south Korea the cost seems higher than the last conference in terms of air ticket and visas. I don't want the only financial argument to be limiting factor for my participation, that's why I'm reaching out to you for a partial assistance. </t>
  </si>
  <si>
    <t xml:space="preserve">Nnamdi Ezekiel </t>
  </si>
  <si>
    <t>Ojimadu</t>
  </si>
  <si>
    <t>+2348060922236</t>
  </si>
  <si>
    <t>Family Physician</t>
  </si>
  <si>
    <t xml:space="preserve">President / Board member </t>
  </si>
  <si>
    <t>523</t>
  </si>
  <si>
    <t>$4475</t>
  </si>
  <si>
    <t>I am a cross cultural missionary from West Africa</t>
  </si>
  <si>
    <t>Marco</t>
  </si>
  <si>
    <t>Faniriko</t>
  </si>
  <si>
    <t>+261340337859</t>
  </si>
  <si>
    <t>Rural mission hospital ( HVMM)</t>
  </si>
  <si>
    <t xml:space="preserve">Member of ICMDA </t>
  </si>
  <si>
    <t>528</t>
  </si>
  <si>
    <t>$3800</t>
  </si>
  <si>
    <t>I am working in a rural faith based hospital Hopitaly Vaovao Mahafaly Mandritsara in Madagascar in a low income country</t>
  </si>
  <si>
    <t xml:space="preserve">RABENITANY </t>
  </si>
  <si>
    <t xml:space="preserve">Andriamaharitra Lalarisedy </t>
  </si>
  <si>
    <t xml:space="preserve">Chief medical officer </t>
  </si>
  <si>
    <t>President of provincial CMDA Antsirabe</t>
  </si>
  <si>
    <t>526</t>
  </si>
  <si>
    <t>$3688US</t>
  </si>
  <si>
    <t>$100US</t>
  </si>
  <si>
    <t>Our association is starting to be reborn again after being silent since 2018</t>
  </si>
  <si>
    <t>Sahondra Paskaline</t>
  </si>
  <si>
    <t>Rasoarimanana</t>
  </si>
  <si>
    <t>+261 34 92 164 07</t>
  </si>
  <si>
    <t>Retired Medical Doctor</t>
  </si>
  <si>
    <t>President of CMDA Madagascar</t>
  </si>
  <si>
    <t>Arusha 17th World Congres ICMDA</t>
  </si>
  <si>
    <t>527</t>
  </si>
  <si>
    <t>$3688 US</t>
  </si>
  <si>
    <t>The CMDA Madagascar is starting to be reborn again after being silent from 2018</t>
  </si>
  <si>
    <t>MARTINE</t>
  </si>
  <si>
    <t>RANIVONTSOARIVONY</t>
  </si>
  <si>
    <t>+261342027722</t>
  </si>
  <si>
    <t>doctor</t>
  </si>
  <si>
    <t>trainer</t>
  </si>
  <si>
    <t>Sydney 2006, Hollande</t>
  </si>
  <si>
    <t>low</t>
  </si>
  <si>
    <t>I WOULD LIKE TO CONTINUE TO HELP FOR TRAINING YOUNG PEOPLE IN MY COUNTRY AFTER!I am a lecturer at the university and nurses school. It will be a great opportunity for me to attend the international conference.</t>
  </si>
  <si>
    <t xml:space="preserve">Mulinda </t>
  </si>
  <si>
    <t>Nyirenda</t>
  </si>
  <si>
    <t>+265999946026</t>
  </si>
  <si>
    <t>ICMDA board member and national chairperson</t>
  </si>
  <si>
    <t>counsultant physician</t>
  </si>
  <si>
    <t>Chairperson</t>
  </si>
  <si>
    <t>World congress in Netherlands</t>
  </si>
  <si>
    <t>USD755</t>
  </si>
  <si>
    <t>USD3000</t>
  </si>
  <si>
    <t>USD800</t>
  </si>
  <si>
    <t xml:space="preserve">Serving diligently for years and usually able to raise funds for myself and support Malawians too.  Unfortunately currently limited on private practice opportunities and earning capacity reduced to a third of my previous earnings. I will appreciate the assistance with the bursary. 
</t>
  </si>
  <si>
    <t xml:space="preserve">Joseph </t>
  </si>
  <si>
    <t xml:space="preserve">Mkandawire </t>
  </si>
  <si>
    <t>+265992265200</t>
  </si>
  <si>
    <t>Joe18wire@gmail.com</t>
  </si>
  <si>
    <t>General Surgeon</t>
  </si>
  <si>
    <t>605</t>
  </si>
  <si>
    <t>2650</t>
  </si>
  <si>
    <t>950</t>
  </si>
  <si>
    <t>I am a newly graduated general surgeon working in central Malawi at a peri urban mission hospital that recently started offering surgical services. I have desired to attend International Christian Medical and Dental Association congresses since medical school, but financial constraints and limited time have made this difficult. I strongly believe in the value of Christian fellowship, professional networking, and the sharing of experiences from the mission field among doctors. Having worked and trained in Christian rural mission hospitals under the Pan-African Academy of Christian Surgeons, I believe I will be a great addition to the diversity of the congress attendees.
In anticipation of attending this year’s congress, I have already approached my employer and requested a commitment of partial financial support toward my participation. I am also making every effort to secure additional support to make it possible for me to travel to Jeju. On my own, I am not able to afford the cost of such an important opportunity, yet I am convinced that attending the congress will strengthen my work in mission based surgical care and allow me to return better equipped to serve my patients and my institution.</t>
  </si>
  <si>
    <t>SAMSON CHIN</t>
  </si>
  <si>
    <t>HESING</t>
  </si>
  <si>
    <t>60162089597</t>
  </si>
  <si>
    <t>FY2 NHS Lothian (finished dec 2025)</t>
  </si>
  <si>
    <t>533</t>
  </si>
  <si>
    <t>250 USD</t>
  </si>
  <si>
    <t xml:space="preserve">I am currently not employed and will not have a source of income for the entire duration from now until the conference. </t>
  </si>
  <si>
    <t>Suet Lai</t>
  </si>
  <si>
    <t>Yong</t>
  </si>
  <si>
    <t>+60173391048</t>
  </si>
  <si>
    <t>Breakout session &amp; SIG speaker</t>
  </si>
  <si>
    <t>Emergency Physician, government hospital</t>
  </si>
  <si>
    <t>Disaster preparedness and crisis relief</t>
  </si>
  <si>
    <t>ICMDA conference Hydrabad, 2018</t>
  </si>
  <si>
    <t>USD 649</t>
  </si>
  <si>
    <t>USD 325</t>
  </si>
  <si>
    <t xml:space="preserve">Mid class, government servant, tent maker ministry, invited speaker to share on student preconference breakout session &amp; SIG Disaster relief tract. </t>
  </si>
  <si>
    <t>CHARIS</t>
  </si>
  <si>
    <t>EDMOND</t>
  </si>
  <si>
    <t>+601137822452</t>
  </si>
  <si>
    <t>MEDICAL OFFICER; HOSPITAL SULTANAH BAHIYAH ALOR SETAR</t>
  </si>
  <si>
    <t>$300-$350</t>
  </si>
  <si>
    <t>I am currently a junior doctor and have long hoped to attend this Congress, as it uniquely brings together healthcare practice, faith, and service. I believe it would provide invaluable spiritual encouragement and professional formation at this early stage of my medical career, helping me grow as a clinician who serves with compassion, integrity, and Christ-centred values.
At present, I am experiencing financial constraints associated with my training, and the costs of international travel and accommodation place this opportunity beyond my personal means. Receiving bursary support would make it possible for me to attend and fully benefit from this congress.
I am deeply motivated to apply what I learn in my clinical work and to serve others more faithfully through my vocation. I would be sincerely grateful for any assistance you are able to provide.
Thank you very much for your time, prayerful consideration, and generosity.
I look forward to your kind response.</t>
  </si>
  <si>
    <t>Andria Buri</t>
  </si>
  <si>
    <t>Ibrahim</t>
  </si>
  <si>
    <t>+60 11 14013474</t>
  </si>
  <si>
    <t>Student leader</t>
  </si>
  <si>
    <t>531</t>
  </si>
  <si>
    <t>490 USD</t>
  </si>
  <si>
    <t>60 USD</t>
  </si>
  <si>
    <t>I should be financially supported for this congress because I come from a low-income family in a region in Malaysia. I am a part of the Sarawakian native indigenous group, the Orang Ulu where even among my peers in medical school I am considered a minority. 
I personally, have a vision in my heart to reach the unreached in Sarawak where paganism is still very much deep-rooted within the people. I believe that I will be able to learn a lot from the participants that are joining this congress, through their mission testimonies and their efforts at the grassroots. 
ICMDA's help to provide me with this bursary would be a golden opportunity for me to find good mentors among Christian leaders that will be participating in this congress, and seek wise counsels in making my elect sure.</t>
  </si>
  <si>
    <t>Wymen</t>
  </si>
  <si>
    <t>Seet</t>
  </si>
  <si>
    <t>+60166000618</t>
  </si>
  <si>
    <t>participant</t>
  </si>
  <si>
    <t>Doctor at Klinik Kesihatan Nilai (government primary health care)</t>
  </si>
  <si>
    <t>particpant</t>
  </si>
  <si>
    <t>529</t>
  </si>
  <si>
    <t xml:space="preserve">I am planning to retire next year and I want to see where God leads me in areas where I can serve.  I attended the conference in Bangkok SEAMMC 2025 and the organisers mentioned that this ICMDA World congress is a great avenue to be exposed to the works of God. I am currently working as a government servant in a government primary health care facility and my pay is from the middle income group ... I need to support my parents.  The traveling costs to fly to Jeju from Malaysia is quite substantial .. not adding in the accommodation and expenses yet. Hence I would appreciate if I can be financially supported partially.  I would appreciate your consideration.  Thank you. </t>
  </si>
  <si>
    <t>Kathleen Sze Lin</t>
  </si>
  <si>
    <t>Low</t>
  </si>
  <si>
    <t>+60126632097</t>
  </si>
  <si>
    <t>kathleenlow97@yahoo.com</t>
  </si>
  <si>
    <t>Junior doctor, Sarawak General Hospital</t>
  </si>
  <si>
    <t>Participant</t>
  </si>
  <si>
    <t>380</t>
  </si>
  <si>
    <t>I wish to participate in this year's ICMDA world congress to learn how to mirror God and His love for my patients despite being overcome with the many challenges and distraught I face in the hospital</t>
  </si>
  <si>
    <t>Ken</t>
  </si>
  <si>
    <t>Jetton</t>
  </si>
  <si>
    <t>(692)4567130</t>
  </si>
  <si>
    <t xml:space="preserve">Medic @ Public Health clinician </t>
  </si>
  <si>
    <t>Romain Didier</t>
  </si>
  <si>
    <t>Vincent</t>
  </si>
  <si>
    <t>+23058008586</t>
  </si>
  <si>
    <t>Responsible association of medical and paramedical professionals</t>
  </si>
  <si>
    <t>Doctor and Moka</t>
  </si>
  <si>
    <t>534</t>
  </si>
  <si>
    <t xml:space="preserve">1. Wants be equipped to accomplish ICMDA vision in Mauritius and Indian Ocean.
2. Pioneer/founder in first medical/paramedical Association in Mauritius </t>
  </si>
  <si>
    <t xml:space="preserve">Nyanjau </t>
  </si>
  <si>
    <t>254742837465</t>
  </si>
  <si>
    <t>Executive Administrator, CMF-K</t>
  </si>
  <si>
    <t>Executive Administrator</t>
  </si>
  <si>
    <t>495</t>
  </si>
  <si>
    <t>3865</t>
  </si>
  <si>
    <t>I am seeking financial support to attend the ICMDA World Congress because this opportunity will significantly contribute to both my professional growth and my service to CMF-K. The congress will equip me with practical skills, deeper insight, and relevant tools for integrating my Christian faith with medical practice, and it will expose me to global networks that can positively impact our fellowship.
In addition, my attendance is not only for personal benefit but also for the benefit of the entire Kenyan delegation. As the Administrator of CMF-K, I will be responsible for coordinating logistics for our delegates, ensuring their smooth travel, comfortable arrival in Jeju, and proper organization throughout the congress. Receiving support will enable me to fulfill this role effectively, ensuring that our team is well assisted and represented.
Financial support will therefore make it possible for me to grow, serve, and represent CMF-K excellently at an international level.</t>
  </si>
  <si>
    <t xml:space="preserve">Istrati </t>
  </si>
  <si>
    <t>+37367739715</t>
  </si>
  <si>
    <t>Moldova</t>
  </si>
  <si>
    <t xml:space="preserve">i am a student </t>
  </si>
  <si>
    <t>One of the National Student  CMDA Leader</t>
  </si>
  <si>
    <t>535</t>
  </si>
  <si>
    <t xml:space="preserve">1300 </t>
  </si>
  <si>
    <t xml:space="preserve">I would be extremely grateful if you could offer me a scholarship for this conference, because as a student - my scholarship is 61 euros per month. My family can't help me financially, because I have 4 younger siblings after me ... and my mother is not working at the moment because she is very sick.  Its like a dream , it's probably a once in a lifetime opportunity ,but I hope with all my heart that it will be the Lord's will that I can participate in this conference. May the Lord bless you and reward you abundantly.
I had the blessing and responsibility of being part of the initiative group of the medical christian students . As a leader, there is always a need for wisdom, advice, ideas to support the entire group. Participating in this conference will be of real benefit to me, but also to all the young people and students who are part of this association. I am sure that by participating in this conference, I will be able to receive and transmit further, in my country, in the community of which I am a part, valuable messages, which will contribute to the support and perseverance of the development of this group for the Glory of GOD, and helping people in need.
</t>
  </si>
  <si>
    <t>Erkhes</t>
  </si>
  <si>
    <t>Batsaikhan</t>
  </si>
  <si>
    <t>+97688946747</t>
  </si>
  <si>
    <t>I am in medical school</t>
  </si>
  <si>
    <t>I have benefitted from east asian ICMDA conference which was held in Japan, Ishigaki island in 2024</t>
  </si>
  <si>
    <t>407$</t>
  </si>
  <si>
    <t>~250$-400$</t>
  </si>
  <si>
    <t>Since the 2024 East Asia Regional Conference, I have remained deeply committed to the ICMDA vision and have shared my intent to participate in the World Congress with many colleagues. My primary motivation for seeking financial support is to honor those commitments and represent my local chapter on a global stage. This congress is a vital opportunity for me to gain international perspectives that I can bring back to my local practice and community, ensuring that the connections made in 2024 continue to flourish into meaningful professional collaborations</t>
  </si>
  <si>
    <t>Zolzaya</t>
  </si>
  <si>
    <t>Baljinnyam</t>
  </si>
  <si>
    <t>976-99174131</t>
  </si>
  <si>
    <t xml:space="preserve">Professor of Microbiology, PUST </t>
  </si>
  <si>
    <t xml:space="preserve">I am one of active member of Mongolia. </t>
  </si>
  <si>
    <t>Not applicable</t>
  </si>
  <si>
    <t>537</t>
  </si>
  <si>
    <t>678US$</t>
  </si>
  <si>
    <t>492 US$</t>
  </si>
  <si>
    <t>I volunteer as a professor at North Korea's only private university, called Pyongyang University of Science and Technology (PUST). Like many teachers there, I'm not on a salary. Instead, I'm supported by donations from individuals and groups who believe in the value of this educational mission. These funds cover all my living and teaching expenses while I'm in Pyongyang. I teach solely to educate Medical and Veterinary students at the PUST.</t>
  </si>
  <si>
    <t>Gerelmaa</t>
  </si>
  <si>
    <t>Jargalsaikhan</t>
  </si>
  <si>
    <t>+97689099848</t>
  </si>
  <si>
    <t>Agape Christian Hospital of Mongolia - Surgeon</t>
  </si>
  <si>
    <t>active member, newly elected CEO</t>
  </si>
  <si>
    <t>536</t>
  </si>
  <si>
    <t>Although Mongolia is classified as a middle-income country by the World Bank, the pre-tax monthly salary for doctors and healthcare workers is only $500–600.
This is a difficult situation for the entire profession, as this amount is often insufficient to fully cover rent and food expenses.
On the other hand, although our clinic is categorized as a private hospital, it is a non-profit, Christian-affiliated first hospital, and issues like funding for studying (further education) from their own salaries, or attending training and conferences abroad, pose significant challenges.</t>
  </si>
  <si>
    <t>Iveeltsetseg</t>
  </si>
  <si>
    <t>976-99306972</t>
  </si>
  <si>
    <t>MCMF</t>
  </si>
  <si>
    <t>MCMF Member</t>
  </si>
  <si>
    <t>448</t>
  </si>
  <si>
    <t>650</t>
  </si>
  <si>
    <t>20-Apr</t>
  </si>
  <si>
    <t>9-May</t>
  </si>
  <si>
    <t>Chadraabal</t>
  </si>
  <si>
    <t>+97688226508</t>
  </si>
  <si>
    <t>488</t>
  </si>
  <si>
    <t>26-Apr</t>
  </si>
  <si>
    <t>Jeremiah Abdul Akim</t>
  </si>
  <si>
    <t>Jalloh</t>
  </si>
  <si>
    <t>+212 619 233483</t>
  </si>
  <si>
    <t>Medical Interne</t>
  </si>
  <si>
    <t>CHF Morocco - Current Leader.</t>
  </si>
  <si>
    <t>A bursary to facilitate my participation in the Arusha World Congress.</t>
  </si>
  <si>
    <t>538</t>
  </si>
  <si>
    <t>$1,200</t>
  </si>
  <si>
    <t>I can contribute $700 towards the total cost of the Congress (Congress fee + Visa + Travel)</t>
  </si>
  <si>
    <t>I am a Medical Intern in Morocco, in the final year of my training. I do get a stipend for my hospital rotations, which amounts to approximately $200 a month. At the moment, I am not financially positioned to be responsible for the whole cost of attending the World Congress. I do work with ICMDA as a fieldworker in the MENA region and also with health professionals in Morocco. I would like to be part of the World Congress, participate in the streams and plenaries, be equipped, and also meet believers from all around the world.</t>
  </si>
  <si>
    <t>Benedicte</t>
  </si>
  <si>
    <t>Kumingi amisi</t>
  </si>
  <si>
    <t>+212681493577</t>
  </si>
  <si>
    <t xml:space="preserve">Interne en médecine </t>
  </si>
  <si>
    <t>Membre et aide dans l’information</t>
  </si>
  <si>
    <t>539</t>
  </si>
  <si>
    <t xml:space="preserve">Je suis étudiante en médecine au Maroc loin de ma famille, je ne gagne pas beaucoup , je fais partie du corps chrétienne et je souhaiterais bénéficier de cette expérience pour ma vie </t>
  </si>
  <si>
    <t>Justia</t>
  </si>
  <si>
    <t>Bualuti</t>
  </si>
  <si>
    <t>+212777209110</t>
  </si>
  <si>
    <t>I participate to bible studies</t>
  </si>
  <si>
    <t>540</t>
  </si>
  <si>
    <t>I really want to participate to this session. Due to the fact i am still a student and do have a permanent job and no regular income, it might be difficult for me to afford all the expenses expected for this Congress.</t>
  </si>
  <si>
    <t>Erica</t>
  </si>
  <si>
    <t>Bila</t>
  </si>
  <si>
    <t>+258827699380</t>
  </si>
  <si>
    <t>Treatment Advisor - Maputo</t>
  </si>
  <si>
    <t>544</t>
  </si>
  <si>
    <t>$4000</t>
  </si>
  <si>
    <t xml:space="preserve">As a Mozambican physician working on the front lines of HIV/TB care, I believe my attendance will directly enhance both my clinical practice and the broader health system in Mozambique.
It will be an opportunity to study the Bible and how to practice medicine in a God's way. 
 The conference offers workshops on different topics. I will bring back evidence‑based tools that can be integrated into our district health programmes, improving patient outcomes and reducing loss‑to‑follow‑up.
Connecting with clinicians and researchers from across the continent will enable the formation of collaborative research projects and mentorship opportunities that are otherwise difficult to access from Maputo.
 I am part of the technical working group that advises the Ministry of Health on the new guidelines. Insights gained at ICMIDA will inform our recommendations, ensuring Mozambique’s policies remain aligned with the latest global standards.
I will acquire strategies to optimize resource use in low‑resource settings, ultimately lowering the cost of care for our patients and the health system.
</t>
  </si>
  <si>
    <t>Ye Yint Maung</t>
  </si>
  <si>
    <t>Shin</t>
  </si>
  <si>
    <t>+95943018219</t>
  </si>
  <si>
    <t>Invited through an ICMDA member</t>
  </si>
  <si>
    <t>Myanmar, {Burma}</t>
  </si>
  <si>
    <t xml:space="preserve">Nutritionist Doctor at Pun Hlaing Hospital </t>
  </si>
  <si>
    <t>Primary Healthcare Volunteer Leader (Heal Myanmar), Myanmar</t>
  </si>
  <si>
    <t>546</t>
  </si>
  <si>
    <t>Approximately USD 1,200–1,500</t>
  </si>
  <si>
    <t>I can contribute approximately USD 400–500.</t>
  </si>
  <si>
    <t>I am from a low to middle-income country and actively involved in primary healthcare and volunteer health education in Myanmar. Financial support would enable me to attend the Congress, gain valuable knowledge and connections, and apply what I learn to serve my community more effectively.</t>
  </si>
  <si>
    <t xml:space="preserve">Zaw </t>
  </si>
  <si>
    <t xml:space="preserve">Aung </t>
  </si>
  <si>
    <t>+959976017876</t>
  </si>
  <si>
    <t>Executive Director, The Leprosy Mission Myanmar, Yangon, Myanmar</t>
  </si>
  <si>
    <t xml:space="preserve">Organizer </t>
  </si>
  <si>
    <t>831$</t>
  </si>
  <si>
    <t>800$</t>
  </si>
  <si>
    <t xml:space="preserve">50% </t>
  </si>
  <si>
    <t xml:space="preserve">As a lead of a non-profit organization, The Leprosy Mission Myanmar (TLMM), let alone to say hard to say salaries, renumeration competitive, so that the organization can take up skilled workers, to make sure financial security to keep essential staff year in year out under current climate is not easy. Therefore, it is not my priority to have sort of enough salaries so that I can go and travel like this trip. In addition, two growing children who are now at middle year programme, costs of education increased proportionately and to catch up with those is also a must priority as a parent. Current cost of over 1,600 US$ inclusive of registration fee, flights and visa, if dormitory available which would be great for accommodation but I consider if I need to take my own responsibility because younger people might need dormitory more than me, with that I am not sure how much accommodation cost would add up. But I would be pleased to be in a dormitory if there is one available for me. Considering other expenses related to the trip to ROK, I thought it would be appropriate to request if 50% from this roughly 1,600 US$, I hope to be able to raise either from my office international travel costs or somewhere else. </t>
  </si>
  <si>
    <t xml:space="preserve">Saw Harry </t>
  </si>
  <si>
    <t>Nu</t>
  </si>
  <si>
    <t>+959 965048015</t>
  </si>
  <si>
    <t>Dr. Saw Harry Nu, GP, Luke Clinic</t>
  </si>
  <si>
    <t xml:space="preserve">Member of Myanmar ICMDA responsible for Medical Students Ministry </t>
  </si>
  <si>
    <t>USD 1800</t>
  </si>
  <si>
    <t xml:space="preserve">USD 100 </t>
  </si>
  <si>
    <t>If you support me, I’ll bring the experience and mission back to Myanmar and work hardly for the mission and will spread good news of Salvation for Myanmar Medical students.</t>
  </si>
  <si>
    <t>Heinrich</t>
  </si>
  <si>
    <t>Nel</t>
  </si>
  <si>
    <t>+264 81 334 7497 (Namibia)</t>
  </si>
  <si>
    <t>Christian Medical Fellowship Student Leader</t>
  </si>
  <si>
    <t>Final year student</t>
  </si>
  <si>
    <t>I am applying for financial support to attend the World Congress as a final-year medical student. The Congress represents a great opportunity for me to growth
spiritually,and connect with Christian medical professionals from around the world.
In my current leadership role, I actively mobilize medical students and young professionals for community outreach, and compassionate service that reflects Christ. ICMDA’s vision of equipping and uniting Christian doctors aligns closely with both my personal calling and my current responsibilities.
The World Congress would equip me with global perspectives, and practical leadership tools that I can directly apply within my national movement. I am committed to sharing insights gained with fellow students and young doctors, thereby multiplying the impact of this investment beyond my own attendance.
I am committed to covering my own visa and accommodation costs. However, the cost of the return flight (approximately USD 2,000) presents a significant financial barrier. Support toward travel would make it possible for me to attend and fully benefit from this Congress, enabling me to contribute more effectively to ICMDA’s mission in Namibia.
Thank you for your consideration.</t>
  </si>
  <si>
    <t xml:space="preserve">Karina </t>
  </si>
  <si>
    <t>Sikongo</t>
  </si>
  <si>
    <t>+264817994464</t>
  </si>
  <si>
    <t xml:space="preserve">Namibia CMDA (CMF) head of community outreach (National leadership position) </t>
  </si>
  <si>
    <t xml:space="preserve">Final year medical student </t>
  </si>
  <si>
    <t xml:space="preserve">Namibia CMDA (CMF) head of community outreach </t>
  </si>
  <si>
    <t xml:space="preserve">Tangi </t>
  </si>
  <si>
    <t>Vatuva</t>
  </si>
  <si>
    <t>+264 81 7735107</t>
  </si>
  <si>
    <t>Catholic Medical Student, aspiring attendee of the ICMDA congress</t>
  </si>
  <si>
    <t>Secretary of the Christian Medical foundation (univeristy level)</t>
  </si>
  <si>
    <t>549</t>
  </si>
  <si>
    <t>1800</t>
  </si>
  <si>
    <t xml:space="preserve">I believe that this Conference will equip me with invaluable Christian tools to heal my country and make alliances with other countries. Namibia being a third world country is severely left out of many international conversations although it has much to offer with our rich diversity of traditional medicine and small population. I humbly request for financial support for this as I come from a low-income background and I currently have no financial support for my studies. The financial burden of my studies is already too much for my parents and I could not in good conscious demand any more from the two people who work tirelessly for my education.  Moreover, I am an avid student leader and have much experience in the Christian faith, medicine and ministry. I do not doubt that I will be an active member in the conference. </t>
  </si>
  <si>
    <t xml:space="preserve">Jeevan </t>
  </si>
  <si>
    <t>Rai</t>
  </si>
  <si>
    <t>+977-9841785843</t>
  </si>
  <si>
    <t xml:space="preserve">Uniteddentistcare@gmail.com </t>
  </si>
  <si>
    <t xml:space="preserve">Dental surgeon and United dental care </t>
  </si>
  <si>
    <t xml:space="preserve">Treasurer in NCMDA </t>
  </si>
  <si>
    <t>551</t>
  </si>
  <si>
    <t xml:space="preserve">900 </t>
  </si>
  <si>
    <t>214</t>
  </si>
  <si>
    <t xml:space="preserve">It's my first ICMDA congress and truly want to attend. By God's grace I am earning but I am only one to support my family . I do support  NCMDA monthly and local church. I have to prepare for the cost of flight. I would be grateful if you can provide enough bursary so that I may return with blessings and share what I learn there in my country with my nepal NCMDA group. Thank you 😊 </t>
  </si>
  <si>
    <t xml:space="preserve">Pradeep </t>
  </si>
  <si>
    <t>Kumar yadav</t>
  </si>
  <si>
    <t>Lifeline Hospital Damak jhapa Nepal</t>
  </si>
  <si>
    <t xml:space="preserve">Learning </t>
  </si>
  <si>
    <t>552</t>
  </si>
  <si>
    <t>Approx $900</t>
  </si>
  <si>
    <t xml:space="preserve">I m working in one private Hospital as a Surgeon . The salary which I received is not enough to go and participate ICMDA conference because i have to support my family and parents well. So kindly request u to support financially to attend this conference.  I will cover myself traveling cost.I will be blessed if i got this opportunity.i will share what I learned in conference to my church and believers around my working area.Thank you
</t>
  </si>
  <si>
    <t>Subba</t>
  </si>
  <si>
    <t>977 9803945005</t>
  </si>
  <si>
    <t>I am a committed member and actively participate in events and volunteer opportunities to support ICMDA's mission movement.</t>
  </si>
  <si>
    <t>554</t>
  </si>
  <si>
    <t xml:space="preserve">750 USD (Lowest Airfare + USD 40 for Single Entry Visa) as of 17th December 2025  </t>
  </si>
  <si>
    <t>790</t>
  </si>
  <si>
    <t xml:space="preserve">98790Npr (670 USD) Approximately 3 Month's in hand salary </t>
  </si>
  <si>
    <t>670</t>
  </si>
  <si>
    <t xml:space="preserve">I am a young doctor who is passionate about being a Christian witness through healthcare amidst some of the most marginalized and vulnerable communities. I am deeply moved by ICMDA's mission and have actively participated in cohort courses, webinars and conferences hosted by both ICMDA and my national CMDA and also actively shared my reflection and grace amidst young Christian medicos in Nepal. I am from Nepal, one of the poorest nations where doctors are paid unfairly low wages I am unable to afford my journey to this highly anticipated event. I believe i have a good track record of my stewardship and have demonstrated the FAT attributes of faithfulness, availability and that I am teachable. I am committed towards being a good disciple and then continue onto being a good steward of this movement with the sincere hope that one day I am able to well testify ICMDA's mission, vision and values to the upcoming generation of medicos in my country and beyond. </t>
  </si>
  <si>
    <t>Josh</t>
  </si>
  <si>
    <t>Mills</t>
  </si>
  <si>
    <t>+447737581801</t>
  </si>
  <si>
    <t>COO</t>
  </si>
  <si>
    <t xml:space="preserve">Louisa Nneka </t>
  </si>
  <si>
    <t xml:space="preserve">Nwachukwu </t>
  </si>
  <si>
    <t>±2347037381393, ±22797095825</t>
  </si>
  <si>
    <t xml:space="preserve">General surgery, resident at SIM Galmi missions Hospital Niger Republic </t>
  </si>
  <si>
    <t xml:space="preserve">I am involved in mobilisation, track training facilitating </t>
  </si>
  <si>
    <t xml:space="preserve">ARUSHA,ICMDA Work Congress </t>
  </si>
  <si>
    <t>556</t>
  </si>
  <si>
    <t>1179-3680USD</t>
  </si>
  <si>
    <t>3680</t>
  </si>
  <si>
    <t>900USD</t>
  </si>
  <si>
    <t xml:space="preserve">I'm writing to express my interest in attending the ICMDA World Conference, a unique opportunity to connect with Christians from over 100 countries and be equipped to serve the hurting world. The conference will enhance my skills, faith, and network, enabling me to make a greater impact in my community. My previous experience at the last conference in Arusha, Tanzania, significantly improved my patient care and evangelism skills, and I'm eager to be refreshed and renewed to continue serving in a challenging setting. I'm seeking financial support to help me attend this life-changing event and amplify my impact for God's kingdom. Thank you for considering my request!
</t>
  </si>
  <si>
    <t>Yacouba</t>
  </si>
  <si>
    <t>+22788329019</t>
  </si>
  <si>
    <t xml:space="preserve">I'm medical student </t>
  </si>
  <si>
    <t>Leader Étudiant ICMDA</t>
  </si>
  <si>
    <t>557</t>
  </si>
  <si>
    <t>Environ 2637 USD</t>
  </si>
  <si>
    <t>As a committed student leader within the Christian medical community, I believe I should be financially supported to attend the ICMDA World Congress because this opportunity will strengthen my leadership skills, broaden my global perspective, and equip me to better serve my local group. Participating in this congress will allow me to receive valuable training, build international connections, and bring back impactful knowledge and resources that will directly benefit the students and young professionals I mentor.</t>
  </si>
  <si>
    <t>Sanoussi Alassane</t>
  </si>
  <si>
    <t>Hannatou</t>
  </si>
  <si>
    <t>GOB</t>
  </si>
  <si>
    <t>presidente</t>
  </si>
  <si>
    <t>558</t>
  </si>
  <si>
    <t>700 USD</t>
  </si>
  <si>
    <t>Je viens des pays pauvres</t>
  </si>
  <si>
    <t>Sani Beidou</t>
  </si>
  <si>
    <t>IDRISSA</t>
  </si>
  <si>
    <t>00227 90 77 36 47</t>
  </si>
  <si>
    <t>Non medical Member, ICMDA Niger as evangelical outreach coordinator</t>
  </si>
  <si>
    <t xml:space="preserve">Président of elders in a local church called EEI Lamorde </t>
  </si>
  <si>
    <t xml:space="preserve">Coordination of evangelization of medical outreach </t>
  </si>
  <si>
    <t>I Don't remember</t>
  </si>
  <si>
    <t xml:space="preserve">Ticket cost is very high, leaving in a developing county in west africa where
Christians are a minority population in Niger my country (less than 1%) 
Giving me this busary will allow me as a church leader to exchange experiences and get opportunities to learn much more about ICMDA world wide. </t>
  </si>
  <si>
    <t>Etubi Alex</t>
  </si>
  <si>
    <t>+2348065359105</t>
  </si>
  <si>
    <t>I am the ICMDA Regional Representative for Anglophone West Africa, Also the Coordinator for Sydenham Leadership Course in Sub Saharan Africa, Also the Deputy CEO 2 for CMDA Nigeria</t>
  </si>
  <si>
    <t>In 2018, i received Registration Bursary from ICMDA to Attend the World Congress in India</t>
  </si>
  <si>
    <t>563</t>
  </si>
  <si>
    <t>3,000</t>
  </si>
  <si>
    <t>ICMDA has been a great Blessing to me and the Work I do. The Bursary support will enable me to attend the conference, providing a transformative experience and offering opportunities for spiritual growth, networking, and equipping for the ministry of ICMDA, with which I am deeply involved in my National Movement and throughout the entire region. It will be a strategic investment of ICMDA in my life, helping me apply the things I am learning to others who are committed to sharing with others as well. Without this support, it may be difficult for me to attend the World Congress. Even as a Senior Doctor and Consultant, my monthly salary is below $750, which will need to save up my salary for about 4-5 months before I can afford the cost of this conference. I trust that your bursary support will go a long way in enabling me to attend this conference on Rebuilding.</t>
  </si>
  <si>
    <t xml:space="preserve">Watchman </t>
  </si>
  <si>
    <t xml:space="preserve">Kpoughor </t>
  </si>
  <si>
    <t>+2348132015027</t>
  </si>
  <si>
    <t>Students National President (Nigeria)</t>
  </si>
  <si>
    <t>571</t>
  </si>
  <si>
    <t>$4135</t>
  </si>
  <si>
    <t>$34</t>
  </si>
  <si>
    <t>I really desire to attend the Conference to learn and garner experiences that would be valuable to me and to the members of the association in my country. But I currently do not have the means to facilitate the costs.
I believe that with the support of the bursary, it would go a long way to enable me attend and actively participate which would be of huge benefit to me, and to the members of CMDA NIGERIA STUDENTS.</t>
  </si>
  <si>
    <t>Courage</t>
  </si>
  <si>
    <t>Uhunmwangho</t>
  </si>
  <si>
    <t>+2348163486124</t>
  </si>
  <si>
    <t xml:space="preserve">Associate Professor </t>
  </si>
  <si>
    <t xml:space="preserve">Regional secretary </t>
  </si>
  <si>
    <t xml:space="preserve">Registrars for Sydney 2006 world Congress </t>
  </si>
  <si>
    <t>566</t>
  </si>
  <si>
    <t xml:space="preserve">2000 USD </t>
  </si>
  <si>
    <t xml:space="preserve">This will help facilitate my attendance which will in turn ensure I’m able to facilitate the Health and Healing in missions workshops as I have been requested to. It will also boost my work as regional secretary for ICMDA West Africa as well as other roles I play in ICMDA . </t>
  </si>
  <si>
    <t>Fidelis Filibus</t>
  </si>
  <si>
    <t>Linga</t>
  </si>
  <si>
    <t>+234-7063614588</t>
  </si>
  <si>
    <t>Doctor at Federal teaching hospital Gombe, Gombe state. Nigeria</t>
  </si>
  <si>
    <t xml:space="preserve">Mission Secretary at CMDA Gombe Chapter </t>
  </si>
  <si>
    <t>561</t>
  </si>
  <si>
    <t>3000USD</t>
  </si>
  <si>
    <t>1500USD</t>
  </si>
  <si>
    <t>I will need support because the total cost of 3000USD is my whole one year's salary. I have family to take care of as well as other needs</t>
  </si>
  <si>
    <t>Dominion</t>
  </si>
  <si>
    <t>Iria</t>
  </si>
  <si>
    <t>+2348139723136</t>
  </si>
  <si>
    <t xml:space="preserve">Intern, Federal Medical Centre, Owo </t>
  </si>
  <si>
    <t>Students' National Ex Officio</t>
  </si>
  <si>
    <t>562</t>
  </si>
  <si>
    <t>3,000 USD</t>
  </si>
  <si>
    <t>It has always been a dream to be present at an ICMDA world Congress. I couldn't make it to the 17th World Congress in Tanzania and has since hoped to be at the next. Having had the opportunity to lead at the National Students' body, I believe the exposure will help me to better represent Christ in the health sector.</t>
  </si>
  <si>
    <t>Paul</t>
  </si>
  <si>
    <t xml:space="preserve">Mayellawos Karuwa </t>
  </si>
  <si>
    <t>+2348069133679</t>
  </si>
  <si>
    <t>House Officer (Junior Doctor)/Aminu Kano Teaching Hospital</t>
  </si>
  <si>
    <t>Cluster Levite and Member Coordinating Team for Starting Strong Program in the Directorate of Students and Junior Doctors Ministry, CMDA Nigeria, National Body</t>
  </si>
  <si>
    <t>565</t>
  </si>
  <si>
    <t>3245</t>
  </si>
  <si>
    <t>I am a junior doctor (1 year post graduation) currently undergoing my 12-month mandatory internship (housemanship) training. I hail from the North-eastern region of Nigeria, an area plagued by prolonged religious and ethnic instability and among the lowest socio-economic zones in the country.
As an orphan with younger siblings to support, I have faced significant financial and personal challenges, yet I remain deeply committed to the call of Christ in medicine. Despite these circumstances, I am determined to make personal financial sacrifices from savings and with your kind support, I hope to attend and correspond with brethren at the upcoming CMDA World Congress.
The CMDA vision has resonated with me since my first year as a medical student, shaping both my spiritual and professional journey. Over the years, I have served faithfully in various CMDA leadership roles at the university chapter, including:
Assistant School Prayer Secretary (2017)
School Prayer Secretary (2018–2019)
School General Secretary (2020–2021)
School President (2022)
School Ex-Officio &amp; Fostering Committee Leader (2023–2024)
Cluster Levite and Coordinating member, Starting Strong Program (CMDA Nigeria, National Body) (2025)
Presently, I serve as a Cluster Levite and member of the Coordinating Team for the Starting Strong Program—an initiative of the Directorate of Students and Junior Doctors Ministry designed to equip final-year students and junior Doctors ahead of induction into the Doctor's Arm of CMDA and maintaining the Vision of wholistic care. In this capacity, I am also actively involved in leadership training and mentorship of CMDA executives.
Attending the CMDA World Congress would be a remarkable opportunity to fellowship with brethren of like passion, deepen my understanding of the ministry’s global vision, and learn improved strategies for better actualization of the CMDA vision in my region.
The total cost of participation is $4,000, and by God’s grace, I am able to contribute $1,500 from personal savings. I humbly seek consideration for a bursary award to enable my participation in this life-transforming gathering.</t>
  </si>
  <si>
    <t xml:space="preserve">Olufemi </t>
  </si>
  <si>
    <t xml:space="preserve">Olowookere </t>
  </si>
  <si>
    <t>+2348023422410</t>
  </si>
  <si>
    <t xml:space="preserve">Consultant Family Physician and Geriatrician </t>
  </si>
  <si>
    <t>Lead facilitator/ coordinator involved with whole person Medicine training, after being trained by PRIME, UK</t>
  </si>
  <si>
    <t xml:space="preserve">2023 ICMDA Arusha, Tanzania , Bursary allocated was 823USD . Which covers my registration. </t>
  </si>
  <si>
    <t>576</t>
  </si>
  <si>
    <t>Travels estimated cost  - 1,855 USD, Visa fee - no idea of the cost yet</t>
  </si>
  <si>
    <t>300USD</t>
  </si>
  <si>
    <t xml:space="preserve">I am one of the facilitators at the pre-conference for PRIME coming from Nigeria. </t>
  </si>
  <si>
    <t>STANLEY</t>
  </si>
  <si>
    <t>OKERULU</t>
  </si>
  <si>
    <t>+2348-60950867</t>
  </si>
  <si>
    <t>MEDICAL OFFICER AND CLERGY</t>
  </si>
  <si>
    <t>CHAPTER EXECUTIVE AND FAR STUDENT LEADER</t>
  </si>
  <si>
    <t>577</t>
  </si>
  <si>
    <t>$3000</t>
  </si>
  <si>
    <t>I AM A MEDICAL DOCTOR AND A PRIEST BUT A MISSIONARY IN A RURAL AREA (UMUEZEALA-NSU IN EHIME MBANO LGA OF IMO STATE) AND MY PAY IS VERY POOR AND I AM MARRIED WITH A KID HOWEVER MY WIFE HAS NO JOB. MY PARENTS ARE ALIVE AND DEPENDENT ON ME. I HAD TO SEEK FOR SUPPORT AND LOAN TO BE ABLE TO RAISE SOME MONEY FOR THIS CONFERENCE WHICH I HAD ALWAYS DREAMT OF ATTENDING.MY APPLICATION FOR BURSARY CAME LATE BECAUSE I HAD LOST HOPE AS I WAS AFRAID RAISING FUNDS FOR VISA AND FLIGHT EVEN IF I GET THE BURSARY BUT MY HOPE CAME ALIVE TODAY AFTER PRAYING AND I WAS ENCOURAGED IN MY SPIRIT THAT GOD WILL DO IT.
THANKS.
GOD BLESS YOU</t>
  </si>
  <si>
    <t>Dubem</t>
  </si>
  <si>
    <t xml:space="preserve">Okoye </t>
  </si>
  <si>
    <t>+2347043267867</t>
  </si>
  <si>
    <t xml:space="preserve">okoyedubemvictoria@gmail.com </t>
  </si>
  <si>
    <t>Student leader in University of Nigeria Teaching Hospital Chapter</t>
  </si>
  <si>
    <t xml:space="preserve">Medical student </t>
  </si>
  <si>
    <t xml:space="preserve">Leader in student chapter, University of Nigeria Teaching Hospital </t>
  </si>
  <si>
    <t>578</t>
  </si>
  <si>
    <t>$1,381</t>
  </si>
  <si>
    <t>$50</t>
  </si>
  <si>
    <t>AttendingAttending this conference will deepen my understanding of the vision and mission of the Christian Medical and Dental Association (CMDA) Global and strongly aligns with my God-given passion for caring for the whole person—spirit, soul, and body.
With financial support, I commit to actively participating in the sessions, sharing key insights with peers, and applying what I learn in my academic and clinical training, so that the impact extends beyond me to my wider community.
I would be honored to be part of this God-given vision of CMDA and to serve faithfully in advancing Christ-centered healthcare. Thank you for your kind consideration.</t>
  </si>
  <si>
    <t>Delight</t>
  </si>
  <si>
    <t>Ikeuba</t>
  </si>
  <si>
    <t>+234 8024994344</t>
  </si>
  <si>
    <t>A leader at the state level</t>
  </si>
  <si>
    <t>581</t>
  </si>
  <si>
    <t>$3,300</t>
  </si>
  <si>
    <t>I am a young leader who will greatly benefit from the bursary. It would reduce the financial cost.</t>
  </si>
  <si>
    <t>Chiagoziem</t>
  </si>
  <si>
    <t>Ezeugo</t>
  </si>
  <si>
    <t>+2347 069 526 452</t>
  </si>
  <si>
    <t>Intern (Federal Medical Centre, Owo, Ondo State, Nigeria)</t>
  </si>
  <si>
    <t>Cluster Levite (a support system for the students arm). I have also served in the students arm of the organisation for the past 7 years ranging from leadership at the class level to being the President of my students arms chapter for two years and a member of the national council of the students arm from 2022 to 2025.</t>
  </si>
  <si>
    <t>I was awarded bursary for the World Congress held at Arusha Tanzania. However, I wrote back to the bursary committe on 24th May, 2023 (4 days after after i got the mail) to ask that it be transferred to another applicant due to current inconviniences (this was because of an unexpected change that occured in my school calender) and I received feedback from the committee.</t>
  </si>
  <si>
    <t>2,026.49</t>
  </si>
  <si>
    <t>2026.49</t>
  </si>
  <si>
    <t>The ICMDA World Congress is a phenomenal gathering of Christian healthcare professionals that I have long looked forward to being part of. Although I was awarded a bursary in 2023, I was unable to attend the Congress at that time and therefore requested that my bursary be transferred to another participant.
The 18th World Congress focuses on the timely and deeply relevant theme, “Building God’s Kingdom amongst the Broken.” This resonates strongly with me as a young professional at the beginning of my medical career, particularly practicing in a low-resource setting.
Receiving this bursary would help offset some of the associated costs and make attending the Congress more attainable. I believe this Congress will be a life-changing experience, equipping me to better serve within my profession and to care for patients holistically—addressing the needs of the whole person.
I believe this Congress will speak to needs beyond clinical medicine, extending to areas such as missions and volunteer opportunities, emerging research discussions, and insightful panel sessions.
I sincerely appreciate your consideration and look forward to a favourable response. even as I continue to pray for God’s abundant provision, and grace for the bursary committee, and for all intending participants</t>
  </si>
  <si>
    <t>tabitha</t>
  </si>
  <si>
    <t>jamil</t>
  </si>
  <si>
    <t>+92 3344108892</t>
  </si>
  <si>
    <t xml:space="preserve">Senior registerar </t>
  </si>
  <si>
    <t xml:space="preserve">Vice Chairperson </t>
  </si>
  <si>
    <t>1400 to 1600$</t>
  </si>
  <si>
    <t xml:space="preserve">I believe CMF Pakistan is a recent chapter with the ICMDA and an authentic representation of the movement in Pakistan developed and the unique challenges it has and how the movement has over developed over the past 15 years to adapt to the needs of the local Christian community not only in the physical sense but also on the evangelical fronts , merits a fair chance of representation at ICMDA for encouragement and glorification of the body of Christ and How He still does wonders </t>
  </si>
  <si>
    <t>Sana</t>
  </si>
  <si>
    <t>Sameer</t>
  </si>
  <si>
    <t>0092 3434996069</t>
  </si>
  <si>
    <t>yellow.butterfly19@yahoo.com</t>
  </si>
  <si>
    <t>Paediatrician</t>
  </si>
  <si>
    <t>Member of regional cmda</t>
  </si>
  <si>
    <t>666 USD</t>
  </si>
  <si>
    <t>40 USD</t>
  </si>
  <si>
    <t>10 USD</t>
  </si>
  <si>
    <t>I work in the mission hospital meant to serve underprivilleged population of Pakistan. Visiting this conference would help in enlightening me about the newer ways of helping people, learning more about the medical advances and helping me to improve my knowledge.</t>
  </si>
  <si>
    <t xml:space="preserve">Shifa </t>
  </si>
  <si>
    <t xml:space="preserve">Jonathan </t>
  </si>
  <si>
    <t>+923499513328</t>
  </si>
  <si>
    <t xml:space="preserve">Shifajonathan@yahoo.com </t>
  </si>
  <si>
    <t xml:space="preserve">Medical Officer, Bach Christian Hospital Qalanderabad </t>
  </si>
  <si>
    <t xml:space="preserve">Regional coordinator of Christian Medical Fellowship Abbottabad, Pakistan </t>
  </si>
  <si>
    <t xml:space="preserve">649 USD </t>
  </si>
  <si>
    <t>I'm seeking financial support for the World Congress bursary as it'd boost my skills, impact my life and career but costs are a barrier. Support would enable participation and meaningful contribution</t>
  </si>
  <si>
    <t>Narisa</t>
  </si>
  <si>
    <t>Pervaiz</t>
  </si>
  <si>
    <t>+923359399732</t>
  </si>
  <si>
    <t>Currently not doing job</t>
  </si>
  <si>
    <t>Working as a treausrer in Christian medical fellowship, Pakistan and member of ICMDA</t>
  </si>
  <si>
    <t>649USD</t>
  </si>
  <si>
    <t>1400USD</t>
  </si>
  <si>
    <t>200USD</t>
  </si>
  <si>
    <t>I belong to a middle-class family. My husband, who is a doctor, is currently the sole earning member of our household. He also provides financial support to his parents, who are retired and fully dependent on him. At present, I am not employed because we have recently been posted to a new city.
I have one kid. Our income is mainly spent on essential expenses such as food, rent, utility bills, and transportation. These unavoidable monthly costs leave very little income for savings.
This conference, which focuses on building God’s Kingdom among the broken, can greatly help me in my workplace, especially in my role as a regional coordinator in my city where I lead Bible studies. The teachings and discussions from conference equip me with practical ways to serve people who are struggling emotionally, spiritually, or socially.</t>
  </si>
  <si>
    <t>Yameen Khan</t>
  </si>
  <si>
    <t>Younatan</t>
  </si>
  <si>
    <t>+923369060659</t>
  </si>
  <si>
    <t>postgraduate orthopaedic surgery resident at Khyber Teaching Hospital, Peshawar</t>
  </si>
  <si>
    <t>I am a coordinator at my National Fellowship and a fieldworker for ICMDA</t>
  </si>
  <si>
    <t>I received travel compensation for attending the Fieldworkers' summit at Indonesia in 2024.</t>
  </si>
  <si>
    <t>Working with the ICMDA for the past two years has really helped me to understand and appreciate the grand design of God's work around the world through medical professionals. Coming together and meeting with fellow Christian medical professionals from around the world who are actively serving the Lord, really helps to get realigned with the Lord's purpose for my life in this whole grand design. If it is possible, I would love to attend the World Congress and meet my fellows from around the world once again.  Unfortunately, financial constraints are a hurdle in this matter. Any bursary from the ICMDA would really help me in making this journey to Jeju for the Congress.</t>
  </si>
  <si>
    <t xml:space="preserve">Maria </t>
  </si>
  <si>
    <t>92-3433940027</t>
  </si>
  <si>
    <t>Geminian_29@hotmail.com</t>
  </si>
  <si>
    <t xml:space="preserve">Medical practitioner at Bach Christian hospital qalandarabad abbottabad </t>
  </si>
  <si>
    <t xml:space="preserve">Member of Christian medical fellowship abbottabad pakistan </t>
  </si>
  <si>
    <t>1600USD</t>
  </si>
  <si>
    <t>I want to attend this Congress for my growth spiritually and to get benefit from this Congress to enhance my growth in career but finances are the main hindrance therefore I need financial support and it is my first time ever to attend such Congress and iam looking forward to it.</t>
  </si>
  <si>
    <t xml:space="preserve">Donald </t>
  </si>
  <si>
    <t>Kafa</t>
  </si>
  <si>
    <t>680 775 7714</t>
  </si>
  <si>
    <t xml:space="preserve">Medical Doctor OPD </t>
  </si>
  <si>
    <t>Fieldworkers summit in Indonesia</t>
  </si>
  <si>
    <t xml:space="preserve">I have just started working in Palau and have not settled in well financially as yet.
I will be able to financially contribute and support ICMDA once I settle in my new workplace.
As a field worker, I feel that I need to attend this conference also
</t>
  </si>
  <si>
    <t>Mario Luis</t>
  </si>
  <si>
    <t>Ruiz Jimenez</t>
  </si>
  <si>
    <t>+50764500116</t>
  </si>
  <si>
    <t>Medical doctor, Hospital Irma Tzanetatos</t>
  </si>
  <si>
    <t>Regional Secretary</t>
  </si>
  <si>
    <t>In Tanzania congress</t>
  </si>
  <si>
    <t>584</t>
  </si>
  <si>
    <t>For us in Latin America, these transcontinental trips are extremely difficult, as they require time and money, resources that are valuable to everyone and in short supply.</t>
  </si>
  <si>
    <t>Sheena</t>
  </si>
  <si>
    <t>Li</t>
  </si>
  <si>
    <t>+67570812491</t>
  </si>
  <si>
    <t xml:space="preserve">Dental Surgeon </t>
  </si>
  <si>
    <t>Regional Secretary for ICMDA Oceania</t>
  </si>
  <si>
    <t>585</t>
  </si>
  <si>
    <t>I am a long term missionary serving in the highlands of Papua New Guinea. I would be grateful for any donation or subsidy towards this.</t>
  </si>
  <si>
    <t xml:space="preserve">Erick </t>
  </si>
  <si>
    <t>Mange</t>
  </si>
  <si>
    <t>+67572039674</t>
  </si>
  <si>
    <t>Internal Medicine Registrar, Mendi Provincial Hospital, SHPHA</t>
  </si>
  <si>
    <t xml:space="preserve">National President </t>
  </si>
  <si>
    <t xml:space="preserve">2023 ICMDA congress at Tanzania </t>
  </si>
  <si>
    <t>587</t>
  </si>
  <si>
    <t xml:space="preserve">2,000 </t>
  </si>
  <si>
    <t>1,500</t>
  </si>
  <si>
    <t>PNG is a resource rich country but because of corruption and current inflation, the country is going through an economic recession where our currency (kina) is devaluing (1 USD = 4.1 Kina, which used to be 3.8 kina in the last 2 years) and prices of goods and services have gone up 3 times the normal in a span of 1-2 years. And salaries have remain the same. A senior doctor like me gets between 600 - 800 USD per fortnight in the government salary. Hence, I need bursary assistance because of this. Thank you.</t>
  </si>
  <si>
    <t xml:space="preserve">Elisa Mabel </t>
  </si>
  <si>
    <t xml:space="preserve">Galeano Gamarra </t>
  </si>
  <si>
    <t>+595976571926</t>
  </si>
  <si>
    <t xml:space="preserve">Paraguayan Founding member </t>
  </si>
  <si>
    <t>I am currently volunteering to found the association in Paraguay, while working in home healthcare, and while preparing for a postgraduate degree.</t>
  </si>
  <si>
    <t xml:space="preserve">Paraguayan Founding member. </t>
  </si>
  <si>
    <t>589</t>
  </si>
  <si>
    <t>2,500 USD</t>
  </si>
  <si>
    <t>0 USD</t>
  </si>
  <si>
    <t>Hello, my name is Elisa Galeano. I am a newly graduated medical doctor, and most of the time I serve as a volunteer in indigenous communities and low-resource areas. Some people pay me for home consultations, and I am currently preparing for a postgraduate program so that I can access a stable job position.
In the meantime, I am leading the initiative to establish the Christian Paraguayan Health Association (ACPAS). I do not yet have the means to cover my registration fees, but by faith I am preparing to attend the conference. I am carrying out small activities to raise funds for my travel, trusting that God is in control and that His will is perfect and good.
I deeply long to connect with other Christians who love and serve God in the field of healthcare. I am grateful for the opportunity to apply and to see Paraguay as a future member of ICMDA. We believe that, very soon, we will be fully registered.</t>
  </si>
  <si>
    <t>Pedro</t>
  </si>
  <si>
    <t>Cazorla</t>
  </si>
  <si>
    <t>+51 999104001</t>
  </si>
  <si>
    <t>Medico Pediatra</t>
  </si>
  <si>
    <t>Vicepresidente de ACSAI Perú</t>
  </si>
  <si>
    <t>590</t>
  </si>
  <si>
    <t>Porque actualmente estoy jubilado y mis ingresos no me permiten realizar muchos gastos</t>
  </si>
  <si>
    <t xml:space="preserve">LUZ ELENA </t>
  </si>
  <si>
    <t xml:space="preserve">CHACHA CERQUIN </t>
  </si>
  <si>
    <t>+51 999002760</t>
  </si>
  <si>
    <t xml:space="preserve">MÉDICO GINECO-OBSTETRA. HOSPITAL NACIONAL HIPOLITO UNANUE </t>
  </si>
  <si>
    <t xml:space="preserve">MEMBER. ACSAI PERÚ </t>
  </si>
  <si>
    <t>593</t>
  </si>
  <si>
    <t>$ 3500</t>
  </si>
  <si>
    <t xml:space="preserve">PORQUE QUIERO PARTICIPAR EN EL CONGRESO CON MISIONEROS INTERNACIONALES </t>
  </si>
  <si>
    <t>María</t>
  </si>
  <si>
    <t>Cóndor</t>
  </si>
  <si>
    <t xml:space="preserve">+51-999 602 375 </t>
  </si>
  <si>
    <t>PARTICIPE EN CURSO BIOETICA - ICMDA</t>
  </si>
  <si>
    <t>MINISTERIO DE SALUD</t>
  </si>
  <si>
    <t>TESORERA DE ACSA-PERU</t>
  </si>
  <si>
    <t>$ 869 dolares</t>
  </si>
  <si>
    <t>$ 2,400 dolares</t>
  </si>
  <si>
    <t>Considero que debo recibir apoyo financiero para asistir a este Congreso de ICMD porque fortalecerá mi formación como médico comprometido con una atención integral, ética y centrada en la dignidad humana. Como miembro activo de ACSA Perú - ICMDA, mi participación en este congreso me permitirá reforzar la integración entre la práctica médica y los valores cristianos, así como adquirir herramientas que impactarán positivamente en mi servicio profesional y comunitario. El apoyo recibido se traducirá en un beneficio que podré compartir y multiplicar dentro de mi entorno laboral y en la comunidad médica cristiana.</t>
  </si>
  <si>
    <t>Estela</t>
  </si>
  <si>
    <t>Aliano</t>
  </si>
  <si>
    <t>+51 992221050</t>
  </si>
  <si>
    <t>Jr. Francisco Vidal de Laos 162 San Luis - Lima</t>
  </si>
  <si>
    <t xml:space="preserve">Medical Technologist </t>
  </si>
  <si>
    <t>Training and education coordinator</t>
  </si>
  <si>
    <t xml:space="preserve">Registration for de Congress in Tanzania 2023 </t>
  </si>
  <si>
    <t>592</t>
  </si>
  <si>
    <t>The approximate cost of the trip is $3,000.</t>
  </si>
  <si>
    <t>I could contribute $ 1,000.</t>
  </si>
  <si>
    <t>The conference would be an important learning opportunity for me. However, it would also be a significant financial burden, considering that the costs of being in South Korea represent a large portion of my income. That is why it would be very helpful to receive financial support for my participation.
In my experience, I have been working for 30 years as a healthcare professional at INEN, a Peruvian hospital specializing in cancer treatment. I am also a member of ACSAI PERU, a Christian association of healthcare professionals that has been working for nearly 20 years to guide medical staff in providing comprehensive patient care.
My time at INEN has allowed me to learn about the challenges facing the state health system: the commodification of public health, institutionalized corruption, work overload, wage inequalities among medical staff, insensitivity in the treatment of patients, and gaps in access to dignified care.
I see this Congress as a valuable opportunity to exchange experiences and learn about new realities that will allow me to strengthen my work as a training facilitator at ACSAI PERU. I am also confident that it will allow me to gain new ideas and tools to share and implement in my country with the teams I work with.</t>
  </si>
  <si>
    <t>Jo Vee</t>
  </si>
  <si>
    <t>Dignadice</t>
  </si>
  <si>
    <t>+639193444195</t>
  </si>
  <si>
    <t>Training Track Coordinator (Thought Leadership)</t>
  </si>
  <si>
    <t>Missionary Doctor</t>
  </si>
  <si>
    <t>Core Team member, Medical Ministry International (Philippines-Asia); Member Care Collaboration Network</t>
  </si>
  <si>
    <t>IPGDFM 2022</t>
  </si>
  <si>
    <t>604</t>
  </si>
  <si>
    <t>$214</t>
  </si>
  <si>
    <t xml:space="preserve">I would like to be given the opportunity to join the world congress with a bursary, if possible since i don't have a fixed support as a freelance missionary. It's exciting to wait and see if this is how Abba Father will provide. </t>
  </si>
  <si>
    <t>Ronnah Marie</t>
  </si>
  <si>
    <t>Ong</t>
  </si>
  <si>
    <t>09293006203</t>
  </si>
  <si>
    <t xml:space="preserve">Core Team </t>
  </si>
  <si>
    <t>Young Leaders Meeting</t>
  </si>
  <si>
    <t>601</t>
  </si>
  <si>
    <t>450 USD</t>
  </si>
  <si>
    <t xml:space="preserve">Financial support would be helpful because of other anticipated costs of ICMDA ministry next year, aside from this conference </t>
  </si>
  <si>
    <t>Skyleth</t>
  </si>
  <si>
    <t>Ansino</t>
  </si>
  <si>
    <t>+659157375301</t>
  </si>
  <si>
    <t>Physician</t>
  </si>
  <si>
    <t>Southeast Asia Young Leaders Conference, 2024</t>
  </si>
  <si>
    <t xml:space="preserve">I have a monthly allowance as a doctor under an NGO which is only enough to pay for my living expenses, send support to my family in the Philippines, currently paying for my tuition in IPGDFM as well. I'm on a tight budget so the bursary will be a big help. </t>
  </si>
  <si>
    <t>Merle</t>
  </si>
  <si>
    <t>6329178019668</t>
  </si>
  <si>
    <t>Medical Specialist II</t>
  </si>
  <si>
    <t xml:space="preserve">member </t>
  </si>
  <si>
    <t>598</t>
  </si>
  <si>
    <t>US1500</t>
  </si>
  <si>
    <t>Coming from middle income  country I find the registration and travel fee  is expensive. 
I'm working ins a government hospital</t>
  </si>
  <si>
    <t>Mary Bernadette</t>
  </si>
  <si>
    <t>Egloso-Alas</t>
  </si>
  <si>
    <t>(+63)925-612-3343</t>
  </si>
  <si>
    <t>medical specialist</t>
  </si>
  <si>
    <t>vice president</t>
  </si>
  <si>
    <t>1190 USD</t>
  </si>
  <si>
    <t>831</t>
  </si>
  <si>
    <t>As a young psychiatrist from the Philippines, currently serving as a Training Officer in a tertiary government hospital, I carry multiple roles: clinician, educator, mentor, and servant-leader. Yet beyond all professional titles, I see my work as ministry. Every patient encounter, every lecture delivered to residents, and every quiet moment of listening to a distressed family is, for me, sacred work.
The opportunity to attend the ICMDA World Congress represents far more than professional development. It is a vital platform for spiritual renewal, global fellowship, and strategic equipping—particularly for someone serving in a rural region like Eastern Visayas in the Philippines, where access to international collaboration and faith-based medical networks is limited.
In our tertiary government training hospital, we serve a wide catchment area that includes underserved and geographically isolated communities. Mental health resources remain scarce, stigma is strong, and the burden of untreated psychiatric conditions continues to grow. As Training Officer, I influence not only patient care but also the formation of future psychiatrists. What I learn, I multiply. What shapes me, shapes the next generation of physicians serving our region.
Financially, like many young physicians working in government service in the Philippines, my resources are limited. Government compensation sustains daily living and family responsibilities such as being the sole breadwinner in my family, supporting my elderly parents, but leaves little room for international travel and conference participation. Without bursary support, attendance at the World Congress would be a struggle. 
The ICMDA World Congress is uniquely positioned to integrate faith and medicine at a global level. As someone who believes that mental health care must address the biological, psychological, social, and spiritual dimensions of the person, I long to learn from colleagues who are faithfully practicing whole-person care in diverse contexts. I hope to gain deeper theological grounding, practical models of integrating faith into psychiatric training, and mentorship from senior Christian physicians who have navigated similar challenges.
More importantly, I hope to bring back what I receive. Eastern Visayas has limited exposure to international Christian medical movements. By attending the Congress, I can serve as a bridge—sharing insights with fellow psychiatrists, residents, medical students, and church leaders. The impact of supporting one young psychiatrist will ripple outward into classrooms, hospital wards, rural clinics, and local churches.
In a region frequently affected by poverty and natural disasters, mental health needs are intensified by trauma, displacement, and loss. Strengthening one leader strengthens many. My prayer is not merely to attend, but to be equipped to serve more faithfully, teach more wisely, and lead more courageously.
Financial support for my participation in the ICMDA World Congress would not simply fund travel; it would invest in a ministry of mental health formation in Eastern Visayas. It would enable cross-cultural partnership, deepen spiritual resilience, and empower a training officer whose influence extends far beyond a single clinic room.
I seek this bursary not for personal advancement, but for the strengthening of a community that I am called to serve. My work is my ministry—and through this Congress, I hope to grow in both.</t>
  </si>
  <si>
    <t>Isa Berne</t>
  </si>
  <si>
    <t>+639120546134</t>
  </si>
  <si>
    <t>isabjd1064@gmail.com</t>
  </si>
  <si>
    <t>Companion</t>
  </si>
  <si>
    <t>Logistician-Admin</t>
  </si>
  <si>
    <t>606</t>
  </si>
  <si>
    <t>We're full time, faith based medical missionaries and have been involved wih various ICMDA training tracks as participants and facilitators. Being in these conferences enhances our knowledge and skills and contributes to our wholistic growth as individuals and as a team. Would appreciate your support in our continued growth as missionaries</t>
  </si>
  <si>
    <t xml:space="preserve">Jocelyn </t>
  </si>
  <si>
    <t>Agonoy</t>
  </si>
  <si>
    <t>+639228938702</t>
  </si>
  <si>
    <t xml:space="preserve">Pediatrics at Bocaue Specialists Medical Center </t>
  </si>
  <si>
    <t>603</t>
  </si>
  <si>
    <t>USD 300</t>
  </si>
  <si>
    <t xml:space="preserve">I humbly request financial support so I can participate in the ICMDA World Congress to enhance my skills as a healthcare professional. This is a unique opportunity for me to learn, for networking, and spiritual growth to bring back these insights to improve patient care, mentor colleagues and students, and contribute to the mission of integrating faith and to bring back valuable learning to serve my patients and community more effectively. I am praying for this request to be granted. God bless. </t>
  </si>
  <si>
    <t>El Ruffa Gin</t>
  </si>
  <si>
    <t>Pagsuberon</t>
  </si>
  <si>
    <t>09326818353</t>
  </si>
  <si>
    <t>Medical Specialist Corazon Locsin Montelibano Memorial Regional Hospital</t>
  </si>
  <si>
    <t>602</t>
  </si>
  <si>
    <t>1,190 USD</t>
  </si>
  <si>
    <t>I am highly interested and passionate to learn, be trained and build connections from the ICMDA Congress to be helped in the mission field I am in now- a government hospital of limited resources and colleagues needing Christian mentoring and also to help the organization as a future facilitator as the Lord leads or wherever I can further help having been equipped in the three previous ICMDA training tracts that I have joined, learned from and  enjoyed as a starting consultant and mentor in my field. Honestly it is a struggle to join in terms of cost in the congress as a physician in my country, I am still the main provider of our main family of senior citizen parents and extended family members still living with us yet I will try and by God’s grace be able to join. Thank you for this opportunity to apply.</t>
  </si>
  <si>
    <t>Corazon</t>
  </si>
  <si>
    <t>Flor</t>
  </si>
  <si>
    <t>+63 9399768879</t>
  </si>
  <si>
    <t>Medical Missionary Doctor for Independent Baptist Mission for Asians</t>
  </si>
  <si>
    <t>Member and do field work</t>
  </si>
  <si>
    <t>2017 ICMDA Conference in Bali Indonesia</t>
  </si>
  <si>
    <t>599</t>
  </si>
  <si>
    <t>$150-$200 by faith</t>
  </si>
  <si>
    <t>Because I dont work as a Doctor, I am a full time Missionary depending on my husband’s personal support!</t>
  </si>
  <si>
    <t>Jessa</t>
  </si>
  <si>
    <t>Saac</t>
  </si>
  <si>
    <t>+639173195086</t>
  </si>
  <si>
    <t>Delegate</t>
  </si>
  <si>
    <t>Nurse</t>
  </si>
  <si>
    <t>Delegate only</t>
  </si>
  <si>
    <t>595</t>
  </si>
  <si>
    <t>I don't have the means to go to Korea but I really am willing to attend to know Gods calling for me</t>
  </si>
  <si>
    <t xml:space="preserve">Stephen Sixto </t>
  </si>
  <si>
    <t>Siguan</t>
  </si>
  <si>
    <t>+639176219030</t>
  </si>
  <si>
    <t>Founder, The Saline Option (A Christian Medical Student Organization in Cebu)</t>
  </si>
  <si>
    <t>Chair, Department of Surgery</t>
  </si>
  <si>
    <t>Advocate through The Saline Option</t>
  </si>
  <si>
    <t>2002 Taiwan</t>
  </si>
  <si>
    <t>596</t>
  </si>
  <si>
    <t xml:space="preserve">I am working as full-time faculty the monthly pay is around $1,200 </t>
  </si>
  <si>
    <t xml:space="preserve">Adeste </t>
  </si>
  <si>
    <t>+639173209030</t>
  </si>
  <si>
    <t>adestesiguan@yahoo.com</t>
  </si>
  <si>
    <t>Advocate through The Saline Option (A Christian Medical Student Organization from Cebu)</t>
  </si>
  <si>
    <t>Wife of Attending Delegate (Stephen Sixto Siguan)</t>
  </si>
  <si>
    <t>part-time physician, PLDT</t>
  </si>
  <si>
    <t>Advocate</t>
  </si>
  <si>
    <t>597</t>
  </si>
  <si>
    <t>I am currently just volunteering in church and holds a pay per service 3 times per week consultations at a local telecommunications clinic</t>
  </si>
  <si>
    <t>Rodelia</t>
  </si>
  <si>
    <t>Nicolas</t>
  </si>
  <si>
    <t>+639088721025</t>
  </si>
  <si>
    <t>Medical Officer / Assistant Professor II</t>
  </si>
  <si>
    <t>594</t>
  </si>
  <si>
    <t>As a physician from a middle-income country, I am seeking financial support to attend the ICMDA Seminar in Jeju—an invaluable opportunity to grow in both my clinical vocation and Christian faith.
This seminar offers global perspectives on integrating faith with medical practice, and I believe it will strengthen my ability to serve patients not just physically, but holistically and ethically. Unfortunately, due to economic limitations and currency disparities, the total cost of attending is beyond my personal means.
With your support, I can participate in this meaningful gathering, gain insights from experienced Christian medical leaders, and bring that knowledge back to encourage and equip others in my local medical and faith communities.
Thank you for considering this investment—not just in me, but in the broader impact I can have through my practice and service. God bless you</t>
  </si>
  <si>
    <t>Timotei</t>
  </si>
  <si>
    <t xml:space="preserve">Medrea </t>
  </si>
  <si>
    <t>+40744256401</t>
  </si>
  <si>
    <t>medreatimotei97@gmail.com</t>
  </si>
  <si>
    <t>Junior Doctor in Anaesthesiology and Intensive Care, County Emergency Hospital Cluj-Napoca</t>
  </si>
  <si>
    <t xml:space="preserve">I am the regional representatives for the Balkans and Central Europe, national leader for junior doctors in CMDA Romania , Cluster coordinator for Confident Christianity for Europe and MENA </t>
  </si>
  <si>
    <t>Last world congress in Arusha Tanzania, 2023 - i was a medical student just entering the family of ICMDA as a AR for Central Europe</t>
  </si>
  <si>
    <t>787 $</t>
  </si>
  <si>
    <t>1000-1200 $</t>
  </si>
  <si>
    <t>I think i can pay for the flight</t>
  </si>
  <si>
    <t xml:space="preserve">Well, this period of time is a bit hard for my family to be able to have all the money for the world congress. I want to come to be an encouragement for the others but also to be encouraged in my role as a fieldworker. I know that ICMDA is praying for Balkan area and probably through this congress i can make new connection and plans for the future. </t>
  </si>
  <si>
    <t>Rete</t>
  </si>
  <si>
    <t>+40735638760</t>
  </si>
  <si>
    <t>Leader of local CMDA students group</t>
  </si>
  <si>
    <t>609</t>
  </si>
  <si>
    <t>1100</t>
  </si>
  <si>
    <t>My name is Samuel Rete and I am a 5th year med student from Cluj-Napoca, Romania. Starting this year I became the leader of my local CMDA students group.
I have gotten involved with my local CMDA group about 3-4 years ago and ever since my involvement has gradually increased, so that this year I have been credited with leading the local CMDA students group.
My first contact with what ICMDA is and stands for has only been this spring when I attended the national congress of the CMDA in Czech Republic. I was there alongside dr. Timotei Medrea and dr. David Smithard. Speaking and getting to know them lead to me finding more about what ICMDA is and what its purpose is. I understood that it is not just another organization but that it stands for more, trying to unite the national CMDAs but also trying to represent them on amore international level, taking a stand for the Christian values in medicine. 
Ever since that conference and the ICMDA students summer camp in Romania, I began to see more the value that ICMDA is and also speaking with Timotei I learned more about where ICMDA is headed and the need of involvement in it. Now, I do not know what the future holds, but I am sure that this congress will show me a more in-depth look on what ICMDA is all about, I will get to experience it in person and hopefully show me if there is a way in which my future involvement could benefit ICMDA. 
One of the problems that stands between me and attending the congress is my rather low financial possibilities. 
So, to conclude, a financial support would ease my burden of getting to the congress is, and would bring my participation one step closer to reality, and that would mean you would get a 5th year med student more interested of his future involvement with ICMDA.</t>
  </si>
  <si>
    <t>Diana</t>
  </si>
  <si>
    <t>Safina</t>
  </si>
  <si>
    <t>+79260638648</t>
  </si>
  <si>
    <t>I am both Fieldworker (RR for Russia), and staff - Eurasia training administrator</t>
  </si>
  <si>
    <t>Family physician, medical clinic "Arfa-med"</t>
  </si>
  <si>
    <t>I am board member for national CMF and RR for ICMDA in Russia</t>
  </si>
  <si>
    <t>I received bursary once for Tanzania congress in 2023</t>
  </si>
  <si>
    <t>610</t>
  </si>
  <si>
    <t>about 1000$</t>
  </si>
  <si>
    <t>I am working as doctor only 30% of my time, and most of my time I spend developing CMF of RUssia and Eurasian training tracks. It would be difficult for my family to send me to the congress for full price, and I would be grateful for financial support. Thank you</t>
  </si>
  <si>
    <t>Alena</t>
  </si>
  <si>
    <t xml:space="preserve">Grishenok </t>
  </si>
  <si>
    <t>89851193514</t>
  </si>
  <si>
    <t xml:space="preserve">A.N. Bakulev Center for cardiovascular surgery of the Russian Ministry of Health </t>
  </si>
  <si>
    <t>ICMDA Russia fieldworker</t>
  </si>
  <si>
    <t xml:space="preserve">ICMDA World Congress 2023 </t>
  </si>
  <si>
    <t>614</t>
  </si>
  <si>
    <t>Unfortunately, my income is not sufficient to fully cover the upcoming congress costs. I would really appreciate the opportunity to have some of my expenses covered.</t>
  </si>
  <si>
    <t>Ilya</t>
  </si>
  <si>
    <t>Ageev</t>
  </si>
  <si>
    <t>+79818212183</t>
  </si>
  <si>
    <t>Technical helper</t>
  </si>
  <si>
    <t>611</t>
  </si>
  <si>
    <t>1715</t>
  </si>
  <si>
    <t>Would like to understand this question better</t>
  </si>
  <si>
    <t>I copy the letter I have sent.
Dear ICMDA Congress team,
I send my application for bursary. My full name is Ilya (Ilia in passport) Aleksandrovich Ageev. I am a 6-year student of Sain-Petersburg State University, I am 22 years old, I am married and I live in Saint-Petersburg, Russia. After graduating my university I want to continue my medical education to become a cardiosurger. I am Christian from my childhood and was born from above and started my relationships with God at the age of 15. I am a member of MCAR (Medical Christian Association of Russia) for 7 years, I participate in our local congresses and missions and I intend to serve in MCAR and international Christian medical society as a doctor, therefore I want to get to ICMDA Congress to get known with Christian medics from all over the world, to participate there and to learn more how can I serve God and people by my profession. I apply for bursary because I don't have enough income to collect money for this trip and study takes the most part of my time.
Short information
Full name: Ilia Aleksandrovich Ageev
Age: 22 now, 23 at the time of Congress
Gender: male
Country: Russia
Brief self-introduction: written above
Reason for applying for a bursary: low income
Attachment: the reference letter is attached
Sincerely,
Ilya Ageev</t>
  </si>
  <si>
    <t>Anastasiya</t>
  </si>
  <si>
    <t>Bosenko</t>
  </si>
  <si>
    <t>+79192194496</t>
  </si>
  <si>
    <t>anastasya.bosenko@gmail.com</t>
  </si>
  <si>
    <t>St. Petersburg State Budgetary Healthcare Institution Children's city polyclinic No. 17</t>
  </si>
  <si>
    <t>Training Track Facilitator “Volunteer Leadrship (Russian)”. I am involved in organizing camps and meetings for Christian doctors. Pediatrician on mobile clinics.</t>
  </si>
  <si>
    <t>Sydenham International Conference. SYD1 for Students 2024</t>
  </si>
  <si>
    <t>616</t>
  </si>
  <si>
    <t xml:space="preserve">$650 </t>
  </si>
  <si>
    <t>In Russia, the salary of a doctor is low. I really want to talk to Christian doctors from other countries, not only online, but also in person. It would be a great encouragement and motivation to serve in my country.</t>
  </si>
  <si>
    <t>Maksim</t>
  </si>
  <si>
    <t>Marchenkov</t>
  </si>
  <si>
    <t>+79623799090</t>
  </si>
  <si>
    <t>youth and student ministry leader in Moscow</t>
  </si>
  <si>
    <t>619</t>
  </si>
  <si>
    <t xml:space="preserve">Please consider granting me a bursary due to my dire financial situation. I come from a large, low-income family. I am currently in my second year of residency in oncology and live in Moscow. My scholarship ($140 monthly) is extremely insignificant and does not even cover my basic needs.
My parents are retired and unable to work due to their full-time care for a disabled child (my brother). Therefore, the family has no additional income and is entirely dependent on social benefits and my limited financial support.
Residency training requires full-time employment and a heavy course load, which significantly limits my ability to combine studies with a second job. Therefore, I require additional financial support to attend the international congress in South Korea. Participating in this event would be a blessing for me, as I would like to develop student ministry in Moscow even more effectively and efficiently. It would be a good opportunity to share experiences.
Given the circumstances outlined, I ask that you consider my social and financial situation and provide support in the form of a bursary. God bless! </t>
  </si>
  <si>
    <t>Evgenii</t>
  </si>
  <si>
    <t>Piatkovskii</t>
  </si>
  <si>
    <t>+79641473748</t>
  </si>
  <si>
    <t>Kaluga Emergency Hospital. Orthopedic Surgeon.</t>
  </si>
  <si>
    <t>As a member of the Russian Christian Medical Association, I participate in organizing local gatherings for Christian medical practitioners. Additionally, I serve on the team responsible for running regional conferences in Russia. I am a speaker at these conferences, where I give talks on the subject of medical law.</t>
  </si>
  <si>
    <t>617</t>
  </si>
  <si>
    <t xml:space="preserve">$2400-2600 including cost of registration </t>
  </si>
  <si>
    <t>2600</t>
  </si>
  <si>
    <t>$ 1800-2000</t>
  </si>
  <si>
    <t>This would be my first international congress. Attending this congress will equip me with concrete, actionable ideas that I can bring back and put into practice within my Christian social ministry in our region.</t>
  </si>
  <si>
    <t>Muhumuza</t>
  </si>
  <si>
    <t>Ndamage Stephen</t>
  </si>
  <si>
    <t>+250788671928</t>
  </si>
  <si>
    <t>Physian</t>
  </si>
  <si>
    <t>President</t>
  </si>
  <si>
    <t>623</t>
  </si>
  <si>
    <t>3000uSD</t>
  </si>
  <si>
    <t>I am student and i have a family to support</t>
  </si>
  <si>
    <t xml:space="preserve">Tunga Christella </t>
  </si>
  <si>
    <t xml:space="preserve">ISIMBI </t>
  </si>
  <si>
    <t>+250784387536</t>
  </si>
  <si>
    <t xml:space="preserve">Medical school </t>
  </si>
  <si>
    <t>628</t>
  </si>
  <si>
    <t>50USD</t>
  </si>
  <si>
    <t xml:space="preserve">I am a student and I am an active member of RCMDO( Rwanda christian medical and dental organization) and CMSF(christian medical student fellowship). I am not financially able to clear out the travel costs and accommodation costs. Furthermore my monthly stipend which is around 13USD is not enough to cover my the required costs and it would be a great privilege to  attend this wonderful congress.  </t>
  </si>
  <si>
    <t xml:space="preserve">Hakizimana </t>
  </si>
  <si>
    <t>+250788321700</t>
  </si>
  <si>
    <t>Optometrist</t>
  </si>
  <si>
    <t xml:space="preserve">As a member of Rwanda christian medical and dental organisation RCMDO and part of thr ICMDA movement, my role is to serve with professional excellence, uphold Christian medical values, participate in training and fellowship, contribute to community health initiatives, and supportthe development of ethical, compassionate healthcare in my country. </t>
  </si>
  <si>
    <t>621</t>
  </si>
  <si>
    <t>1100 usd</t>
  </si>
  <si>
    <t>100 usd</t>
  </si>
  <si>
    <t>I am applying for financial support because attending the ICMDA World Congress 2026 represents a unique opportunity for my professional development, my service to the community, and my long-term contribution to the global Christian medical and dental network.
First, I am committed to serving my community, especially in areas where healthcare resources are limited. Participating in the congress will equip me with new knowledge, skills, and global best practices that I can directly apply to improve healthcare delivery and Christian medical missions in my country.
Second, my current financial situation makes it difficult to meet all the travel and conference costs independently, even though I am deeply committed to attending. Support would make it possible for me to participate fully and benefit from the training, mentorship, and networking opportunities offered at the congress.
Third, I intend to share what I learn with colleagues, students, and the wider medical community through presentations, training sessions, and involvement in local ICMDA groups. This ensures that the benefit of the congress extends beyond me to strengthen healthcare and Christian medical service in my region.
Finally, my participation will help build stronger connections between my local medical Christian fellowship and the global ICMDA community, encouraging collaboration, spiritual growth, and shared mission.
For these reasons, I believe that supporting my attendance at ICMDA Jeju 2026 is an investment that will produce lasting impact both in my professional work and in the communities I serve.</t>
  </si>
  <si>
    <t xml:space="preserve">Regis </t>
  </si>
  <si>
    <t>NDUWAYO RUDAKUBANA</t>
  </si>
  <si>
    <t>+250793069302</t>
  </si>
  <si>
    <t xml:space="preserve">At Medical school </t>
  </si>
  <si>
    <t>I am member of RCMDA</t>
  </si>
  <si>
    <t>627</t>
  </si>
  <si>
    <t xml:space="preserve">I am applying for financial support just because, as a Rwandan medical student from a poor family, attending the ICMDA World Congress would be difficult without assistance. My educational journey has been characterized by discipline, perseverance, and a strong desire to serve others through medicine guided by Christian values.
I have shown commitment to academic excellence, leadership, and service. On my studies, I have joined in teaching assistantship and community-oriented activities, guided my passion for sharing knowledge and helping others. I choose medicine not only as a career, but as vocation to serve with compassion, integrity, and faith.
The ICMDA World Congress gives a unique opportunity for spiritual growth, leadership development, and ethical training within a global Christian medical community. With financial assistance, I will get knowledge, mentorship, and inspiration that I  will share with other medical students and I will use it in community health initiatives in Rwanda. Helping me will unlock meaningful impact beyond my personal benefit.
Thank you so much.
</t>
  </si>
  <si>
    <t xml:space="preserve">Berfina </t>
  </si>
  <si>
    <t xml:space="preserve">OKONGO </t>
  </si>
  <si>
    <t>+221783809252</t>
  </si>
  <si>
    <t>General practitioner (just gratuated, not yet working)</t>
  </si>
  <si>
    <t xml:space="preserve">I am the treasurer of my national organisation </t>
  </si>
  <si>
    <t>632</t>
  </si>
  <si>
    <t>$2520</t>
  </si>
  <si>
    <t>$900</t>
  </si>
  <si>
    <t xml:space="preserve">Being recently involved in my local CMDA, I understand it's important for my grow in leadership to attend such a conference. I just gratuated and a bursary will be helpful as my saving only won't be enough. 
In fact, I am not yet working and I am about to enter a specialty training which is not going to be paid and I will not receive salary either. But as I have $900 saved, i hope to have financial support to be able to attend the world Congress. </t>
  </si>
  <si>
    <t>Rebecca</t>
  </si>
  <si>
    <t>Biaye</t>
  </si>
  <si>
    <t>+221780183387</t>
  </si>
  <si>
    <t>Dermatology resident</t>
  </si>
  <si>
    <t xml:space="preserve">National president and fieldworker </t>
  </si>
  <si>
    <t>For the world congress in Tanzania, 2023</t>
  </si>
  <si>
    <t>633</t>
  </si>
  <si>
    <t xml:space="preserve">I started my residency training in dermatology and residents aren’t really paid in Sénégal but I can manage to contribute $900 toward my costs. Regarding the facts that plane tickets are quite expensive from Sénégal to jeju a financial support would be greatly appreciated to cover a part of it and allow me to attend the world congress as I will be coming with the Senegalese delegation. </t>
  </si>
  <si>
    <t>ABUBAKARR</t>
  </si>
  <si>
    <t>SACCOH</t>
  </si>
  <si>
    <t>+23278552934</t>
  </si>
  <si>
    <t>Recently Graduated, awaiting postings.</t>
  </si>
  <si>
    <t>President of student wing, associate coordinator for christian health professionals</t>
  </si>
  <si>
    <t>I attended a biennial conference in Ghana together with other representatives from the west african subregion and I benefitted from a bursary for it.</t>
  </si>
  <si>
    <t>638</t>
  </si>
  <si>
    <t>In medical school, I served as the organizing secretary and later the longest-serving president of the Christian fellowship on campus called SLEFES-COMAHS, and together with my team, we built a larger and more engaging community of Christian students on campus. As a recent graduate with much time on my hands, I am looking forward to starting the ICMDA Sierra Leone chapter in 2026, and I want to use this opportunity to network with the global community of Christian healthcare professionals and understand how they have successfully tackled challenges in building a successful Christian healthcare professionals community. We have also witnessed the challenges of professionals being constrained by secular demands to attend to their spiritual growth, and we want to be part of those building and implementing the solutions for that.</t>
  </si>
  <si>
    <t>Shirley L.V</t>
  </si>
  <si>
    <t>Williams</t>
  </si>
  <si>
    <t>+23279990505</t>
  </si>
  <si>
    <t>Alltogod24@gmail.com</t>
  </si>
  <si>
    <t>Contact group (SLEFES)</t>
  </si>
  <si>
    <t>Women’s Coordinator ( COMAHS)</t>
  </si>
  <si>
    <t>$2,500</t>
  </si>
  <si>
    <t>$400</t>
  </si>
  <si>
    <t xml:space="preserve">
I am applying for financial support because, as a 5th year medical student in Sierra Leone, the cost of attending an international conference is beyond what I can realistically afford. Travel, registration, and possible accommodation costs are significant compared to my available resources, and without assistance it would be very difficult for me to attend. However, my desire to attend is not merely academic, but deeply connected to my calling in healthcare.
My motivation to serve in medicine is shaped by the gospel. Scripture reminds us that humanity is made in the image of God (Genesis 1:27), and that Christ loved us to the extent of giving His life for us (John 3:16; Romans 5:8). Because God so valued human life  both earthly and eternal  that He gave His Son for our redemption, I believe every patient I encounter carries great worth and dignity. This conviction is what draws me to grow as a doctor who serves with compassion, integrity, and Christ-like love.
Because of this conviction, I do not see medicine only as a career, but as a calling to serve with Christ-like compassion, integrity, and respect for human life. Attending the ICMDA World Congress would help shape this calling by equipping me to integrate faith and medical practice wisely, learn from experienced Christian healthcare professionals, and grow in serving both the physical and spiritual needs of not just patients in my community, my country and the world at large in ethical and loving ways.
I am drawn to ICMDA because of its heart to encourage Christian healthcare workers to integrate faith and professional practice. Attending the Congress will help me grow in faith-integrated, preventive, and patient-centered care, learn from experienced professionals in similar contexts, and gain wisdom for serving both the physical and spiritual needs of the communities I will serve.
 God-willing I attend, it will be a huge blessing to my Christian journey. Thank you very much for the opportunity to register and apply, GOD richly bless you all.
</t>
  </si>
  <si>
    <t>Katarína</t>
  </si>
  <si>
    <t>Čupková</t>
  </si>
  <si>
    <t>+421 907 498 424</t>
  </si>
  <si>
    <t>medical student</t>
  </si>
  <si>
    <t>642</t>
  </si>
  <si>
    <t>1180 USD</t>
  </si>
  <si>
    <t>I am a student and I do not have any job yet to have my own income. Nowadays I am financially supported only by my parents resources and since I would like to participate at the Jeju conference and not to burden my family, I would like to kindly ask for the bursary.</t>
  </si>
  <si>
    <t>Jim</t>
  </si>
  <si>
    <t>Kari</t>
  </si>
  <si>
    <t>675798000000</t>
  </si>
  <si>
    <t>Internal Medicine Registrar</t>
  </si>
  <si>
    <t>Menber</t>
  </si>
  <si>
    <t>831 Dollars</t>
  </si>
  <si>
    <t>Attending the International Medical and Dental Doctors Association (IMDDA) World Congress in Jeju is not simply a personal academic opportunity for me. I see it as an investment in the healthcare future of Papua New Guinea. As a medical doctor and Internal Medicine resident with more than seven years of clinical experience, my participation will translate directly into improved patient care, stronger medical education, and more effective health leadership at home.
Papua New Guinea continues to face a shortage of specialists and limited access to updated medical advancements. Through the IMDDA World Congress, I will gain exposure to current clinical research, evolving best practices in Internal Medicine, and innovations in diagnostics, treatment, and health systems. Because I am actively involved in both frontline clinical care and research, the knowledge gained will not remain theoretical. It will directly influence my clinical decision-making and improve the standard of care I provide to patients in our hospitals and communities.
PNG is rarely represented at major global medical congresses. My attendance will allow me to share the realities of practicing medicine in a resource-limited setting, highlight the unique health challenges we face, and engage with colleagues who are interested in global health collaboration. Representation matters. By being present, I carry the voice of PNG’s medical community and help position our country within broader international conversations.
The congress gathers experienced clinicians, educators, and innovators from around the world. Financial assistance will enable me to build meaningful professional relationships, seek mentorship opportunities, and explore possible collaborations in research and specialist training. For a country where advanced training opportunities are limited, these connections can create long-term pathways that benefit not only me, but the wider health system of PNG.
My work extends beyond clinical service. I am deeply involved in medical education, youth mentorship, community health engagement, and long-term national development thinking. Attending this congress aligns with my broader mission to strengthen healthcare systems and contribute meaningfully to PNG’s progress. An investment in my professional growth is therefore an investment in sustained national impact.
I actively participate in training junior doctors, medical students, and healthcare workers. After the congress, I intend to share the knowledge gained through seminars, teaching sessions, and integration into clinical practice discussions. In this way, the benefit of attending will extend beyond me and multiply across the health workforce.
I am fully committed to providing a comprehensive report of the congress, outlining key lessons learned and practical applications within PNG’s healthcare setting. I will ensure that the support received translates into visible and measurable outcomes.
Financial assistance to attend the IMDDA World Congress in Jeju is not simply support for my personal advancement. It is a strategic contribution toward strengthening the healthcare capacity of Papua New Guinea. The knowledge, networks, and leadership development I gain will directly enhance patient care, elevate clinical standards, and empower me to continue serving our nation with excellence and purpose.</t>
  </si>
  <si>
    <t xml:space="preserve">Anniver Maega'asia </t>
  </si>
  <si>
    <t xml:space="preserve">Aitorea </t>
  </si>
  <si>
    <t>6777245375</t>
  </si>
  <si>
    <t>General Practicioner</t>
  </si>
  <si>
    <t xml:space="preserve">Country leader Solomon Islands medical Fellowship </t>
  </si>
  <si>
    <t xml:space="preserve">Sponsored my travel expenses to attend 2025 CMDFA </t>
  </si>
  <si>
    <t>643</t>
  </si>
  <si>
    <t>ICMDA Oceania will know the cost</t>
  </si>
  <si>
    <t xml:space="preserve">Solomon Islands as medical Doctor the salary won't be able to cover the travelling cost for the congress </t>
  </si>
  <si>
    <t>FREDERIK WILLEM JOHANNES</t>
  </si>
  <si>
    <t>KELLERMAN</t>
  </si>
  <si>
    <t>+918105376370</t>
  </si>
  <si>
    <t>Facilitator in the IPGDFM course</t>
  </si>
  <si>
    <t>Volunteer faculty at CMC Vellore (India) x last 13 years</t>
  </si>
  <si>
    <t>Regional leader in HCFI (Healthcare Christian Fellowship International)</t>
  </si>
  <si>
    <t>For pre-conference workshop during Tanzania ICMDA conference  in 2023</t>
  </si>
  <si>
    <t>459</t>
  </si>
  <si>
    <t>$300 or more (as I'll be prayerfully looking for other sponsors too, DV)</t>
  </si>
  <si>
    <t>It'll be grace only to me... I do not think I deserve it, but I humbly ask that you consider partial support, as: (1) I served and still serve as an unsalaried (volunteer) medical missionary for many years in Africa &amp; Asia. (2) I was kindly asked, by Dr Peter Saunders, to present an important topic as a breakout session during the conference, and (3) I was also requested to be a facilitator/presenter during the faculty development pre-conference workshop for the IPGDFM course, jointly presented by ICMDA &amp; CMC Vellore.</t>
  </si>
  <si>
    <t>Mfanelo</t>
  </si>
  <si>
    <t>Sobekwa</t>
  </si>
  <si>
    <t>+27 82 773 4003</t>
  </si>
  <si>
    <t>Palliative Care Physician</t>
  </si>
  <si>
    <t>CMFSA Exco &amp; fieldworker</t>
  </si>
  <si>
    <t>$1 382.26</t>
  </si>
  <si>
    <t>I can fundraise for my airfare if I could be assisted with covering the congress registration</t>
  </si>
  <si>
    <t>The overall cost of the world congress would make it very challenging for me to attend  I would greatly appreciate support to cover the registration fee and then I can fundraise for the airfare. Without the support it would be difficult for me to come given other financial responsibilities that one has to carry as well</t>
  </si>
  <si>
    <t>Augustin</t>
  </si>
  <si>
    <t>Lutakwa</t>
  </si>
  <si>
    <t>+27835969403</t>
  </si>
  <si>
    <t>AEO SSA</t>
  </si>
  <si>
    <t>$ 1500</t>
  </si>
  <si>
    <t xml:space="preserve">Formally Employed currently </t>
  </si>
  <si>
    <t>Keabetswe</t>
  </si>
  <si>
    <t>Mosadi</t>
  </si>
  <si>
    <t>+27786269577</t>
  </si>
  <si>
    <t xml:space="preserve">Witswatersrand University </t>
  </si>
  <si>
    <t xml:space="preserve">Occupational Therapy </t>
  </si>
  <si>
    <t xml:space="preserve">University campus leader </t>
  </si>
  <si>
    <t>N/a</t>
  </si>
  <si>
    <t>1494</t>
  </si>
  <si>
    <t>1394 (flight costs)</t>
  </si>
  <si>
    <t>Not only would I be forever grateful for this opportunity given with financial support, but will not put resources to waste. I intend on intentionally learning and growing in bold faith to share what is learnt from the congress to not only my peers in health science faculty but to people whom God places in my environment with different worldviews. Unfortunately I’m only a student with no salary and so the financial support is the only thing that would allow me to attend the congress. With much appreciation for even getting the opportunity to apply, thank you.</t>
  </si>
  <si>
    <t>Timothy</t>
  </si>
  <si>
    <t>Okhai</t>
  </si>
  <si>
    <t>+27823424844</t>
  </si>
  <si>
    <t>Clinical Engineering</t>
  </si>
  <si>
    <t>Doctoral student</t>
  </si>
  <si>
    <t>I am a Saline Process MT, Coach, Regional Coordinator form Sub-Saharan Africa and Global HCFI Saline Coordinator</t>
  </si>
  <si>
    <t>646</t>
  </si>
  <si>
    <t>US$1100</t>
  </si>
  <si>
    <t>US$200</t>
  </si>
  <si>
    <t>I am available to assist with facilitating the Saline Process training during the Pre-Congress.</t>
  </si>
  <si>
    <t>Alex</t>
  </si>
  <si>
    <t>Bolek</t>
  </si>
  <si>
    <t>+211922205111</t>
  </si>
  <si>
    <t>ICMDA's Africa Coordinator</t>
  </si>
  <si>
    <t>National President</t>
  </si>
  <si>
    <t xml:space="preserve">I was given bursary which enabled me to attend the world congresses in Uruguay, Rotterdam, India and Tanzania. </t>
  </si>
  <si>
    <t>653</t>
  </si>
  <si>
    <t>I am living and serving the Lord in a country which is a low resource country and which is also currently in conflict and civil war crisis.</t>
  </si>
  <si>
    <t xml:space="preserve">David Yengi </t>
  </si>
  <si>
    <t xml:space="preserve">Lubang </t>
  </si>
  <si>
    <t>+211928659212</t>
  </si>
  <si>
    <t xml:space="preserve">University of Juba School of Medicine </t>
  </si>
  <si>
    <t xml:space="preserve">Deputy National Coordinator </t>
  </si>
  <si>
    <t>About 2800$1</t>
  </si>
  <si>
    <t>2800</t>
  </si>
  <si>
    <t>As someone who care for an immediate an extended family is hard to pay towards the cost of the Congress as its.</t>
  </si>
  <si>
    <t>Nelum</t>
  </si>
  <si>
    <t>Weerakoon</t>
  </si>
  <si>
    <t>+94716119057</t>
  </si>
  <si>
    <t>Registered Nurse</t>
  </si>
  <si>
    <t>In National organization  I'm a coordinator, in ICMDA movement I'm a ontrack facilitator</t>
  </si>
  <si>
    <t>656</t>
  </si>
  <si>
    <t>50 USD</t>
  </si>
  <si>
    <t>Because, as I'm working in a low income country who struggling with the economic crisis I believe the bursary will support my journey .Thank you.</t>
  </si>
  <si>
    <t>Filip</t>
  </si>
  <si>
    <t>Gårdendal</t>
  </si>
  <si>
    <t>+46706428272</t>
  </si>
  <si>
    <t>Resident doctor. Psychiatric department of Lund University hospital.</t>
  </si>
  <si>
    <t xml:space="preserve">Area representative in the Nordic countries. </t>
  </si>
  <si>
    <t>627 USD</t>
  </si>
  <si>
    <t>1200 USD</t>
  </si>
  <si>
    <t xml:space="preserve">1500 </t>
  </si>
  <si>
    <t>Dear Members of the Bursary Committee
I serve voluntarily as Area Representative for the Nordic countries within ICMDA while completing my clinical training as a junior doctor. While I am able to contribute personally, the cumulative financial demands of ongoing ministry, conferences, and leadership responsibilities are significant. Financial support would make it possible for me to attend the World Congress in a sustainable way and continue serving students and professionals across the Nordic region. I trust that this opportunity would deepen my walk with Christ and further equip me to disciple, encourage, and raise up Christian medical students and professionals across the Nordic region for Christ's sake.
Thank you for considering my application.
Yours sincerely,  Filip Gårdendal
Area Representative, Nordic Countries – ICMDA</t>
  </si>
  <si>
    <t>Zulmandakh</t>
  </si>
  <si>
    <t>+46760830674</t>
  </si>
  <si>
    <t>325 usd</t>
  </si>
  <si>
    <t>1120</t>
  </si>
  <si>
    <t>I am applying for a bursary because I require financial support to attend ICMDA 2026. I am a full-time Master’s student in Public Health at Lund University, Sweden, and I am unable to work alongside my studies. The high cost of living in Sweden has placed financial strain on my family.
I live with my family of four, including my mother-in-law who is undergoing cancer treatment. In addition, my husband has been on sick leave since 20 October 2025 and is currently unable to work, which has significantly reduced our household income.
Attending ICMDA 2026 would be very important for my spiritual, academic, and professional development; however, without financial assistance, it would be difficult for me to participate. I would be very grateful for consideration for a bursary.</t>
  </si>
  <si>
    <t>CHIHYI</t>
  </si>
  <si>
    <t>WANG</t>
  </si>
  <si>
    <t>+886 937203953</t>
  </si>
  <si>
    <t>Prepare to apply post-graduate year residency</t>
  </si>
  <si>
    <t>actively participating the monthly meeting of TCMA JAMES group and a co-worker in the medical student fellowship, medical college, National Taiwan University</t>
  </si>
  <si>
    <t>575 USD</t>
  </si>
  <si>
    <t xml:space="preserve">I am a junior medical student graduated in June, 2025. I am just about to start my 2-year postgraduate medical training in the hospital so basically I am currently no income and saving of my own. I rely the financial support from my family and any bursary I may have from all resources. If I could receive the support I will be really thankful for your kindness. 
</t>
  </si>
  <si>
    <t>Sara</t>
  </si>
  <si>
    <t>Tarimu</t>
  </si>
  <si>
    <t>+255750402020</t>
  </si>
  <si>
    <t>Member and active volunteer of Tanzania CMDA</t>
  </si>
  <si>
    <t>677</t>
  </si>
  <si>
    <t xml:space="preserve">I am a second year medical student and I’m passionate about representing Christ in my area of work. I believe attending the  ICMDA world congress will equip me to be an advocate for Christ as a student at my university and as a professional at my work place. I currently don’t have enough funds to attend the congress and therefore receiving a bursary will be of great help. Thank you in advance, God bless you. </t>
  </si>
  <si>
    <t>Gabriel Laston</t>
  </si>
  <si>
    <t>Ndabila</t>
  </si>
  <si>
    <t>+255716631061</t>
  </si>
  <si>
    <t>Intern</t>
  </si>
  <si>
    <t>I am an active member of the national CMDA-Tanzania chapter and served as a member of the Local Organizing Committee for the 17th ICMDA World Congress held in Arusha. My engagement in faith-based medical leadership and evangelism includes participation in key training programs such as the Confident Christianity track, the Saline Process Witness Taster, and the Sydenham Leadership .</t>
  </si>
  <si>
    <t>I was awarded with bursary in the 17th ICMDA world congress,the bursary covered registration costs only</t>
  </si>
  <si>
    <t>658</t>
  </si>
  <si>
    <t xml:space="preserve">$1800 </t>
  </si>
  <si>
    <t xml:space="preserve">Greetings,
My name is Gabriel, a recent medical school graduate currently serving as a medical intern at Kilimanjaro Christian Medical Centre (KCMC) in Tanzania.
During my five years of medical training, I was introduced to ICMDA by one of my mentors an encounter that profoundly shaped my personal, professional, and spiritual journey. One of the highlights of this journey was serving on the Local Organizing Committee as Registration Manager for the 17th ICMDA World Congress held in Arusha. It was an honor to help host over 1,000 delegates from more than 100 countries. Witnessing Christian medical professionals from across the globe coming together in fellowship and learning was deeply inspiring and transformative for me.
Another memorable milestone was representing Tanzania as a delegate at the Sydenham International Conference in 2024, organized by CMF-UK. These experiences have solidified my passion for global Christian medical fellowship and deepened my commitment to integrating faith and medicine.
As a medical intern, my financial capacity is currently limited. While I am deeply committed to attending the 18th ICMDA World Congress in Jeju, South Korea, the associated costs of international travel, accommodation, and registration are beyond my present means. Nevertheless, I firmly believe this congress represents far more than a professional development event, it is a sacred opportunity to grow spiritually and professionally, to reconnect with the global Christian medical community, and to renew my calling to serve Christ through healthcare.
Attending the congress would not only allow me to reunite with friends and mentors I’ve met through previous ICMDA and CMDA events, but also to connect with new colleagues from around the world who share the same faith and mission. Additionally, visiting Jeju Island — a place known for its natural beauty — would be a special opportunity to witness the majesty of God's creation.
If granted a bursary, I am committed to sharing the insights, lessons, and spiritual encouragement I receive with fellow interns, students, and young professionals in Tanzania, particularly through our local ICMDA networks. I hope to continue nurturing a strong and vibrant Christian medical community within our country, encouraging others to grow in both faith and service.
The theme of the 2026 Congress “Building God’s Kingdom Amongst the Broken” deeply resonates with me. As a young doctor in a resource-limited setting, I frequently encounter physical, emotional, and spiritual brokenness. I believe this congress will equip me with the tools and encouragement to be an agent of Christ-centered healing and hope, this will not only be through clinical care, but also through compassionate presence, advocacy, and spiritual support.
It would truly be a dream come true to attend this congress.
</t>
  </si>
  <si>
    <t>LINDAEL GEOFREY</t>
  </si>
  <si>
    <t>MLAY</t>
  </si>
  <si>
    <t>+255744981433</t>
  </si>
  <si>
    <t>I am the Secretary of CMDA Tanzania, and an ICMDA field worker as Area Representative for East Africa</t>
  </si>
  <si>
    <t>I received a registration bursary for the 2023 World Congress</t>
  </si>
  <si>
    <t>662</t>
  </si>
  <si>
    <t xml:space="preserve">$2400 </t>
  </si>
  <si>
    <t>Because I truly want to attend the conference, but the total cost towards the conference is very expensive and i can't cover it all by myself as my income won't suffice</t>
  </si>
  <si>
    <t xml:space="preserve">Augustine </t>
  </si>
  <si>
    <t xml:space="preserve">Lyamarungu </t>
  </si>
  <si>
    <t>+255759820734</t>
  </si>
  <si>
    <t xml:space="preserve">Medical officer at Mbeya zonal referral hospital </t>
  </si>
  <si>
    <t>I am an active member of CMDA Tanzania chapter who also got a privilege to serve as students’ representative of ICMDA in Tanzania at university for 3 years at Kilimanjaro Christian medical university college where by I helped in increasing the students’ participation in ICMDA activities that were both happening at national and international level.  I was also part of the organizing committee for the 17th ICMDA World Congress, held in Arusha in June 2023. Whereby in this role I contributed to the successful planning and execution of this Congress which brought together medical professionals from around the world reinforcing the values of medical excellence, faith, and service that ICMDA stands for.</t>
  </si>
  <si>
    <t xml:space="preserve">I received the bursary fund to attend the 17th ICMDA World congress in june 2023 in Arusha. This support made a huge impact on my professional growth through the congress sessions in the areas of family medicine, medical ethics and especially saline process training which helped me to understand how i can plant faith flags about my Christian faith in a respectful manner. This has impactful to me when caring for end stage cancer patients at medical OPD clinics. The exposure i got from family medicine sessions also motivated me to pursue further the international postgraduate diploma in family medicine so that i can bring a better and holistic care to my community at Mbeya, Tanzania. I am truly thankful for how the bursary shaped my journey. </t>
  </si>
  <si>
    <t>665</t>
  </si>
  <si>
    <t>Return flights (Dar es Salaam → South Korea → Jeju): $1,094; Visa fees: $40 ; Local transport in South Korea: $50; Travel insurance: $ 100. Total estimated travel and visa cost: $1,284</t>
  </si>
  <si>
    <t>1284</t>
  </si>
  <si>
    <t>I will be able to contribute $150 towards my Congress costs. I would greatly appreciate bursary support for the remaining expenses, which will enable me to attend this important international gathering and further my growth in family medicine, medical ethics, and faith-based patient care.</t>
  </si>
  <si>
    <t>I am passionate about integrating medical excellence with compassionate, faith based care, and I have actively participated in both national and international ICMDA activities, including serving as the Students’ Representative for ICMDA in Tanzania and contributing to the organizing committee of the 17th ICMDA World Congress in Arusha in 2023. Attending the 18th ICMDA World Congress in Jeju will allow me to further develop my skills in leadership, End of life care, community outreaches ,family medicine, health education, and evangelism in healthcare settings, which I can apply to benefit my community and colleagues.
As a young medical professional from Tanzania, my financial resources are limited, and covering the full cost of travel, registration, and related expenses would be challenging. Receiving bursary support will make it possible for me to attend this important international gathering, gain valuable knowledge and experiences, and share these learnings to positively impact the healthcare and spiritual care of many patients in my community.</t>
  </si>
  <si>
    <t>Gift</t>
  </si>
  <si>
    <t>Kesanta</t>
  </si>
  <si>
    <t>+255684718781</t>
  </si>
  <si>
    <t>Registered doctor</t>
  </si>
  <si>
    <t xml:space="preserve">Active member </t>
  </si>
  <si>
    <t>675</t>
  </si>
  <si>
    <t>As a junior medical doctor, attending this conference would be immensely beneficial to both my spiritual growth and professional development. It would help strengthen my focus on delivering healthcare that is compassionate, ethical, and firmly grounded in Christ-centered values. The teachings, discussions, and fellowship offered at the conference would equip me to integrate faith more intentionally into my medical practice, enabling me to serve patients with greater purpose, empathy, and integrity.
Receiving this bursary would make my attendance possible, as the costs of conference registration, travel, and accommodation present a significant financial challenge at this early stage of my career. Support through a bursary would not only advance my personal and professional development but also empower me to positively influence the institution and community I serve by applying the values and insights gained. Thank you for considering my application.</t>
  </si>
  <si>
    <t>Cornel</t>
  </si>
  <si>
    <t>Angolile</t>
  </si>
  <si>
    <t>+255678424485</t>
  </si>
  <si>
    <t>Member of Tanzanian CMDA</t>
  </si>
  <si>
    <t>663</t>
  </si>
  <si>
    <t>$1400</t>
  </si>
  <si>
    <t>As a junior doctor, ICMDA has been an incredible platform through which I have learned that I am first a Christian and then a doctor. My medical profession is a gift and a tool from God, entrusted to me so that I can serve His purposes in this world.
Through ICMDA, I have gained essential skills that help me integrate my faith with my medical practice and use my profession to build God’s kingdom. Trainings such as Confident Christianity, Sydenham Leadership, and Servant Leadership have been particularly instrumental in shaping both my professional growth and spiritual walk as a Christian doctor.
ICMDA conferences have also given me the opportunity to learn from believers across the world and to connect with brothers and sisters who share the same vision of serving God through healthcare. By God’s grace, I was privileged to attend the ICMDA World Congress 2023 in Arusha, Tanzania, and the ICMDA East Africa Regional Conference in Kigali, Rwanda. These events deeply impacted me, especially through meeting inspiring individuals like Dr. Matthew George, whose Missional Healthcare Training I later attended. That training transformed my understanding of healthcare as a form of mission.
These experiences have shaped my calling as a Christian doctor and strengthened my desire to serve God faithfully in medicine. They have also opened doors for me, including a scholarship to pursue an MSc in Epidemiology at the London School of Hygiene &amp; Tropical Medicine (LSHTM) in the UK.
Since first discovering ICMDA, it has been my dream to continue participating actively in this community and to attend as many of its conferences as possible, particularly the World Congresses. However, financial constraints remain a challenge. Although studying in the UK has reduced my travel costs compared to when I was in Tanzania, I am still unable to cover all the expenses. I plan to save part of my scholarship stipend toward the trip, but it will not be enough.
Therefore, I am prayerfully and humbly requesting your financial support to help make it possible for me to attend the upcoming ICMDA World Congress. Your contribution would not only make this opportunity possible but would also be an investment in equipping me further for God’s service in the medical field.</t>
  </si>
  <si>
    <t xml:space="preserve">NAOMI </t>
  </si>
  <si>
    <t xml:space="preserve">LOTTO </t>
  </si>
  <si>
    <t>+255754684447</t>
  </si>
  <si>
    <t>JUNIOR(Laboratory Scientist who graduated within the last 1 year ago)</t>
  </si>
  <si>
    <t xml:space="preserve">Laboratory Scientist </t>
  </si>
  <si>
    <t xml:space="preserve">Organization committee member </t>
  </si>
  <si>
    <t>17 WORLD CONGRESS IN TANZANIA 2023</t>
  </si>
  <si>
    <t>673</t>
  </si>
  <si>
    <t>3000$</t>
  </si>
  <si>
    <t>I am deeply interested in attending this conference because I am committed to expanding my knowledge and preparing myself for future opportunities. I am eager to learn, grow, and use the skills I gain to better serve my community.
Financial support will make it possible for me to participate in this important event, which will strengthen my potential and empower me to contribute more effectively to my society and the world.</t>
  </si>
  <si>
    <t xml:space="preserve">Rebeca </t>
  </si>
  <si>
    <t xml:space="preserve">Mutashobya </t>
  </si>
  <si>
    <t>+255766600250</t>
  </si>
  <si>
    <t>Regis Nduwayo Rud</t>
  </si>
  <si>
    <t>683</t>
  </si>
  <si>
    <t>250usd</t>
  </si>
  <si>
    <t>Attending the ICMDA Conference in South Korea (July 2026) will deepen my understanding of cross-cultural healthcare challenges, enhance my skills in faith-integrated practice, and empower me to serve my community with renewed vision.
However, financial limitations make participation difficult. A bursary will enable me to attend, learn from global peers, and bring back valuable insights to improve patient care and mentorship in my region. Currently securing the funds on my own would be difficult because I am working on probation.</t>
  </si>
  <si>
    <t>Piti</t>
  </si>
  <si>
    <t>Jitrungruangnij</t>
  </si>
  <si>
    <t>+66816140250</t>
  </si>
  <si>
    <t>Dr., Bureau of Dental Health, Department of Health</t>
  </si>
  <si>
    <t>Member, Core team</t>
  </si>
  <si>
    <t>321.24 usd</t>
  </si>
  <si>
    <t>321.24</t>
  </si>
  <si>
    <t>482 USD</t>
  </si>
  <si>
    <t>I would like to participate the conference because I would like to see what vision God gives me in my job, calling,mission next step. Now I just moved to Bangkok and the financial condition is not stable, including mortgage for my family home. If the committee can support the financial, I would be thanks a lot for that.</t>
  </si>
  <si>
    <t>Pasaleeya</t>
  </si>
  <si>
    <t xml:space="preserve">Thoedpraisan </t>
  </si>
  <si>
    <t>(+66)63-2670170</t>
  </si>
  <si>
    <t>Pasaleeyaeer@gmail.com</t>
  </si>
  <si>
    <t>PR, Donator CMF THAILAND</t>
  </si>
  <si>
    <t xml:space="preserve">Premed student </t>
  </si>
  <si>
    <t>Owner, Satja Orthopedics Clinic at Nakhon Ratchasima</t>
  </si>
  <si>
    <t>Participate, PR</t>
  </si>
  <si>
    <t>687</t>
  </si>
  <si>
    <t xml:space="preserve">937.78 USD , KTA </t>
  </si>
  <si>
    <t>937.78</t>
  </si>
  <si>
    <t>468.89 USD</t>
  </si>
  <si>
    <t>468.89</t>
  </si>
  <si>
    <t>Dear ICMDA World Congress2026, 
I need supports because I’m in job transferring and still premed student process. 
Moreover, I am more than willing to do and participate in creating media and participating as missionary, evangelism for ICMDA, and doing presentations to global perspective both about the seminar and mission field visits for free, but it would be big blessings, if there is a support for registration cost. I already sent selfie picture from the event of SEAMMC 2025 participation to whatapps of Korean staff for special registration discount. I am so excited to be part of this seminar and post-trip. Thank you very much for the opportunity to write-in. 
Anyway, I hope that this support will be organized to the one, even if it is not me but to whom the committee see it is suitable the most God bless all of you and your team. 
Sincerely in Jesus Christ, 
Pasaleeya Thoedpraisan ((Rain)Beau)
Whatapps: ( +66TH) 63-2670170</t>
  </si>
  <si>
    <t>Ittikorn</t>
  </si>
  <si>
    <t>Rojdamrongratana</t>
  </si>
  <si>
    <t>0818670330</t>
  </si>
  <si>
    <t>Resident</t>
  </si>
  <si>
    <t>Core team</t>
  </si>
  <si>
    <t>Residents at Chulalongkorn receive a low monthly compensation of 790 USD, inclusive of on-call duty pay</t>
  </si>
  <si>
    <t xml:space="preserve">Mateus </t>
  </si>
  <si>
    <t xml:space="preserve">Pinheiro </t>
  </si>
  <si>
    <t>+67077544984</t>
  </si>
  <si>
    <t>East Timor</t>
  </si>
  <si>
    <t>Timor-Leste</t>
  </si>
  <si>
    <t xml:space="preserve">Doctor </t>
  </si>
  <si>
    <t xml:space="preserve">National movement </t>
  </si>
  <si>
    <t xml:space="preserve">Arusha Congress </t>
  </si>
  <si>
    <t>Not yet paid</t>
  </si>
  <si>
    <t>Not yet</t>
  </si>
  <si>
    <t>LMIC with financial struggling, with high registration fee and return tickets costly.</t>
  </si>
  <si>
    <t>Yao Mawuena</t>
  </si>
  <si>
    <t>DANSOU</t>
  </si>
  <si>
    <t>+22890331276</t>
  </si>
  <si>
    <t xml:space="preserve">Radiologist at Source of life hospital </t>
  </si>
  <si>
    <t xml:space="preserve">President of my fellowship and ICMDA FRANCOPHONE AFRICA REGIONAL SECRETARY </t>
  </si>
  <si>
    <t>World congress of 2018, 2023 and ELF Conference in 2024</t>
  </si>
  <si>
    <t>690</t>
  </si>
  <si>
    <t xml:space="preserve">2700 USD </t>
  </si>
  <si>
    <t xml:space="preserve">Im serving as fieldworkers and I need to be there to continue my mission 
I’m in a very low income country TOGO
My current income and my family charges don’t allow me to pay so high amounts </t>
  </si>
  <si>
    <t>AMEGANVI SOFAKO</t>
  </si>
  <si>
    <t>EGLOH</t>
  </si>
  <si>
    <t>0022890181308</t>
  </si>
  <si>
    <t>Obstetrician and Gynecology</t>
  </si>
  <si>
    <t xml:space="preserve">Discipleship Training </t>
  </si>
  <si>
    <t>688</t>
  </si>
  <si>
    <t>150 USD</t>
  </si>
  <si>
    <t>TRAVEL TICKET</t>
  </si>
  <si>
    <t xml:space="preserve">Florence Yawavi </t>
  </si>
  <si>
    <t xml:space="preserve">SOULEY </t>
  </si>
  <si>
    <t>+22891079196</t>
  </si>
  <si>
    <t xml:space="preserve">Médical doctor,provider at Hospital of Hope of Mango </t>
  </si>
  <si>
    <t xml:space="preserve">Media and communication departement member, missionary </t>
  </si>
  <si>
    <t>695</t>
  </si>
  <si>
    <t>2550</t>
  </si>
  <si>
    <t>Je voudrais bénéficier d'une aide financière car sans cela,il me serait impossible de couvrir les frais par mes propres moyens,or je dois absolument participer a ce congrès,ce qui me permettra d'accéder à d'autres horizons et de progresser en tant que médecin chrétienne.</t>
  </si>
  <si>
    <t>ZOTCHI</t>
  </si>
  <si>
    <t xml:space="preserve">Paulin </t>
  </si>
  <si>
    <t>+228 98513890</t>
  </si>
  <si>
    <t>Pharmacist at the Lavoisier pharmacy located in Kpalime (Togo)</t>
  </si>
  <si>
    <t>Member of the Association of Christian Doctors Association of Togo (AMCT)</t>
  </si>
  <si>
    <t>Thanks to the scholarship, i was able to attend the 17th world congres of the ICMDA , which took place in Arusha , Tanzania, from June 22 to 25, 2023</t>
  </si>
  <si>
    <t>692</t>
  </si>
  <si>
    <t>$2880</t>
  </si>
  <si>
    <t>My savings set aside for this conference will not be enough to cover all the necessary funds for registration fees, transport and accommodation.</t>
  </si>
  <si>
    <t xml:space="preserve">Roseline </t>
  </si>
  <si>
    <t xml:space="preserve">ASSOU </t>
  </si>
  <si>
    <t>+22893979262</t>
  </si>
  <si>
    <t>Général praticien ( hospital of Hope Mango)</t>
  </si>
  <si>
    <t>I would like to attend this conference, but my income is insufficient to cover all the costs. Thank you for your help.</t>
  </si>
  <si>
    <t>Kyabu</t>
  </si>
  <si>
    <t>Kapijimpanga</t>
  </si>
  <si>
    <t>+905444825042</t>
  </si>
  <si>
    <t>I am a medical student and a new member of ICMDA Turkey. My role is currently that of an active student participant, seeking spiritual formation, fellowship, and training in integrating faith and medical practice, with the aim of serving more actively within the movement in the future.</t>
  </si>
  <si>
    <t>697</t>
  </si>
  <si>
    <t>$1300</t>
  </si>
  <si>
    <t>As a medical student with limited financial means, the cost of attending the ICMDA World Congress is beyond what I can afford independently. Bursary support would make it possible for me to attend and benefit from spiritual formation, training, and global fellowship at a formative stage of my medical education. I hope to use this experience to grow in integrating faith with medicine and to contribute actively to the ICMDA movement among students in the future.
This support would give me a chance to see the world, break bread with fellow believers, and learn new skills that will sharpen me and benefit my community upon my return.</t>
  </si>
  <si>
    <t>Faridahan</t>
  </si>
  <si>
    <t>Bazarova</t>
  </si>
  <si>
    <t>+375293666781</t>
  </si>
  <si>
    <t>Vitebsk City Clinical Hospital of emergency medical care</t>
  </si>
  <si>
    <t>We don’t have ICMDA movement in my city. I just started to meet other doctors in our city</t>
  </si>
  <si>
    <t>895$</t>
  </si>
  <si>
    <t>1200$</t>
  </si>
  <si>
    <t>I really want to get to the congress and continue to be on the team and serve. But unfortunately I can't cover all the expenses. I'm working as a doctor now, and I understand that everyone needs support. But with my salary and expenses, I won't be able to pay all the expenses. I will be grateful for your positive response.</t>
  </si>
  <si>
    <t xml:space="preserve">Peace </t>
  </si>
  <si>
    <t xml:space="preserve">Wataba </t>
  </si>
  <si>
    <t>+256752608190</t>
  </si>
  <si>
    <t xml:space="preserve">I am the chairperson of the National CMDA (UCMF) students chapter </t>
  </si>
  <si>
    <t>707</t>
  </si>
  <si>
    <t>$350</t>
  </si>
  <si>
    <t xml:space="preserve">I would very much like the opportunity to connect with and fellowship with other believers and medical students and professionals around the world, also connect with student leaders from other CMFs and CMDA fellowships at different universities, it would also be a great opportunity to experience Jeju South Korea and have a different cultural experience, l believe it will be beneficial in my growth as Christian , inspirational to my medical journey as well as my journey as a leader in my national CMF despite my financial limitations as a student </t>
  </si>
  <si>
    <t>HERBERT CHARLES</t>
  </si>
  <si>
    <t>BIGOGO</t>
  </si>
  <si>
    <t>+256751927685</t>
  </si>
  <si>
    <t>STUDY MEDICAL OFFICER- WALIMU Uganda</t>
  </si>
  <si>
    <t>Serve on the National Executive committee as the STUDENTS LIAISON OFFICER</t>
  </si>
  <si>
    <t xml:space="preserve">2023- During the 17th ICMDA world congress in Arusha </t>
  </si>
  <si>
    <t>704</t>
  </si>
  <si>
    <t>1,400 USD</t>
  </si>
  <si>
    <t>NOT CERTAIN YET</t>
  </si>
  <si>
    <t xml:space="preserve">The travel costs seem to be a lot for me and yet i really need to be a part of this historical event. 
I am a young medical officer but am doing a great job in supporting my 3 siblings in their education and this takes a lot of my finances never the less I am trying my best to save some funds to raise my transportation. 
</t>
  </si>
  <si>
    <t xml:space="preserve">Paul Stephen Ataro </t>
  </si>
  <si>
    <t>Ayella</t>
  </si>
  <si>
    <t>+256772591027</t>
  </si>
  <si>
    <t xml:space="preserve">Atarodrpapa@gmail.com </t>
  </si>
  <si>
    <t>Assistant Director HMU Kampala</t>
  </si>
  <si>
    <t>Regional Representative East Africa</t>
  </si>
  <si>
    <t>World Congress 2023</t>
  </si>
  <si>
    <t>1400 USD</t>
  </si>
  <si>
    <t>As a Fieldworker I request support and also I am bringing my children along along for which I am paying,  so bursary and dormitory accommodation would help me offset some costs which is already very high on me. I have so far Paid Registration of $200.</t>
  </si>
  <si>
    <t xml:space="preserve">Proscovia </t>
  </si>
  <si>
    <t xml:space="preserve">Mugaba </t>
  </si>
  <si>
    <t>+256775677554</t>
  </si>
  <si>
    <t xml:space="preserve">Pediatric cardiologist </t>
  </si>
  <si>
    <t>Chair of National Organization (UCMF)</t>
  </si>
  <si>
    <t>I was awarded a bursary to attend the 17th World Congress in Arusha Tanzania in 2023</t>
  </si>
  <si>
    <t>701</t>
  </si>
  <si>
    <t>1600 USD</t>
  </si>
  <si>
    <t>As a national leader throughout the year I have to incur numerous expenses to do my work, and these are mostly out-of-pocket expenses. This in addition to the anticipated expenses fore to attend the world Congress is poised to be prohibitive to me. It is for this reason that I am requesting to be financially supported.</t>
  </si>
  <si>
    <t xml:space="preserve">Elizabeth </t>
  </si>
  <si>
    <t xml:space="preserve">Keinembabazi </t>
  </si>
  <si>
    <t>+256755709397</t>
  </si>
  <si>
    <t xml:space="preserve">Doctor, currently volunteering at Kiruddu National Referral Hospital as I wait for internship </t>
  </si>
  <si>
    <t>I am currently a member, was a former student leader</t>
  </si>
  <si>
    <t>519 USD</t>
  </si>
  <si>
    <t>At the moment, I have gathered 565 usd</t>
  </si>
  <si>
    <t>I believe I merit financial support because I am a recent medical graduate who has not yet commenced internship and therefore do not currently earn a salary. At this stage, I am dedicating my time to voluntary clinical and community service, which, while deeply meaningful, comes with significant financial limitations.
Despite these constraints, I am highly motivated to attend the ICMDA World Congress, as it presents a valuable opportunity for professional growth, mentorship, and deeper engagement with global Christian medical practice. Receiving a bursary would make it possible for me to benefit from this conference and to apply the knowledge, inspiration, and networks gained to serve my community more effectively.</t>
  </si>
  <si>
    <t xml:space="preserve">Sharon </t>
  </si>
  <si>
    <t xml:space="preserve">Nakanjako </t>
  </si>
  <si>
    <t>+256780203061</t>
  </si>
  <si>
    <t xml:space="preserve">Clinical psychologist </t>
  </si>
  <si>
    <t xml:space="preserve">I am a mental health expert and advisor, I serve on the prayer team, worship team and welfare </t>
  </si>
  <si>
    <t>698</t>
  </si>
  <si>
    <t>2000 to 3000 USD</t>
  </si>
  <si>
    <t xml:space="preserve">I humbly appreciate this opportunity and I believe it's a blessing for me to connect and learn from other Christian clinicians globally so that I can positively impact the lives of the refugees I serve in Kiryandongo refuge settlement in Uganda, hosting Arab (Moslem) asylum seekers from Sudan. It's a complex population that requires knowledge from diverse cultures and specialities to treat and minister Christ to them. additionally, this is my 1st year of clinical practice, thus I couldn't save enough money for the round ticket from Uganda to Jeju South Korea since there is no direct flight between the 2 countries, which will make the all trip more expensive given the lower currency value of the Ugandan Shilling. This generous financial support will help me to reach out to other clinicians back in Uganda with the knowledge and experiences obtained from the congress to strengthen the ICMDA mission and visionary work to rebuild the lives of the broken hearted in Uganda and beyond. I will also use this opportunity to share my experiences as a mental health practitioner and an advocate for self-care amongst clinicians as a key aspect of patients' recovery.
Thanks for the kind consideration
Yours faithfully 
Sharon Nakanjako </t>
  </si>
  <si>
    <t>Trinity</t>
  </si>
  <si>
    <t>Mungufeni Abasira</t>
  </si>
  <si>
    <t>+256786993559</t>
  </si>
  <si>
    <t>Still at Medical School</t>
  </si>
  <si>
    <t>I am the General Secretary for Uganda Christian Medical Fellowship's National Students' chapter. I am also currently undergoing SALINE Process Training for Trainers organised by ICMDA</t>
  </si>
  <si>
    <t>706</t>
  </si>
  <si>
    <t>$280</t>
  </si>
  <si>
    <t>I am currently not working and unable to raise the money I need for making all the payments needed for the congress. I hope to get some (not all) of the support from relatives and friends.</t>
  </si>
  <si>
    <t xml:space="preserve">BWAMIKE </t>
  </si>
  <si>
    <t>JOSHUA</t>
  </si>
  <si>
    <t>+256759021143</t>
  </si>
  <si>
    <t>Non</t>
  </si>
  <si>
    <t>UCMF - Institutional Representative at Uganda Christian University</t>
  </si>
  <si>
    <t>Only this year 2025 when ICMD was hosted in Uganda</t>
  </si>
  <si>
    <t>$416</t>
  </si>
  <si>
    <t>$20</t>
  </si>
  <si>
    <t xml:space="preserve">I am sincerely applying for financial support because attending the ICMDA conference is extremely important for my growth as a young Christian healthcare professional. This opportunity would expose me to global medical missions, mentorship, leadership training, and spiritual development that I cannot easily access in my current environment. I believe the conference will strengthen both my faith and my commitment to serving communities with compassion, excellence, and integrity.
However, despite my strong desire to attend, I am currently unable to meet the financial requirements on my own. My mother who is the primary provider in our family already takes care of my siblings and me, and she is not in a position to support any additional expenses. I am already blessed to have sponsors who help me with my tuition, but they are not able to cover the cost of the conference as well, given the many students they support.
This bursary would therefore make it possible for me to participate in a conference that I know will have a lasting impact on my personal, spiritual, and professional development. I am deeply committed to using the knowledge, skills, and mentorship gained from ICMDA to serve my community and contribute meaningfully to the medical field.
</t>
  </si>
  <si>
    <t xml:space="preserve">Biira </t>
  </si>
  <si>
    <t xml:space="preserve">Eunice </t>
  </si>
  <si>
    <t>+256 781151045</t>
  </si>
  <si>
    <t xml:space="preserve">Choir member </t>
  </si>
  <si>
    <t xml:space="preserve">I haven’t </t>
  </si>
  <si>
    <t>715</t>
  </si>
  <si>
    <t>$1900</t>
  </si>
  <si>
    <t>$1100.45</t>
  </si>
  <si>
    <t>1100.45</t>
  </si>
  <si>
    <t>My name is Biira Eunice, a medical student at Kampala international university. I have been part of Uganda Christian Medical Fellowship since 2024 and I can gladly say that I have seen evident growth in my life spiritually, socially and academically. I wish to one day improve the healthcare sector in my community and country at large; the only way I can; one set of hands at a time.( no hands but Yours; no feet but Yours)
I believe that this year’s ICMDA conference will give me an opportunity to learn how best to extend Jesus to the broken; even amidst the pressures of medical school, even as I step into the medical field. How best can I carry healing. I’m also looking forward to socializing and meeting different people with different perspectives on how best to be a Christian doctor in this day and age. Thank you so much for the opportunity, I’ll be looking forward to receiving your response. God bless you.</t>
  </si>
  <si>
    <t>Felix</t>
  </si>
  <si>
    <t>Okello</t>
  </si>
  <si>
    <t>+256779558411</t>
  </si>
  <si>
    <t xml:space="preserve">Campus Student Coordinator </t>
  </si>
  <si>
    <t>716</t>
  </si>
  <si>
    <t>1700 USD</t>
  </si>
  <si>
    <t>As a student and also a leader, i believe that this opportunity is life changing with the inspiration, encouragement with a sense of belonging that one is part of a much bigger family in what God is doing all around the world. This strengthens my faith and deepens my compassion to serve others and help them walk and be what God has intended for them; His amazing love to be seen in me and shine it to the world and the glory to God! Nothing is more fulfilling in life than to be in the will of God and serve Him! Hallelujah!</t>
  </si>
  <si>
    <t xml:space="preserve">Richard </t>
  </si>
  <si>
    <t>+256770460959</t>
  </si>
  <si>
    <t xml:space="preserve">Institutional chairperson of King Ceasor university </t>
  </si>
  <si>
    <t>1500 usd</t>
  </si>
  <si>
    <t>It's my prayer to join the rest of health workers world wide to share God's good ness and do the healing ministry in Korea.
Am struggling trying to look for my rent , upkeep at campus so I can't afford sponsoring myself for the congress.</t>
  </si>
  <si>
    <t xml:space="preserve">Henriettah </t>
  </si>
  <si>
    <t xml:space="preserve">Lunkuse Dungu </t>
  </si>
  <si>
    <t>+256774373201</t>
  </si>
  <si>
    <t xml:space="preserve">Medical Doctor </t>
  </si>
  <si>
    <t xml:space="preserve">Member of the Students Laison Committee-Uganda Christian Medical Fellowship </t>
  </si>
  <si>
    <t>727</t>
  </si>
  <si>
    <t>approximately 1000USD</t>
  </si>
  <si>
    <t>I recently graduated (20th December, 2025) from medical school with currently no paying job as I wait for deployment for the mandatory 1 year medical internship program( August, 2026) which ends in an award of a license to practice medicine. I an currently participating in an observership program and apprenticeship program all which have no pay attached to them.
Therefore this financial support will help alleviate my financial costs given the circumstances, enabling me to attend the 2026 World Congress which I hope will not only bless me career wise but also spiritually.</t>
  </si>
  <si>
    <t>Kusona</t>
  </si>
  <si>
    <t>Laban</t>
  </si>
  <si>
    <t>+256 7053483316</t>
  </si>
  <si>
    <t>Former/ Immediate past chair National students chapter , now an ex official on the commuttee</t>
  </si>
  <si>
    <t>740</t>
  </si>
  <si>
    <t>About 508 USDs</t>
  </si>
  <si>
    <t>About 100USDs</t>
  </si>
  <si>
    <t>Am not able to remit all the dues yet as a student it will be a great opportunity for me to meet with brethren and share together the love of Christ,so i wil be grateful</t>
  </si>
  <si>
    <t>GRACE</t>
  </si>
  <si>
    <t xml:space="preserve">KADONDI </t>
  </si>
  <si>
    <t>+256774156794</t>
  </si>
  <si>
    <t>Also working Mulago National referral hospital, M.D</t>
  </si>
  <si>
    <t>ICMDA Arusha conference 2023</t>
  </si>
  <si>
    <t>741</t>
  </si>
  <si>
    <t>2100 USD</t>
  </si>
  <si>
    <t>Thanks for consideration; I have many family financial responsibilities; no emergency fund; I'm also studying a masters program-paying myself; Would love to attend conference to be enriched to serve as a Christian doctor.</t>
  </si>
  <si>
    <t>NIZEYIMANA</t>
  </si>
  <si>
    <t>Emmanuel</t>
  </si>
  <si>
    <t>+250788405748</t>
  </si>
  <si>
    <t>General Practitioner (formerly at Ruhengeri Hospital, Rwanda); currently a Master of Public Health (MPH) student in China.</t>
  </si>
  <si>
    <t>Volunteer</t>
  </si>
  <si>
    <t>383</t>
  </si>
  <si>
    <t>I am currently a Master of Public Health student with limited financial resources, making it difficult to cover the full cost of attending the Congress. Participation will strengthen my skills in public health and leadership, which I will apply to improve community health in Rwanda. Financial support will enable me to fully benefit from this opportunity and contribute meaningfully to the Congress.</t>
  </si>
  <si>
    <t>27-May</t>
  </si>
  <si>
    <t xml:space="preserve">Tumwine </t>
  </si>
  <si>
    <t xml:space="preserve">Rebekah </t>
  </si>
  <si>
    <t>+256786262396</t>
  </si>
  <si>
    <t xml:space="preserve">Member of ucmf Student's chapter </t>
  </si>
  <si>
    <t xml:space="preserve">Member of ucmf student's chapter </t>
  </si>
  <si>
    <t xml:space="preserve">2024 regional conference </t>
  </si>
  <si>
    <t>745</t>
  </si>
  <si>
    <t>1892</t>
  </si>
  <si>
    <t>Attending the ICMDA 2024 and 2025 regional conferences was was impactful experience. I am sure ICMDA global conference will be an invaluable learning and growing experience for me. If I am granted this bursary I will have the opportunity to be apart of it.</t>
  </si>
  <si>
    <t>Irene</t>
  </si>
  <si>
    <t xml:space="preserve">Among Olimoro </t>
  </si>
  <si>
    <t>+256705306112</t>
  </si>
  <si>
    <t xml:space="preserve">amongirene@gmail.com </t>
  </si>
  <si>
    <t xml:space="preserve">I am still a student </t>
  </si>
  <si>
    <t xml:space="preserve">Institute Representative </t>
  </si>
  <si>
    <t xml:space="preserve">I have not benefited from any ICMDA bursary </t>
  </si>
  <si>
    <t>350USD</t>
  </si>
  <si>
    <t xml:space="preserve">1500USD </t>
  </si>
  <si>
    <t>As a student, I believe attending this conference will have a profound impact on my life and significantly contribute to my spiritual development 🙏.</t>
  </si>
  <si>
    <t xml:space="preserve">Kiwanzi </t>
  </si>
  <si>
    <t>+256703441710</t>
  </si>
  <si>
    <t xml:space="preserve">Vice chairperson of UCMF students chapter </t>
  </si>
  <si>
    <t>ICMDA EAST AFRICA REGIONAL CONFERENCE IN RWANDA-KIGALI (29th March to 1st April 2025)</t>
  </si>
  <si>
    <t>728</t>
  </si>
  <si>
    <t>1900$</t>
  </si>
  <si>
    <t xml:space="preserve">I really wish to be part of this conference I'm currently not in position to raise full fees. </t>
  </si>
  <si>
    <t>Rudolf</t>
  </si>
  <si>
    <t>Myhovych</t>
  </si>
  <si>
    <t>+380996339538</t>
  </si>
  <si>
    <t xml:space="preserve">president of CMA Ukraine </t>
  </si>
  <si>
    <t xml:space="preserve">director and fieldworker </t>
  </si>
  <si>
    <t xml:space="preserve">participation in the congress in Tanzania </t>
  </si>
  <si>
    <t>1000$ tickets and 100$ visa</t>
  </si>
  <si>
    <t xml:space="preserve">500$ </t>
  </si>
  <si>
    <t xml:space="preserve">I would be incredibly grateful for your support. Such expenses are very difficult for Ukrainians, especially given the financial crisis in our country over the past year.  And living in Korea is quite expensive. </t>
  </si>
  <si>
    <t>Bendor-Samuel</t>
  </si>
  <si>
    <t>00447891886262</t>
  </si>
  <si>
    <t>Invited speaker</t>
  </si>
  <si>
    <t>Mission educator</t>
  </si>
  <si>
    <t>Director, Oxford Centre for Mission Studies</t>
  </si>
  <si>
    <t>nothing</t>
  </si>
  <si>
    <t>$600+</t>
  </si>
  <si>
    <t>$0</t>
  </si>
  <si>
    <t>As I explained to the organisers when invited to speak, I do not have an organisation to support me and my wife and I live on a missionary allowance</t>
  </si>
  <si>
    <t>Jeffrey</t>
  </si>
  <si>
    <t>Larson</t>
  </si>
  <si>
    <t>+12242971675</t>
  </si>
  <si>
    <t>Medical missionary, Leading SIG for member care, member of a national cmda</t>
  </si>
  <si>
    <t>Missionary physician with TEAM, CEO Member Care Collaboration Network</t>
  </si>
  <si>
    <t>Member and speaker for CMDA USA</t>
  </si>
  <si>
    <t>We are TEAM missionaries so our entire salary and ministry budget is through fundraising. We have no outside source of income. Furthermore, last year our budget increased significantly. In addition to our family and ministry expenses, we are now trying to raise money for an entire fledgling organization (Member Care Collaboration Network) and pay for app development (Very expensive). Consequently, money used for the conference, lodging and travel diverts funds away from the ministry. 
I am excited about the opportunity to lead the SIG on member care and believe that this is very timely and strategic for ICMDA. Additionally, I am hoping to have my wife (cofounder of MCCN) and kids join since travel often separates us. These decisions are difficult as we know that the funds would go directly to caring for Filipino missionaries if not used for the congress. 
I am very grateful for your efforts to provide bursary funds to make this important opportunity available.</t>
  </si>
  <si>
    <t>Julie</t>
  </si>
  <si>
    <t>Susanto</t>
  </si>
  <si>
    <t>17035986868</t>
  </si>
  <si>
    <t>Bioinformatics student</t>
  </si>
  <si>
    <t xml:space="preserve">Bioinformatics </t>
  </si>
  <si>
    <t xml:space="preserve">Saline trainer/ facilitator </t>
  </si>
  <si>
    <t>$319</t>
  </si>
  <si>
    <t xml:space="preserve">My husband just lost his job and I don’t work. </t>
  </si>
  <si>
    <t xml:space="preserve">Roberto </t>
  </si>
  <si>
    <t>Ferreira Coimbra Casco</t>
  </si>
  <si>
    <t>+59898053748</t>
  </si>
  <si>
    <t>Psiquiatra Clinico</t>
  </si>
  <si>
    <t>Miembro directivo en ACUPS</t>
  </si>
  <si>
    <t>699</t>
  </si>
  <si>
    <t xml:space="preserve">Because I live very far, and Y have others commitments in this year. The coste of registration, travel, hotel and food is expensive for our country.   </t>
  </si>
  <si>
    <t>Elba maria</t>
  </si>
  <si>
    <t xml:space="preserve">Correa Rodriguez </t>
  </si>
  <si>
    <t>+59894102850</t>
  </si>
  <si>
    <t xml:space="preserve">Instrumentista y lic enfermeria </t>
  </si>
  <si>
    <t>Instrumentista,  CASMU</t>
  </si>
  <si>
    <t xml:space="preserve">Estudiante </t>
  </si>
  <si>
    <t>Entre 2000 y 2500</t>
  </si>
  <si>
    <t>Solicito ya que tiene costos muy elevados el traslado de mi país al congreso, Es una oportunidad milagrosa de estar en comunión con otros hermanos de todo el mundo,  testificando y compartiendo las buenas nuevas, y poder aplicar lo aprendido en mi país Uruguay que tanto lo necesita. Comunidades fuertes en Cristo! Toda sea por su Gracia y todo sea para la gloria de nuestro Señor!! Quedando agradecida desde ya ! Ya sea que me otorguen la beca o no! Bendiciones</t>
  </si>
  <si>
    <t xml:space="preserve">Virginia Leticia </t>
  </si>
  <si>
    <t>Silva Rodriguez</t>
  </si>
  <si>
    <t>+598 99 822785</t>
  </si>
  <si>
    <t>ACUPS-ICMDA</t>
  </si>
  <si>
    <t>Licenciada en Psicologia en MIDES (Ministerio de Desarrollo Social) trabajo en el Programa Uruguay Crece Contigo</t>
  </si>
  <si>
    <t>Participante</t>
  </si>
  <si>
    <t xml:space="preserve">High </t>
  </si>
  <si>
    <t>Entre 2500- 3500 usd</t>
  </si>
  <si>
    <t>Podría cubrir el costo del pasaje, pero necesitaría apoyo financiero para alojamiento, comidas y traslados durante el Congreso. Cualquier asistencia que se me pueda brindar sería muy apreciada y permitiría que pueda participar.</t>
  </si>
  <si>
    <t>Estoy solicitando participar en el Congreso y, aunque Uruguay figura como un país de ingresos altos, mi situación personal es muy diferente. Soy licenciada en Psicología y trabajo en el Ministerio de Desarrollo Social, y mi salario es modesto en comparación con el de profesionales médicos. Los costos de viaje, alojamiento, comida y otros gastos para asistir al Congreso serían muy difíciles de cubrir por mi cuenta.
Participar en este Congreso sería un sueño para mí, tanto a nivel profesional como personal. Además, dado que se trata de un Congreso cristiano, mi asistencia tendría un impacto directo en mi labor ministerial y en cómo puedo aplicar los valores y aprendizajes adquiridos en mi trabajo en el MIDES. El apoyo financiero haría posible que pueda asistir y contribuir plenamente. Estaría sumamente agradecida por cualquier asistencia que se me pudiera brindar.</t>
  </si>
  <si>
    <t>Michel</t>
  </si>
  <si>
    <t xml:space="preserve">Raymond </t>
  </si>
  <si>
    <t>678 7310824</t>
  </si>
  <si>
    <t>Paediatric Registrar</t>
  </si>
  <si>
    <t>2300 USD</t>
  </si>
  <si>
    <t>I'll be representing as the only participant from my country, Vanuatu. Also, attending the congress would be impossible if I wasn't financially supported, due to low income.</t>
  </si>
  <si>
    <t>19-May</t>
  </si>
  <si>
    <t>Nhan Tu</t>
  </si>
  <si>
    <t>Vo</t>
  </si>
  <si>
    <t>+84932000730</t>
  </si>
  <si>
    <t>MD, Ho Chi Minh City</t>
  </si>
  <si>
    <t>Collaborator</t>
  </si>
  <si>
    <t>$</t>
  </si>
  <si>
    <t xml:space="preserve">I have been involved in ministry for 20 years and am currently on leave for further study. </t>
  </si>
  <si>
    <t>Anh Ngoc</t>
  </si>
  <si>
    <t>Bui</t>
  </si>
  <si>
    <t>+84982290128</t>
  </si>
  <si>
    <t xml:space="preserve">trangoc1906@gmail.com </t>
  </si>
  <si>
    <t>CMF Viet Nam</t>
  </si>
  <si>
    <t xml:space="preserve">Doctor treatment </t>
  </si>
  <si>
    <t>Chairman of CMF Viet Nam</t>
  </si>
  <si>
    <t>950$</t>
  </si>
  <si>
    <t>My financial resources are limited, and I cannot cover all expenses on my own</t>
  </si>
  <si>
    <t>LY</t>
  </si>
  <si>
    <t>NGUYEN THI KHANH</t>
  </si>
  <si>
    <t>+84915159399</t>
  </si>
  <si>
    <t>Executive Committee member and Treasurer CMF Vietnam</t>
  </si>
  <si>
    <t>I have 3 little children, I will go with my husband for this conference so this trip fee could be quite high for us (flight, accomodation, conference fee)</t>
  </si>
  <si>
    <t xml:space="preserve">Jimmy </t>
  </si>
  <si>
    <t xml:space="preserve">Nguyễn Tuấn Nghĩa </t>
  </si>
  <si>
    <t>+84989198922</t>
  </si>
  <si>
    <t>nghiangt@gmail.com</t>
  </si>
  <si>
    <t xml:space="preserve">Medical Doctor, National Cancer Hospital </t>
  </si>
  <si>
    <t xml:space="preserve">Leader and Evangelist </t>
  </si>
  <si>
    <t>645 USD</t>
  </si>
  <si>
    <t>800 USD</t>
  </si>
  <si>
    <t>325 USD</t>
  </si>
  <si>
    <t xml:space="preserve">It is the first time I have chance to attend ICMDA World Congress </t>
  </si>
  <si>
    <t>Thanh Long</t>
  </si>
  <si>
    <t>+84356248026</t>
  </si>
  <si>
    <t>Lukevirus@gmail.com</t>
  </si>
  <si>
    <t>Doctor at Spring Hospice Center</t>
  </si>
  <si>
    <t xml:space="preserve">Christian Palliative care movement </t>
  </si>
  <si>
    <t>As a Christian medical professional dedicated to the palliative care movement in Vietnam, I believe that connecting with colleagues who share both the same expertise and faith is a core source of strength. This unity not only enables us to operate more effectively but also serves as a bridge to spread God’s love to patients during the most challenging stages of their lives.</t>
  </si>
  <si>
    <t>Quang Hung</t>
  </si>
  <si>
    <t>84868695920</t>
  </si>
  <si>
    <t>Lecturer</t>
  </si>
  <si>
    <t>Vice President of CMF Vietnam</t>
  </si>
  <si>
    <t>649usd</t>
  </si>
  <si>
    <t>600usd</t>
  </si>
  <si>
    <t>300usd</t>
  </si>
  <si>
    <t>The total cost of the flight ticket, conference fee, accommodation, food, and others will be very high.</t>
  </si>
  <si>
    <t>Thi Huyen</t>
  </si>
  <si>
    <t>Pham</t>
  </si>
  <si>
    <t>84904407499</t>
  </si>
  <si>
    <t>Hai Phong Local hospital</t>
  </si>
  <si>
    <t>Commitee</t>
  </si>
  <si>
    <t>my salary is very low because I am working for a small local hospital in Vietnam</t>
  </si>
  <si>
    <t>Hanh</t>
  </si>
  <si>
    <t>Vu Hoang</t>
  </si>
  <si>
    <t>+84934275662</t>
  </si>
  <si>
    <t xml:space="preserve"> General Practitioner</t>
  </si>
  <si>
    <t>I am an active member in CMF Vietnam</t>
  </si>
  <si>
    <t>I am studying at old age and have a very small salary</t>
  </si>
  <si>
    <t>Nhat</t>
  </si>
  <si>
    <t>Nguyen</t>
  </si>
  <si>
    <t>+84 835804699</t>
  </si>
  <si>
    <t>CMF Vietnam</t>
  </si>
  <si>
    <t>Hai Phong University of Medicine and Pharmacy</t>
  </si>
  <si>
    <t>Member of CMF Vietnam</t>
  </si>
  <si>
    <t>800-1000USD</t>
  </si>
  <si>
    <t>I am currently a medical student, and attending this Congress would be a valuable opportunity for my academic and professional development.Due to limited financial resources as a student, I am unable to fully cover the costs of registration and travel. Financial support would allow me to participate in the Congress, gain updated medical knowledge, and apply what I learn to my studies and future clinical practice.</t>
  </si>
  <si>
    <t>Nguyet</t>
  </si>
  <si>
    <t>Nguyen Thi</t>
  </si>
  <si>
    <t>0911669615</t>
  </si>
  <si>
    <t>Medical Laboratory Technician</t>
  </si>
  <si>
    <t>Medical Technician</t>
  </si>
  <si>
    <t>I retired with a very small salary but i am eager to attend one of big Christian Conference for health workers</t>
  </si>
  <si>
    <t xml:space="preserve">Khozya </t>
  </si>
  <si>
    <t>Zyambo</t>
  </si>
  <si>
    <t>+260 96 3332800</t>
  </si>
  <si>
    <t xml:space="preserve">Ministry of Health, paediatrician </t>
  </si>
  <si>
    <t xml:space="preserve">Regional secretary Southern Africa </t>
  </si>
  <si>
    <t>Arusha congress</t>
  </si>
  <si>
    <t>Super early bird fee</t>
  </si>
  <si>
    <t>Being regional secretary, and getting involved in some of the sessions, my attendance at the congress is important</t>
  </si>
  <si>
    <t>Maria</t>
  </si>
  <si>
    <t>Akani</t>
  </si>
  <si>
    <t>260978000000</t>
  </si>
  <si>
    <t>Psychiatrist, Renaisense</t>
  </si>
  <si>
    <t>$714</t>
  </si>
  <si>
    <t>USD $1500</t>
  </si>
  <si>
    <t>100 USD$</t>
  </si>
  <si>
    <t>I feel I should be supported because my travel cost is pretty heavy. I, also, feel that apart from being blessed, I will be a great blessing because I am facilitating two workshops</t>
  </si>
  <si>
    <t>Christine</t>
  </si>
  <si>
    <t>Millioni</t>
  </si>
  <si>
    <t>+260770726114</t>
  </si>
  <si>
    <t>Media Team-CMF Zambia</t>
  </si>
  <si>
    <t>$409</t>
  </si>
  <si>
    <t>$1700</t>
  </si>
  <si>
    <t xml:space="preserve">To begin with, I have been passionate about ICMDA since I joined in 2024 when I attended the first CMF conference that was in Livingstone Zambia. The experience was nothing short of life changing and really transformative. I had just lost my mum, and being in an environment with fellow medical students and practicing doctors was so uplifting. Thereafter, I registered for the trainings on Confident Christianity and Servant Leadership, which transformed my mindset and the way I viewed the medical profession. Following the announcement of the next conference in Pretoria South Africa, made immerse effort to ensure I attended including saving up from my school upkeep money and reaching out to a well wisher who could help me out. And by God's abundant grace things fell into place and I attended the conference. While at the conference, some colleagues talked about the congress and I instantly knew I needed to be there. And so I started saving from the money I am given at home for monthly upkeep, but looking at the total costs of attending the congress, I will not be able to raise enough for both the congress and transport. This is why I humbly seek consideration for this bursary. I am eager and expectant to attend the full duration of the 18th ICMDA World Congress to learn and be uplifted. I will ensure to comply with all congress rules, codes of conduct, and applicable laws during the congress and not take the opportunity for granted.
Thank you
</t>
  </si>
  <si>
    <t>Mary Magdalene</t>
  </si>
  <si>
    <t xml:space="preserve">Kofi </t>
  </si>
  <si>
    <t>+260973202062</t>
  </si>
  <si>
    <t xml:space="preserve">Hospitality Coordinator under CMF Zambia for Students </t>
  </si>
  <si>
    <t xml:space="preserve">I would really love to create a platform or system that others will use for reference sale based on the teaching, sessions that will be had. I would have loved to sponsor myself and others. Unfortunately means of income cannot suffice.  That's why I would love to be supported financially. This should be my 5th application. I had to correct the part where I said I haven't received bursary. I did in 2023 and cause of excitement forgot to indicate that.y apologies </t>
  </si>
  <si>
    <t>Princess</t>
  </si>
  <si>
    <t>Matapo</t>
  </si>
  <si>
    <t>+260975693543</t>
  </si>
  <si>
    <t>Senior Resident Medical officer</t>
  </si>
  <si>
    <t>$1310 ($1210 for flight and $100 for visa)</t>
  </si>
  <si>
    <t>1310</t>
  </si>
  <si>
    <t>I work in a rural community (Mbereshi Mission) which is situated in the poorest province of the country (Luapula Province). Resources are scarce even at the hospital and at times we use our own resources to serve the community. I participate in community engagements as I am also a Public health specialist. Who focuses on holistic care and has strong inclination towards integrating faith and health(seen in my Master’s thesis).
Transport and basic needs are very costly as it is far from civilization( approximately 1000kms from the country’s capital Lusaka) so traveling is very hectic and costly as roads are bad.  The pay we get doesn’t factor in the harsh conditions we leave in so this bursary would go a long way in helping me who is coming from a poor community to have an opportunity to learn and share with fellow professionals as well as develop skills to go and apply back home.</t>
  </si>
  <si>
    <t>Portia</t>
  </si>
  <si>
    <t>Kapinde</t>
  </si>
  <si>
    <t>+26775291002</t>
  </si>
  <si>
    <t xml:space="preserve">Medical Officer </t>
  </si>
  <si>
    <t>Alumni member, previous executive member</t>
  </si>
  <si>
    <t>605 USD</t>
  </si>
  <si>
    <t>2300</t>
  </si>
  <si>
    <t>I am a newly qualified medical doctor who is passionate about defending the right to health for the marginalised communities. This year’s ICMDA conference is on Building God’s Kingdom among the broken hearted, resonates deeply with my mission based on Proverbs 31:9. I have dedicated my life to service to the Kingdom of God through my career and my church. Through my medical school I served on the board of our Christian Medical Fellowship and as a youth leader in our church to empower youth who can bring the radiance of the Lord to the world as we are the salt of the Earth. I believe this congress will open me up to greater understanding of how to deepen my impact within my region. Without financial assistance, as a newly qualified doctor, I will be unable to gather enough funds to attend this conference. This will be my first ICMSA Conference and I look forward to the opportunity to unite with other passionate believers and learn from their experiences in service.</t>
  </si>
  <si>
    <t xml:space="preserve">Tinayeishe </t>
  </si>
  <si>
    <t>Elijah</t>
  </si>
  <si>
    <t>265991431158</t>
  </si>
  <si>
    <t>Paediatric Intensive Care Fellow</t>
  </si>
  <si>
    <t>Treasurer</t>
  </si>
  <si>
    <t>$464</t>
  </si>
  <si>
    <t>2540</t>
  </si>
  <si>
    <t xml:space="preserve">My first exposure to CMDF was during the biannual students’ camp in my fourth year of medical school. I clearly remember sitting in the camping dorm room feeling sad that I had missed four years of being part of a community of doctors who are also devoted Christians. At that moment, I realised how much I had longed for such a space, and I remember praying and hoping that one day I would have the opportunity to fully experience and be part of this community.
That CMDF camp had a profound impact on me. The fellowship I was exposed to gave me lifelong friends, people I am accountable to, who support me spiritually and walk with me through both personal and professional challenges. It also awakened a deeper desire in me to attend an ICMDA Congress, as I wanted to see the full picture of CMDF on an international scale and learn from Christian doctors across the world.
Post COVID, like many church based communities, CMDF Malawi has struggled with membership fatigue and declining participation. This has been painful for me to witness. My heart truly bleeds for the deterioration of activities within CMDF, especially knowing the strength and vibrancy it once had. I am currently serving on the National Executive Committee, and over the past year I have been intentionally trying to reignite the fire within CMDF. This is the same fire that made me yearn for the years I was not part of CMDF, and the same fire that once built strong Christian communities within the medical fraternity.
My hope is that attending the ICMDA Congress will ignite something deeper within me. I believe the exposure, teaching, fellowship, and shared experiences will renew my passion and equip me to better serve CMDF Malawi. I desire to bring back what I learn and use it to motivate, strengthen, and grow our fellowship, particularly among younger doctors and students.
Unfortunately, I am unable to afford the cost of attending the Congress on my own. I am therefore humbly applying for this bursary. I truly believe that this opportunity will not only impact me personally, but will also benefit CMDF Malawi as I continue to serve and work towards the rebuilding of a strong and vibrant Christian medical community.
</t>
  </si>
  <si>
    <t>Faith</t>
  </si>
  <si>
    <t>Masanganise</t>
  </si>
  <si>
    <t>+263777516109</t>
  </si>
  <si>
    <t xml:space="preserve">faithmasanganise@gmail.com </t>
  </si>
  <si>
    <t>Doctor, Ministry of Health and Child Care, Parirenyatwa Hospital</t>
  </si>
  <si>
    <t>Field worker and mentor</t>
  </si>
  <si>
    <t xml:space="preserve">$814 </t>
  </si>
  <si>
    <t>2334</t>
  </si>
  <si>
    <t xml:space="preserve">
I am seeking financial sponsorship to attend the ICMDA World Congress because my participation directly supports the mission of ICMDA and extends its impact within the Southern Africa region. As a field worker for Southern Africa, I am actively involved in contextual ministry, training, and mental health advocacy, particularly in low-resource settings. Attendance at the World Congress will strengthen my ability to translate global insights into practical, region-specific initiatives that serve healthcare professionals and the communities they care for.
I have also been invited to serve as a breakout session presenter, speaking on mental health in low-resource settings. This role allows me to contribute contextual knowledge, lived experience, and practical strategies from Southern Africa, offering perspectives that are often under-represented in global forums. The Congress will provide a valuable platform for mutual learning, enabling me to both share insights and gain knowledge that I will disseminate locally through teaching, mentorship, and programme development.
In addition, I am chairing a Special Interest Group focused on mental health. My presence at the Congress is essential for leadership, collaboration, and strategic planning within this group. Face-to-face engagement will enable deeper discussion, stronger partnerships, and the development of sustainable mental health initiatives aligned with ICMDA’s vision, particularly in regions with significant mental health treatment gaps.
Beyond the formal programme, the World Congress offers a unique opportunity to spend intentional time with like-minded healthcare professionals who are united by their love for God and a shared commitment to serving His people. Fellowship with peers who integrate faith, clinical excellence, and compassionate service is both personally renewing and professionally enriching. These interactions foster spiritual encouragement, mutual learning, and enduring networks of collaboration, prayer, and support, which are vital for sustained service in challenging contexts.
While I am deeply committed to attending and contributing meaningfully to the Congress, the financial realities present a significant barrier. My salary is modest and does not adequately accommodate the high costs associated with international airfare and Congress registration. These expenses are disproportionately high relative to local earnings in Southern Africa, making self-funding extremely challenging despite careful planning and personal sacrifice.
Financial sponsorship would therefore not only support my attendance at the ICMDA World Congress but would represent an investment in strengthening faith-based mental health leadership, capacity building, and collaborative service in Southern Africa and other low-resource settings, with benefits that extend well beyond the Congress itself. </t>
  </si>
  <si>
    <t xml:space="preserve">Dendere  </t>
  </si>
  <si>
    <t>+263772749940</t>
  </si>
  <si>
    <t xml:space="preserve">Intern  Parirenyatwa  Group  of  Hospitals  </t>
  </si>
  <si>
    <t xml:space="preserve">Member  </t>
  </si>
  <si>
    <t xml:space="preserve">I have been a dedicated  member  of the CMF since l joined in 2019 serving  on both preclinical  and Clinical  committees . I have been dedicated  to serving in CMF also gaining  the opportunity  to attend  the saline solutions course hosted  by Dr  Mfanelo . Attending  the  world  congress  will  allow  me  to  get  an opportunity  to  travel outside  of Africa to be able to interact  with other professionals  to share about the challenges . I will also  be able to serve on the Praise  and Worship  team  at the ICMDA  . I will be able  to build  a network  of believers around  the world  and be mentored in my calling  for Medical  missions </t>
  </si>
  <si>
    <t>BENJAMIN</t>
  </si>
  <si>
    <t>DUBE</t>
  </si>
  <si>
    <t>+263784796428</t>
  </si>
  <si>
    <t>Leader, Former Chairperson.</t>
  </si>
  <si>
    <t>$488</t>
  </si>
  <si>
    <t>Dear Reader
Before I joined Medical school I was subjected to an entrance interview, just like any other enrolling student. The deputy dean of the medical school, who was one of the interviewers looked into my eye and said ,"young man, why would you on earth, want to be a doctor?" I  didn`t feel nervous and responded from the depth of my heart, that I wanted to make an impact to humanity through a pair of hands i have been blessed with in the field of medicine. Fast forward to orientation day after acceptance, I was fortunate to have met Dr Sodu who was in the Christian Medical Fellowship of Zimbabwe (CMFZ)leadership at the time, who introduced me to the great family. By the grace of God I had an opportunity to serve as a Ministerial leader and transcended to the chairperson role. Through these roles, I managed to organise various events, sat and chaired various meetings, served a front role in spearheading philanthropy and support of an orphanage and also organised for fundraising events and before I left the role to pave way for others whom I mentored, I was involved in organising the big annual national camp in Harare, the capital of Zimbabwe. 
Having given my background summary, I need to further allude that  I am ambitious and energetic young man who always want to make a huge impact in medicine. I am one who is on the look out for where my hands are need in the community and be ready to offer the pair. My interaction with the great people of CMFZ and international delegates, has opened my mind to think even greater. I am always ready to sit and listen and learn from those ahead where I believe wisdom can be tapped as I look forward to achieve my great dream of impacting others as a Christian doctor one day, drawing them near to God. 
A once in a lifetime opportunity such as the ICMDA conference in Jeju aligns perfectly in making the person I always picture to be. That being said and realised, I cannot afford to tap the knowledge and wisdom from great preachers and mentors due to financial constraints. I always follow ICMDA devotionals through daily emails from Dr Peter Sanders, the CEO and also on social media. How great that would be in person? I can Imagine. 
My hope would be to work so hard taking extra duties during my holidays to try and raise funds as well as from well wishers in my community, family and friends so as to raise funds. 
If there would be one or two talking and discussing about God, feeding from his word and spreading the good news, I would want to be among. 
Shalom,
Benjamin Dube
MBBS, 4th year
NUST, Zimbabwe
+263784796428
benjiedube25@gmail.com</t>
  </si>
  <si>
    <t xml:space="preserve">Amjad </t>
  </si>
  <si>
    <t xml:space="preserve">Ziadat </t>
  </si>
  <si>
    <t>00962777213746</t>
  </si>
  <si>
    <t xml:space="preserve">Leader of Jordan Christian health care association </t>
  </si>
  <si>
    <t xml:space="preserve">Consultant ophthalmologist at the healer eye clinic </t>
  </si>
  <si>
    <t xml:space="preserve">950 USD </t>
  </si>
  <si>
    <t xml:space="preserve">2000 usd </t>
  </si>
  <si>
    <t xml:space="preserve">My charity work income is law and the expenses to attend the ICMDA Congress is more than a yearly income </t>
  </si>
  <si>
    <t>Mart</t>
  </si>
  <si>
    <t>Dashkhuu</t>
  </si>
  <si>
    <t>+97699097074</t>
  </si>
  <si>
    <t>dashkhuumart@gmail.com</t>
  </si>
  <si>
    <t>Chairman of the National CDMA board</t>
  </si>
  <si>
    <t>Ob&amp;Gy in Nomuun dagina Clinic</t>
  </si>
  <si>
    <t>Chair of the board</t>
  </si>
  <si>
    <t xml:space="preserve">3 years ago in Japan </t>
  </si>
  <si>
    <t xml:space="preserve">I am recently retired from the practice. No monthly salary. </t>
  </si>
  <si>
    <t>22-May</t>
  </si>
  <si>
    <t>Narantsetseg</t>
  </si>
  <si>
    <t>Tsevegsuren</t>
  </si>
  <si>
    <t>976-99095042</t>
  </si>
  <si>
    <t xml:space="preserve">Retired medical doctor </t>
  </si>
  <si>
    <t xml:space="preserve">Medical School </t>
  </si>
  <si>
    <t xml:space="preserve">Pediatrics </t>
  </si>
  <si>
    <t>Former one of the Board Member, SPWT national Trainer</t>
  </si>
  <si>
    <t>In 2018, I received financial support covering the registration fee and half of the round-trip airfare.</t>
  </si>
  <si>
    <t>$839</t>
  </si>
  <si>
    <t xml:space="preserve">550$ + accommodation cost </t>
  </si>
  <si>
    <t xml:space="preserve">$500 - $800: Airfare, accommodation, visa, local transportation </t>
  </si>
  <si>
    <t>I would like to sincerely express my strong interest in participating in this Congress. I submitted my registration as early as 2025; however, I have still been unable to pay the registration fee.
I fully understand that I am responsible for covering my own expenses. However, when converted into my national currency, the registration fee alone is equivalent to three months of my pension income, which has made it extremely difficult for me to complete the payment. In addition, although I believe I may be able to manage the costs of airfare, accommodation, and local transportation with approximately two and a half months of pension income, the registration fee remains beyond my financial capacity.
Therefore, I would respectfully like to ask whether any financial support of the registration fee might be available for participants in my situation. Such support would make it possible for me to attend this valuable gathering and benefit greatly from the collaboration and exchange among sister organizations.
Thank you very much for your consideration and understanding.</t>
  </si>
  <si>
    <t>Dr. Gerelmaa Jargalsaikhan, Surgeon for Agape Christian Hospital</t>
  </si>
  <si>
    <t>Executive Director for Mongolian Christian Medical Association</t>
  </si>
  <si>
    <t>976 - 89099848</t>
  </si>
  <si>
    <t>Anne Biro</t>
  </si>
  <si>
    <t xml:space="preserve">SPWT Coordinator - National Trainers  </t>
  </si>
  <si>
    <t>25-May</t>
  </si>
  <si>
    <t xml:space="preserve">WENDKOUNI GRACE </t>
  </si>
  <si>
    <t xml:space="preserve">SAWADOGO </t>
  </si>
  <si>
    <t>0022660903847</t>
  </si>
  <si>
    <t xml:space="preserve">Joseph KI-ZERBO University </t>
  </si>
  <si>
    <t>Medecine</t>
  </si>
  <si>
    <t xml:space="preserve">Physician at clinic Emmanuel </t>
  </si>
  <si>
    <t>Young leader</t>
  </si>
  <si>
    <t xml:space="preserve">520 us dollars </t>
  </si>
  <si>
    <t xml:space="preserve">3500 us dollars </t>
  </si>
  <si>
    <t xml:space="preserve">1750 us dollars </t>
  </si>
  <si>
    <t xml:space="preserve">I want to participate in this congress from the bottom of my heart because I know it will bring renewal to my hospital practice and my spiritual life </t>
  </si>
  <si>
    <t xml:space="preserve">HAMADO DAVID SAWADOGO, Physician </t>
  </si>
  <si>
    <t xml:space="preserve">Leader and mentor </t>
  </si>
  <si>
    <t>0022670822507</t>
  </si>
  <si>
    <t xml:space="preserve">SOTER BERNARD PASCAL OUEDRAOGO / hepatogastroenterologist </t>
  </si>
  <si>
    <t xml:space="preserve"> Mentor and Boss </t>
  </si>
  <si>
    <t>26-May</t>
  </si>
  <si>
    <t>Kudzovi Mario</t>
  </si>
  <si>
    <t>SEKO</t>
  </si>
  <si>
    <t>+228 93 10 30 87</t>
  </si>
  <si>
    <t>Physician of the AMCT medical and social center</t>
  </si>
  <si>
    <t>Head of the Intercession Department and Sydenham facilitator</t>
  </si>
  <si>
    <t>691</t>
  </si>
  <si>
    <t>2 456,66 $</t>
  </si>
  <si>
    <t>24566.6</t>
  </si>
  <si>
    <t>88 $</t>
  </si>
  <si>
    <t>I believe I need financial support because I am from Togo, a low-income country, and I am a young missionary doctor at the medical and social center of our national association (AMCT). I am the head of the intercession department for our national association. I participate as a facilitator in Sydeneham and Servant Leadership trainings. I would love to attend this conference to expand my knowledge, improve my skills, and better serve the Lord Jesus, but the plane ticket is already extremely expensive for me (about five times my gross salary). Thank you for all that you do and will do. Rich blessings to the organizing committee.</t>
  </si>
  <si>
    <t>No offer yet</t>
  </si>
  <si>
    <t>Alexander</t>
  </si>
  <si>
    <t>Schadenberg</t>
  </si>
  <si>
    <t>1-510-851-1434</t>
  </si>
  <si>
    <t>info@epcc.ca</t>
  </si>
  <si>
    <t>Speaker at conference</t>
  </si>
  <si>
    <t>speaker at conference</t>
  </si>
  <si>
    <t>Executive Director, Euthanasia Prevention Coalition</t>
  </si>
  <si>
    <t>Not appicable</t>
  </si>
  <si>
    <t>$3200</t>
  </si>
  <si>
    <t>I am speaking at the conference.</t>
  </si>
  <si>
    <t>Editha</t>
  </si>
  <si>
    <t>Miguel</t>
  </si>
  <si>
    <t>639175432150</t>
  </si>
  <si>
    <t xml:space="preserve">University  of the  Philippines  College of  Medicine </t>
  </si>
  <si>
    <t xml:space="preserve">Doctor of Medicine </t>
  </si>
  <si>
    <t>Medical consultant</t>
  </si>
  <si>
    <t xml:space="preserve">Founder- Chairperson </t>
  </si>
  <si>
    <t xml:space="preserve">350 - not sure. </t>
  </si>
  <si>
    <t>600USD</t>
  </si>
  <si>
    <t>I was invited to speak.
 I have other speaking engagements in Thailand</t>
  </si>
  <si>
    <t xml:space="preserve">Kapindi </t>
  </si>
  <si>
    <t>+23279472623</t>
  </si>
  <si>
    <t>I am seeking financial support to attend the ICMDA World Congress because it offers a unique opportunity for growth that is rarely available. The congress brings together Christian medical and dental professionals from different nations to be equipped for faith-driven service, leadership, and mission in healthcare. The quality of teaching, shared experiences, and spiritual engagement provided at this gathering cannot be easily accessed within my local context.
Participation in this congress will strengthen my professional competence, deepen my spiritual life, and sharpen my leadership capacity. Learning from global perspectives, receiving mentorship, and building meaningful relationships will enable me to contribute more effectively to national and regional Christian medical initiatives. The benefits of this experience will extend beyond my personal development to positively impact the institutions, communities, and future healthcare professionals I serve.
However, the financial cost of attending the congress is a significant challenge. Due to the wide disparity between the Leone and the US dollar, expenses such as registration, travel, and accommodation are extremely high when converted to local currency. As I am currently unemployed, I am unable to afford these costs on my own despite my strong commitment to attend.
Providing financial support for my participation is therefore both a response to genuine need and an investment in sustainable, faith-driven healthcare impact and the advancement of Christian witness in medicine.</t>
  </si>
  <si>
    <t>Regina</t>
  </si>
  <si>
    <t>Maistrova</t>
  </si>
  <si>
    <t>+380980901455</t>
  </si>
  <si>
    <t>Deputy Director of the Christian Medical Association of Ukraine Charitable Foundation</t>
  </si>
  <si>
    <t xml:space="preserve">Coordination and strategizing for mobile clinics in Ukraine </t>
  </si>
  <si>
    <t>As Deputy Director of the Christian Medical Association of Ukraine, a charitable foundation, I am deeply committed to transforming Ukrainian healthcare through Christian values and professional excellence. Being a physician myself, I have firsthand experience of the significant gaps and challenges within Ukraine's medical system.
Together with our team, we are working to address these systemic issues by building a community of healthcare professionals who are encouraged and equipped to serve with integrity, compassion, and excellence in their workplaces. We focus on fostering ethical medical practice, supporting physicians in their daily service, and promoting values-driven healthcare reform.
However, as a charitable organization operating in Ukraine during these challenging times, our financial resources are limited and primarily directed toward supporting our medical community and programs. Attending this congress would provide invaluable insights, international best practices, and networking opportunities that I could immediately implement within our organization and share with hundreds of Ukrainian healthcare professionals in our network.
The knowledge and connections gained would directly benefit our mission to elevate the standard of medical care in Ukraine and strengthen our community of physicians who serve their patients with dedication and compassion. Without this bursary, the cost of attendance would be prohibitive and prevent me from accessing this crucial professional development opportunity.</t>
  </si>
  <si>
    <t>Nikaoli</t>
  </si>
  <si>
    <t>Viljoen</t>
  </si>
  <si>
    <t>+27 71 670 1910</t>
  </si>
  <si>
    <t>Stellenbosch University Medical Campus</t>
  </si>
  <si>
    <t>Bachelor of Nursing</t>
  </si>
  <si>
    <t>Vice-Chairperson for CMF Stellenbosch Society</t>
  </si>
  <si>
    <t>$1 565 - $1 806 (R26 000 - R30 000)</t>
  </si>
  <si>
    <t>$0, but will be able cover the travel and visa costs.</t>
  </si>
  <si>
    <t>I will benefit much from financial support as I am still a student, having no salary and am currently also raising funds to cover my flight to the ICMDA World Congress. However, due to the dollar-rand exchange rate, I will not be able to cover the additional congress costs on my own. I am passionate about attending, as this congress offers a unique opportunity for academic, professional, and spiritual growth. Financial support would enable me to participate fully and bring back valuable insights to my studies and community.</t>
  </si>
  <si>
    <t>Lovena</t>
  </si>
  <si>
    <t>Rathoa</t>
  </si>
  <si>
    <t xml:space="preserve">+230 5825 1536 </t>
  </si>
  <si>
    <t xml:space="preserve">University of Mauritius </t>
  </si>
  <si>
    <t xml:space="preserve">MBChB </t>
  </si>
  <si>
    <t xml:space="preserve">General Practitioner at Premium Care clinic </t>
  </si>
  <si>
    <t>Secretary</t>
  </si>
  <si>
    <t>726 USD</t>
  </si>
  <si>
    <t>2200USD</t>
  </si>
  <si>
    <t xml:space="preserve">Mauritius will be part of the ICMDA. As secretary of the national association, I would like to be present for this special event. </t>
  </si>
  <si>
    <t>Dr Jean Paul Dansou</t>
  </si>
  <si>
    <t xml:space="preserve">Mentor </t>
  </si>
  <si>
    <t>+228 90 33 12 76</t>
  </si>
  <si>
    <t xml:space="preserve">Dr Osée nkengurutse </t>
  </si>
  <si>
    <t xml:space="preserve">Swarna </t>
  </si>
  <si>
    <t>Baroi</t>
  </si>
  <si>
    <t>01830042950</t>
  </si>
  <si>
    <t>swarna.baroi16@gmail.com</t>
  </si>
  <si>
    <t>IAHS, USTC</t>
  </si>
  <si>
    <t>MBBS</t>
  </si>
  <si>
    <t xml:space="preserve">Medical Officer, Christian Hospital Chandraghona, Bangladesh </t>
  </si>
  <si>
    <t>Executive Member of CMAB</t>
  </si>
  <si>
    <t>1425</t>
  </si>
  <si>
    <t>I am a junior doctor. I am appointed to my current work just 4 months before. I have no financial resources so that I can afford the full expense.</t>
  </si>
  <si>
    <t>28-May</t>
  </si>
  <si>
    <t>Hubert</t>
  </si>
  <si>
    <t>Samadder</t>
  </si>
  <si>
    <t>+8801601785343</t>
  </si>
  <si>
    <t>dr.hubertlincoln@gmail.com</t>
  </si>
  <si>
    <t>Enam Medical College &amp; Hospital,Savar,Dhaka</t>
  </si>
  <si>
    <t>Medical Officer, Bangladesh Youth First Concerns (BYFC)</t>
  </si>
  <si>
    <t>I am Assistant General Secretary(AGS) of CMAB</t>
  </si>
  <si>
    <t>Although I have the privilege of serving as the AGS of CMAB, I am still a junior doctor working in an NGO with limited financial capacity, which makes bearing the full cost challenging for me. Nevertheless, I remain keen to learn, grow, and contribute more meaningfully to CMAB. I would be truly grateful for any opportunity to participate.</t>
  </si>
  <si>
    <t>World Bank Categories</t>
  </si>
  <si>
    <t>Country Name</t>
  </si>
  <si>
    <t>Gross National Income(GNI)</t>
  </si>
  <si>
    <t>Low income</t>
  </si>
  <si>
    <t>Middle income</t>
  </si>
  <si>
    <t>High income</t>
  </si>
  <si>
    <t>Andorra</t>
  </si>
  <si>
    <t>Antigua and Barbuda</t>
  </si>
  <si>
    <t>Bahamas, The</t>
  </si>
  <si>
    <t>Barbados</t>
  </si>
  <si>
    <t>Belize</t>
  </si>
  <si>
    <t>Bermuda</t>
  </si>
  <si>
    <t>Bosnia and Herzegovina</t>
  </si>
  <si>
    <t>British Virgin Islands</t>
  </si>
  <si>
    <t>Cabo Verde</t>
  </si>
  <si>
    <t>Cayman Islands</t>
  </si>
  <si>
    <t>Channel Islands</t>
  </si>
  <si>
    <t>Chile</t>
  </si>
  <si>
    <t>Comoros</t>
  </si>
  <si>
    <t>Congo, Dem.Rep.</t>
  </si>
  <si>
    <t>Congo,Rep.</t>
  </si>
  <si>
    <t>Côte d’Ivoire</t>
  </si>
  <si>
    <t>Croatia</t>
  </si>
  <si>
    <t>Curaçao</t>
  </si>
  <si>
    <t>Cyprus</t>
  </si>
  <si>
    <t>Djibouti</t>
  </si>
  <si>
    <t>Dominica</t>
  </si>
  <si>
    <t>Egypt, Arab Rep.</t>
  </si>
  <si>
    <t>El Salvador</t>
  </si>
  <si>
    <t>Equatorial Guinea</t>
  </si>
  <si>
    <t>Eritrea</t>
  </si>
  <si>
    <t>Estonia</t>
  </si>
  <si>
    <t>French Polynesia</t>
  </si>
  <si>
    <t>Georgia</t>
  </si>
  <si>
    <t>Gibraltar</t>
  </si>
  <si>
    <t>Greece</t>
  </si>
  <si>
    <t>Greenland</t>
  </si>
  <si>
    <t>Grenada</t>
  </si>
  <si>
    <t>Guam</t>
  </si>
  <si>
    <t>Haiti</t>
  </si>
  <si>
    <t>Iceland</t>
  </si>
  <si>
    <t>Iran, Islamic Rep.</t>
  </si>
  <si>
    <t>Isle of Man</t>
  </si>
  <si>
    <t>Jamaica</t>
  </si>
  <si>
    <t>Kiribati</t>
  </si>
  <si>
    <t>Korea, Dem. People's Rep.</t>
  </si>
  <si>
    <t>Korea, Rep.</t>
  </si>
  <si>
    <t>Kosovo</t>
  </si>
  <si>
    <t>Kyrgyz Republic</t>
  </si>
  <si>
    <t>Lao PDR</t>
  </si>
  <si>
    <t>Libya</t>
  </si>
  <si>
    <t>Liechtenstein</t>
  </si>
  <si>
    <t>Lithuania</t>
  </si>
  <si>
    <t>Luxembourg</t>
  </si>
  <si>
    <t>Malta</t>
  </si>
  <si>
    <t>Mexico</t>
  </si>
  <si>
    <t>Micronesia, Fed. Sts.</t>
  </si>
  <si>
    <t>Monaco</t>
  </si>
  <si>
    <t>Montenegro</t>
  </si>
  <si>
    <t>Nauru</t>
  </si>
  <si>
    <t>New Caledonia</t>
  </si>
  <si>
    <t>Northern Mariana Islands</t>
  </si>
  <si>
    <t>North Macedonia</t>
  </si>
  <si>
    <t>Oman</t>
  </si>
  <si>
    <t>Portugal</t>
  </si>
  <si>
    <t>Puerto Rico</t>
  </si>
  <si>
    <t>Qatar</t>
  </si>
  <si>
    <t>Samoa</t>
  </si>
  <si>
    <t>San Marino</t>
  </si>
  <si>
    <t>São Tomé and Príncipe</t>
  </si>
  <si>
    <t>Sint Maarten (Dutch part)</t>
  </si>
  <si>
    <t>Slovak Republic</t>
  </si>
  <si>
    <t>Slovenia</t>
  </si>
  <si>
    <t>Spain</t>
  </si>
  <si>
    <t>St. Kitts and Nevis</t>
  </si>
  <si>
    <t>St. Lucia</t>
  </si>
  <si>
    <t>St. Martin (French part)</t>
  </si>
  <si>
    <t>St. Vincent and the Grenadines</t>
  </si>
  <si>
    <t>Suriname</t>
  </si>
  <si>
    <t>Syrian Arab Republic</t>
  </si>
  <si>
    <t>Tajikistan</t>
  </si>
  <si>
    <t>Tonga</t>
  </si>
  <si>
    <t>Trinidad and Tobago</t>
  </si>
  <si>
    <t>Tunisia</t>
  </si>
  <si>
    <t>Türkiye</t>
  </si>
  <si>
    <t>Turks and Caicos Islands</t>
  </si>
  <si>
    <t>Tuvalu</t>
  </si>
  <si>
    <t>Venezuela, RB</t>
  </si>
  <si>
    <t>Virgin Islands (U.S.)</t>
  </si>
  <si>
    <t>West Bank and Gaza</t>
  </si>
  <si>
    <t>Yemen, Rep.</t>
  </si>
  <si>
    <r>
      <rPr>
        <rFont val="Arial"/>
        <b/>
        <color rgb="FF000000"/>
        <sz val="12.0"/>
      </rPr>
      <t xml:space="preserve">Godsends
</t>
    </r>
    <r>
      <rPr>
        <rFont val="맑은 고딕"/>
        <b/>
        <color rgb="FF000000"/>
        <sz val="12.0"/>
      </rPr>
      <t>등록자 수</t>
    </r>
  </si>
  <si>
    <r>
      <rPr>
        <rFont val="Arial"/>
        <b/>
        <color rgb="FF000000"/>
        <sz val="16.0"/>
      </rPr>
      <t xml:space="preserve">Godsends
</t>
    </r>
    <r>
      <rPr>
        <rFont val="맑은 고딕"/>
        <b/>
        <color rgb="FF000000"/>
        <sz val="16.0"/>
      </rPr>
      <t>미등록자 수</t>
    </r>
  </si>
  <si>
    <r>
      <rPr>
        <rFont val="Arial"/>
        <b/>
        <color rgb="FF000000"/>
        <sz val="18.0"/>
      </rPr>
      <t xml:space="preserve">paid
</t>
    </r>
    <r>
      <rPr>
        <rFont val="맑은 고딕"/>
        <b/>
        <color rgb="FF000000"/>
        <sz val="18.0"/>
      </rPr>
      <t>완료</t>
    </r>
  </si>
  <si>
    <t>Timestamp</t>
  </si>
  <si>
    <t>1. Name
As it appears on your passport</t>
  </si>
  <si>
    <t>2. Name (Korean):</t>
  </si>
  <si>
    <t xml:space="preserve">3. Gender:  </t>
  </si>
  <si>
    <t>4.  Date of Birth: (MM-DD-YYYY)</t>
  </si>
  <si>
    <t>5. Nationality
As it appears on your passport</t>
  </si>
  <si>
    <t>6. Affiliation
School/Institution/Organization Name</t>
  </si>
  <si>
    <t>7. Title/Position</t>
  </si>
  <si>
    <t>8. World Bank Category
Found on your Registration Tab</t>
  </si>
  <si>
    <t>9. Email Address
Must be the same email used for registration</t>
  </si>
  <si>
    <t>10. ICMDA Event You Plan to Attend</t>
  </si>
  <si>
    <t>11. Free Accommodation Request Dates</t>
  </si>
  <si>
    <t>12.   Accompanying Family Member(s)(Name/Gender/Relationship):
Are you bringing family member(s)? If yes, please indicate how many will accompany you and provide their name, gender, and relationship
(ex: 1, John Doe, male, husband, John_D@gmail.com)</t>
  </si>
  <si>
    <t>동반자 전체 요악</t>
  </si>
  <si>
    <t>본인 포함 총 인원(가족 단위 경우만)</t>
  </si>
  <si>
    <t xml:space="preserve">13. Consent for Personal Information Use
I hereby consent to the collection and use of the personal information provided above for the purpose of evaluating my application for ICMDA free accommodation and for related communications. </t>
  </si>
  <si>
    <t>등록판정</t>
  </si>
  <si>
    <t>매칭된 godsends 이름</t>
  </si>
  <si>
    <t>매칭된 godsends 생년월일</t>
  </si>
  <si>
    <t>매칭된 godsends 이메일</t>
  </si>
  <si>
    <t>판정 근거</t>
  </si>
  <si>
    <t>Column 1</t>
  </si>
  <si>
    <t>Elisa Mabel Galeano Gamarra</t>
  </si>
  <si>
    <t>in the process of having an association in Paraguay</t>
  </si>
  <si>
    <t xml:space="preserve">doctor </t>
  </si>
  <si>
    <t>Pre-Conference + Main Congress</t>
  </si>
  <si>
    <t>June 29, June 30, July 1, July 2, July 3, July 4</t>
  </si>
  <si>
    <t>Agree</t>
  </si>
  <si>
    <t>등록</t>
  </si>
  <si>
    <t xml:space="preserve">Gabon Medical Chrétien </t>
  </si>
  <si>
    <t>Main Congress Only</t>
  </si>
  <si>
    <t xml:space="preserve">Rebecca, féminin, fille, vierin.rebecca@hotmail.fr
</t>
  </si>
  <si>
    <t xml:space="preserve">Rebecca [딸] </t>
  </si>
  <si>
    <t>2명/ (자녀 1명)</t>
  </si>
  <si>
    <t>paid</t>
  </si>
  <si>
    <t>UGANDA</t>
  </si>
  <si>
    <t>KALIBBALA EMMANUEL</t>
  </si>
  <si>
    <t>Edwin Njore Irungu</t>
  </si>
  <si>
    <t>PCEA Kikuyu Hospital</t>
  </si>
  <si>
    <t>Mr</t>
  </si>
  <si>
    <t>irunguedwin8@gmail.com</t>
  </si>
  <si>
    <t>미등록</t>
  </si>
  <si>
    <t>Blessings  Dendere</t>
  </si>
  <si>
    <t xml:space="preserve">Christian  Medical Fellowship </t>
  </si>
  <si>
    <t xml:space="preserve">Doctor  </t>
  </si>
  <si>
    <t>Blessings Dendere</t>
  </si>
  <si>
    <t>Ilivieda Omamezi Annah</t>
  </si>
  <si>
    <t>University of Ilorin</t>
  </si>
  <si>
    <t>omasax94@gmail.com</t>
  </si>
  <si>
    <t>Student Conference + Main Congress</t>
  </si>
  <si>
    <t>AGNESS SAIMON KASWAGA</t>
  </si>
  <si>
    <t>MEDICAL DOCTOR</t>
  </si>
  <si>
    <t>이메일 일치, 이름 유사도 93</t>
  </si>
  <si>
    <t>vibaseche23@gmail.com</t>
  </si>
  <si>
    <t>생년월일 일치, 이메일 일치, 이름 완전일치</t>
  </si>
  <si>
    <t>Not Korean</t>
  </si>
  <si>
    <t>Rwanda Christian Medical and Dental Organization</t>
  </si>
  <si>
    <t>Head of Rwanda Christian Medical and a Dental Organization</t>
  </si>
  <si>
    <t>Modestin Nahimana</t>
  </si>
  <si>
    <t>Christian Medical Student Fellowship in Rwanda</t>
  </si>
  <si>
    <t>modestin.nahimana@gmail.com</t>
  </si>
  <si>
    <t>UWIMANA Kevine</t>
  </si>
  <si>
    <t>Rwanda Christian medical and dental organization</t>
  </si>
  <si>
    <t>Uwimana Kevine</t>
  </si>
  <si>
    <t>Rwanda christian medical and dental organization</t>
  </si>
  <si>
    <t>Munono 25@gmail.com</t>
  </si>
  <si>
    <t>생년월일 일치, 이름 완전일치</t>
  </si>
  <si>
    <t>Uwizeyimana Marie Grace</t>
  </si>
  <si>
    <t>Umg</t>
  </si>
  <si>
    <t>NIYOKWIZERWA Moise</t>
  </si>
  <si>
    <t>Rwanda christian medical and dental organisation</t>
  </si>
  <si>
    <t>NIYIREMA Olive</t>
  </si>
  <si>
    <t>Affiliation is RWanda Christian Medical and Dental Organization Not CMSF RWanda Christian Medical and Dental Organization</t>
  </si>
  <si>
    <t>이메일 일치, 이름 유사도 100, 이름 토큰 포함</t>
  </si>
  <si>
    <t>Tusahirwa innocent</t>
  </si>
  <si>
    <t>Rwanda chritian medical and dental organisation</t>
  </si>
  <si>
    <t>Student's leader</t>
  </si>
  <si>
    <t>tuzahirwainnocent@gmail.com</t>
  </si>
  <si>
    <t>ISHIMWE Jacques</t>
  </si>
  <si>
    <t>Rwanda Christian Medical and Dental organization</t>
  </si>
  <si>
    <t>Uwingabire Marie Solange</t>
  </si>
  <si>
    <t>University of Rwanda</t>
  </si>
  <si>
    <t>uwingabiresolange19@gmail.com</t>
  </si>
  <si>
    <t>Tobi Joyce Omonefe</t>
  </si>
  <si>
    <t>joycie1619@gmail.com</t>
  </si>
  <si>
    <t>생년월일 일치, 이름 유사도 100, 이름 토큰 포함</t>
  </si>
  <si>
    <t>Patrick GISUBIZO</t>
  </si>
  <si>
    <t>gisubizopatrick095@gmail.com</t>
  </si>
  <si>
    <t>ABAYISENGA Stella</t>
  </si>
  <si>
    <t>stellabayisenga@gmail.com</t>
  </si>
  <si>
    <t xml:space="preserve">9, Stella,female, children, stellabayisenga@gmail.com
</t>
  </si>
  <si>
    <t xml:space="preserve">Stella [자녀] </t>
  </si>
  <si>
    <t>Rwandan ID</t>
  </si>
  <si>
    <t>이메일 일치</t>
  </si>
  <si>
    <t>Mbonimpa James</t>
  </si>
  <si>
    <t>RCMDO ( Rwanda Christian Medical and Dental Organisation</t>
  </si>
  <si>
    <t>jamesmbonimpa904@gmail.com</t>
  </si>
  <si>
    <t>Nsanzimfura Pacifique</t>
  </si>
  <si>
    <t>Jean d'Amour HABINSHUTI</t>
  </si>
  <si>
    <t>jdhabinshuti@gmail.com</t>
  </si>
  <si>
    <t>Umuhoza Marie Claire</t>
  </si>
  <si>
    <t>Public Hospital</t>
  </si>
  <si>
    <t>Junior Doctor</t>
  </si>
  <si>
    <t>July 1, July 2, July 3, July 4</t>
  </si>
  <si>
    <t>생년월일 일치, 이메일 일치, 이름 유사도 100, 이름 토큰 포함</t>
  </si>
  <si>
    <t>MAOMBI Melanie</t>
  </si>
  <si>
    <t>melaniemaombi@gmail.com</t>
  </si>
  <si>
    <t>1, BITEGETSIMANA GEDEON, male, husband</t>
  </si>
  <si>
    <t>Donath SINABUBARAGA</t>
  </si>
  <si>
    <t>dosinabubaraga@gmail.com</t>
  </si>
  <si>
    <t>June 30, July 1, July 2, July 3, July 4</t>
  </si>
  <si>
    <t>National University of Science and Technology (NUST)</t>
  </si>
  <si>
    <t>INGABIRE Emeline</t>
  </si>
  <si>
    <t>Rwanda Christian Medical and Dental Organisation</t>
  </si>
  <si>
    <t>emelinerda@gmail.com</t>
  </si>
  <si>
    <t>Unkwiye hertier</t>
  </si>
  <si>
    <t>Rwanda Christian Medical and Dental Organization (RCMDO)</t>
  </si>
  <si>
    <t>President of Chritian medical student fellowship -Remera chapter</t>
  </si>
  <si>
    <t>hertierunkwiye1@gmail.com</t>
  </si>
  <si>
    <t>BANA Keys Pamela</t>
  </si>
  <si>
    <t>Pamla Keys BANA</t>
  </si>
  <si>
    <t>Rwanda Christian Medical and dental Organization</t>
  </si>
  <si>
    <t>kpamela210@gmail.com</t>
  </si>
  <si>
    <t>MUTABARUKA John</t>
  </si>
  <si>
    <t>Rwanda Christian Medical and Dental Organization.</t>
  </si>
  <si>
    <t>Student Leader</t>
  </si>
  <si>
    <t>mutabarukajohn250@gmail.com</t>
  </si>
  <si>
    <t>CHRISTIAN MEDICAL FELLOWSHIP- KENYA</t>
  </si>
  <si>
    <t>Dr/Miss/ Regional Leader</t>
  </si>
  <si>
    <t>Mugeni Adeline</t>
  </si>
  <si>
    <t>KANANGA Wilson</t>
  </si>
  <si>
    <t>Nyamata level two Teaching Hospital</t>
  </si>
  <si>
    <t>Intern Doctor</t>
  </si>
  <si>
    <t>kanawilson01@gmail.com</t>
  </si>
  <si>
    <t>BUTOYI Alphonse</t>
  </si>
  <si>
    <t>Legacy Clinics</t>
  </si>
  <si>
    <t>Senior consultant Obstetrician &amp;Gyneacologist</t>
  </si>
  <si>
    <t>alphonse.butoyi@doctor.com</t>
  </si>
  <si>
    <t>Uniasselvi (University)/ MDC -Medicos de Cristo</t>
  </si>
  <si>
    <t>I am student of Health Management (graduation). But I am also PHD</t>
  </si>
  <si>
    <t>Aida Olinda Lizano Alarcón</t>
  </si>
  <si>
    <t xml:space="preserve">Asociacion Cristiana de Profesionales de la Salud del Perú </t>
  </si>
  <si>
    <t xml:space="preserve">Medico Internista </t>
  </si>
  <si>
    <t>PAUL STEPHEN ATARO AYELLA</t>
  </si>
  <si>
    <t>REGIONAL REPRESENTATIVE EAST AFRICA</t>
  </si>
  <si>
    <t>ATARODRPAPA@GMAIL.COM</t>
  </si>
  <si>
    <t xml:space="preserve">ATARO JANE KARINA, FEMALE.
 ATARO NEEMA ANGIOLETTA, FEMALE DAUGHTERS
</t>
  </si>
  <si>
    <t>ATARO JANE KARINA, FEMALE.
 ATARO NEEMA ANGIOLETTA, FEMALE DAUGHTERS
딸 2명</t>
  </si>
  <si>
    <t>3명/ (자녀 2명)</t>
  </si>
  <si>
    <t xml:space="preserve">Mugaba Proscovia Mujeere </t>
  </si>
  <si>
    <t>Uganda Christian Medical Fellowship (UCMF)</t>
  </si>
  <si>
    <t xml:space="preserve">Chairperson of UCMF National Executive Committee </t>
  </si>
  <si>
    <t>Proscovia Mujeere Mugaba</t>
  </si>
  <si>
    <t>Mujwala Samuel Kagali</t>
  </si>
  <si>
    <t>Soroti university</t>
  </si>
  <si>
    <t>SOROTI UNIVRSITY CMF CHAIRPERSON</t>
  </si>
  <si>
    <t>AEO for East Asia, Southeast Asia, Oceania</t>
  </si>
  <si>
    <t>Sally John</t>
  </si>
  <si>
    <t>Sally</t>
  </si>
  <si>
    <t>Dr Phd</t>
  </si>
  <si>
    <t>Johnsally728@gmail.com</t>
  </si>
  <si>
    <t>이메일 일치, 이름 완전일치</t>
  </si>
  <si>
    <t>Kamanzi</t>
  </si>
  <si>
    <t>Umuhire Immaculée</t>
  </si>
  <si>
    <t>Dental Surgeon /Member</t>
  </si>
  <si>
    <t>immakamanziu@gmail.com</t>
  </si>
  <si>
    <t>June 29, July 4</t>
  </si>
  <si>
    <t xml:space="preserve">Kabasinge Kamanzi Icyeza Gracia, Female,
 Daughter, kabkamicyezagracia@gmail.com
</t>
  </si>
  <si>
    <t xml:space="preserve">Kabasinge Kamanzi Icyeza Gracia [딸] 
</t>
  </si>
  <si>
    <t>MALAYSIA</t>
  </si>
  <si>
    <t>HEALTHCARE CHRISTIAN FELLOWSHIP MALAYSIA</t>
  </si>
  <si>
    <t>DOCTOR</t>
  </si>
  <si>
    <t xml:space="preserve">IRINE AARATHANA PETER SATHIYANATHAN, FEMALE, 
- 12 YEARS OLD DAUGHTER , doctorpeter@hotmail.com
</t>
  </si>
  <si>
    <t>IRINE AARATHANA PETER SATHIYANATHAN 
 [딸, 12세]</t>
  </si>
  <si>
    <t>Belarussian CMF</t>
  </si>
  <si>
    <t>Ophtalmologist</t>
  </si>
  <si>
    <t>Vincent, Benjamin Terfa</t>
  </si>
  <si>
    <t>Christian Medical and Dental Association of Nigeria - Doctors' Arm</t>
  </si>
  <si>
    <t>NTAGWABIRA Ange Bernice Shekinnah</t>
  </si>
  <si>
    <t>RCMDO</t>
  </si>
  <si>
    <t>angesheky77@gmail.com</t>
  </si>
  <si>
    <t>University of Global Health Equity</t>
  </si>
  <si>
    <t>Medical Student year 4</t>
  </si>
  <si>
    <t>DUKUZIMANA Joseph</t>
  </si>
  <si>
    <t>Nyamata L2TH</t>
  </si>
  <si>
    <t>Dental Surgeon</t>
  </si>
  <si>
    <t>dukuzimanajoseph@gmail.com</t>
  </si>
  <si>
    <t>Atem Paul</t>
  </si>
  <si>
    <t>Mount Zion Clinic, Bamenda, Cameroon</t>
  </si>
  <si>
    <t>Yes. One. My wife.</t>
  </si>
  <si>
    <t>Paul Atem</t>
  </si>
  <si>
    <t>Willyanna Ravanielly Oliveira de Carvalho</t>
  </si>
  <si>
    <t>MDC Brazil</t>
  </si>
  <si>
    <t>Young Doctor</t>
  </si>
  <si>
    <t>Semby, Johan Kyung Hwa</t>
  </si>
  <si>
    <t>Linköping University/Linköping University Hospital Department of Opthalmology/ ICMDA Sweden</t>
  </si>
  <si>
    <t>Senior Consultant in Ophthalmology/ Leader, organizer for the delegation from ICMDA Sweden and Finland</t>
  </si>
  <si>
    <t>1, Joshua Semby, male, son, joshua.semby7@gmail.com</t>
  </si>
  <si>
    <t>Joshua Semby [아들]</t>
  </si>
  <si>
    <t>Edna Ezra Umaru</t>
  </si>
  <si>
    <t>Gombe state university Nigeria</t>
  </si>
  <si>
    <t>Class Academic secretary</t>
  </si>
  <si>
    <t>ednaumaru044@gmail.com</t>
  </si>
  <si>
    <t>NURGUL MAMYROVA</t>
  </si>
  <si>
    <t>Yes: Simon Peter Nadeem-my husband, 
My Daughter-Shulmiyat Sarah Nadeem, 
and my son -Timothy Simon Nadeem)</t>
  </si>
  <si>
    <t>Simon Peter Nadeem [배우자(남편)]
Shulmiyat Sarah Nadeem[딸, 18세]
 Timothy Simon Nadeem [아들, 13세]</t>
  </si>
  <si>
    <t>4명/ (자녀 2명, 배우자 1명)</t>
  </si>
  <si>
    <t>Tubasiime Ronald</t>
  </si>
  <si>
    <t>Kibogora Hospital</t>
  </si>
  <si>
    <t>Regional representative, Eurasia training administrator</t>
  </si>
  <si>
    <t>Daria Safina, female, daughter 13 years old</t>
  </si>
  <si>
    <t xml:space="preserve">Daria Safina [딸, 13세]
</t>
  </si>
  <si>
    <t>생년월일 일치, 이메일 일치, 이름 유사도 100</t>
  </si>
  <si>
    <t>Grishanovich Elisei</t>
  </si>
  <si>
    <t>Kirov Smu</t>
  </si>
  <si>
    <t>BENJAMIN DUBE</t>
  </si>
  <si>
    <t>ZIMBABWE</t>
  </si>
  <si>
    <t>NATIONAL UNIVERSITY OF SCIENCE AND TECHNOLOGY, ZIMBABWE</t>
  </si>
  <si>
    <t>Chairperson, NUST Christian Medical Fellowship (CMF)</t>
  </si>
  <si>
    <t>Bethesda Serukam Mission Hospital, West Borneo, Indonesia</t>
  </si>
  <si>
    <t>Anesthesiologist</t>
  </si>
  <si>
    <t>Royal Belfast Children's Hospital, Belfast, UK</t>
  </si>
  <si>
    <t>Consultant Anaesthetist</t>
  </si>
  <si>
    <t>4: Kerry Fee, female, wife, thefees@me.com; Grace Fee,
 female, daughter; Joel Fee, male, son; Toby Fee, male, son.</t>
  </si>
  <si>
    <t xml:space="preserve">Kerry Fee [배우자(아내)] thefees@me.com
Grace Fee [딸, 12세] 
Joel Fee [아들, 14세]
Toby Fee [아들, 10세]
</t>
  </si>
  <si>
    <t>5명/ (자녀 3명, 배우자 1명)</t>
  </si>
  <si>
    <t>Nakanjako</t>
  </si>
  <si>
    <t>Sharon</t>
  </si>
  <si>
    <t>Uganda Christian medical Fellowship</t>
  </si>
  <si>
    <t>Clinical psychologist</t>
  </si>
  <si>
    <t>Sharon Nakanjako</t>
  </si>
  <si>
    <t>GERISI JOSEPH GERGES SHENODA ISSA</t>
  </si>
  <si>
    <t>CMF Egypt</t>
  </si>
  <si>
    <t>Dentist (GP)</t>
  </si>
  <si>
    <t>1, Jena Issa, female, sister, jena.joseph@ngu.edu.eg</t>
  </si>
  <si>
    <t>Greta Gamal Nazir Kross</t>
  </si>
  <si>
    <t>Cmf egypt</t>
  </si>
  <si>
    <t>Pediatric specialist (director of operations of cmf egypt)</t>
  </si>
  <si>
    <t>George robile,male,husband
Jason george,male ,son
Jenny george,female,daughter</t>
  </si>
  <si>
    <t>George robile [배우자(남편)] gretagamal@hotmail.com
 Jason george [아들, 13세]
 Jenny george [딸, 17세]</t>
  </si>
  <si>
    <t>CMDF Indonesia</t>
  </si>
  <si>
    <t>Mrs/Coordinator of Mission Department</t>
  </si>
  <si>
    <t>2. 
 Tigor Yeheskiel, male, husband. 
 Matthew Jordan Simanjuntak, male, son.</t>
  </si>
  <si>
    <t xml:space="preserve">Tigor Yeheskiel [배우자(남편)]
Matthew Jordan Simanjuntak [아들, 7세]
</t>
  </si>
  <si>
    <t>3명/ (자녀 1명, 배우자 1명)</t>
  </si>
  <si>
    <t>Pola Ayman Wadea Zaki</t>
  </si>
  <si>
    <t>Faculty of medicine minia university</t>
  </si>
  <si>
    <t>Faculty of Medicine-Minia university</t>
  </si>
  <si>
    <t>Zawadi Virgily John</t>
  </si>
  <si>
    <t>Mawenzi Refferal Regional Hospital</t>
  </si>
  <si>
    <t>Laboratory Scientist</t>
  </si>
  <si>
    <t>Zawadi John</t>
  </si>
  <si>
    <t xml:space="preserve">KASONGO MWENYI MAXIME </t>
  </si>
  <si>
    <t xml:space="preserve">Centre de santé pilote et maternité de Masina/Kinshasa </t>
  </si>
  <si>
    <t xml:space="preserve">Chef de service ophtalmologie </t>
  </si>
  <si>
    <t>maxkasongo@gmail.com</t>
  </si>
  <si>
    <t>Regional Representative for Southeast Asia</t>
  </si>
  <si>
    <t>Quacy Asheeke Grant</t>
  </si>
  <si>
    <t>Lausanne Movement Caribbean/ICMDA Guyana-Caribbean</t>
  </si>
  <si>
    <t>Regional Director (Lausanne Movement Caribbean)</t>
  </si>
  <si>
    <t>LOUIE BENJAMIN KWON BOU</t>
  </si>
  <si>
    <t>NEW ZEALAND</t>
  </si>
  <si>
    <t>University of Otago</t>
  </si>
  <si>
    <t>June 29, June 30, July 1, July 2, July 3</t>
  </si>
  <si>
    <t>1, Yidao Chua, male, friend, yidaochua@gmail.com</t>
  </si>
  <si>
    <t>Mohalenyane Matheko Mary</t>
  </si>
  <si>
    <t>Senkatana Oncology Clinic</t>
  </si>
  <si>
    <t>matheko.mohalenyane@gmail.com</t>
  </si>
  <si>
    <t>Sousa Lucas Cavilane</t>
  </si>
  <si>
    <t>Associação Light for Health</t>
  </si>
  <si>
    <t>2 Vogal do Conselho Nacional</t>
  </si>
  <si>
    <t>Sousacavilane@gmail.com</t>
  </si>
  <si>
    <t xml:space="preserve">AKELLO GLORIA </t>
  </si>
  <si>
    <t xml:space="preserve">Makerere University </t>
  </si>
  <si>
    <t>Emmanuel Hospital Association</t>
  </si>
  <si>
    <t xml:space="preserve">Rumala Premika Morel </t>
  </si>
  <si>
    <t xml:space="preserve">Healthcare Christian Fellowship of Lanka </t>
  </si>
  <si>
    <t xml:space="preserve">Student Ministry Coordinator </t>
  </si>
  <si>
    <t>Egba Honour Joseph</t>
  </si>
  <si>
    <t>University of Calabar, Calabar, Nigeria.</t>
  </si>
  <si>
    <t>School general secretary</t>
  </si>
  <si>
    <t>honouregba9@gmail.com</t>
  </si>
  <si>
    <t>Kim</t>
  </si>
  <si>
    <t>CMF Ethiopia</t>
  </si>
  <si>
    <t>CMF Ethiopia chairperson</t>
  </si>
  <si>
    <t>Inayat Sunny</t>
  </si>
  <si>
    <t>Glorious Church of Christ</t>
  </si>
  <si>
    <t>Pastor</t>
  </si>
  <si>
    <t>sunny_inayat@yahoo.com</t>
  </si>
  <si>
    <t>Sunny John, Male, Son</t>
  </si>
  <si>
    <t xml:space="preserve">Sunny John [아들]
</t>
  </si>
  <si>
    <t xml:space="preserve">2명/ (자녀 1명) </t>
  </si>
  <si>
    <t>CMDA Indonesia</t>
  </si>
  <si>
    <t>케지아 크리스티나 비아니 위자야</t>
  </si>
  <si>
    <t>ASINGYA RONALD MUMBERE</t>
  </si>
  <si>
    <t>Kampala international university</t>
  </si>
  <si>
    <t>OCEN JUDE OKELLO</t>
  </si>
  <si>
    <t>Gulu University</t>
  </si>
  <si>
    <t>Ocen Jude Okello</t>
  </si>
  <si>
    <t>GULU UNIVERSITY</t>
  </si>
  <si>
    <t>Miss</t>
  </si>
  <si>
    <t>생년월일 일치, 이메일 일치</t>
  </si>
  <si>
    <t>MOGES ZENEBE WEGAYEHU</t>
  </si>
  <si>
    <t>ADDIS ABABA UNIVERSITY, COLLEGE OF HEALTH SCIENCE</t>
  </si>
  <si>
    <t>Doctor, Assistant professor of Radiology</t>
  </si>
  <si>
    <t>OP 1067008</t>
  </si>
  <si>
    <t>LUANDA MUBYALE LUTYATSO Justin</t>
  </si>
  <si>
    <t>AMC Congo Kinshasa</t>
  </si>
  <si>
    <t>mluand2013@gmail.com</t>
  </si>
  <si>
    <t>NSIMIRE BITWENGE Reine: Female, my spouse</t>
  </si>
  <si>
    <t>Enimil Anthony Kwame</t>
  </si>
  <si>
    <t>Kwame Nkrumah University of Science and Technology</t>
  </si>
  <si>
    <t>Professor/Lecturer</t>
  </si>
  <si>
    <t>Tonash@gmail.com</t>
  </si>
  <si>
    <t>Helena Enimil, Female , Spouse</t>
  </si>
  <si>
    <t>ARINDA ANITAH</t>
  </si>
  <si>
    <t>Kampala International University Uganda</t>
  </si>
  <si>
    <t>Alina Istrati</t>
  </si>
  <si>
    <t>Nicolae Testemiţanu Moldova State University of Medicine and Pharmacy</t>
  </si>
  <si>
    <t>Istrati Alina</t>
  </si>
  <si>
    <t>Bwizabwimana Lys Mika</t>
  </si>
  <si>
    <t>Hope Africa University</t>
  </si>
  <si>
    <t>lysmika@1gmail.com</t>
  </si>
  <si>
    <t>BWIZABWIMANA Lys Mika</t>
  </si>
  <si>
    <t>Amigo Jordy Ishimwe</t>
  </si>
  <si>
    <t>BCMDA (Burundi Christian Medical and dental association)</t>
  </si>
  <si>
    <t>Student Leadership</t>
  </si>
  <si>
    <t>BCMDA</t>
  </si>
  <si>
    <t>DUSHIME GLADYS</t>
  </si>
  <si>
    <t>During Psychiatry specialization</t>
  </si>
  <si>
    <t>OKONGO BERFINA</t>
  </si>
  <si>
    <t>Association des médecins et dentistes chrétiens du Sénégal</t>
  </si>
  <si>
    <t>Treasury</t>
  </si>
  <si>
    <t>OKONGO Berfina</t>
  </si>
  <si>
    <t>ADONONSI FEGNITI MAHUTON MARIELLE</t>
  </si>
  <si>
    <t>Association des Médecins et Dentistes Chrétiens du Sénégal</t>
  </si>
  <si>
    <t>Marielle Adononsi</t>
  </si>
  <si>
    <t>National president</t>
  </si>
  <si>
    <t>NAYEBALE MOSES</t>
  </si>
  <si>
    <t>Gulu university</t>
  </si>
  <si>
    <t>Chairperson fellowship</t>
  </si>
  <si>
    <t>mosesnayebale@96.com</t>
  </si>
  <si>
    <t>June 29, June 30, July 1, July 2</t>
  </si>
  <si>
    <t>AMPCI</t>
  </si>
  <si>
    <t>Euromed Université</t>
  </si>
  <si>
    <t>Nermin Botros Zakaria Gohar</t>
  </si>
  <si>
    <t>네르민</t>
  </si>
  <si>
    <t>Faculty of medicine menofia university</t>
  </si>
  <si>
    <t>Assistant lecturer</t>
  </si>
  <si>
    <t>Nermin botros zakaria</t>
  </si>
  <si>
    <t>ANGELA OZBERTH MAKULE</t>
  </si>
  <si>
    <t>KCMC-UNIVERSITY</t>
  </si>
  <si>
    <t>angelmakule@gmail.com</t>
  </si>
  <si>
    <t>Nancy Botros Zakria Gohar</t>
  </si>
  <si>
    <t>Benha university hospital</t>
  </si>
  <si>
    <t>Cardiothoracic surgery resident</t>
  </si>
  <si>
    <t>KISA RONNIE</t>
  </si>
  <si>
    <t>Kupualor David Akwafo</t>
  </si>
  <si>
    <t>University of Ghana Medical Centre/St Joseph Hospital, Koforidua</t>
  </si>
  <si>
    <t>Senior Specialist</t>
  </si>
  <si>
    <t>Mrs Sarah Kupualor, Wife, marsar.asaa@yahoo.com</t>
  </si>
  <si>
    <t>Uhunmwangho Courage Ukponmwan</t>
  </si>
  <si>
    <t>ICMDA West Africa</t>
  </si>
  <si>
    <t>Amoli Purity</t>
  </si>
  <si>
    <t>Islamic University In Uganda</t>
  </si>
  <si>
    <t>Christian Medical and Dental Association</t>
  </si>
  <si>
    <t>Djembissi simo ornella kelly</t>
  </si>
  <si>
    <t>CMF kenya</t>
  </si>
  <si>
    <t>ABASIRA TRINITY MUNGUFENI</t>
  </si>
  <si>
    <t>KING CEASOR UNIVERSITY, UGANDA CHRISTIAN MEDICAL FELLOWSHIP</t>
  </si>
  <si>
    <t>STUDENT</t>
  </si>
  <si>
    <t>Universidade Federal de Minas Gerais</t>
  </si>
  <si>
    <t>Medical Resident</t>
  </si>
  <si>
    <t>Priscila Lemos Goncalves</t>
  </si>
  <si>
    <t>Medicos de Cristo</t>
  </si>
  <si>
    <t>Medicos de Cristo s board</t>
  </si>
  <si>
    <t>Saline.brasil@gmail.com</t>
  </si>
  <si>
    <t>Kabale University/Uganda christian medical fellowship</t>
  </si>
  <si>
    <t>비디아 사가르 반디칼라</t>
  </si>
  <si>
    <t>Ortho One Orthopaedic Specialty Centre, Coimbatore, India</t>
  </si>
  <si>
    <t>Orthopaedic surgeon</t>
  </si>
  <si>
    <t>Jenniffer Laura Daltro Monteiro da Silva Loures</t>
  </si>
  <si>
    <t>icmda Fieldworker Brazil Colombia and Venezuela</t>
  </si>
  <si>
    <t>Felipe Aleixo Loures ( husband)</t>
  </si>
  <si>
    <t>Linda Achieng Thure</t>
  </si>
  <si>
    <t>Pan African Academy of Christian surgeons</t>
  </si>
  <si>
    <t>Surgical resident</t>
  </si>
  <si>
    <t>althure@gmail.com</t>
  </si>
  <si>
    <t>NEMBA GRACE VAIBRA</t>
  </si>
  <si>
    <t>ASSOCIATION DES MEDECINS ET DENTISTES CHRETIENS DU TCHAD(AMDCT)</t>
  </si>
  <si>
    <t>ETUDIANT</t>
  </si>
  <si>
    <t>Nemba Grâce Vaibra</t>
  </si>
  <si>
    <t>Ministry of Health, Indonesia</t>
  </si>
  <si>
    <t>Health Administrator</t>
  </si>
  <si>
    <t>July 2, July 3, July 4</t>
  </si>
  <si>
    <t>Ansino Skyleth</t>
  </si>
  <si>
    <t>Bileg Community Outreach International</t>
  </si>
  <si>
    <t>Resident Physician</t>
  </si>
  <si>
    <t>Jo Vee Java Dignadice</t>
  </si>
  <si>
    <t>ICMDA/MCCN</t>
  </si>
  <si>
    <t>Global Training Track Coordinator /Director</t>
  </si>
  <si>
    <t>Isa Berne J. Dignadice</t>
  </si>
  <si>
    <t>Jo Vee Dignadice</t>
  </si>
  <si>
    <t xml:space="preserve">Dorcas </t>
  </si>
  <si>
    <t xml:space="preserve">Kwete </t>
  </si>
  <si>
    <t xml:space="preserve">Recent graduated </t>
  </si>
  <si>
    <t>dkwete49@gmail.com</t>
  </si>
  <si>
    <t>Bethesda Serukam Mission Hospital</t>
  </si>
  <si>
    <t>Vice Director</t>
  </si>
  <si>
    <t>Lunkuse Henriettah Dungu</t>
  </si>
  <si>
    <t>Islamic University in Uganda</t>
  </si>
  <si>
    <t>Senamile Zanele Zwane</t>
  </si>
  <si>
    <t>CMF South Africa</t>
  </si>
  <si>
    <t>Senamile Zwane</t>
  </si>
  <si>
    <t xml:space="preserve">Dr Rowena John </t>
  </si>
  <si>
    <t xml:space="preserve">MINISTRY OF HEALTH MALAYSIA </t>
  </si>
  <si>
    <t xml:space="preserve">PUBLIC HEALTH MEDICINE SPECIALIST </t>
  </si>
  <si>
    <t xml:space="preserve">drrowena25@gmail.com </t>
  </si>
  <si>
    <t>June 30</t>
  </si>
  <si>
    <t xml:space="preserve">1 Sister. </t>
  </si>
  <si>
    <t>ROWENA JOHN</t>
  </si>
  <si>
    <t>AMOUSSOU Modeste Mahussi</t>
  </si>
  <si>
    <t>Association des Médecins Dentistes Chrétiens du Sénégal</t>
  </si>
  <si>
    <t>Moi University</t>
  </si>
  <si>
    <t>BARKA INOCENT MANGALA</t>
  </si>
  <si>
    <t>Université de N'Djamena</t>
  </si>
  <si>
    <t>Étudiant</t>
  </si>
  <si>
    <t>NOUBATA M'DRANGAYE, masculin, président, noubata30@gmail.com</t>
  </si>
  <si>
    <t>MINISTRY OF PUBLIC HEALTH</t>
  </si>
  <si>
    <t>CHIEF DATA MANAGER</t>
  </si>
  <si>
    <t>OGUNGBANGBE OLUTOLA ESTHER</t>
  </si>
  <si>
    <t>NIGERIA</t>
  </si>
  <si>
    <t>ABIA STATE UNIVERSITY TEACHING HOSPITAL/CMDA NIGERIA</t>
  </si>
  <si>
    <t>SCHOOL WELFARE DIRECTOR/ SISTER'S COORDINATOR</t>
  </si>
  <si>
    <t xml:space="preserve">CMDA NIGERIA </t>
  </si>
  <si>
    <t>Student Arm - class coordinator.</t>
  </si>
  <si>
    <t>Ekeh Emmanuel Onyekachukwu</t>
  </si>
  <si>
    <t>IRIA DOMINION OSAYOMORE</t>
  </si>
  <si>
    <t>Federal Medical Centre, Owo</t>
  </si>
  <si>
    <t>LINGA, fidelis filibus</t>
  </si>
  <si>
    <t>Federal Teaching Hospital, Gombe Gombe state</t>
  </si>
  <si>
    <t>Doctor,</t>
  </si>
  <si>
    <t>Paul Mayellawos Karuwa</t>
  </si>
  <si>
    <t>CMDA-Nigeria, Kano State Chapter</t>
  </si>
  <si>
    <t>OMONDO SHALOM</t>
  </si>
  <si>
    <t>Kampala International University</t>
  </si>
  <si>
    <t>Omondo Shalom</t>
  </si>
  <si>
    <t>LORD'S HOME</t>
  </si>
  <si>
    <t>CEO</t>
  </si>
  <si>
    <t>Indonesia Christian Medical and Dental Association</t>
  </si>
  <si>
    <t>Mission division team work</t>
  </si>
  <si>
    <t>University of Abuja Teaching Hospital/CMDA Nigeria</t>
  </si>
  <si>
    <t>Dr/ICMDA Regional Representative Anglophone west Africa/Deputy CEO 2 CMDA Nigeria</t>
  </si>
  <si>
    <t>LINDAEL GEOFREY MLAY</t>
  </si>
  <si>
    <t>SANYA JUU LUTHERAN HEALTH CENTRE</t>
  </si>
  <si>
    <t>MEDICAL OFFICER IN CHARGE</t>
  </si>
  <si>
    <t>생년월일 일치, 이메일 일치, 이름 유사도 92</t>
  </si>
  <si>
    <t>Estefany Abigail Alonzo Muñoz</t>
  </si>
  <si>
    <t>Hospital Universitario Fundación Alcorcón</t>
  </si>
  <si>
    <t>Resident 1 of preventive medicine and public health</t>
  </si>
  <si>
    <t>estefalonzo@gmail.com</t>
  </si>
  <si>
    <t>London School of Hygiene &amp; Tropical Medicine</t>
  </si>
  <si>
    <t>Christian Medical Fellowship Zambia</t>
  </si>
  <si>
    <t>Junior Medical Doctor</t>
  </si>
  <si>
    <t>Tanya Alexandra Escobar Morán</t>
  </si>
  <si>
    <t>Universidad San Carlos de Guatemala (USAC)</t>
  </si>
  <si>
    <t>alexamedicinegua@gmail.com</t>
  </si>
  <si>
    <t>Tenwek Mission Hospital</t>
  </si>
  <si>
    <t>Imperial College London</t>
  </si>
  <si>
    <t>Annah Thembwa Muthui</t>
  </si>
  <si>
    <t>Biira Eunice</t>
  </si>
  <si>
    <t>TOGO</t>
  </si>
  <si>
    <t>Peruth Mwesigwa Mbaze</t>
  </si>
  <si>
    <t>Bishop Stuart University</t>
  </si>
  <si>
    <t>Midwifery Tutor</t>
  </si>
  <si>
    <t>peruthmwesigwa@gmail.com</t>
  </si>
  <si>
    <t>KADZAHLO KOMLA DOVENE</t>
  </si>
  <si>
    <t>National malaria control program of Togo</t>
  </si>
  <si>
    <t>Public health specialist</t>
  </si>
  <si>
    <t>AMCT</t>
  </si>
  <si>
    <t>Анна Александровна Зайкина</t>
  </si>
  <si>
    <t>City Polyclinic No. 76 in Saint Petersburg</t>
  </si>
  <si>
    <t>infectiologist</t>
  </si>
  <si>
    <t>Claudia Anastasia Sahetapy</t>
  </si>
  <si>
    <t>SEA Area Representative</t>
  </si>
  <si>
    <t>Frisyeni Amanda Mangule</t>
  </si>
  <si>
    <t>Udayana Univercity</t>
  </si>
  <si>
    <t>BIGOGO HERBERT CHARLES</t>
  </si>
  <si>
    <t>UGANDA CHRISTIAN MEDICAL FELLOWSHIP (UCMF)</t>
  </si>
  <si>
    <t>NATIONAL EXECUTIVE- UCMF STUDENTS LIAISON SECRETARY</t>
  </si>
  <si>
    <t>Kyabu Kapijimpanga</t>
  </si>
  <si>
    <t>Muğla Sıtkı Koçman University</t>
  </si>
  <si>
    <t>TCHALIM</t>
  </si>
  <si>
    <t>ANDRIA BURI ANAK IBRAHIM</t>
  </si>
  <si>
    <t>UNIVERSITY OF MALAYSIA, SARAWAK</t>
  </si>
  <si>
    <t>MEDICAL STUDENT</t>
  </si>
  <si>
    <t>ZOTCHI Komi</t>
  </si>
  <si>
    <t>AMCT (Togo)</t>
  </si>
  <si>
    <t>Docteur</t>
  </si>
  <si>
    <t>COMBARI Yemboido Emmanuel</t>
  </si>
  <si>
    <t>1, TISSOU Mawussé Sandrine Déborah, female, wife, sandrinetissou73@gmail.com 
 2, COMBARI Yaovi Anaël Lamoudi, male, Son (Date of birth: October 1st 2024)</t>
  </si>
  <si>
    <t xml:space="preserve">TISSOU Mawussé Sandrine Déborah [배우자(아내)]
COMBARI Yaovi Anaël Lamoudi [아들, 2세]
</t>
  </si>
  <si>
    <t>Emmanuel Yemboido COMBARI</t>
  </si>
  <si>
    <t>KALGA DOMINIQUE</t>
  </si>
  <si>
    <t>AMCDB/ Burkina Faso</t>
  </si>
  <si>
    <t>Médecin membre de l’association</t>
  </si>
  <si>
    <t>1, Ouedraogo W Rebecca Samuella, female, wife,ouedraogosamuella@gmail.com</t>
  </si>
  <si>
    <t>CMDA Tanzania</t>
  </si>
  <si>
    <t>AHONSOU KODJO MAWU-LAWOE</t>
  </si>
  <si>
    <t>Association des médecins chrétiens du Togo, Hôpital de l'Espérance de Mango</t>
  </si>
  <si>
    <t>Membre actif, médecin missionnaire</t>
  </si>
  <si>
    <t>1, N'SOUGAN Akossiwa Cyntia Do Flora, épouse, nsougancyntia.com@gmail.com</t>
  </si>
  <si>
    <t>Tariq Parvewz</t>
  </si>
  <si>
    <t>Christian Medical Fellowship of Pakistan</t>
  </si>
  <si>
    <t>ENIOR MEMBER</t>
  </si>
  <si>
    <t>Mrs Elizebath Tariq,Female</t>
  </si>
  <si>
    <t>Matata Esther Mutheu</t>
  </si>
  <si>
    <t>Kenya Methodist University,Kenya</t>
  </si>
  <si>
    <t>Memberof the Christian Medical Fellowship-Meru,Kenya</t>
  </si>
  <si>
    <t>matataesther62@gmail.com</t>
  </si>
  <si>
    <t>Association des Médecins chrétiens du Togo, Hôpital de l'Espérance de Mango</t>
  </si>
  <si>
    <t>1, AHONSOU Kodjo Mawu-Lawoe, male, husband, ahonsou.ricky@gmail.com</t>
  </si>
  <si>
    <t>ADDIS ABABA UNIVERSITY and CMDDF-Ethiopia</t>
  </si>
  <si>
    <t>MD MPH</t>
  </si>
  <si>
    <t>adamu.addissie@aaau.edu.et</t>
  </si>
  <si>
    <t>Norvic International Hospital</t>
  </si>
  <si>
    <t>Medical Officer (House Officer)</t>
  </si>
  <si>
    <t>SARA FONDATION</t>
  </si>
  <si>
    <t>KOUMOU EBONGA REINE PASCALE</t>
  </si>
  <si>
    <t>École de médecine AMADOU Ha</t>
  </si>
  <si>
    <t>George Kwasi Johnson Ghartey</t>
  </si>
  <si>
    <t>Christ Fire Light Chapel</t>
  </si>
  <si>
    <t>Senior District Pastor</t>
  </si>
  <si>
    <t>george.ghartey@outlook.com</t>
  </si>
  <si>
    <t>CMDA Tanzania chapter</t>
  </si>
  <si>
    <t>Medical officer (MD)</t>
  </si>
  <si>
    <t>Raoul Mbango</t>
  </si>
  <si>
    <t>PAACS</t>
  </si>
  <si>
    <t>Raoul MBANGO</t>
  </si>
  <si>
    <t>Irakoze Christian</t>
  </si>
  <si>
    <t>Burundi Christian Medical and Dental Association</t>
  </si>
  <si>
    <t>Advisor, National Committee</t>
  </si>
  <si>
    <t>YELLI Prisca Safiatou Wendlasida</t>
  </si>
  <si>
    <t>Zache Bonogo, male, husband, bonogozacchaeus@gmail.com; 
Relwende Eldad Meschac Bonogo, male, son; Eleora Wendrabo Smiley Carmelia Bonogo, daughter</t>
  </si>
  <si>
    <t>Zache Bonogo [배우자(남편)]
 Relwende Eldad Meschac Bonogo [아들, 4세]
 Eleora Wendrabo Smiley Carmelia Bonogo [딸, 1세]</t>
  </si>
  <si>
    <t>NGABIRE GUY BERTHACIE</t>
  </si>
  <si>
    <t>University of BURUNDI</t>
  </si>
  <si>
    <t>Faculdade Ciências Médicas de Minas Gerais</t>
  </si>
  <si>
    <t>MD</t>
  </si>
  <si>
    <t>Priyani Nelum Weerakoon</t>
  </si>
  <si>
    <t>Nelum Weerakoon</t>
  </si>
  <si>
    <t>HATEGEKIMANA Dany Keynes</t>
  </si>
  <si>
    <t>Kilimanjaro Christian Medical Centre (KCMC)</t>
  </si>
  <si>
    <t>Volunteer : Medical Laboratory Scientist ( MLS )</t>
  </si>
  <si>
    <t>Christian Medical and Dental Association of Nigeria (CMDA Nigeria)</t>
  </si>
  <si>
    <t>Mr/ Student</t>
  </si>
  <si>
    <t>Feby Febriyanti Tan</t>
  </si>
  <si>
    <t>Trisakti University</t>
  </si>
  <si>
    <t>Drg. / Dentist</t>
  </si>
  <si>
    <t>생년월일 일치, 이메일 일치, 이름 유사도 85</t>
  </si>
  <si>
    <t>MALEKA Justice Illustre</t>
  </si>
  <si>
    <t>Medicals Sciences Superior Institute</t>
  </si>
  <si>
    <t>Alabi Favour Wealth</t>
  </si>
  <si>
    <t>Bingham University Teaching Hospital, Jos</t>
  </si>
  <si>
    <t>School Academic Secretary of CMDA student arm BHUTH Chapter</t>
  </si>
  <si>
    <t>Rwanda christian Medical and Dental association</t>
  </si>
  <si>
    <t>Worship leader</t>
  </si>
  <si>
    <t>ASSOCIATION DES MEDECINS ET DENTISTES CHRETIENS DU TCHAD- AMDCT</t>
  </si>
  <si>
    <t>DOCTOR MEMBER</t>
  </si>
  <si>
    <t>1, Edith Dekoum Nelembaye, female, Wife, nmasra@yahoo.com
 2, Manaseth Toulaboua Ngarmbaye, male, Son, nmasra@yahoo.com</t>
  </si>
  <si>
    <t xml:space="preserve">Edith Dekoum Nelembaye [배우자(아내)]
Manaseth Toulaboua Ngarmbaye [아들, 2세]
</t>
  </si>
  <si>
    <t>Hope Africa University. Burundi Christian medical and dental Association</t>
  </si>
  <si>
    <t>AMPCN</t>
  </si>
  <si>
    <t>Leader Étudiant</t>
  </si>
  <si>
    <t>UNIVERSITY OF NGOZI</t>
  </si>
  <si>
    <t>DR</t>
  </si>
  <si>
    <t>NTITENGUHA ALLADIN</t>
  </si>
  <si>
    <t>ASOME( adventist school of medicine of east central africa)</t>
  </si>
  <si>
    <t>undergraduate student at ASOME CMSF(christian medical student fellowship) LEADER</t>
  </si>
  <si>
    <t>Ntitenguha Alladin</t>
  </si>
  <si>
    <t>BARAKA CHIZA Bénédicte</t>
  </si>
  <si>
    <t>AMC/RDC</t>
  </si>
  <si>
    <t>Membre</t>
  </si>
  <si>
    <t>MAMBO MUSAFIRI Philippe</t>
  </si>
  <si>
    <t>AMC DRC, Kampala International University</t>
  </si>
  <si>
    <t>Provincial Representative to the Ministry of Students and SHO (Resident)</t>
  </si>
  <si>
    <t>june 30, July 1, July 2, July 3, July 4</t>
  </si>
  <si>
    <t>Christian Medical Dental association Canada</t>
  </si>
  <si>
    <t>Remy Tam female and wife</t>
  </si>
  <si>
    <t>Training in Charge</t>
  </si>
  <si>
    <t>1 Saira Paulose, wife</t>
  </si>
  <si>
    <t>Ghana Christian Medical and dental fellowship</t>
  </si>
  <si>
    <t>Anglophone West Africa AR</t>
  </si>
  <si>
    <t>Ebenezer Kofi Apraku, male, husband , aseprak@yahoo.com</t>
  </si>
  <si>
    <t>Sofako Améganvi EGLOH</t>
  </si>
  <si>
    <t>CMF TOGO</t>
  </si>
  <si>
    <t>1, Afi Kafui BANIBA ATOKO Epse EGLOH, Female, Spouse, kbaniba@gmail.com
 2, Betsaleel Ewousika Améganvi EGLOH, Male, Child, esofak81@gmail.com</t>
  </si>
  <si>
    <t xml:space="preserve">Afi Kafui BANIBA ATOKO Epse EGLOH [배우자(아내)]
Betsaleel Ewousika Améganvi EGLOH [자녀, 3세]
</t>
  </si>
  <si>
    <t>Indonesia CMDF</t>
  </si>
  <si>
    <t>MD / Department of Mission</t>
  </si>
  <si>
    <t>University Of Health Sciences</t>
  </si>
  <si>
    <t>Naro Sodavid, Male, Friend, narodavidktc@gmail.com</t>
  </si>
  <si>
    <t>Naro Sodavid</t>
  </si>
  <si>
    <t>University of Health Sciences</t>
  </si>
  <si>
    <t>Lay Linhhak ,male,friend, linhhak213@gmail.com</t>
  </si>
  <si>
    <t>CHHANGSOUR YMEY</t>
  </si>
  <si>
    <t>University of health and sciences</t>
  </si>
  <si>
    <t>Medical students</t>
  </si>
  <si>
    <t>TOUCH KEOMONEY</t>
  </si>
  <si>
    <t>University of Health and Sciences</t>
  </si>
  <si>
    <t>CHHORM SOVANROZA</t>
  </si>
  <si>
    <t>University of health sciences</t>
  </si>
  <si>
    <t>CHHORM Sovanroza</t>
  </si>
  <si>
    <t>Mario botross zakaria gohar</t>
  </si>
  <si>
    <t>Quesna central hospital.</t>
  </si>
  <si>
    <t>Mariobotross2@ gmail.com</t>
  </si>
  <si>
    <t>bursary(신규)</t>
  </si>
  <si>
    <t>생년월일 일치, 이름 유사도 85</t>
  </si>
  <si>
    <t>SOKUN VANNYLA</t>
  </si>
  <si>
    <t>International University</t>
  </si>
  <si>
    <t>Pharmacist Student</t>
  </si>
  <si>
    <t>SOKUN SOCHEATA</t>
  </si>
  <si>
    <t>Hannah Meas</t>
  </si>
  <si>
    <t>미어 한나</t>
  </si>
  <si>
    <t>International University (IU)</t>
  </si>
  <si>
    <t>I don’t bring any family members but i have my friends, her name is Vannila and Money</t>
  </si>
  <si>
    <t>MEAS HANNAH</t>
  </si>
  <si>
    <t>다야네</t>
  </si>
  <si>
    <t>MÉDICOS DE CRISTO</t>
  </si>
  <si>
    <t>REPRESENTANTE MISSÕES GRUPO LOCAL MDC BH</t>
  </si>
  <si>
    <t>PARE STEVEN</t>
  </si>
  <si>
    <t>Hôpital PROTESTANTE SCHIPHRA</t>
  </si>
  <si>
    <t>Oui 2 personnes m'a femme Zongo TOUNWENDSIDA Micheline et notre bébé PARE ETHAN MATHIS.</t>
  </si>
  <si>
    <t>Zongo TOUNWENDSIDA Micheline(배우자, 아내)
 PARE ETHAN MATHIS.(자녀)</t>
  </si>
  <si>
    <t>3명(배우자 1명, 자녀 1명)</t>
  </si>
  <si>
    <t>GREAT COMMISSION PROJECT</t>
  </si>
  <si>
    <t>COMMISSSIONER</t>
  </si>
  <si>
    <t>Pre-Conference Only</t>
  </si>
  <si>
    <t>Paul Mwangi Murage</t>
  </si>
  <si>
    <t>Christian Medical Fellowship Kenya</t>
  </si>
  <si>
    <t>Admin assistant</t>
  </si>
  <si>
    <t>KIM KYUNGJOONG</t>
  </si>
  <si>
    <t>김경중</t>
  </si>
  <si>
    <t>Mercy Medical Center Cambodia / OMF, CMF</t>
  </si>
  <si>
    <t>Gastroenterologist / Missionary</t>
  </si>
  <si>
    <t>MUTAMBA KITENGYE BESTON</t>
  </si>
  <si>
    <t>ICMDAS</t>
  </si>
  <si>
    <t>Agape Christian Hospital of Mongolia</t>
  </si>
  <si>
    <t>Dr / Surgeon</t>
  </si>
  <si>
    <t>Christian Medical Fellowship, Pakistan</t>
  </si>
  <si>
    <t>Coordinator</t>
  </si>
  <si>
    <t>Norton University</t>
  </si>
  <si>
    <t>Health Science Institute Of RCAF</t>
  </si>
  <si>
    <t>Cambodian Christian Medical Fellowship</t>
  </si>
  <si>
    <t>Yes my family, ANG SREYNIN, Female, wife, angsreynin@gmail.com and one daughter 3years old female.</t>
  </si>
  <si>
    <t>ANG SREYNIN [배우자(아내)]
 one daughter [딸, 3세]</t>
  </si>
  <si>
    <t>Kpoughor Watchman</t>
  </si>
  <si>
    <t>Jos University Teaching Hospital, Lamingo, Jos, Plateau State, Nigeria</t>
  </si>
  <si>
    <t>이웰체첵</t>
  </si>
  <si>
    <t>Ach medical university</t>
  </si>
  <si>
    <t>Munkhsuld</t>
  </si>
  <si>
    <t>Mongolian National University of Medical Sciences</t>
  </si>
  <si>
    <t xml:space="preserve">ICMDA </t>
  </si>
  <si>
    <t xml:space="preserve">ICMDA Eurasia fieldworker (Russia) </t>
  </si>
  <si>
    <t>NAOMI BATWEL LOTTO</t>
  </si>
  <si>
    <t>UNIVERSITE PROTESTANTE AU CONGO, HEAL AFRICA HOSPITAL</t>
  </si>
  <si>
    <t>FAMILY MEDICINE RESIDENT</t>
  </si>
  <si>
    <t>Dyhia ALLACHE</t>
  </si>
  <si>
    <t>Eph azazga maghnem lounis</t>
  </si>
  <si>
    <t>General practitioner</t>
  </si>
  <si>
    <t>Mohamed V University - Rabat, Morcco.</t>
  </si>
  <si>
    <t>Medical Intern</t>
  </si>
  <si>
    <t>Julius Lucas Mwimo</t>
  </si>
  <si>
    <t>Post Graduate student</t>
  </si>
  <si>
    <t>TUMAINI OMBENI CROYANCE</t>
  </si>
  <si>
    <t>Croyance</t>
  </si>
  <si>
    <t>Evangelic university of Africa</t>
  </si>
  <si>
    <t>General Physician</t>
  </si>
  <si>
    <t>croyancetumaini0gmail. com</t>
  </si>
  <si>
    <t>Yes one Daniel MPEZ My husband</t>
  </si>
  <si>
    <t>Tumaini OMBENI CROYANCE</t>
  </si>
  <si>
    <t>Mpez Tshimwang Daniel Irenge</t>
  </si>
  <si>
    <t>University of Lubumbashi</t>
  </si>
  <si>
    <t>1 Croyance TUMAINI Female my Wife</t>
  </si>
  <si>
    <t>Timothy Anton Anavhe Okhai</t>
  </si>
  <si>
    <t>Healthcare Christian Fellowship International</t>
  </si>
  <si>
    <t>Global Saline Coordinator</t>
  </si>
  <si>
    <t>Kesanta Gift James</t>
  </si>
  <si>
    <t>ICMDA Tanzanian chapter</t>
  </si>
  <si>
    <t>Lema Rahel Lawrence</t>
  </si>
  <si>
    <t>ICMDA Tanzanian Chapter</t>
  </si>
  <si>
    <t>Louisa Nneka</t>
  </si>
  <si>
    <t>Nwachukwu</t>
  </si>
  <si>
    <t>CMDA /PAACS</t>
  </si>
  <si>
    <t>Queenly Dzidzor Abla Hattoh</t>
  </si>
  <si>
    <t>Ghana Christian Medical and Dental Fellowship, Tamale Teaching Hospital</t>
  </si>
  <si>
    <t>Gabriel Laston Ndabila</t>
  </si>
  <si>
    <t>Kilimanjaro Christian Medical Centre</t>
  </si>
  <si>
    <t>생년월일 일치, 이메일 일치, 이름 유사도 94</t>
  </si>
  <si>
    <t>Moi University College of Health Sciences</t>
  </si>
  <si>
    <t>Cynthia Thuo</t>
  </si>
  <si>
    <t xml:space="preserve">Aquilas ELSHA BISIMWA </t>
  </si>
  <si>
    <t>AMC-RDC</t>
  </si>
  <si>
    <t xml:space="preserve">Chargé du forum d'intercession </t>
  </si>
  <si>
    <t>Aquilas ELISHA BISIMWA</t>
  </si>
  <si>
    <t>Madhipura Christian Hospital</t>
  </si>
  <si>
    <t>Anesthesiologist; Community Physician</t>
  </si>
  <si>
    <t>Madhipura Christian Hospital, Madhepura, Bihar</t>
  </si>
  <si>
    <t>Senior Dental Consultant</t>
  </si>
  <si>
    <t>Michigan State University College of Osteopathic Medicine</t>
  </si>
  <si>
    <t>Third Year Medical Student</t>
  </si>
  <si>
    <t>bursary(확인서 완)</t>
  </si>
  <si>
    <t>Adeoye Blessing Tinuola</t>
  </si>
  <si>
    <t>Ekiti State University</t>
  </si>
  <si>
    <t>Chua Yi Dao</t>
  </si>
  <si>
    <t>University of Otago, New Zealand</t>
  </si>
  <si>
    <t>생년월일 일치, 이메일 일치, 이름 유사도 76</t>
  </si>
  <si>
    <t>FREDERIK WILLEM JOHANNES KELLERMAN</t>
  </si>
  <si>
    <t>SOUTH AFRICA</t>
  </si>
  <si>
    <t>HCFI (Healthcare Christian Fellowship International) and CMC (Christian Medical College)</t>
  </si>
  <si>
    <t>Oubda Ouedraogo Zinéwendé Patoensamba</t>
  </si>
  <si>
    <t>Hôpital protestant Schiphra</t>
  </si>
  <si>
    <t>SAWADOGO</t>
  </si>
  <si>
    <t>Pamoussa</t>
  </si>
  <si>
    <t>AMDCB</t>
  </si>
  <si>
    <t>Organisator</t>
  </si>
  <si>
    <t>2, ILBOUDO Dorcas,femme; SAWADOGO Prince-Junior Boinzemwendé Othniel,fils</t>
  </si>
  <si>
    <t>ILBOUDO Dorcas [동반자]
 SAWADOGO Prince Junior Boinzemwendé Othniel [아들]</t>
  </si>
  <si>
    <t>SAWADOGO Pamoussa</t>
  </si>
  <si>
    <t>Silas Cesar da Silva Ribeiro</t>
  </si>
  <si>
    <t>실라스</t>
  </si>
  <si>
    <t>Pontifical Catholic University of Minas Gerais (PUC)</t>
  </si>
  <si>
    <t>Obichukwu Chukwunonso Bill-Clinton</t>
  </si>
  <si>
    <t>오비추쿠 추쿠논소 빌 클린턴</t>
  </si>
  <si>
    <t>University of Nigeria</t>
  </si>
  <si>
    <t>obichukwuclinton@gmail.com</t>
  </si>
  <si>
    <t>Chukwunonso Bill-Clinton Obichukwu</t>
  </si>
  <si>
    <t>MUJHU CARE Ltd</t>
  </si>
  <si>
    <t>denisskimbigwe@gmail.com</t>
  </si>
  <si>
    <t>OBI-AGUOCHA ADAUGO CHINYERE</t>
  </si>
  <si>
    <t>Christian Medical and Dental Association of Nigeria-Students' (Gregory University Teaching Hospital Chapter)</t>
  </si>
  <si>
    <t>Adaugo Obi-Aguocha</t>
  </si>
  <si>
    <t>Odhiambo Clara Atieno</t>
  </si>
  <si>
    <t>Uganda Christian Medical Fellowship</t>
  </si>
  <si>
    <t>Surgeon- oncologist</t>
  </si>
  <si>
    <t xml:space="preserve">Nematova Kanymzhan </t>
  </si>
  <si>
    <t>내맛어와 가늠잔</t>
  </si>
  <si>
    <t>Fontan jizni</t>
  </si>
  <si>
    <t>Нематова Канымжан Ыктыяровна</t>
  </si>
  <si>
    <t>Laissa MUTUNZI TETA</t>
  </si>
  <si>
    <t>UNIVERSITY OF RWANDA</t>
  </si>
  <si>
    <t>tetalaissa2005@gmail.com</t>
  </si>
  <si>
    <t>June 29, June 30</t>
  </si>
  <si>
    <t>Adventist school of Medicine of East Central Africa-ASOME-AUCA</t>
  </si>
  <si>
    <t>Chris Ishimwe</t>
  </si>
  <si>
    <t>POLAD SAMADOV</t>
  </si>
  <si>
    <t>Orthodent Dental Clinic</t>
  </si>
  <si>
    <t>Christian Leader Institute</t>
  </si>
  <si>
    <t>girinepal@gmail.com</t>
  </si>
  <si>
    <t>Asmita Ligal, female, wife</t>
  </si>
  <si>
    <t>ENT specialist</t>
  </si>
  <si>
    <t>Ramy nabil, male , husband, ramyzakharious@gmail.com +
 holy ramy, female , daughter, 11 years old + heaven ramy, female, daughter, 6 years old</t>
  </si>
  <si>
    <t>Ramy nabil [배우자(남편)]
 holy ramy [딸, 11세]
 heaven ramy [딸, 6세]</t>
  </si>
  <si>
    <t>KCMC Zonal Hospital</t>
  </si>
  <si>
    <t>Intern Medical Doctor</t>
  </si>
  <si>
    <t>Edjoy Karimi Muriungi</t>
  </si>
  <si>
    <t>Lifecare Hospital</t>
  </si>
  <si>
    <t>Locum Medical Officer</t>
  </si>
  <si>
    <t>Frankie K. Fahnbulleh</t>
  </si>
  <si>
    <t>A.M. Dogliotti School of Medicine, University of Liberia</t>
  </si>
  <si>
    <t>President, CMDA-Liberia Students' Arm</t>
  </si>
  <si>
    <t>Oceania ICMDA</t>
  </si>
  <si>
    <t>June 29, June 30, July 1</t>
  </si>
  <si>
    <t>Elnisha Donald Kafa, 13 year old Son, email: kafadonald@gmail.com</t>
  </si>
  <si>
    <t>Elnisha Donald Kafa [아들, 13세]</t>
  </si>
  <si>
    <t>Glory Mutheu Mutethya</t>
  </si>
  <si>
    <t>Diane Umutoni</t>
  </si>
  <si>
    <t>Murangwa Gashami Guinolee</t>
  </si>
  <si>
    <t>무랑과 가샤미 귀놀리</t>
  </si>
  <si>
    <t>Adventist School of Medicine of East-Central Africa</t>
  </si>
  <si>
    <t>gashamiguinole@gmail.com</t>
  </si>
  <si>
    <t>Regis</t>
  </si>
  <si>
    <t>Umwiza Mujawayezu Belinda</t>
  </si>
  <si>
    <t>움위자 무자와예주 벨린다</t>
  </si>
  <si>
    <t>Adventist school of Medecine of East-Central Africa</t>
  </si>
  <si>
    <t>Belindau@asome.health</t>
  </si>
  <si>
    <t>MasCristo Asociation (ICMDA Costa Rica)</t>
  </si>
  <si>
    <t>Cordinator of Dentistry Department</t>
  </si>
  <si>
    <t>ISHIMWE MUGABE MAURICE</t>
  </si>
  <si>
    <t>Asian International Institute named after S.Tentishev</t>
  </si>
  <si>
    <t>Rakhatbek Satarkulov, male, husband, aseldzholdosheva4@gmail.ru</t>
  </si>
  <si>
    <t>Gertrude Uwase</t>
  </si>
  <si>
    <t>uwasegetu@gmail.com</t>
  </si>
  <si>
    <t>RASOARIMANANA Sahondra Paskaline</t>
  </si>
  <si>
    <t>CMDA Madagascar</t>
  </si>
  <si>
    <t>Marthalyn Evelyn Moulton-Mulbah</t>
  </si>
  <si>
    <t>A. M. Dogliotti College of Medicine</t>
  </si>
  <si>
    <t>June 29, June 30, July 1, July 3, July 4</t>
  </si>
  <si>
    <t>Marthalyn Evelyn Moulton -Mulbah</t>
  </si>
  <si>
    <t>Rose</t>
  </si>
  <si>
    <t>로즈 (Ro-jeu)</t>
  </si>
  <si>
    <t>University of Pretoria</t>
  </si>
  <si>
    <t>Rose Mpangele</t>
  </si>
  <si>
    <t>Palacky University Olomouc</t>
  </si>
  <si>
    <t>Continental medical college</t>
  </si>
  <si>
    <t>Cynthia Kendi Mugendi</t>
  </si>
  <si>
    <t>Chuka County Referral Hospital</t>
  </si>
  <si>
    <t>Dr/Medical Officer</t>
  </si>
  <si>
    <t>Centro Universitário Integrado of Campo Mourão</t>
  </si>
  <si>
    <t>Teacher</t>
  </si>
  <si>
    <t>A.M. Dogloitti College of Medicine</t>
  </si>
  <si>
    <t>GINGER-EKE CHUKWUEMEKA MICHEAL</t>
  </si>
  <si>
    <t>ALEX EKWUEME FEDERAL UNIVERSITY TEACHING HOSPITAL ABAKALIKI</t>
  </si>
  <si>
    <t>Jin Hung</t>
  </si>
  <si>
    <t>Ms/Student</t>
  </si>
  <si>
    <t>Jade Hung</t>
  </si>
  <si>
    <t>University of Namibia, School of Medicine</t>
  </si>
  <si>
    <t>Chhi Layheang</t>
  </si>
  <si>
    <t>chhilayheang2356@gmail.com</t>
  </si>
  <si>
    <t>Hong Sovannlina</t>
  </si>
  <si>
    <t>Un Khansachja</t>
  </si>
  <si>
    <t>callmesachja@gmail.com</t>
  </si>
  <si>
    <t>Tabitha Miriam Leinfellner</t>
  </si>
  <si>
    <t>Okoye Dubem Victoria</t>
  </si>
  <si>
    <t>University of Nigeria Teaching Hospital, Enugu</t>
  </si>
  <si>
    <t>조엘 험프리 마키야오</t>
  </si>
  <si>
    <t>KCMC UNIVERSITY</t>
  </si>
  <si>
    <t>SSEMPEEBWA REAGAN</t>
  </si>
  <si>
    <t>셈페브와 리건</t>
  </si>
  <si>
    <t>Lira university</t>
  </si>
  <si>
    <t>Lira CMF member</t>
  </si>
  <si>
    <t>Sandra Marcela Zeballos Ampuero</t>
  </si>
  <si>
    <t>Fieldworker, Área representative for Bolivia, Ecuador, Paraguay y Perú.</t>
  </si>
  <si>
    <t>AEFUNAI/AEFUTHA/CMDA</t>
  </si>
  <si>
    <t>Gitau Mary Wathika</t>
  </si>
  <si>
    <t>Kenyatta National Hospital</t>
  </si>
  <si>
    <t>SHANA JANSEN VAN RENSBURG</t>
  </si>
  <si>
    <t>University of Cape Town Christian Medical Fellowship</t>
  </si>
  <si>
    <t>Administrator</t>
  </si>
  <si>
    <t>Ostravská univerzita</t>
  </si>
  <si>
    <t>Centre hospitalier de manga ( Burkina faso)</t>
  </si>
  <si>
    <t>LUANDA M LUTYATSO Justin</t>
  </si>
  <si>
    <t>AMC DR Congo</t>
  </si>
  <si>
    <t>Deputy National Secretary responsible for relations with regional committees</t>
  </si>
  <si>
    <t>1. Reine NSIMIRE BITWENGE, Female, Spouse, reinensim02@gmail.com</t>
  </si>
  <si>
    <t>A.I.C Litein Hospital</t>
  </si>
  <si>
    <t>Wambede Jonathan Christopher</t>
  </si>
  <si>
    <t>Lira University</t>
  </si>
  <si>
    <t>Ndikum che Bleck</t>
  </si>
  <si>
    <t>CHRISTIAN HEALTHCARE FELLOWSHIP CAMEROON</t>
  </si>
  <si>
    <t>Secretary general of the organization</t>
  </si>
  <si>
    <t>NDIKUM Che bleck</t>
  </si>
  <si>
    <t>TROMAYO DORGÈS CÉDRIC</t>
  </si>
  <si>
    <t>AMDCC</t>
  </si>
  <si>
    <t>Médecin junior</t>
  </si>
  <si>
    <t>6/30/2026-&gt; July 5</t>
  </si>
  <si>
    <t>Anotho Anina epse Mali Oyouomi Elise Rolande</t>
  </si>
  <si>
    <t>4/23/1078</t>
  </si>
  <si>
    <t>Corps medical chretien du Gabon</t>
  </si>
  <si>
    <t>elisermali@gmail.com</t>
  </si>
  <si>
    <t>Justine Baava</t>
  </si>
  <si>
    <t>Former institution representative</t>
  </si>
  <si>
    <t>Baava Justine</t>
  </si>
  <si>
    <t>류성건</t>
  </si>
  <si>
    <t>CHA medical school</t>
  </si>
  <si>
    <t>Student, grade 2</t>
  </si>
  <si>
    <t>South africa</t>
  </si>
  <si>
    <t xml:space="preserve">Christian medical fellowship University of Cape Town </t>
  </si>
  <si>
    <t>django</t>
  </si>
  <si>
    <t>van prosper</t>
  </si>
  <si>
    <t>amdcc</t>
  </si>
  <si>
    <t>secretaire</t>
  </si>
  <si>
    <t>NGOUN KIMSRUN</t>
  </si>
  <si>
    <t>LYDIA REDA SAAD KRLS</t>
  </si>
  <si>
    <t>Faculty of medicine Minya University</t>
  </si>
  <si>
    <t>Viyaleta</t>
  </si>
  <si>
    <t>Belarusian CMF</t>
  </si>
  <si>
    <t>Doctor, volunteer</t>
  </si>
  <si>
    <t>SOFIA NASSEF SHAWKY FAHMY</t>
  </si>
  <si>
    <t>소피아 나세프 쇼키 파미</t>
  </si>
  <si>
    <t>Faculty of medicine , minya universsity</t>
  </si>
  <si>
    <t>BASSEM EZAT SADEK ABDELNOUR</t>
  </si>
  <si>
    <t>Faculty of Medicine minya university</t>
  </si>
  <si>
    <t>JUDAH BASKER</t>
  </si>
  <si>
    <t>CARMEL CHRISTIAN CHURCH</t>
  </si>
  <si>
    <t>JUDAH BASKER G</t>
  </si>
  <si>
    <t>MARIAM MAHROUS MEGALY</t>
  </si>
  <si>
    <t>마리암 마흐루스 메갈리</t>
  </si>
  <si>
    <t>Faculty of medicine Aswan University</t>
  </si>
  <si>
    <t>Mariam Mahrous Megaly</t>
  </si>
  <si>
    <t>Jawaharlal Nehru Technological University Hyderabad</t>
  </si>
  <si>
    <t>LIN CHANNRAKSMEY</t>
  </si>
  <si>
    <t>UHS</t>
  </si>
  <si>
    <t>Phoeurn Chamroeun</t>
  </si>
  <si>
    <t>Mercy Medical Center Cambodia</t>
  </si>
  <si>
    <t>Family medicine residency</t>
  </si>
  <si>
    <t>Pouv Sreyneang</t>
  </si>
  <si>
    <t>International university</t>
  </si>
  <si>
    <t>이름 완전일치</t>
  </si>
  <si>
    <t>University of Namibia</t>
  </si>
  <si>
    <t xml:space="preserve">Christian Healthcare Fellowship Cameroon </t>
  </si>
  <si>
    <t>St. Francis University College of Health and Allied Sciences( SFUCHAS )</t>
  </si>
  <si>
    <t>TUTORIAL ASSISTANT(Medical Doctor)</t>
  </si>
  <si>
    <t>Christian Healthcare Fellowship Cameroon</t>
  </si>
  <si>
    <t>SEANG SONA</t>
  </si>
  <si>
    <t>SONA</t>
  </si>
  <si>
    <t>CMDFI</t>
  </si>
  <si>
    <t>Saline Process Teamwork</t>
  </si>
  <si>
    <t>3, Rudy. S, male, husband, rudisetiawan883@gmail.com; 
Kara Jessica Joetan, female, daughter, priscilia.pratami.intan@gmail.com; 
Anya Kirana Joetan, female, daughter, priscilia.pratami.intan@gmail.com</t>
  </si>
  <si>
    <t xml:space="preserve">Rudy.S [배우자(남편)]
Kara Jessica Joetan [딸, 3세]
Anya Kirana Joetan [딸]
</t>
  </si>
  <si>
    <t>ST FRANCIS UNIVERSITY COLLEGE OF HEALTH AND ALLIED SCIENCES</t>
  </si>
  <si>
    <t>TUTORIAL ASSISTANT (MEDICAL DOCTOR)</t>
  </si>
  <si>
    <t>Alex Kiwoli, male, husband, akiwoli@gmail.com</t>
  </si>
  <si>
    <t>Akhaigba Favour Osigbemhe</t>
  </si>
  <si>
    <t xml:space="preserve">Christian Medical and Dental Association of Nigeria - Students' Arm (CMDA Nigeria-Students) University of Benin Teaching Hospital (UBTH) Chapter </t>
  </si>
  <si>
    <t>Favour Osigbemhe Akhaigba</t>
  </si>
  <si>
    <t>Christi-Mari Esterhuizen</t>
  </si>
  <si>
    <t>CMF University of Cape Town</t>
  </si>
  <si>
    <t>christimari.esterhuizen@gmail.com</t>
  </si>
  <si>
    <t>MUHIRWA Josue</t>
  </si>
  <si>
    <t>Adventist School of Medicine of East-Central Africa (ASOME)</t>
  </si>
  <si>
    <t>Josue MUHIRWA</t>
  </si>
  <si>
    <t>TUMWINE Amos</t>
  </si>
  <si>
    <t>RWANDA</t>
  </si>
  <si>
    <t>Active member and Former student leader</t>
  </si>
  <si>
    <t>Nishimwe santa bryana</t>
  </si>
  <si>
    <t>Centre hospitalo-universitaire de kamenge/BCMDA</t>
  </si>
  <si>
    <t>Chef des étudiants de l'organisation</t>
  </si>
  <si>
    <t>SOULEY Yawavi Florence</t>
  </si>
  <si>
    <t>CMD Togo (AMCT)</t>
  </si>
  <si>
    <t>Membre missionnaire</t>
  </si>
  <si>
    <t>ASSOU Kossiwa Roseline</t>
  </si>
  <si>
    <t>Amct/icmda</t>
  </si>
  <si>
    <t>Sabah Women and Children's Hospital</t>
  </si>
  <si>
    <t>Consultant O&amp;G (MFM)</t>
  </si>
  <si>
    <t>Mario Luis Ruiz Jimenez</t>
  </si>
  <si>
    <t>REgional Secretary</t>
  </si>
  <si>
    <t>Fermina Santos Miranda</t>
  </si>
  <si>
    <t>Tumuramye Denis</t>
  </si>
  <si>
    <t>King Ceasor University</t>
  </si>
  <si>
    <t>HUON SAM ATH</t>
  </si>
  <si>
    <t>leader</t>
  </si>
  <si>
    <t>PHOEM</t>
  </si>
  <si>
    <t>CHANTHEN</t>
  </si>
  <si>
    <t>Cambodian Chrsitian Medical Fellowship</t>
  </si>
  <si>
    <t>yes, Limeng Lichi, female, Daughter, drsam0701@gmail.com</t>
  </si>
  <si>
    <t>Limeng Lichi [딸, 16세]</t>
  </si>
  <si>
    <t>Phoem Chanthen</t>
  </si>
  <si>
    <t xml:space="preserve">Evgenii </t>
  </si>
  <si>
    <t>Russian federation</t>
  </si>
  <si>
    <t xml:space="preserve">Kursk State Medical University </t>
  </si>
  <si>
    <t>OKERULU, STANLEY OGOCHUKWU</t>
  </si>
  <si>
    <t>CMDA NIGERIA</t>
  </si>
  <si>
    <t>REV. DR.</t>
  </si>
  <si>
    <t>Mutashobya Rebeca</t>
  </si>
  <si>
    <t>Kilimanjaro Christian medical center</t>
  </si>
  <si>
    <t>Rebeca Mutashobya</t>
  </si>
  <si>
    <t>CMDA Romania</t>
  </si>
  <si>
    <t>Local students leader</t>
  </si>
  <si>
    <t>Ang Sreynin</t>
  </si>
  <si>
    <t>Mercy Medical Center, Cambodia</t>
  </si>
  <si>
    <t>Family medicine Doctor</t>
  </si>
  <si>
    <t>Yes. My husband Tray Cheavkun and my Daughter Kun Esther</t>
  </si>
  <si>
    <t>Believers Church Medical College &amp; Hospital</t>
  </si>
  <si>
    <t>French Family Medecine Training Administrator</t>
  </si>
  <si>
    <t>ROM LORK</t>
  </si>
  <si>
    <t>Calmette hospital</t>
  </si>
  <si>
    <t>Idakwo, Fervent Enyone</t>
  </si>
  <si>
    <t>Christian Medical and Dental Association-Nigeria</t>
  </si>
  <si>
    <t>Yehonzapane</t>
  </si>
  <si>
    <t>Association des médecins et dentistes chrétiens de centrafrique</t>
  </si>
  <si>
    <t>Trésorier Général de l'association</t>
  </si>
  <si>
    <t>Yehonzapane Dieu-Merci</t>
  </si>
  <si>
    <t>YABRE</t>
  </si>
  <si>
    <t>Nongwendé Perside</t>
  </si>
  <si>
    <t>Association des Médecins et Dentistes Chrétiens du Burkina (AMDCB)</t>
  </si>
  <si>
    <t>Responsable des étudiants</t>
  </si>
  <si>
    <t>YABRE Nongwendé Perside</t>
  </si>
  <si>
    <t>GIMBA ZUMNAN MARK</t>
  </si>
  <si>
    <t>PRESIDENT</t>
  </si>
  <si>
    <t>Mwangu Isabel</t>
  </si>
  <si>
    <t>Isabel Mwangu</t>
  </si>
  <si>
    <t>SHANGWE HANSON MAIMU</t>
  </si>
  <si>
    <t>Tutorial assistant</t>
  </si>
  <si>
    <t>Shangwe Hanson Maimu</t>
  </si>
  <si>
    <t>Simore Ministry</t>
  </si>
  <si>
    <t>Director</t>
  </si>
  <si>
    <t>2, Augustine Elizabeth Pattipeilohy/female/mother, Danzel Bezalel Tulung/male/son (8 months old baby)</t>
  </si>
  <si>
    <t>Augustine Elizabeth Pattipeilohy [모]
Danzel Bezalel Tulung[아들, 0세]</t>
  </si>
  <si>
    <t>3명/ (자녀 1명, 동반자 1명)</t>
  </si>
  <si>
    <t>KILIMANJARO CHRISTIAN MEDICAL UNIVERSITY COLLEGE</t>
  </si>
  <si>
    <t>ASSISTANT LECTURER</t>
  </si>
  <si>
    <t>ELICHILIA ROBERT SHAO</t>
  </si>
  <si>
    <t>KILIMANJARO CHRISTIAN MEDICAL UNIVERSITY</t>
  </si>
  <si>
    <t>PHYSICIAN</t>
  </si>
  <si>
    <t>생년월일 일치, 이메일 일치, 이름 유사도 93</t>
  </si>
  <si>
    <t>Barts Health NHS Trust</t>
  </si>
  <si>
    <t>Locum Doctor</t>
  </si>
  <si>
    <t>KADONDI GRACE</t>
  </si>
  <si>
    <t>Mulago National Referral Hospital, Makerere University college health sciences</t>
  </si>
  <si>
    <t>Medical Officer/doctor, Paediatrics resident</t>
  </si>
  <si>
    <t xml:space="preserve">Bingham University Teaching Hospital jos Nigeria </t>
  </si>
  <si>
    <t>Comfort Acheme</t>
  </si>
  <si>
    <t>collinsokaramedo2@gmail.com</t>
  </si>
  <si>
    <t>Fernando Javier Rodríguez Gómez</t>
  </si>
  <si>
    <t>Fernando Javier</t>
  </si>
  <si>
    <t>Yudeisi Suarez</t>
  </si>
  <si>
    <t>Dr.Suarez</t>
  </si>
  <si>
    <t>Asociación Cristiana Cubana de profesionales de la salud</t>
  </si>
  <si>
    <t>Presidente</t>
  </si>
  <si>
    <t>Yudeisi Suárez Columbie</t>
  </si>
  <si>
    <t>NAMWASE VIVIAN NAIKA</t>
  </si>
  <si>
    <t>Christian Association of Health Professionals (ACSAI)</t>
  </si>
  <si>
    <t>President of ACSAI</t>
  </si>
  <si>
    <t>Kampala International University Western campus</t>
  </si>
  <si>
    <t>PUTRI ARIANI KUSUMA</t>
  </si>
  <si>
    <t>ARI CANTI HOSPITAL</t>
  </si>
  <si>
    <t>GENERAL PRCATITIONER</t>
  </si>
  <si>
    <t>Ayinde-Akinmade Elizabeth Omolabake</t>
  </si>
  <si>
    <t>CMDA-Nigeria</t>
  </si>
  <si>
    <t>Namatovu Sharon Hope</t>
  </si>
  <si>
    <t>UCMF</t>
  </si>
  <si>
    <t>Namatovu Sharon</t>
  </si>
  <si>
    <t>AINEMBABAZI INNOCENT</t>
  </si>
  <si>
    <t>Gulu University/Arua Regional Referral Hospital</t>
  </si>
  <si>
    <t>Kaikede Desire Cephas</t>
  </si>
  <si>
    <t>KAIKEDE DESIRE CEPHAS</t>
  </si>
  <si>
    <t>Anya James Andrew Aburi</t>
  </si>
  <si>
    <t>Kijabe hospital</t>
  </si>
  <si>
    <t>Pediatric surgery resident</t>
  </si>
  <si>
    <t>Lim Li Ann</t>
  </si>
  <si>
    <t>ICMDA-Malaysia chapter</t>
  </si>
  <si>
    <t>Manager to Malaysia delegate(s)</t>
  </si>
  <si>
    <t>1, Dr. Lim Jean Li, Female, Sister to Lim Li Ann</t>
  </si>
  <si>
    <t>Li-Ann</t>
  </si>
  <si>
    <t>Lim Jean Li</t>
  </si>
  <si>
    <t>ICMDA South East Asia</t>
  </si>
  <si>
    <t>ICMDA South East Asia Filedworker for Malaysia, Brunei, SIngapore</t>
  </si>
  <si>
    <t>Lim Li Ann, sister</t>
  </si>
  <si>
    <t>IKOI ISHIDO</t>
  </si>
  <si>
    <t>JAPAN</t>
  </si>
  <si>
    <t>National Hospital Organization Chiba Medical Center</t>
  </si>
  <si>
    <t>Resident doctor</t>
  </si>
  <si>
    <t xml:space="preserve">Ebikonboere Faith Clement </t>
  </si>
  <si>
    <t xml:space="preserve">Bayelsa Medical University </t>
  </si>
  <si>
    <t>MURATBEK UULU ZHAINAK</t>
  </si>
  <si>
    <t>ICMDA AR</t>
  </si>
  <si>
    <t>AR</t>
  </si>
  <si>
    <t>ABRINOVA DIANA , FEMALE , WIFE</t>
  </si>
  <si>
    <t>Venkata pavana kumari komarolu</t>
  </si>
  <si>
    <t>Pheobe</t>
  </si>
  <si>
    <t>Govt medical College Ongole AP</t>
  </si>
  <si>
    <t>Associate professor</t>
  </si>
  <si>
    <r>
      <rPr>
        <rFont val="Arial, sans-serif"/>
        <color rgb="FF1155CC"/>
        <sz val="10.0"/>
        <u/>
      </rPr>
      <t>pavanagmc@gmail.com</t>
    </r>
  </si>
  <si>
    <t>생년월일 일치, 이름 유사도 87</t>
  </si>
  <si>
    <t>DANIEL</t>
  </si>
  <si>
    <t>MURUGU</t>
  </si>
  <si>
    <t>KENYA</t>
  </si>
  <si>
    <t>NAKURU COUNTY PUBLIC OPINION CONSULTATIVE INITIATIVE</t>
  </si>
  <si>
    <t>SECRETARY</t>
  </si>
  <si>
    <t>dannmurugu@yahoo.com</t>
  </si>
  <si>
    <t>Wits university</t>
  </si>
  <si>
    <t>1, Kudzai Zimuto, female, wife, kudzaizimuto@gmail.com</t>
  </si>
  <si>
    <t xml:space="preserve">Baffoe Christabel Appiah </t>
  </si>
  <si>
    <t xml:space="preserve">Kwame Nkrumah University of Science and Technology </t>
  </si>
  <si>
    <t>ATUHAIRE ANITAH</t>
  </si>
  <si>
    <t>University of Birmingham</t>
  </si>
  <si>
    <t>APROVIGB</t>
  </si>
  <si>
    <t>Presidente da Mesa da Asembleia</t>
  </si>
  <si>
    <t>Mateus Pinheiro</t>
  </si>
  <si>
    <t>Hospital National Guido Valadares</t>
  </si>
  <si>
    <t>Lourdes Gonzaga Vidigal</t>
  </si>
  <si>
    <t>Mateus pinheiro</t>
  </si>
  <si>
    <t>Sampa chifuntu</t>
  </si>
  <si>
    <t>CMF Zambia</t>
  </si>
  <si>
    <t>Manana Victor</t>
  </si>
  <si>
    <t>NIYOKWIZIGIRA AUBIN</t>
  </si>
  <si>
    <t>Non Korean name</t>
  </si>
  <si>
    <t>KIRA Hospital</t>
  </si>
  <si>
    <t>NAMUTEBI CHRISTINE PHIONA</t>
  </si>
  <si>
    <t>KAMPALA INTERNATIONAL UNIVERSITY-UGANDA</t>
  </si>
  <si>
    <t>Ilia Aleksandrovich Ageev</t>
  </si>
  <si>
    <t>Saint-Petersburg State University</t>
  </si>
  <si>
    <t>생년월일 일치, 이메일 일치, 이름 유사도 96</t>
  </si>
  <si>
    <t>University of Fortaleza / Médicos de Cristo (CMF Brazil)</t>
  </si>
  <si>
    <t>Medical Student / Leader of the Student Working Group (MDC)</t>
  </si>
  <si>
    <t>Jean Augusto de Carvalho silva de Souza</t>
  </si>
  <si>
    <t>MDC</t>
  </si>
  <si>
    <t>UMUMARARUNGU Valerie</t>
  </si>
  <si>
    <t>south</t>
  </si>
  <si>
    <t>valerieu@asome.health</t>
  </si>
  <si>
    <t>CHRISTIAN MEDICAL ASSOCIATION OF INDIA</t>
  </si>
  <si>
    <t>GENERAL SECRETARY</t>
  </si>
  <si>
    <t>RONALD@CMAI.ORG</t>
  </si>
  <si>
    <t>ALIANO PALOMINO ESTELA DALILA</t>
  </si>
  <si>
    <t>PERU</t>
  </si>
  <si>
    <t>ACSAI-PERU</t>
  </si>
  <si>
    <t>TECNÓLOGO MÉDICO</t>
  </si>
  <si>
    <t>Flavia Figueiro da Fonseca</t>
  </si>
  <si>
    <t>ICMDA/ Médicos de Cristo/ Santa Casa - BH</t>
  </si>
  <si>
    <t>Training Track Cluster Coordinator for Sydenham Foundations - For Latin America (including Portuguese-speaking Africa)/ Second-year paediatric resident at Santa Casa de Misericordia de Belo Horizonte</t>
  </si>
  <si>
    <t>EVAOKTAVIA KAROLINA SIMATUPANG</t>
  </si>
  <si>
    <t>ICMDA SEA</t>
  </si>
  <si>
    <t>Adriana Gonçalves Moreira e Silva</t>
  </si>
  <si>
    <t>Instituto de Educação de Minas Gerais</t>
  </si>
  <si>
    <t>Pedagogy</t>
  </si>
  <si>
    <t>Ana Luiza Gomes Pereira</t>
  </si>
  <si>
    <t>Doctors of Christ</t>
  </si>
  <si>
    <t>Missions representative in Bh</t>
  </si>
  <si>
    <t>Sindy Sthefany Sousa Silva</t>
  </si>
  <si>
    <t>Sindy</t>
  </si>
  <si>
    <t>Médicos de Cristo</t>
  </si>
  <si>
    <t>Yol Favour Nguuma</t>
  </si>
  <si>
    <t>Christian Medical and Dental Association of Nigeria - Students' Arm</t>
  </si>
  <si>
    <t>National Editor-in-Chief</t>
  </si>
  <si>
    <t>Favour Nguuma General</t>
  </si>
  <si>
    <t>생년월일 일치, 이메일 일치, 이름 유사도 87</t>
  </si>
  <si>
    <t>Anthony</t>
  </si>
  <si>
    <t>KCMU</t>
  </si>
  <si>
    <t>Undergraduate</t>
  </si>
  <si>
    <t>Anthony Alois Mndolwa</t>
  </si>
  <si>
    <t>Universidad Politecica y Artistica del Paraguay (UPAP)</t>
  </si>
  <si>
    <t>Estudiante</t>
  </si>
  <si>
    <t>1: Elisa Mabel Galeano Gamarra, Femenino, Hermana, elisamedoficial@gmail.com</t>
  </si>
  <si>
    <t>Bursary(Elisa Mabel Galeano Gamarra)</t>
  </si>
  <si>
    <t>DOROTHY MEMORIAL CHURCH</t>
  </si>
  <si>
    <t>MRS</t>
  </si>
  <si>
    <t>BAHATI MUNEMBWE CHANCE</t>
  </si>
  <si>
    <t>AMC</t>
  </si>
  <si>
    <t>MEDICAL PRACTITIONNER</t>
  </si>
  <si>
    <t>LISA BETITA BANZI</t>
  </si>
  <si>
    <t>MARIA MERCEDES SARAVIA BARTRA</t>
  </si>
  <si>
    <t>ACSAI PERU</t>
  </si>
  <si>
    <t>MEDICO</t>
  </si>
  <si>
    <t>1 ,PEDRO CAZORLA SALINAS ,masculino, esposo, pcazorlasalinas@gmail.com</t>
  </si>
  <si>
    <t>Maria Saravia Bartra</t>
  </si>
  <si>
    <t>Petra Christian University</t>
  </si>
  <si>
    <t>Lecturer at Faculty of Dentistry</t>
  </si>
  <si>
    <t>Lao CMF</t>
  </si>
  <si>
    <t>Leader of Lao CMF</t>
  </si>
  <si>
    <t>ICMDA Board</t>
  </si>
  <si>
    <t>PAUL MAGAWIDA WILSON</t>
  </si>
  <si>
    <t>KCMC UNIVERSTY</t>
  </si>
  <si>
    <t>magawidapaul@gmail.com</t>
  </si>
  <si>
    <t>Mulindwa Daisy</t>
  </si>
  <si>
    <t>MULINDWA DAISY</t>
  </si>
  <si>
    <t>Paul Robert Bendor-Samuel</t>
  </si>
  <si>
    <t>Oxford centre for mission Studies</t>
  </si>
  <si>
    <t>NTSEKE NGONGO Mauricette Chrislange</t>
  </si>
  <si>
    <t>Opticienne</t>
  </si>
  <si>
    <t>Christian Medical Fellowship South Africa</t>
  </si>
  <si>
    <t>National Executive Committee member</t>
  </si>
  <si>
    <t>3: Michael Wiles, male, husband, michaelwiles@gmail.com; Amia Wiles, female, daughter (12 years old), jodiandmichaelwiles@gmail.com; Cayla Wiles, female, daughter (10 years old), jodiandmichaelwiles@gmail.com</t>
  </si>
  <si>
    <t xml:space="preserve">Michael Wiles [배우자(남편)]
Amia Wiles [딸, 12세]
Cayla Wiles [딸, 10세]
</t>
  </si>
  <si>
    <t>Aileen Naomi Chenang’at</t>
  </si>
  <si>
    <t>Xuan Bach</t>
  </si>
  <si>
    <t>Vinuniversity</t>
  </si>
  <si>
    <t>1, Dy Dalen, Female, Wife, 2, Phay Rattanak, Female, daughter.</t>
  </si>
  <si>
    <t xml:space="preserve">Dy Dalen [배우자(아내)]
Phay Rattanak [딸, 7세]
</t>
  </si>
  <si>
    <t>Ezeugo Chiagoziem Divine</t>
  </si>
  <si>
    <t>Federal Medical Centre</t>
  </si>
  <si>
    <t>Bitakalamire Maria Sandra</t>
  </si>
  <si>
    <t>UCMF projects coordinator students chapter</t>
  </si>
  <si>
    <t>BITAKALAMIRE MARIA SANDRA</t>
  </si>
  <si>
    <t>ZAIRA NINA TAN DE LEON</t>
  </si>
  <si>
    <t>ST LUKES MEDICAL CENTER- CCF MANILA PHILIPPINES</t>
  </si>
  <si>
    <t>Naviri David</t>
  </si>
  <si>
    <t>Little Flock Foundation</t>
  </si>
  <si>
    <t>Pastor/Chairman</t>
  </si>
  <si>
    <t>ddnind@gmail.com</t>
  </si>
  <si>
    <t>Maria Elena Carrera Perez</t>
  </si>
  <si>
    <t>For security reasons I only use: Marie C</t>
  </si>
  <si>
    <t>Dr. / ICMDA APSA Administrator; ICMDA Global Saline Administrator</t>
  </si>
  <si>
    <t>Shirley Lydia Veronica Williams</t>
  </si>
  <si>
    <t>College of Medicine and Allied Sciences (COMAHS)</t>
  </si>
  <si>
    <t>alltogod24@gmail.com</t>
  </si>
  <si>
    <t>생년월일 일치, 이메일 일치, 이름 유사도 89</t>
  </si>
  <si>
    <t>Milyn Rabara Myers</t>
  </si>
  <si>
    <t>International Disaster Response Network - Philippines and Refuah Shlemah Global Center</t>
  </si>
  <si>
    <t>Missionary Doctor, First Responder, Trainor</t>
  </si>
  <si>
    <t>dr.milyn@gmail.com</t>
  </si>
  <si>
    <t>Annie Lao, female, dr.milyn@gmsil.com</t>
  </si>
  <si>
    <t>Universitas Kristen Maranatha</t>
  </si>
  <si>
    <t>MARK NABIL SAMY AYAD</t>
  </si>
  <si>
    <t>마크 나빌 사미 아야드</t>
  </si>
  <si>
    <t>Faculty of medicine Minia University</t>
  </si>
  <si>
    <t>Sarah Feyifoluwa Adekoya</t>
  </si>
  <si>
    <t>University of Bergen</t>
  </si>
  <si>
    <t>신예진</t>
  </si>
  <si>
    <t>Chonnam university</t>
  </si>
  <si>
    <t>July 3, July 4</t>
  </si>
  <si>
    <t>Jooan Lee</t>
  </si>
  <si>
    <t>이주안</t>
  </si>
  <si>
    <t>서울대학교</t>
  </si>
  <si>
    <t>학생</t>
  </si>
  <si>
    <t>조나단</t>
  </si>
  <si>
    <t>Keimyung University School of Medicine(계명 CMF)</t>
  </si>
  <si>
    <t>이재원</t>
  </si>
  <si>
    <t>medical student class of 2026</t>
  </si>
  <si>
    <t>SIEUN BAEK</t>
  </si>
  <si>
    <t>백시은</t>
  </si>
  <si>
    <t>Tashkent State Medical University</t>
  </si>
  <si>
    <t>KIM MINJU</t>
  </si>
  <si>
    <t>김민주</t>
  </si>
  <si>
    <t>Medical Student (4th year)</t>
  </si>
  <si>
    <t>Tinayeishe Natasha Elijah</t>
  </si>
  <si>
    <t>Kamuzu University of Health Sciences</t>
  </si>
  <si>
    <t>General Practitioner</t>
  </si>
  <si>
    <t>Republican Clinical Ophthalmological Hospital(UZBEKISTAN)</t>
  </si>
  <si>
    <t>Linei Chiutsi</t>
  </si>
  <si>
    <t>성결</t>
  </si>
  <si>
    <t>CMF(Christian Medical Fellowship)</t>
  </si>
  <si>
    <t>BUI QUANG HUNG</t>
  </si>
  <si>
    <t>Hanoi University of Business and Technology</t>
  </si>
  <si>
    <t>EUICHAN JEON</t>
  </si>
  <si>
    <t>전의찬</t>
  </si>
  <si>
    <t>Chonnam National University Medical School</t>
  </si>
  <si>
    <t>1st grade</t>
  </si>
  <si>
    <t>1, Celeste de Vaal, female, wife, celestedevaal@uct.ac.za
2, Nienke de Vaal, female, daughter, sjdevaal@gmail.com
3, Lira de Vaal, female, daughter, sjdevaal@gmail.com
4, Thandi de Vaal, daughter, sjdevaal@gmail.com
5, Ariana de Vaal, daughter, sjdevaal@gmail.com</t>
  </si>
  <si>
    <t xml:space="preserve">Celeste de Vaal [배우자(아내)]
Nienke de Vaal [딸]
Lira de Vaal [딸]
Thandi de Vaal [딸]
Ariana de Vaal [딸]
</t>
  </si>
  <si>
    <t>6명/ (자녀 5명, 배우자 1명)</t>
  </si>
  <si>
    <t>KENNETH TEN JIAJUN</t>
  </si>
  <si>
    <t>Dr Priscilla Tham Dental Clinic</t>
  </si>
  <si>
    <t>1, Hi Jil Yen, Female, Wife, jil@live.com.my</t>
  </si>
  <si>
    <t>CMED LAOS</t>
  </si>
  <si>
    <t>MEDICAL TEACHER</t>
  </si>
  <si>
    <t>Eravelli Susmitha</t>
  </si>
  <si>
    <t>Susmitha</t>
  </si>
  <si>
    <t>Govt medical College, Nizamabad</t>
  </si>
  <si>
    <t>유승희</t>
  </si>
  <si>
    <t>Chosun University</t>
  </si>
  <si>
    <t>ACUPS</t>
  </si>
  <si>
    <t>Medico psiquiatra</t>
  </si>
  <si>
    <t>MEDICOS DE CRISTO</t>
  </si>
  <si>
    <t>MEMBRO</t>
  </si>
  <si>
    <t>silveiragfg@gmail.com</t>
  </si>
  <si>
    <t>GABRIEL FELIPE GONZAGA SILVEIRA, MALE, HUSBAND – silveiragfg@gmail.com
 MIGUEL FELIPE MOURA SILVEIRA, MAN, SON – 1 YEAR OLD – silveiragfg@gmail.com
 SARA MARIA MOURA SILVEIRA, WOMAN, DAUGHTER – 4 MONTHS OLD – silveiragfg@gmail.com</t>
  </si>
  <si>
    <t xml:space="preserve">GABRIEL FELIPE GONZAGA SILVEIRA [배우자(남편)]
MIGUEL FELIPE MOURA SILVEIRA [아들, 1세]
SARA MARIA MOURA SILVEIRA [딸, 0세]
</t>
  </si>
  <si>
    <t>Choi Hayoung</t>
  </si>
  <si>
    <t>최하영</t>
  </si>
  <si>
    <t>Dental student</t>
  </si>
  <si>
    <t>An Sumin</t>
  </si>
  <si>
    <t>안수민</t>
  </si>
  <si>
    <t>Keimyung University / CMF</t>
  </si>
  <si>
    <t>GU JUEUN</t>
  </si>
  <si>
    <t>구주은</t>
  </si>
  <si>
    <t>Kyungpook National University CMF</t>
  </si>
  <si>
    <t>HUANG JIACAI</t>
  </si>
  <si>
    <t>Global IHS trainer of Saline Process in China</t>
  </si>
  <si>
    <t>MD, Family Physician</t>
  </si>
  <si>
    <t>1, Mancy Huang, female, wife, mxhuang2018@gmail.com
 2, Xuanyu Huang, female, daughter, lukehuangjc@protonmail.com</t>
  </si>
  <si>
    <t>Mancy Huang [배우자(아내)]
 Xuanyu Huang [딸, 1세]</t>
  </si>
  <si>
    <t>Luke Huang</t>
  </si>
  <si>
    <t>KIM DAHYUN</t>
  </si>
  <si>
    <t>김다현</t>
  </si>
  <si>
    <t>Inje University</t>
  </si>
  <si>
    <t>Student (Nursing)</t>
  </si>
  <si>
    <t>Daniel Lucas Frias</t>
  </si>
  <si>
    <t>ACBAS</t>
  </si>
  <si>
    <t>Jessica Roxana Lino Vinacha</t>
  </si>
  <si>
    <t>Universidad Autónoma Gabriel Rene Moreno</t>
  </si>
  <si>
    <t>DIANA MARCELA ZARRATE GUZMAN</t>
  </si>
  <si>
    <t>COLOMBIA</t>
  </si>
  <si>
    <t>FRONTIERS</t>
  </si>
  <si>
    <t>Team member</t>
  </si>
  <si>
    <t>Hopital de l Esperance de Mango</t>
  </si>
  <si>
    <t>Surgeon</t>
  </si>
  <si>
    <t>Audace Nduwimana</t>
  </si>
  <si>
    <t>GLAUCO FRANCO SANTANA</t>
  </si>
  <si>
    <t>MEDICOS DE CRISTO - BRAZIL</t>
  </si>
  <si>
    <t>CRISTIANE SANTANA, FEMALE, WIFE, glaucocardio@gmail.com</t>
  </si>
  <si>
    <t>Platinum Dental Group</t>
  </si>
  <si>
    <t>1, Kenneth Ten, Male, Husband, kentenjiajun@gmail.com</t>
  </si>
  <si>
    <t>김세현</t>
  </si>
  <si>
    <t>Daegu catholic university medical school graduate</t>
  </si>
  <si>
    <t>inoccupation. Serving in mandatory military service</t>
  </si>
  <si>
    <t>VIET NAM</t>
  </si>
  <si>
    <t>Military Academi Medical University</t>
  </si>
  <si>
    <t>김예나</t>
  </si>
  <si>
    <t>KCMDA</t>
  </si>
  <si>
    <t>DONG JIN SHIN</t>
  </si>
  <si>
    <t>신동진</t>
  </si>
  <si>
    <t>Seoul national university</t>
  </si>
  <si>
    <t>Sandro Balarezo LLerena</t>
  </si>
  <si>
    <t>ICMDA Argentina</t>
  </si>
  <si>
    <t>I serve as the Local Missions Coordinator of a Christian Medical Doctors group affiliated with the ICMDA in a major capital city in Brazil. I am also involved at the national level with medical students, helping to coordinate a nationwide student camp, and I serve as a SALINE trainer and a Confident Christianity facilitator.</t>
  </si>
  <si>
    <t>HCF Malaysia</t>
  </si>
  <si>
    <t>Junior doctor</t>
  </si>
  <si>
    <t>Pan African Academy of Christian Surgeons</t>
  </si>
  <si>
    <t>General Surgery Resident</t>
  </si>
  <si>
    <t>이은수</t>
  </si>
  <si>
    <t>Keimyung</t>
  </si>
  <si>
    <t>박다혜</t>
  </si>
  <si>
    <t>원광대학교</t>
  </si>
  <si>
    <t>학생/Student</t>
  </si>
  <si>
    <t>Park Seonbeen, Sister, grace_park00@naver.com</t>
  </si>
  <si>
    <t>seonbeen park</t>
  </si>
  <si>
    <t>박선빈</t>
  </si>
  <si>
    <t>원광대학교/ICMDA</t>
  </si>
  <si>
    <t>1, Dahye park, female, sister, parkdahye0505@naver.com</t>
  </si>
  <si>
    <t>Private Clinic</t>
  </si>
  <si>
    <t>Tradition Medicine</t>
  </si>
  <si>
    <t>Traditional Medicine</t>
  </si>
  <si>
    <t>PHAM THI HUYEN</t>
  </si>
  <si>
    <t>Hong phuc general hospital, Hai Phong, Vietnam</t>
  </si>
  <si>
    <t>Nguyen Pham Viet An, son, huyentrangshaloms@gmail.com</t>
  </si>
  <si>
    <t>Nguyen Pham Viet An [아들]</t>
  </si>
  <si>
    <t>송우림</t>
  </si>
  <si>
    <t>Severance hospital</t>
  </si>
  <si>
    <t>urimsong2016@gmail.com</t>
  </si>
  <si>
    <t>VU HOANG HANH</t>
  </si>
  <si>
    <t>Private dental clinic</t>
  </si>
  <si>
    <t>Genera lPractitioner</t>
  </si>
  <si>
    <t>Doan Thi Len</t>
  </si>
  <si>
    <t>Thanh Dong University</t>
  </si>
  <si>
    <t>dentist</t>
  </si>
  <si>
    <t>1, Bui Quang Hung, male, husband, dentalhung@gmail.com</t>
  </si>
  <si>
    <t>LUZ ELENA CHACHA CERQUIN</t>
  </si>
  <si>
    <t>ACSAI PERÚ</t>
  </si>
  <si>
    <t>Miembro</t>
  </si>
  <si>
    <t>MARIA SOCORRO CONDOR ESPINOZA</t>
  </si>
  <si>
    <t>ASOCIACION CRISTIANA DE PROFESIONALES DE LA SALUD - ACSA PERU</t>
  </si>
  <si>
    <t>TESORERA EN ACSA PER</t>
  </si>
  <si>
    <t>maryce29@gmail.com</t>
  </si>
  <si>
    <t>July 1, July 4</t>
  </si>
  <si>
    <t>General medicine</t>
  </si>
  <si>
    <t>Faculty of medicine Minia university</t>
  </si>
  <si>
    <t>Retire</t>
  </si>
  <si>
    <t>Universitas Kristen Indonesia</t>
  </si>
  <si>
    <t>Medical Degree</t>
  </si>
  <si>
    <t>International Disaster Response Network - Philippines</t>
  </si>
  <si>
    <t>Kancharla Nissi</t>
  </si>
  <si>
    <t>Rangaraya medical college</t>
  </si>
  <si>
    <t>Virginia Leticia</t>
  </si>
  <si>
    <t>Facultade de Psicología de la Universidad de la Republica</t>
  </si>
  <si>
    <t>Licenciada en Psicología</t>
  </si>
  <si>
    <t>Laudicea Cardoso da Silva</t>
  </si>
  <si>
    <t>Universidade Federal do Ceará</t>
  </si>
  <si>
    <t>LAUDICÉA CARDOSO DA SILVA</t>
  </si>
  <si>
    <t>CATHERINE MARITZA TORRES GOMEZ</t>
  </si>
  <si>
    <t>SHALOM MEDICS COLOMBIA</t>
  </si>
  <si>
    <t>LIDER NACIONAL CMDA</t>
  </si>
  <si>
    <t>cathetorresgomez@gmail.com</t>
  </si>
  <si>
    <t>Elena Isabel Fuentes Torres, mujer, hija, cathetorresgomez@gmail.com 
 Andres Fuentes Daza , hombre, esposo, andresfuentesdaza@gmail.com</t>
  </si>
  <si>
    <t>Elena Isabel Fuentes Torres[딸, 1세] cathetorresgomez@gmail.com 
 Andres Fuentes Daza [배우자(남편)] andresfuentesdaza@gmail.com</t>
  </si>
  <si>
    <t>JOYCE REDA SAAD KRLS</t>
  </si>
  <si>
    <t>Faculty of pharmacy</t>
  </si>
  <si>
    <t>With my sister Lydia Reda</t>
  </si>
  <si>
    <t>Lucas S L Sobreira</t>
  </si>
  <si>
    <t>생년월일 일치, 이메일 일치, 이름 유사도 88</t>
  </si>
  <si>
    <t>Vu Hoang Anh Thu</t>
  </si>
  <si>
    <t>Anh Thu</t>
  </si>
  <si>
    <t>SEKITOOLEKO NASSER</t>
  </si>
  <si>
    <t>Sir</t>
  </si>
  <si>
    <t>Spring Hospice Center</t>
  </si>
  <si>
    <t>Jennifer Ortiz Monteclaro</t>
  </si>
  <si>
    <t>Disagree</t>
  </si>
  <si>
    <t>Jennifer Monteclaro</t>
  </si>
  <si>
    <t>남도현</t>
  </si>
  <si>
    <t>Kyunghee University / CMF Korea</t>
  </si>
  <si>
    <t>Among Irene Olimoro</t>
  </si>
  <si>
    <t>Kabale University</t>
  </si>
  <si>
    <t>Institute representative</t>
  </si>
  <si>
    <t>Joshua Goodluck</t>
  </si>
  <si>
    <t xml:space="preserve">Bwamike </t>
  </si>
  <si>
    <t xml:space="preserve">Uganda Christian University </t>
  </si>
  <si>
    <t>Uganda Christian University</t>
  </si>
  <si>
    <t>noellakidakye@gmail.com</t>
  </si>
  <si>
    <t>ODOI EPAPHRAS OTHIENO</t>
  </si>
  <si>
    <t>oepaphrasothieno@gmail.com</t>
  </si>
  <si>
    <t>Nyangoma Daphine</t>
  </si>
  <si>
    <t>Student. Member of Uganda Christian Medical Fellowship students' affliation</t>
  </si>
  <si>
    <t>Nabukeera Patricia</t>
  </si>
  <si>
    <t>Kampala international University</t>
  </si>
  <si>
    <t>Student and under uganda christian medical fellowship Student chapter</t>
  </si>
  <si>
    <t>patricianabukeera@140gmail.com</t>
  </si>
  <si>
    <t>CBHP</t>
  </si>
  <si>
    <t>Komuhangi Rozan Miracle</t>
  </si>
  <si>
    <t>Wentz Medical Center</t>
  </si>
  <si>
    <t>Sarah Engkær Harregaard</t>
  </si>
  <si>
    <t>Aarhus University (through "Kristelig Laegeforening")</t>
  </si>
  <si>
    <t>Medical student, second year</t>
  </si>
  <si>
    <t>1, Rebecka Engkær Harregaard, female, younger sister, rebecka@harregaard.dk</t>
  </si>
  <si>
    <t>JEONG YEBIN</t>
  </si>
  <si>
    <t>정예빈</t>
  </si>
  <si>
    <t>Chonnam National University</t>
  </si>
  <si>
    <t>Saarland University</t>
  </si>
  <si>
    <t>Keinembabazi Elizabeth</t>
  </si>
  <si>
    <t>Kiruddu National Referral Hospital (Volunteer) and Uganda Christian Medical Fellowship</t>
  </si>
  <si>
    <t>Doctor/Member</t>
  </si>
  <si>
    <t>이수아</t>
  </si>
  <si>
    <t>Ewha Womans University</t>
  </si>
  <si>
    <t>Nursing Student</t>
  </si>
  <si>
    <t>Daniela Morais Araujo</t>
  </si>
  <si>
    <t>Fumec</t>
  </si>
  <si>
    <t>Psicóloga</t>
  </si>
  <si>
    <t>danielamoraispsi@gmail.com</t>
  </si>
  <si>
    <t>Universität zu Lübeck</t>
  </si>
  <si>
    <t>Samantha Catherine Dunnet</t>
  </si>
  <si>
    <t>Various - Karen Department of Health, Partners relief and development, Ngati Kahu Hauora</t>
  </si>
  <si>
    <t>GP, medic trainer (I am a self funding missionary)</t>
  </si>
  <si>
    <t>UGANDA CHRISTIAN MEDICAL FELLOWSHIP</t>
  </si>
  <si>
    <t>Mbembelafuraha9@gmail.com</t>
  </si>
  <si>
    <t>McKean Senior hospital/Christian Medical Fellowship Thailand</t>
  </si>
  <si>
    <t>Pradubporn.lee@gmail.com</t>
  </si>
  <si>
    <t>KCMH (Chulalongkorn hospital)</t>
  </si>
  <si>
    <t>Residency</t>
  </si>
  <si>
    <t>임영서</t>
  </si>
  <si>
    <t>Kangwon National University (KNU)</t>
  </si>
  <si>
    <t xml:space="preserve">	lim330yg@naver.com</t>
  </si>
  <si>
    <t>백송</t>
  </si>
  <si>
    <t>Kangwon National University</t>
  </si>
  <si>
    <t>MERCY NYAKIO MBURU</t>
  </si>
  <si>
    <t>UNIVERSITY OF NAIROBI</t>
  </si>
  <si>
    <t>ATTACHEE</t>
  </si>
  <si>
    <t>Nyakia Mburu</t>
  </si>
  <si>
    <t>김한비</t>
  </si>
  <si>
    <t>Western University/Global Medical Missions Alliance</t>
  </si>
  <si>
    <t>Undergrad Student</t>
  </si>
  <si>
    <t>hkim972@uwo.ca</t>
  </si>
  <si>
    <t>University of Toronto + Global Medical Missions Alliance (GMMA)</t>
  </si>
  <si>
    <t>Student + GMMA Officer (President)</t>
  </si>
  <si>
    <t>Jiwon Song</t>
  </si>
  <si>
    <t>송지원</t>
  </si>
  <si>
    <t>Woosuk university</t>
  </si>
  <si>
    <t>Eunul Jeong</t>
  </si>
  <si>
    <t>정은울</t>
  </si>
  <si>
    <t>Konyang university/CMF club</t>
  </si>
  <si>
    <t>AHN JEONGYEON</t>
  </si>
  <si>
    <t>조선대학교 치과대학</t>
  </si>
  <si>
    <t>여예진</t>
  </si>
  <si>
    <t>Kyunghee University/ CMf</t>
  </si>
  <si>
    <t>KIM EUNJIN</t>
  </si>
  <si>
    <t>김은진</t>
  </si>
  <si>
    <t>Yonsei University</t>
  </si>
  <si>
    <t>KIM JI WOO</t>
  </si>
  <si>
    <t>김지우</t>
  </si>
  <si>
    <t>Yonsei University/ CMF</t>
  </si>
  <si>
    <t>PARK CHAERIN</t>
  </si>
  <si>
    <t>박채린</t>
  </si>
  <si>
    <t>Korea University, College of Medicine</t>
  </si>
  <si>
    <t>SOMI YANG</t>
  </si>
  <si>
    <t>양소미</t>
  </si>
  <si>
    <t>Daegu Catholic University, College of Medicine</t>
  </si>
  <si>
    <t>Park SiEun</t>
  </si>
  <si>
    <t>박시은</t>
  </si>
  <si>
    <t>WonKwang Univ. Med school / CMF</t>
  </si>
  <si>
    <t>Kim Yong Jun</t>
  </si>
  <si>
    <t>김용준</t>
  </si>
  <si>
    <t>Chonnam Univ. med school / CMF</t>
  </si>
  <si>
    <t>SHIN JIYE</t>
  </si>
  <si>
    <t>신지예</t>
  </si>
  <si>
    <t>Chungnam National University College of Medical</t>
  </si>
  <si>
    <t>정예은</t>
  </si>
  <si>
    <t>Kangwon national dental hospital</t>
  </si>
  <si>
    <t>resident</t>
  </si>
  <si>
    <t>안다솔</t>
  </si>
  <si>
    <t>이화여자대학교 의과대학/의학과 학생</t>
  </si>
  <si>
    <t>SOONYOUNG HWANG</t>
  </si>
  <si>
    <t>황순영</t>
  </si>
  <si>
    <t>Seoul National University</t>
  </si>
  <si>
    <t>July 2, July 3</t>
  </si>
  <si>
    <t>KIM HEEJIN</t>
  </si>
  <si>
    <t>김희진</t>
  </si>
  <si>
    <t>Kangwon national university</t>
  </si>
  <si>
    <t>진나윤</t>
  </si>
  <si>
    <t>유은호</t>
  </si>
  <si>
    <t>Jeonbuk National University MED</t>
  </si>
  <si>
    <t>Song Chae Lin</t>
  </si>
  <si>
    <t>송채린</t>
  </si>
  <si>
    <t>홍정민</t>
  </si>
  <si>
    <t>Yonsei university/CMF</t>
  </si>
  <si>
    <t>SHON HYOJOO</t>
  </si>
  <si>
    <t>DONGGUK UNIVERSITY</t>
  </si>
  <si>
    <t>Lupu Lidia Madalina</t>
  </si>
  <si>
    <t>BELCMDA BELGIUM</t>
  </si>
  <si>
    <t>Board member</t>
  </si>
  <si>
    <t>Lidia Lupu</t>
  </si>
  <si>
    <t>PARK JUNHO</t>
  </si>
  <si>
    <t>박준호</t>
  </si>
  <si>
    <t>정하윤</t>
  </si>
  <si>
    <t>(YENA ANNA KIM, female, cousin, yeanna59@gmail.com)</t>
  </si>
  <si>
    <t>HYEON SU YOON</t>
  </si>
  <si>
    <t>윤현수</t>
  </si>
  <si>
    <t>HADAM PARK</t>
  </si>
  <si>
    <t>전북대학교 Jeonbuk national university</t>
  </si>
  <si>
    <t>박하담 (Hadam Park)</t>
  </si>
  <si>
    <t>Ohio State University College of Medicine</t>
  </si>
  <si>
    <t>ABIGAIL VICTORIA FRUHWIRTH</t>
  </si>
  <si>
    <t>Eswatini medical Christian university</t>
  </si>
  <si>
    <t>Abigail Victoria Fruhwirth</t>
  </si>
  <si>
    <t>Nyanjau Jackson Kariuki</t>
  </si>
  <si>
    <t>Christian Medical Fellowship of Kenya</t>
  </si>
  <si>
    <t>Katekile</t>
  </si>
  <si>
    <t>Olufemi Oluwole Olowookere</t>
  </si>
  <si>
    <t>University College Hospital</t>
  </si>
  <si>
    <t>Consultant Family Physician and Geriatrician</t>
  </si>
  <si>
    <t>Olufemi Olowookere</t>
  </si>
  <si>
    <t>Yorke Josephine Adjoa Appiatsewah</t>
  </si>
  <si>
    <t>Junior House Officer</t>
  </si>
  <si>
    <t>Obino Joash Maranga</t>
  </si>
  <si>
    <t>Mkongani Sub County Hospital</t>
  </si>
  <si>
    <t>Hospital pharmacist</t>
  </si>
  <si>
    <t>International medical Center Almaty</t>
  </si>
  <si>
    <t>Family physician</t>
  </si>
  <si>
    <t>CHIN HESING (SAMSON) (A56041091)</t>
  </si>
  <si>
    <t>UNAFFLIATED</t>
  </si>
  <si>
    <t>JUNIOR DOCTOR</t>
  </si>
  <si>
    <t>CHIN</t>
  </si>
  <si>
    <t>이메일 일치, 이름 유사도 100</t>
  </si>
  <si>
    <t>Chrisitan Medical Association of India</t>
  </si>
  <si>
    <t>a.sangma@cmai.org</t>
  </si>
  <si>
    <t>Kwesiga</t>
  </si>
  <si>
    <t>Raymond</t>
  </si>
  <si>
    <t>kisenyi humantarian Aid foundation</t>
  </si>
  <si>
    <t>socialwork</t>
  </si>
  <si>
    <t>kwesiga Raymond</t>
  </si>
  <si>
    <t>Christian Medical Fellowship of Kenya (CMF-K)</t>
  </si>
  <si>
    <t>MEMBER</t>
  </si>
  <si>
    <t>DIANA MBENGWA MUSEMBI, SISTER, musembimbengwa@gmail.com</t>
  </si>
  <si>
    <t>Bupe Mambwe</t>
  </si>
  <si>
    <t>University of lusaka</t>
  </si>
  <si>
    <t>Student (icmda member)</t>
  </si>
  <si>
    <t>Katureebe Richard</t>
  </si>
  <si>
    <t>King Ceasor university Uganda</t>
  </si>
  <si>
    <t>Institutional representative ucmf</t>
  </si>
  <si>
    <t>Ghana Christian Medical and Dental Fellowship (GCMDF)</t>
  </si>
  <si>
    <t>Assistant National Secretary</t>
  </si>
  <si>
    <t>Heal Myanmar</t>
  </si>
  <si>
    <t>Ndziakomba MVOUO polexine lefutur</t>
  </si>
  <si>
    <t>Association des médecins chrétiens du Congo/Brazzaville</t>
  </si>
  <si>
    <t>Présidente</t>
  </si>
  <si>
    <t>Lefutur ndziakomba</t>
  </si>
  <si>
    <t>Lund University, Sweden</t>
  </si>
  <si>
    <t>Master's student</t>
  </si>
  <si>
    <t>Khmer Sovuet Friendship Hospitak</t>
  </si>
  <si>
    <t>boranuon0427@gmail.com</t>
  </si>
  <si>
    <t>FANIRIKO Marco Bien Aimé</t>
  </si>
  <si>
    <t>CMDA Lioka Madagascar</t>
  </si>
  <si>
    <t>Rowan University</t>
  </si>
  <si>
    <t>David Susanto, Husband</t>
  </si>
  <si>
    <t>Sana Maria.</t>
  </si>
  <si>
    <t>Bach Christian hospital qalandarabad abbottabad</t>
  </si>
  <si>
    <t>Doctor (Medical Officer)</t>
  </si>
  <si>
    <t>Sana Maria</t>
  </si>
  <si>
    <t>Narisa Pervaiz</t>
  </si>
  <si>
    <t>RANIVONTSOARIVONY MARTINE</t>
  </si>
  <si>
    <t>HCF/CMDA/IHS</t>
  </si>
  <si>
    <t>Doctor Martine RANIVO.</t>
  </si>
  <si>
    <t>RANIVONTSOARIVONY Martine</t>
  </si>
  <si>
    <t>Neant</t>
  </si>
  <si>
    <t>President Lioka Antsirabe</t>
  </si>
  <si>
    <t>Yvonne Ropafadzo Watungwa</t>
  </si>
  <si>
    <t>Lab scientist</t>
  </si>
  <si>
    <t>ropahmac@gmail.com</t>
  </si>
  <si>
    <t>Tumwine Rebekah</t>
  </si>
  <si>
    <t>Makerere University</t>
  </si>
  <si>
    <t>Tumwine Isaac</t>
  </si>
  <si>
    <t>Lubaga hospital</t>
  </si>
  <si>
    <t>Intern pharmacist</t>
  </si>
  <si>
    <t>isaactumwineisaac200@gmail.com</t>
  </si>
  <si>
    <t>bursary(숙소예약확인서)</t>
  </si>
  <si>
    <t>Christian medical fellowship</t>
  </si>
  <si>
    <t>Corazon Locsin Montelibano Memorial Regional Hospital</t>
  </si>
  <si>
    <t>Medical Specialist</t>
  </si>
  <si>
    <t>Helena Maria Freyesleben Silva de Miranda Gomes, mother, gomesmibr@gmail.com</t>
  </si>
  <si>
    <t>Gulimwentuga Bakanyize André</t>
  </si>
  <si>
    <t>Université Lumière de Bujumbura</t>
  </si>
  <si>
    <t>Wataba Peace Lydia</t>
  </si>
  <si>
    <t>Kampala International University a member of the UCMF Students Chapter</t>
  </si>
  <si>
    <t>Chairperson UCMF Students Chapter</t>
  </si>
  <si>
    <t>ACASAI PERU</t>
  </si>
  <si>
    <t>Zolzaya Baljinnyan</t>
  </si>
  <si>
    <t>Mongolian Christian Association</t>
  </si>
  <si>
    <t>Doctor of Philosophy</t>
  </si>
  <si>
    <t>Mr. Tulga Enkhbaatar male, husband, tulgae@yahoo.com</t>
  </si>
  <si>
    <t>Zolzaya Baljinnyam</t>
  </si>
  <si>
    <t>South Asia Regional Secretary</t>
  </si>
  <si>
    <t>Hattoh Kingsley Aseye</t>
  </si>
  <si>
    <t>Ghana Christian Medical and Dental Association</t>
  </si>
  <si>
    <t>Bereau of Dental Health, Department of Health</t>
  </si>
  <si>
    <t>Piti7@live.com</t>
  </si>
  <si>
    <t>Khozya Davie Zyambo</t>
  </si>
  <si>
    <t>Ministry of Health</t>
  </si>
  <si>
    <t>Govindaiah paradesaiah prathapsingh</t>
  </si>
  <si>
    <t>He cares mission</t>
  </si>
  <si>
    <t>Govindaiah paradesaiah Bhath Singh</t>
  </si>
  <si>
    <t>Paulkrause984@gmail.con</t>
  </si>
  <si>
    <t>Alikhanyan Kristina</t>
  </si>
  <si>
    <t xml:space="preserve">	Germany</t>
  </si>
  <si>
    <t>ICMDA Eurasia</t>
  </si>
  <si>
    <t>RR Caucuses</t>
  </si>
  <si>
    <t>1, Alikhanyan Hanri, Male, husband, fjhanri@gmail.com</t>
  </si>
  <si>
    <t>조선대학교</t>
  </si>
  <si>
    <t>Sheena Sinn-Yue Li</t>
  </si>
  <si>
    <t>ICMDA Oceania</t>
  </si>
  <si>
    <t>Regional secretary</t>
  </si>
  <si>
    <t>Sheenamareena@icloud.com</t>
  </si>
  <si>
    <t>Lee ji won</t>
  </si>
  <si>
    <t>이지원</t>
  </si>
  <si>
    <t>Catholic university</t>
  </si>
  <si>
    <t>bluepedjenny@songeui.ac.kr</t>
  </si>
  <si>
    <t>Kamabu Mukekulu Eugénie</t>
  </si>
  <si>
    <t>HEAL Africa</t>
  </si>
  <si>
    <t>Médical Doctor</t>
  </si>
  <si>
    <t>National Taiwan University Medical School</t>
  </si>
  <si>
    <t>Mr. / Pre-residency Doctor</t>
  </si>
  <si>
    <t>MALENGE VUMI N'KOBA OBEDINE</t>
  </si>
  <si>
    <t>AMC DRC(CONGO)</t>
  </si>
  <si>
    <t>MALENGE VUMI N'KOBA OBÉDINE</t>
  </si>
  <si>
    <t>이진</t>
  </si>
  <si>
    <t>University of Plymouth</t>
  </si>
  <si>
    <t>Yejun Kim</t>
  </si>
  <si>
    <t>김예준</t>
  </si>
  <si>
    <t>Catholic University</t>
  </si>
  <si>
    <t>PASALEEYA THOEDPRAISAN</t>
  </si>
  <si>
    <t>CMF THAILAND</t>
  </si>
  <si>
    <t>Thai Representatives</t>
  </si>
  <si>
    <t>Parents (wait for confirmation) 
 Dad (males) 
 Mom (Females) 
 _ 
 Confirmed 
 CMF THAILAND (Pradubporn Leelasart/Famale, +66811579165 
 Pradubporn.lee@gmail.com )</t>
  </si>
  <si>
    <t>David Odhiambo Wayodi</t>
  </si>
  <si>
    <t>Training Administrator- Africa</t>
  </si>
  <si>
    <t>OTA NOBUYOSHI</t>
  </si>
  <si>
    <t>太田 信吉</t>
  </si>
  <si>
    <t>JCMA</t>
  </si>
  <si>
    <t>ahinobu0908aichik@gmail.com</t>
  </si>
  <si>
    <t>1, OTA CHIEKO, female, wife. chie411nobu@gmail.com</t>
  </si>
  <si>
    <t>OTA CHIEKO</t>
  </si>
  <si>
    <t>太田 智恵子</t>
  </si>
  <si>
    <t>NURSE</t>
  </si>
  <si>
    <t>chie411nobu@gmail.com</t>
  </si>
  <si>
    <t>1,OTA Nobuyoshi, male,husband, ahinobu0908aichik@gmail.com</t>
  </si>
  <si>
    <t>Jyothi Suchitra MEKALA</t>
  </si>
  <si>
    <t>Rural Development Trust</t>
  </si>
  <si>
    <t>consultant</t>
  </si>
  <si>
    <t>Kasereka</t>
  </si>
  <si>
    <t>Kyota Steve</t>
  </si>
  <si>
    <t>Queen Mamohato Memorial Hospital</t>
  </si>
  <si>
    <t>Consultant Gen.Surgeon</t>
  </si>
  <si>
    <t>CMCG</t>
  </si>
  <si>
    <t>Exécutif national secretary CMCG</t>
  </si>
  <si>
    <t>NGUYEN TUAN NGHIA</t>
  </si>
  <si>
    <t>Jimmy</t>
  </si>
  <si>
    <t>NATIONAL CANCER HOSPITAL</t>
  </si>
  <si>
    <t>Jimmy Nguyễn Tuấn Nghĩa</t>
  </si>
  <si>
    <t>YONG SUET LAI</t>
  </si>
  <si>
    <t>MINISTRY OF HEALTH MALAYSIA</t>
  </si>
  <si>
    <t>YONG.SL@MOH.GOV.MY</t>
  </si>
  <si>
    <t>MBBS II Student</t>
  </si>
  <si>
    <t>International medical center, Almaty</t>
  </si>
  <si>
    <t>Silver Sandiso Mazibuko</t>
  </si>
  <si>
    <t>Eswatini Christian Medical School</t>
  </si>
  <si>
    <t>silver.mazibuko@imaginescholar.org</t>
  </si>
  <si>
    <t>Universitetet i Oslo</t>
  </si>
  <si>
    <t>ISIMBI Tunga Christella</t>
  </si>
  <si>
    <t>ASOME</t>
  </si>
  <si>
    <t>ICMDA (Myanmar)</t>
  </si>
  <si>
    <t>Regional member</t>
  </si>
  <si>
    <t>ICMDA Philippines</t>
  </si>
  <si>
    <t>Anastasiia</t>
  </si>
  <si>
    <t>Budgetary Healthcare Institution Children’s city polyclinic No.17</t>
  </si>
  <si>
    <t>Dr/Pediatrician</t>
  </si>
  <si>
    <t>Sarawak General Hospital</t>
  </si>
  <si>
    <t>Palliative Medicine Physician</t>
  </si>
  <si>
    <t>Ooi Chor Yau, male, husband, joeooi82@gmail.com</t>
  </si>
  <si>
    <t>EMMANUEL HOSPITAL ASSOCIATION(EHA) INDIA</t>
  </si>
  <si>
    <t>Project Director -Shalom Delhi -EHA</t>
  </si>
  <si>
    <t>M S Swaminathan Research Foundation</t>
  </si>
  <si>
    <t>Research Fellow</t>
  </si>
  <si>
    <t>2 Children: Joanna Charvie/Female (Daughter), Naviran Jedidiah/Male (Son)</t>
  </si>
  <si>
    <t>Joanna Charvie/Female (딸, 19세)
Naviran Jedidiah/Male (아들)</t>
  </si>
  <si>
    <t>Admin</t>
  </si>
  <si>
    <t>Emmanuel Kofi Frimpong</t>
  </si>
  <si>
    <t>Ghana Christian Medical Doctors Fellowship (GCMDF)</t>
  </si>
  <si>
    <t>MOGURAM SOUMYA</t>
  </si>
  <si>
    <t>모구람 소우먀</t>
  </si>
  <si>
    <t>EMFI</t>
  </si>
  <si>
    <t>Emfi member and student leader</t>
  </si>
  <si>
    <t>MBAITELEM DOMRO Serge</t>
  </si>
  <si>
    <t>Chad Christian Medical and Dental Association</t>
  </si>
  <si>
    <t>General secretary</t>
  </si>
  <si>
    <t>생년월일 일치, 이메일 일치, 이름 유사도 98</t>
  </si>
  <si>
    <t>Daniela Wadzanai 2</t>
  </si>
  <si>
    <t>Christian Medical Fellowship Zimbabwe</t>
  </si>
  <si>
    <t>Shifa Jonathan</t>
  </si>
  <si>
    <t>Christian medical fellowship Pakistan</t>
  </si>
  <si>
    <t>Regional coordinator Abbottabad/Qalandarabad</t>
  </si>
  <si>
    <t>Shifajonathan@yahoo.com</t>
  </si>
  <si>
    <t>LEE YEWON</t>
  </si>
  <si>
    <t>이예원</t>
  </si>
  <si>
    <t>경북대학교 / 간호대학 / cmf</t>
  </si>
  <si>
    <t>college of nursing / student</t>
  </si>
  <si>
    <t>University of Turku</t>
  </si>
  <si>
    <t>University student and active member of Tanzania CMDA</t>
  </si>
  <si>
    <t>Joanna Charvie Kumar</t>
  </si>
  <si>
    <t>Christian Medical college, Ludhiana</t>
  </si>
  <si>
    <t>생년월일 일치, 이메일 일치, 이름 유사도 79</t>
  </si>
  <si>
    <t>medical center "Dadi"</t>
  </si>
  <si>
    <t>doctor pediatrician</t>
  </si>
  <si>
    <t>Jocelyn Yadao Agonoy</t>
  </si>
  <si>
    <t>Philippine Pediatrics Society Central Luzon Chapter</t>
  </si>
  <si>
    <t>Jocelyn Y. Agonoy</t>
  </si>
  <si>
    <t>서에젤</t>
  </si>
  <si>
    <t>TSMU(Tashkent State Medical University)</t>
  </si>
  <si>
    <t>seoaegel@gmail.com</t>
  </si>
  <si>
    <t>Hubei polytechnic university</t>
  </si>
  <si>
    <t>SIM International/ELWA Ministries</t>
  </si>
  <si>
    <t>Dr / Consultant Family Physician</t>
  </si>
  <si>
    <t>neojimadu@yahoo.com</t>
  </si>
  <si>
    <t>Kilimanjaro Christian Medical Center University</t>
  </si>
  <si>
    <t>생년월일 일치, 이름 유사도 93</t>
  </si>
  <si>
    <t>Kyrgyz State Medical Academy</t>
  </si>
  <si>
    <t>HYUN CHANGMIN</t>
  </si>
  <si>
    <t>현창민</t>
  </si>
  <si>
    <t>Wonkwang University</t>
  </si>
  <si>
    <t>Park Jichan</t>
  </si>
  <si>
    <t>박지찬</t>
  </si>
  <si>
    <t>Nazarbayev University(NUSOM)</t>
  </si>
  <si>
    <t>MBAIGANG NON ARCHIPPE</t>
  </si>
  <si>
    <t>AMDC-TCHAD</t>
  </si>
  <si>
    <t>RC3ID / Kanti Health</t>
  </si>
  <si>
    <t>Researcher / Field Coordinator</t>
  </si>
  <si>
    <t>KOBORI SOULEYMANE</t>
  </si>
  <si>
    <t>Résident</t>
  </si>
  <si>
    <t>Gasymova Nabat Allakhverdievna</t>
  </si>
  <si>
    <t>Christian Medical Society of Kyrgyzstan</t>
  </si>
  <si>
    <t>Meshack Rens Mwantake</t>
  </si>
  <si>
    <t>Image Doctors- Tanzania</t>
  </si>
  <si>
    <t>mrens0210@gmail.com</t>
  </si>
  <si>
    <t>TAE014041</t>
  </si>
  <si>
    <t>Paul Magawida Wilson</t>
  </si>
  <si>
    <t>KCMCu</t>
  </si>
  <si>
    <t>Alumni</t>
  </si>
  <si>
    <t>Oy Kanika</t>
  </si>
  <si>
    <t>우이 까니까</t>
  </si>
  <si>
    <t>Korea University</t>
  </si>
  <si>
    <t>Master Student</t>
  </si>
  <si>
    <t>OY Kanika</t>
  </si>
  <si>
    <t>SADITHA VANIA JUSTININGRUM</t>
  </si>
  <si>
    <t>Diponegoro University</t>
  </si>
  <si>
    <t>WILMA SUSANA CATOTA DIAS</t>
  </si>
  <si>
    <t>NO AFILIADO</t>
  </si>
  <si>
    <t>MÉDICO FAMILIAR</t>
  </si>
  <si>
    <t>1, LUIS CATOTA,hombre, hermano, luisgcatota@yahoo.com. 2,JUAN CHIMARRO, hombre, novio, juancachm@gmail.com</t>
  </si>
  <si>
    <t>CATOTA DIAS WILMA SUSANA</t>
  </si>
  <si>
    <t>Sawadogo</t>
  </si>
  <si>
    <t>Family Physician /RR</t>
  </si>
  <si>
    <t>May be my daughter 
 Sawadogo Deogracias W. 
 5 year old 
 Female</t>
  </si>
  <si>
    <t>Sawadogo Deogracias W [딸, 5세]</t>
  </si>
  <si>
    <t>Faith Hope Victoria Masanganise</t>
  </si>
  <si>
    <t>Midlands state university</t>
  </si>
  <si>
    <t>University of Cape Town</t>
  </si>
  <si>
    <t>Mr (Student)</t>
  </si>
  <si>
    <t xml:space="preserve">Felix Okello </t>
  </si>
  <si>
    <t xml:space="preserve">Kampala International university </t>
  </si>
  <si>
    <t xml:space="preserve">Student leader </t>
  </si>
  <si>
    <t>CHARIS NAOMI EDMOND</t>
  </si>
  <si>
    <t>HOSPITAL SULTANAH BAHIYAH</t>
  </si>
  <si>
    <t>MEDICAL OFFICER</t>
  </si>
  <si>
    <t>EDMOND MARIADAS; MALE; FATHER; edmond.mariadas.66@gmail.com</t>
  </si>
  <si>
    <t>Rachel Romola Gnanapragasam</t>
  </si>
  <si>
    <t>Romola</t>
  </si>
  <si>
    <t xml:space="preserve">Health Care Christian Fellowship </t>
  </si>
  <si>
    <t xml:space="preserve">National Coordinator </t>
  </si>
  <si>
    <t>Ms</t>
  </si>
  <si>
    <t>Heinrich Shipanga Nel</t>
  </si>
  <si>
    <t>sujith philip</t>
  </si>
  <si>
    <t>india</t>
  </si>
  <si>
    <t>Believrs church medical college hospital</t>
  </si>
  <si>
    <t>Isa Berne J. DIGNADICE</t>
  </si>
  <si>
    <t xml:space="preserve">Medical Ministry International </t>
  </si>
  <si>
    <t xml:space="preserve">Admin/Logistics </t>
  </si>
  <si>
    <t>1, Jo Vee Java Dignadice, sister, drjovd@gmail.com</t>
  </si>
  <si>
    <t>KCMC university</t>
  </si>
  <si>
    <t>Hotlin Judika Ompusunggu</t>
  </si>
  <si>
    <t>Healthy Planet Indonesia (HePI)</t>
  </si>
  <si>
    <t>Founder/Director</t>
  </si>
  <si>
    <t xml:space="preserve">Aix Marseille université </t>
  </si>
  <si>
    <t>Vincent Romain Didier</t>
  </si>
  <si>
    <t>ICMDA Mauritius</t>
  </si>
  <si>
    <t>Maria Anna Akani</t>
  </si>
  <si>
    <t>Renaisense</t>
  </si>
  <si>
    <t>Psychiatrist</t>
  </si>
  <si>
    <t>Benjamin Marius Mikael Peltonen</t>
  </si>
  <si>
    <t>University of Helsinki (Finnish Christian Medical Association)</t>
  </si>
  <si>
    <t>BACH Christian hospital</t>
  </si>
  <si>
    <t>Kansas City University College of Osteopathic Medicine</t>
  </si>
  <si>
    <t>Bathusi Kabelo Phetogo</t>
  </si>
  <si>
    <t>CMF Botswana</t>
  </si>
  <si>
    <t>Chair Person</t>
  </si>
  <si>
    <t>VO NHAN TU</t>
  </si>
  <si>
    <t>VIETNAM FELLOSHIP OF EVANGELICAL STUDENTS</t>
  </si>
  <si>
    <t xml:space="preserve">South Korea </t>
  </si>
  <si>
    <t>John doe</t>
  </si>
  <si>
    <t>Paul Joseph mwakabana</t>
  </si>
  <si>
    <t xml:space="preserve">Ehab Mouris Fahmi Ayoub </t>
  </si>
  <si>
    <t xml:space="preserve">Regional secrtary ,MENA </t>
  </si>
  <si>
    <t xml:space="preserve">1,Nevein Felestein ,Female ,wife neveinehab2@gmail.com
2, Ann Ayoub ,female , daughter 23 years old , annehab2312@gmail.com
3,Andrew Ayoub,male,son, 19 years old , andrewayoub140@gmail.com
</t>
  </si>
  <si>
    <t xml:space="preserve">Mabanza kibuka Tresor </t>
  </si>
  <si>
    <t xml:space="preserve">JFK Medical Center/ PAACS graduate </t>
  </si>
  <si>
    <t xml:space="preserve">Consultant General Surgeon </t>
  </si>
  <si>
    <t>Tresor Mabanza</t>
  </si>
  <si>
    <t xml:space="preserve">New Ireland Provincial Health Authority </t>
  </si>
  <si>
    <t xml:space="preserve">Medical Registrar </t>
  </si>
  <si>
    <t>Kim Youngchan</t>
  </si>
  <si>
    <t>김영찬</t>
  </si>
  <si>
    <t>dong-eui university</t>
  </si>
  <si>
    <t>newkite111@gmail.com</t>
  </si>
  <si>
    <t>Kathmandu Medical College Teaching Hospital</t>
  </si>
  <si>
    <t>AEO-Sub Sahara Africa</t>
  </si>
  <si>
    <t>alutakwa@gmail.com</t>
  </si>
  <si>
    <t>HA KYUPIN</t>
  </si>
  <si>
    <t>하규빈</t>
  </si>
  <si>
    <t>Cmf</t>
  </si>
  <si>
    <t>July 1, July 2, July 3</t>
  </si>
  <si>
    <t xml:space="preserve">Ibrahim </t>
  </si>
  <si>
    <t xml:space="preserve">University of Rwanda </t>
  </si>
  <si>
    <t xml:space="preserve">Optometrist </t>
  </si>
  <si>
    <t>Hakizimana Ibrahim</t>
  </si>
  <si>
    <t>TOMOYUKI IGARI</t>
  </si>
  <si>
    <t>猪狩友行</t>
  </si>
  <si>
    <t>Sodegaura-Satsukidai Hospital</t>
  </si>
  <si>
    <t>Head of rehabilitation ward</t>
  </si>
  <si>
    <t>Tomoyuki Igari</t>
  </si>
  <si>
    <t xml:space="preserve">Christian Medical Fellowship Zimbabwe </t>
  </si>
  <si>
    <t>Shylette Ngwenya</t>
  </si>
  <si>
    <t>생년월일 일치, 이메일 일치, 이름 일치</t>
  </si>
  <si>
    <t>Samuel Chimbioputo Fabiano</t>
  </si>
  <si>
    <t>CEML Hospital, Angola</t>
  </si>
  <si>
    <t>Missionary general surgeon</t>
  </si>
  <si>
    <t>GO YELIM</t>
  </si>
  <si>
    <t>고예림</t>
  </si>
  <si>
    <t>Dongguk university/Student of Korean Medicine/CMF</t>
  </si>
  <si>
    <t>본과1학년</t>
  </si>
  <si>
    <t>JOJET JOSEPHAT NYONYI</t>
  </si>
  <si>
    <t>조젯 조세파트</t>
  </si>
  <si>
    <t>KCMC HOSPITAL</t>
  </si>
  <si>
    <t>Jojet Josephat</t>
  </si>
  <si>
    <t xml:space="preserve">Benjamin Wafula Simiyu </t>
  </si>
  <si>
    <t xml:space="preserve">Uzima University </t>
  </si>
  <si>
    <t xml:space="preserve">Mbereshi Mission Hospital </t>
  </si>
  <si>
    <t>Senior Resident Medical Officer</t>
  </si>
  <si>
    <t xml:space="preserve">Zaché BONOGO </t>
  </si>
  <si>
    <t xml:space="preserve">Compassion International </t>
  </si>
  <si>
    <t xml:space="preserve">Program Support Specialist-Health </t>
  </si>
  <si>
    <t xml:space="preserve">Jeevan Rai </t>
  </si>
  <si>
    <t xml:space="preserve">United dental care </t>
  </si>
  <si>
    <t>Pradeep Kumar yadav</t>
  </si>
  <si>
    <t>NCMDA</t>
  </si>
  <si>
    <t>pradeep9862920@gmail.com</t>
  </si>
  <si>
    <t>Jodi Isaacs Wiles</t>
  </si>
  <si>
    <t>UKZN/Queen Nandi Regional Hospital/CMF South Africa executive committee member</t>
  </si>
  <si>
    <t>1, Michael Wiles, male, husband, jodiandmichaelwiles@gmail.com. 2. Amia Wiles, female, daughter, jodiandmichaelwiles@gmail.com, Cayla Wiles, female, daughter, jodiandmichaelwiles@gmail.com</t>
  </si>
  <si>
    <t>Amia Wiles (딸, 11세)
Cayla Wiles (딸, 9세)</t>
  </si>
  <si>
    <t>생년월일 일치, 이름 일치</t>
  </si>
  <si>
    <t>Michael Wilson Wiles</t>
  </si>
  <si>
    <t>1, Jodi Wiles, female, wife, jodiandmichaelwiles@gmail.com</t>
  </si>
  <si>
    <t>Medrea Timotei-Ioan</t>
  </si>
  <si>
    <t>RR fieldworker</t>
  </si>
  <si>
    <t>Icmda</t>
  </si>
  <si>
    <t>Mescup</t>
  </si>
  <si>
    <t>Fundadora y presidenta</t>
  </si>
  <si>
    <t>Jeverly Joely Mejía Arias</t>
  </si>
  <si>
    <t>바자로바 파리다한</t>
  </si>
  <si>
    <t>Surgeon/volunteer</t>
  </si>
  <si>
    <t xml:space="preserve">Université de Ndjamena </t>
  </si>
  <si>
    <t xml:space="preserve">Étudiante en médecine </t>
  </si>
  <si>
    <t>Aziza Guéguila Madjita</t>
  </si>
  <si>
    <t>KIM TAEYOUNG</t>
  </si>
  <si>
    <t>김태영</t>
  </si>
  <si>
    <t>Kyungpook National University</t>
  </si>
  <si>
    <t>KIM YEEUN</t>
  </si>
  <si>
    <t>김예은</t>
  </si>
  <si>
    <t>Keimyung university</t>
  </si>
  <si>
    <t>Sinhee choi</t>
  </si>
  <si>
    <t>최신희</t>
  </si>
  <si>
    <t>우석대 간호학과 2학년</t>
  </si>
  <si>
    <t xml:space="preserve">Representative </t>
  </si>
  <si>
    <t>Carmen Sofía Durán Ruiz</t>
  </si>
  <si>
    <t>Bright Hope</t>
  </si>
  <si>
    <t>dentista</t>
  </si>
  <si>
    <t>Victoria Dasha Agbeibor</t>
  </si>
  <si>
    <t xml:space="preserve">Baylor College of Medicine </t>
  </si>
  <si>
    <t>Victoria Agbeibor</t>
  </si>
  <si>
    <t xml:space="preserve">NISHIMWE MALOUSE </t>
  </si>
  <si>
    <t>Université du Burundi</t>
  </si>
  <si>
    <t>NISHIMWE Malouse</t>
  </si>
  <si>
    <t>이메일 일치, 이름 일치</t>
  </si>
  <si>
    <t>조민의</t>
  </si>
  <si>
    <t>Soonchunhyang University</t>
  </si>
  <si>
    <t>RAFANOMEZATSOA HERY</t>
  </si>
  <si>
    <t>헤리</t>
  </si>
  <si>
    <t>MADAGASCAF-CMF(WELL INTERNATIONAL MADAGASCAR))</t>
  </si>
  <si>
    <t>FANJELIMILINDRA ELIJE'E</t>
  </si>
  <si>
    <t>엘리제</t>
  </si>
  <si>
    <t>MADAGASCAR-CMF(WELL INTERNATIONAL MADAGASCAR)</t>
  </si>
  <si>
    <t>Efanjelimirindra@gmail.com</t>
  </si>
  <si>
    <t>DE SOUZA, MARIA EUGENIA</t>
  </si>
  <si>
    <t xml:space="preserve">  MDC Brasil</t>
  </si>
  <si>
    <t>MEDICA</t>
  </si>
  <si>
    <t>RESENDE VALLIM, CRISTIANE</t>
  </si>
  <si>
    <t>MDC BRAZIL</t>
  </si>
  <si>
    <t>PHISIOTHERAPIST</t>
  </si>
  <si>
    <t>조형서</t>
  </si>
  <si>
    <t xml:space="preserve">Yeongnam university </t>
  </si>
  <si>
    <t>hyeongseo5340@naver.com</t>
  </si>
  <si>
    <t xml:space="preserve">Vanessa </t>
  </si>
  <si>
    <t>BCMDA (Burundi Christian Medical and Dental Association)</t>
  </si>
  <si>
    <t xml:space="preserve">Membership </t>
  </si>
  <si>
    <t>Association des Médecins et Dentistes Chrétiens du Burkina AMDCB</t>
  </si>
  <si>
    <t>Junior docteur</t>
  </si>
  <si>
    <t>CMDA-Gambia</t>
  </si>
  <si>
    <t xml:space="preserve">emmanuelkundeh@live.com </t>
  </si>
  <si>
    <t>Emmanuel Kundeh</t>
  </si>
  <si>
    <t>Abigail Gizaw</t>
  </si>
  <si>
    <t>ECUSTA-HLI</t>
  </si>
  <si>
    <t>MBAIAOURE BARAK BOUKAR</t>
  </si>
  <si>
    <t>AMDCT/IMCDA</t>
  </si>
  <si>
    <t>ICMDA Ecuador</t>
  </si>
  <si>
    <t>shivadan13@gmail.com</t>
  </si>
  <si>
    <t xml:space="preserve">Christian Medical Assptiation of Ukraine </t>
  </si>
  <si>
    <t xml:space="preserve">president </t>
  </si>
  <si>
    <t>LUMBU LUKUNTONDA Christian Hermann</t>
  </si>
  <si>
    <t>Laboratory BioMediQual Centre</t>
  </si>
  <si>
    <t>Mfanelo Alec Sobekwa</t>
  </si>
  <si>
    <t>ICMDA/CMF South Africa</t>
  </si>
  <si>
    <t>ICMDA Regional Representative &amp; Member of Executives (CMFSA)</t>
  </si>
  <si>
    <t>장경민</t>
  </si>
  <si>
    <t>His Hands On Africa (Rwanda)</t>
  </si>
  <si>
    <t>Dental Mission Director and Dental Surgeon</t>
  </si>
  <si>
    <t>3, MINHEE KIM(김민희), Female, Wife / CELINE JANG 장세린 (1 daughter, 7yrs) / Arin JANG 장아린 (2 daughter, 4 yrs)</t>
  </si>
  <si>
    <t>김민희 (배우자)
장세린 (딸, 7세)
장하린(딸, 2세)</t>
  </si>
  <si>
    <t>4명 / (자녀 2명, 배우자 1명)</t>
  </si>
  <si>
    <t>*갓샌즈 국가 Rwanda, 생년월일 불일치</t>
  </si>
  <si>
    <t>사랑</t>
  </si>
  <si>
    <t>Fardin Rahimi, male, husband, Fardinrahimy2020@gmail.com</t>
  </si>
  <si>
    <t>*갓샌즈 국가 Korea, Republic of</t>
  </si>
  <si>
    <r>
      <rPr>
        <rFont val="Arial"/>
        <color theme="1"/>
        <sz val="10.0"/>
      </rPr>
      <t xml:space="preserve">Marina wanis </t>
    </r>
    <r>
      <rPr>
        <rFont val="Arial"/>
        <b/>
        <color theme="1"/>
        <sz val="10.0"/>
      </rPr>
      <t>beniamin</t>
    </r>
    <r>
      <rPr>
        <rFont val="Arial"/>
        <color theme="1"/>
        <sz val="10.0"/>
      </rPr>
      <t xml:space="preserve"> amin</t>
    </r>
  </si>
  <si>
    <t xml:space="preserve">Pharmacist </t>
  </si>
  <si>
    <r>
      <rPr>
        <rFont val="Calibri, sans-serif"/>
        <color rgb="FF000000"/>
        <sz val="10.0"/>
      </rPr>
      <t xml:space="preserve">Marina wanis </t>
    </r>
    <r>
      <rPr>
        <rFont val="Calibri, sans-serif"/>
        <b/>
        <color rgb="FFFF0000"/>
        <sz val="10.0"/>
      </rPr>
      <t>benyamin</t>
    </r>
    <r>
      <rPr>
        <rFont val="Calibri, sans-serif"/>
        <color rgb="FF000000"/>
        <sz val="10.0"/>
      </rPr>
      <t xml:space="preserve"> amin</t>
    </r>
  </si>
  <si>
    <r>
      <rPr>
        <rFont val="Arial, sans-serif"/>
        <color rgb="FF000000"/>
        <sz val="10.0"/>
      </rPr>
      <t xml:space="preserve">생년월일 일치, 이메일 일치, </t>
    </r>
    <r>
      <rPr>
        <rFont val="Arial, sans-serif"/>
        <color rgb="FFFF0000"/>
        <sz val="10.0"/>
      </rPr>
      <t>이름 거의 일치</t>
    </r>
  </si>
  <si>
    <t>Doña Remedios Trinidad Romualdez Medical Foundation</t>
  </si>
  <si>
    <t>1, Eufemia Saac, female, mother</t>
  </si>
  <si>
    <t>Sanima Nawaane</t>
  </si>
  <si>
    <t>SANIMA NAWAANE</t>
  </si>
  <si>
    <t xml:space="preserve">The Saline Option - Cebu Institute of Medicine </t>
  </si>
  <si>
    <t>Adviser</t>
  </si>
  <si>
    <t>Adeste Siguan, female, wife, adestesiguan@yahoo.com</t>
  </si>
  <si>
    <t>Elba Maria Correa Rodriguez</t>
  </si>
  <si>
    <t>Acups</t>
  </si>
  <si>
    <t>erianto1994@hotmail.com</t>
  </si>
  <si>
    <t>Parent</t>
  </si>
  <si>
    <t>Jessa Saac, female, daughter</t>
  </si>
  <si>
    <t>Jessa Saac (딸)</t>
  </si>
  <si>
    <t>2명 / (자녀 1명)</t>
  </si>
  <si>
    <t>MARY BERNADETTE VALLESFIN EGLOSO-ALAS</t>
  </si>
  <si>
    <t>CHRISTIAN MEDICAL DENTAL FELLOWSHIP PHILIPPINES; EASTERN VISAYAS MEDICAL CENTER; REVEALED LOVE MINISTRIES PHILIPPINES</t>
  </si>
  <si>
    <t>Vice President; Training Officer and Consultant Psychiatrist; Chief Executive Officer</t>
  </si>
  <si>
    <t>Adeste S. Siguan</t>
  </si>
  <si>
    <t>The Saline Option</t>
  </si>
  <si>
    <t>Adestesiguan@yahoo.com</t>
  </si>
  <si>
    <t>Stephen Sixto Siguan, make, husband, ssiguan@yahoo.com</t>
  </si>
  <si>
    <t>Adeste S. Siguan 갓샌즈 등록 필요</t>
  </si>
  <si>
    <t xml:space="preserve">정보 없음 </t>
  </si>
  <si>
    <t>Christian Medical Fellowship -Zambia</t>
  </si>
  <si>
    <t>Millioni Christine</t>
  </si>
  <si>
    <t>Williams Shirley Lydia Veronica</t>
  </si>
  <si>
    <t>The College of Medicine and Allied Sciences</t>
  </si>
  <si>
    <t>생년월일 일치, 이메일 유사, 이름 일치</t>
  </si>
  <si>
    <t>AMPCN NIGER</t>
  </si>
  <si>
    <t>Hannatou Sanoussi, Spouse, hannatous@yahoo.fr</t>
  </si>
  <si>
    <t>SANOUSSI ALASSANE HANNATOU</t>
  </si>
  <si>
    <t>SANI BEIDOU IDRISSA, MALE, HUSBAND, hannatous@yahoo.fr</t>
  </si>
  <si>
    <t>Sanoussi Alassane Hannatou</t>
  </si>
  <si>
    <t>하소엽</t>
  </si>
  <si>
    <t>Chosun university</t>
  </si>
  <si>
    <t>h9802237@gmail.com</t>
  </si>
  <si>
    <t>July 1, July 2</t>
  </si>
  <si>
    <t>둘군</t>
  </si>
  <si>
    <t>June 30, July 1, July 2, July 3</t>
  </si>
  <si>
    <t>Light for Health - Mozambique /ICMDA Mozambique</t>
  </si>
  <si>
    <t xml:space="preserve">ICMDA  </t>
  </si>
  <si>
    <t>ICMDA field worker (IPGDFM Russian Program)</t>
  </si>
  <si>
    <t>De Souza Andrade, Dienna</t>
  </si>
  <si>
    <t>Dienna</t>
  </si>
  <si>
    <t>Universidade Federal da Bahia</t>
  </si>
  <si>
    <t>Head</t>
  </si>
  <si>
    <t>제기</t>
  </si>
  <si>
    <t>Agape Christian Hospital, Mongolia</t>
  </si>
  <si>
    <t>Regional representative for Nordic and Baltic countries</t>
  </si>
  <si>
    <t>Mae Fah Luang University</t>
  </si>
  <si>
    <t>Athitarn_pray@hotmail.com</t>
  </si>
  <si>
    <t>Soonthon Tangtermpong , Male, Father</t>
  </si>
  <si>
    <t>Jeffrey Donald Larson</t>
  </si>
  <si>
    <t>Member Care Collaboration Network &amp; TEAM</t>
  </si>
  <si>
    <t>CEO &amp; Missionary Physician</t>
  </si>
  <si>
    <t xml:space="preserve">	Jeffrey Larson</t>
  </si>
  <si>
    <t>1987.04.06</t>
  </si>
  <si>
    <t>ACMEH</t>
  </si>
  <si>
    <t xml:space="preserve">Relaciones internacionales </t>
  </si>
  <si>
    <t xml:space="preserve">Viala Clément André Edouard </t>
  </si>
  <si>
    <t xml:space="preserve">ICMDA France </t>
  </si>
  <si>
    <t xml:space="preserve">	Viala Clément</t>
  </si>
  <si>
    <t xml:space="preserve">CMF Zimbabwe </t>
  </si>
  <si>
    <t>NAKASERO HOSPITAL</t>
  </si>
  <si>
    <t>ICMDA/Médicos de Cristo</t>
  </si>
  <si>
    <t>APSA - training Administrator (EA)</t>
  </si>
  <si>
    <t>Victor Fredlund</t>
  </si>
  <si>
    <t>sim</t>
  </si>
  <si>
    <t>missionary</t>
  </si>
  <si>
    <t>victor.mseleni@outlook.com</t>
  </si>
  <si>
    <t>1 Rachel Fredlund, female, wife, Rachel.fredlund@sim.org</t>
  </si>
  <si>
    <t xml:space="preserve">	Dr Victor Fredlund</t>
  </si>
  <si>
    <t>1956.03.12</t>
  </si>
  <si>
    <t>rachel fredlund</t>
  </si>
  <si>
    <t>1, victor fredlund, male, husband, victor.mseleni@outlook.com</t>
  </si>
  <si>
    <t xml:space="preserve">	Rachel Fredlund</t>
  </si>
  <si>
    <t>1954.02.05</t>
  </si>
  <si>
    <t>Egum Godwins Easy Otaka</t>
  </si>
  <si>
    <t>Dental Surgery student</t>
  </si>
  <si>
    <t>CHAD</t>
  </si>
  <si>
    <t>ASSOCIATION DES MEDECINS ET DENTISTES CHRETIENS DU TCHAD</t>
  </si>
  <si>
    <t xml:space="preserve">DOCTOR </t>
  </si>
  <si>
    <t>NEPIDIMBAYE BAMYO</t>
  </si>
  <si>
    <t xml:space="preserve">Akaya Blessing </t>
  </si>
  <si>
    <t xml:space="preserve">Federal University Lokoja, FTHL chapter </t>
  </si>
  <si>
    <t xml:space="preserve">Miss </t>
  </si>
  <si>
    <t>UWIMANA  EVELYNE</t>
  </si>
  <si>
    <t>BURUNDI</t>
  </si>
  <si>
    <t>CENTRE DE SANTE VYIZIGIRO STANLY</t>
  </si>
  <si>
    <t>evelyneuwimana107@gmail.com</t>
  </si>
  <si>
    <t>미등록(메일 보냄)</t>
  </si>
  <si>
    <t>CHINA</t>
  </si>
  <si>
    <t>Peniel Church Muzha</t>
  </si>
  <si>
    <t>mamachi07@gmail.com
edgarwu@msn.com</t>
  </si>
  <si>
    <t>PIN-HSIEN WU, male, husband, wu.edgar@gmail.com; EN-JIE WU, female, daughter, wu.edgar@gmail.com; EN-QI WU, male, son, wu.edgar@gmail.com</t>
  </si>
  <si>
    <t xml:space="preserve">PIN-HSIEN WU(배우자,남편)
EN-JIE WU(딸)
 EN-QI WU(아들)
</t>
  </si>
  <si>
    <t>4명/ 자녀 2명, 배우자 1명</t>
  </si>
  <si>
    <t>Kim Jiwon</t>
  </si>
  <si>
    <t>김지원</t>
  </si>
  <si>
    <t>Seoul National University, Graduate School of Public Health</t>
  </si>
  <si>
    <t>INTERNATIONAL CARE MINISTRIES</t>
  </si>
  <si>
    <t>강예본</t>
  </si>
  <si>
    <t>콩콩팥팥내과 인공신장실</t>
  </si>
  <si>
    <t xml:space="preserve">	KANGYEBON</t>
  </si>
  <si>
    <t xml:space="preserve">	kyb5382@naver.com</t>
  </si>
  <si>
    <t xml:space="preserve">The Leprosy Mission Myanmar (TLMM) </t>
  </si>
  <si>
    <t xml:space="preserve">Executive Director </t>
  </si>
  <si>
    <t xml:space="preserve">Yes, +1, Lwin Lwin Aye, female, wife, teetuster@googlemail.com </t>
  </si>
  <si>
    <t xml:space="preserve">Christian Medical fellowship Kenya </t>
  </si>
  <si>
    <t xml:space="preserve">Student committee member </t>
  </si>
  <si>
    <t xml:space="preserve">SAWADOGO Wendkouni Grâce </t>
  </si>
  <si>
    <t>Amdcb</t>
  </si>
  <si>
    <t>Membre actif</t>
  </si>
  <si>
    <t xml:space="preserve">	Gracesawadogo@gmail.com </t>
  </si>
  <si>
    <t>lee cheyoon</t>
  </si>
  <si>
    <t>이채윤</t>
  </si>
  <si>
    <t>keimyung university</t>
  </si>
  <si>
    <t>NIZEYIMANA Emmanuel</t>
  </si>
  <si>
    <t xml:space="preserve">RWANDA CHRISTIAN MEDICAL AND DENTAL ORGANIZATION </t>
  </si>
  <si>
    <t>Yeabsira Belete Kiros</t>
  </si>
  <si>
    <t xml:space="preserve">Myungsung Christian Medical College and Hospital </t>
  </si>
  <si>
    <t>Dr. / General Practitioner</t>
  </si>
  <si>
    <t>yeabsira.beletek@gmail.com</t>
  </si>
  <si>
    <t>MABILLE Nathalie</t>
  </si>
  <si>
    <t>UNIVERSITE CAEN NORMANDIE</t>
  </si>
  <si>
    <t>Mutie Dorothy Mwende</t>
  </si>
  <si>
    <t xml:space="preserve">Kenya Medical Training College </t>
  </si>
  <si>
    <t>AGUIRRE ZAMBRANO VELHO LORENA GLORIA SILVIA</t>
  </si>
  <si>
    <t>Haakon Sletteboe Meyer</t>
  </si>
  <si>
    <t>Norges kristelige legeforening</t>
  </si>
  <si>
    <t xml:space="preserve">Michael and Jean Burke </t>
  </si>
  <si>
    <t>KIlimanjaro Christian Medical Centre Tanzania</t>
  </si>
  <si>
    <t xml:space="preserve">Assoc Prof </t>
  </si>
  <si>
    <t xml:space="preserve">wife Jean BUrke </t>
  </si>
  <si>
    <t xml:space="preserve">	Izabel Shu-Hui Chuang</t>
  </si>
  <si>
    <t>NTUT</t>
  </si>
  <si>
    <t xml:space="preserve">Dr. </t>
  </si>
  <si>
    <t>NAW GRACE PHYU PHYU THANT</t>
  </si>
  <si>
    <t>MYANMAR</t>
  </si>
  <si>
    <t>Myiita Caruna Health Workers Assocation</t>
  </si>
  <si>
    <t xml:space="preserve">Stela Noyomi Biswas </t>
  </si>
  <si>
    <t xml:space="preserve">Barind Medical College, Rajshahi </t>
  </si>
  <si>
    <t>KAVOD Center for Special Persons</t>
  </si>
  <si>
    <t>Founder, Executive Director</t>
  </si>
  <si>
    <t xml:space="preserve">1, Kyle David P. Junasa, male, son. KyleDPJ518@gmail.com
2. Kris Mishael P. Junasa., male, son, krisjunasa@gmail.com
3. Ma. Ruby Fariñas, female, fiancee of son, farinasmariaruby@gmail.com 
</t>
  </si>
  <si>
    <t>Kyle David P. Junasa 아들
Kris Mishael P. Junasa.아들 
Ma. Ruby Fariñas, female, fiancee of son(아들 약혼자)</t>
  </si>
  <si>
    <t>총 4명(자녀 2명, 자녀 약혼자??) 확인 필요</t>
  </si>
  <si>
    <t>AMC(Association des Médecins Chrétiens)</t>
  </si>
  <si>
    <t>Doctor in charge of Studients in the national Board</t>
  </si>
  <si>
    <t xml:space="preserve">Ken  Jetton </t>
  </si>
  <si>
    <t xml:space="preserve">Ministry of Health &amp; Human Services </t>
  </si>
  <si>
    <t xml:space="preserve">Public Health Clinician </t>
  </si>
  <si>
    <t>kjetton@rmihealth.org</t>
  </si>
  <si>
    <t>Ken Jetton</t>
  </si>
  <si>
    <t xml:space="preserve">Christian Medical Fellowship South Africa </t>
  </si>
  <si>
    <t>kudzaizimuto@gmail.com</t>
  </si>
  <si>
    <t>이메일 일치; 이름 유사도 1.00; 생년월일 일치; Godsends row 1402; Payment Status=None; Amount=None</t>
  </si>
  <si>
    <t xml:space="preserve">Kwame Ekremet </t>
  </si>
  <si>
    <t>Ghana Christian Medical and Dental Fellowship</t>
  </si>
  <si>
    <t>wwjdlf1@yahoo.com</t>
  </si>
  <si>
    <t>Peggy Asiedu Ekremet, Female, Wife, pegremet@gmail.com</t>
  </si>
  <si>
    <t>이름 고유/강일치 유사도 1.00; 이메일/생년월일 직접 일치 없음; Godsends row 249; Payment Status=Paid; Amount=1034</t>
  </si>
  <si>
    <t xml:space="preserve">Accra Psychiatric Hospital / GCMDF </t>
  </si>
  <si>
    <t xml:space="preserve">Psychiatrist </t>
  </si>
  <si>
    <t xml:space="preserve">Kwame Ekremet, male, husband </t>
  </si>
  <si>
    <t>이메일 일치; 이름 유사도 1.00; 생년월일 일치; Godsends row 250; Payment Status=Paid; Amount=0</t>
  </si>
  <si>
    <t>Bénédicte Amisi Kumingi</t>
  </si>
  <si>
    <t>Mohamed V University. Faculty of Medicine and Pharmacy of Rabat</t>
  </si>
  <si>
    <t>Médical Intern</t>
  </si>
  <si>
    <t>Benedictekumingi29@gmail.com</t>
  </si>
  <si>
    <t>Kumingi amisi Benedicte</t>
  </si>
  <si>
    <t>이메일 일치; 이름 유사도 0.87; 생년월일 일치; Godsends row 1147; Payment Status=None; Amount=None</t>
  </si>
  <si>
    <t>이메일 일치; 이름 유사도 1.00; 생년월일 일치; Godsends row 574; Payment Status=None; Amount=None</t>
  </si>
  <si>
    <t>Tok pei loo</t>
  </si>
  <si>
    <t>Singaporean</t>
  </si>
  <si>
    <t xml:space="preserve">Gems tabernacle </t>
  </si>
  <si>
    <t>High</t>
  </si>
  <si>
    <t>tokpeiloo1985@gmail.com</t>
  </si>
  <si>
    <t>이메일 불일치, 생년월일+이름 조합 일치 없음</t>
  </si>
  <si>
    <t>Department of Health, Thailand</t>
  </si>
  <si>
    <t>Middle</t>
  </si>
  <si>
    <t>이메일 일치; 이름 유사도 1.00; 생년월일 일치; Godsends row 1721; Payment Status=None; Amount=None</t>
  </si>
  <si>
    <t>Brenda Akinyi Okumu</t>
  </si>
  <si>
    <t>이메일 일치; 이름 유사도 0.77; 생년월일 일치; Godsends row 1748; Payment Status=None; Amount=None</t>
  </si>
  <si>
    <t>Helena Gomes</t>
  </si>
  <si>
    <t>CMF Brazil</t>
  </si>
  <si>
    <t>Mother accompanying applicant (Mireille Gomes)</t>
  </si>
  <si>
    <t>Mireille Gomes / Female / Daughter</t>
  </si>
  <si>
    <t>Mireille Gomes(딸)</t>
  </si>
  <si>
    <t>총 2명(딸 1명)</t>
  </si>
  <si>
    <t>이메일 일치; 이름 유사도 0.41; 생년월일 일치; Godsends row 1627; Payment Status=Paid; Amount=0</t>
  </si>
  <si>
    <t>1, Kristina Alikhanyan, female, wife, drkristina777@gmail.com</t>
  </si>
  <si>
    <t>이메일 일치; 이름 유사도 1.00; 생년월일 일치; Godsends row 226; Payment Status=None; Amount=0</t>
  </si>
  <si>
    <t xml:space="preserve">Aline Garcia Pereira </t>
  </si>
  <si>
    <t xml:space="preserve">médicos de Cristo </t>
  </si>
  <si>
    <t xml:space="preserve">TEC. Radiologia </t>
  </si>
  <si>
    <t>이메일 일치; 이름 유사도 1.00; 생년월일 일치; Godsends row 140; Payment Status=Paid; Amount=407</t>
  </si>
  <si>
    <t>Vice presidente</t>
  </si>
  <si>
    <t>Viajo solo</t>
  </si>
  <si>
    <t>이메일 일치; 이름 유사도 1.00; 생년월일 일치; Godsends row 950; Payment Status=None; Amount=None</t>
  </si>
  <si>
    <t xml:space="preserve">Adeste Sy Egco Siguan </t>
  </si>
  <si>
    <t>총 2명</t>
  </si>
  <si>
    <t>Ikeuba Delight Chidebelu</t>
  </si>
  <si>
    <t>기쁨</t>
  </si>
  <si>
    <t>Christian Medical and Dental Association, Nigeria</t>
  </si>
  <si>
    <t>이메일 일치; 이름 유사도 1.00; 생년월일 일치; Godsends row 473; Payment Status=Paid; Amount=407</t>
  </si>
  <si>
    <t>MAME YAA ADOBEA NYARKO</t>
  </si>
  <si>
    <t xml:space="preserve">Ghana Christian Medical and Dental Fellowship </t>
  </si>
  <si>
    <t>Dr. Mrs.</t>
  </si>
  <si>
    <t>이메일 일치; 이름 유사도 1.00; 생년월일 일치; Godsends row 934; Payment Status=Paid; Amount=1232</t>
  </si>
  <si>
    <t xml:space="preserve">José Gabriel palma pereira </t>
  </si>
  <si>
    <t>호세 가브리엘 팔마 페레이라</t>
  </si>
  <si>
    <t>“I am from the organization in Paraguay.”</t>
  </si>
  <si>
    <t>“one of the founders.”</t>
  </si>
  <si>
    <t>이메일 일치; 이름 유사도 1.00; 생년월일 불일치/없음; Godsends row 61; Payment Status=None; Amount=0</t>
  </si>
  <si>
    <t xml:space="preserve">Peter Appiah-Thompson </t>
  </si>
  <si>
    <t xml:space="preserve">University of Cape Coast/Ghana Christian Medical and Dental Fellowship </t>
  </si>
  <si>
    <t>Dr/Senior Lecturer</t>
  </si>
  <si>
    <t>이메일 일치; 이름 유사도 1.00; 생년월일 일치; Godsends row 778; Payment Status=Paid; Amount=814</t>
  </si>
  <si>
    <t>Vũ Hoàng Hạnh</t>
  </si>
  <si>
    <t>Không có</t>
  </si>
  <si>
    <t>CMF Việt Nam</t>
  </si>
  <si>
    <t>Nhân viên</t>
  </si>
  <si>
    <t>Vuhoanghanh662@gmail.com</t>
  </si>
  <si>
    <t>Không</t>
  </si>
  <si>
    <t>이메일 일치; 이름 유사도 1.00; 생년월일 일치; Godsends row 1751; Payment Status=Paid; Amount=649</t>
  </si>
  <si>
    <t xml:space="preserve">Kabale University/ Uganda Christian Medical fellowship </t>
  </si>
  <si>
    <t xml:space="preserve">Past immediate National l Students' Chairperson </t>
  </si>
  <si>
    <t>이메일 일치; 이름 유사도 1.00; 생년월일 불일치/없음; Godsends row 30; Payment Status=None; Amount=0</t>
  </si>
  <si>
    <t>ODHIAMBO CLARA ATIENO</t>
  </si>
  <si>
    <t>ST, FRANCIS HOSPITAL NSAMBYA</t>
  </si>
  <si>
    <t>HEAD OF DEPARTMENT - ONCOLOGY DEPARTMENT</t>
  </si>
  <si>
    <t>이메일 일치; 이름 유사도 0.80; 생년월일 일치; Godsends row 169; Payment Status=None; Amount=0</t>
  </si>
  <si>
    <t xml:space="preserve">Jordan Christian Health Association </t>
  </si>
  <si>
    <t xml:space="preserve">Doctor , ophthalmologist </t>
  </si>
  <si>
    <t>Ruwan Batarseh, female, wife , ruwanbatarsehabs@gmail.com</t>
  </si>
  <si>
    <t>Amjad Nwair Ziadat</t>
  </si>
  <si>
    <t>이메일 일치; 이름 유사도 1.00; 생년월일 일치; Godsends row 2400; Payment Status=None; Amount=None</t>
  </si>
  <si>
    <t xml:space="preserve">LAMB Hospital </t>
  </si>
  <si>
    <t>Christin Suborna Murmu</t>
  </si>
  <si>
    <t>이메일 일치; 이름 유사도 1.00; 생년월일 일치; Godsends row 770; Payment Status=None; Amount=None</t>
  </si>
  <si>
    <t>Rebecka Engkær Harregaard</t>
  </si>
  <si>
    <t>Kristelig lægeforening (through my sister)</t>
  </si>
  <si>
    <t>Accompanying a student (sister)</t>
  </si>
  <si>
    <t>Rebecka@harregaard.dk</t>
  </si>
  <si>
    <t>1, Sarah Engkær Harregaard Schanche, female, sister, sarah.e.harregaard@gmail.com (been approved for free accommodation already)</t>
  </si>
  <si>
    <t>이메일 일치; 이름 유사도 1.00; 생년월일 일치; Godsends row 1813; Payment Status=Paid; Amount=0</t>
  </si>
  <si>
    <t>JOSEPH NEWTON MKANDAWIRE</t>
  </si>
  <si>
    <t>조셉 므칸다와이어</t>
  </si>
  <si>
    <t>BLESSINGS HOSPITAL</t>
  </si>
  <si>
    <t>이메일 일치; 이름 유사도 0.83; 생년월일 일치; Godsends row 41; Payment Status=None; Amount=0</t>
  </si>
  <si>
    <t>KING CEASOR UNIVERSITY</t>
  </si>
  <si>
    <t>MR.</t>
  </si>
  <si>
    <t>이메일 일치; 이름 유사도 1.00; 생년월일 일치; Godsends row 483; Payment Status=None; Amount=None</t>
  </si>
  <si>
    <t>이메일 일치; 이름 유사도 1.00; 생년월일 불일치/없음; Godsends row 1767; Payment Status=None; Amount=None</t>
  </si>
  <si>
    <t xml:space="preserve">Uganda Christian Medical Fellowship </t>
  </si>
  <si>
    <t>이메일 일치; 이름 유사도 1.00; 생년월일 일치; Godsends row 406; Payment Status=None; Amount=None</t>
  </si>
  <si>
    <t>oui</t>
  </si>
  <si>
    <t xml:space="preserve">membre </t>
  </si>
  <si>
    <t>KASONGO KILOLO ROGUY</t>
  </si>
  <si>
    <t>이메일 일치; 이름 유사도 0.17; 생년월일 일치; Godsends row 248; Payment Status=None; Amount=0</t>
  </si>
  <si>
    <t>Mupfasoni</t>
  </si>
  <si>
    <t>Belyse</t>
  </si>
  <si>
    <t>Centre national de transfusion sanguine</t>
  </si>
  <si>
    <t>Responsable pronvincial</t>
  </si>
  <si>
    <t>이메일 일치; 이름 유사도 0.72; 생년월일 일치; Godsends row 710; Payment Status=None; Amount=None</t>
  </si>
  <si>
    <t xml:space="preserve">Mercy Medical Center Cambodia </t>
  </si>
  <si>
    <t xml:space="preserve">Family medicine doctor </t>
  </si>
  <si>
    <t xml:space="preserve">I will go with my wife Dr. ANG SREYNIN, sreynin.ang@mmccambodia.org,  1 daughter   Name KUN ESTHER 3 years, 4months old </t>
  </si>
  <si>
    <t>이메일 일치; 이름 유사도 1.00; 생년월일 일치; Godsends row 1668; Payment Status=None; Amount=None</t>
  </si>
  <si>
    <t>이메일 일치; 이름 유사도 1.00; 생년월일 일치; Godsends row 278; Payment Status=None; Amount=None</t>
  </si>
  <si>
    <t xml:space="preserve">Barind Medical College, Rajshahi, Bangladesh </t>
  </si>
  <si>
    <t>이메일 일치; 이름 유사도 1.00; 생년월일 일치; Godsends row 2337; Payment Status=None; Amount=None</t>
  </si>
  <si>
    <t>Nelson Mandela University</t>
  </si>
  <si>
    <t>이메일 일치; 이름 유사도 0.80; 생년월일 일치; Godsends row 1531; Payment Status=None; Amount=None</t>
  </si>
  <si>
    <t>Suplice Moulomba</t>
  </si>
  <si>
    <t>Corps médical chrétien du Gabon</t>
  </si>
  <si>
    <t>이메일 일치; 이름 유사도 1.00; 생년월일 일치; Godsends row 154; Payment Status=Paid; Amount=605</t>
  </si>
  <si>
    <t>LINGA Fidelis Filibus</t>
  </si>
  <si>
    <t>CMDA Nigeria</t>
  </si>
  <si>
    <t>Mission's Secretary CMDA Gombe chapter</t>
  </si>
  <si>
    <t>이메일 일치; 이름 유사도 1.00; 생년월일 일치; Godsends row 536; Payment Status=None; Amount=None</t>
  </si>
  <si>
    <t xml:space="preserve">Melvar Kelly </t>
  </si>
  <si>
    <t xml:space="preserve">CMF KENYA </t>
  </si>
  <si>
    <t>이메일 일치; 이름 유사도 1.00; 생년월일 불일치/없음; Godsends row 159; Payment Status=None; Amount=0</t>
  </si>
  <si>
    <t>Università degli studi di Roma, Tor Vergata, facoltà di medicina &amp; chirurgia</t>
  </si>
  <si>
    <t>이메일 일치; 이름 유사도 1.00; 생년월일 일치; Godsends row 2104; Payment Status=None; Amount=0</t>
  </si>
  <si>
    <t xml:space="preserve">Jessica Da Rocha Sandos </t>
  </si>
  <si>
    <t>School</t>
  </si>
  <si>
    <t>household manager</t>
  </si>
  <si>
    <t xml:space="preserve">1, Dayane, female, friend </t>
  </si>
  <si>
    <t>Jessica Da Rocha Santos</t>
  </si>
  <si>
    <t>jessicarochasantoss7@gmail.com</t>
  </si>
  <si>
    <t>이메일 일치; 이름 유사도 0.96; 생년월일 일치; Godsends row 2419; Payment Status=Paid; Amount=528</t>
  </si>
  <si>
    <t xml:space="preserve">IMC Almaty </t>
  </si>
  <si>
    <t xml:space="preserve">Family physician </t>
  </si>
  <si>
    <t>이메일 일치; 이름 유사도 1.00; 생년월일 일치; Godsends row 1563; Payment Status=None; Amount=None</t>
  </si>
  <si>
    <t>BUALUTI NIANGINJUSTIA</t>
  </si>
  <si>
    <t>FACULTE OF MEDECINE AND PHARMACIE OF RABAT</t>
  </si>
  <si>
    <t>이메일 일치; 이름 유사도 0.67; 생년월일 일치; Godsends row 1426; Payment Status=None; Amount=None</t>
  </si>
  <si>
    <t>Nguyen Anh Nhat</t>
  </si>
  <si>
    <t>CMF VietNam</t>
  </si>
  <si>
    <t>이메일 일치; 이름 유사도 1.00; 생년월일 일치; Godsends row 1882; Payment Status=Paid; Amount=325</t>
  </si>
  <si>
    <t>Michèle Sonja Zoe Rüfenacht</t>
  </si>
  <si>
    <t>Universität Bern</t>
  </si>
  <si>
    <t>이메일 일치; 이름 유사도 0.77; 생년월일 일치; Godsends row 1973; Payment Status=Paid; Amount=575</t>
  </si>
  <si>
    <t xml:space="preserve">cmfrsa.office@gmail.com </t>
  </si>
  <si>
    <t>이메일 일치; 이름 유사도 1.00; 생년월일 불일치/없음; Godsends row 665; Payment Status=None; Amount=None</t>
  </si>
  <si>
    <t>Zenande Athini Onke</t>
  </si>
  <si>
    <t xml:space="preserve">Silosini </t>
  </si>
  <si>
    <t xml:space="preserve">CMFSA </t>
  </si>
  <si>
    <t>Zenande</t>
  </si>
  <si>
    <t>이메일 일치; 이름 유사도 0.54; 생년월일 일치; Godsends row 1338; Payment Status=None; Amount=None</t>
  </si>
  <si>
    <t xml:space="preserve">Karabo Annah Tisane </t>
  </si>
  <si>
    <t>이메일 일치; 이름 유사도 1.00; 생년월일 일치; Godsends row 2397; Payment Status=Paid; Amount=488</t>
  </si>
  <si>
    <t>Sefako Makgatho Health Sciences University CMF</t>
  </si>
  <si>
    <t xml:space="preserve">Deputy Chairperson </t>
  </si>
  <si>
    <t>Cmfrsa.office@gmail.com</t>
  </si>
  <si>
    <t>이메일 일치; 이름 유사도 1.00; 생년월일 일치; Godsends row 666; Payment Status=None; Amount=None</t>
  </si>
  <si>
    <t>Madhepura Christian Hospital, Bihar, India</t>
  </si>
  <si>
    <t>이메일 일치; 이름 유사도 1.00; 생년월일 일치; Godsends row 2392; Payment Status=None; Amount=None</t>
  </si>
  <si>
    <t>RAHEEL KHOKHAR</t>
  </si>
  <si>
    <t>Christian Hospital Tank</t>
  </si>
  <si>
    <t xml:space="preserve">Physiotherapist </t>
  </si>
  <si>
    <t>이메일 일치; 이름 유사도 1.00; 생년월일 일치; Godsends row 2413; Payment Status=None; Amount=None</t>
  </si>
  <si>
    <t>ADAMU  ADDISSIE  NURAMO</t>
  </si>
  <si>
    <t>Faculty</t>
  </si>
  <si>
    <t>adamuaddissie@gmail.com</t>
  </si>
  <si>
    <t>생년월일 일치 + 이름 유사도 1.00; Godsends row 624; Payment Status=None; Amount=None</t>
  </si>
  <si>
    <t>Mabuza Paseka</t>
  </si>
  <si>
    <t>University of Limpopo</t>
  </si>
  <si>
    <t>이메일 일치; 이름 유사도 1.00; 생년월일 불일치/없음; Godsends row 1259; Payment Status=Paid; Amount=605</t>
  </si>
  <si>
    <t>Avihe-Vizakuje Tjipueja</t>
  </si>
  <si>
    <t>Medical intern</t>
  </si>
  <si>
    <t>이메일 일치; 이름 유사도 1.00; 생년월일 일치; Godsends row 2093; Payment Status=Paid; Amount=666</t>
  </si>
  <si>
    <t xml:space="preserve"> Igiraneza Charlene</t>
  </si>
  <si>
    <t xml:space="preserve">School </t>
  </si>
  <si>
    <t>Charlene Igiraneza</t>
  </si>
  <si>
    <t>이메일 일치; 이름 유사도 1.00; 생년월일 일치; Godsends row 1148; Payment Status=Paid; Amount=0</t>
  </si>
  <si>
    <t>Faculty of medicine menoufia university</t>
  </si>
  <si>
    <t xml:space="preserve">Assistant lecturer of emergency medicine </t>
  </si>
  <si>
    <t>이메일 일치; 이름 유사도 0.88; 생년월일 일치; Godsends row 456; Payment Status=None; Amount=None</t>
  </si>
  <si>
    <t xml:space="preserve">Daysi Chipana  Juaniquina </t>
  </si>
  <si>
    <t>miembro</t>
  </si>
  <si>
    <t>이메일 일치; 이름 유사도 1.00; 생년월일 일치; Godsends row 2425; Payment Status=None; Amount=None</t>
  </si>
  <si>
    <t xml:space="preserve">Medic/Public Health Clinician </t>
  </si>
  <si>
    <t>생년월일 일치 + 이름 유사도 1.00; Godsends row 963; Payment Status=None; Amount=None</t>
  </si>
  <si>
    <t>ICMDA/CMAI</t>
  </si>
  <si>
    <t>이메일 일치; 이름 유사도 1.00; 생년월일 일치; Godsends row 736; Payment Status=None; Amount=None</t>
  </si>
  <si>
    <t xml:space="preserve">POUV SREY NEANG </t>
  </si>
  <si>
    <t>생년월일 일치 + 이름 유사도 0.97; Godsends row 1549; Payment Status=None; Amount=None</t>
  </si>
  <si>
    <t>SAK LYZA</t>
  </si>
  <si>
    <t xml:space="preserve">Norton University </t>
  </si>
  <si>
    <t>이메일 일치; 이름 유사도 1.00; 생년월일 일치; Godsends row 1591; Payment Status=None; Amount=None</t>
  </si>
  <si>
    <t>EAT RITH RATANA</t>
  </si>
  <si>
    <t>Health science institute of RCAF</t>
  </si>
  <si>
    <t>생년월일 일치 + 이름 유사도 0.97; Godsends row 1593; Payment Status=None; Amount=None</t>
  </si>
  <si>
    <t>EAN MEYLIK</t>
  </si>
  <si>
    <t>이메일 일치; 이름 유사도 1.00; 생년월일 일치; Godsends row 1590; Payment Status=None; Amount=None</t>
  </si>
  <si>
    <t>Panha Sorn</t>
  </si>
  <si>
    <t>Sreyleak Sorn,male, my sister 
(sornsreyleak12@gmail.com</t>
  </si>
  <si>
    <t>이메일 일치; 이름 유사도 1.00; 생년월일 일치; Godsends row 1586; Payment Status=None; Amount=None</t>
  </si>
  <si>
    <t>Tamryn Jane Baytopp</t>
  </si>
  <si>
    <t>Walter Sisulu University</t>
  </si>
  <si>
    <t>이메일 일치; 이름 유사도 1.00; 생년월일 일치; Godsends row 1769; Payment Status=Paid; Amount=814</t>
  </si>
  <si>
    <t>Sokun socheata, socheatasokun08@gmail.com</t>
  </si>
  <si>
    <t>이메일 일치; 이름 유사도 1.00; 생년월일 일치; Godsends row 1530; Payment Status=None; Amount=None</t>
  </si>
  <si>
    <t xml:space="preserve">Puthisastra of university </t>
  </si>
  <si>
    <t>이메일 일치; 이름 유사도 1.00; 생년월일 일치; Godsends row 1736; Payment Status=None; Amount=None</t>
  </si>
  <si>
    <t xml:space="preserve">Saira Paulose </t>
  </si>
  <si>
    <t>CMAI</t>
  </si>
  <si>
    <t>June 29, June 30, July 2, July 3, July 4</t>
  </si>
  <si>
    <t>Dr. Mathew Santhosh Thomas, male, husband 
santhosh.mathew @icmda.net</t>
  </si>
  <si>
    <t xml:space="preserve">CYNTHIA KENDI MUGENDI </t>
  </si>
  <si>
    <t>CHRISTIAN MEDICAL FELLOWSHIP - KENYA</t>
  </si>
  <si>
    <t xml:space="preserve">MEDICAL DOCTOR </t>
  </si>
  <si>
    <t>이메일 일치; 이름 유사도 1.00; 생년월일 일치; Godsends row 1017; Payment Status=None; Amount=None</t>
  </si>
  <si>
    <t>FAITH KGOWA</t>
  </si>
  <si>
    <t>CMFSA</t>
  </si>
  <si>
    <t>이메일 일치; 이름 유사도 1.00; 생년월일 일치; Godsends row 1200; Payment Status=Paid; Amount=605</t>
  </si>
  <si>
    <t>SUSAN VAZ GUNASEKARAN</t>
  </si>
  <si>
    <t xml:space="preserve">Madhipura Christian Hospital </t>
  </si>
  <si>
    <t>이메일 일치; 이름 유사도 0.67; 생년월일 일치; Godsends row 2395; Payment Status=None; Amount=None</t>
  </si>
  <si>
    <t xml:space="preserve">Mabuza Paseka </t>
  </si>
  <si>
    <t xml:space="preserve">University of Limpopo </t>
  </si>
  <si>
    <t>이메일 일치; 이름 유사도 1.00; 생년월일 일치; Godsends row 1259; Payment Status=Paid; Amount=605</t>
  </si>
  <si>
    <t xml:space="preserve">Michel Raymond </t>
  </si>
  <si>
    <t xml:space="preserve">Northern Provincial Hospital </t>
  </si>
  <si>
    <t>이메일 일치; 이름 유사도 1.00; 생년월일 일치; Godsends row 2440; Payment Status=None; Amount=None</t>
  </si>
  <si>
    <t xml:space="preserve">Sisipho Conjwa </t>
  </si>
  <si>
    <t xml:space="preserve">Walter Sisulu University </t>
  </si>
  <si>
    <t>이메일 일치; 이름 유사도 1.00; 생년월일 일치; Godsends row 663; Payment Status=None; Amount=None</t>
  </si>
  <si>
    <t>retired</t>
  </si>
  <si>
    <t>Mireille Gomes (Mireille Caroline Silva de Miranda Gomes)</t>
  </si>
  <si>
    <t>이메일 일치; 이름 유사도 1.00; 생년월일 일치; Godsends row 1627; Payment Status=Paid; Amount=0</t>
  </si>
  <si>
    <t>Christian Medical and Dental Association of Nigeria</t>
  </si>
  <si>
    <t>이메일 일치; 이름 유사도 0.72; 생년월일 일치; Godsends row 540; Payment Status=None; Amount=None</t>
  </si>
  <si>
    <t>SOK PHEAKTRA</t>
  </si>
  <si>
    <t>Agape Clinic</t>
  </si>
  <si>
    <t>이메일 일치; 이름 유사도 1.00; 생년월일 불일치/없음; Godsends row 1520; Payment Status=None; Amount=None</t>
  </si>
  <si>
    <t xml:space="preserve">University of Cape Town/CMF SA </t>
  </si>
  <si>
    <t>이메일 일치; 이름 유사도 1.00; 생년월일 일치; Godsends row 1528; Payment Status=None; Amount=None</t>
  </si>
  <si>
    <t>médicos de Cristo (MDC)</t>
  </si>
  <si>
    <t>이메일 일치; 이름 유사도 1.00; 생년월일 일치; Godsends row 1558; Payment Status=None; Amount=None</t>
  </si>
  <si>
    <t xml:space="preserve">Ezeugo Chiagoziem Divine </t>
  </si>
  <si>
    <t xml:space="preserve">FMC Owo </t>
  </si>
  <si>
    <t>이메일 일치; 이름 유사도 1.00; 생년월일 일치; Godsends row 841; Payment Status=None; Amount=None</t>
  </si>
  <si>
    <t xml:space="preserve">Kampala international university </t>
  </si>
  <si>
    <t>NAMPEERA HARRIET</t>
  </si>
  <si>
    <t>이메일 일치; 이름 유사도 1.00; 생년월일 일치; Godsends row 2434; Payment Status=None; Amount=None</t>
  </si>
  <si>
    <t xml:space="preserve">Eravelli Susmitha </t>
  </si>
  <si>
    <t>Mbbs,mD</t>
  </si>
  <si>
    <t xml:space="preserve">1. Pavana, female, sister </t>
  </si>
  <si>
    <t>이메일 일치; 이름 유사도 1.00; 생년월일 일치; Godsends row 2454; Payment Status=None; Amount=None</t>
  </si>
  <si>
    <t>백주은</t>
  </si>
  <si>
    <t>Kosin University</t>
  </si>
  <si>
    <t>3rd-year Student, Department of Nursing</t>
  </si>
  <si>
    <t>이메일 일치; 이름 유사도 1.00; 생년월일 불일치/없음; Godsends row 2002; Payment Status=Paid; Amount=460</t>
  </si>
  <si>
    <t>Kim eunhoo</t>
  </si>
  <si>
    <t>김은후</t>
  </si>
  <si>
    <t>전남대학교 의과대학 chonnam national university medical school</t>
  </si>
  <si>
    <t>이메일 일치; 이름 유사도 1.00; 생년월일 일치; Godsends row 1685; Payment Status=Paid; Amount=523</t>
  </si>
  <si>
    <t>Madhepura Christian Hospital</t>
  </si>
  <si>
    <t xml:space="preserve">SUSAN VAZ GUNASEKARAN </t>
  </si>
  <si>
    <t>이메일 일치; 이름 유사도 0.67; 생년월일 불일치/없음; Godsends row 2395; Payment Status=None; Amount=None</t>
  </si>
  <si>
    <t>Egyptian</t>
  </si>
  <si>
    <t>Cmf Egypt</t>
  </si>
  <si>
    <t>Regional represintative for icmda</t>
  </si>
  <si>
    <t>Jenny George 9 yrs,female ,daughter
 George Robel ,male,husband</t>
  </si>
  <si>
    <t>이메일 일치; 이름 유사도 0.65; 생년월일 일치; Godsends row 893; Payment Status=None; Amount=None</t>
  </si>
  <si>
    <t>Mongolian CMDA</t>
  </si>
  <si>
    <t>Chairman of the board</t>
  </si>
  <si>
    <t>생년월일 일치 + 이름 유사도 1.00; Godsends row 806; Payment Status=None; Amount=None</t>
  </si>
  <si>
    <t xml:space="preserve">Lynette Janine Pearson </t>
  </si>
  <si>
    <t xml:space="preserve">Interserve International </t>
  </si>
  <si>
    <t xml:space="preserve">International Co-Director </t>
  </si>
  <si>
    <t>이메일 일치; 이름 유사도 0.67; 생년월일 일치; Godsends row 2070; Payment Status=Paid; Amount=895</t>
  </si>
  <si>
    <t>Joya gamal nazeer kross</t>
  </si>
  <si>
    <t xml:space="preserve">Egyptian </t>
  </si>
  <si>
    <t>Bachelor</t>
  </si>
  <si>
    <t>Accountant</t>
  </si>
  <si>
    <t>joyaaagamal@gmail.com</t>
  </si>
  <si>
    <t>Joya gamal nazeer</t>
  </si>
  <si>
    <t>이메일 일치; 이름 유사도 0.85; 생년월일 일치; Godsends row 2461; Payment Status=None; Amount=None</t>
  </si>
  <si>
    <t xml:space="preserve">Kenyatta University </t>
  </si>
  <si>
    <t>kariukinyanjau@mail.com</t>
  </si>
  <si>
    <t>생년월일 일치 + 이름 유사도 1.00; Godsends row 495; Payment Status=None; Amount=None</t>
  </si>
  <si>
    <t>KIM, HO YOUNG</t>
  </si>
  <si>
    <t>김호영</t>
  </si>
  <si>
    <t>Chungbuk National University College of Medicine</t>
  </si>
  <si>
    <t>이메일 일치; 이름 유사도 1.00; 생년월일 일치; Godsends row 2273; Payment Status=Paid; Amount=460</t>
  </si>
  <si>
    <t xml:space="preserve">NDIRITU PRUDENCE WAMBUI </t>
  </si>
  <si>
    <t>CMF-K</t>
  </si>
  <si>
    <t xml:space="preserve">STUDENT </t>
  </si>
  <si>
    <t>이메일 일치; 이름 유사도 0.79; 생년월일 일치; Godsends row 2464; Payment Status=None; Amount=None</t>
  </si>
  <si>
    <t xml:space="preserve">Paul Mwangi Murage </t>
  </si>
  <si>
    <t xml:space="preserve">Karatina University </t>
  </si>
  <si>
    <t>이메일 일치; 이름 유사도 1.00; 생년월일 일치; Godsends row 683; Payment Status=None; Amount=None</t>
  </si>
  <si>
    <t>PANG KIT YI</t>
  </si>
  <si>
    <t>Hebron Medical Center/OMF Cambodia</t>
  </si>
  <si>
    <t>Pediatric Surgeon</t>
  </si>
  <si>
    <t>이메일 일치; 이름 유사도 0.67; 생년월일 일치; Godsends row 1884; Payment Status=Paid; Amount=755</t>
  </si>
  <si>
    <t>Student leader ( Witswatersrand university)</t>
  </si>
  <si>
    <t>이메일 일치; 이름 유사도 1.00; 생년월일 일치; Godsends row 2436; Payment Status=None; Amount=None</t>
  </si>
  <si>
    <t xml:space="preserve">Glory Mutheu </t>
  </si>
  <si>
    <t xml:space="preserve">Moi University </t>
  </si>
  <si>
    <t xml:space="preserve">Pre-intern </t>
  </si>
  <si>
    <t>이메일 일치; 이름 유사도 1.00; 생년월일 일치; Godsends row 689; Payment Status=Paid; Amount=407</t>
  </si>
  <si>
    <t>Henry Hyeonkyoo Yoo</t>
  </si>
  <si>
    <t>유현규</t>
  </si>
  <si>
    <t>Fiona Stanley Hospital</t>
  </si>
  <si>
    <t>Resident Medical Officer</t>
  </si>
  <si>
    <t>이메일 일치; 이름 유사도 0.67; 생년월일 일치; Godsends row 2068; Payment Status=Paid; Amount=690</t>
  </si>
  <si>
    <t>Frances Anne Agapito Catipay</t>
  </si>
  <si>
    <t>Frances (no Korean name)</t>
  </si>
  <si>
    <t>Self-employed (Church affiliation: Every Nation)</t>
  </si>
  <si>
    <t>Emergency Physician</t>
  </si>
  <si>
    <t>이메일 일치; 이름 유사도 0.83; 생년월일 일치; Godsends row 2470; Payment Status=None; Amount=None</t>
  </si>
  <si>
    <t>Loren</t>
  </si>
  <si>
    <t>Clínica Vida</t>
  </si>
  <si>
    <t>이메일 일치; 이름 유사도 0.98; 생년월일 일치; Godsends row 1565; Payment Status=None; Amount=None</t>
  </si>
  <si>
    <t>National University of Science and Technology</t>
  </si>
  <si>
    <t>이메일 일치; 이름 유사도 1.00; 생년월일 일치; Godsends row 1513; Payment Status=None; Amount=None</t>
  </si>
  <si>
    <t>VUONG VIET KY</t>
  </si>
  <si>
    <t>Quoc Oai Traditional Medicine Clinic</t>
  </si>
  <si>
    <t>Traditional medicine practitioner</t>
  </si>
  <si>
    <t>이메일 일치; 이름 유사도 1.00; 생년월일 일치; Godsends row 1918; Payment Status=None; Amount=None</t>
  </si>
  <si>
    <t xml:space="preserve">Faculté de sciences de la santé humaine dr Ndjamena </t>
  </si>
  <si>
    <t>이메일 일치; 이름 유사도 1.00; 생년월일 일치; Godsends row 554; Payment Status=None; Amount=None</t>
  </si>
  <si>
    <t xml:space="preserve">Lyudmila Nam </t>
  </si>
  <si>
    <t>International Medical Center Almaty</t>
  </si>
  <si>
    <t>이메일 일치; 이름 유사도 1.00; 생년월일 일치; Godsends row 1140; Payment Status=Paid; Amount=649</t>
  </si>
  <si>
    <t xml:space="preserve">TAPSOBA SIDBEWENDIN ABDOUL AZIZ NAZER </t>
  </si>
  <si>
    <t xml:space="preserve">Université Joseph ki zerbo </t>
  </si>
  <si>
    <t>Junior physician</t>
  </si>
  <si>
    <t>이메일 일치; 이름 유사도 0.81; 생년월일 일치; Godsends row 1123; Payment Status=None; Amount=None</t>
  </si>
  <si>
    <t>SAWADOGO Jacob</t>
  </si>
  <si>
    <t>Hôpital Schiphra</t>
  </si>
  <si>
    <t>jachys@yahoo.fr</t>
  </si>
  <si>
    <t>생년월일 일치 + 이름 유사도 1.00; Godsends row 1699; Payment Status=Paid; Amount=755</t>
  </si>
  <si>
    <t xml:space="preserve">AMDCB </t>
  </si>
  <si>
    <t xml:space="preserve">Médecin </t>
  </si>
  <si>
    <t xml:space="preserve">1,OUEDRAOGO Solange, female, wife, ouedrasolange@gmail.com </t>
  </si>
  <si>
    <t>OUEDRAOGO SOTER BERNARD PASCAL</t>
  </si>
  <si>
    <t>이메일 일치; 이름 유사도 1.00; 생년월일 일치; Godsends row 901; Payment Status=Paid; Amount=755</t>
  </si>
  <si>
    <t xml:space="preserve">ICMDA Burkina Faso </t>
  </si>
  <si>
    <t xml:space="preserve">Yes 1 husband </t>
  </si>
  <si>
    <t>OUEDRAOGO NABALMA SOLANGE</t>
  </si>
  <si>
    <t>이메일 일치; 이름 유사도 1.00; 생년월일 불일치/없음; Godsends row 876; Payment Status=Paid; Amount=755</t>
  </si>
  <si>
    <t>TLMI</t>
  </si>
  <si>
    <t>I am a wife of Zaw Moe Aung</t>
  </si>
  <si>
    <t>이메일 일치; 이름 유사도 1.00; 생년월일 일치; Godsends row 2476; Payment Status=Paid; Amount=396</t>
  </si>
  <si>
    <t xml:space="preserve">1, KYLE DAVID JUNASA, male, son, KyleDPJ518@gmail.com
</t>
  </si>
  <si>
    <t>KYLE DAVID JUNASA(아들)</t>
  </si>
  <si>
    <t>총 2명(아들 1명)</t>
  </si>
  <si>
    <t>이메일 일치; 이름 유사도 1.00; 생년월일 일치; Godsends row 2459; Payment Status=Paid; Amount=1505</t>
  </si>
  <si>
    <t>Co-founder, Coach</t>
  </si>
  <si>
    <t>1, MANOLITA JUNASA, female, mother, mallette.p@gmail.com</t>
  </si>
  <si>
    <t>MANOLITA JUNASA(엄마)</t>
  </si>
  <si>
    <t>총 2명(엄마 1명)</t>
  </si>
  <si>
    <t>이메일 일치; 이름 유사도 0.56; 생년월일 불일치/없음; Godsends row 2459; Payment Status=Paid; Amount=1505</t>
  </si>
  <si>
    <t>Erick Vicent Mahatara</t>
  </si>
  <si>
    <t>이메일 일치; 이름 유사도 0.80; 생년월일 일치; Godsends row 52; Payment Status=None; Amount=0</t>
  </si>
  <si>
    <t xml:space="preserve">CHUKA COUNTY REFERRAL HOSPITAL </t>
  </si>
  <si>
    <t xml:space="preserve">MEDICAL OFFICER </t>
  </si>
  <si>
    <t xml:space="preserve">Prudence Wambui Ndiritu </t>
  </si>
  <si>
    <t xml:space="preserve">CMF-K </t>
  </si>
  <si>
    <t xml:space="preserve">AHMED GRACE </t>
  </si>
  <si>
    <t xml:space="preserve">CMDA Nigeria </t>
  </si>
  <si>
    <t>이메일 일치; 이름 유사도 1.00; 생년월일 일치; Godsends row 2486; Payment Status=None; Amount=None</t>
  </si>
  <si>
    <t>June 30, July 4</t>
  </si>
  <si>
    <t xml:space="preserve">Secrétaire général </t>
  </si>
  <si>
    <t>GORMO Lévy Stéphane</t>
  </si>
  <si>
    <t>이메일 일치; 이름 유사도 1.00; 생년월일 일치; Godsends row 2488; Payment Status=None; Amount=None</t>
  </si>
  <si>
    <t xml:space="preserve">PANDA DEGRAS KOYAMAYELE Auguste Guillaume Max Angels </t>
  </si>
  <si>
    <t xml:space="preserve">Chargé de programme Santé et Mission </t>
  </si>
  <si>
    <t>이메일 일치; 이름 유사도 0.40; 생년월일 불일치/없음; Godsends row 2398; Payment Status=None; Amount=None</t>
  </si>
  <si>
    <t>ERMELA C. DEPOSA</t>
  </si>
  <si>
    <t>KOINONIA THEOLOGICAL SEMINARY FOUNDATION, INC.</t>
  </si>
  <si>
    <t>COUNSELING PROGRAM COORDINATOR</t>
  </si>
  <si>
    <t>Ermela Deposa</t>
  </si>
  <si>
    <t>이메일 일치; 이름 유사도 0.93; 생년월일 일치; Godsends row 2183; Payment Status=None; Amount=None</t>
  </si>
  <si>
    <t>Baptist University College of Osteopathic Medicine</t>
  </si>
  <si>
    <t>이메일 일치; 이름 유사도 1.00; 생년월일 일치; Godsends row 2490; Payment Status=Paid; Amount=628</t>
  </si>
  <si>
    <t>KANGYEBON</t>
  </si>
  <si>
    <t>nurse</t>
  </si>
  <si>
    <t>이메일 일치; 이름 유사도 1.00; 생년월일 일치; Godsends row 2380; Payment Status=Paid; Amount=752</t>
  </si>
  <si>
    <t>Quirino Memorial Medical Center</t>
  </si>
  <si>
    <t>Medical Officer IB</t>
  </si>
  <si>
    <t>이메일 일치; 이름 유사도 1.00; 생년월일 일치; Godsends row 259; Payment Status=None; Amount=0</t>
  </si>
  <si>
    <t>CMF UK</t>
  </si>
  <si>
    <t>이메일 일치; 이름 유사도 1.00; 생년월일 일치; Godsends row 1783; Payment Status=Paid; Amount=787</t>
  </si>
  <si>
    <t>Julie-Ann Louise Naa Amerley Amartey</t>
  </si>
  <si>
    <t>FY2 Doctor</t>
  </si>
  <si>
    <t>이메일 일치; 이름 유사도 0.80; 생년월일 일치; Godsends row 2251; Payment Status=Paid; Amount=866</t>
  </si>
  <si>
    <t>Pre-intern</t>
  </si>
  <si>
    <t xml:space="preserve">IPGDFM Academic coordinator for Russian course </t>
  </si>
  <si>
    <t>생년월일 일치 + 이름 유사도 1.00; Godsends row 2352; Payment Status=None; Amount=None</t>
  </si>
  <si>
    <t>Stellenbosch University-CMF Society</t>
  </si>
  <si>
    <t>Student - Vice-Chair of Stellenbosch CMF Society</t>
  </si>
  <si>
    <t>이메일 일치; 이름 유사도 1.00; 생년월일 일치; Godsends row 2474; Payment Status=None; Amount=None</t>
  </si>
  <si>
    <t>Medical Officer IV</t>
  </si>
  <si>
    <t>drdelnicolas@gmail.com</t>
  </si>
  <si>
    <t>생년월일 일치 + 이름 유사도 1.00; Godsends row 259; Payment Status=None; Amount=0</t>
  </si>
  <si>
    <t>이바 모야티츠</t>
  </si>
  <si>
    <t xml:space="preserve">Faculty of Medicine - Skopje, Ss. Cyril and Methodius University </t>
  </si>
  <si>
    <t>이메일 일치; 이름 유사도 1.00; 생년월일 일치; Godsends row 2498; Payment Status=Paid; Amount=488</t>
  </si>
  <si>
    <t>The Hong Kong Polytechnic University</t>
  </si>
  <si>
    <t>1, Ho Lok Sze, Female, Friend, jessieho.ssgc@gmail.com</t>
  </si>
  <si>
    <t>이메일 일치; 이름 유사도 1.00; 생년월일 일치; Godsends row 2501; Payment Status=None; Amount=None</t>
  </si>
  <si>
    <t>Oluwanilo Paula Awoloto</t>
  </si>
  <si>
    <t>Wani</t>
  </si>
  <si>
    <t>이메일 일치; 이름 유사도 0.69; 생년월일 일치; Godsends row 2268; Payment Status=Paid; Amount=690</t>
  </si>
  <si>
    <t xml:space="preserve">Palmira António Francisco </t>
  </si>
  <si>
    <t>Light for Health association</t>
  </si>
  <si>
    <t>1, Helga Guambe, Famale, sister</t>
  </si>
  <si>
    <t>이메일 일치; 이름 유사도 0.81; 생년월일 일치; Godsends row 931; Payment Status=None; Amount=None</t>
  </si>
  <si>
    <t>Pamela Regina Morais Daltro Porfirio</t>
  </si>
  <si>
    <t xml:space="preserve">Pamela </t>
  </si>
  <si>
    <t xml:space="preserve">Ministério Voz da Verdade </t>
  </si>
  <si>
    <t xml:space="preserve">Psychologist </t>
  </si>
  <si>
    <t>pampamdaltro@hotmail.com</t>
  </si>
  <si>
    <t xml:space="preserve">Mongolian Christian Medical Association </t>
  </si>
  <si>
    <t xml:space="preserve">narantsetseg.tsevegsuren@gmail.com </t>
  </si>
  <si>
    <t>이메일 일치; 이름 유사도 1.00; 생년월일 일치; Godsends row 750; Payment Status=None; Amount=None</t>
  </si>
  <si>
    <t>SEMBATYAHENRY</t>
  </si>
  <si>
    <t>이메일 일치; 이름 유사도 0.96; 생년월일 일치; Godsends row 1987; Payment Status=None; Amount=None</t>
  </si>
  <si>
    <t>1, Wong Yuen Hei, female, friend, wyh0408hazel@gmail.com</t>
  </si>
  <si>
    <t>이메일 일치; 이름 유사도 1.00; 생년월일 일치; Godsends row 2502; Payment Status=Paid; Amount=628</t>
  </si>
  <si>
    <t xml:space="preserve">Reyna Olimpa Saldaña Juárez </t>
  </si>
  <si>
    <t xml:space="preserve">Sociedad médica cristiana México City </t>
  </si>
  <si>
    <t xml:space="preserve">Vicepresidente Nacional de México </t>
  </si>
  <si>
    <t>olimpasaldana@gmail.com</t>
  </si>
  <si>
    <t>Enrique Rafael Martínez Valdez, Male, Husband,   enramava@gmail.com</t>
  </si>
  <si>
    <t>JOSÉ HENRIQUE TERCZIANY VANZIN</t>
  </si>
  <si>
    <t>Medical Doctor &amp; Regional Coordinator (Saline Trainer / Student WG)</t>
  </si>
  <si>
    <t>이메일 일치; 이름 유사도 1.00; 생년월일 일치; Godsends row 1889; Payment Status=None; Amount=None</t>
  </si>
  <si>
    <t xml:space="preserve">Enrique Rafael Martínez Valdez </t>
  </si>
  <si>
    <t>Sociedad Médica Cristiana México City</t>
  </si>
  <si>
    <t xml:space="preserve">Miembro activo Ortopedista </t>
  </si>
  <si>
    <t>enramava@gmail.com</t>
  </si>
  <si>
    <t>Reyna Olimpa Saldaña Juárez, esposa, mujer,  olimpasaldana@gmail.com</t>
  </si>
  <si>
    <t>Editha Canete Miguel</t>
  </si>
  <si>
    <t>Agape Rural Program, Philippine Campus Crusade for Christ</t>
  </si>
  <si>
    <t>Chairperson, Associate Staff</t>
  </si>
  <si>
    <t>karispalawan@yahoo.com</t>
  </si>
  <si>
    <t>The Chinese University of Hong Kong</t>
  </si>
  <si>
    <t>Part time lecturer</t>
  </si>
  <si>
    <t>이메일 일치; 이름 유사도 1.00; 생년월일 일치; Godsends row 2503; Payment Status=Paid; Amount=1050</t>
  </si>
  <si>
    <t xml:space="preserve">Karcyann Leah Timothy </t>
  </si>
  <si>
    <t xml:space="preserve">Student/Majuro Baptist Christian School </t>
  </si>
  <si>
    <t>Yejin Jeong</t>
  </si>
  <si>
    <t>정예진</t>
  </si>
  <si>
    <t>Tashkent state medical university</t>
  </si>
  <si>
    <t>yejinj0218@gmail.com</t>
  </si>
  <si>
    <t xml:space="preserve">Lydia Mosinmiloluwa Babawale </t>
  </si>
  <si>
    <t>1, Juliana Babawale, female, sister, juliana_b@hotmail.co.uk</t>
  </si>
  <si>
    <t>이메일 일치; 이름 유사도 0.67; 생년월일 일치; Godsends row 2235; Payment Status=Paid; Amount=866</t>
  </si>
  <si>
    <t>SAMADDER HUBERT LINCOLN</t>
  </si>
  <si>
    <t>1/4/0087</t>
  </si>
  <si>
    <t>BANGLADESH</t>
  </si>
  <si>
    <t>CMAB</t>
  </si>
  <si>
    <t>Assistant General Secretary</t>
  </si>
  <si>
    <t>등록(갓샌즈 등록 필요)</t>
  </si>
  <si>
    <t>마감</t>
  </si>
  <si>
    <t>자원봉사자, 지원팀, 중국팀 등은 
포함 안 된 인원</t>
  </si>
  <si>
    <r>
      <rPr>
        <rFont val="Arial"/>
        <b/>
        <color rgb="FF000000"/>
        <sz val="12.0"/>
      </rPr>
      <t xml:space="preserve">Godsends
</t>
    </r>
    <r>
      <rPr>
        <rFont val="맑은 고딕"/>
        <b/>
        <color rgb="FF000000"/>
        <sz val="12.0"/>
      </rPr>
      <t>등록자 수</t>
    </r>
  </si>
  <si>
    <r>
      <rPr>
        <rFont val="Arial"/>
        <b/>
        <color rgb="FF000000"/>
        <sz val="16.0"/>
      </rPr>
      <t xml:space="preserve">Godsends
</t>
    </r>
    <r>
      <rPr>
        <rFont val="맑은 고딕"/>
        <b/>
        <color rgb="FF000000"/>
        <sz val="16.0"/>
      </rPr>
      <t>미등록자 수</t>
    </r>
  </si>
  <si>
    <r>
      <rPr>
        <rFont val="Arial"/>
        <b/>
        <color rgb="FF000000"/>
        <sz val="18.0"/>
      </rPr>
      <t xml:space="preserve">paid
</t>
    </r>
    <r>
      <rPr>
        <rFont val="맑은 고딕"/>
        <b/>
        <color rgb="FF000000"/>
        <sz val="18.0"/>
      </rPr>
      <t>완료</t>
    </r>
  </si>
  <si>
    <r>
      <rPr>
        <rFont val="Arial, sans-serif"/>
        <color rgb="FF1155CC"/>
        <sz val="10.0"/>
        <u/>
      </rPr>
      <t>pavanagmc@gmail.com</t>
    </r>
  </si>
  <si>
    <r>
      <rPr>
        <rFont val="Arial"/>
        <color theme="1"/>
        <sz val="10.0"/>
      </rPr>
      <t xml:space="preserve">Marina wanis </t>
    </r>
    <r>
      <rPr>
        <rFont val="Arial"/>
        <b/>
        <color theme="1"/>
        <sz val="10.0"/>
      </rPr>
      <t>beniamin</t>
    </r>
    <r>
      <rPr>
        <rFont val="Arial"/>
        <color theme="1"/>
        <sz val="10.0"/>
      </rPr>
      <t xml:space="preserve"> amin</t>
    </r>
  </si>
  <si>
    <r>
      <rPr>
        <rFont val="Calibri, sans-serif"/>
        <color rgb="FF000000"/>
        <sz val="10.0"/>
      </rPr>
      <t xml:space="preserve">Marina wanis </t>
    </r>
    <r>
      <rPr>
        <rFont val="Calibri, sans-serif"/>
        <b/>
        <color rgb="FFFF0000"/>
        <sz val="10.0"/>
      </rPr>
      <t>benyamin</t>
    </r>
    <r>
      <rPr>
        <rFont val="Calibri, sans-serif"/>
        <color rgb="FF000000"/>
        <sz val="10.0"/>
      </rPr>
      <t xml:space="preserve"> amin</t>
    </r>
  </si>
  <si>
    <r>
      <rPr>
        <rFont val="Arial, sans-serif"/>
        <color rgb="FF000000"/>
        <sz val="10.0"/>
      </rPr>
      <t xml:space="preserve">생년월일 일치, 이메일 일치, </t>
    </r>
    <r>
      <rPr>
        <rFont val="Arial, sans-serif"/>
        <color rgb="FFFF0000"/>
        <sz val="10.0"/>
      </rPr>
      <t>이름 거의 일치</t>
    </r>
  </si>
  <si>
    <r>
      <rPr>
        <rFont val="Arial"/>
        <color rgb="FF000000"/>
        <sz val="10.0"/>
      </rPr>
      <t>(</t>
    </r>
    <r>
      <rPr>
        <rFont val="Malgun Gothic"/>
        <color rgb="FF000000"/>
        <sz val="10.0"/>
      </rPr>
      <t>갓샌즈</t>
    </r>
    <r>
      <rPr>
        <rFont val="Arial"/>
        <color rgb="FF000000"/>
        <sz val="10.0"/>
      </rPr>
      <t xml:space="preserve"> </t>
    </r>
    <r>
      <rPr>
        <rFont val="Malgun Gothic"/>
        <color rgb="FF000000"/>
        <sz val="10.0"/>
      </rPr>
      <t>등록</t>
    </r>
    <r>
      <rPr>
        <rFont val="Arial"/>
        <color rgb="FF000000"/>
        <sz val="10.0"/>
      </rPr>
      <t xml:space="preserve"> </t>
    </r>
    <r>
      <rPr>
        <rFont val="Malgun Gothic"/>
        <color rgb="FF000000"/>
        <sz val="10.0"/>
      </rPr>
      <t>필요</t>
    </r>
    <r>
      <rPr>
        <rFont val="Arial"/>
        <color rgb="FF000000"/>
        <sz val="10.0"/>
      </rPr>
      <t>)</t>
    </r>
  </si>
  <si>
    <t>2인 가족</t>
  </si>
  <si>
    <r>
      <rPr>
        <rFont val="Arial"/>
        <b/>
        <color rgb="FF000000"/>
        <sz val="10.0"/>
      </rPr>
      <t>3</t>
    </r>
    <r>
      <rPr>
        <rFont val="맑은 고딕"/>
        <b/>
        <color rgb="FF000000"/>
        <sz val="10.0"/>
      </rPr>
      <t>인 가족</t>
    </r>
  </si>
  <si>
    <r>
      <rPr>
        <rFont val="Arial"/>
        <b/>
        <color rgb="FF000000"/>
        <sz val="10.0"/>
      </rPr>
      <t>4</t>
    </r>
    <r>
      <rPr>
        <rFont val="맑은 고딕"/>
        <b/>
        <color rgb="FF000000"/>
        <sz val="10.0"/>
      </rPr>
      <t>인 가족</t>
    </r>
  </si>
  <si>
    <r>
      <rPr>
        <rFont val="Arial"/>
        <b/>
        <color rgb="FF000000"/>
        <sz val="10.0"/>
      </rPr>
      <t>5</t>
    </r>
    <r>
      <rPr>
        <rFont val="Arial"/>
        <b/>
        <color rgb="FF000000"/>
        <sz val="10.0"/>
      </rPr>
      <t>인</t>
    </r>
    <r>
      <rPr>
        <rFont val="Arial"/>
        <b/>
        <color rgb="FF000000"/>
        <sz val="10.0"/>
      </rPr>
      <t xml:space="preserve"> </t>
    </r>
    <r>
      <rPr>
        <rFont val="Arial"/>
        <b/>
        <color rgb="FF000000"/>
        <sz val="10.0"/>
      </rPr>
      <t>가족</t>
    </r>
  </si>
  <si>
    <r>
      <rPr>
        <rFont val="Arial"/>
        <b/>
        <color rgb="FF000000"/>
        <sz val="10.0"/>
      </rPr>
      <t>6</t>
    </r>
    <r>
      <rPr>
        <rFont val="Arial"/>
        <b/>
        <color rgb="FF000000"/>
        <sz val="10.0"/>
      </rPr>
      <t>인</t>
    </r>
    <r>
      <rPr>
        <rFont val="Arial"/>
        <b/>
        <color rgb="FF000000"/>
        <sz val="10.0"/>
      </rPr>
      <t xml:space="preserve"> </t>
    </r>
    <r>
      <rPr>
        <rFont val="Arial"/>
        <b/>
        <color rgb="FF000000"/>
        <sz val="10.0"/>
      </rPr>
      <t>가족</t>
    </r>
  </si>
  <si>
    <t>합계</t>
  </si>
  <si>
    <r>
      <rPr>
        <rFont val="맑은 고딕"/>
        <color rgb="FF000000"/>
        <sz val="10.0"/>
      </rPr>
      <t>가족</t>
    </r>
    <r>
      <rPr>
        <rFont val="Arial"/>
        <color rgb="FF000000"/>
        <sz val="10.0"/>
      </rPr>
      <t xml:space="preserve"> </t>
    </r>
    <r>
      <rPr>
        <rFont val="맑은 고딕"/>
        <color rgb="FF000000"/>
        <sz val="10.0"/>
      </rPr>
      <t>총</t>
    </r>
    <r>
      <rPr>
        <rFont val="Arial"/>
        <color rgb="FF000000"/>
        <sz val="10.0"/>
      </rPr>
      <t xml:space="preserve"> </t>
    </r>
    <r>
      <rPr>
        <rFont val="맑은 고딕"/>
        <color rgb="FF000000"/>
        <sz val="10.0"/>
      </rPr>
      <t>팀 수</t>
    </r>
  </si>
  <si>
    <t>가족 총 인원 수</t>
  </si>
  <si>
    <t>인원명</t>
  </si>
  <si>
    <r>
      <rPr>
        <rFont val="Arial"/>
        <color theme="1"/>
        <sz val="10.0"/>
      </rPr>
      <t>2</t>
    </r>
    <r>
      <rPr>
        <rFont val="맑은 고딕"/>
        <color theme="1"/>
        <sz val="10.0"/>
      </rPr>
      <t>명</t>
    </r>
    <r>
      <rPr>
        <rFont val="Arial"/>
        <color theme="1"/>
        <sz val="10.0"/>
      </rPr>
      <t>(</t>
    </r>
    <r>
      <rPr>
        <rFont val="맑은 고딕"/>
        <color theme="1"/>
        <sz val="10.0"/>
      </rPr>
      <t>딸</t>
    </r>
    <r>
      <rPr>
        <rFont val="Arial"/>
        <color theme="1"/>
        <sz val="10.0"/>
      </rPr>
      <t xml:space="preserve"> 1</t>
    </r>
    <r>
      <rPr>
        <rFont val="맑은 고딕"/>
        <color theme="1"/>
        <sz val="10.0"/>
      </rPr>
      <t>명</t>
    </r>
    <r>
      <rPr>
        <rFont val="Arial"/>
        <color theme="1"/>
        <sz val="10.0"/>
      </rPr>
      <t>)</t>
    </r>
  </si>
  <si>
    <r>
      <rPr>
        <rFont val="Arial"/>
        <color theme="1"/>
        <sz val="10.0"/>
      </rPr>
      <t>2</t>
    </r>
    <r>
      <rPr>
        <rFont val="맑은 고딕"/>
        <color theme="1"/>
        <sz val="10.0"/>
      </rPr>
      <t>명</t>
    </r>
    <r>
      <rPr>
        <rFont val="Arial"/>
        <color theme="1"/>
        <sz val="10.0"/>
      </rPr>
      <t>(</t>
    </r>
    <r>
      <rPr>
        <rFont val="맑은 고딕"/>
        <color theme="1"/>
        <sz val="10.0"/>
      </rPr>
      <t>아들</t>
    </r>
    <r>
      <rPr>
        <rFont val="Arial"/>
        <color theme="1"/>
        <sz val="10.0"/>
      </rPr>
      <t xml:space="preserve"> 1</t>
    </r>
    <r>
      <rPr>
        <rFont val="맑은 고딕"/>
        <color theme="1"/>
        <sz val="10.0"/>
      </rPr>
      <t>명</t>
    </r>
    <r>
      <rPr>
        <rFont val="Arial"/>
        <color theme="1"/>
        <sz val="10.0"/>
      </rPr>
      <t>)</t>
    </r>
  </si>
  <si>
    <r>
      <rPr>
        <rFont val="Arial"/>
        <color theme="1"/>
        <sz val="10.0"/>
      </rPr>
      <t>2</t>
    </r>
    <r>
      <rPr>
        <rFont val="맑은 고딕"/>
        <color theme="1"/>
        <sz val="10.0"/>
      </rPr>
      <t>명</t>
    </r>
    <r>
      <rPr>
        <rFont val="Arial"/>
        <color theme="1"/>
        <sz val="10.0"/>
      </rPr>
      <t>(</t>
    </r>
    <r>
      <rPr>
        <rFont val="맑은 고딕"/>
        <color theme="1"/>
        <sz val="10.0"/>
      </rPr>
      <t>엄마</t>
    </r>
    <r>
      <rPr>
        <rFont val="Arial"/>
        <color theme="1"/>
        <sz val="10.0"/>
      </rPr>
      <t xml:space="preserve"> 1</t>
    </r>
    <r>
      <rPr>
        <rFont val="맑은 고딕"/>
        <color theme="1"/>
        <sz val="10.0"/>
      </rPr>
      <t>명</t>
    </r>
    <r>
      <rPr>
        <rFont val="Arial"/>
        <color theme="1"/>
        <sz val="10.0"/>
      </rPr>
      <t>)</t>
    </r>
  </si>
  <si>
    <r>
      <rPr>
        <rFont val="Arial"/>
        <b/>
        <color rgb="FF000000"/>
        <sz val="12.0"/>
      </rPr>
      <t xml:space="preserve">Godsends
</t>
    </r>
    <r>
      <rPr>
        <rFont val="맑은 고딕"/>
        <b/>
        <color rgb="FF000000"/>
        <sz val="12.0"/>
      </rPr>
      <t>등록자 수</t>
    </r>
  </si>
  <si>
    <r>
      <rPr>
        <rFont val="Arial"/>
        <b/>
        <color rgb="FF000000"/>
        <sz val="16.0"/>
      </rPr>
      <t xml:space="preserve">Godsends
</t>
    </r>
    <r>
      <rPr>
        <rFont val="맑은 고딕"/>
        <b/>
        <color rgb="FF000000"/>
        <sz val="16.0"/>
      </rPr>
      <t>미등록자 수</t>
    </r>
  </si>
  <si>
    <r>
      <rPr>
        <rFont val="Arial"/>
        <b/>
        <color rgb="FF000000"/>
        <sz val="18.0"/>
      </rPr>
      <t xml:space="preserve">paid
</t>
    </r>
    <r>
      <rPr>
        <rFont val="맑은 고딕"/>
        <b/>
        <color rgb="FF000000"/>
        <sz val="18.0"/>
      </rPr>
      <t>완료</t>
    </r>
  </si>
  <si>
    <r>
      <rPr>
        <rFont val="Arial, sans-serif"/>
        <color rgb="FF1155CC"/>
        <sz val="10.0"/>
        <u/>
      </rPr>
      <t>pavanagmc@gmail.com</t>
    </r>
  </si>
  <si>
    <t>No family members but friends from the same university: Ilona Suominen, Annika Suontama and Matilda Suontama. I’d like to be assigned to same room with them.</t>
  </si>
  <si>
    <r>
      <rPr>
        <rFont val="Arial"/>
        <color theme="1"/>
        <sz val="10.0"/>
      </rPr>
      <t xml:space="preserve">Marina wanis </t>
    </r>
    <r>
      <rPr>
        <rFont val="Arial"/>
        <b/>
        <color theme="1"/>
        <sz val="10.0"/>
      </rPr>
      <t>beniamin</t>
    </r>
    <r>
      <rPr>
        <rFont val="Arial"/>
        <color theme="1"/>
        <sz val="10.0"/>
      </rPr>
      <t xml:space="preserve"> amin</t>
    </r>
  </si>
  <si>
    <r>
      <rPr>
        <rFont val="Calibri, sans-serif"/>
        <color rgb="FF000000"/>
        <sz val="10.0"/>
      </rPr>
      <t xml:space="preserve">Marina wanis </t>
    </r>
    <r>
      <rPr>
        <rFont val="Calibri, sans-serif"/>
        <b/>
        <color rgb="FFFF0000"/>
        <sz val="10.0"/>
      </rPr>
      <t>benyamin</t>
    </r>
    <r>
      <rPr>
        <rFont val="Calibri, sans-serif"/>
        <color rgb="FF000000"/>
        <sz val="10.0"/>
      </rPr>
      <t xml:space="preserve"> amin</t>
    </r>
  </si>
  <si>
    <r>
      <rPr>
        <rFont val="Arial, sans-serif"/>
        <color rgb="FF000000"/>
        <sz val="10.0"/>
      </rPr>
      <t xml:space="preserve">생년월일 일치, 이메일 일치, </t>
    </r>
    <r>
      <rPr>
        <rFont val="Arial, sans-serif"/>
        <color rgb="FFFF0000"/>
        <sz val="10.0"/>
      </rPr>
      <t>이름 거의 일치</t>
    </r>
  </si>
  <si>
    <r>
      <rPr>
        <rFont val="Arial"/>
        <color rgb="FF000000"/>
        <sz val="10.0"/>
      </rPr>
      <t>(</t>
    </r>
    <r>
      <rPr>
        <rFont val="Malgun Gothic"/>
        <color rgb="FF000000"/>
        <sz val="10.0"/>
      </rPr>
      <t>갓샌즈</t>
    </r>
    <r>
      <rPr>
        <rFont val="Arial"/>
        <color rgb="FF000000"/>
        <sz val="10.0"/>
      </rPr>
      <t xml:space="preserve"> </t>
    </r>
    <r>
      <rPr>
        <rFont val="Malgun Gothic"/>
        <color rgb="FF000000"/>
        <sz val="10.0"/>
      </rPr>
      <t>등록</t>
    </r>
    <r>
      <rPr>
        <rFont val="Arial"/>
        <color rgb="FF000000"/>
        <sz val="10.0"/>
      </rPr>
      <t xml:space="preserve"> </t>
    </r>
    <r>
      <rPr>
        <rFont val="Malgun Gothic"/>
        <color rgb="FF000000"/>
        <sz val="10.0"/>
      </rPr>
      <t>필요</t>
    </r>
    <r>
      <rPr>
        <rFont val="Arial"/>
        <color rgb="FF000000"/>
        <sz val="10.0"/>
      </rPr>
      <t>)</t>
    </r>
  </si>
  <si>
    <t>연번</t>
  </si>
  <si>
    <t>전체일정 가능(6/29)</t>
  </si>
  <si>
    <t>연락처</t>
  </si>
  <si>
    <t>분야</t>
  </si>
  <si>
    <t>제주도민(예/아니오)</t>
  </si>
  <si>
    <t>영어수준</t>
  </si>
  <si>
    <t>조연재</t>
  </si>
  <si>
    <t>여</t>
  </si>
  <si>
    <t>010-9673-2788</t>
  </si>
  <si>
    <t>등록 및 안내팀, 세션(강의실·AV) 지원팀, 이동 안내팀</t>
  </si>
  <si>
    <t>고등학생</t>
  </si>
  <si>
    <t>예</t>
  </si>
  <si>
    <t>상(즉석 대화·문제 해결·상황 설명까지 가능)</t>
  </si>
  <si>
    <t>최영지</t>
  </si>
  <si>
    <t>010-7269-0955</t>
  </si>
  <si>
    <t>등록 및 안내팀, 세션(강의실·AV) 지원팀, 강사소개</t>
  </si>
  <si>
    <t>중 (일상 대화 및 행사 안내 문장 전달 가능)</t>
  </si>
  <si>
    <t>불참</t>
  </si>
  <si>
    <t>신진우</t>
  </si>
  <si>
    <t>남</t>
  </si>
  <si>
    <t>010-9459-5943</t>
  </si>
  <si>
    <t>등록 및 안내팀, 강사소개</t>
  </si>
  <si>
    <t>이희승</t>
  </si>
  <si>
    <t>010-7334-0307</t>
  </si>
  <si>
    <t>박승신</t>
  </si>
  <si>
    <t>010-5832-4437</t>
  </si>
  <si>
    <t>세션(강의실·AV) 지원팀, 전시·홍보 지원팀</t>
  </si>
  <si>
    <t>최민</t>
  </si>
  <si>
    <t>010-2813-0074</t>
  </si>
  <si>
    <t>등록 및 안내팀, 개회식·예배 지원팀, 전시·홍보 지원팀</t>
  </si>
  <si>
    <t>대학생</t>
  </si>
  <si>
    <t>아니오</t>
  </si>
  <si>
    <t>중고급 (비교적 자연스러운 회화, 업무/학습 영어 일부 가능)</t>
  </si>
  <si>
    <t>전서윤</t>
  </si>
  <si>
    <t>010-5856-7674</t>
  </si>
  <si>
    <t>의료·안전 지원팀</t>
  </si>
  <si>
    <t>고급 (복잡한 주제 토론, 영어로 업무·학습 가능)</t>
  </si>
  <si>
    <t>임현진</t>
  </si>
  <si>
    <t>010-3414-0818</t>
  </si>
  <si>
    <t>등록 및 안내팀, 이동 안내팀, 개회식·예배 지원팀, 전시·홍보 지원팀, 식사·다과 지원팀, 의료·안전 지원팀, 키즈카페 운영팀</t>
  </si>
  <si>
    <t>김신혜</t>
  </si>
  <si>
    <t>010-5332-0796</t>
  </si>
  <si>
    <t>등록 및 안내팀, 공항·셔틀 운영팀, 세션(강의실·AV) 지원팀, 이동 안내팀, 개회식·예배 지원팀, 의료·안전 지원팀</t>
  </si>
  <si>
    <t>중급 (일상 대화 가능, 간단한 글 읽고 쓰기 가능)</t>
  </si>
  <si>
    <t>위지인</t>
  </si>
  <si>
    <t>010-8286-8201</t>
  </si>
  <si>
    <t>등록 및 안내팀, 종합 운영·물류 지원팀</t>
  </si>
  <si>
    <t>이수빈</t>
  </si>
  <si>
    <t>010-5632-0640</t>
  </si>
  <si>
    <t>등록 및 안내팀, 이동 안내팀, 전시·홍보 지원팀, 식사·다과 지원팀, 키즈카페 운영팀, 종합 운영·물류 지원팀</t>
  </si>
  <si>
    <t>정정은</t>
  </si>
  <si>
    <t>010-4769-4303</t>
  </si>
  <si>
    <t>등록 및 안내팀, 공항·셔틀 운영팀, 이동 안내팀, 전시·홍보 지원팀, 식사·다과 지원팀, 의료·안전 지원팀, 종합 운영·물류 지원팀</t>
  </si>
  <si>
    <t>김동언</t>
  </si>
  <si>
    <t>010-9845-6364</t>
  </si>
  <si>
    <t>공항·셔틀 운영팀, 식사·다과 지원팀, 키즈카페 운영팀</t>
  </si>
  <si>
    <t>한지민</t>
  </si>
  <si>
    <t>010-2968-6360</t>
  </si>
  <si>
    <t>등록 및 안내팀, 이동 안내팀, 전시·홍보 지원팀</t>
  </si>
  <si>
    <t>진수정</t>
  </si>
  <si>
    <t>010-9016-4241</t>
  </si>
  <si>
    <t>개회식·예배 지원팀, 의료·안전 지원팀, 키즈카페 운영팀</t>
  </si>
  <si>
    <t>010-2345-5909</t>
  </si>
  <si>
    <t>양서진</t>
  </si>
  <si>
    <t>010-4782-9624</t>
  </si>
  <si>
    <t>등록 및 안내팀, 이동 안내팀</t>
  </si>
  <si>
    <t>이예준</t>
  </si>
  <si>
    <t>010-5278-3683</t>
  </si>
  <si>
    <t>등록 및 안내팀, 공항·셔틀 운영팀, 세션(강의실·AV) 지원팀, 이동 안내팀, 개회식·예배 지원팀, 전시·홍보 지원팀, 식사·다과 지원팀, 의료·안전 지원팀, 키즈카페 운영팀, 종합 운영·물류 지원팀</t>
  </si>
  <si>
    <t xml:space="preserve">대학생 </t>
  </si>
  <si>
    <t>엄하은</t>
  </si>
  <si>
    <t>010-8671-0608</t>
  </si>
  <si>
    <t>박진호</t>
  </si>
  <si>
    <t>010-6232-3052</t>
  </si>
  <si>
    <t>등록 및 안내팀, 세션(강의실·AV) 지원팀, 이동 안내팀, 식사·다과 지원팀, 종합 운영·물류 지원팀</t>
  </si>
  <si>
    <t>김채린</t>
  </si>
  <si>
    <t xml:space="preserve">010-3412-6080 </t>
  </si>
  <si>
    <t>개회식·예배 지원팀, 전시·홍보 지원팀, 식사·다과 지원팀, 키즈카페 운영팀, 종합 운영·물류 지원팀</t>
  </si>
  <si>
    <t>초급 (간단한 문장 이해 및 기본 회화 가능)</t>
  </si>
  <si>
    <t>신예원</t>
  </si>
  <si>
    <t>010-3266-9545</t>
  </si>
  <si>
    <t>성정한</t>
  </si>
  <si>
    <t>010-5100-6452</t>
  </si>
  <si>
    <t>등록 및 안내팀, 전시·홍보 지원팀, 식사·다과 지원팀, 의료·안전 지원팀</t>
  </si>
  <si>
    <t>심수민</t>
  </si>
  <si>
    <t>010-9898-3315</t>
  </si>
  <si>
    <t>등록 및 안내팀, 이동 안내팀, 의료·안전 지원팀</t>
  </si>
  <si>
    <t>전화off상태</t>
  </si>
  <si>
    <t>강동희</t>
  </si>
  <si>
    <t>010-4040-4021</t>
  </si>
  <si>
    <t>등록 및 안내팀, 개회식·예배 지원팀, 의료·안전 지원팀</t>
  </si>
  <si>
    <t>이승건</t>
  </si>
  <si>
    <t>010-3319-6432</t>
  </si>
  <si>
    <t>등록 및 안내팀, 세션(강의실·AV) 지원팀, 개회식·예배 지원팀, 강사소개</t>
  </si>
  <si>
    <t>이윤건</t>
  </si>
  <si>
    <t>김하민</t>
  </si>
  <si>
    <t>010-5948-4060</t>
  </si>
  <si>
    <t>이동 안내팀, 개회식·예배 지원팀, 전시·홍보 지원팀</t>
  </si>
  <si>
    <t>김도혁</t>
  </si>
  <si>
    <t>010-4489-1764</t>
  </si>
  <si>
    <t>등록 및 안내팀, 세션(강의실·AV) 지원팀, 이동 안내팀, 전시·홍보 지원팀, 키즈카페 운영팀, 종합 운영·물류 지원팀, 강사소개</t>
  </si>
  <si>
    <t>김승우</t>
  </si>
  <si>
    <t>010-4389-1764</t>
  </si>
  <si>
    <t>등록 및 안내팀, 세션(강의실·AV) 지원팀, 이동 안내팀, 개회식·예배 지원팀, 전시·홍보 지원팀, 식사·다과 지원팀, 종합 운영·물류 지원팀, 강사소개</t>
  </si>
  <si>
    <t>오수현</t>
  </si>
  <si>
    <t>010-9980-1874</t>
  </si>
  <si>
    <t>등록 및 안내팀, 이동 안내팀, 전시·홍보 지원팀, 식사·다과 지원팀</t>
  </si>
  <si>
    <t>장하솜</t>
  </si>
  <si>
    <t>010-7238-8702</t>
  </si>
  <si>
    <t>개회식·예배 지원팀, 식사·다과 지원팀, 키즈카페 운영팀</t>
  </si>
  <si>
    <t>김수정</t>
  </si>
  <si>
    <t>010-8965-6168</t>
  </si>
  <si>
    <t>이동 안내팀, 식사·다과 지원팀, 의료·안전 지원팀, 키즈카페 운영팀</t>
  </si>
  <si>
    <t>박서윤</t>
  </si>
  <si>
    <t>010-8987-0596</t>
  </si>
  <si>
    <t>박기현</t>
  </si>
  <si>
    <t>010-3433-4505</t>
  </si>
  <si>
    <t>이동 안내팀, 개회식·예배 지원팀</t>
  </si>
  <si>
    <t>고졸검정고시</t>
  </si>
  <si>
    <t>장하윤</t>
  </si>
  <si>
    <t>010-4952-3998</t>
  </si>
  <si>
    <t>등록 및 안내팀, 이동 안내팀, 전시·홍보 지원팀, 키즈카페 운영팀</t>
  </si>
  <si>
    <t>대학예비신입생</t>
  </si>
  <si>
    <t>하 (간단 인사, 방향 안내, 기본 질문 이해 가능)</t>
  </si>
  <si>
    <t>유은찬</t>
  </si>
  <si>
    <t>010-2459-2332</t>
  </si>
  <si>
    <t>등록 및 안내팀, 세션(강의실·AV) 지원팀, 개회식·예배 지원팀, 전시·홍보 지원팀, 종합 운영·물류 지원팀, 강사소개</t>
  </si>
  <si>
    <t>중학생</t>
  </si>
  <si>
    <t>이재경</t>
  </si>
  <si>
    <t>010-5246-6854</t>
  </si>
  <si>
    <t>등록 및 안내팀, 세션(강의실·AV) 지원팀, 이동 안내팀, 개회식·예배 지원팀, 전시·홍보 지원팀, 의료·안전 지원팀</t>
  </si>
  <si>
    <t>010-4589-7464</t>
  </si>
  <si>
    <t>등록 및 안내팀, 공항·셔틀 운영팀, 세션(강의실·AV) 지원팀, 이동 안내팀, 개회식·예배 지원팀, 전시·홍보 지원팀, 식사·다과 지원팀, 종합 운영·물류 지원팀</t>
  </si>
  <si>
    <t>김정현</t>
  </si>
  <si>
    <t>01039100505</t>
  </si>
  <si>
    <t>등록 및 안내팀, 공항·셔틀 운영팀, 세션(강의실·AV) 지원팀, 이동 안내팀, 개회식·예배 지원팀, 전시·홍보 지원팀, 의료·안전 지원팀</t>
  </si>
  <si>
    <t>1365 자원봉사</t>
  </si>
  <si>
    <t>이성모</t>
  </si>
  <si>
    <t>01095898988</t>
  </si>
  <si>
    <t>공항·셔틀 운영팀, 세션(강의실·AV) 지원팀, 이동 안내팀, 개회식·예배 지원팀</t>
  </si>
  <si>
    <t>프리랜서</t>
  </si>
  <si>
    <t>김유안</t>
  </si>
  <si>
    <t xml:space="preserve">010-7426-1235  </t>
  </si>
  <si>
    <t>등록 및 안내팀, 전시·홍보 지원팀, 식사·다과 지원팀</t>
  </si>
  <si>
    <t>한상환샘 지인</t>
  </si>
  <si>
    <t>6/30(화)부터 가능</t>
  </si>
  <si>
    <t>김예휘</t>
  </si>
  <si>
    <t>010-3274-3091</t>
  </si>
  <si>
    <t>식사·다과 지원팀</t>
  </si>
  <si>
    <t>7/3(금)까지 가능</t>
  </si>
  <si>
    <t>한태윤</t>
  </si>
  <si>
    <t>010-2331-0058</t>
  </si>
  <si>
    <t>등록 및 안내팀, 개회식·예배 지원팀, 키즈카페 운영팀</t>
  </si>
  <si>
    <t>7/4(토)까지 가능</t>
  </si>
  <si>
    <t>나서현</t>
  </si>
  <si>
    <t>010-6737-4037</t>
  </si>
  <si>
    <t>이동 안내팀, 개회식·예배 지원팀, 키즈카페 운영팀</t>
  </si>
  <si>
    <t>중과 하 사이쯤인것 같습니다</t>
  </si>
  <si>
    <t>손유채</t>
  </si>
  <si>
    <t>010-9097-4588</t>
  </si>
  <si>
    <t>강의세션지원 안내/종합안내팀/ 부스 지원</t>
  </si>
  <si>
    <t>고급(토플113/120점)</t>
  </si>
  <si>
    <t>7/4(토)-7/5(일)만 가능</t>
  </si>
  <si>
    <t>노하윤</t>
  </si>
  <si>
    <t>010-2821-8292</t>
  </si>
  <si>
    <t>이동 안내팀, 전시·홍보 지원팀, 식사·다과 지원팀</t>
  </si>
  <si>
    <t>박이현</t>
  </si>
  <si>
    <t>010-6379-9674</t>
  </si>
  <si>
    <t>박이루</t>
  </si>
  <si>
    <t>010-3969-1512</t>
  </si>
  <si>
    <t>6/29-7/2(프리만)</t>
  </si>
  <si>
    <t>최솔</t>
  </si>
  <si>
    <t>010-8571-8019</t>
  </si>
  <si>
    <t>개회식·예배 지원팀, 식사·다과 지원팀, 의료·안전 지원팀</t>
  </si>
  <si>
    <t>이강희</t>
  </si>
  <si>
    <t>010-7449-3927</t>
  </si>
  <si>
    <t>의료·안전 지원팀,개회식·예배 지원팀,키즈카페 운영팀</t>
  </si>
  <si>
    <t>백하나</t>
  </si>
  <si>
    <t>010-4876-8271</t>
  </si>
  <si>
    <t>전시·홍보 지원팀, 식사·다과 지원팀, 키즈카페 운영팀</t>
  </si>
  <si>
    <t>김혜원</t>
  </si>
  <si>
    <t>010-9484-3057</t>
  </si>
  <si>
    <t>식사·다과 지원팀, 의료·안전 지원팀</t>
  </si>
  <si>
    <t>두예찬</t>
  </si>
  <si>
    <t>010-5402-8588</t>
  </si>
  <si>
    <t>이동 안내팀, 개회식·예배 지원팀, 의료·안전 지원팀</t>
  </si>
  <si>
    <t>김영서</t>
  </si>
  <si>
    <t>010-8615-9131</t>
  </si>
  <si>
    <t>추가 초대함(05.18</t>
  </si>
  <si>
    <t>정진성</t>
  </si>
  <si>
    <t>010-9377-6189</t>
  </si>
  <si>
    <t>세션(강의실·AV) 지원팀</t>
  </si>
  <si>
    <t>명단에서만 제외(정금모샘 자제분, 숙박 알아서 해결 가능할경우 참여 ok)/ 이분 확인해서 단톡 초대 필요</t>
  </si>
  <si>
    <t>박정인(6/30낮 부재)</t>
  </si>
  <si>
    <t>010-5752-0955</t>
  </si>
  <si>
    <t>세션(강의실·AV) 지원팀, 개회식·예배 지원팀</t>
  </si>
  <si>
    <t>졸업</t>
  </si>
  <si>
    <t>박세현</t>
  </si>
  <si>
    <t>010-5311-4505</t>
  </si>
  <si>
    <t>등록 및 안내팀, 세션(강의실·AV) 지원팀, 이동 안내팀, 개회식·예배 지원팀</t>
  </si>
  <si>
    <t>전우진</t>
  </si>
  <si>
    <t>010-2901-6696</t>
  </si>
  <si>
    <t>7/2-7/5(메인만)</t>
  </si>
  <si>
    <t>곽영은</t>
  </si>
  <si>
    <t>010-9839-5445</t>
  </si>
  <si>
    <t>이동 안내팀, 의료·안전 지원팀, 키즈카페 운영팀, 종합 운영·물류 지원팀</t>
  </si>
  <si>
    <t>하은진</t>
  </si>
  <si>
    <t>010-9133-5220</t>
  </si>
  <si>
    <t>제주열방사역</t>
  </si>
  <si>
    <t>남유빈</t>
  </si>
  <si>
    <t>010-3224-9279</t>
  </si>
  <si>
    <t>최휘연</t>
  </si>
  <si>
    <t>010-2473-6963</t>
  </si>
  <si>
    <t>주소영</t>
  </si>
  <si>
    <t>010-7763-2764</t>
  </si>
  <si>
    <t>노태유</t>
  </si>
  <si>
    <t>010-2784-0217</t>
  </si>
  <si>
    <t>정낙원</t>
  </si>
  <si>
    <t>010-3814-1688</t>
  </si>
  <si>
    <t>이동 안내팀</t>
  </si>
  <si>
    <t>Sophia Soohee Kim</t>
  </si>
  <si>
    <t>604-345-1132</t>
  </si>
  <si>
    <t>키즈카페</t>
  </si>
  <si>
    <t>캐나다인</t>
  </si>
  <si>
    <t>유기삐샘담당</t>
  </si>
  <si>
    <t>Evelyn Yoonhee Kim</t>
  </si>
  <si>
    <t xml:space="preserve">여 </t>
  </si>
  <si>
    <t>카톡단톡입장완료</t>
  </si>
  <si>
    <t>참고사항</t>
  </si>
  <si>
    <t>총</t>
  </si>
  <si>
    <t>명</t>
  </si>
  <si>
    <t>43명</t>
  </si>
  <si>
    <t>1.  캐나다인 두분 (65-66번) 소통 어떻게 할지 확인 필요</t>
  </si>
  <si>
    <t>2. 54번 정진성 (숙박 이용 관련 확인필요, 아직 단톡링크 안보내드림)</t>
  </si>
  <si>
    <t>총66명-25명 하차= 41명</t>
  </si>
  <si>
    <t>41명</t>
  </si>
  <si>
    <t>5/27한상환샘 지인 1명추가</t>
  </si>
  <si>
    <t>42명</t>
  </si>
  <si>
    <t>2명캐나다인+정진성</t>
  </si>
  <si>
    <t>3명</t>
  </si>
  <si>
    <t xml:space="preserve">프리랜서 </t>
  </si>
  <si>
    <t>2명</t>
  </si>
  <si>
    <t>김준희</t>
  </si>
  <si>
    <t>010-7487-6564</t>
  </si>
  <si>
    <t>이동 안내팀, 식사·다과 지원팀</t>
  </si>
  <si>
    <t>정가영</t>
  </si>
  <si>
    <t>010-9273-1503</t>
  </si>
  <si>
    <t>전시·홍보 지원팀, 강사소개</t>
  </si>
  <si>
    <t>참석할지 미결정이라 하심</t>
  </si>
  <si>
    <t>2. 정진성(주황색) 참여할지 불확실</t>
  </si>
  <si>
    <t>Student and Main Congress Plenary Session Speakers List</t>
  </si>
  <si>
    <t>https://jeju2026.icmda.net/speaker-h/</t>
  </si>
  <si>
    <t>Student Plenary Session</t>
  </si>
  <si>
    <t>강사소개글</t>
  </si>
  <si>
    <t>1.Min Cheol Kim</t>
  </si>
  <si>
    <t>답변안옴, 안올경우 사이트용 기재</t>
  </si>
  <si>
    <t>Minchul Kim (M.D., Ph.D., Th.M., LHD) completed his medical training at Jeonju Jesus Hospital, where he served as a hematologist-oncologist and later as hospital director. He has taught bioethics at the Vancouver Institute of Evangelical Worldview (VIEW) and served as a missionary with SIM Nigeria. He also held leadership roles as chairman of CMF Korea and Interserve Korea. His publications include “Advanced Medicine and Healthcare Through the Lens of the Bible” and “Dr. Joo Bo-Sun, the Physician”. He has also translated several books on bioethics and medical missions</t>
  </si>
  <si>
    <t>2.Jean Wright</t>
  </si>
  <si>
    <t>Jean Wright is the CEO of the COPD Foundation. Her background includes a clinical career as a pediatric anesthesiologist and ICU specialists. Midway through her career she was sent to business school by her hospital, and began a journey of leading physicians and hospital administrators. This culminated in roles like Department Chair of Pediatrics; Executive Director for the Women’s and Children’s Hospital, Chief Medical Officer, and Chief Innovation Officer. Jean is recognized TEDx speaker, and a thought leader in innovation. Her training includes Wayne State Medical School, Emory Residencies, Emory Business Schoo, and Harvard and MIT for post graduate training in innovation. Jean has been a member of CMDA since medical school, and served as a Trustee for the CMDA. Jean has been very involved in short term medical missions, particularly in southeast Asia. Her greatest joy are her 4 children, all adopted from China.</t>
  </si>
  <si>
    <t>3.Mike Chupp</t>
  </si>
  <si>
    <t>수정완료</t>
  </si>
  <si>
    <t>Dr. Mike Chupp s a US Board certified general surgeon who completed his BA degree at Taylor University in 1984, his MD degree at Indiana University in 1988 and then completed a five-year general surgery residency at Methodist Hospital of Indiana in 1993. He then joined Southwestern Medical Clinic in Berrien County, Michigan where he remained a partner in the practice through 2016. In 1996 Mike and his wife Pam began a 20-year career as medical missionaries at Tenwek Hospital in southwest Kenya. There he practiced general and orthopedic surgery and served as the Medical Director for many years. Since 2016, Dr. Chupp has been on the Executive leadership team of the Christian Medical &amp; Dental Associations USA, the largest community of Christian healthcare professionals in the US with 14,000+ members. For the last seven years, Dr. Chupp has been the Chief Executive Officer of CMDA and has thoroughly enjoyed 8 years on the ICMDA Board of Directors.</t>
  </si>
  <si>
    <t>Main Congress Plenary Session</t>
  </si>
  <si>
    <t>4.John Wyatt</t>
  </si>
  <si>
    <t>John Wyatt is Emeritus Professor of Neonatal Paediatrics, Ethics and Perinatology at University College London, UK. He worked as a clinical neonatologist, educator and research scientist for more than 25 years. He is now engaged in researching, teaching and writing on the ethical implications of advances in biomedical and information technology, including AI. His books include Matters of Life and Death, Dying Well and The Robot Will See You Now. He is current President of the UK Christian Medical Fellowship. He has a personal website johnwyatt.com and hosts a weekly podcast with his son Tim on medicine, science and ethics, entitled Matters of Life and Death.</t>
  </si>
  <si>
    <t>5.Paul Bendor-Samuel</t>
  </si>
  <si>
    <t>안열리고답변안옴</t>
  </si>
  <si>
    <t>6.Jana Macleod</t>
  </si>
  <si>
    <t>7.Jeff Barrows</t>
  </si>
  <si>
    <t>Jeffrey J. Barrows, DO, MA (Ethics), is an obstetrician/gynecologist, author, educator, medical ethicist, and speaker. He dedicated 15 years of his career to fighting human trafficking within the intersection of trafficking and healthcare. In 2008, Dr. Barrows founded Gracehaven, an organization assisting victims of domestic minor sex trafficking in Ohio. In 2019, Dr. Barrows published a novel entitled “Finding Freedom,” which realistically portrays child sex trafficking in the United States. Dr. Barrows served as Senior Vice President of Bioethics and Public Policy for the Christian Medical &amp; Dental Associations from 2020 to 2025, overseeing their advocacy efforts. He has been married to Kathy for 48 years, with three grown children and four grandchildren.</t>
  </si>
  <si>
    <t>시간</t>
  </si>
  <si>
    <t>오전 조 (A)</t>
  </si>
  <si>
    <t>오후 조 (B)</t>
  </si>
  <si>
    <t>오전 근무</t>
  </si>
  <si>
    <t>08:00 - 10:00</t>
  </si>
  <si>
    <t>근무</t>
  </si>
  <si>
    <t>행사 준비 및 오전 세션 지원</t>
  </si>
  <si>
    <t>Tea Break 1</t>
  </si>
  <si>
    <t>10:00 - 10:30</t>
  </si>
  <si>
    <t>휴식</t>
  </si>
  <si>
    <t>전원 휴식</t>
  </si>
  <si>
    <t>오전/오후 교대</t>
  </si>
  <si>
    <t>10:30 - 13:00</t>
  </si>
  <si>
    <t>근무 시작(12:00)</t>
  </si>
  <si>
    <t>12시부터 B조 합류 및 인계</t>
  </si>
  <si>
    <t>점심 식사</t>
  </si>
  <si>
    <t>13:00 - 14:00</t>
  </si>
  <si>
    <t>식사</t>
  </si>
  <si>
    <t>식당 혼잡 시 조별 30분 시차 권장</t>
  </si>
  <si>
    <t>오후 근무 1</t>
  </si>
  <si>
    <t>14:00 - 15:00</t>
  </si>
  <si>
    <t>근무 후 퇴근</t>
  </si>
  <si>
    <t>A조 총 7시간 근무 종료</t>
  </si>
  <si>
    <t>오후 근무 2</t>
  </si>
  <si>
    <t>15:00 - 16:00</t>
  </si>
  <si>
    <t>B조 단독 운영</t>
  </si>
  <si>
    <t>Tea Break 2</t>
  </si>
  <si>
    <t>16:00 - 16:30</t>
  </si>
  <si>
    <t>B조 휴식</t>
  </si>
  <si>
    <t>저녁 전 근무</t>
  </si>
  <si>
    <t>16:30 - 18:00</t>
  </si>
  <si>
    <t>오후 세션 마무리</t>
  </si>
  <si>
    <t>저녁 식사</t>
  </si>
  <si>
    <t>18:00 - 19:00</t>
  </si>
  <si>
    <t>식사 후 종료</t>
  </si>
  <si>
    <t>B조 총 7시간 근무 종료</t>
  </si>
  <si>
    <t>번호</t>
  </si>
  <si>
    <t>팀(장소)</t>
  </si>
  <si>
    <t>팀장(코디네이터)</t>
  </si>
  <si>
    <t>팀별 근무 시간</t>
  </si>
  <si>
    <t>시간대별 인원</t>
  </si>
  <si>
    <t>역할(하는 일)</t>
  </si>
  <si>
    <t>공항 안내</t>
  </si>
  <si>
    <t>예)9-6</t>
  </si>
  <si>
    <t>등록 데스크</t>
  </si>
  <si>
    <t>9-12(4) / 13-18(3)</t>
  </si>
  <si>
    <t>6월30일 화요일</t>
  </si>
  <si>
    <t xml:space="preserve">팀 이름 </t>
  </si>
  <si>
    <t>시간대</t>
  </si>
  <si>
    <t>내용</t>
  </si>
  <si>
    <t xml:space="preserve">필요한 인원수 </t>
  </si>
  <si>
    <t>장소</t>
  </si>
  <si>
    <t>등록 및 안내팀 (분실보관)</t>
  </si>
  <si>
    <t xml:space="preserve">8:00 ~ 16:00 </t>
  </si>
  <si>
    <t>등록 및 키트 나눔, 분실물 보관
오전 등록한 인원 YTC 로 이동 안내</t>
  </si>
  <si>
    <t xml:space="preserve">BY YTC </t>
  </si>
  <si>
    <t>공항. 셔틀 운영팀</t>
  </si>
  <si>
    <t xml:space="preserve">08:00 ~ </t>
  </si>
  <si>
    <t xml:space="preserve">공항 픽업, 숙소 셔틀 </t>
  </si>
  <si>
    <t>공항, 집회장소 이동</t>
  </si>
  <si>
    <t>셔틀루트: JICC- 부영청소년수련관 
유어스호텔- JICC/청소년수련관 
공항팀, 숙소팀, 집회팀</t>
  </si>
  <si>
    <t>*셔틀 운전자 필요</t>
  </si>
  <si>
    <t xml:space="preserve">세션 (강의실.AV) 지원팀 </t>
  </si>
  <si>
    <t>10:00 ~ 18:00</t>
  </si>
  <si>
    <t>강의실 세팅, 미디어팀 지원</t>
  </si>
  <si>
    <t>13:30~ 22:00</t>
  </si>
  <si>
    <t>BY YTC Auditorium 길 안내, Breakout session 장소 안내</t>
  </si>
  <si>
    <t>개회식. 예배 지원팀</t>
  </si>
  <si>
    <t>12:00~15:00</t>
  </si>
  <si>
    <t>오프닝 준비, 무대세팅, 저녁 worship 세팅</t>
  </si>
  <si>
    <t>전시. 홍보 지원팀</t>
  </si>
  <si>
    <t xml:space="preserve">break time </t>
  </si>
  <si>
    <t>전시 부스 세팅, 휴식시간 때 홍보</t>
  </si>
  <si>
    <t>식사. 다과 지원팀</t>
  </si>
  <si>
    <t>16:00-16:30
18:00-19:00</t>
  </si>
  <si>
    <t>Tea Break 준비 및 세팅 / 식사 안내</t>
  </si>
  <si>
    <t>의료. 안전 지원팀</t>
  </si>
  <si>
    <t>상시</t>
  </si>
  <si>
    <t>의료진 2인 필요, 의료키트 준비</t>
  </si>
  <si>
    <t>BY YTC / 의료부스</t>
  </si>
  <si>
    <t>키즈카페 운영팀</t>
  </si>
  <si>
    <t>7월 2일부터 운영예정</t>
  </si>
  <si>
    <t xml:space="preserve">종합 운영. 물류 지원팀 </t>
  </si>
  <si>
    <t>총 인원</t>
  </si>
  <si>
    <t>7월1일</t>
  </si>
  <si>
    <t xml:space="preserve">등록 및 안내팀 </t>
  </si>
  <si>
    <t xml:space="preserve">등록 및 키트 나눔, 분실물 보관
</t>
  </si>
  <si>
    <t>07:30-08:00 
21:30-22:00</t>
  </si>
  <si>
    <t>08:30 ~</t>
  </si>
  <si>
    <t>강의실 세팅 (Stream session 2-10 rooms), 미디어팀 지원</t>
  </si>
  <si>
    <t>08:30~ 18:00</t>
  </si>
  <si>
    <t>session 장소 안내, 식당 및 hall 안내</t>
  </si>
  <si>
    <t>8:00-8:30
19:10-19:35</t>
  </si>
  <si>
    <t>Worship</t>
  </si>
  <si>
    <t>BY YTC
Auditorium</t>
  </si>
  <si>
    <t>10:00-10:30 
16:00-16:30</t>
  </si>
  <si>
    <t>Tea break 다과 세팅</t>
  </si>
  <si>
    <t>의료부스</t>
  </si>
  <si>
    <t xml:space="preserve">2일부터 운영 예정 </t>
  </si>
  <si>
    <t>7월 2일 목요일</t>
  </si>
  <si>
    <t>14:00-16:00</t>
  </si>
  <si>
    <t>오전: BY YTC에서 이동 안내팀 지원 
오후: JICC 에서 등록</t>
  </si>
  <si>
    <t>JICC 1층</t>
  </si>
  <si>
    <t>07:30-08:00
14:00-16:00
21:30-22:00</t>
  </si>
  <si>
    <t>오전: 숙소 셔틀 
오후: JICC 로 이동 셔틀</t>
  </si>
  <si>
    <t>셔틀: ICC- 부영청소년수련관, 유어스호텔- ICC/청소년수련관</t>
  </si>
  <si>
    <t>09:00-11:40</t>
  </si>
  <si>
    <t>BY YTC
Auditorium -&gt; JICC</t>
  </si>
  <si>
    <t xml:space="preserve">BY YTC , JICC </t>
  </si>
  <si>
    <t>dining hall at JICC 5F cafeteria</t>
  </si>
  <si>
    <t>8:00-8:30 
16:30- 20:00</t>
  </si>
  <si>
    <t>Worship, Opening Ceremony</t>
  </si>
  <si>
    <t>의료진 2인, 의료키트 준비</t>
  </si>
  <si>
    <t>09:00-16:00</t>
  </si>
  <si>
    <t>bible study, Talent show, short trip</t>
  </si>
  <si>
    <t xml:space="preserve"> 미정</t>
  </si>
  <si>
    <t xml:space="preserve">7월 3일 금요일 </t>
  </si>
  <si>
    <t>이동 안내팀 지원</t>
  </si>
  <si>
    <t>07:30-08:00
21:30-22:00</t>
  </si>
  <si>
    <t xml:space="preserve">숙소 셔틀 </t>
  </si>
  <si>
    <t>10:00- 18:00</t>
  </si>
  <si>
    <t>session 강의실 세팅, 미디어팀 지원</t>
  </si>
  <si>
    <t>JICC</t>
  </si>
  <si>
    <t>breakout session (20 rooms) 
family time (regional)</t>
  </si>
  <si>
    <t>8:00-8:30
19:10-19:40</t>
  </si>
  <si>
    <t xml:space="preserve">JICC 
Main Conference Hall </t>
  </si>
  <si>
    <t>미정</t>
  </si>
  <si>
    <t>family time (regional) 준비</t>
  </si>
  <si>
    <t xml:space="preserve">7월 4일 토요일 </t>
  </si>
  <si>
    <t xml:space="preserve">breakout session (20 rooms) </t>
  </si>
  <si>
    <t>8:00-8:30
16:30-17:00</t>
  </si>
  <si>
    <t xml:space="preserve">JICC </t>
  </si>
  <si>
    <t>상시
17:00-21:30</t>
  </si>
  <si>
    <t>Celebration, International Night 준비</t>
  </si>
  <si>
    <t>7월 5일 일요일</t>
  </si>
  <si>
    <t xml:space="preserve">마친 후 뒷정리 </t>
  </si>
  <si>
    <t>07:30-08:00
12:00 ~ 21:30</t>
  </si>
  <si>
    <t>숙소이동, 공항셔틀</t>
  </si>
  <si>
    <t>08:00-13:00</t>
  </si>
  <si>
    <t>미디어팀 지원, bible teaching, Plenary</t>
  </si>
  <si>
    <t>08:00-14:00</t>
  </si>
  <si>
    <t>메인홀, 식당 안내</t>
  </si>
  <si>
    <t xml:space="preserve">메인홀에서 모두 진행되기 때문에 이동안내 많이 필요 없음 </t>
  </si>
  <si>
    <t>8:00-8:30</t>
  </si>
  <si>
    <t>10:00-10:30</t>
  </si>
  <si>
    <t>미운영</t>
  </si>
  <si>
    <t>&lt;Children's Program Organizing staff &amp; Volunteer</t>
  </si>
  <si>
    <t>만나이</t>
  </si>
  <si>
    <t>전화번호</t>
  </si>
  <si>
    <t>이메일 또는 보호자 연락처</t>
  </si>
  <si>
    <t>참여가능일정</t>
  </si>
  <si>
    <t>숙소필용여부</t>
  </si>
  <si>
    <t>학교명(계열)</t>
  </si>
  <si>
    <t>유기삐(일반)</t>
  </si>
  <si>
    <t>010-3670-7879</t>
  </si>
  <si>
    <t>7/1(수) 오후부터 7/4(토) 저녁까지 참여</t>
  </si>
  <si>
    <t>NOC 위원 배정</t>
  </si>
  <si>
    <t>임선웅(일반)</t>
  </si>
  <si>
    <t>01089556905</t>
  </si>
  <si>
    <t>loveghs2011@gmail.com</t>
  </si>
  <si>
    <t>Pre+Main</t>
  </si>
  <si>
    <t>PMCI(예수병원 국제협력)</t>
  </si>
  <si>
    <t>목지영(일반)</t>
  </si>
  <si>
    <t>010-9429-2605</t>
  </si>
  <si>
    <t>mokjy9@gmail.com</t>
  </si>
  <si>
    <t>Main</t>
  </si>
  <si>
    <t>7/1만 필요</t>
  </si>
  <si>
    <t>박형민(일반)</t>
  </si>
  <si>
    <t>010-5155-6525</t>
  </si>
  <si>
    <t>mini800@naver.com</t>
  </si>
  <si>
    <t>o</t>
  </si>
  <si>
    <t>전주예수병원</t>
  </si>
  <si>
    <t>이수아(일반)</t>
  </si>
  <si>
    <t>01076130568</t>
  </si>
  <si>
    <t>sua080703@gmail.com</t>
  </si>
  <si>
    <t>x, 제주거주</t>
  </si>
  <si>
    <t>드리미학교 졸업 후 재수</t>
  </si>
  <si>
    <t>윤예영(일반)</t>
  </si>
  <si>
    <t>010-4418-0237</t>
  </si>
  <si>
    <t>yyydragon0310@gmail.com</t>
  </si>
  <si>
    <t>대학생: 한국예술종합학교</t>
  </si>
  <si>
    <t>안주하(일반)</t>
  </si>
  <si>
    <t>010-8467-3616</t>
  </si>
  <si>
    <t>anjuha2468@gmail.com</t>
  </si>
  <si>
    <t>충북대학교</t>
  </si>
  <si>
    <t>이양원(일반)</t>
  </si>
  <si>
    <t>010 5798 9096</t>
  </si>
  <si>
    <t>yaungwon@gmail.com</t>
  </si>
  <si>
    <t>Pre+main</t>
  </si>
  <si>
    <t>이승복 선생님 가족</t>
  </si>
  <si>
    <t>미국</t>
  </si>
  <si>
    <t>진수정(대학생_04년생)</t>
  </si>
  <si>
    <t>min56121@naver.com</t>
  </si>
  <si>
    <t>동아대(의대)</t>
  </si>
  <si>
    <t>이수빈(대학생_06년생)</t>
  </si>
  <si>
    <t>leesubin0640@gmail.com</t>
  </si>
  <si>
    <t>제주대(의대)</t>
  </si>
  <si>
    <t>나서현(고등학생_09년생)</t>
  </si>
  <si>
    <t>010-8258-1942</t>
  </si>
  <si>
    <t>7/5 제외 가능</t>
  </si>
  <si>
    <t>홈스쿨</t>
  </si>
  <si>
    <t>sophiasooheekim@gmail.com</t>
  </si>
  <si>
    <t>어머니가 의사 참여</t>
  </si>
  <si>
    <t>국적: 캐나다(한국)</t>
  </si>
  <si>
    <t>evelynyoonheekim@gmail.com</t>
  </si>
  <si>
    <t>차량셔틀팀</t>
  </si>
  <si>
    <t>NO.</t>
  </si>
  <si>
    <t>이메일</t>
  </si>
  <si>
    <t>참여 가능 일정</t>
  </si>
  <si>
    <t xml:space="preserve">010 2868 2078 </t>
  </si>
  <si>
    <t>프리컨퍼런스&amp;메인컨퍼런스 모두 참여 (6월 29일(월) 오후 – 7월 5일(일) 오전)</t>
  </si>
  <si>
    <t>임선웅</t>
  </si>
  <si>
    <t>황평강</t>
  </si>
  <si>
    <t>010-3313-4993</t>
  </si>
  <si>
    <t>PMCI(예수병원 국제협력단)</t>
  </si>
  <si>
    <t>백보람</t>
  </si>
  <si>
    <t>010-6599-9853</t>
  </si>
  <si>
    <t>6월 30일-7월 3일</t>
  </si>
  <si>
    <t>성경진</t>
  </si>
  <si>
    <t>010-8302-0646</t>
  </si>
  <si>
    <t>6월 29일~7월 5일</t>
  </si>
  <si>
    <t>010-3003-8793</t>
  </si>
  <si>
    <t>6월 27일~7월 5일</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</si>
</sst>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월 d일"/>
    <numFmt numFmtId="165" formatCode="yyyy-mm-dd"/>
    <numFmt numFmtId="166" formatCode="m/d/yyyy\ h:mm:ss"/>
    <numFmt numFmtId="167" formatCode="yyyy\-mm\-dd"/>
    <numFmt numFmtId="168" formatCode="mmmm\ d"/>
    <numFmt numFmtId="169" formatCode="m/d/yyyy"/>
    <numFmt numFmtId="170" formatCode="m-d"/>
    <numFmt numFmtId="171" formatCode="m&quot;월&quot;\ d&quot;일&quot;"/>
  </numFmts>
  <fonts count="67">
    <font>
      <sz val="10.0"/>
      <color rgb="FF000000"/>
      <name val="Arial"/>
      <scheme val="minor"/>
    </font>
    <font>
      <sz val="10.0"/>
      <color theme="1"/>
      <name val="Arial"/>
      <scheme val="minor"/>
    </font>
    <font>
      <b/>
      <sz val="10.0"/>
      <color theme="1"/>
      <name val="Arial"/>
      <scheme val="minor"/>
    </font>
    <font>
      <sz val="10.0"/>
      <color rgb="FF1F1F1F"/>
      <name val="Arial"/>
      <scheme val="minor"/>
    </font>
    <font>
      <u/>
      <sz val="10.0"/>
      <color theme="1"/>
      <name val="Arial"/>
      <scheme val="minor"/>
    </font>
    <font>
      <sz val="11.0"/>
      <color theme="1"/>
      <name val="Calibri"/>
    </font>
    <font>
      <color theme="1"/>
      <name val="Arial"/>
      <scheme val="minor"/>
    </font>
    <font>
      <b/>
      <color rgb="FFFFFFFF"/>
      <name val="Arial"/>
      <scheme val="minor"/>
    </font>
    <font>
      <b/>
      <sz val="11.0"/>
      <color rgb="FFFFFFFF"/>
      <name val="Malgun Gothic"/>
    </font>
    <font>
      <sz val="11.0"/>
      <color theme="1"/>
      <name val="Malgun Gothic"/>
    </font>
    <font>
      <sz val="11.0"/>
      <color theme="1"/>
      <name val="MS Mincho"/>
    </font>
    <font>
      <b/>
      <sz val="11.0"/>
      <color theme="1"/>
      <name val="Malgun Gothic"/>
    </font>
    <font/>
    <font>
      <color theme="1"/>
      <name val="Arial"/>
    </font>
    <font>
      <sz val="11.0"/>
      <color theme="1"/>
      <name val="Aptos"/>
    </font>
    <font>
      <u/>
      <sz val="11.0"/>
      <color theme="1"/>
      <name val="Aptos"/>
    </font>
    <font>
      <u/>
      <sz val="11.0"/>
      <color theme="10"/>
      <name val="Malgun Gothic"/>
    </font>
    <font>
      <u/>
      <sz val="11.0"/>
      <color theme="10"/>
      <name val="Malgun Gothic"/>
    </font>
    <font>
      <u/>
      <sz val="11.0"/>
      <color theme="10"/>
      <name val="Aptos"/>
    </font>
    <font>
      <u/>
      <sz val="11.0"/>
      <color theme="10"/>
      <name val="Malgun Gothic"/>
    </font>
    <font>
      <u/>
      <sz val="11.0"/>
      <color theme="10"/>
      <name val="Aptos"/>
    </font>
    <font>
      <sz val="11.0"/>
      <color rgb="FF242424"/>
      <name val="Aptos"/>
    </font>
    <font>
      <u/>
      <sz val="11.0"/>
      <color theme="10"/>
      <name val="Malgun Gothic"/>
    </font>
    <font>
      <sz val="11.0"/>
      <color rgb="FF000000"/>
      <name val="&quot;맑은 고딕&quot;"/>
    </font>
    <font>
      <sz val="11.0"/>
      <color rgb="FF111111"/>
      <name val="&quot;맑은 고딕&quot;"/>
    </font>
    <font>
      <b/>
      <sz val="48.0"/>
      <color rgb="FF000000"/>
      <name val="Arial"/>
    </font>
    <font>
      <sz val="18.0"/>
      <color rgb="FF000000"/>
      <name val="Arial"/>
    </font>
    <font>
      <b/>
      <sz val="12.0"/>
      <color rgb="FF000000"/>
      <name val="Arial"/>
    </font>
    <font>
      <sz val="36.0"/>
      <color rgb="FF000000"/>
      <name val="Arial"/>
    </font>
    <font>
      <b/>
      <sz val="16.0"/>
      <color rgb="FF000000"/>
      <name val="Arial"/>
    </font>
    <font>
      <b/>
      <sz val="18.0"/>
      <color rgb="FF000000"/>
      <name val="Arial"/>
    </font>
    <font>
      <sz val="10.0"/>
      <color rgb="FF000000"/>
      <name val="Arial"/>
    </font>
    <font>
      <sz val="10.0"/>
      <color theme="1"/>
      <name val="Arial"/>
    </font>
    <font>
      <b/>
      <sz val="10.0"/>
      <color rgb="FFFFFFFF"/>
      <name val="Arial"/>
    </font>
    <font>
      <sz val="10.0"/>
      <color rgb="FF434343"/>
      <name val="Roboto"/>
    </font>
    <font>
      <b/>
      <sz val="10.0"/>
      <color theme="1"/>
      <name val="Arial"/>
    </font>
    <font>
      <sz val="10.0"/>
      <color rgb="FFC00000"/>
      <name val="Arial"/>
    </font>
    <font>
      <sz val="10.0"/>
      <color rgb="FFC22114"/>
      <name val="Arial"/>
    </font>
    <font>
      <sz val="10.0"/>
      <color rgb="FFEA4335"/>
      <name val="Arial"/>
    </font>
    <font>
      <sz val="10.0"/>
      <color rgb="FFFF0000"/>
      <name val="Arial"/>
    </font>
    <font>
      <sz val="12.0"/>
      <color rgb="FF000000"/>
      <name val="Arial"/>
    </font>
    <font>
      <sz val="11.0"/>
      <color rgb="FF467886"/>
      <name val="&quot;\0022\\0022맑은 고딕\\0022\0022&quot;"/>
    </font>
    <font>
      <u/>
      <sz val="10.0"/>
      <color rgb="FF0000FF"/>
      <name val="Arial"/>
    </font>
    <font>
      <sz val="10.0"/>
      <color rgb="FF0000FF"/>
      <name val="Arial"/>
    </font>
    <font>
      <sz val="10.0"/>
      <color rgb="FFFF00FF"/>
      <name val="Arial"/>
    </font>
    <font>
      <b/>
      <sz val="10.0"/>
      <color rgb="FF434343"/>
      <name val="Arial"/>
    </font>
    <font>
      <sz val="10.0"/>
      <color rgb="FF000000"/>
      <name val="Calibri"/>
    </font>
    <font>
      <b/>
      <sz val="10.0"/>
      <color rgb="FFFF0000"/>
      <name val="Calibri"/>
    </font>
    <font>
      <b/>
      <sz val="10.0"/>
      <color rgb="FF000000"/>
      <name val="Arial"/>
    </font>
    <font>
      <sz val="10.0"/>
      <color rgb="FFFF0000"/>
      <name val="Calibri"/>
    </font>
    <font>
      <sz val="11.0"/>
      <color rgb="FF000000"/>
      <name val="Arial"/>
    </font>
    <font>
      <b/>
      <sz val="10.0"/>
      <color rgb="FFFF0000"/>
      <name val="Malgun Gothic"/>
    </font>
    <font>
      <sz val="10.0"/>
      <color rgb="FF000000"/>
      <name val="Malgun Gothic"/>
    </font>
    <font>
      <b/>
      <sz val="10.0"/>
      <color rgb="FF000000"/>
      <name val="Malgun Gothic"/>
    </font>
    <font>
      <sz val="22.0"/>
      <color rgb="FF000000"/>
      <name val="Arial"/>
    </font>
    <font>
      <sz val="10.0"/>
      <color theme="1"/>
      <name val="Malgun Gothic"/>
    </font>
    <font>
      <strike/>
      <color theme="1"/>
      <name val="Arial"/>
    </font>
    <font>
      <strike/>
      <color rgb="FF000000"/>
      <name val="Arial"/>
    </font>
    <font>
      <u/>
      <color rgb="FF0000FF"/>
    </font>
    <font>
      <sz val="12.0"/>
      <color rgb="FF757575"/>
      <name val="Montserrat"/>
    </font>
    <font>
      <b/>
      <i/>
      <color rgb="FF222222"/>
      <name val="Arial"/>
    </font>
    <font>
      <sz val="12.0"/>
      <color theme="1"/>
      <name val="Arial"/>
    </font>
    <font>
      <b/>
      <sz val="12.0"/>
      <color theme="1"/>
      <name val="Malgun Gothic"/>
    </font>
    <font>
      <sz val="12.0"/>
      <color theme="1"/>
      <name val="Calibri"/>
    </font>
    <font>
      <sz val="12.0"/>
      <color theme="1"/>
      <name val="Malgun Gothic"/>
    </font>
    <font>
      <color rgb="FF434343"/>
      <name val="Roboto"/>
    </font>
    <font>
      <b/>
      <color rgb="FF434343"/>
      <name val="Roboto"/>
    </font>
  </fonts>
  <fills count="32">
    <fill>
      <patternFill patternType="none"/>
    </fill>
    <fill>
      <patternFill patternType="lightGray"/>
    </fill>
    <fill>
      <patternFill patternType="solid">
        <fgColor rgb="FFFFFF00"/>
        <bgColor rgb="FFFFFF00"/>
      </patternFill>
    </fill>
    <fill>
      <patternFill patternType="solid">
        <fgColor theme="4"/>
        <bgColor theme="4"/>
      </patternFill>
    </fill>
    <fill>
      <patternFill patternType="solid">
        <fgColor rgb="FFFF0000"/>
        <bgColor rgb="FFFF0000"/>
      </patternFill>
    </fill>
    <fill>
      <patternFill patternType="solid">
        <fgColor rgb="FF00FF00"/>
        <bgColor rgb="FF00FF00"/>
      </patternFill>
    </fill>
    <fill>
      <patternFill patternType="solid">
        <fgColor rgb="FFFAE2D5"/>
        <bgColor rgb="FFFAE2D5"/>
      </patternFill>
    </fill>
    <fill>
      <patternFill patternType="solid">
        <fgColor rgb="FFFCE4D6"/>
        <bgColor rgb="FFFCE4D6"/>
      </patternFill>
    </fill>
    <fill>
      <patternFill patternType="solid">
        <fgColor theme="0"/>
        <bgColor theme="0"/>
      </patternFill>
    </fill>
    <fill>
      <patternFill patternType="solid">
        <fgColor rgb="FFAEAEAE"/>
        <bgColor rgb="FFAEAEAE"/>
      </patternFill>
    </fill>
    <fill>
      <patternFill patternType="solid">
        <fgColor rgb="FFF2F2F2"/>
        <bgColor rgb="FFF2F2F2"/>
      </patternFill>
    </fill>
    <fill>
      <patternFill patternType="solid">
        <fgColor rgb="FFE8E8E8"/>
        <bgColor rgb="FFE8E8E8"/>
      </patternFill>
    </fill>
    <fill>
      <patternFill patternType="solid">
        <fgColor rgb="FFDEEAF6"/>
        <bgColor rgb="FFDEEAF6"/>
      </patternFill>
    </fill>
    <fill>
      <patternFill patternType="solid">
        <fgColor rgb="FFDAE9F8"/>
        <bgColor rgb="FFDAE9F8"/>
      </patternFill>
    </fill>
    <fill>
      <patternFill patternType="solid">
        <fgColor rgb="FFFBE2D5"/>
        <bgColor rgb="FFFBE2D5"/>
      </patternFill>
    </fill>
    <fill>
      <patternFill patternType="solid">
        <fgColor rgb="FFFFFFFF"/>
        <bgColor rgb="FFFFFFFF"/>
      </patternFill>
    </fill>
    <fill>
      <patternFill patternType="solid">
        <fgColor rgb="FFFEF1CC"/>
        <bgColor rgb="FFFEF1CC"/>
      </patternFill>
    </fill>
    <fill>
      <patternFill patternType="solid">
        <fgColor rgb="FF1F4E78"/>
        <bgColor rgb="FF1F4E78"/>
      </patternFill>
    </fill>
    <fill>
      <patternFill patternType="solid">
        <fgColor rgb="FFE2F0D9"/>
        <bgColor rgb="FFE2F0D9"/>
      </patternFill>
    </fill>
    <fill>
      <patternFill patternType="solid">
        <fgColor rgb="FFF8F9FA"/>
        <bgColor rgb="FFF8F9FA"/>
      </patternFill>
    </fill>
    <fill>
      <patternFill patternType="solid">
        <fgColor rgb="FFD9D9D9"/>
        <bgColor rgb="FFD9D9D9"/>
      </patternFill>
    </fill>
    <fill>
      <patternFill patternType="solid">
        <fgColor rgb="FFD9EAD3"/>
        <bgColor rgb="FFD9EAD3"/>
      </patternFill>
    </fill>
    <fill>
      <patternFill patternType="solid">
        <fgColor rgb="FFFFE599"/>
        <bgColor rgb="FFFFE599"/>
      </patternFill>
    </fill>
    <fill>
      <patternFill patternType="solid">
        <fgColor rgb="FF00B0F0"/>
        <bgColor rgb="FF00B0F0"/>
      </patternFill>
    </fill>
    <fill>
      <patternFill patternType="solid">
        <fgColor rgb="FF00FFFF"/>
        <bgColor rgb="FF00FFFF"/>
      </patternFill>
    </fill>
    <fill>
      <patternFill patternType="solid">
        <fgColor rgb="FFFF9900"/>
        <bgColor rgb="FFFF9900"/>
      </patternFill>
    </fill>
    <fill>
      <patternFill patternType="solid">
        <fgColor rgb="FFFFD965"/>
        <bgColor rgb="FFFFD965"/>
      </patternFill>
    </fill>
    <fill>
      <patternFill patternType="solid">
        <fgColor rgb="FFFEF2CB"/>
        <bgColor rgb="FFFEF2CB"/>
      </patternFill>
    </fill>
    <fill>
      <patternFill patternType="solid">
        <fgColor rgb="FFD8D8D8"/>
        <bgColor rgb="FFD8D8D8"/>
      </patternFill>
    </fill>
    <fill>
      <patternFill patternType="solid">
        <fgColor rgb="FFFFD966"/>
        <bgColor rgb="FFFFD966"/>
      </patternFill>
    </fill>
    <fill>
      <patternFill patternType="solid">
        <fgColor rgb="FFFFF2CC"/>
        <bgColor rgb="FFFFF2CC"/>
      </patternFill>
    </fill>
    <fill>
      <patternFill patternType="solid">
        <fgColor rgb="FFCCCCCC"/>
        <bgColor rgb="FFCCCCCC"/>
      </patternFill>
    </fill>
  </fills>
  <borders count="3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9CC2E5"/>
      </left>
      <top style="thin">
        <color rgb="FF9CC2E5"/>
      </top>
      <bottom style="thin">
        <color rgb="FF9CC2E5"/>
      </bottom>
    </border>
    <border>
      <top style="thin">
        <color rgb="FF9CC2E5"/>
      </top>
      <bottom style="thin">
        <color rgb="FF9CC2E5"/>
      </bottom>
    </border>
    <border>
      <left/>
      <right/>
      <top/>
      <bottom style="thin">
        <color rgb="FFD9E1F2"/>
      </bottom>
    </border>
    <border>
      <left/>
      <right style="thin">
        <color rgb="FFFFFFFF"/>
      </right>
      <top/>
      <bottom style="thin">
        <color rgb="FFF8F9FA"/>
      </bottom>
    </border>
    <border>
      <left style="thin">
        <color rgb="FF999999"/>
      </left>
      <right style="thin">
        <color rgb="FF999999"/>
      </right>
      <top/>
      <bottom/>
    </border>
    <border>
      <left/>
      <right style="thin">
        <color rgb="FFF8F9FA"/>
      </right>
      <top/>
      <bottom style="thin">
        <color rgb="FFF8F9FA"/>
      </bottom>
    </border>
    <border>
      <left style="thin">
        <color rgb="FF999999"/>
      </left>
      <right style="thin">
        <color rgb="FF999999"/>
      </right>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E2F0D9"/>
      </left>
      <right style="thin">
        <color rgb="FFE2F0D9"/>
      </right>
      <top style="thin">
        <color rgb="FFE2F0D9"/>
      </top>
      <bottom style="thin">
        <color rgb="FFE2F0D9"/>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CE4D6"/>
      </left>
      <right style="thin">
        <color rgb="FFFCE4D6"/>
      </right>
      <top style="thin">
        <color rgb="FFFCE4D6"/>
      </top>
      <bottom style="thin">
        <color rgb="FFFCE4D6"/>
      </bottom>
    </border>
    <border>
      <left/>
      <right style="thin">
        <color rgb="FFFFFFFF"/>
      </right>
      <top/>
      <bottom style="thin">
        <color rgb="FFFFFFFF"/>
      </bottom>
    </border>
    <border>
      <left style="thin">
        <color rgb="FF442F65"/>
      </left>
      <right style="thin">
        <color rgb="FFFFFF00"/>
      </right>
      <top style="thin">
        <color rgb="FFFFFF00"/>
      </top>
      <bottom style="thin">
        <color rgb="FFFFFF00"/>
      </bottom>
    </border>
    <border>
      <left style="thin">
        <color rgb="FFFFFF00"/>
      </left>
      <right style="thin">
        <color rgb="FFFFFF00"/>
      </right>
      <top style="thin">
        <color rgb="FFFFFF00"/>
      </top>
      <bottom style="thin">
        <color rgb="FFFFFF00"/>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right/>
      <top/>
      <bottom style="thin">
        <color rgb="FF5B3F86"/>
      </bottom>
    </border>
    <border>
      <left/>
      <right style="thin">
        <color rgb="FFF8F9FA"/>
      </right>
      <top/>
      <bottom style="thin">
        <color rgb="FFFFFF00"/>
      </bottom>
    </border>
    <border>
      <left/>
      <right style="thin">
        <color rgb="FFFFFF00"/>
      </right>
      <top/>
      <bottom style="thin">
        <color rgb="FFFFFF00"/>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s>
  <cellStyleXfs count="1">
    <xf borderId="0" fillId="0" fontId="0" numFmtId="0" applyAlignment="1" applyFont="1"/>
  </cellStyleXfs>
  <cellXfs count="41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2" fontId="2" numFmtId="0" xfId="0" applyAlignment="1" applyFill="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0" fillId="0" fontId="3" numFmtId="0" xfId="0" applyAlignment="1" applyFont="1">
      <alignment readingOrder="0" vertical="center"/>
    </xf>
    <xf borderId="0" fillId="0" fontId="4" numFmtId="0" xfId="0" applyAlignment="1" applyFont="1">
      <alignment readingOrder="0" vertical="center"/>
    </xf>
    <xf borderId="0" fillId="0" fontId="5" numFmtId="0" xfId="0" applyAlignment="1" applyFont="1">
      <alignment readingOrder="0" vertical="center"/>
    </xf>
    <xf borderId="0" fillId="0" fontId="6" numFmtId="0" xfId="0" applyAlignment="1" applyFont="1">
      <alignment readingOrder="0"/>
    </xf>
    <xf borderId="0" fillId="0" fontId="6" numFmtId="0" xfId="0" applyAlignment="1" applyFont="1">
      <alignment horizontal="center" readingOrder="0"/>
    </xf>
    <xf borderId="0" fillId="0" fontId="5" numFmtId="0" xfId="0" applyAlignment="1" applyFont="1">
      <alignment vertical="bottom"/>
    </xf>
    <xf borderId="0" fillId="0" fontId="6" numFmtId="0" xfId="0" applyFont="1"/>
    <xf borderId="0" fillId="0" fontId="6" numFmtId="0" xfId="0" applyAlignment="1" applyFont="1">
      <alignment horizontal="center" vertical="center"/>
    </xf>
    <xf borderId="0" fillId="3" fontId="7" numFmtId="0" xfId="0" applyAlignment="1" applyFill="1" applyFont="1">
      <alignment horizontal="center" readingOrder="0" vertical="center"/>
    </xf>
    <xf borderId="0" fillId="3" fontId="8" numFmtId="0" xfId="0" applyAlignment="1" applyFont="1">
      <alignment horizontal="center" readingOrder="0" shrinkToFit="0" vertical="center" wrapText="0"/>
    </xf>
    <xf borderId="0" fillId="3" fontId="8" numFmtId="0" xfId="0" applyAlignment="1" applyFont="1">
      <alignment horizontal="center" shrinkToFit="0" vertical="center" wrapText="0"/>
    </xf>
    <xf borderId="0" fillId="0" fontId="9" numFmtId="0" xfId="0" applyAlignment="1" applyFont="1">
      <alignment horizontal="center" readingOrder="0" shrinkToFit="0" vertical="center" wrapText="0"/>
    </xf>
    <xf borderId="0" fillId="4" fontId="9" numFmtId="0" xfId="0" applyAlignment="1" applyFill="1" applyFont="1">
      <alignment horizontal="center" shrinkToFit="0" vertical="center" wrapText="0"/>
    </xf>
    <xf borderId="0" fillId="4" fontId="10" numFmtId="0" xfId="0" applyAlignment="1" applyFont="1">
      <alignment horizontal="center" shrinkToFit="0" vertical="center" wrapText="0"/>
    </xf>
    <xf borderId="0" fillId="0" fontId="6" numFmtId="0" xfId="0" applyAlignment="1" applyFont="1">
      <alignment horizontal="center" readingOrder="0" vertical="center"/>
    </xf>
    <xf borderId="0" fillId="5" fontId="9" numFmtId="0" xfId="0" applyAlignment="1" applyFill="1" applyFont="1">
      <alignment horizontal="center" shrinkToFit="0" vertical="center" wrapText="0"/>
    </xf>
    <xf borderId="0" fillId="5" fontId="10" numFmtId="0" xfId="0" applyAlignment="1" applyFont="1">
      <alignment horizontal="center" shrinkToFit="0" vertical="center" wrapText="0"/>
    </xf>
    <xf borderId="0" fillId="6" fontId="9" numFmtId="0" xfId="0" applyAlignment="1" applyFill="1" applyFont="1">
      <alignment horizontal="center" shrinkToFit="0" vertical="center" wrapText="0"/>
    </xf>
    <xf borderId="0" fillId="6" fontId="10" numFmtId="0" xfId="0" applyAlignment="1" applyFont="1">
      <alignment horizontal="center" shrinkToFit="0" vertical="center" wrapText="0"/>
    </xf>
    <xf borderId="0" fillId="2" fontId="9" numFmtId="0" xfId="0" applyAlignment="1" applyFont="1">
      <alignment horizontal="center" shrinkToFit="0" vertical="center" wrapText="0"/>
    </xf>
    <xf borderId="0" fillId="2" fontId="10" numFmtId="0" xfId="0" applyAlignment="1" applyFont="1">
      <alignment horizontal="center" shrinkToFit="0" vertical="center" wrapText="0"/>
    </xf>
    <xf borderId="0" fillId="7" fontId="9" numFmtId="0" xfId="0" applyAlignment="1" applyFill="1" applyFont="1">
      <alignment horizontal="center" shrinkToFit="0" vertical="center" wrapText="0"/>
    </xf>
    <xf borderId="0" fillId="7" fontId="10" numFmtId="0" xfId="0" applyAlignment="1" applyFont="1">
      <alignment horizontal="center" shrinkToFit="0" vertical="center" wrapText="0"/>
    </xf>
    <xf borderId="0" fillId="8" fontId="9" numFmtId="0" xfId="0" applyAlignment="1" applyFill="1" applyFont="1">
      <alignment horizontal="center" readingOrder="0" shrinkToFit="0" vertical="center" wrapText="0"/>
    </xf>
    <xf borderId="0" fillId="0" fontId="10" numFmtId="0" xfId="0" applyAlignment="1" applyFont="1">
      <alignment horizontal="center" shrinkToFit="0" vertical="center" wrapText="0"/>
    </xf>
    <xf borderId="0" fillId="0" fontId="9" numFmtId="0" xfId="0" applyAlignment="1" applyFont="1">
      <alignment horizontal="center" shrinkToFit="0" vertical="center" wrapText="0"/>
    </xf>
    <xf borderId="0" fillId="6" fontId="9" numFmtId="0" xfId="0" applyAlignment="1" applyFont="1">
      <alignment horizontal="center" readingOrder="0" shrinkToFit="0" vertical="center" wrapText="0"/>
    </xf>
    <xf borderId="0" fillId="0" fontId="9" numFmtId="164" xfId="0" applyAlignment="1" applyFont="1" applyNumberFormat="1">
      <alignment horizontal="center" readingOrder="0" shrinkToFit="0" vertical="center" wrapText="0"/>
    </xf>
    <xf borderId="0" fillId="0" fontId="9" numFmtId="0" xfId="0" applyAlignment="1" applyFont="1">
      <alignment shrinkToFit="0" vertical="center" wrapText="0"/>
    </xf>
    <xf borderId="0" fillId="0" fontId="6" numFmtId="164" xfId="0" applyAlignment="1" applyFont="1" applyNumberFormat="1">
      <alignment horizontal="center" readingOrder="0" vertical="center"/>
    </xf>
    <xf borderId="1" fillId="9" fontId="9" numFmtId="0" xfId="0" applyAlignment="1" applyBorder="1" applyFill="1" applyFont="1">
      <alignment vertical="center"/>
    </xf>
    <xf borderId="2" fillId="9" fontId="11" numFmtId="0" xfId="0" applyAlignment="1" applyBorder="1" applyFont="1">
      <alignment horizontal="center" vertical="center"/>
    </xf>
    <xf borderId="3" fillId="0" fontId="12" numFmtId="0" xfId="0" applyBorder="1" applyFont="1"/>
    <xf borderId="4" fillId="0" fontId="12" numFmtId="0" xfId="0" applyBorder="1" applyFont="1"/>
    <xf borderId="1" fillId="10" fontId="9" numFmtId="0" xfId="0" applyAlignment="1" applyBorder="1" applyFill="1" applyFont="1">
      <alignment vertical="center"/>
    </xf>
    <xf borderId="5" fillId="11" fontId="11" numFmtId="0" xfId="0" applyAlignment="1" applyBorder="1" applyFill="1" applyFont="1">
      <alignment horizontal="center" vertical="center"/>
    </xf>
    <xf borderId="0" fillId="0" fontId="13" numFmtId="0" xfId="0" applyAlignment="1" applyFont="1">
      <alignment readingOrder="0"/>
    </xf>
    <xf borderId="1" fillId="4" fontId="9" numFmtId="0" xfId="0" applyAlignment="1" applyBorder="1" applyFont="1">
      <alignment horizontal="center" vertical="center"/>
    </xf>
    <xf borderId="1" fillId="4" fontId="10" numFmtId="0" xfId="0" applyAlignment="1" applyBorder="1" applyFont="1">
      <alignment horizontal="center" vertical="center"/>
    </xf>
    <xf borderId="1" fillId="4" fontId="9" numFmtId="0" xfId="0" applyAlignment="1" applyBorder="1" applyFont="1">
      <alignment horizontal="center" shrinkToFit="0" vertical="center" wrapText="1"/>
    </xf>
    <xf borderId="1" fillId="5" fontId="9" numFmtId="0" xfId="0" applyAlignment="1" applyBorder="1" applyFont="1">
      <alignment horizontal="center" vertical="center"/>
    </xf>
    <xf borderId="1" fillId="5" fontId="10" numFmtId="0" xfId="0" applyAlignment="1" applyBorder="1" applyFont="1">
      <alignment horizontal="center" vertical="center"/>
    </xf>
    <xf borderId="1" fillId="5" fontId="9" numFmtId="0" xfId="0" applyAlignment="1" applyBorder="1" applyFont="1">
      <alignment horizontal="center" shrinkToFit="0" vertical="center" wrapText="1"/>
    </xf>
    <xf borderId="1" fillId="6" fontId="9" numFmtId="0" xfId="0" applyAlignment="1" applyBorder="1" applyFont="1">
      <alignment horizontal="center" vertical="center"/>
    </xf>
    <xf borderId="1" fillId="6" fontId="10" numFmtId="0" xfId="0" applyAlignment="1" applyBorder="1" applyFont="1">
      <alignment horizontal="center" vertical="center"/>
    </xf>
    <xf borderId="5" fillId="6" fontId="9" numFmtId="0" xfId="0" applyAlignment="1" applyBorder="1" applyFont="1">
      <alignment horizontal="center" vertical="center"/>
    </xf>
    <xf borderId="5" fillId="4" fontId="9" numFmtId="0" xfId="0" applyAlignment="1" applyBorder="1" applyFont="1">
      <alignment horizontal="center" vertical="center"/>
    </xf>
    <xf borderId="5" fillId="7" fontId="9" numFmtId="0" xfId="0" applyAlignment="1" applyBorder="1" applyFont="1">
      <alignment horizontal="center" vertical="center"/>
    </xf>
    <xf borderId="1" fillId="7" fontId="10" numFmtId="0" xfId="0" applyAlignment="1" applyBorder="1" applyFont="1">
      <alignment horizontal="center" vertical="center"/>
    </xf>
    <xf borderId="1" fillId="7" fontId="9" numFmtId="0" xfId="0" applyAlignment="1" applyBorder="1" applyFont="1">
      <alignment horizontal="center" vertical="center"/>
    </xf>
    <xf borderId="6" fillId="8" fontId="9" numFmtId="0" xfId="0" applyAlignment="1" applyBorder="1" applyFont="1">
      <alignment horizontal="center" vertical="center"/>
    </xf>
    <xf borderId="7" fillId="0" fontId="12" numFmtId="0" xfId="0" applyBorder="1" applyFont="1"/>
    <xf borderId="1" fillId="0" fontId="10" numFmtId="0" xfId="0" applyAlignment="1" applyBorder="1" applyFont="1">
      <alignment horizontal="center" vertical="center"/>
    </xf>
    <xf borderId="1" fillId="0" fontId="9" numFmtId="0" xfId="0" applyAlignment="1" applyBorder="1" applyFont="1">
      <alignment horizontal="center" vertical="center"/>
    </xf>
    <xf borderId="0" fillId="2" fontId="13" numFmtId="0" xfId="0" applyAlignment="1" applyFont="1">
      <alignment readingOrder="0"/>
    </xf>
    <xf borderId="0" fillId="2" fontId="6" numFmtId="0" xfId="0" applyFont="1"/>
    <xf borderId="6" fillId="0" fontId="9" numFmtId="0" xfId="0" applyAlignment="1" applyBorder="1" applyFont="1">
      <alignment horizontal="center" vertical="center"/>
    </xf>
    <xf borderId="6" fillId="6" fontId="9" numFmtId="0" xfId="0" applyAlignment="1" applyBorder="1" applyFont="1">
      <alignment horizontal="center" vertical="center"/>
    </xf>
    <xf borderId="1" fillId="0" fontId="9" numFmtId="0" xfId="0" applyAlignment="1" applyBorder="1" applyFont="1">
      <alignment vertical="center"/>
    </xf>
    <xf borderId="0" fillId="0" fontId="5" numFmtId="0" xfId="0" applyAlignment="1" applyFont="1">
      <alignment readingOrder="0" vertical="bottom"/>
    </xf>
    <xf borderId="0" fillId="0" fontId="14" numFmtId="0" xfId="0" applyFont="1"/>
    <xf borderId="0" fillId="0" fontId="14" numFmtId="165" xfId="0" applyFont="1" applyNumberFormat="1"/>
    <xf borderId="0" fillId="0" fontId="14" numFmtId="49" xfId="0" applyFont="1" applyNumberFormat="1"/>
    <xf borderId="0" fillId="0" fontId="14" numFmtId="1" xfId="0" applyFont="1" applyNumberFormat="1"/>
    <xf borderId="0" fillId="0" fontId="14" numFmtId="1" xfId="0" applyAlignment="1" applyFont="1" applyNumberFormat="1">
      <alignment horizontal="right"/>
    </xf>
    <xf borderId="0" fillId="0" fontId="14" numFmtId="16" xfId="0" applyFont="1" applyNumberFormat="1"/>
    <xf borderId="0" fillId="0" fontId="9" numFmtId="165" xfId="0" applyFont="1" applyNumberFormat="1"/>
    <xf borderId="0" fillId="0" fontId="9" numFmtId="49" xfId="0" applyFont="1" applyNumberFormat="1"/>
    <xf quotePrefix="1" borderId="0" fillId="0" fontId="9" numFmtId="49" xfId="0" applyFont="1" applyNumberFormat="1"/>
    <xf borderId="0" fillId="0" fontId="15" numFmtId="0" xfId="0" applyFont="1"/>
    <xf quotePrefix="1" borderId="0" fillId="0" fontId="14" numFmtId="49" xfId="0" applyFont="1" applyNumberFormat="1"/>
    <xf borderId="8" fillId="2" fontId="14" numFmtId="1" xfId="0" applyBorder="1" applyFont="1" applyNumberFormat="1"/>
    <xf borderId="8" fillId="12" fontId="9" numFmtId="0" xfId="0" applyBorder="1" applyFill="1" applyFont="1"/>
    <xf borderId="8" fillId="12" fontId="9" numFmtId="165" xfId="0" applyBorder="1" applyFont="1" applyNumberFormat="1"/>
    <xf borderId="8" fillId="12" fontId="9" numFmtId="49" xfId="0" applyBorder="1" applyFont="1" applyNumberFormat="1"/>
    <xf quotePrefix="1" borderId="8" fillId="12" fontId="9" numFmtId="49" xfId="0" applyBorder="1" applyFont="1" applyNumberFormat="1"/>
    <xf borderId="8" fillId="12" fontId="16" numFmtId="49" xfId="0" applyBorder="1" applyFont="1" applyNumberFormat="1"/>
    <xf borderId="9" fillId="0" fontId="14" numFmtId="0" xfId="0" applyBorder="1" applyFont="1"/>
    <xf borderId="10" fillId="0" fontId="14" numFmtId="165" xfId="0" applyBorder="1" applyFont="1" applyNumberFormat="1"/>
    <xf borderId="10" fillId="0" fontId="14" numFmtId="0" xfId="0" applyBorder="1" applyFont="1"/>
    <xf borderId="10" fillId="0" fontId="14" numFmtId="49" xfId="0" applyBorder="1" applyFont="1" applyNumberFormat="1"/>
    <xf borderId="10" fillId="0" fontId="14" numFmtId="1" xfId="0" applyBorder="1" applyFont="1" applyNumberFormat="1"/>
    <xf borderId="0" fillId="0" fontId="17" numFmtId="0" xfId="0" applyFont="1"/>
    <xf quotePrefix="1" borderId="0" fillId="0" fontId="14" numFmtId="0" xfId="0" applyFont="1"/>
    <xf borderId="0" fillId="0" fontId="18" numFmtId="0" xfId="0" applyFont="1"/>
    <xf quotePrefix="1" borderId="10" fillId="0" fontId="14" numFmtId="49" xfId="0" applyBorder="1" applyFont="1" applyNumberFormat="1"/>
    <xf borderId="0" fillId="0" fontId="14" numFmtId="0" xfId="0" applyAlignment="1" applyFont="1">
      <alignment horizontal="right"/>
    </xf>
    <xf borderId="0" fillId="0" fontId="19" numFmtId="49" xfId="0" applyFont="1" applyNumberFormat="1"/>
    <xf borderId="0" fillId="0" fontId="20" numFmtId="49" xfId="0" applyFont="1" applyNumberFormat="1"/>
    <xf borderId="0" fillId="0" fontId="21" numFmtId="0" xfId="0" applyFont="1"/>
    <xf borderId="0" fillId="0" fontId="14" numFmtId="0" xfId="0" applyAlignment="1" applyFont="1">
      <alignment shrinkToFit="0" wrapText="1"/>
    </xf>
    <xf borderId="10" fillId="0" fontId="14" numFmtId="1" xfId="0" applyAlignment="1" applyBorder="1" applyFont="1" applyNumberFormat="1">
      <alignment horizontal="right"/>
    </xf>
    <xf borderId="10" fillId="0" fontId="14" numFmtId="16" xfId="0" applyBorder="1" applyFont="1" applyNumberFormat="1"/>
    <xf borderId="9" fillId="0" fontId="9" numFmtId="0" xfId="0" applyBorder="1" applyFont="1"/>
    <xf borderId="10" fillId="0" fontId="9" numFmtId="165" xfId="0" applyBorder="1" applyFont="1" applyNumberFormat="1"/>
    <xf borderId="10" fillId="0" fontId="9" numFmtId="49" xfId="0" applyBorder="1" applyFont="1" applyNumberFormat="1"/>
    <xf quotePrefix="1" borderId="10" fillId="0" fontId="9" numFmtId="49" xfId="0" applyBorder="1" applyFont="1" applyNumberFormat="1"/>
    <xf borderId="10" fillId="0" fontId="22" numFmtId="49" xfId="0" applyBorder="1" applyFont="1" applyNumberFormat="1"/>
    <xf borderId="2" fillId="13" fontId="23" numFmtId="0" xfId="0" applyAlignment="1" applyBorder="1" applyFill="1" applyFont="1">
      <alignment horizontal="center"/>
    </xf>
    <xf borderId="1" fillId="14" fontId="23" numFmtId="0" xfId="0" applyAlignment="1" applyBorder="1" applyFill="1" applyFont="1">
      <alignment horizontal="center"/>
    </xf>
    <xf borderId="1" fillId="15" fontId="23" numFmtId="0" xfId="0" applyAlignment="1" applyBorder="1" applyFill="1" applyFont="1">
      <alignment horizontal="center"/>
    </xf>
    <xf borderId="1" fillId="15" fontId="24" numFmtId="0" xfId="0" applyAlignment="1" applyBorder="1" applyFont="1">
      <alignment horizontal="center"/>
    </xf>
    <xf borderId="1" fillId="15" fontId="24" numFmtId="0" xfId="0" applyAlignment="1" applyBorder="1" applyFont="1">
      <alignment horizontal="center" vertical="top"/>
    </xf>
    <xf borderId="8" fillId="3" fontId="25" numFmtId="0" xfId="0" applyAlignment="1" applyBorder="1" applyFont="1">
      <alignment horizontal="center" vertical="center"/>
    </xf>
    <xf borderId="0" fillId="0" fontId="26" numFmtId="0" xfId="0" applyFont="1"/>
    <xf borderId="1" fillId="16" fontId="27" numFmtId="0" xfId="0" applyAlignment="1" applyBorder="1" applyFill="1" applyFont="1">
      <alignment horizontal="center" shrinkToFit="0" vertical="center" wrapText="1"/>
    </xf>
    <xf borderId="1" fillId="0" fontId="28" numFmtId="0" xfId="0" applyAlignment="1" applyBorder="1" applyFont="1">
      <alignment horizontal="center" vertical="center"/>
    </xf>
    <xf borderId="1" fillId="16" fontId="29" numFmtId="0" xfId="0" applyAlignment="1" applyBorder="1" applyFont="1">
      <alignment horizontal="center" shrinkToFit="0" vertical="center" wrapText="1"/>
    </xf>
    <xf borderId="1" fillId="16" fontId="30" numFmtId="0" xfId="0" applyAlignment="1" applyBorder="1" applyFont="1">
      <alignment horizontal="center" shrinkToFit="0" vertical="center" wrapText="1"/>
    </xf>
    <xf borderId="0" fillId="0" fontId="31" numFmtId="0" xfId="0" applyFont="1"/>
    <xf borderId="0" fillId="0" fontId="32" numFmtId="0" xfId="0" applyAlignment="1" applyFont="1">
      <alignment horizontal="left" vertical="center"/>
    </xf>
    <xf borderId="11" fillId="17" fontId="33" numFmtId="0" xfId="0" applyAlignment="1" applyBorder="1" applyFill="1" applyFont="1">
      <alignment horizontal="center" vertical="center"/>
    </xf>
    <xf borderId="11" fillId="17" fontId="33" numFmtId="49" xfId="0" applyAlignment="1" applyBorder="1" applyFont="1" applyNumberFormat="1">
      <alignment horizontal="center" vertical="center"/>
    </xf>
    <xf borderId="8" fillId="17" fontId="33" numFmtId="0" xfId="0" applyAlignment="1" applyBorder="1" applyFont="1">
      <alignment horizontal="center" vertical="center"/>
    </xf>
    <xf borderId="8" fillId="15" fontId="34" numFmtId="166" xfId="0" applyAlignment="1" applyBorder="1" applyFont="1" applyNumberFormat="1">
      <alignment horizontal="right" vertical="center"/>
    </xf>
    <xf borderId="8" fillId="15" fontId="34" numFmtId="0" xfId="0" applyAlignment="1" applyBorder="1" applyFont="1">
      <alignment vertical="center"/>
    </xf>
    <xf borderId="8" fillId="15" fontId="32" numFmtId="0" xfId="0" applyAlignment="1" applyBorder="1" applyFont="1">
      <alignment vertical="center"/>
    </xf>
    <xf borderId="8" fillId="15" fontId="34" numFmtId="165" xfId="0" applyAlignment="1" applyBorder="1" applyFont="1" applyNumberFormat="1">
      <alignment horizontal="right" vertical="center"/>
    </xf>
    <xf borderId="8" fillId="18" fontId="35" numFmtId="0" xfId="0" applyAlignment="1" applyBorder="1" applyFill="1" applyFont="1">
      <alignment horizontal="center" vertical="center"/>
    </xf>
    <xf borderId="12" fillId="15" fontId="31" numFmtId="0" xfId="0" applyAlignment="1" applyBorder="1" applyFont="1">
      <alignment horizontal="center" vertical="center"/>
    </xf>
    <xf borderId="8" fillId="15" fontId="32" numFmtId="0" xfId="0" applyAlignment="1" applyBorder="1" applyFont="1">
      <alignment horizontal="center" vertical="center"/>
    </xf>
    <xf borderId="0" fillId="0" fontId="32" numFmtId="0" xfId="0" applyAlignment="1" applyFont="1">
      <alignment vertical="center"/>
    </xf>
    <xf borderId="8" fillId="19" fontId="34" numFmtId="166" xfId="0" applyAlignment="1" applyBorder="1" applyFill="1" applyFont="1" applyNumberFormat="1">
      <alignment horizontal="right" vertical="center"/>
    </xf>
    <xf borderId="8" fillId="19" fontId="34" numFmtId="0" xfId="0" applyAlignment="1" applyBorder="1" applyFont="1">
      <alignment vertical="center"/>
    </xf>
    <xf borderId="8" fillId="19" fontId="32" numFmtId="0" xfId="0" applyAlignment="1" applyBorder="1" applyFont="1">
      <alignment vertical="center"/>
    </xf>
    <xf borderId="8" fillId="19" fontId="34" numFmtId="165" xfId="0" applyAlignment="1" applyBorder="1" applyFont="1" applyNumberFormat="1">
      <alignment horizontal="right" vertical="center"/>
    </xf>
    <xf borderId="13" fillId="20" fontId="31" numFmtId="0" xfId="0" applyAlignment="1" applyBorder="1" applyFill="1" applyFont="1">
      <alignment vertical="top"/>
    </xf>
    <xf borderId="14" fillId="15" fontId="31" numFmtId="0" xfId="0" applyAlignment="1" applyBorder="1" applyFont="1">
      <alignment horizontal="center" vertical="center"/>
    </xf>
    <xf borderId="8" fillId="19" fontId="32" numFmtId="0" xfId="0" applyAlignment="1" applyBorder="1" applyFont="1">
      <alignment horizontal="center" vertical="center"/>
    </xf>
    <xf borderId="8" fillId="8" fontId="31" numFmtId="166" xfId="0" applyAlignment="1" applyBorder="1" applyFont="1" applyNumberFormat="1">
      <alignment horizontal="right" vertical="center"/>
    </xf>
    <xf borderId="8" fillId="8" fontId="31" numFmtId="0" xfId="0" applyAlignment="1" applyBorder="1" applyFont="1">
      <alignment vertical="center"/>
    </xf>
    <xf borderId="8" fillId="8" fontId="31" numFmtId="165" xfId="0" applyAlignment="1" applyBorder="1" applyFont="1" applyNumberFormat="1">
      <alignment horizontal="right" vertical="center"/>
    </xf>
    <xf borderId="8" fillId="7" fontId="35" numFmtId="0" xfId="0" applyAlignment="1" applyBorder="1" applyFont="1">
      <alignment horizontal="center" vertical="center"/>
    </xf>
    <xf borderId="8" fillId="15" fontId="31" numFmtId="0" xfId="0" applyAlignment="1" applyBorder="1" applyFont="1">
      <alignment horizontal="center"/>
    </xf>
    <xf borderId="0" fillId="0" fontId="31" numFmtId="0" xfId="0" applyAlignment="1" applyFont="1">
      <alignment vertical="center"/>
    </xf>
    <xf borderId="0" fillId="0" fontId="31" numFmtId="0" xfId="0" applyAlignment="1" applyFont="1">
      <alignment horizontal="center" vertical="center"/>
    </xf>
    <xf borderId="0" fillId="0" fontId="31" numFmtId="167" xfId="0" applyAlignment="1" applyFont="1" applyNumberFormat="1">
      <alignment horizontal="center" vertical="center"/>
    </xf>
    <xf borderId="8" fillId="8" fontId="36" numFmtId="166" xfId="0" applyAlignment="1" applyBorder="1" applyFont="1" applyNumberFormat="1">
      <alignment horizontal="right" vertical="center"/>
    </xf>
    <xf borderId="8" fillId="8" fontId="36" numFmtId="0" xfId="0" applyAlignment="1" applyBorder="1" applyFont="1">
      <alignment vertical="center"/>
    </xf>
    <xf borderId="8" fillId="8" fontId="36" numFmtId="165" xfId="0" applyAlignment="1" applyBorder="1" applyFont="1" applyNumberFormat="1">
      <alignment horizontal="right" vertical="center"/>
    </xf>
    <xf borderId="8" fillId="8" fontId="36" numFmtId="168" xfId="0" applyAlignment="1" applyBorder="1" applyFont="1" applyNumberFormat="1">
      <alignment vertical="center"/>
    </xf>
    <xf borderId="8" fillId="8" fontId="31" numFmtId="168" xfId="0" applyAlignment="1" applyBorder="1" applyFont="1" applyNumberFormat="1">
      <alignment vertical="center"/>
    </xf>
    <xf borderId="8" fillId="15" fontId="31" numFmtId="0" xfId="0" applyAlignment="1" applyBorder="1" applyFont="1">
      <alignment vertical="center"/>
    </xf>
    <xf borderId="13" fillId="15" fontId="31" numFmtId="0" xfId="0" applyAlignment="1" applyBorder="1" applyFont="1">
      <alignment vertical="top"/>
    </xf>
    <xf borderId="8" fillId="8" fontId="37" numFmtId="166" xfId="0" applyAlignment="1" applyBorder="1" applyFont="1" applyNumberFormat="1">
      <alignment horizontal="right" vertical="center"/>
    </xf>
    <xf borderId="8" fillId="8" fontId="37" numFmtId="0" xfId="0" applyAlignment="1" applyBorder="1" applyFont="1">
      <alignment vertical="center"/>
    </xf>
    <xf borderId="8" fillId="8" fontId="37" numFmtId="165" xfId="0" applyAlignment="1" applyBorder="1" applyFont="1" applyNumberFormat="1">
      <alignment horizontal="right" vertical="center"/>
    </xf>
    <xf borderId="8" fillId="8" fontId="31" numFmtId="0" xfId="0" applyBorder="1" applyFont="1"/>
    <xf borderId="8" fillId="20" fontId="31" numFmtId="0" xfId="0" applyAlignment="1" applyBorder="1" applyFont="1">
      <alignment vertical="center"/>
    </xf>
    <xf borderId="0" fillId="0" fontId="6" numFmtId="0" xfId="0" applyFont="1"/>
    <xf borderId="8" fillId="8" fontId="31" numFmtId="0" xfId="0" applyAlignment="1" applyBorder="1" applyFont="1">
      <alignment horizontal="right" vertical="center"/>
    </xf>
    <xf borderId="8" fillId="21" fontId="35" numFmtId="0" xfId="0" applyAlignment="1" applyBorder="1" applyFill="1" applyFont="1">
      <alignment horizontal="center" vertical="center"/>
    </xf>
    <xf borderId="0" fillId="0" fontId="31" numFmtId="169" xfId="0" applyAlignment="1" applyFont="1" applyNumberFormat="1">
      <alignment horizontal="center" vertical="center"/>
    </xf>
    <xf borderId="8" fillId="20" fontId="34" numFmtId="0" xfId="0" applyAlignment="1" applyBorder="1" applyFont="1">
      <alignment vertical="center"/>
    </xf>
    <xf borderId="8" fillId="8" fontId="36" numFmtId="0" xfId="0" applyBorder="1" applyFont="1"/>
    <xf borderId="8" fillId="8" fontId="38" numFmtId="166" xfId="0" applyAlignment="1" applyBorder="1" applyFont="1" applyNumberFormat="1">
      <alignment horizontal="right" vertical="center"/>
    </xf>
    <xf borderId="8" fillId="8" fontId="38" numFmtId="0" xfId="0" applyAlignment="1" applyBorder="1" applyFont="1">
      <alignment vertical="center"/>
    </xf>
    <xf borderId="8" fillId="8" fontId="38" numFmtId="0" xfId="0" applyBorder="1" applyFont="1"/>
    <xf borderId="8" fillId="8" fontId="38" numFmtId="165" xfId="0" applyAlignment="1" applyBorder="1" applyFont="1" applyNumberFormat="1">
      <alignment horizontal="right" vertical="center"/>
    </xf>
    <xf borderId="8" fillId="8" fontId="39" numFmtId="166" xfId="0" applyAlignment="1" applyBorder="1" applyFont="1" applyNumberFormat="1">
      <alignment horizontal="right" vertical="center"/>
    </xf>
    <xf borderId="8" fillId="8" fontId="39" numFmtId="0" xfId="0" applyAlignment="1" applyBorder="1" applyFont="1">
      <alignment vertical="center"/>
    </xf>
    <xf borderId="8" fillId="8" fontId="39" numFmtId="0" xfId="0" applyBorder="1" applyFont="1"/>
    <xf borderId="8" fillId="8" fontId="39" numFmtId="165" xfId="0" applyAlignment="1" applyBorder="1" applyFont="1" applyNumberFormat="1">
      <alignment horizontal="right" vertical="center"/>
    </xf>
    <xf borderId="15" fillId="0" fontId="31" numFmtId="0" xfId="0" applyAlignment="1" applyBorder="1" applyFont="1">
      <alignment vertical="top"/>
    </xf>
    <xf borderId="8" fillId="8" fontId="37" numFmtId="0" xfId="0" applyBorder="1" applyFont="1"/>
    <xf borderId="1" fillId="15" fontId="40" numFmtId="0" xfId="0" applyAlignment="1" applyBorder="1" applyFont="1">
      <alignment horizontal="center" vertical="center"/>
    </xf>
    <xf borderId="8" fillId="8" fontId="31" numFmtId="165" xfId="0" applyAlignment="1" applyBorder="1" applyFont="1" applyNumberFormat="1">
      <alignment vertical="center"/>
    </xf>
    <xf borderId="8" fillId="8" fontId="37" numFmtId="168" xfId="0" applyAlignment="1" applyBorder="1" applyFont="1" applyNumberFormat="1">
      <alignment vertical="center"/>
    </xf>
    <xf borderId="8" fillId="8" fontId="38" numFmtId="0" xfId="0" applyAlignment="1" applyBorder="1" applyFont="1">
      <alignment horizontal="right" vertical="center"/>
    </xf>
    <xf borderId="14" fillId="15" fontId="41" numFmtId="0" xfId="0" applyAlignment="1" applyBorder="1" applyFont="1">
      <alignment horizontal="center" vertical="center"/>
    </xf>
    <xf borderId="0" fillId="0" fontId="42" numFmtId="0" xfId="0" applyAlignment="1" applyFont="1">
      <alignment vertical="center"/>
    </xf>
    <xf borderId="8" fillId="8" fontId="36" numFmtId="0" xfId="0" applyAlignment="1" applyBorder="1" applyFont="1">
      <alignment horizontal="right" vertical="center"/>
    </xf>
    <xf borderId="8" fillId="8" fontId="39" numFmtId="0" xfId="0" applyAlignment="1" applyBorder="1" applyFont="1">
      <alignment horizontal="right" vertical="center"/>
    </xf>
    <xf borderId="16" fillId="8" fontId="38" numFmtId="166" xfId="0" applyAlignment="1" applyBorder="1" applyFont="1" applyNumberFormat="1">
      <alignment horizontal="right" vertical="center"/>
    </xf>
    <xf borderId="17" fillId="8" fontId="38" numFmtId="0" xfId="0" applyAlignment="1" applyBorder="1" applyFont="1">
      <alignment vertical="center"/>
    </xf>
    <xf borderId="17" fillId="8" fontId="38" numFmtId="0" xfId="0" applyBorder="1" applyFont="1"/>
    <xf borderId="17" fillId="8" fontId="38" numFmtId="165" xfId="0" applyAlignment="1" applyBorder="1" applyFont="1" applyNumberFormat="1">
      <alignment horizontal="right" vertical="center"/>
    </xf>
    <xf borderId="18" fillId="18" fontId="35" numFmtId="0" xfId="0" applyAlignment="1" applyBorder="1" applyFont="1">
      <alignment horizontal="center" vertical="center"/>
    </xf>
    <xf borderId="17" fillId="0" fontId="31" numFmtId="0" xfId="0" applyAlignment="1" applyBorder="1" applyFont="1">
      <alignment vertical="center"/>
    </xf>
    <xf borderId="19" fillId="8" fontId="31" numFmtId="166" xfId="0" applyAlignment="1" applyBorder="1" applyFont="1" applyNumberFormat="1">
      <alignment horizontal="right" vertical="center"/>
    </xf>
    <xf borderId="20" fillId="8" fontId="31" numFmtId="0" xfId="0" applyAlignment="1" applyBorder="1" applyFont="1">
      <alignment vertical="center"/>
    </xf>
    <xf borderId="20" fillId="8" fontId="31" numFmtId="0" xfId="0" applyBorder="1" applyFont="1"/>
    <xf borderId="20" fillId="8" fontId="31" numFmtId="165" xfId="0" applyAlignment="1" applyBorder="1" applyFont="1" applyNumberFormat="1">
      <alignment horizontal="right" vertical="center"/>
    </xf>
    <xf borderId="20" fillId="0" fontId="31" numFmtId="0" xfId="0" applyAlignment="1" applyBorder="1" applyFont="1">
      <alignment vertical="center"/>
    </xf>
    <xf borderId="16" fillId="8" fontId="31" numFmtId="166" xfId="0" applyAlignment="1" applyBorder="1" applyFont="1" applyNumberFormat="1">
      <alignment horizontal="right" vertical="center"/>
    </xf>
    <xf borderId="17" fillId="8" fontId="31" numFmtId="0" xfId="0" applyAlignment="1" applyBorder="1" applyFont="1">
      <alignment vertical="center"/>
    </xf>
    <xf borderId="17" fillId="8" fontId="31" numFmtId="0" xfId="0" applyBorder="1" applyFont="1"/>
    <xf borderId="17" fillId="8" fontId="31" numFmtId="165" xfId="0" applyAlignment="1" applyBorder="1" applyFont="1" applyNumberFormat="1">
      <alignment horizontal="right" vertical="center"/>
    </xf>
    <xf borderId="18" fillId="7" fontId="35" numFmtId="0" xfId="0" applyAlignment="1" applyBorder="1" applyFont="1">
      <alignment horizontal="center" vertical="center"/>
    </xf>
    <xf borderId="16" fillId="15" fontId="34" numFmtId="166" xfId="0" applyAlignment="1" applyBorder="1" applyFont="1" applyNumberFormat="1">
      <alignment horizontal="right" vertical="center"/>
    </xf>
    <xf borderId="17" fillId="15" fontId="34" numFmtId="0" xfId="0" applyAlignment="1" applyBorder="1" applyFont="1">
      <alignment vertical="center"/>
    </xf>
    <xf borderId="17" fillId="15" fontId="32" numFmtId="0" xfId="0" applyAlignment="1" applyBorder="1" applyFont="1">
      <alignment vertical="center"/>
    </xf>
    <xf borderId="17" fillId="15" fontId="34" numFmtId="165" xfId="0" applyAlignment="1" applyBorder="1" applyFont="1" applyNumberFormat="1">
      <alignment horizontal="right" vertical="center"/>
    </xf>
    <xf borderId="17" fillId="19" fontId="34" numFmtId="0" xfId="0" applyAlignment="1" applyBorder="1" applyFont="1">
      <alignment vertical="center"/>
    </xf>
    <xf borderId="17" fillId="19" fontId="32" numFmtId="0" xfId="0" applyAlignment="1" applyBorder="1" applyFont="1">
      <alignment vertical="center"/>
    </xf>
    <xf borderId="17" fillId="19" fontId="32" numFmtId="0" xfId="0" applyAlignment="1" applyBorder="1" applyFont="1">
      <alignment horizontal="center" vertical="center"/>
    </xf>
    <xf borderId="19" fillId="8" fontId="36" numFmtId="166" xfId="0" applyAlignment="1" applyBorder="1" applyFont="1" applyNumberFormat="1">
      <alignment horizontal="right" vertical="center"/>
    </xf>
    <xf borderId="20" fillId="8" fontId="36" numFmtId="0" xfId="0" applyAlignment="1" applyBorder="1" applyFont="1">
      <alignment vertical="center"/>
    </xf>
    <xf borderId="20" fillId="8" fontId="36" numFmtId="0" xfId="0" applyBorder="1" applyFont="1"/>
    <xf borderId="20" fillId="8" fontId="36" numFmtId="165" xfId="0" applyAlignment="1" applyBorder="1" applyFont="1" applyNumberFormat="1">
      <alignment horizontal="right" vertical="center"/>
    </xf>
    <xf borderId="21" fillId="18" fontId="35" numFmtId="0" xfId="0" applyAlignment="1" applyBorder="1" applyFont="1">
      <alignment horizontal="center" vertical="center"/>
    </xf>
    <xf borderId="17" fillId="20" fontId="31" numFmtId="0" xfId="0" applyAlignment="1" applyBorder="1" applyFont="1">
      <alignment vertical="center"/>
    </xf>
    <xf borderId="16" fillId="8" fontId="37" numFmtId="166" xfId="0" applyAlignment="1" applyBorder="1" applyFont="1" applyNumberFormat="1">
      <alignment horizontal="right" vertical="center"/>
    </xf>
    <xf borderId="17" fillId="8" fontId="37" numFmtId="0" xfId="0" applyAlignment="1" applyBorder="1" applyFont="1">
      <alignment vertical="center"/>
    </xf>
    <xf borderId="17" fillId="8" fontId="37" numFmtId="0" xfId="0" applyBorder="1" applyFont="1"/>
    <xf borderId="17" fillId="8" fontId="37" numFmtId="165" xfId="0" applyAlignment="1" applyBorder="1" applyFont="1" applyNumberFormat="1">
      <alignment horizontal="right" vertical="center"/>
    </xf>
    <xf borderId="16" fillId="8" fontId="36" numFmtId="166" xfId="0" applyAlignment="1" applyBorder="1" applyFont="1" applyNumberFormat="1">
      <alignment horizontal="right" vertical="center"/>
    </xf>
    <xf borderId="17" fillId="8" fontId="36" numFmtId="0" xfId="0" applyAlignment="1" applyBorder="1" applyFont="1">
      <alignment vertical="center"/>
    </xf>
    <xf borderId="17" fillId="8" fontId="36" numFmtId="0" xfId="0" applyBorder="1" applyFont="1"/>
    <xf borderId="17" fillId="8" fontId="36" numFmtId="165" xfId="0" applyAlignment="1" applyBorder="1" applyFont="1" applyNumberFormat="1">
      <alignment horizontal="right" vertical="center"/>
    </xf>
    <xf borderId="20" fillId="8" fontId="31" numFmtId="168" xfId="0" applyAlignment="1" applyBorder="1" applyFont="1" applyNumberFormat="1">
      <alignment vertical="center"/>
    </xf>
    <xf borderId="16" fillId="15" fontId="31" numFmtId="166" xfId="0" applyAlignment="1" applyBorder="1" applyFont="1" applyNumberFormat="1">
      <alignment horizontal="right" vertical="center"/>
    </xf>
    <xf borderId="17" fillId="15" fontId="31" numFmtId="0" xfId="0" applyAlignment="1" applyBorder="1" applyFont="1">
      <alignment vertical="center"/>
    </xf>
    <xf borderId="17" fillId="15" fontId="31" numFmtId="0" xfId="0" applyBorder="1" applyFont="1"/>
    <xf borderId="17" fillId="15" fontId="31" numFmtId="165" xfId="0" applyAlignment="1" applyBorder="1" applyFont="1" applyNumberFormat="1">
      <alignment horizontal="right" vertical="center"/>
    </xf>
    <xf borderId="19" fillId="15" fontId="31" numFmtId="166" xfId="0" applyAlignment="1" applyBorder="1" applyFont="1" applyNumberFormat="1">
      <alignment horizontal="right" vertical="center"/>
    </xf>
    <xf borderId="20" fillId="15" fontId="31" numFmtId="0" xfId="0" applyAlignment="1" applyBorder="1" applyFont="1">
      <alignment vertical="center"/>
    </xf>
    <xf borderId="20" fillId="15" fontId="31" numFmtId="0" xfId="0" applyBorder="1" applyFont="1"/>
    <xf borderId="20" fillId="15" fontId="31" numFmtId="165" xfId="0" applyAlignment="1" applyBorder="1" applyFont="1" applyNumberFormat="1">
      <alignment horizontal="right" vertical="center"/>
    </xf>
    <xf borderId="19" fillId="15" fontId="39" numFmtId="166" xfId="0" applyAlignment="1" applyBorder="1" applyFont="1" applyNumberFormat="1">
      <alignment horizontal="right" vertical="center"/>
    </xf>
    <xf borderId="20" fillId="15" fontId="39" numFmtId="0" xfId="0" applyAlignment="1" applyBorder="1" applyFont="1">
      <alignment vertical="center"/>
    </xf>
    <xf borderId="20" fillId="15" fontId="39" numFmtId="165" xfId="0" applyAlignment="1" applyBorder="1" applyFont="1" applyNumberFormat="1">
      <alignment horizontal="right" vertical="center"/>
    </xf>
    <xf borderId="19" fillId="15" fontId="32" numFmtId="166" xfId="0" applyAlignment="1" applyBorder="1" applyFont="1" applyNumberFormat="1">
      <alignment vertical="center"/>
    </xf>
    <xf borderId="20" fillId="15" fontId="32" numFmtId="0" xfId="0" applyAlignment="1" applyBorder="1" applyFont="1">
      <alignment vertical="center"/>
    </xf>
    <xf borderId="20" fillId="15" fontId="32" numFmtId="165" xfId="0" applyAlignment="1" applyBorder="1" applyFont="1" applyNumberFormat="1">
      <alignment vertical="center"/>
    </xf>
    <xf borderId="16" fillId="15" fontId="32" numFmtId="166" xfId="0" applyAlignment="1" applyBorder="1" applyFont="1" applyNumberFormat="1">
      <alignment vertical="center"/>
    </xf>
    <xf borderId="17" fillId="15" fontId="32" numFmtId="165" xfId="0" applyAlignment="1" applyBorder="1" applyFont="1" applyNumberFormat="1">
      <alignment vertical="center"/>
    </xf>
    <xf borderId="22" fillId="15" fontId="31" numFmtId="0" xfId="0" applyAlignment="1" applyBorder="1" applyFont="1">
      <alignment horizontal="center" vertical="center"/>
    </xf>
    <xf borderId="17" fillId="2" fontId="34" numFmtId="0" xfId="0" applyAlignment="1" applyBorder="1" applyFont="1">
      <alignment vertical="center"/>
    </xf>
    <xf borderId="17" fillId="2" fontId="32" numFmtId="0" xfId="0" applyAlignment="1" applyBorder="1" applyFont="1">
      <alignment vertical="center"/>
    </xf>
    <xf borderId="17" fillId="15" fontId="32" numFmtId="0" xfId="0" applyAlignment="1" applyBorder="1" applyFont="1">
      <alignment horizontal="center" vertical="center"/>
    </xf>
    <xf borderId="19" fillId="0" fontId="32" numFmtId="166" xfId="0" applyAlignment="1" applyBorder="1" applyFont="1" applyNumberFormat="1">
      <alignment vertical="center"/>
    </xf>
    <xf borderId="20" fillId="0" fontId="32" numFmtId="0" xfId="0" applyAlignment="1" applyBorder="1" applyFont="1">
      <alignment vertical="center"/>
    </xf>
    <xf borderId="20" fillId="0" fontId="32" numFmtId="165" xfId="0" applyAlignment="1" applyBorder="1" applyFont="1" applyNumberFormat="1">
      <alignment vertical="center"/>
    </xf>
    <xf borderId="16" fillId="0" fontId="32" numFmtId="166" xfId="0" applyAlignment="1" applyBorder="1" applyFont="1" applyNumberFormat="1">
      <alignment vertical="center"/>
    </xf>
    <xf borderId="17" fillId="0" fontId="32" numFmtId="0" xfId="0" applyAlignment="1" applyBorder="1" applyFont="1">
      <alignment vertical="center"/>
    </xf>
    <xf borderId="17" fillId="0" fontId="32" numFmtId="165" xfId="0" applyAlignment="1" applyBorder="1" applyFont="1" applyNumberFormat="1">
      <alignment vertical="center"/>
    </xf>
    <xf borderId="8" fillId="15" fontId="31" numFmtId="167" xfId="0" applyAlignment="1" applyBorder="1" applyFont="1" applyNumberFormat="1">
      <alignment horizontal="center" vertical="center"/>
    </xf>
    <xf borderId="18" fillId="21" fontId="35" numFmtId="0" xfId="0" applyAlignment="1" applyBorder="1" applyFont="1">
      <alignment horizontal="center" vertical="center"/>
    </xf>
    <xf borderId="23" fillId="0" fontId="32" numFmtId="166" xfId="0" applyAlignment="1" applyBorder="1" applyFont="1" applyNumberFormat="1">
      <alignment vertical="center"/>
    </xf>
    <xf borderId="24" fillId="0" fontId="32" numFmtId="0" xfId="0" applyAlignment="1" applyBorder="1" applyFont="1">
      <alignment vertical="center"/>
    </xf>
    <xf borderId="24" fillId="0" fontId="32" numFmtId="165" xfId="0" applyAlignment="1" applyBorder="1" applyFont="1" applyNumberFormat="1">
      <alignment vertical="center"/>
    </xf>
    <xf borderId="25" fillId="15" fontId="32" numFmtId="166" xfId="0" applyAlignment="1" applyBorder="1" applyFont="1" applyNumberFormat="1">
      <alignment vertical="center"/>
    </xf>
    <xf borderId="26" fillId="15" fontId="32" numFmtId="0" xfId="0" applyAlignment="1" applyBorder="1" applyFont="1">
      <alignment vertical="center"/>
    </xf>
    <xf borderId="26" fillId="15" fontId="32" numFmtId="165" xfId="0" applyAlignment="1" applyBorder="1" applyFont="1" applyNumberFormat="1">
      <alignment vertical="center"/>
    </xf>
    <xf borderId="0" fillId="0" fontId="32" numFmtId="166" xfId="0" applyAlignment="1" applyFont="1" applyNumberFormat="1">
      <alignment vertical="center"/>
    </xf>
    <xf borderId="0" fillId="0" fontId="32" numFmtId="165" xfId="0" applyAlignment="1" applyFont="1" applyNumberFormat="1">
      <alignment vertical="center"/>
    </xf>
    <xf borderId="8" fillId="19" fontId="31" numFmtId="0" xfId="0" applyBorder="1" applyFont="1"/>
    <xf borderId="8" fillId="19" fontId="23" numFmtId="0" xfId="0" applyBorder="1" applyFont="1"/>
    <xf borderId="8" fillId="15" fontId="31" numFmtId="0" xfId="0" applyBorder="1" applyFont="1"/>
    <xf borderId="8" fillId="15" fontId="23" numFmtId="0" xfId="0" applyBorder="1" applyFont="1"/>
    <xf quotePrefix="1" borderId="0" fillId="0" fontId="32" numFmtId="0" xfId="0" applyAlignment="1" applyFont="1">
      <alignment vertical="center"/>
    </xf>
    <xf borderId="8" fillId="15" fontId="32" numFmtId="166" xfId="0" applyAlignment="1" applyBorder="1" applyFont="1" applyNumberFormat="1">
      <alignment vertical="center"/>
    </xf>
    <xf borderId="8" fillId="15" fontId="32" numFmtId="165" xfId="0" applyAlignment="1" applyBorder="1" applyFont="1" applyNumberFormat="1">
      <alignment vertical="center"/>
    </xf>
    <xf borderId="27" fillId="15" fontId="31" numFmtId="0" xfId="0" applyBorder="1" applyFont="1"/>
    <xf borderId="27" fillId="15" fontId="23" numFmtId="0" xfId="0" applyBorder="1" applyFont="1"/>
    <xf borderId="14" fillId="15" fontId="31" numFmtId="0" xfId="0" applyAlignment="1" applyBorder="1" applyFont="1">
      <alignment horizontal="center"/>
    </xf>
    <xf borderId="0" fillId="0" fontId="31" numFmtId="0" xfId="0" applyFont="1"/>
    <xf borderId="0" fillId="0" fontId="31" numFmtId="167" xfId="0" applyFont="1" applyNumberFormat="1"/>
    <xf borderId="12" fillId="15" fontId="31" numFmtId="0" xfId="0" applyAlignment="1" applyBorder="1" applyFont="1">
      <alignment horizontal="center"/>
    </xf>
    <xf borderId="12" fillId="15" fontId="39" numFmtId="0" xfId="0" applyAlignment="1" applyBorder="1" applyFont="1">
      <alignment horizontal="center"/>
    </xf>
    <xf borderId="0" fillId="0" fontId="39" numFmtId="0" xfId="0" applyFont="1"/>
    <xf borderId="14" fillId="15" fontId="39" numFmtId="0" xfId="0" applyAlignment="1" applyBorder="1" applyFont="1">
      <alignment horizontal="center"/>
    </xf>
    <xf borderId="0" fillId="0" fontId="43" numFmtId="0" xfId="0" applyFont="1"/>
    <xf borderId="0" fillId="0" fontId="44" numFmtId="167" xfId="0" applyFont="1" applyNumberFormat="1"/>
    <xf borderId="16" fillId="20" fontId="34" numFmtId="166" xfId="0" applyAlignment="1" applyBorder="1" applyFont="1" applyNumberFormat="1">
      <alignment horizontal="right" vertical="center"/>
    </xf>
    <xf borderId="17" fillId="20" fontId="34" numFmtId="0" xfId="0" applyAlignment="1" applyBorder="1" applyFont="1">
      <alignment vertical="center"/>
    </xf>
    <xf borderId="17" fillId="20" fontId="34" numFmtId="165" xfId="0" applyAlignment="1" applyBorder="1" applyFont="1" applyNumberFormat="1">
      <alignment horizontal="right" vertical="center"/>
    </xf>
    <xf borderId="17" fillId="20" fontId="32" numFmtId="0" xfId="0" applyAlignment="1" applyBorder="1" applyFont="1">
      <alignment vertical="center"/>
    </xf>
    <xf borderId="8" fillId="15" fontId="31" numFmtId="0" xfId="0" applyAlignment="1" applyBorder="1" applyFont="1">
      <alignment horizontal="center" vertical="center"/>
    </xf>
    <xf borderId="8" fillId="20" fontId="31" numFmtId="0" xfId="0" applyBorder="1" applyFont="1"/>
    <xf borderId="8" fillId="20" fontId="31" numFmtId="167" xfId="0" applyBorder="1" applyFont="1" applyNumberFormat="1"/>
    <xf borderId="19" fillId="20" fontId="34" numFmtId="166" xfId="0" applyAlignment="1" applyBorder="1" applyFont="1" applyNumberFormat="1">
      <alignment horizontal="right" vertical="center"/>
    </xf>
    <xf borderId="20" fillId="20" fontId="34" numFmtId="0" xfId="0" applyAlignment="1" applyBorder="1" applyFont="1">
      <alignment vertical="center"/>
    </xf>
    <xf borderId="20" fillId="20" fontId="32" numFmtId="0" xfId="0" applyAlignment="1" applyBorder="1" applyFont="1">
      <alignment vertical="center"/>
    </xf>
    <xf borderId="20" fillId="20" fontId="34" numFmtId="165" xfId="0" applyAlignment="1" applyBorder="1" applyFont="1" applyNumberFormat="1">
      <alignment horizontal="right" vertical="center"/>
    </xf>
    <xf borderId="18" fillId="20" fontId="45" numFmtId="0" xfId="0" applyAlignment="1" applyBorder="1" applyFont="1">
      <alignment horizontal="center" vertical="center"/>
    </xf>
    <xf borderId="0" fillId="0" fontId="46" numFmtId="0" xfId="0" applyFont="1"/>
    <xf borderId="0" fillId="0" fontId="46" numFmtId="167" xfId="0" applyFont="1" applyNumberFormat="1"/>
    <xf borderId="12" fillId="15" fontId="46" numFmtId="0" xfId="0" applyAlignment="1" applyBorder="1" applyFont="1">
      <alignment horizontal="center"/>
    </xf>
    <xf borderId="0" fillId="0" fontId="35" numFmtId="166" xfId="0" applyAlignment="1" applyFont="1" applyNumberFormat="1">
      <alignment vertical="center"/>
    </xf>
    <xf borderId="0" fillId="0" fontId="35" numFmtId="0" xfId="0" applyAlignment="1" applyFont="1">
      <alignment vertical="center"/>
    </xf>
    <xf borderId="0" fillId="0" fontId="35" numFmtId="165" xfId="0" applyAlignment="1" applyFont="1" applyNumberFormat="1">
      <alignment vertical="center"/>
    </xf>
    <xf borderId="14" fillId="15" fontId="46" numFmtId="0" xfId="0" applyAlignment="1" applyBorder="1" applyFont="1">
      <alignment horizontal="center"/>
    </xf>
    <xf borderId="0" fillId="0" fontId="47" numFmtId="167" xfId="0" applyFont="1" applyNumberFormat="1"/>
    <xf borderId="0" fillId="0" fontId="47" numFmtId="0" xfId="0" applyFont="1"/>
    <xf borderId="8" fillId="15" fontId="48" numFmtId="0" xfId="0" applyAlignment="1" applyBorder="1" applyFont="1">
      <alignment horizontal="center" vertical="center"/>
    </xf>
    <xf borderId="0" fillId="0" fontId="49" numFmtId="0" xfId="0" applyFont="1"/>
    <xf borderId="0" fillId="0" fontId="46" numFmtId="167" xfId="0" applyAlignment="1" applyFont="1" applyNumberFormat="1">
      <alignment horizontal="right"/>
    </xf>
    <xf borderId="0" fillId="0" fontId="23" numFmtId="0" xfId="0" applyFont="1"/>
    <xf borderId="0" fillId="0" fontId="23" numFmtId="167" xfId="0" applyFont="1" applyNumberFormat="1"/>
    <xf borderId="12" fillId="15" fontId="34" numFmtId="0" xfId="0" applyAlignment="1" applyBorder="1" applyFont="1">
      <alignment horizontal="center" vertical="center"/>
    </xf>
    <xf borderId="0" fillId="0" fontId="23" numFmtId="0" xfId="0" applyAlignment="1" applyFont="1">
      <alignment horizontal="right"/>
    </xf>
    <xf borderId="25" fillId="20" fontId="34" numFmtId="166" xfId="0" applyAlignment="1" applyBorder="1" applyFont="1" applyNumberFormat="1">
      <alignment horizontal="right" vertical="center"/>
    </xf>
    <xf borderId="26" fillId="20" fontId="34" numFmtId="0" xfId="0" applyAlignment="1" applyBorder="1" applyFont="1">
      <alignment vertical="center"/>
    </xf>
    <xf borderId="26" fillId="20" fontId="32" numFmtId="0" xfId="0" applyAlignment="1" applyBorder="1" applyFont="1">
      <alignment vertical="center"/>
    </xf>
    <xf borderId="26" fillId="20" fontId="34" numFmtId="165" xfId="0" applyAlignment="1" applyBorder="1" applyFont="1" applyNumberFormat="1">
      <alignment horizontal="right" vertical="center"/>
    </xf>
    <xf borderId="8" fillId="20" fontId="23" numFmtId="0" xfId="0" applyBorder="1" applyFont="1"/>
    <xf borderId="8" fillId="20" fontId="23" numFmtId="167" xfId="0" applyBorder="1" applyFont="1" applyNumberFormat="1"/>
    <xf borderId="8" fillId="20" fontId="32" numFmtId="0" xfId="0" applyAlignment="1" applyBorder="1" applyFont="1">
      <alignment vertical="center"/>
    </xf>
    <xf borderId="28" fillId="15" fontId="50" numFmtId="0" xfId="0" applyAlignment="1" applyBorder="1" applyFont="1">
      <alignment horizontal="center"/>
    </xf>
    <xf borderId="29" fillId="15" fontId="50" numFmtId="0" xfId="0" applyAlignment="1" applyBorder="1" applyFont="1">
      <alignment horizontal="center"/>
    </xf>
    <xf borderId="8" fillId="15" fontId="23" numFmtId="0" xfId="0" applyAlignment="1" applyBorder="1" applyFont="1">
      <alignment horizontal="right"/>
    </xf>
    <xf borderId="0" fillId="0" fontId="32" numFmtId="167" xfId="0" applyAlignment="1" applyFont="1" applyNumberFormat="1">
      <alignment vertical="center"/>
    </xf>
    <xf borderId="30" fillId="15" fontId="34" numFmtId="166" xfId="0" applyAlignment="1" applyBorder="1" applyFont="1" applyNumberFormat="1">
      <alignment horizontal="right" vertical="center"/>
    </xf>
    <xf borderId="31" fillId="15" fontId="34" numFmtId="0" xfId="0" applyAlignment="1" applyBorder="1" applyFont="1">
      <alignment vertical="center"/>
    </xf>
    <xf borderId="31" fillId="15" fontId="32" numFmtId="0" xfId="0" applyAlignment="1" applyBorder="1" applyFont="1">
      <alignment vertical="center"/>
    </xf>
    <xf borderId="31" fillId="15" fontId="34" numFmtId="165" xfId="0" applyAlignment="1" applyBorder="1" applyFont="1" applyNumberFormat="1">
      <alignment horizontal="right" vertical="center"/>
    </xf>
    <xf borderId="0" fillId="0" fontId="32" numFmtId="0" xfId="0" applyFont="1"/>
    <xf borderId="0" fillId="0" fontId="39" numFmtId="0" xfId="0" applyAlignment="1" applyFont="1">
      <alignment vertical="center"/>
    </xf>
    <xf borderId="8" fillId="18" fontId="31" numFmtId="0" xfId="0" applyBorder="1" applyFont="1"/>
    <xf borderId="0" fillId="0" fontId="31" numFmtId="0" xfId="0" applyAlignment="1" applyFont="1">
      <alignment vertical="top"/>
    </xf>
    <xf borderId="0" fillId="0" fontId="31" numFmtId="0" xfId="0" applyAlignment="1" applyFont="1">
      <alignment horizontal="right"/>
    </xf>
    <xf borderId="8" fillId="22" fontId="32" numFmtId="166" xfId="0" applyAlignment="1" applyBorder="1" applyFill="1" applyFont="1" applyNumberFormat="1">
      <alignment vertical="center"/>
    </xf>
    <xf borderId="8" fillId="22" fontId="32" numFmtId="0" xfId="0" applyAlignment="1" applyBorder="1" applyFont="1">
      <alignment vertical="center"/>
    </xf>
    <xf borderId="8" fillId="22" fontId="32" numFmtId="165" xfId="0" applyAlignment="1" applyBorder="1" applyFont="1" applyNumberFormat="1">
      <alignment vertical="center"/>
    </xf>
    <xf borderId="8" fillId="18" fontId="31" numFmtId="0" xfId="0" applyAlignment="1" applyBorder="1" applyFont="1">
      <alignment vertical="center"/>
    </xf>
    <xf borderId="8" fillId="22" fontId="31" numFmtId="0" xfId="0" applyAlignment="1" applyBorder="1" applyFont="1">
      <alignment vertical="center"/>
    </xf>
    <xf borderId="8" fillId="22" fontId="31" numFmtId="167" xfId="0" applyAlignment="1" applyBorder="1" applyFont="1" applyNumberFormat="1">
      <alignment vertical="center"/>
    </xf>
    <xf borderId="8" fillId="22" fontId="31" numFmtId="0" xfId="0" applyAlignment="1" applyBorder="1" applyFont="1">
      <alignment vertical="top"/>
    </xf>
    <xf borderId="8" fillId="22" fontId="31" numFmtId="0" xfId="0" applyAlignment="1" applyBorder="1" applyFont="1">
      <alignment horizontal="right"/>
    </xf>
    <xf borderId="19" fillId="19" fontId="34" numFmtId="166" xfId="0" applyAlignment="1" applyBorder="1" applyFont="1" applyNumberFormat="1">
      <alignment horizontal="right" vertical="center"/>
    </xf>
    <xf borderId="20" fillId="19" fontId="34" numFmtId="0" xfId="0" applyAlignment="1" applyBorder="1" applyFont="1">
      <alignment vertical="center"/>
    </xf>
    <xf borderId="20" fillId="19" fontId="34" numFmtId="165" xfId="0" applyAlignment="1" applyBorder="1" applyFont="1" applyNumberFormat="1">
      <alignment horizontal="right" vertical="center"/>
    </xf>
    <xf borderId="20" fillId="19" fontId="32" numFmtId="0" xfId="0" applyAlignment="1" applyBorder="1" applyFont="1">
      <alignment vertical="center"/>
    </xf>
    <xf borderId="8" fillId="7" fontId="31" numFmtId="0" xfId="0" applyAlignment="1" applyBorder="1" applyFont="1">
      <alignment vertical="center"/>
    </xf>
    <xf borderId="8" fillId="5" fontId="31" numFmtId="0" xfId="0" applyAlignment="1" applyBorder="1" applyFont="1">
      <alignment vertical="center"/>
    </xf>
    <xf borderId="8" fillId="5" fontId="31" numFmtId="0" xfId="0" applyAlignment="1" applyBorder="1" applyFont="1">
      <alignment vertical="top"/>
    </xf>
    <xf borderId="8" fillId="7" fontId="31" numFmtId="0" xfId="0" applyBorder="1" applyFont="1"/>
    <xf borderId="8" fillId="15" fontId="31" numFmtId="167" xfId="0" applyAlignment="1" applyBorder="1" applyFont="1" applyNumberFormat="1">
      <alignment vertical="center"/>
    </xf>
    <xf borderId="8" fillId="15" fontId="31" numFmtId="0" xfId="0" applyAlignment="1" applyBorder="1" applyFont="1">
      <alignment vertical="top"/>
    </xf>
    <xf borderId="8" fillId="15" fontId="31" numFmtId="0" xfId="0" applyAlignment="1" applyBorder="1" applyFont="1">
      <alignment horizontal="right"/>
    </xf>
    <xf borderId="25" fillId="19" fontId="34" numFmtId="166" xfId="0" applyAlignment="1" applyBorder="1" applyFont="1" applyNumberFormat="1">
      <alignment horizontal="right" vertical="center"/>
    </xf>
    <xf borderId="26" fillId="19" fontId="34" numFmtId="0" xfId="0" applyAlignment="1" applyBorder="1" applyFont="1">
      <alignment vertical="center"/>
    </xf>
    <xf borderId="26" fillId="19" fontId="32" numFmtId="0" xfId="0" applyAlignment="1" applyBorder="1" applyFont="1">
      <alignment vertical="center"/>
    </xf>
    <xf borderId="26" fillId="19" fontId="34" numFmtId="165" xfId="0" applyAlignment="1" applyBorder="1" applyFont="1" applyNumberFormat="1">
      <alignment horizontal="right" vertical="center"/>
    </xf>
    <xf borderId="8" fillId="5" fontId="32" numFmtId="0" xfId="0" applyAlignment="1" applyBorder="1" applyFont="1">
      <alignment vertical="center"/>
    </xf>
    <xf borderId="8" fillId="5" fontId="32" numFmtId="165" xfId="0" applyAlignment="1" applyBorder="1" applyFont="1" applyNumberFormat="1">
      <alignment vertical="center"/>
    </xf>
    <xf borderId="8" fillId="5" fontId="34" numFmtId="0" xfId="0" applyAlignment="1" applyBorder="1" applyFont="1">
      <alignment vertical="center"/>
    </xf>
    <xf borderId="8" fillId="5" fontId="31" numFmtId="0" xfId="0" applyBorder="1" applyFont="1"/>
    <xf borderId="8" fillId="2" fontId="51" numFmtId="0" xfId="0" applyAlignment="1" applyBorder="1" applyFont="1">
      <alignment horizontal="center" shrinkToFit="0" vertical="center" wrapText="1"/>
    </xf>
    <xf borderId="8" fillId="18" fontId="52" numFmtId="0" xfId="0" applyAlignment="1" applyBorder="1" applyFont="1">
      <alignment vertical="center"/>
    </xf>
    <xf borderId="1" fillId="16" fontId="53" numFmtId="0" xfId="0" applyAlignment="1" applyBorder="1" applyFont="1">
      <alignment horizontal="center"/>
    </xf>
    <xf borderId="1" fillId="16" fontId="48" numFmtId="0" xfId="0" applyAlignment="1" applyBorder="1" applyFont="1">
      <alignment horizontal="center"/>
    </xf>
    <xf borderId="1" fillId="0" fontId="31" numFmtId="0" xfId="0" applyAlignment="1" applyBorder="1" applyFont="1">
      <alignment horizontal="center"/>
    </xf>
    <xf borderId="0" fillId="0" fontId="52" numFmtId="0" xfId="0" applyFont="1"/>
    <xf borderId="0" fillId="0" fontId="31" numFmtId="0" xfId="0" applyAlignment="1" applyFont="1">
      <alignment horizontal="center"/>
    </xf>
    <xf borderId="8" fillId="23" fontId="54" numFmtId="0" xfId="0" applyAlignment="1" applyBorder="1" applyFill="1" applyFont="1">
      <alignment horizontal="center" vertical="center"/>
    </xf>
    <xf borderId="0" fillId="0" fontId="55" numFmtId="0" xfId="0" applyAlignment="1" applyFont="1">
      <alignment horizontal="left" vertical="center"/>
    </xf>
    <xf borderId="0" fillId="2" fontId="13" numFmtId="0" xfId="0" applyFont="1"/>
    <xf borderId="0" fillId="24" fontId="13" numFmtId="0" xfId="0" applyFill="1" applyFont="1"/>
    <xf borderId="0" fillId="0" fontId="13" numFmtId="0" xfId="0" applyFont="1"/>
    <xf borderId="0" fillId="4" fontId="13" numFmtId="0" xfId="0" applyFont="1"/>
    <xf borderId="0" fillId="4" fontId="56" numFmtId="0" xfId="0" applyFont="1"/>
    <xf borderId="0" fillId="0" fontId="13" numFmtId="0" xfId="0" applyAlignment="1" applyFont="1">
      <alignment vertical="bottom"/>
    </xf>
    <xf quotePrefix="1" borderId="0" fillId="0" fontId="13" numFmtId="0" xfId="0" applyAlignment="1" applyFont="1">
      <alignment vertical="bottom"/>
    </xf>
    <xf borderId="0" fillId="2" fontId="57" numFmtId="0" xfId="0" applyFont="1"/>
    <xf borderId="0" fillId="0" fontId="57" numFmtId="0" xfId="0" applyFont="1"/>
    <xf borderId="0" fillId="0" fontId="56" numFmtId="0" xfId="0" applyFont="1"/>
    <xf borderId="0" fillId="2" fontId="56" numFmtId="0" xfId="0" applyFont="1"/>
    <xf borderId="0" fillId="25" fontId="13" numFmtId="0" xfId="0" applyFill="1" applyFont="1"/>
    <xf borderId="0" fillId="2" fontId="13" numFmtId="0" xfId="0" applyAlignment="1" applyFont="1">
      <alignment horizontal="center"/>
    </xf>
    <xf borderId="0" fillId="5" fontId="13" numFmtId="0" xfId="0" applyFont="1"/>
    <xf borderId="0" fillId="0" fontId="58" numFmtId="0" xfId="0" applyFont="1"/>
    <xf borderId="0" fillId="15" fontId="59" numFmtId="0" xfId="0" applyFont="1"/>
    <xf borderId="0" fillId="15" fontId="60" numFmtId="0" xfId="0" applyFont="1"/>
    <xf borderId="0" fillId="0" fontId="13" numFmtId="0" xfId="0" applyAlignment="1" applyFont="1">
      <alignment horizontal="left" shrinkToFit="0" vertical="bottom" wrapText="0"/>
    </xf>
    <xf borderId="0" fillId="0" fontId="13" numFmtId="0" xfId="0" applyAlignment="1" applyFont="1">
      <alignment shrinkToFit="0" vertical="bottom" wrapText="0"/>
    </xf>
    <xf borderId="0" fillId="0" fontId="61" numFmtId="0" xfId="0" applyFont="1"/>
    <xf borderId="0" fillId="0" fontId="61" numFmtId="170" xfId="0" applyFont="1" applyNumberFormat="1"/>
    <xf borderId="0" fillId="0" fontId="62" numFmtId="171" xfId="0" applyAlignment="1" applyFont="1" applyNumberFormat="1">
      <alignment horizontal="center"/>
    </xf>
    <xf borderId="0" fillId="0" fontId="63" numFmtId="0" xfId="0" applyFont="1"/>
    <xf borderId="1" fillId="26" fontId="62" numFmtId="0" xfId="0" applyAlignment="1" applyBorder="1" applyFill="1" applyFont="1">
      <alignment horizontal="center"/>
    </xf>
    <xf borderId="32" fillId="26" fontId="62" numFmtId="0" xfId="0" applyAlignment="1" applyBorder="1" applyFont="1">
      <alignment horizontal="center"/>
    </xf>
    <xf borderId="1" fillId="27" fontId="64" numFmtId="0" xfId="0" applyAlignment="1" applyBorder="1" applyFill="1" applyFont="1">
      <alignment horizontal="center"/>
    </xf>
    <xf borderId="1" fillId="0" fontId="64" numFmtId="171" xfId="0" applyAlignment="1" applyBorder="1" applyFont="1" applyNumberFormat="1">
      <alignment horizontal="center" shrinkToFit="0" wrapText="1"/>
    </xf>
    <xf borderId="1" fillId="0" fontId="64" numFmtId="0" xfId="0" applyAlignment="1" applyBorder="1" applyFont="1">
      <alignment horizontal="center"/>
    </xf>
    <xf borderId="1" fillId="0" fontId="63" numFmtId="0" xfId="0" applyBorder="1" applyFont="1"/>
    <xf borderId="1" fillId="0" fontId="64" numFmtId="0" xfId="0" applyAlignment="1" applyBorder="1" applyFont="1">
      <alignment horizontal="center" shrinkToFit="0" wrapText="1"/>
    </xf>
    <xf borderId="1" fillId="28" fontId="64" numFmtId="0" xfId="0" applyAlignment="1" applyBorder="1" applyFill="1" applyFont="1">
      <alignment horizontal="center"/>
    </xf>
    <xf borderId="33" fillId="28" fontId="63" numFmtId="0" xfId="0" applyBorder="1" applyFont="1"/>
    <xf borderId="33" fillId="28" fontId="64" numFmtId="0" xfId="0" applyAlignment="1" applyBorder="1" applyFont="1">
      <alignment horizontal="center"/>
    </xf>
    <xf borderId="32" fillId="28" fontId="63" numFmtId="0" xfId="0" applyBorder="1" applyFont="1"/>
    <xf borderId="0" fillId="0" fontId="62" numFmtId="0" xfId="0" applyAlignment="1" applyFont="1">
      <alignment horizontal="center"/>
    </xf>
    <xf borderId="1" fillId="0" fontId="64" numFmtId="171" xfId="0" applyAlignment="1" applyBorder="1" applyFont="1" applyNumberFormat="1">
      <alignment horizontal="center"/>
    </xf>
    <xf borderId="0" fillId="0" fontId="64" numFmtId="0" xfId="0" applyAlignment="1" applyFont="1">
      <alignment horizontal="center" shrinkToFit="0" wrapText="1"/>
    </xf>
    <xf borderId="1" fillId="0" fontId="64" numFmtId="20" xfId="0" applyAlignment="1" applyBorder="1" applyFont="1" applyNumberFormat="1">
      <alignment horizontal="center"/>
    </xf>
    <xf borderId="1" fillId="29" fontId="62" numFmtId="0" xfId="0" applyAlignment="1" applyBorder="1" applyFill="1" applyFont="1">
      <alignment horizontal="center"/>
    </xf>
    <xf borderId="32" fillId="29" fontId="62" numFmtId="0" xfId="0" applyAlignment="1" applyBorder="1" applyFont="1">
      <alignment horizontal="center"/>
    </xf>
    <xf borderId="34" fillId="30" fontId="64" numFmtId="0" xfId="0" applyAlignment="1" applyBorder="1" applyFill="1" applyFont="1">
      <alignment horizontal="center"/>
    </xf>
    <xf borderId="35" fillId="0" fontId="63" numFmtId="171" xfId="0" applyBorder="1" applyFont="1" applyNumberFormat="1"/>
    <xf borderId="2" fillId="0" fontId="64" numFmtId="0" xfId="0" applyAlignment="1" applyBorder="1" applyFont="1">
      <alignment horizontal="center"/>
    </xf>
    <xf borderId="35" fillId="0" fontId="63" numFmtId="0" xfId="0" applyBorder="1" applyFont="1"/>
    <xf borderId="35" fillId="0" fontId="64" numFmtId="0" xfId="0" applyAlignment="1" applyBorder="1" applyFont="1">
      <alignment horizontal="center"/>
    </xf>
    <xf borderId="35" fillId="0" fontId="64" numFmtId="20" xfId="0" applyAlignment="1" applyBorder="1" applyFont="1" applyNumberFormat="1">
      <alignment horizontal="center"/>
    </xf>
    <xf borderId="35" fillId="0" fontId="64" numFmtId="0" xfId="0" applyAlignment="1" applyBorder="1" applyFont="1">
      <alignment horizontal="center" shrinkToFit="0" wrapText="1"/>
    </xf>
    <xf borderId="4" fillId="0" fontId="64" numFmtId="0" xfId="0" applyAlignment="1" applyBorder="1" applyFont="1">
      <alignment horizontal="center"/>
    </xf>
    <xf borderId="1" fillId="0" fontId="63" numFmtId="20" xfId="0" applyBorder="1" applyFont="1" applyNumberFormat="1"/>
    <xf borderId="2" fillId="30" fontId="13" numFmtId="0" xfId="0" applyAlignment="1" applyBorder="1" applyFont="1">
      <alignment horizontal="center"/>
    </xf>
    <xf borderId="0" fillId="15" fontId="13" numFmtId="0" xfId="0" applyAlignment="1" applyFont="1">
      <alignment horizontal="center"/>
    </xf>
    <xf borderId="1" fillId="15" fontId="13" numFmtId="0" xfId="0" applyAlignment="1" applyBorder="1" applyFont="1">
      <alignment horizontal="center"/>
    </xf>
    <xf borderId="1" fillId="15" fontId="65" numFmtId="0" xfId="0" applyAlignment="1" applyBorder="1" applyFont="1">
      <alignment horizontal="center" shrinkToFit="0" wrapText="0"/>
    </xf>
    <xf quotePrefix="1" borderId="1" fillId="15" fontId="65" numFmtId="0" xfId="0" applyAlignment="1" applyBorder="1" applyFont="1">
      <alignment horizontal="center" shrinkToFit="0" wrapText="0"/>
    </xf>
    <xf quotePrefix="1" borderId="1" fillId="15" fontId="65" numFmtId="11" xfId="0" applyAlignment="1" applyBorder="1" applyFont="1" applyNumberFormat="1">
      <alignment horizontal="center" shrinkToFit="0" wrapText="0"/>
    </xf>
    <xf borderId="1" fillId="15" fontId="66" numFmtId="0" xfId="0" applyAlignment="1" applyBorder="1" applyFont="1">
      <alignment horizontal="center" shrinkToFit="0" wrapText="0"/>
    </xf>
    <xf borderId="6" fillId="15" fontId="13" numFmtId="0" xfId="0" applyAlignment="1" applyBorder="1" applyFont="1">
      <alignment horizontal="center"/>
    </xf>
    <xf borderId="0" fillId="31" fontId="13" numFmtId="0" xfId="0" applyAlignment="1" applyFill="1" applyFont="1">
      <alignment horizontal="center"/>
    </xf>
    <xf borderId="1" fillId="0" fontId="13" numFmtId="0" xfId="0" applyAlignment="1" applyBorder="1" applyFont="1">
      <alignment horizontal="center"/>
    </xf>
    <xf borderId="1" fillId="15" fontId="65" numFmtId="0" xfId="0" applyAlignment="1" applyBorder="1" applyFont="1">
      <alignment horizontal="center" shrinkToFit="0" wrapText="0"/>
    </xf>
    <xf borderId="1" fillId="0" fontId="13" numFmtId="0" xfId="0" applyAlignment="1" applyBorder="1" applyFont="1">
      <alignment horizontal="center"/>
    </xf>
    <xf quotePrefix="1" borderId="1" fillId="15" fontId="65" numFmtId="0" xfId="0" applyAlignment="1" applyBorder="1" applyFont="1">
      <alignment horizontal="center" shrinkToFit="0" wrapText="0"/>
    </xf>
    <xf borderId="1" fillId="0" fontId="13" numFmtId="164" xfId="0" applyAlignment="1" applyBorder="1" applyFont="1" applyNumberFormat="1">
      <alignment horizontal="center"/>
    </xf>
    <xf borderId="1" fillId="0" fontId="13" numFmtId="164" xfId="0" applyAlignment="1" applyBorder="1" applyFont="1" applyNumberFormat="1">
      <alignment horizontal="center"/>
    </xf>
  </cellXfs>
  <cellStyles count="1">
    <cellStyle xfId="0" name="Normal" builtinId="0"/>
  </cellStyles>
  <dxfs count="7">
    <dxf>
      <font>
        <color rgb="FF006100"/>
      </font>
      <fill>
        <patternFill patternType="solid">
          <fgColor rgb="FFC6EFCE"/>
          <bgColor rgb="FFC6EFCE"/>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356854"/>
          <bgColor rgb="FF356854"/>
        </patternFill>
      </fill>
      <border/>
    </dxf>
    <dxf>
      <font/>
      <fill>
        <patternFill patternType="solid">
          <fgColor rgb="FFF6F8F9"/>
          <bgColor rgb="FFF6F8F9"/>
        </patternFill>
      </fill>
      <border/>
    </dxf>
  </dxfs>
  <tableStyles count="6">
    <tableStyle count="3" pivot="0" name="4-2 26.05.29 기준 전체 숙소 신청자 명단-style">
      <tableStyleElement dxfId="2" type="headerRow"/>
      <tableStyleElement dxfId="3" type="firstRowStripe"/>
      <tableStyleElement dxfId="4" type="secondRowStripe"/>
    </tableStyle>
    <tableStyle count="3" pivot="0" name="4-3 무료숙소확정전체명단-style">
      <tableStyleElement dxfId="2" type="headerRow"/>
      <tableStyleElement dxfId="3" type="firstRowStripe"/>
      <tableStyleElement dxfId="4" type="secondRowStripe"/>
    </tableStyle>
    <tableStyle count="3" pivot="0" name="4-4 가족단위명단-style">
      <tableStyleElement dxfId="2" type="headerRow"/>
      <tableStyleElement dxfId="3" type="firstRowStripe"/>
      <tableStyleElement dxfId="4" type="secondRowStripe"/>
    </tableStyle>
    <tableStyle count="3" pivot="0" name="4-5 개인단위명단-style">
      <tableStyleElement dxfId="2" type="headerRow"/>
      <tableStyleElement dxfId="3" type="firstRowStripe"/>
      <tableStyleElement dxfId="4" type="secondRowStripe"/>
    </tableStyle>
    <tableStyle count="3" pivot="0" name="6-4 자원봉사자 타임테이블(공통)의 사본-style">
      <tableStyleElement dxfId="5" type="headerRow"/>
      <tableStyleElement dxfId="3" type="firstRowStripe"/>
      <tableStyleElement dxfId="6" type="secondRowStripe"/>
    </tableStyle>
    <tableStyle count="2" pivot="0" name="6-7 차량 운전팀의 사본-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W932" displayName="Table_1" name="Table_1" id="1">
  <tableColumns count="23">
    <tableColumn name="Timestamp" id="1"/>
    <tableColumn name="1. Name_x000a_As it appears on your passport" id="2"/>
    <tableColumn name="2. Name (Korean):" id="3"/>
    <tableColumn name="3. Gender:  " id="4"/>
    <tableColumn name="4.  Date of Birth: (MM-DD-YYYY)" id="5"/>
    <tableColumn name="5. Nationality_x000a__x000a_As it appears on your passport" id="6"/>
    <tableColumn name="6. Affiliation_x000a_School/Institution/Organization Name" id="7"/>
    <tableColumn name="7. Title/Position" id="8"/>
    <tableColumn name="8. World Bank Category_x000a_Found on your Registration Tab" id="9"/>
    <tableColumn name="9. Email Address_x000a_Must be the same email used for registration" id="10"/>
    <tableColumn name="10. ICMDA Event You Plan to Attend" id="11"/>
    <tableColumn name="11. Free Accommodation Request Dates" id="12"/>
    <tableColumn name="12.   Accompanying Family Member(s)(Name/Gender/Relationship):_x000a_Are you bringing family member(s)? If yes, please indicate how many will accompany you and provide their name, gender, and relationship_x000a_(ex: 1, John Doe, male, husband, John_D@gmail.com)" id="13"/>
    <tableColumn name="동반자 전체 요악" id="14"/>
    <tableColumn name="본인 포함 총 인원(가족 단위 경우만)" id="15"/>
    <tableColumn name="13. Consent for Personal Information Use_x000a_I hereby consent to the collection and use of the personal information provided above for the purpose of evaluating my application for ICMDA free accommodation and for related communications. " id="16"/>
    <tableColumn name="등록판정" id="17"/>
    <tableColumn name="Paid" id="18"/>
    <tableColumn name="매칭된 godsends 이름" id="19"/>
    <tableColumn name="매칭된 godsends 생년월일" id="20"/>
    <tableColumn name="매칭된 godsends 이메일" id="21"/>
    <tableColumn name="판정 근거" id="22"/>
    <tableColumn name="Column 1" id="23"/>
  </tableColumns>
  <tableStyleInfo name="4-2 26.05.29 기준 전체 숙소 신청자 명단-style" showColumnStripes="0" showFirstColumn="1" showLastColumn="1" showRowStripes="1"/>
</table>
</file>

<file path=xl/tables/table2.xml><?xml version="1.0" encoding="utf-8"?>
<table xmlns="http://schemas.openxmlformats.org/spreadsheetml/2006/main" ref="A4:W580" displayName="Table_2" name="Table_2" id="2">
  <tableColumns count="23">
    <tableColumn name="Timestamp" id="1"/>
    <tableColumn name="1. Name_x000a_As it appears on your passport" id="2"/>
    <tableColumn name="2. Name (Korean):" id="3"/>
    <tableColumn name="3. Gender:  " id="4"/>
    <tableColumn name="4.  Date of Birth: (MM-DD-YYYY)" id="5"/>
    <tableColumn name="5. Nationality_x000a__x000a_As it appears on your passport" id="6"/>
    <tableColumn name="6. Affiliation_x000a_School/Institution/Organization Name" id="7"/>
    <tableColumn name="7. Title/Position" id="8"/>
    <tableColumn name="8. World Bank Category_x000a_Found on your Registration Tab" id="9"/>
    <tableColumn name="9. Email Address_x000a_Must be the same email used for registration" id="10"/>
    <tableColumn name="10. ICMDA Event You Plan to Attend" id="11"/>
    <tableColumn name="11. Free Accommodation Request Dates" id="12"/>
    <tableColumn name="12.   Accompanying Family Member(s)(Name/Gender/Relationship):_x000a_Are you bringing family member(s)? If yes, please indicate how many will accompany you and provide their name, gender, and relationship_x000a_(ex: 1, John Doe, male, husband, John_D@gmail.com)" id="13"/>
    <tableColumn name="동반자 전체 요악" id="14"/>
    <tableColumn name="본인 포함 총 인원(가족 단위 경우만)" id="15"/>
    <tableColumn name="13. Consent for Personal Information Use_x000a_I hereby consent to the collection and use of the personal information provided above for the purpose of evaluating my application for ICMDA free accommodation and for related communications. " id="16"/>
    <tableColumn name="등록판정" id="17"/>
    <tableColumn name="Paid" id="18"/>
    <tableColumn name="매칭된 godsends 이름" id="19"/>
    <tableColumn name="매칭된 godsends 생년월일" id="20"/>
    <tableColumn name="매칭된 godsends 이메일" id="21"/>
    <tableColumn name="판정 근거" id="22"/>
    <tableColumn name="Column 1" id="23"/>
  </tableColumns>
  <tableStyleInfo name="4-3 무료숙소확정전체명단-style" showColumnStripes="0" showFirstColumn="1" showLastColumn="1" showRowStripes="1"/>
</table>
</file>

<file path=xl/tables/table3.xml><?xml version="1.0" encoding="utf-8"?>
<table xmlns="http://schemas.openxmlformats.org/spreadsheetml/2006/main" ref="A8:X35" displayName="Table_3" name="Table_3" id="3">
  <tableColumns count="24">
    <tableColumn name="Timestamp" id="1"/>
    <tableColumn name="1. Name_x000a_As it appears on your passport" id="2"/>
    <tableColumn name="2. Name (Korean):" id="3"/>
    <tableColumn name="3. Gender:  " id="4"/>
    <tableColumn name="4.  Date of Birth: (MM-DD-YYYY)" id="5"/>
    <tableColumn name="5. Nationality_x000a__x000a_As it appears on your passport" id="6"/>
    <tableColumn name="6. Affiliation_x000a_School/Institution/Organization Name" id="7"/>
    <tableColumn name="7. Title/Position" id="8"/>
    <tableColumn name="8. World Bank Category_x000a_Found on your Registration Tab" id="9"/>
    <tableColumn name="9. Email Address_x000a_Must be the same email used for registration" id="10"/>
    <tableColumn name="10. ICMDA Event You Plan to Attend" id="11"/>
    <tableColumn name="11. Free Accommodation Request Dates" id="12"/>
    <tableColumn name="12.   Accompanying Family Member(s)(Name/Gender/Relationship):_x000a_Are you bringing family member(s)? If yes, please indicate how many will accompany you and provide their name, gender, and relationship_x000a_(ex: 1, John Doe, male, husband, John_D@gmail.com)" id="13"/>
    <tableColumn name="동반자 전체 요악" id="14"/>
    <tableColumn name="본인 포함 총 인원(가족 단위 경우만)" id="15"/>
    <tableColumn name="인원명" id="16"/>
    <tableColumn name="13. Consent for Personal Information Use_x000a_I hereby consent to the collection and use of the personal information provided above for the purpose of evaluating my application for ICMDA free accommodation and for related communications. " id="17"/>
    <tableColumn name="등록판정" id="18"/>
    <tableColumn name="Paid" id="19"/>
    <tableColumn name="매칭된 godsends 이름" id="20"/>
    <tableColumn name="매칭된 godsends 생년월일" id="21"/>
    <tableColumn name="매칭된 godsends 이메일" id="22"/>
    <tableColumn name="판정 근거" id="23"/>
    <tableColumn name="Column 1" id="24"/>
  </tableColumns>
  <tableStyleInfo name="4-4 가족단위명단-style" showColumnStripes="0" showFirstColumn="1" showLastColumn="1" showRowStripes="1"/>
</table>
</file>

<file path=xl/tables/table4.xml><?xml version="1.0" encoding="utf-8"?>
<table xmlns="http://schemas.openxmlformats.org/spreadsheetml/2006/main" ref="A4:W554" displayName="Table_4" name="Table_4" id="4">
  <tableColumns count="23">
    <tableColumn name="Timestamp" id="1"/>
    <tableColumn name="1. Name_x000a_As it appears on your passport" id="2"/>
    <tableColumn name="2. Name (Korean):" id="3"/>
    <tableColumn name="3. Gender:  " id="4"/>
    <tableColumn name="4.  Date of Birth: (MM-DD-YYYY)" id="5"/>
    <tableColumn name="5. Nationality_x000a__x000a_As it appears on your passport" id="6"/>
    <tableColumn name="6. Affiliation_x000a_School/Institution/Organization Name" id="7"/>
    <tableColumn name="7. Title/Position" id="8"/>
    <tableColumn name="8. World Bank Category_x000a_Found on your Registration Tab" id="9"/>
    <tableColumn name="9. Email Address_x000a_Must be the same email used for registration" id="10"/>
    <tableColumn name="10. ICMDA Event You Plan to Attend" id="11"/>
    <tableColumn name="11. Free Accommodation Request Dates" id="12"/>
    <tableColumn name="12.   Accompanying Family Member(s)(Name/Gender/Relationship):_x000a_Are you bringing family member(s)? If yes, please indicate how many will accompany you and provide their name, gender, and relationship_x000a_(ex: 1, John Doe, male, husband, John_D@gmail.com)" id="13"/>
    <tableColumn name="동반자 전체 요악" id="14"/>
    <tableColumn name="본인 포함 총 인원(가족 단위 경우만)" id="15"/>
    <tableColumn name="13. Consent for Personal Information Use_x000a_I hereby consent to the collection and use of the personal information provided above for the purpose of evaluating my application for ICMDA free accommodation and for related communications. " id="16"/>
    <tableColumn name="등록판정" id="17"/>
    <tableColumn name="Paid" id="18"/>
    <tableColumn name="매칭된 godsends 이름" id="19"/>
    <tableColumn name="매칭된 godsends 생년월일" id="20"/>
    <tableColumn name="매칭된 godsends 이메일" id="21"/>
    <tableColumn name="판정 근거" id="22"/>
    <tableColumn name="Column 1" id="23"/>
  </tableColumns>
  <tableStyleInfo name="4-5 개인단위명단-style" showColumnStripes="0" showFirstColumn="1" showLastColumn="1" showRowStripes="1"/>
</table>
</file>

<file path=xl/tables/table5.xml><?xml version="1.0" encoding="utf-8"?>
<table xmlns="http://schemas.openxmlformats.org/spreadsheetml/2006/main" ref="B2:F11" displayName="Table_5" name="Table_5" id="5">
  <tableColumns count="5">
    <tableColumn name="구분" id="1"/>
    <tableColumn name="시간" id="2"/>
    <tableColumn name="오전 조 (A)" id="3"/>
    <tableColumn name="오후 조 (B)" id="4"/>
    <tableColumn name="비고" id="5"/>
  </tableColumns>
  <tableStyleInfo name="6-4 자원봉사자 타임테이블(공통)의 사본-style" showColumnStripes="0" showFirstColumn="1" showLastColumn="1" showRowStripes="1"/>
</table>
</file>

<file path=xl/tables/table6.xml><?xml version="1.0" encoding="utf-8"?>
<table xmlns="http://schemas.openxmlformats.org/spreadsheetml/2006/main" headerRowCount="0" ref="D3:F4" displayName="Table_6" name="Table_6" id="6">
  <tableColumns count="3">
    <tableColumn name="Column1" id="1"/>
    <tableColumn name="Column2" id="2"/>
    <tableColumn name="Column3" id="3"/>
  </tableColumns>
  <tableStyleInfo name="6-7 차량 운전팀의 사본-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GqTVmZphcmbtTmQxtb4um83zpmG-uwgx/edit?usp=sharing&amp;ouid=114095919976719040309&amp;rtpof=true&amp;sd=true" TargetMode="External"/><Relationship Id="rId2" Type="http://schemas.openxmlformats.org/officeDocument/2006/relationships/hyperlink" Target="https://docs.google.com/spreadsheets/d/1GqTVmZphcmbtTmQxtb4um83zpmG-uwgx/edit?usp=sharing&amp;ouid=114095919976719040309&amp;rtpof=true&amp;sd=true" TargetMode="External"/><Relationship Id="rId3" Type="http://schemas.openxmlformats.org/officeDocument/2006/relationships/hyperlink" Target="https://docs.google.com/spreadsheets/d/1ILE2I4Xc-NvLeQMNWfzKRG_ztl5Nio5h/edit?usp=drive_link&amp;ouid=114095919976719040309&amp;rtpof=true&amp;sd=true" TargetMode="External"/><Relationship Id="rId4" Type="http://schemas.openxmlformats.org/officeDocument/2006/relationships/hyperlink" Target="https://docs.google.com/spreadsheets/d/1OBvw-mMnP4XVKoi_QW2It2rtg8Bv1A9v/edit?usp=drive_link&amp;ouid=114095919976719040309&amp;rtpof=true&amp;sd=true" TargetMode="External"/><Relationship Id="rId5" Type="http://schemas.openxmlformats.org/officeDocument/2006/relationships/hyperlink" Target="https://docs.google.com/spreadsheets/d/1HGm8bPyEAsensNCvJ5duOMrC0F2tR_Eb/edit?usp=drive_link&amp;ouid=114095919976719040309&amp;rtpof=true&amp;sd=true" TargetMode="External"/><Relationship Id="rId6" Type="http://schemas.openxmlformats.org/officeDocument/2006/relationships/hyperlink" Target="https://docs.google.com/spreadsheets/d/1DNUOIoiPtQY34Zjolt3ryG_Fl3--F4Ms/edit?usp=drive_link&amp;ouid=114095919976719040309&amp;rtpof=true&amp;sd=true" TargetMode="External"/><Relationship Id="rId7" Type="http://schemas.openxmlformats.org/officeDocument/2006/relationships/hyperlink" Target="https://docs.google.com/spreadsheets/d/1XtTACk8UWLg7hsUKPiElQ0Etj01Aq6Hp/edit?usp=drive_link&amp;ouid=114095919976719040309&amp;rtpof=true&amp;sd=true"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mailto:mateus41276@gmail.com" TargetMode="External"/><Relationship Id="rId10" Type="http://schemas.openxmlformats.org/officeDocument/2006/relationships/hyperlink" Target="mailto:samuelsubba@daum.net" TargetMode="External"/><Relationship Id="rId13" Type="http://schemas.openxmlformats.org/officeDocument/2006/relationships/hyperlink" Target="mailto:nguyenanhnhat16032005@gmail.com" TargetMode="External"/><Relationship Id="rId12" Type="http://schemas.openxmlformats.org/officeDocument/2006/relationships/hyperlink" Target="mailto:nghiangt@gmail.com" TargetMode="External"/><Relationship Id="rId1" Type="http://schemas.openxmlformats.org/officeDocument/2006/relationships/hyperlink" Target="mailto:samfabio@gmail.com" TargetMode="External"/><Relationship Id="rId2" Type="http://schemas.openxmlformats.org/officeDocument/2006/relationships/hyperlink" Target="mailto:benjiruth1968@gmail.com" TargetMode="External"/><Relationship Id="rId3" Type="http://schemas.openxmlformats.org/officeDocument/2006/relationships/hyperlink" Target="mailto:ehab@fastmail.fm" TargetMode="External"/><Relationship Id="rId4" Type="http://schemas.openxmlformats.org/officeDocument/2006/relationships/hyperlink" Target="mailto:gretagamal@hotmail.com" TargetMode="External"/><Relationship Id="rId9" Type="http://schemas.openxmlformats.org/officeDocument/2006/relationships/hyperlink" Target="mailto:dulguunchadraabal@gmail.com" TargetMode="External"/><Relationship Id="rId14" Type="http://schemas.openxmlformats.org/officeDocument/2006/relationships/drawing" Target="../drawings/drawing6.xml"/><Relationship Id="rId5" Type="http://schemas.openxmlformats.org/officeDocument/2006/relationships/hyperlink" Target="mailto:susanvazg@gmail.com" TargetMode="External"/><Relationship Id="rId6" Type="http://schemas.openxmlformats.org/officeDocument/2006/relationships/hyperlink" Target="mailto:alanjd311@gmail.com" TargetMode="External"/><Relationship Id="rId7" Type="http://schemas.openxmlformats.org/officeDocument/2006/relationships/hyperlink" Target="mailto:ekalantang@gmail.com" TargetMode="External"/><Relationship Id="rId8" Type="http://schemas.openxmlformats.org/officeDocument/2006/relationships/hyperlink" Target="mailto:iveelxo@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pavanagmc@gmail.com" TargetMode="External"/><Relationship Id="rId2" Type="http://schemas.openxmlformats.org/officeDocument/2006/relationships/drawing" Target="../drawings/drawing8.xml"/><Relationship Id="rId4"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mailto:pavanagmc@gmail.com" TargetMode="External"/><Relationship Id="rId2" Type="http://schemas.openxmlformats.org/officeDocument/2006/relationships/drawing" Target="../drawings/drawing9.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hyperlink" Target="mailto:pavanagmc@gmail.com" TargetMode="External"/><Relationship Id="rId2" Type="http://schemas.openxmlformats.org/officeDocument/2006/relationships/drawing" Target="../drawings/drawing11.xml"/><Relationship Id="rId4"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jeju2026.icmda.net/speaker-h/"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9.25"/>
    <col customWidth="1" min="6" max="6" width="38.5"/>
  </cols>
  <sheetData>
    <row r="1">
      <c r="A1" s="1"/>
      <c r="B1" s="2"/>
      <c r="C1" s="2"/>
      <c r="D1" s="2"/>
      <c r="E1" s="2"/>
      <c r="F1" s="2"/>
      <c r="G1" s="2"/>
      <c r="H1" s="2"/>
      <c r="I1" s="2"/>
      <c r="J1" s="2"/>
    </row>
    <row r="2">
      <c r="A2" s="3" t="s">
        <v>0</v>
      </c>
      <c r="B2" s="2"/>
      <c r="C2" s="2"/>
      <c r="D2" s="2"/>
      <c r="E2" s="2"/>
      <c r="F2" s="2"/>
      <c r="G2" s="2"/>
      <c r="H2" s="2"/>
      <c r="I2" s="2"/>
      <c r="J2" s="2"/>
    </row>
    <row r="3">
      <c r="A3" s="4">
        <v>1.0</v>
      </c>
      <c r="B3" s="5" t="s">
        <v>1</v>
      </c>
      <c r="C3" s="2"/>
      <c r="D3" s="2"/>
      <c r="E3" s="2"/>
      <c r="F3" s="6" t="s">
        <v>2</v>
      </c>
      <c r="G3" s="2"/>
      <c r="H3" s="2"/>
      <c r="I3" s="2"/>
      <c r="J3" s="2"/>
    </row>
    <row r="4">
      <c r="A4" s="4">
        <v>2.0</v>
      </c>
      <c r="B4" s="5" t="s">
        <v>3</v>
      </c>
      <c r="C4" s="2"/>
      <c r="D4" s="2"/>
      <c r="E4" s="2"/>
      <c r="F4" s="7" t="s">
        <v>2</v>
      </c>
      <c r="G4" s="2"/>
      <c r="H4" s="2"/>
      <c r="I4" s="2"/>
      <c r="J4" s="2"/>
    </row>
    <row r="5">
      <c r="A5" s="4">
        <v>3.0</v>
      </c>
      <c r="B5" s="5" t="s">
        <v>4</v>
      </c>
      <c r="C5" s="2"/>
      <c r="D5" s="2"/>
      <c r="E5" s="2"/>
      <c r="G5" s="2" t="s">
        <v>5</v>
      </c>
      <c r="H5" s="2"/>
      <c r="I5" s="2"/>
      <c r="J5" s="2"/>
    </row>
    <row r="6">
      <c r="A6" s="1"/>
      <c r="B6" s="2"/>
      <c r="C6" s="2"/>
      <c r="D6" s="2"/>
      <c r="E6" s="2"/>
      <c r="F6" s="2"/>
      <c r="G6" s="2" t="s">
        <v>6</v>
      </c>
      <c r="H6" s="2"/>
      <c r="I6" s="2"/>
      <c r="J6" s="2"/>
    </row>
    <row r="7">
      <c r="A7" s="1"/>
      <c r="B7" s="2"/>
      <c r="C7" s="2"/>
      <c r="D7" s="2"/>
      <c r="E7" s="2"/>
      <c r="F7" s="2"/>
      <c r="G7" s="2" t="s">
        <v>7</v>
      </c>
      <c r="H7" s="2"/>
      <c r="I7" s="2"/>
      <c r="J7" s="2"/>
    </row>
    <row r="8">
      <c r="A8" s="1"/>
      <c r="B8" s="2"/>
      <c r="C8" s="2"/>
      <c r="D8" s="2"/>
      <c r="E8" s="2"/>
      <c r="F8" s="2"/>
      <c r="G8" s="8" t="s">
        <v>8</v>
      </c>
      <c r="H8" s="2"/>
      <c r="I8" s="2"/>
      <c r="J8" s="2"/>
    </row>
    <row r="9">
      <c r="A9" s="1"/>
      <c r="B9" s="2"/>
      <c r="C9" s="2"/>
      <c r="D9" s="2"/>
      <c r="E9" s="2"/>
      <c r="F9" s="2"/>
      <c r="G9" s="2"/>
      <c r="H9" s="2"/>
      <c r="I9" s="2"/>
      <c r="J9" s="2"/>
    </row>
    <row r="10">
      <c r="A10" s="1"/>
      <c r="B10" s="2"/>
      <c r="C10" s="2"/>
      <c r="D10" s="2"/>
      <c r="E10" s="2"/>
      <c r="F10" s="2"/>
      <c r="G10" s="2"/>
      <c r="H10" s="2"/>
      <c r="I10" s="2"/>
      <c r="J10" s="2"/>
    </row>
    <row r="11">
      <c r="A11" s="1"/>
      <c r="B11" s="2"/>
      <c r="C11" s="2"/>
      <c r="D11" s="2"/>
      <c r="E11" s="2"/>
      <c r="F11" s="2"/>
      <c r="G11" s="2"/>
      <c r="H11" s="2"/>
      <c r="I11" s="2"/>
      <c r="J11" s="2"/>
    </row>
    <row r="12">
      <c r="A12" s="1"/>
      <c r="B12" s="2"/>
      <c r="C12" s="2"/>
      <c r="D12" s="2"/>
      <c r="E12" s="2"/>
      <c r="F12" s="2"/>
      <c r="G12" s="2"/>
      <c r="H12" s="2"/>
      <c r="I12" s="2"/>
      <c r="J12" s="2"/>
    </row>
    <row r="13">
      <c r="A13" s="3" t="s">
        <v>9</v>
      </c>
      <c r="B13" s="2"/>
      <c r="C13" s="2"/>
      <c r="D13" s="2"/>
      <c r="E13" s="2"/>
      <c r="F13" s="7" t="s">
        <v>10</v>
      </c>
      <c r="G13" s="2"/>
      <c r="H13" s="2"/>
      <c r="I13" s="2"/>
      <c r="J13" s="2"/>
    </row>
    <row r="14">
      <c r="A14" s="4">
        <v>1.0</v>
      </c>
      <c r="B14" s="5" t="s">
        <v>11</v>
      </c>
      <c r="C14" s="2"/>
      <c r="D14" s="2"/>
      <c r="E14" s="5">
        <v>0.0</v>
      </c>
      <c r="F14" s="7" t="s">
        <v>12</v>
      </c>
      <c r="G14" s="2"/>
      <c r="H14" s="2"/>
      <c r="I14" s="2"/>
      <c r="J14" s="2"/>
    </row>
    <row r="15">
      <c r="A15" s="4">
        <v>2.0</v>
      </c>
      <c r="B15" s="5" t="s">
        <v>13</v>
      </c>
      <c r="C15" s="2"/>
      <c r="D15" s="2"/>
      <c r="E15" s="2"/>
      <c r="F15" s="2"/>
      <c r="G15" s="2"/>
      <c r="H15" s="2"/>
      <c r="I15" s="2"/>
      <c r="J15" s="2"/>
    </row>
    <row r="16">
      <c r="A16" s="4">
        <v>3.0</v>
      </c>
      <c r="B16" s="5" t="s">
        <v>14</v>
      </c>
      <c r="C16" s="2"/>
      <c r="D16" s="2"/>
      <c r="E16" s="5">
        <v>0.0</v>
      </c>
      <c r="F16" s="7" t="s">
        <v>15</v>
      </c>
      <c r="G16" s="2"/>
      <c r="H16" s="2"/>
      <c r="J16" s="5" t="s">
        <v>16</v>
      </c>
      <c r="K16" s="5" t="s">
        <v>17</v>
      </c>
    </row>
    <row r="17">
      <c r="A17" s="4">
        <v>4.0</v>
      </c>
      <c r="B17" s="5" t="s">
        <v>18</v>
      </c>
      <c r="C17" s="2"/>
      <c r="D17" s="2"/>
      <c r="E17" s="5">
        <v>0.0</v>
      </c>
      <c r="F17" s="7" t="s">
        <v>19</v>
      </c>
      <c r="G17" s="2"/>
      <c r="H17" s="9" t="s">
        <v>20</v>
      </c>
      <c r="I17" s="9" t="s">
        <v>21</v>
      </c>
      <c r="J17" s="10" t="s">
        <v>22</v>
      </c>
      <c r="K17" s="10" t="s">
        <v>22</v>
      </c>
    </row>
    <row r="18">
      <c r="A18" s="4">
        <v>5.0</v>
      </c>
      <c r="B18" s="5" t="s">
        <v>23</v>
      </c>
      <c r="C18" s="2"/>
      <c r="D18" s="2"/>
      <c r="E18" s="5" t="s">
        <v>24</v>
      </c>
      <c r="F18" s="2"/>
      <c r="G18" s="2"/>
      <c r="H18" s="9" t="s">
        <v>20</v>
      </c>
      <c r="I18" s="5" t="s">
        <v>25</v>
      </c>
      <c r="J18" s="2"/>
    </row>
    <row r="19">
      <c r="A19" s="4">
        <v>6.0</v>
      </c>
      <c r="B19" s="5" t="s">
        <v>26</v>
      </c>
      <c r="C19" s="2"/>
      <c r="D19" s="2"/>
      <c r="E19" s="5">
        <v>0.0</v>
      </c>
      <c r="F19" s="7" t="s">
        <v>27</v>
      </c>
      <c r="G19" s="2"/>
      <c r="H19" s="5" t="s">
        <v>28</v>
      </c>
      <c r="I19" s="9" t="s">
        <v>21</v>
      </c>
      <c r="J19" s="4"/>
      <c r="K19" s="10"/>
    </row>
    <row r="20">
      <c r="A20" s="4">
        <v>7.0</v>
      </c>
      <c r="B20" s="5" t="s">
        <v>29</v>
      </c>
      <c r="C20" s="2"/>
      <c r="D20" s="2"/>
      <c r="E20" s="2"/>
      <c r="F20" s="2"/>
      <c r="G20" s="2"/>
      <c r="H20" s="5" t="s">
        <v>28</v>
      </c>
      <c r="I20" s="5" t="s">
        <v>25</v>
      </c>
      <c r="J20" s="2"/>
    </row>
    <row r="21">
      <c r="A21" s="4">
        <v>8.0</v>
      </c>
      <c r="B21" s="5" t="s">
        <v>30</v>
      </c>
      <c r="C21" s="2"/>
      <c r="D21" s="2"/>
      <c r="E21" s="2"/>
      <c r="F21" s="2"/>
      <c r="G21" s="2"/>
      <c r="H21" s="5"/>
      <c r="I21" s="5"/>
      <c r="J21" s="2"/>
    </row>
    <row r="22">
      <c r="A22" s="1"/>
      <c r="B22" s="2"/>
      <c r="C22" s="2"/>
      <c r="D22" s="2"/>
      <c r="E22" s="2"/>
      <c r="F22" s="2"/>
      <c r="G22" s="2"/>
      <c r="H22" s="5"/>
      <c r="I22" s="5"/>
      <c r="J22" s="2"/>
    </row>
    <row r="23">
      <c r="A23" s="1"/>
      <c r="B23" s="2"/>
      <c r="C23" s="2"/>
      <c r="D23" s="2"/>
      <c r="E23" s="2"/>
      <c r="F23" s="2"/>
      <c r="G23" s="2"/>
      <c r="H23" s="2"/>
      <c r="I23" s="2"/>
      <c r="J23" s="2"/>
    </row>
    <row r="24">
      <c r="A24" s="3" t="s">
        <v>31</v>
      </c>
      <c r="B24" s="2"/>
      <c r="C24" s="2"/>
      <c r="D24" s="2"/>
      <c r="E24" s="2"/>
      <c r="F24" s="11"/>
      <c r="G24" s="2"/>
      <c r="H24" s="2"/>
      <c r="I24" s="2"/>
      <c r="J24" s="2"/>
    </row>
    <row r="25">
      <c r="A25" s="4">
        <v>1.0</v>
      </c>
      <c r="B25" s="5" t="s">
        <v>32</v>
      </c>
      <c r="C25" s="2"/>
      <c r="D25" s="2"/>
      <c r="E25" s="2"/>
      <c r="F25" s="11"/>
      <c r="G25" s="2"/>
      <c r="H25" s="2"/>
      <c r="I25" s="2"/>
      <c r="J25" s="2"/>
    </row>
    <row r="26">
      <c r="A26" s="4">
        <v>2.0</v>
      </c>
      <c r="B26" s="5" t="s">
        <v>33</v>
      </c>
      <c r="C26" s="2"/>
      <c r="D26" s="2"/>
      <c r="E26" s="2"/>
      <c r="F26" s="2"/>
      <c r="G26" s="2"/>
      <c r="H26" s="2"/>
      <c r="I26" s="2"/>
      <c r="J26" s="2"/>
    </row>
    <row r="27">
      <c r="A27" s="4">
        <v>3.0</v>
      </c>
      <c r="B27" s="5" t="s">
        <v>34</v>
      </c>
      <c r="C27" s="2"/>
      <c r="D27" s="2"/>
      <c r="E27" s="2"/>
      <c r="F27" s="2"/>
      <c r="G27" s="2"/>
      <c r="H27" s="2"/>
      <c r="I27" s="2"/>
      <c r="J27" s="2"/>
    </row>
    <row r="28">
      <c r="A28" s="4">
        <v>4.0</v>
      </c>
      <c r="B28" s="5" t="s">
        <v>35</v>
      </c>
      <c r="C28" s="2"/>
      <c r="D28" s="2"/>
      <c r="E28" s="2"/>
      <c r="F28" s="2"/>
      <c r="G28" s="2"/>
      <c r="H28" s="2"/>
      <c r="I28" s="2"/>
      <c r="J28" s="2"/>
    </row>
    <row r="29">
      <c r="A29" s="4">
        <v>5.0</v>
      </c>
      <c r="B29" s="2"/>
      <c r="C29" s="2"/>
      <c r="D29" s="2"/>
      <c r="E29" s="2"/>
      <c r="F29" s="2"/>
      <c r="G29" s="2"/>
      <c r="H29" s="2"/>
      <c r="I29" s="2"/>
      <c r="J29" s="2"/>
    </row>
    <row r="30">
      <c r="A30" s="1"/>
      <c r="B30" s="2"/>
      <c r="C30" s="2"/>
      <c r="D30" s="2"/>
      <c r="E30" s="2"/>
      <c r="F30" s="2"/>
      <c r="G30" s="2"/>
      <c r="H30" s="2"/>
      <c r="I30" s="2"/>
      <c r="J30" s="2"/>
    </row>
    <row r="31">
      <c r="A31" s="1"/>
      <c r="B31" s="2"/>
      <c r="C31" s="2"/>
      <c r="D31" s="2"/>
      <c r="E31" s="2"/>
      <c r="F31" s="2"/>
      <c r="G31" s="2"/>
      <c r="H31" s="2"/>
      <c r="I31" s="2"/>
      <c r="J31" s="2"/>
    </row>
    <row r="32">
      <c r="A32" s="1"/>
      <c r="B32" s="2"/>
      <c r="C32" s="2"/>
      <c r="D32" s="2"/>
      <c r="E32" s="2"/>
      <c r="F32" s="2"/>
      <c r="G32" s="2"/>
      <c r="H32" s="2"/>
      <c r="I32" s="2"/>
      <c r="J32" s="2"/>
    </row>
    <row r="33">
      <c r="A33" s="1"/>
      <c r="B33" s="2"/>
      <c r="C33" s="2"/>
      <c r="D33" s="2"/>
      <c r="E33" s="2"/>
      <c r="F33" s="2"/>
      <c r="G33" s="2"/>
      <c r="H33" s="2"/>
      <c r="I33" s="2"/>
      <c r="J33" s="2"/>
    </row>
    <row r="34">
      <c r="A34" s="3" t="s">
        <v>36</v>
      </c>
      <c r="B34" s="2"/>
      <c r="C34" s="2"/>
      <c r="D34" s="2"/>
      <c r="E34" s="2"/>
      <c r="F34" s="2"/>
      <c r="G34" s="2"/>
      <c r="H34" s="2"/>
      <c r="I34" s="2"/>
      <c r="J34" s="2"/>
    </row>
    <row r="35">
      <c r="A35" s="1"/>
      <c r="B35" s="2" t="s">
        <v>37</v>
      </c>
      <c r="C35" s="2"/>
      <c r="D35" s="2"/>
      <c r="E35" s="2" t="s">
        <v>38</v>
      </c>
      <c r="F35" s="2"/>
      <c r="G35" s="2"/>
      <c r="H35" s="2"/>
      <c r="I35" s="2"/>
      <c r="J35" s="2"/>
    </row>
    <row r="36">
      <c r="A36" s="1"/>
      <c r="B36" s="2" t="s">
        <v>39</v>
      </c>
      <c r="C36" s="2" t="s">
        <v>38</v>
      </c>
      <c r="D36" s="2"/>
      <c r="E36" s="2"/>
      <c r="F36" s="2"/>
      <c r="G36" s="2"/>
      <c r="H36" s="2"/>
      <c r="I36" s="2"/>
      <c r="J36" s="2"/>
    </row>
    <row r="37">
      <c r="A37" s="1"/>
      <c r="B37" s="2" t="s">
        <v>40</v>
      </c>
      <c r="C37" s="2" t="s">
        <v>41</v>
      </c>
      <c r="D37" s="2"/>
      <c r="E37" s="2"/>
      <c r="F37" s="2"/>
      <c r="G37" s="2"/>
      <c r="H37" s="2"/>
      <c r="I37" s="2"/>
      <c r="J37" s="2"/>
    </row>
    <row r="38">
      <c r="A38" s="1"/>
      <c r="B38" s="2" t="s">
        <v>42</v>
      </c>
      <c r="C38" s="2" t="s">
        <v>43</v>
      </c>
      <c r="D38" s="2"/>
      <c r="E38" s="2"/>
      <c r="F38" s="2"/>
      <c r="G38" s="2"/>
      <c r="H38" s="2"/>
      <c r="I38" s="2"/>
      <c r="J38" s="2"/>
    </row>
    <row r="39">
      <c r="A39" s="1"/>
      <c r="B39" s="2" t="s">
        <v>44</v>
      </c>
      <c r="C39" s="2" t="s">
        <v>45</v>
      </c>
      <c r="D39" s="2"/>
      <c r="E39" s="2"/>
      <c r="F39" s="2"/>
      <c r="G39" s="2"/>
      <c r="H39" s="2"/>
      <c r="I39" s="2"/>
      <c r="J39" s="2"/>
    </row>
    <row r="40">
      <c r="A40" s="1"/>
      <c r="B40" s="2" t="s">
        <v>46</v>
      </c>
      <c r="C40" s="2"/>
      <c r="D40" s="2"/>
      <c r="E40" s="2"/>
      <c r="F40" s="2"/>
      <c r="G40" s="2"/>
      <c r="H40" s="2"/>
      <c r="I40" s="2"/>
      <c r="J40" s="2"/>
    </row>
    <row r="41">
      <c r="A41" s="1"/>
      <c r="B41" s="2"/>
      <c r="C41" s="2"/>
      <c r="D41" s="2"/>
      <c r="E41" s="2"/>
      <c r="F41" s="2"/>
      <c r="G41" s="2"/>
      <c r="H41" s="2"/>
      <c r="I41" s="2"/>
      <c r="J41" s="2"/>
    </row>
    <row r="42">
      <c r="A42" s="1"/>
      <c r="B42" s="2"/>
      <c r="C42" s="2"/>
      <c r="D42" s="2"/>
      <c r="E42" s="2"/>
      <c r="F42" s="2"/>
      <c r="G42" s="2"/>
      <c r="H42" s="2"/>
      <c r="I42" s="2"/>
      <c r="J42" s="2"/>
    </row>
    <row r="43">
      <c r="A43" s="1"/>
      <c r="B43" s="2"/>
      <c r="C43" s="2"/>
      <c r="D43" s="2"/>
      <c r="E43" s="2"/>
      <c r="F43" s="2"/>
      <c r="G43" s="2"/>
      <c r="H43" s="2"/>
      <c r="I43" s="2"/>
      <c r="J43" s="2"/>
    </row>
    <row r="44">
      <c r="A44" s="1"/>
      <c r="B44" s="2" t="s">
        <v>47</v>
      </c>
      <c r="C44" s="2"/>
      <c r="D44" s="2"/>
      <c r="E44" s="2"/>
      <c r="F44" s="2"/>
      <c r="G44" s="2"/>
      <c r="H44" s="2"/>
      <c r="I44" s="2"/>
      <c r="J44" s="2"/>
    </row>
    <row r="45">
      <c r="A45" s="1"/>
      <c r="B45" s="2"/>
      <c r="C45" s="2"/>
      <c r="D45" s="2"/>
      <c r="E45" s="2"/>
      <c r="F45" s="2"/>
      <c r="G45" s="2"/>
      <c r="H45" s="2"/>
      <c r="I45" s="2"/>
      <c r="J45" s="2"/>
    </row>
    <row r="46">
      <c r="A46" s="1"/>
      <c r="B46" s="2"/>
      <c r="C46" s="2"/>
      <c r="D46" s="2"/>
      <c r="E46" s="2"/>
      <c r="F46" s="2"/>
      <c r="G46" s="2"/>
      <c r="H46" s="2"/>
      <c r="I46" s="2"/>
      <c r="J46" s="2"/>
    </row>
    <row r="47">
      <c r="A47" s="1"/>
      <c r="B47" s="2"/>
      <c r="C47" s="2"/>
      <c r="D47" s="2"/>
      <c r="E47" s="2"/>
      <c r="F47" s="2"/>
      <c r="G47" s="2"/>
      <c r="H47" s="2"/>
      <c r="I47" s="2"/>
      <c r="J47" s="2"/>
    </row>
    <row r="48">
      <c r="A48" s="1"/>
      <c r="B48" s="2"/>
      <c r="C48" s="2"/>
      <c r="D48" s="2"/>
      <c r="E48" s="2"/>
      <c r="F48" s="2"/>
      <c r="G48" s="2"/>
      <c r="H48" s="2"/>
      <c r="I48" s="2"/>
      <c r="J48" s="2"/>
    </row>
    <row r="49">
      <c r="A49" s="1"/>
      <c r="B49" s="2"/>
      <c r="C49" s="2"/>
      <c r="D49" s="2"/>
      <c r="E49" s="2"/>
      <c r="F49" s="2"/>
      <c r="G49" s="2"/>
      <c r="H49" s="2"/>
      <c r="I49" s="2"/>
      <c r="J49" s="2"/>
    </row>
    <row r="50">
      <c r="A50" s="1"/>
      <c r="B50" s="2"/>
      <c r="C50" s="2"/>
      <c r="D50" s="2"/>
      <c r="E50" s="2"/>
      <c r="F50" s="2"/>
      <c r="G50" s="2"/>
      <c r="H50" s="2"/>
      <c r="I50" s="2"/>
      <c r="J50" s="2"/>
    </row>
    <row r="51">
      <c r="A51" s="1"/>
      <c r="B51" s="2"/>
      <c r="C51" s="2"/>
      <c r="D51" s="2"/>
      <c r="E51" s="2"/>
      <c r="F51" s="2"/>
      <c r="G51" s="2"/>
      <c r="H51" s="2"/>
      <c r="I51" s="2"/>
      <c r="J51" s="2"/>
    </row>
    <row r="52">
      <c r="A52" s="1"/>
      <c r="B52" s="2"/>
      <c r="C52" s="2"/>
      <c r="D52" s="2"/>
      <c r="E52" s="2"/>
      <c r="F52" s="2"/>
      <c r="G52" s="2"/>
      <c r="H52" s="2"/>
      <c r="I52" s="2"/>
      <c r="J52" s="2"/>
    </row>
    <row r="53">
      <c r="A53" s="1"/>
      <c r="B53" s="2"/>
      <c r="C53" s="2"/>
      <c r="D53" s="2"/>
      <c r="E53" s="2"/>
      <c r="F53" s="2"/>
      <c r="G53" s="2"/>
      <c r="H53" s="2"/>
      <c r="I53" s="2"/>
      <c r="J53" s="2"/>
    </row>
    <row r="54">
      <c r="A54" s="1"/>
      <c r="B54" s="2"/>
      <c r="C54" s="2"/>
      <c r="D54" s="2"/>
      <c r="E54" s="2"/>
      <c r="F54" s="2"/>
      <c r="G54" s="2"/>
      <c r="H54" s="2"/>
      <c r="I54" s="2"/>
      <c r="J54" s="2"/>
    </row>
    <row r="55">
      <c r="A55" s="1"/>
      <c r="B55" s="2"/>
      <c r="C55" s="2"/>
      <c r="D55" s="2"/>
      <c r="E55" s="2"/>
      <c r="F55" s="2"/>
      <c r="G55" s="2"/>
      <c r="H55" s="2"/>
      <c r="I55" s="2"/>
      <c r="J55" s="2"/>
    </row>
    <row r="56">
      <c r="A56" s="1"/>
      <c r="B56" s="2"/>
      <c r="C56" s="2"/>
      <c r="D56" s="2"/>
      <c r="E56" s="2"/>
      <c r="F56" s="2"/>
      <c r="G56" s="2"/>
      <c r="H56" s="2"/>
      <c r="I56" s="2"/>
      <c r="J56" s="2"/>
    </row>
    <row r="57">
      <c r="A57" s="1"/>
      <c r="B57" s="2"/>
      <c r="C57" s="2"/>
      <c r="D57" s="2"/>
      <c r="E57" s="2"/>
      <c r="F57" s="2"/>
      <c r="G57" s="2"/>
      <c r="H57" s="2"/>
      <c r="I57" s="2"/>
      <c r="J57" s="2"/>
    </row>
    <row r="58">
      <c r="A58" s="1"/>
      <c r="B58" s="2"/>
      <c r="C58" s="2"/>
      <c r="D58" s="2"/>
      <c r="E58" s="2"/>
      <c r="F58" s="2"/>
      <c r="G58" s="2"/>
      <c r="H58" s="2"/>
      <c r="I58" s="2"/>
      <c r="J58" s="2"/>
    </row>
    <row r="59">
      <c r="A59" s="1"/>
      <c r="B59" s="2"/>
      <c r="C59" s="2"/>
      <c r="D59" s="2"/>
      <c r="E59" s="2"/>
      <c r="F59" s="2"/>
      <c r="G59" s="2"/>
      <c r="H59" s="2"/>
      <c r="I59" s="2"/>
      <c r="J59" s="2"/>
    </row>
    <row r="60">
      <c r="A60" s="1"/>
      <c r="B60" s="2"/>
      <c r="C60" s="2"/>
      <c r="D60" s="2"/>
      <c r="E60" s="2"/>
      <c r="F60" s="2"/>
      <c r="G60" s="2"/>
      <c r="H60" s="2"/>
      <c r="I60" s="2"/>
      <c r="J60" s="2"/>
    </row>
    <row r="61">
      <c r="A61" s="1"/>
      <c r="B61" s="2"/>
      <c r="C61" s="2"/>
      <c r="D61" s="2"/>
      <c r="E61" s="2"/>
      <c r="F61" s="2"/>
      <c r="G61" s="2"/>
      <c r="H61" s="2"/>
      <c r="I61" s="2"/>
      <c r="J61" s="2"/>
    </row>
    <row r="62">
      <c r="A62" s="1"/>
      <c r="B62" s="2"/>
      <c r="C62" s="2"/>
      <c r="D62" s="2"/>
      <c r="E62" s="2"/>
      <c r="F62" s="2"/>
      <c r="G62" s="2"/>
      <c r="H62" s="2"/>
      <c r="I62" s="2"/>
      <c r="J62" s="2"/>
    </row>
    <row r="63">
      <c r="A63" s="1"/>
      <c r="B63" s="2"/>
      <c r="C63" s="2"/>
      <c r="D63" s="2"/>
      <c r="E63" s="2"/>
      <c r="F63" s="2"/>
      <c r="G63" s="2"/>
      <c r="H63" s="2"/>
      <c r="I63" s="2"/>
      <c r="J63" s="2"/>
    </row>
    <row r="64">
      <c r="A64" s="1"/>
      <c r="B64" s="2"/>
      <c r="C64" s="2"/>
      <c r="D64" s="2"/>
      <c r="E64" s="2"/>
      <c r="F64" s="2"/>
      <c r="G64" s="2"/>
      <c r="H64" s="2"/>
      <c r="I64" s="2"/>
      <c r="J64" s="2"/>
    </row>
    <row r="65">
      <c r="A65" s="1"/>
      <c r="B65" s="2"/>
      <c r="C65" s="2"/>
      <c r="D65" s="2"/>
      <c r="E65" s="2"/>
      <c r="F65" s="2"/>
      <c r="G65" s="2"/>
      <c r="H65" s="2"/>
      <c r="I65" s="2"/>
      <c r="J65" s="2"/>
    </row>
    <row r="66">
      <c r="A66" s="1"/>
      <c r="B66" s="2"/>
      <c r="C66" s="2"/>
      <c r="D66" s="2"/>
      <c r="E66" s="2"/>
      <c r="F66" s="2"/>
      <c r="G66" s="2"/>
      <c r="H66" s="2"/>
      <c r="I66" s="2"/>
      <c r="J66" s="2"/>
    </row>
    <row r="67">
      <c r="A67" s="1"/>
      <c r="B67" s="2"/>
      <c r="C67" s="2"/>
      <c r="D67" s="2"/>
      <c r="E67" s="2"/>
      <c r="F67" s="2"/>
      <c r="G67" s="2"/>
      <c r="H67" s="2"/>
      <c r="I67" s="2"/>
      <c r="J67" s="2"/>
    </row>
    <row r="68">
      <c r="A68" s="1"/>
      <c r="B68" s="2"/>
      <c r="C68" s="2"/>
      <c r="D68" s="2"/>
      <c r="E68" s="2"/>
      <c r="F68" s="2"/>
      <c r="G68" s="2"/>
      <c r="H68" s="2"/>
      <c r="I68" s="2"/>
      <c r="J68" s="2"/>
    </row>
    <row r="69">
      <c r="A69" s="1"/>
      <c r="B69" s="2"/>
      <c r="C69" s="2"/>
      <c r="D69" s="2"/>
      <c r="E69" s="2"/>
      <c r="F69" s="2"/>
      <c r="G69" s="2"/>
      <c r="H69" s="2"/>
      <c r="I69" s="2"/>
      <c r="J69" s="2"/>
    </row>
    <row r="70">
      <c r="A70" s="1"/>
      <c r="B70" s="2"/>
      <c r="C70" s="2"/>
      <c r="D70" s="2"/>
      <c r="E70" s="2"/>
      <c r="F70" s="2"/>
      <c r="G70" s="2"/>
      <c r="H70" s="2"/>
      <c r="I70" s="2"/>
      <c r="J70" s="2"/>
    </row>
    <row r="71">
      <c r="A71" s="1"/>
      <c r="B71" s="2"/>
      <c r="C71" s="2"/>
      <c r="D71" s="2"/>
      <c r="E71" s="2"/>
      <c r="F71" s="2"/>
      <c r="G71" s="2"/>
      <c r="H71" s="2"/>
      <c r="I71" s="2"/>
      <c r="J71" s="2"/>
    </row>
    <row r="72">
      <c r="A72" s="1"/>
      <c r="B72" s="2"/>
      <c r="C72" s="2"/>
      <c r="D72" s="2"/>
      <c r="E72" s="2"/>
      <c r="F72" s="2"/>
      <c r="G72" s="2"/>
      <c r="H72" s="2"/>
      <c r="I72" s="2"/>
      <c r="J72" s="2"/>
    </row>
    <row r="73">
      <c r="A73" s="1"/>
      <c r="B73" s="2"/>
      <c r="C73" s="2"/>
      <c r="D73" s="2"/>
      <c r="E73" s="2"/>
      <c r="F73" s="2"/>
      <c r="G73" s="2"/>
      <c r="H73" s="2"/>
      <c r="I73" s="2"/>
      <c r="J73" s="2"/>
    </row>
    <row r="74">
      <c r="A74" s="1"/>
      <c r="B74" s="2"/>
      <c r="C74" s="2"/>
      <c r="D74" s="2"/>
      <c r="E74" s="2"/>
      <c r="F74" s="2"/>
      <c r="G74" s="2"/>
      <c r="H74" s="2"/>
      <c r="I74" s="2"/>
      <c r="J74" s="2"/>
    </row>
    <row r="75">
      <c r="A75" s="1"/>
      <c r="B75" s="2"/>
      <c r="C75" s="2"/>
      <c r="D75" s="2"/>
      <c r="E75" s="2"/>
      <c r="F75" s="2"/>
      <c r="G75" s="2"/>
      <c r="H75" s="2"/>
      <c r="I75" s="2"/>
      <c r="J75" s="2"/>
    </row>
    <row r="76">
      <c r="A76" s="1"/>
      <c r="B76" s="2"/>
      <c r="C76" s="2"/>
      <c r="D76" s="2"/>
      <c r="E76" s="2"/>
      <c r="F76" s="2"/>
      <c r="G76" s="2"/>
      <c r="H76" s="2"/>
      <c r="I76" s="2"/>
      <c r="J76" s="2"/>
    </row>
    <row r="77">
      <c r="A77" s="1"/>
      <c r="B77" s="2"/>
      <c r="C77" s="2"/>
      <c r="D77" s="2"/>
      <c r="E77" s="2"/>
      <c r="F77" s="2"/>
      <c r="G77" s="2"/>
      <c r="H77" s="2"/>
      <c r="I77" s="2"/>
      <c r="J77" s="2"/>
    </row>
    <row r="78">
      <c r="A78" s="1"/>
      <c r="B78" s="2"/>
      <c r="C78" s="2"/>
      <c r="D78" s="2"/>
      <c r="E78" s="2"/>
      <c r="F78" s="2"/>
      <c r="G78" s="2"/>
      <c r="H78" s="2"/>
      <c r="I78" s="2"/>
      <c r="J78" s="2"/>
    </row>
    <row r="79">
      <c r="A79" s="1"/>
      <c r="B79" s="2"/>
      <c r="C79" s="2"/>
      <c r="D79" s="2"/>
      <c r="E79" s="2"/>
      <c r="F79" s="2"/>
      <c r="G79" s="2"/>
      <c r="H79" s="2"/>
      <c r="I79" s="2"/>
      <c r="J79" s="2"/>
    </row>
    <row r="80">
      <c r="A80" s="1"/>
      <c r="B80" s="2"/>
      <c r="C80" s="2"/>
      <c r="D80" s="2"/>
      <c r="E80" s="2"/>
      <c r="F80" s="2"/>
      <c r="G80" s="2"/>
      <c r="H80" s="2"/>
      <c r="I80" s="2"/>
      <c r="J80" s="2"/>
    </row>
    <row r="81">
      <c r="A81" s="1"/>
      <c r="B81" s="2"/>
      <c r="C81" s="2"/>
      <c r="D81" s="2"/>
      <c r="E81" s="2"/>
      <c r="F81" s="2"/>
      <c r="G81" s="2"/>
      <c r="H81" s="2"/>
      <c r="I81" s="2"/>
      <c r="J81" s="2"/>
    </row>
    <row r="82">
      <c r="A82" s="1"/>
      <c r="B82" s="2"/>
      <c r="C82" s="2"/>
      <c r="D82" s="2"/>
      <c r="E82" s="2"/>
      <c r="F82" s="2"/>
      <c r="G82" s="2"/>
      <c r="H82" s="2"/>
      <c r="I82" s="2"/>
      <c r="J82" s="2"/>
    </row>
    <row r="83">
      <c r="A83" s="1"/>
      <c r="B83" s="2"/>
      <c r="C83" s="2"/>
      <c r="D83" s="2"/>
      <c r="E83" s="2"/>
      <c r="F83" s="2"/>
      <c r="G83" s="2"/>
      <c r="H83" s="2"/>
      <c r="I83" s="2"/>
      <c r="J83" s="2"/>
    </row>
    <row r="84">
      <c r="A84" s="1"/>
      <c r="B84" s="2"/>
      <c r="C84" s="2"/>
      <c r="D84" s="2"/>
      <c r="E84" s="2"/>
      <c r="F84" s="2"/>
      <c r="G84" s="2"/>
      <c r="H84" s="2"/>
      <c r="I84" s="2"/>
      <c r="J84" s="2"/>
    </row>
    <row r="85">
      <c r="A85" s="1"/>
      <c r="B85" s="2"/>
      <c r="C85" s="2"/>
      <c r="D85" s="2"/>
      <c r="E85" s="2"/>
      <c r="F85" s="2"/>
      <c r="G85" s="2"/>
      <c r="H85" s="2"/>
      <c r="I85" s="2"/>
      <c r="J85" s="2"/>
    </row>
    <row r="86">
      <c r="A86" s="1"/>
      <c r="B86" s="2"/>
      <c r="C86" s="2"/>
      <c r="D86" s="2"/>
      <c r="E86" s="2"/>
      <c r="F86" s="2"/>
      <c r="G86" s="2"/>
      <c r="H86" s="2"/>
      <c r="I86" s="2"/>
      <c r="J86" s="2"/>
    </row>
    <row r="87">
      <c r="A87" s="1"/>
      <c r="B87" s="2"/>
      <c r="C87" s="2"/>
      <c r="D87" s="2"/>
      <c r="E87" s="2"/>
      <c r="F87" s="2"/>
      <c r="G87" s="2"/>
      <c r="H87" s="2"/>
      <c r="I87" s="2"/>
      <c r="J87" s="2"/>
    </row>
    <row r="88">
      <c r="A88" s="1"/>
      <c r="B88" s="2"/>
      <c r="C88" s="2"/>
      <c r="D88" s="2"/>
      <c r="E88" s="2"/>
      <c r="F88" s="2"/>
      <c r="G88" s="2"/>
      <c r="H88" s="2"/>
      <c r="I88" s="2"/>
      <c r="J88" s="2"/>
    </row>
    <row r="89">
      <c r="A89" s="1"/>
      <c r="B89" s="2"/>
      <c r="C89" s="2"/>
      <c r="D89" s="2"/>
      <c r="E89" s="2"/>
      <c r="F89" s="2"/>
      <c r="G89" s="2"/>
      <c r="H89" s="2"/>
      <c r="I89" s="2"/>
      <c r="J89" s="2"/>
    </row>
    <row r="90">
      <c r="A90" s="1"/>
      <c r="B90" s="2"/>
      <c r="C90" s="2"/>
      <c r="D90" s="2"/>
      <c r="E90" s="2"/>
      <c r="F90" s="2"/>
      <c r="G90" s="2"/>
      <c r="H90" s="2"/>
      <c r="I90" s="2"/>
      <c r="J90" s="2"/>
    </row>
    <row r="91">
      <c r="A91" s="1"/>
      <c r="B91" s="2"/>
      <c r="C91" s="2"/>
      <c r="D91" s="2"/>
      <c r="E91" s="2"/>
      <c r="F91" s="2"/>
      <c r="G91" s="2"/>
      <c r="H91" s="2"/>
      <c r="I91" s="2"/>
      <c r="J91" s="2"/>
    </row>
    <row r="92">
      <c r="A92" s="1"/>
      <c r="B92" s="2"/>
      <c r="C92" s="2"/>
      <c r="D92" s="2"/>
      <c r="E92" s="2"/>
      <c r="F92" s="2"/>
      <c r="G92" s="2"/>
      <c r="H92" s="2"/>
      <c r="I92" s="2"/>
      <c r="J92" s="2"/>
    </row>
    <row r="93">
      <c r="A93" s="1"/>
      <c r="B93" s="2"/>
      <c r="C93" s="2"/>
      <c r="D93" s="2"/>
      <c r="E93" s="2"/>
      <c r="F93" s="2"/>
      <c r="G93" s="2"/>
      <c r="H93" s="2"/>
      <c r="I93" s="2"/>
      <c r="J93" s="2"/>
    </row>
    <row r="94">
      <c r="A94" s="1"/>
      <c r="B94" s="2"/>
      <c r="C94" s="2"/>
      <c r="D94" s="2"/>
      <c r="E94" s="2"/>
      <c r="F94" s="2"/>
      <c r="G94" s="2"/>
      <c r="H94" s="2"/>
      <c r="I94" s="2"/>
      <c r="J94" s="2"/>
    </row>
    <row r="95">
      <c r="A95" s="1"/>
      <c r="B95" s="2"/>
      <c r="C95" s="2"/>
      <c r="D95" s="2"/>
      <c r="E95" s="2"/>
      <c r="F95" s="2"/>
      <c r="G95" s="2"/>
      <c r="H95" s="2"/>
      <c r="I95" s="2"/>
      <c r="J95" s="2"/>
    </row>
    <row r="96">
      <c r="A96" s="1"/>
      <c r="B96" s="2"/>
      <c r="C96" s="2"/>
      <c r="D96" s="2"/>
      <c r="E96" s="2"/>
      <c r="F96" s="2"/>
      <c r="G96" s="2"/>
      <c r="H96" s="2"/>
      <c r="I96" s="2"/>
      <c r="J96" s="2"/>
    </row>
    <row r="97">
      <c r="A97" s="1"/>
      <c r="B97" s="2"/>
      <c r="C97" s="2"/>
      <c r="D97" s="2"/>
      <c r="E97" s="2"/>
      <c r="F97" s="2"/>
      <c r="G97" s="2"/>
      <c r="H97" s="2"/>
      <c r="I97" s="2"/>
      <c r="J97" s="2"/>
    </row>
    <row r="98">
      <c r="A98" s="1"/>
      <c r="B98" s="2"/>
      <c r="C98" s="2"/>
      <c r="D98" s="2"/>
      <c r="E98" s="2"/>
      <c r="F98" s="2"/>
      <c r="G98" s="2"/>
      <c r="H98" s="2"/>
      <c r="I98" s="2"/>
      <c r="J98" s="2"/>
    </row>
    <row r="99">
      <c r="A99" s="1"/>
      <c r="B99" s="2"/>
      <c r="C99" s="2"/>
      <c r="D99" s="2"/>
      <c r="E99" s="2"/>
      <c r="F99" s="2"/>
      <c r="G99" s="2"/>
      <c r="H99" s="2"/>
      <c r="I99" s="2"/>
      <c r="J99" s="2"/>
    </row>
    <row r="100">
      <c r="A100" s="1"/>
      <c r="B100" s="2"/>
      <c r="C100" s="2"/>
      <c r="D100" s="2"/>
      <c r="E100" s="2"/>
      <c r="F100" s="2"/>
      <c r="G100" s="2"/>
      <c r="H100" s="2"/>
      <c r="I100" s="2"/>
      <c r="J100" s="2"/>
    </row>
    <row r="101">
      <c r="A101" s="1"/>
      <c r="B101" s="2"/>
      <c r="C101" s="2"/>
      <c r="D101" s="2"/>
      <c r="E101" s="2"/>
      <c r="F101" s="2"/>
      <c r="G101" s="2"/>
      <c r="H101" s="2"/>
      <c r="I101" s="2"/>
      <c r="J101" s="2"/>
    </row>
    <row r="102">
      <c r="A102" s="1"/>
      <c r="B102" s="2"/>
      <c r="C102" s="2"/>
      <c r="D102" s="2"/>
      <c r="E102" s="2"/>
      <c r="F102" s="2"/>
      <c r="G102" s="2"/>
      <c r="H102" s="2"/>
      <c r="I102" s="2"/>
      <c r="J102" s="2"/>
    </row>
    <row r="103">
      <c r="A103" s="1"/>
      <c r="B103" s="2"/>
      <c r="C103" s="2"/>
      <c r="D103" s="2"/>
      <c r="E103" s="2"/>
      <c r="F103" s="2"/>
      <c r="G103" s="2"/>
      <c r="H103" s="2"/>
      <c r="I103" s="2"/>
      <c r="J103" s="2"/>
    </row>
    <row r="104">
      <c r="A104" s="1"/>
      <c r="B104" s="2"/>
      <c r="C104" s="2"/>
      <c r="D104" s="2"/>
      <c r="E104" s="2"/>
      <c r="F104" s="2"/>
      <c r="G104" s="2"/>
      <c r="H104" s="2"/>
      <c r="I104" s="2"/>
      <c r="J104" s="2"/>
    </row>
    <row r="105">
      <c r="A105" s="1"/>
      <c r="B105" s="2"/>
      <c r="C105" s="2"/>
      <c r="D105" s="2"/>
      <c r="E105" s="2"/>
      <c r="F105" s="2"/>
      <c r="G105" s="2"/>
      <c r="H105" s="2"/>
      <c r="I105" s="2"/>
      <c r="J105" s="2"/>
    </row>
    <row r="106">
      <c r="A106" s="1"/>
      <c r="B106" s="2"/>
      <c r="C106" s="2"/>
      <c r="D106" s="2"/>
      <c r="E106" s="2"/>
      <c r="F106" s="2"/>
      <c r="G106" s="2"/>
      <c r="H106" s="2"/>
      <c r="I106" s="2"/>
      <c r="J106" s="2"/>
    </row>
    <row r="107">
      <c r="A107" s="1"/>
      <c r="B107" s="2"/>
      <c r="C107" s="2"/>
      <c r="D107" s="2"/>
      <c r="E107" s="2"/>
      <c r="F107" s="2"/>
      <c r="G107" s="2"/>
      <c r="H107" s="2"/>
      <c r="I107" s="2"/>
      <c r="J107" s="2"/>
    </row>
    <row r="108">
      <c r="A108" s="1"/>
      <c r="B108" s="2"/>
      <c r="C108" s="2"/>
      <c r="D108" s="2"/>
      <c r="E108" s="2"/>
      <c r="F108" s="2"/>
      <c r="G108" s="2"/>
      <c r="H108" s="2"/>
      <c r="I108" s="2"/>
      <c r="J108" s="2"/>
    </row>
    <row r="109">
      <c r="A109" s="1"/>
      <c r="B109" s="2"/>
      <c r="C109" s="2"/>
      <c r="D109" s="2"/>
      <c r="E109" s="2"/>
      <c r="F109" s="2"/>
      <c r="G109" s="2"/>
      <c r="H109" s="2"/>
      <c r="I109" s="2"/>
      <c r="J109" s="2"/>
    </row>
    <row r="110">
      <c r="A110" s="1"/>
      <c r="B110" s="2"/>
      <c r="C110" s="2"/>
      <c r="D110" s="2"/>
      <c r="E110" s="2"/>
      <c r="F110" s="2"/>
      <c r="G110" s="2"/>
      <c r="H110" s="2"/>
      <c r="I110" s="2"/>
      <c r="J110" s="2"/>
    </row>
    <row r="111">
      <c r="A111" s="1"/>
      <c r="B111" s="2"/>
      <c r="C111" s="2"/>
      <c r="D111" s="2"/>
      <c r="E111" s="2"/>
      <c r="F111" s="2"/>
      <c r="G111" s="2"/>
      <c r="H111" s="2"/>
      <c r="I111" s="2"/>
      <c r="J111" s="2"/>
    </row>
    <row r="112">
      <c r="A112" s="1"/>
      <c r="B112" s="2"/>
      <c r="C112" s="2"/>
      <c r="D112" s="2"/>
      <c r="E112" s="2"/>
      <c r="F112" s="2"/>
      <c r="G112" s="2"/>
      <c r="H112" s="2"/>
      <c r="I112" s="2"/>
      <c r="J112" s="2"/>
    </row>
    <row r="113">
      <c r="A113" s="1"/>
      <c r="B113" s="2"/>
      <c r="C113" s="2"/>
      <c r="D113" s="2"/>
      <c r="E113" s="2"/>
      <c r="F113" s="2"/>
      <c r="G113" s="2"/>
      <c r="H113" s="2"/>
      <c r="I113" s="2"/>
      <c r="J113" s="2"/>
    </row>
    <row r="114">
      <c r="A114" s="1"/>
      <c r="B114" s="2"/>
      <c r="C114" s="2"/>
      <c r="D114" s="2"/>
      <c r="E114" s="2"/>
      <c r="F114" s="2"/>
      <c r="G114" s="2"/>
      <c r="H114" s="2"/>
      <c r="I114" s="2"/>
      <c r="J114" s="2"/>
    </row>
    <row r="115">
      <c r="A115" s="1"/>
      <c r="B115" s="2"/>
      <c r="C115" s="2"/>
      <c r="D115" s="2"/>
      <c r="E115" s="2"/>
      <c r="F115" s="2"/>
      <c r="G115" s="2"/>
      <c r="H115" s="2"/>
      <c r="I115" s="2"/>
      <c r="J115" s="2"/>
    </row>
    <row r="116">
      <c r="A116" s="1"/>
      <c r="B116" s="2"/>
      <c r="C116" s="2"/>
      <c r="D116" s="2"/>
      <c r="E116" s="2"/>
      <c r="F116" s="2"/>
      <c r="G116" s="2"/>
      <c r="H116" s="2"/>
      <c r="I116" s="2"/>
      <c r="J116" s="2"/>
    </row>
    <row r="117">
      <c r="A117" s="1"/>
      <c r="B117" s="2"/>
      <c r="C117" s="2"/>
      <c r="D117" s="2"/>
      <c r="E117" s="2"/>
      <c r="F117" s="2"/>
      <c r="G117" s="2"/>
      <c r="H117" s="2"/>
      <c r="I117" s="2"/>
      <c r="J117" s="2"/>
    </row>
    <row r="118">
      <c r="A118" s="1"/>
      <c r="B118" s="2"/>
      <c r="C118" s="2"/>
      <c r="D118" s="2"/>
      <c r="E118" s="2"/>
      <c r="F118" s="2"/>
      <c r="G118" s="2"/>
      <c r="H118" s="2"/>
      <c r="I118" s="2"/>
      <c r="J118" s="2"/>
    </row>
    <row r="119">
      <c r="A119" s="1"/>
      <c r="B119" s="2"/>
      <c r="C119" s="2"/>
      <c r="D119" s="2"/>
      <c r="E119" s="2"/>
      <c r="F119" s="2"/>
      <c r="G119" s="2"/>
      <c r="H119" s="2"/>
      <c r="I119" s="2"/>
      <c r="J119" s="2"/>
    </row>
    <row r="120">
      <c r="A120" s="1"/>
      <c r="B120" s="2"/>
      <c r="C120" s="2"/>
      <c r="D120" s="2"/>
      <c r="E120" s="2"/>
      <c r="F120" s="2"/>
      <c r="G120" s="2"/>
      <c r="H120" s="2"/>
      <c r="I120" s="2"/>
      <c r="J120" s="2"/>
    </row>
    <row r="121">
      <c r="A121" s="1"/>
      <c r="B121" s="2"/>
      <c r="C121" s="2"/>
      <c r="D121" s="2"/>
      <c r="E121" s="2"/>
      <c r="F121" s="2"/>
      <c r="G121" s="2"/>
      <c r="H121" s="2"/>
      <c r="I121" s="2"/>
      <c r="J121" s="2"/>
    </row>
    <row r="122">
      <c r="A122" s="1"/>
      <c r="B122" s="2"/>
      <c r="C122" s="2"/>
      <c r="D122" s="2"/>
      <c r="E122" s="2"/>
      <c r="F122" s="2"/>
      <c r="G122" s="2"/>
      <c r="H122" s="2"/>
      <c r="I122" s="2"/>
      <c r="J122" s="2"/>
    </row>
    <row r="123">
      <c r="A123" s="1"/>
      <c r="B123" s="2"/>
      <c r="C123" s="2"/>
      <c r="D123" s="2"/>
      <c r="E123" s="2"/>
      <c r="F123" s="2"/>
      <c r="G123" s="2"/>
      <c r="H123" s="2"/>
      <c r="I123" s="2"/>
      <c r="J123" s="2"/>
    </row>
    <row r="124">
      <c r="A124" s="1"/>
      <c r="B124" s="2"/>
      <c r="C124" s="2"/>
      <c r="D124" s="2"/>
      <c r="E124" s="2"/>
      <c r="F124" s="2"/>
      <c r="G124" s="2"/>
      <c r="H124" s="2"/>
      <c r="I124" s="2"/>
      <c r="J124" s="2"/>
    </row>
    <row r="125">
      <c r="A125" s="1"/>
      <c r="B125" s="2"/>
      <c r="C125" s="2"/>
      <c r="D125" s="2"/>
      <c r="E125" s="2"/>
      <c r="F125" s="2"/>
      <c r="G125" s="2"/>
      <c r="H125" s="2"/>
      <c r="I125" s="2"/>
      <c r="J125" s="2"/>
    </row>
    <row r="126">
      <c r="A126" s="1"/>
      <c r="B126" s="2"/>
      <c r="C126" s="2"/>
      <c r="D126" s="2"/>
      <c r="E126" s="2"/>
      <c r="F126" s="2"/>
      <c r="G126" s="2"/>
      <c r="H126" s="2"/>
      <c r="I126" s="2"/>
      <c r="J126" s="2"/>
    </row>
    <row r="127">
      <c r="A127" s="1"/>
      <c r="B127" s="2"/>
      <c r="C127" s="2"/>
      <c r="D127" s="2"/>
      <c r="E127" s="2"/>
      <c r="F127" s="2"/>
      <c r="G127" s="2"/>
      <c r="H127" s="2"/>
      <c r="I127" s="2"/>
      <c r="J127" s="2"/>
    </row>
    <row r="128">
      <c r="A128" s="1"/>
      <c r="B128" s="2"/>
      <c r="C128" s="2"/>
      <c r="D128" s="2"/>
      <c r="E128" s="2"/>
      <c r="F128" s="2"/>
      <c r="G128" s="2"/>
      <c r="H128" s="2"/>
      <c r="I128" s="2"/>
      <c r="J128" s="2"/>
    </row>
    <row r="129">
      <c r="A129" s="1"/>
      <c r="B129" s="2"/>
      <c r="C129" s="2"/>
      <c r="D129" s="2"/>
      <c r="E129" s="2"/>
      <c r="F129" s="2"/>
      <c r="G129" s="2"/>
      <c r="H129" s="2"/>
      <c r="I129" s="2"/>
      <c r="J129" s="2"/>
    </row>
    <row r="130">
      <c r="A130" s="1"/>
      <c r="B130" s="2"/>
      <c r="C130" s="2"/>
      <c r="D130" s="2"/>
      <c r="E130" s="2"/>
      <c r="F130" s="2"/>
      <c r="G130" s="2"/>
      <c r="H130" s="2"/>
      <c r="I130" s="2"/>
      <c r="J130" s="2"/>
    </row>
    <row r="131">
      <c r="A131" s="1"/>
      <c r="B131" s="2"/>
      <c r="C131" s="2"/>
      <c r="D131" s="2"/>
      <c r="E131" s="2"/>
      <c r="F131" s="2"/>
      <c r="G131" s="2"/>
      <c r="H131" s="2"/>
      <c r="I131" s="2"/>
      <c r="J131" s="2"/>
    </row>
    <row r="132">
      <c r="A132" s="1"/>
      <c r="B132" s="2"/>
      <c r="C132" s="2"/>
      <c r="D132" s="2"/>
      <c r="E132" s="2"/>
      <c r="F132" s="2"/>
      <c r="G132" s="2"/>
      <c r="H132" s="2"/>
      <c r="I132" s="2"/>
      <c r="J132" s="2"/>
    </row>
    <row r="133">
      <c r="A133" s="1"/>
      <c r="B133" s="2"/>
      <c r="C133" s="2"/>
      <c r="D133" s="2"/>
      <c r="E133" s="2"/>
      <c r="F133" s="2"/>
      <c r="G133" s="2"/>
      <c r="H133" s="2"/>
      <c r="I133" s="2"/>
      <c r="J133" s="2"/>
    </row>
    <row r="134">
      <c r="A134" s="1"/>
      <c r="B134" s="2"/>
      <c r="C134" s="2"/>
      <c r="D134" s="2"/>
      <c r="E134" s="2"/>
      <c r="F134" s="2"/>
      <c r="G134" s="2"/>
      <c r="H134" s="2"/>
      <c r="I134" s="2"/>
      <c r="J134" s="2"/>
    </row>
    <row r="135">
      <c r="A135" s="1"/>
      <c r="B135" s="2"/>
      <c r="C135" s="2"/>
      <c r="D135" s="2"/>
      <c r="E135" s="2"/>
      <c r="F135" s="2"/>
      <c r="G135" s="2"/>
      <c r="H135" s="2"/>
      <c r="I135" s="2"/>
      <c r="J135" s="2"/>
    </row>
    <row r="136">
      <c r="A136" s="1"/>
      <c r="B136" s="2"/>
      <c r="C136" s="2"/>
      <c r="D136" s="2"/>
      <c r="E136" s="2"/>
      <c r="F136" s="2"/>
      <c r="G136" s="2"/>
      <c r="H136" s="2"/>
      <c r="I136" s="2"/>
      <c r="J136" s="2"/>
    </row>
    <row r="137">
      <c r="A137" s="1"/>
      <c r="B137" s="2"/>
      <c r="C137" s="2"/>
      <c r="D137" s="2"/>
      <c r="E137" s="2"/>
      <c r="F137" s="2"/>
      <c r="G137" s="2"/>
      <c r="H137" s="2"/>
      <c r="I137" s="2"/>
      <c r="J137" s="2"/>
    </row>
    <row r="138">
      <c r="A138" s="1"/>
      <c r="B138" s="2"/>
      <c r="C138" s="2"/>
      <c r="D138" s="2"/>
      <c r="E138" s="2"/>
      <c r="F138" s="2"/>
      <c r="G138" s="2"/>
      <c r="H138" s="2"/>
      <c r="I138" s="2"/>
      <c r="J138" s="2"/>
    </row>
    <row r="139">
      <c r="A139" s="1"/>
      <c r="B139" s="2"/>
      <c r="C139" s="2"/>
      <c r="D139" s="2"/>
      <c r="E139" s="2"/>
      <c r="F139" s="2"/>
      <c r="G139" s="2"/>
      <c r="H139" s="2"/>
      <c r="I139" s="2"/>
      <c r="J139" s="2"/>
    </row>
    <row r="140">
      <c r="A140" s="1"/>
      <c r="B140" s="2"/>
      <c r="C140" s="2"/>
      <c r="D140" s="2"/>
      <c r="E140" s="2"/>
      <c r="F140" s="2"/>
      <c r="G140" s="2"/>
      <c r="H140" s="2"/>
      <c r="I140" s="2"/>
      <c r="J140" s="2"/>
    </row>
    <row r="141">
      <c r="A141" s="1"/>
      <c r="B141" s="2"/>
      <c r="C141" s="2"/>
      <c r="D141" s="2"/>
      <c r="E141" s="2"/>
      <c r="F141" s="2"/>
      <c r="G141" s="2"/>
      <c r="H141" s="2"/>
      <c r="I141" s="2"/>
      <c r="J141" s="2"/>
    </row>
    <row r="142">
      <c r="A142" s="1"/>
      <c r="B142" s="2"/>
      <c r="C142" s="2"/>
      <c r="D142" s="2"/>
      <c r="E142" s="2"/>
      <c r="F142" s="2"/>
      <c r="G142" s="2"/>
      <c r="H142" s="2"/>
      <c r="I142" s="2"/>
      <c r="J142" s="2"/>
    </row>
    <row r="143">
      <c r="A143" s="1"/>
      <c r="B143" s="2"/>
      <c r="C143" s="2"/>
      <c r="D143" s="2"/>
      <c r="E143" s="2"/>
      <c r="F143" s="2"/>
      <c r="G143" s="2"/>
      <c r="H143" s="2"/>
      <c r="I143" s="2"/>
      <c r="J143" s="2"/>
    </row>
    <row r="144">
      <c r="A144" s="1"/>
      <c r="B144" s="2"/>
      <c r="C144" s="2"/>
      <c r="D144" s="2"/>
      <c r="E144" s="2"/>
      <c r="F144" s="2"/>
      <c r="G144" s="2"/>
      <c r="H144" s="2"/>
      <c r="I144" s="2"/>
      <c r="J144" s="2"/>
    </row>
    <row r="145">
      <c r="A145" s="1"/>
      <c r="B145" s="2"/>
      <c r="C145" s="2"/>
      <c r="D145" s="2"/>
      <c r="E145" s="2"/>
      <c r="F145" s="2"/>
      <c r="G145" s="2"/>
      <c r="H145" s="2"/>
      <c r="I145" s="2"/>
      <c r="J145" s="2"/>
    </row>
    <row r="146">
      <c r="A146" s="1"/>
      <c r="B146" s="2"/>
      <c r="C146" s="2"/>
      <c r="D146" s="2"/>
      <c r="E146" s="2"/>
      <c r="F146" s="2"/>
      <c r="G146" s="2"/>
      <c r="H146" s="2"/>
      <c r="I146" s="2"/>
      <c r="J146" s="2"/>
    </row>
    <row r="147">
      <c r="A147" s="1"/>
      <c r="B147" s="2"/>
      <c r="C147" s="2"/>
      <c r="D147" s="2"/>
      <c r="E147" s="2"/>
      <c r="F147" s="2"/>
      <c r="G147" s="2"/>
      <c r="H147" s="2"/>
      <c r="I147" s="2"/>
      <c r="J147" s="2"/>
    </row>
    <row r="148">
      <c r="A148" s="1"/>
      <c r="B148" s="2"/>
      <c r="C148" s="2"/>
      <c r="D148" s="2"/>
      <c r="E148" s="2"/>
      <c r="F148" s="2"/>
      <c r="G148" s="2"/>
      <c r="H148" s="2"/>
      <c r="I148" s="2"/>
      <c r="J148" s="2"/>
    </row>
    <row r="149">
      <c r="A149" s="1"/>
      <c r="B149" s="2"/>
      <c r="C149" s="2"/>
      <c r="D149" s="2"/>
      <c r="E149" s="2"/>
      <c r="F149" s="2"/>
      <c r="G149" s="2"/>
      <c r="H149" s="2"/>
      <c r="I149" s="2"/>
      <c r="J149" s="2"/>
    </row>
    <row r="150">
      <c r="A150" s="1"/>
      <c r="B150" s="2"/>
      <c r="C150" s="2"/>
      <c r="D150" s="2"/>
      <c r="E150" s="2"/>
      <c r="F150" s="2"/>
      <c r="G150" s="2"/>
      <c r="H150" s="2"/>
      <c r="I150" s="2"/>
      <c r="J150" s="2"/>
    </row>
    <row r="151">
      <c r="A151" s="1"/>
      <c r="B151" s="2"/>
      <c r="C151" s="2"/>
      <c r="D151" s="2"/>
      <c r="E151" s="2"/>
      <c r="F151" s="2"/>
      <c r="G151" s="2"/>
      <c r="H151" s="2"/>
      <c r="I151" s="2"/>
      <c r="J151" s="2"/>
    </row>
    <row r="152">
      <c r="A152" s="1"/>
      <c r="B152" s="2"/>
      <c r="C152" s="2"/>
      <c r="D152" s="2"/>
      <c r="E152" s="2"/>
      <c r="F152" s="2"/>
      <c r="G152" s="2"/>
      <c r="H152" s="2"/>
      <c r="I152" s="2"/>
      <c r="J152" s="2"/>
    </row>
    <row r="153">
      <c r="A153" s="1"/>
      <c r="B153" s="2"/>
      <c r="C153" s="2"/>
      <c r="D153" s="2"/>
      <c r="E153" s="2"/>
      <c r="F153" s="2"/>
      <c r="G153" s="2"/>
      <c r="H153" s="2"/>
      <c r="I153" s="2"/>
      <c r="J153" s="2"/>
    </row>
    <row r="154">
      <c r="A154" s="1"/>
      <c r="B154" s="2"/>
      <c r="C154" s="2"/>
      <c r="D154" s="2"/>
      <c r="E154" s="2"/>
      <c r="F154" s="2"/>
      <c r="G154" s="2"/>
      <c r="H154" s="2"/>
      <c r="I154" s="2"/>
      <c r="J154" s="2"/>
    </row>
    <row r="155">
      <c r="A155" s="1"/>
      <c r="B155" s="2"/>
      <c r="C155" s="2"/>
      <c r="D155" s="2"/>
      <c r="E155" s="2"/>
      <c r="F155" s="2"/>
      <c r="G155" s="2"/>
      <c r="H155" s="2"/>
      <c r="I155" s="2"/>
      <c r="J155" s="2"/>
    </row>
    <row r="156">
      <c r="A156" s="1"/>
      <c r="B156" s="2"/>
      <c r="C156" s="2"/>
      <c r="D156" s="2"/>
      <c r="E156" s="2"/>
      <c r="F156" s="2"/>
      <c r="G156" s="2"/>
      <c r="H156" s="2"/>
      <c r="I156" s="2"/>
      <c r="J156" s="2"/>
    </row>
    <row r="157">
      <c r="A157" s="1"/>
      <c r="B157" s="2"/>
      <c r="C157" s="2"/>
      <c r="D157" s="2"/>
      <c r="E157" s="2"/>
      <c r="F157" s="2"/>
      <c r="G157" s="2"/>
      <c r="H157" s="2"/>
      <c r="I157" s="2"/>
      <c r="J157" s="2"/>
    </row>
    <row r="158">
      <c r="A158" s="1"/>
      <c r="B158" s="2"/>
      <c r="C158" s="2"/>
      <c r="D158" s="2"/>
      <c r="E158" s="2"/>
      <c r="F158" s="2"/>
      <c r="G158" s="2"/>
      <c r="H158" s="2"/>
      <c r="I158" s="2"/>
      <c r="J158" s="2"/>
    </row>
    <row r="159">
      <c r="A159" s="1"/>
      <c r="B159" s="2"/>
      <c r="C159" s="2"/>
      <c r="D159" s="2"/>
      <c r="E159" s="2"/>
      <c r="F159" s="2"/>
      <c r="G159" s="2"/>
      <c r="H159" s="2"/>
      <c r="I159" s="2"/>
      <c r="J159" s="2"/>
    </row>
    <row r="160">
      <c r="A160" s="1"/>
      <c r="B160" s="2"/>
      <c r="C160" s="2"/>
      <c r="D160" s="2"/>
      <c r="E160" s="2"/>
      <c r="F160" s="2"/>
      <c r="G160" s="2"/>
      <c r="H160" s="2"/>
      <c r="I160" s="2"/>
      <c r="J160" s="2"/>
    </row>
    <row r="161">
      <c r="A161" s="1"/>
      <c r="B161" s="2"/>
      <c r="C161" s="2"/>
      <c r="D161" s="2"/>
      <c r="E161" s="2"/>
      <c r="F161" s="2"/>
      <c r="G161" s="2"/>
      <c r="H161" s="2"/>
      <c r="I161" s="2"/>
      <c r="J161" s="2"/>
    </row>
    <row r="162">
      <c r="A162" s="1"/>
      <c r="B162" s="2"/>
      <c r="C162" s="2"/>
      <c r="D162" s="2"/>
      <c r="E162" s="2"/>
      <c r="F162" s="2"/>
      <c r="G162" s="2"/>
      <c r="H162" s="2"/>
      <c r="I162" s="2"/>
      <c r="J162" s="2"/>
    </row>
    <row r="163">
      <c r="A163" s="1"/>
      <c r="B163" s="2"/>
      <c r="C163" s="2"/>
      <c r="D163" s="2"/>
      <c r="E163" s="2"/>
      <c r="F163" s="2"/>
      <c r="G163" s="2"/>
      <c r="H163" s="2"/>
      <c r="I163" s="2"/>
      <c r="J163" s="2"/>
    </row>
    <row r="164">
      <c r="A164" s="1"/>
      <c r="B164" s="2"/>
      <c r="C164" s="2"/>
      <c r="D164" s="2"/>
      <c r="E164" s="2"/>
      <c r="F164" s="2"/>
      <c r="G164" s="2"/>
      <c r="H164" s="2"/>
      <c r="I164" s="2"/>
      <c r="J164" s="2"/>
    </row>
    <row r="165">
      <c r="A165" s="1"/>
      <c r="B165" s="2"/>
      <c r="C165" s="2"/>
      <c r="D165" s="2"/>
      <c r="E165" s="2"/>
      <c r="F165" s="2"/>
      <c r="G165" s="2"/>
      <c r="H165" s="2"/>
      <c r="I165" s="2"/>
      <c r="J165" s="2"/>
    </row>
    <row r="166">
      <c r="A166" s="1"/>
      <c r="B166" s="2"/>
      <c r="C166" s="2"/>
      <c r="D166" s="2"/>
      <c r="E166" s="2"/>
      <c r="F166" s="2"/>
      <c r="G166" s="2"/>
      <c r="H166" s="2"/>
      <c r="I166" s="2"/>
      <c r="J166" s="2"/>
    </row>
    <row r="167">
      <c r="A167" s="1"/>
      <c r="B167" s="2"/>
      <c r="C167" s="2"/>
      <c r="D167" s="2"/>
      <c r="E167" s="2"/>
      <c r="F167" s="2"/>
      <c r="G167" s="2"/>
      <c r="H167" s="2"/>
      <c r="I167" s="2"/>
      <c r="J167" s="2"/>
    </row>
    <row r="168">
      <c r="A168" s="1"/>
      <c r="B168" s="2"/>
      <c r="C168" s="2"/>
      <c r="D168" s="2"/>
      <c r="E168" s="2"/>
      <c r="F168" s="2"/>
      <c r="G168" s="2"/>
      <c r="H168" s="2"/>
      <c r="I168" s="2"/>
      <c r="J168" s="2"/>
    </row>
    <row r="169">
      <c r="A169" s="1"/>
      <c r="B169" s="2"/>
      <c r="C169" s="2"/>
      <c r="D169" s="2"/>
      <c r="E169" s="2"/>
      <c r="F169" s="2"/>
      <c r="G169" s="2"/>
      <c r="H169" s="2"/>
      <c r="I169" s="2"/>
      <c r="J169" s="2"/>
    </row>
    <row r="170">
      <c r="A170" s="1"/>
      <c r="B170" s="2"/>
      <c r="C170" s="2"/>
      <c r="D170" s="2"/>
      <c r="E170" s="2"/>
      <c r="F170" s="2"/>
      <c r="G170" s="2"/>
      <c r="H170" s="2"/>
      <c r="I170" s="2"/>
      <c r="J170" s="2"/>
    </row>
    <row r="171">
      <c r="A171" s="1"/>
      <c r="B171" s="2"/>
      <c r="C171" s="2"/>
      <c r="D171" s="2"/>
      <c r="E171" s="2"/>
      <c r="F171" s="2"/>
      <c r="G171" s="2"/>
      <c r="H171" s="2"/>
      <c r="I171" s="2"/>
      <c r="J171" s="2"/>
    </row>
    <row r="172">
      <c r="A172" s="1"/>
      <c r="B172" s="2"/>
      <c r="C172" s="2"/>
      <c r="D172" s="2"/>
      <c r="E172" s="2"/>
      <c r="F172" s="2"/>
      <c r="G172" s="2"/>
      <c r="H172" s="2"/>
      <c r="I172" s="2"/>
      <c r="J172" s="2"/>
    </row>
    <row r="173">
      <c r="A173" s="1"/>
      <c r="B173" s="2"/>
      <c r="C173" s="2"/>
      <c r="D173" s="2"/>
      <c r="E173" s="2"/>
      <c r="F173" s="2"/>
      <c r="G173" s="2"/>
      <c r="H173" s="2"/>
      <c r="I173" s="2"/>
      <c r="J173" s="2"/>
    </row>
    <row r="174">
      <c r="A174" s="1"/>
      <c r="B174" s="2"/>
      <c r="C174" s="2"/>
      <c r="D174" s="2"/>
      <c r="E174" s="2"/>
      <c r="F174" s="2"/>
      <c r="G174" s="2"/>
      <c r="H174" s="2"/>
      <c r="I174" s="2"/>
      <c r="J174" s="2"/>
    </row>
    <row r="175">
      <c r="A175" s="1"/>
      <c r="B175" s="2"/>
      <c r="C175" s="2"/>
      <c r="D175" s="2"/>
      <c r="E175" s="2"/>
      <c r="F175" s="2"/>
      <c r="G175" s="2"/>
      <c r="H175" s="2"/>
      <c r="I175" s="2"/>
      <c r="J175" s="2"/>
    </row>
    <row r="176">
      <c r="A176" s="1"/>
      <c r="B176" s="2"/>
      <c r="C176" s="2"/>
      <c r="D176" s="2"/>
      <c r="E176" s="2"/>
      <c r="F176" s="2"/>
      <c r="G176" s="2"/>
      <c r="H176" s="2"/>
      <c r="I176" s="2"/>
      <c r="J176" s="2"/>
    </row>
    <row r="177">
      <c r="A177" s="1"/>
      <c r="B177" s="2"/>
      <c r="C177" s="2"/>
      <c r="D177" s="2"/>
      <c r="E177" s="2"/>
      <c r="F177" s="2"/>
      <c r="G177" s="2"/>
      <c r="H177" s="2"/>
      <c r="I177" s="2"/>
      <c r="J177" s="2"/>
    </row>
    <row r="178">
      <c r="A178" s="1"/>
      <c r="B178" s="2"/>
      <c r="C178" s="2"/>
      <c r="D178" s="2"/>
      <c r="E178" s="2"/>
      <c r="F178" s="2"/>
      <c r="G178" s="2"/>
      <c r="H178" s="2"/>
      <c r="I178" s="2"/>
      <c r="J178" s="2"/>
    </row>
    <row r="179">
      <c r="A179" s="1"/>
      <c r="B179" s="2"/>
      <c r="C179" s="2"/>
      <c r="D179" s="2"/>
      <c r="E179" s="2"/>
      <c r="F179" s="2"/>
      <c r="G179" s="2"/>
      <c r="H179" s="2"/>
      <c r="I179" s="2"/>
      <c r="J179" s="2"/>
    </row>
    <row r="180">
      <c r="A180" s="1"/>
      <c r="B180" s="2"/>
      <c r="C180" s="2"/>
      <c r="D180" s="2"/>
      <c r="E180" s="2"/>
      <c r="F180" s="2"/>
      <c r="G180" s="2"/>
      <c r="H180" s="2"/>
      <c r="I180" s="2"/>
      <c r="J180" s="2"/>
    </row>
    <row r="181">
      <c r="A181" s="1"/>
      <c r="B181" s="2"/>
      <c r="C181" s="2"/>
      <c r="D181" s="2"/>
      <c r="E181" s="2"/>
      <c r="F181" s="2"/>
      <c r="G181" s="2"/>
      <c r="H181" s="2"/>
      <c r="I181" s="2"/>
      <c r="J181" s="2"/>
    </row>
    <row r="182">
      <c r="A182" s="1"/>
      <c r="B182" s="2"/>
      <c r="C182" s="2"/>
      <c r="D182" s="2"/>
      <c r="E182" s="2"/>
      <c r="F182" s="2"/>
      <c r="G182" s="2"/>
      <c r="H182" s="2"/>
      <c r="I182" s="2"/>
      <c r="J182" s="2"/>
    </row>
    <row r="183">
      <c r="A183" s="1"/>
      <c r="B183" s="2"/>
      <c r="C183" s="2"/>
      <c r="D183" s="2"/>
      <c r="E183" s="2"/>
      <c r="F183" s="2"/>
      <c r="G183" s="2"/>
      <c r="H183" s="2"/>
      <c r="I183" s="2"/>
      <c r="J183" s="2"/>
    </row>
    <row r="184">
      <c r="A184" s="1"/>
      <c r="B184" s="2"/>
      <c r="C184" s="2"/>
      <c r="D184" s="2"/>
      <c r="E184" s="2"/>
      <c r="F184" s="2"/>
      <c r="G184" s="2"/>
      <c r="H184" s="2"/>
      <c r="I184" s="2"/>
      <c r="J184" s="2"/>
    </row>
    <row r="185">
      <c r="A185" s="1"/>
      <c r="B185" s="2"/>
      <c r="C185" s="2"/>
      <c r="D185" s="2"/>
      <c r="E185" s="2"/>
      <c r="F185" s="2"/>
      <c r="G185" s="2"/>
      <c r="H185" s="2"/>
      <c r="I185" s="2"/>
      <c r="J185" s="2"/>
    </row>
    <row r="186">
      <c r="A186" s="1"/>
      <c r="B186" s="2"/>
      <c r="C186" s="2"/>
      <c r="D186" s="2"/>
      <c r="E186" s="2"/>
      <c r="F186" s="2"/>
      <c r="G186" s="2"/>
      <c r="H186" s="2"/>
      <c r="I186" s="2"/>
      <c r="J186" s="2"/>
    </row>
    <row r="187">
      <c r="A187" s="1"/>
      <c r="B187" s="2"/>
      <c r="C187" s="2"/>
      <c r="D187" s="2"/>
      <c r="E187" s="2"/>
      <c r="F187" s="2"/>
      <c r="G187" s="2"/>
      <c r="H187" s="2"/>
      <c r="I187" s="2"/>
      <c r="J187" s="2"/>
    </row>
    <row r="188">
      <c r="A188" s="1"/>
      <c r="B188" s="2"/>
      <c r="C188" s="2"/>
      <c r="D188" s="2"/>
      <c r="E188" s="2"/>
      <c r="F188" s="2"/>
      <c r="G188" s="2"/>
      <c r="H188" s="2"/>
      <c r="I188" s="2"/>
      <c r="J188" s="2"/>
    </row>
    <row r="189">
      <c r="A189" s="1"/>
      <c r="B189" s="2"/>
      <c r="C189" s="2"/>
      <c r="D189" s="2"/>
      <c r="E189" s="2"/>
      <c r="F189" s="2"/>
      <c r="G189" s="2"/>
      <c r="H189" s="2"/>
      <c r="I189" s="2"/>
      <c r="J189" s="2"/>
    </row>
    <row r="190">
      <c r="A190" s="1"/>
      <c r="B190" s="2"/>
      <c r="C190" s="2"/>
      <c r="D190" s="2"/>
      <c r="E190" s="2"/>
      <c r="F190" s="2"/>
      <c r="G190" s="2"/>
      <c r="H190" s="2"/>
      <c r="I190" s="2"/>
      <c r="J190" s="2"/>
    </row>
    <row r="191">
      <c r="A191" s="1"/>
      <c r="B191" s="2"/>
      <c r="C191" s="2"/>
      <c r="D191" s="2"/>
      <c r="E191" s="2"/>
      <c r="F191" s="2"/>
      <c r="G191" s="2"/>
      <c r="H191" s="2"/>
      <c r="I191" s="2"/>
      <c r="J191" s="2"/>
    </row>
    <row r="192">
      <c r="A192" s="1"/>
      <c r="B192" s="2"/>
      <c r="C192" s="2"/>
      <c r="D192" s="2"/>
      <c r="E192" s="2"/>
      <c r="F192" s="2"/>
      <c r="G192" s="2"/>
      <c r="H192" s="2"/>
      <c r="I192" s="2"/>
      <c r="J192" s="2"/>
    </row>
    <row r="193">
      <c r="A193" s="1"/>
      <c r="B193" s="2"/>
      <c r="C193" s="2"/>
      <c r="D193" s="2"/>
      <c r="E193" s="2"/>
      <c r="F193" s="2"/>
      <c r="G193" s="2"/>
      <c r="H193" s="2"/>
      <c r="I193" s="2"/>
      <c r="J193" s="2"/>
    </row>
    <row r="194">
      <c r="A194" s="1"/>
      <c r="B194" s="2"/>
      <c r="C194" s="2"/>
      <c r="D194" s="2"/>
      <c r="E194" s="2"/>
      <c r="F194" s="2"/>
      <c r="G194" s="2"/>
      <c r="H194" s="2"/>
      <c r="I194" s="2"/>
      <c r="J194" s="2"/>
    </row>
    <row r="195">
      <c r="A195" s="1"/>
      <c r="B195" s="2"/>
      <c r="C195" s="2"/>
      <c r="D195" s="2"/>
      <c r="E195" s="2"/>
      <c r="F195" s="2"/>
      <c r="G195" s="2"/>
      <c r="H195" s="2"/>
      <c r="I195" s="2"/>
      <c r="J195" s="2"/>
    </row>
    <row r="196">
      <c r="A196" s="1"/>
      <c r="B196" s="2"/>
      <c r="C196" s="2"/>
      <c r="D196" s="2"/>
      <c r="E196" s="2"/>
      <c r="F196" s="2"/>
      <c r="G196" s="2"/>
      <c r="H196" s="2"/>
      <c r="I196" s="2"/>
      <c r="J196" s="2"/>
    </row>
    <row r="197">
      <c r="A197" s="1"/>
      <c r="B197" s="2"/>
      <c r="C197" s="2"/>
      <c r="D197" s="2"/>
      <c r="E197" s="2"/>
      <c r="F197" s="2"/>
      <c r="G197" s="2"/>
      <c r="H197" s="2"/>
      <c r="I197" s="2"/>
      <c r="J197" s="2"/>
    </row>
    <row r="198">
      <c r="A198" s="1"/>
      <c r="B198" s="2"/>
      <c r="C198" s="2"/>
      <c r="D198" s="2"/>
      <c r="E198" s="2"/>
      <c r="F198" s="2"/>
      <c r="G198" s="2"/>
      <c r="H198" s="2"/>
      <c r="I198" s="2"/>
      <c r="J198" s="2"/>
    </row>
    <row r="199">
      <c r="A199" s="1"/>
      <c r="B199" s="2"/>
      <c r="C199" s="2"/>
      <c r="D199" s="2"/>
      <c r="E199" s="2"/>
      <c r="F199" s="2"/>
      <c r="G199" s="2"/>
      <c r="H199" s="2"/>
      <c r="I199" s="2"/>
      <c r="J199" s="2"/>
    </row>
    <row r="200">
      <c r="A200" s="1"/>
      <c r="B200" s="2"/>
      <c r="C200" s="2"/>
      <c r="D200" s="2"/>
      <c r="E200" s="2"/>
      <c r="F200" s="2"/>
      <c r="G200" s="2"/>
      <c r="H200" s="2"/>
      <c r="I200" s="2"/>
      <c r="J200" s="2"/>
    </row>
    <row r="201">
      <c r="A201" s="1"/>
      <c r="B201" s="2"/>
      <c r="C201" s="2"/>
      <c r="D201" s="2"/>
      <c r="E201" s="2"/>
      <c r="F201" s="2"/>
      <c r="G201" s="2"/>
      <c r="H201" s="2"/>
      <c r="I201" s="2"/>
      <c r="J201" s="2"/>
    </row>
    <row r="202">
      <c r="A202" s="1"/>
      <c r="B202" s="2"/>
      <c r="C202" s="2"/>
      <c r="D202" s="2"/>
      <c r="E202" s="2"/>
      <c r="F202" s="2"/>
      <c r="G202" s="2"/>
      <c r="H202" s="2"/>
      <c r="I202" s="2"/>
      <c r="J202" s="2"/>
    </row>
    <row r="203">
      <c r="A203" s="1"/>
      <c r="B203" s="2"/>
      <c r="C203" s="2"/>
      <c r="D203" s="2"/>
      <c r="E203" s="2"/>
      <c r="F203" s="2"/>
      <c r="G203" s="2"/>
      <c r="H203" s="2"/>
      <c r="I203" s="2"/>
      <c r="J203" s="2"/>
    </row>
    <row r="204">
      <c r="A204" s="1"/>
      <c r="B204" s="2"/>
      <c r="C204" s="2"/>
      <c r="D204" s="2"/>
      <c r="E204" s="2"/>
      <c r="F204" s="2"/>
      <c r="G204" s="2"/>
      <c r="H204" s="2"/>
      <c r="I204" s="2"/>
      <c r="J204" s="2"/>
    </row>
    <row r="205">
      <c r="A205" s="1"/>
      <c r="B205" s="2"/>
      <c r="C205" s="2"/>
      <c r="D205" s="2"/>
      <c r="E205" s="2"/>
      <c r="F205" s="2"/>
      <c r="G205" s="2"/>
      <c r="H205" s="2"/>
      <c r="I205" s="2"/>
      <c r="J205" s="2"/>
    </row>
    <row r="206">
      <c r="A206" s="1"/>
      <c r="B206" s="2"/>
      <c r="C206" s="2"/>
      <c r="D206" s="2"/>
      <c r="E206" s="2"/>
      <c r="F206" s="2"/>
      <c r="G206" s="2"/>
      <c r="H206" s="2"/>
      <c r="I206" s="2"/>
      <c r="J206" s="2"/>
    </row>
    <row r="207">
      <c r="A207" s="1"/>
      <c r="B207" s="2"/>
      <c r="C207" s="2"/>
      <c r="D207" s="2"/>
      <c r="E207" s="2"/>
      <c r="F207" s="2"/>
      <c r="G207" s="2"/>
      <c r="H207" s="2"/>
      <c r="I207" s="2"/>
      <c r="J207" s="2"/>
    </row>
    <row r="208">
      <c r="A208" s="1"/>
      <c r="B208" s="2"/>
      <c r="C208" s="2"/>
      <c r="D208" s="2"/>
      <c r="E208" s="2"/>
      <c r="F208" s="2"/>
      <c r="G208" s="2"/>
      <c r="H208" s="2"/>
      <c r="I208" s="2"/>
      <c r="J208" s="2"/>
    </row>
    <row r="209">
      <c r="A209" s="1"/>
      <c r="B209" s="2"/>
      <c r="C209" s="2"/>
      <c r="D209" s="2"/>
      <c r="E209" s="2"/>
      <c r="F209" s="2"/>
      <c r="G209" s="2"/>
      <c r="H209" s="2"/>
      <c r="I209" s="2"/>
      <c r="J209" s="2"/>
    </row>
    <row r="210">
      <c r="A210" s="1"/>
      <c r="B210" s="2"/>
      <c r="C210" s="2"/>
      <c r="D210" s="2"/>
      <c r="E210" s="2"/>
      <c r="F210" s="2"/>
      <c r="G210" s="2"/>
      <c r="H210" s="2"/>
      <c r="I210" s="2"/>
      <c r="J210" s="2"/>
    </row>
    <row r="211">
      <c r="A211" s="1"/>
      <c r="B211" s="2"/>
      <c r="C211" s="2"/>
      <c r="D211" s="2"/>
      <c r="E211" s="2"/>
      <c r="F211" s="2"/>
      <c r="G211" s="2"/>
      <c r="H211" s="2"/>
      <c r="I211" s="2"/>
      <c r="J211" s="2"/>
    </row>
    <row r="212">
      <c r="A212" s="1"/>
      <c r="B212" s="2"/>
      <c r="C212" s="2"/>
      <c r="D212" s="2"/>
      <c r="E212" s="2"/>
      <c r="F212" s="2"/>
      <c r="G212" s="2"/>
      <c r="H212" s="2"/>
      <c r="I212" s="2"/>
      <c r="J212" s="2"/>
    </row>
    <row r="213">
      <c r="A213" s="1"/>
      <c r="B213" s="2"/>
      <c r="C213" s="2"/>
      <c r="D213" s="2"/>
      <c r="E213" s="2"/>
      <c r="F213" s="2"/>
      <c r="G213" s="2"/>
      <c r="H213" s="2"/>
      <c r="I213" s="2"/>
      <c r="J213" s="2"/>
    </row>
    <row r="214">
      <c r="A214" s="1"/>
      <c r="B214" s="2"/>
      <c r="C214" s="2"/>
      <c r="D214" s="2"/>
      <c r="E214" s="2"/>
      <c r="F214" s="2"/>
      <c r="G214" s="2"/>
      <c r="H214" s="2"/>
      <c r="I214" s="2"/>
      <c r="J214" s="2"/>
    </row>
    <row r="215">
      <c r="A215" s="1"/>
      <c r="B215" s="2"/>
      <c r="C215" s="2"/>
      <c r="D215" s="2"/>
      <c r="E215" s="2"/>
      <c r="F215" s="2"/>
      <c r="G215" s="2"/>
      <c r="H215" s="2"/>
      <c r="I215" s="2"/>
      <c r="J215" s="2"/>
    </row>
    <row r="216">
      <c r="A216" s="1"/>
      <c r="B216" s="2"/>
      <c r="C216" s="2"/>
      <c r="D216" s="2"/>
      <c r="E216" s="2"/>
      <c r="F216" s="2"/>
      <c r="G216" s="2"/>
      <c r="H216" s="2"/>
      <c r="I216" s="2"/>
      <c r="J216" s="2"/>
    </row>
    <row r="217">
      <c r="A217" s="1"/>
      <c r="B217" s="2"/>
      <c r="C217" s="2"/>
      <c r="D217" s="2"/>
      <c r="E217" s="2"/>
      <c r="F217" s="2"/>
      <c r="G217" s="2"/>
      <c r="H217" s="2"/>
      <c r="I217" s="2"/>
      <c r="J217" s="2"/>
    </row>
    <row r="218">
      <c r="A218" s="1"/>
      <c r="B218" s="2"/>
      <c r="C218" s="2"/>
      <c r="D218" s="2"/>
      <c r="E218" s="2"/>
      <c r="F218" s="2"/>
      <c r="G218" s="2"/>
      <c r="H218" s="2"/>
      <c r="I218" s="2"/>
      <c r="J218" s="2"/>
    </row>
    <row r="219">
      <c r="A219" s="1"/>
      <c r="B219" s="2"/>
      <c r="C219" s="2"/>
      <c r="D219" s="2"/>
      <c r="E219" s="2"/>
      <c r="F219" s="2"/>
      <c r="G219" s="2"/>
      <c r="H219" s="2"/>
      <c r="I219" s="2"/>
      <c r="J219" s="2"/>
    </row>
    <row r="220">
      <c r="A220" s="1"/>
      <c r="B220" s="2"/>
      <c r="C220" s="2"/>
      <c r="D220" s="2"/>
      <c r="E220" s="2"/>
      <c r="F220" s="2"/>
      <c r="G220" s="2"/>
      <c r="H220" s="2"/>
      <c r="I220" s="2"/>
      <c r="J220" s="2"/>
    </row>
    <row r="221">
      <c r="A221" s="1"/>
      <c r="B221" s="2"/>
      <c r="C221" s="2"/>
      <c r="D221" s="2"/>
      <c r="E221" s="2"/>
      <c r="F221" s="2"/>
      <c r="G221" s="2"/>
      <c r="H221" s="2"/>
      <c r="I221" s="2"/>
      <c r="J221" s="2"/>
    </row>
    <row r="222">
      <c r="A222" s="1"/>
      <c r="B222" s="2"/>
      <c r="C222" s="2"/>
      <c r="D222" s="2"/>
      <c r="E222" s="2"/>
      <c r="F222" s="2"/>
      <c r="G222" s="2"/>
      <c r="H222" s="2"/>
      <c r="I222" s="2"/>
      <c r="J222" s="2"/>
    </row>
    <row r="223">
      <c r="A223" s="1"/>
      <c r="B223" s="2"/>
      <c r="C223" s="2"/>
      <c r="D223" s="2"/>
      <c r="E223" s="2"/>
      <c r="F223" s="2"/>
      <c r="G223" s="2"/>
      <c r="H223" s="2"/>
      <c r="I223" s="2"/>
      <c r="J223" s="2"/>
    </row>
    <row r="224">
      <c r="A224" s="1"/>
      <c r="B224" s="2"/>
      <c r="C224" s="2"/>
      <c r="D224" s="2"/>
      <c r="E224" s="2"/>
      <c r="F224" s="2"/>
      <c r="G224" s="2"/>
      <c r="H224" s="2"/>
      <c r="I224" s="2"/>
      <c r="J224" s="2"/>
    </row>
    <row r="225">
      <c r="A225" s="1"/>
      <c r="B225" s="2"/>
      <c r="C225" s="2"/>
      <c r="D225" s="2"/>
      <c r="E225" s="2"/>
      <c r="F225" s="2"/>
      <c r="G225" s="2"/>
      <c r="H225" s="2"/>
      <c r="I225" s="2"/>
      <c r="J225" s="2"/>
    </row>
    <row r="226">
      <c r="A226" s="1"/>
      <c r="B226" s="2"/>
      <c r="C226" s="2"/>
      <c r="D226" s="2"/>
      <c r="E226" s="2"/>
      <c r="F226" s="2"/>
      <c r="G226" s="2"/>
      <c r="H226" s="2"/>
      <c r="I226" s="2"/>
      <c r="J226" s="2"/>
    </row>
    <row r="227">
      <c r="A227" s="1"/>
      <c r="B227" s="2"/>
      <c r="C227" s="2"/>
      <c r="D227" s="2"/>
      <c r="E227" s="2"/>
      <c r="F227" s="2"/>
      <c r="G227" s="2"/>
      <c r="H227" s="2"/>
      <c r="I227" s="2"/>
      <c r="J227" s="2"/>
    </row>
    <row r="228">
      <c r="A228" s="1"/>
      <c r="B228" s="2"/>
      <c r="C228" s="2"/>
      <c r="D228" s="2"/>
      <c r="E228" s="2"/>
      <c r="F228" s="2"/>
      <c r="G228" s="2"/>
      <c r="H228" s="2"/>
      <c r="I228" s="2"/>
      <c r="J228" s="2"/>
    </row>
    <row r="229">
      <c r="A229" s="1"/>
      <c r="B229" s="2"/>
      <c r="C229" s="2"/>
      <c r="D229" s="2"/>
      <c r="E229" s="2"/>
      <c r="F229" s="2"/>
      <c r="G229" s="2"/>
      <c r="H229" s="2"/>
      <c r="I229" s="2"/>
      <c r="J229" s="2"/>
    </row>
    <row r="230">
      <c r="A230" s="1"/>
      <c r="B230" s="2"/>
      <c r="C230" s="2"/>
      <c r="D230" s="2"/>
      <c r="E230" s="2"/>
      <c r="F230" s="2"/>
      <c r="G230" s="2"/>
      <c r="H230" s="2"/>
      <c r="I230" s="2"/>
      <c r="J230" s="2"/>
    </row>
    <row r="231">
      <c r="A231" s="1"/>
      <c r="B231" s="2"/>
      <c r="C231" s="2"/>
      <c r="D231" s="2"/>
      <c r="E231" s="2"/>
      <c r="F231" s="2"/>
      <c r="G231" s="2"/>
      <c r="H231" s="2"/>
      <c r="I231" s="2"/>
      <c r="J231" s="2"/>
    </row>
    <row r="232">
      <c r="A232" s="1"/>
      <c r="B232" s="2"/>
      <c r="C232" s="2"/>
      <c r="D232" s="2"/>
      <c r="E232" s="2"/>
      <c r="F232" s="2"/>
      <c r="G232" s="2"/>
      <c r="H232" s="2"/>
      <c r="I232" s="2"/>
      <c r="J232" s="2"/>
    </row>
    <row r="233">
      <c r="A233" s="1"/>
      <c r="B233" s="2"/>
      <c r="C233" s="2"/>
      <c r="D233" s="2"/>
      <c r="E233" s="2"/>
      <c r="F233" s="2"/>
      <c r="G233" s="2"/>
      <c r="H233" s="2"/>
      <c r="I233" s="2"/>
      <c r="J233" s="2"/>
    </row>
    <row r="234">
      <c r="A234" s="1"/>
      <c r="B234" s="2"/>
      <c r="C234" s="2"/>
      <c r="D234" s="2"/>
      <c r="E234" s="2"/>
      <c r="F234" s="2"/>
      <c r="G234" s="2"/>
      <c r="H234" s="2"/>
      <c r="I234" s="2"/>
      <c r="J234" s="2"/>
    </row>
    <row r="235">
      <c r="A235" s="1"/>
      <c r="B235" s="2"/>
      <c r="C235" s="2"/>
      <c r="D235" s="2"/>
      <c r="E235" s="2"/>
      <c r="F235" s="2"/>
      <c r="G235" s="2"/>
      <c r="H235" s="2"/>
      <c r="I235" s="2"/>
      <c r="J235" s="2"/>
    </row>
    <row r="236">
      <c r="A236" s="1"/>
      <c r="B236" s="2"/>
      <c r="C236" s="2"/>
      <c r="D236" s="2"/>
      <c r="E236" s="2"/>
      <c r="F236" s="2"/>
      <c r="G236" s="2"/>
      <c r="H236" s="2"/>
      <c r="I236" s="2"/>
      <c r="J236" s="2"/>
    </row>
    <row r="237">
      <c r="A237" s="1"/>
      <c r="B237" s="2"/>
      <c r="C237" s="2"/>
      <c r="D237" s="2"/>
      <c r="E237" s="2"/>
      <c r="F237" s="2"/>
      <c r="G237" s="2"/>
      <c r="H237" s="2"/>
      <c r="I237" s="2"/>
      <c r="J237" s="2"/>
    </row>
    <row r="238">
      <c r="A238" s="1"/>
      <c r="B238" s="2"/>
      <c r="C238" s="2"/>
      <c r="D238" s="2"/>
      <c r="E238" s="2"/>
      <c r="F238" s="2"/>
      <c r="G238" s="2"/>
      <c r="H238" s="2"/>
      <c r="I238" s="2"/>
      <c r="J238" s="2"/>
    </row>
    <row r="239">
      <c r="A239" s="1"/>
      <c r="B239" s="2"/>
      <c r="C239" s="2"/>
      <c r="D239" s="2"/>
      <c r="E239" s="2"/>
      <c r="F239" s="2"/>
      <c r="G239" s="2"/>
      <c r="H239" s="2"/>
      <c r="I239" s="2"/>
      <c r="J239" s="2"/>
    </row>
    <row r="240">
      <c r="A240" s="1"/>
      <c r="B240" s="2"/>
      <c r="C240" s="2"/>
      <c r="D240" s="2"/>
      <c r="E240" s="2"/>
      <c r="F240" s="2"/>
      <c r="G240" s="2"/>
      <c r="H240" s="2"/>
      <c r="I240" s="2"/>
      <c r="J240" s="2"/>
    </row>
    <row r="241">
      <c r="A241" s="1"/>
      <c r="B241" s="2"/>
      <c r="C241" s="2"/>
      <c r="D241" s="2"/>
      <c r="E241" s="2"/>
      <c r="F241" s="2"/>
      <c r="G241" s="2"/>
      <c r="H241" s="2"/>
      <c r="I241" s="2"/>
      <c r="J241" s="2"/>
    </row>
    <row r="242">
      <c r="A242" s="1"/>
      <c r="B242" s="2"/>
      <c r="C242" s="2"/>
      <c r="D242" s="2"/>
      <c r="E242" s="2"/>
      <c r="F242" s="2"/>
      <c r="G242" s="2"/>
      <c r="H242" s="2"/>
      <c r="I242" s="2"/>
      <c r="J242" s="2"/>
    </row>
    <row r="243">
      <c r="A243" s="1"/>
      <c r="B243" s="2"/>
      <c r="C243" s="2"/>
      <c r="D243" s="2"/>
      <c r="E243" s="2"/>
      <c r="F243" s="2"/>
      <c r="G243" s="2"/>
      <c r="H243" s="2"/>
      <c r="I243" s="2"/>
      <c r="J243" s="2"/>
    </row>
    <row r="244">
      <c r="A244" s="1"/>
      <c r="B244" s="2"/>
      <c r="C244" s="2"/>
      <c r="D244" s="2"/>
      <c r="E244" s="2"/>
      <c r="F244" s="2"/>
      <c r="G244" s="2"/>
      <c r="H244" s="2"/>
      <c r="I244" s="2"/>
      <c r="J244" s="2"/>
    </row>
    <row r="245">
      <c r="A245" s="1"/>
      <c r="B245" s="2"/>
      <c r="C245" s="2"/>
      <c r="D245" s="2"/>
      <c r="E245" s="2"/>
      <c r="F245" s="2"/>
      <c r="G245" s="2"/>
      <c r="H245" s="2"/>
      <c r="I245" s="2"/>
      <c r="J245" s="2"/>
    </row>
    <row r="246">
      <c r="A246" s="1"/>
      <c r="B246" s="2"/>
      <c r="C246" s="2"/>
      <c r="D246" s="2"/>
      <c r="E246" s="2"/>
      <c r="F246" s="2"/>
      <c r="G246" s="2"/>
      <c r="H246" s="2"/>
      <c r="I246" s="2"/>
      <c r="J246" s="2"/>
    </row>
    <row r="247">
      <c r="A247" s="1"/>
      <c r="B247" s="2"/>
      <c r="C247" s="2"/>
      <c r="D247" s="2"/>
      <c r="E247" s="2"/>
      <c r="F247" s="2"/>
      <c r="G247" s="2"/>
      <c r="H247" s="2"/>
      <c r="I247" s="2"/>
      <c r="J247" s="2"/>
    </row>
    <row r="248">
      <c r="A248" s="1"/>
      <c r="B248" s="2"/>
      <c r="C248" s="2"/>
      <c r="D248" s="2"/>
      <c r="E248" s="2"/>
      <c r="F248" s="2"/>
      <c r="G248" s="2"/>
      <c r="H248" s="2"/>
      <c r="I248" s="2"/>
      <c r="J248" s="2"/>
    </row>
    <row r="249">
      <c r="A249" s="1"/>
      <c r="B249" s="2"/>
      <c r="C249" s="2"/>
      <c r="D249" s="2"/>
      <c r="E249" s="2"/>
      <c r="F249" s="2"/>
      <c r="G249" s="2"/>
      <c r="H249" s="2"/>
      <c r="I249" s="2"/>
      <c r="J249" s="2"/>
    </row>
    <row r="250">
      <c r="A250" s="1"/>
      <c r="B250" s="2"/>
      <c r="C250" s="2"/>
      <c r="D250" s="2"/>
      <c r="E250" s="2"/>
      <c r="F250" s="2"/>
      <c r="G250" s="2"/>
      <c r="H250" s="2"/>
      <c r="I250" s="2"/>
      <c r="J250" s="2"/>
    </row>
    <row r="251">
      <c r="A251" s="1"/>
      <c r="B251" s="2"/>
      <c r="C251" s="2"/>
      <c r="D251" s="2"/>
      <c r="E251" s="2"/>
      <c r="F251" s="2"/>
      <c r="G251" s="2"/>
      <c r="H251" s="2"/>
      <c r="I251" s="2"/>
      <c r="J251" s="2"/>
    </row>
    <row r="252">
      <c r="A252" s="1"/>
      <c r="B252" s="2"/>
      <c r="C252" s="2"/>
      <c r="D252" s="2"/>
      <c r="E252" s="2"/>
      <c r="F252" s="2"/>
      <c r="G252" s="2"/>
      <c r="H252" s="2"/>
      <c r="I252" s="2"/>
      <c r="J252" s="2"/>
    </row>
    <row r="253">
      <c r="A253" s="1"/>
      <c r="B253" s="2"/>
      <c r="C253" s="2"/>
      <c r="D253" s="2"/>
      <c r="E253" s="2"/>
      <c r="F253" s="2"/>
      <c r="G253" s="2"/>
      <c r="H253" s="2"/>
      <c r="I253" s="2"/>
      <c r="J253" s="2"/>
    </row>
    <row r="254">
      <c r="A254" s="1"/>
      <c r="B254" s="2"/>
      <c r="C254" s="2"/>
      <c r="D254" s="2"/>
      <c r="E254" s="2"/>
      <c r="F254" s="2"/>
      <c r="G254" s="2"/>
      <c r="H254" s="2"/>
      <c r="I254" s="2"/>
      <c r="J254" s="2"/>
    </row>
    <row r="255">
      <c r="A255" s="1"/>
      <c r="B255" s="2"/>
      <c r="C255" s="2"/>
      <c r="D255" s="2"/>
      <c r="E255" s="2"/>
      <c r="F255" s="2"/>
      <c r="G255" s="2"/>
      <c r="H255" s="2"/>
      <c r="I255" s="2"/>
      <c r="J255" s="2"/>
    </row>
    <row r="256">
      <c r="A256" s="1"/>
      <c r="B256" s="2"/>
      <c r="C256" s="2"/>
      <c r="D256" s="2"/>
      <c r="E256" s="2"/>
      <c r="F256" s="2"/>
      <c r="G256" s="2"/>
      <c r="H256" s="2"/>
      <c r="I256" s="2"/>
      <c r="J256" s="2"/>
    </row>
    <row r="257">
      <c r="A257" s="1"/>
      <c r="B257" s="2"/>
      <c r="C257" s="2"/>
      <c r="D257" s="2"/>
      <c r="E257" s="2"/>
      <c r="F257" s="2"/>
      <c r="G257" s="2"/>
      <c r="H257" s="2"/>
      <c r="I257" s="2"/>
      <c r="J257" s="2"/>
    </row>
    <row r="258">
      <c r="A258" s="1"/>
      <c r="B258" s="2"/>
      <c r="C258" s="2"/>
      <c r="D258" s="2"/>
      <c r="E258" s="2"/>
      <c r="F258" s="2"/>
      <c r="G258" s="2"/>
      <c r="H258" s="2"/>
      <c r="I258" s="2"/>
      <c r="J258" s="2"/>
    </row>
    <row r="259">
      <c r="A259" s="1"/>
      <c r="B259" s="2"/>
      <c r="C259" s="2"/>
      <c r="D259" s="2"/>
      <c r="E259" s="2"/>
      <c r="F259" s="2"/>
      <c r="G259" s="2"/>
      <c r="H259" s="2"/>
      <c r="I259" s="2"/>
      <c r="J259" s="2"/>
    </row>
    <row r="260">
      <c r="A260" s="1"/>
      <c r="B260" s="2"/>
      <c r="C260" s="2"/>
      <c r="D260" s="2"/>
      <c r="E260" s="2"/>
      <c r="F260" s="2"/>
      <c r="G260" s="2"/>
      <c r="H260" s="2"/>
      <c r="I260" s="2"/>
      <c r="J260" s="2"/>
    </row>
    <row r="261">
      <c r="A261" s="1"/>
      <c r="B261" s="2"/>
      <c r="C261" s="2"/>
      <c r="D261" s="2"/>
      <c r="E261" s="2"/>
      <c r="F261" s="2"/>
      <c r="G261" s="2"/>
      <c r="H261" s="2"/>
      <c r="I261" s="2"/>
      <c r="J261" s="2"/>
    </row>
    <row r="262">
      <c r="A262" s="1"/>
      <c r="B262" s="2"/>
      <c r="C262" s="2"/>
      <c r="D262" s="2"/>
      <c r="E262" s="2"/>
      <c r="F262" s="2"/>
      <c r="G262" s="2"/>
      <c r="H262" s="2"/>
      <c r="I262" s="2"/>
      <c r="J262" s="2"/>
    </row>
    <row r="263">
      <c r="A263" s="1"/>
      <c r="B263" s="2"/>
      <c r="C263" s="2"/>
      <c r="D263" s="2"/>
      <c r="E263" s="2"/>
      <c r="F263" s="2"/>
      <c r="G263" s="2"/>
      <c r="H263" s="2"/>
      <c r="I263" s="2"/>
      <c r="J263" s="2"/>
    </row>
    <row r="264">
      <c r="A264" s="1"/>
      <c r="B264" s="2"/>
      <c r="C264" s="2"/>
      <c r="D264" s="2"/>
      <c r="E264" s="2"/>
      <c r="F264" s="2"/>
      <c r="G264" s="2"/>
      <c r="H264" s="2"/>
      <c r="I264" s="2"/>
      <c r="J264" s="2"/>
    </row>
    <row r="265">
      <c r="A265" s="1"/>
      <c r="B265" s="2"/>
      <c r="C265" s="2"/>
      <c r="D265" s="2"/>
      <c r="E265" s="2"/>
      <c r="F265" s="2"/>
      <c r="G265" s="2"/>
      <c r="H265" s="2"/>
      <c r="I265" s="2"/>
      <c r="J265" s="2"/>
    </row>
    <row r="266">
      <c r="A266" s="1"/>
      <c r="B266" s="2"/>
      <c r="C266" s="2"/>
      <c r="D266" s="2"/>
      <c r="E266" s="2"/>
      <c r="F266" s="2"/>
      <c r="G266" s="2"/>
      <c r="H266" s="2"/>
      <c r="I266" s="2"/>
      <c r="J266" s="2"/>
    </row>
    <row r="267">
      <c r="A267" s="1"/>
      <c r="B267" s="2"/>
      <c r="C267" s="2"/>
      <c r="D267" s="2"/>
      <c r="E267" s="2"/>
      <c r="F267" s="2"/>
      <c r="G267" s="2"/>
      <c r="H267" s="2"/>
      <c r="I267" s="2"/>
      <c r="J267" s="2"/>
    </row>
    <row r="268">
      <c r="A268" s="1"/>
      <c r="B268" s="2"/>
      <c r="C268" s="2"/>
      <c r="D268" s="2"/>
      <c r="E268" s="2"/>
      <c r="F268" s="2"/>
      <c r="G268" s="2"/>
      <c r="H268" s="2"/>
      <c r="I268" s="2"/>
      <c r="J268" s="2"/>
    </row>
    <row r="269">
      <c r="A269" s="1"/>
      <c r="B269" s="2"/>
      <c r="C269" s="2"/>
      <c r="D269" s="2"/>
      <c r="E269" s="2"/>
      <c r="F269" s="2"/>
      <c r="G269" s="2"/>
      <c r="H269" s="2"/>
      <c r="I269" s="2"/>
      <c r="J269" s="2"/>
    </row>
    <row r="270">
      <c r="A270" s="1"/>
      <c r="B270" s="2"/>
      <c r="C270" s="2"/>
      <c r="D270" s="2"/>
      <c r="E270" s="2"/>
      <c r="F270" s="2"/>
      <c r="G270" s="2"/>
      <c r="H270" s="2"/>
      <c r="I270" s="2"/>
      <c r="J270" s="2"/>
    </row>
    <row r="271">
      <c r="A271" s="1"/>
      <c r="B271" s="2"/>
      <c r="C271" s="2"/>
      <c r="D271" s="2"/>
      <c r="E271" s="2"/>
      <c r="F271" s="2"/>
      <c r="G271" s="2"/>
      <c r="H271" s="2"/>
      <c r="I271" s="2"/>
      <c r="J271" s="2"/>
    </row>
    <row r="272">
      <c r="A272" s="1"/>
      <c r="B272" s="2"/>
      <c r="C272" s="2"/>
      <c r="D272" s="2"/>
      <c r="E272" s="2"/>
      <c r="F272" s="2"/>
      <c r="G272" s="2"/>
      <c r="H272" s="2"/>
      <c r="I272" s="2"/>
      <c r="J272" s="2"/>
    </row>
    <row r="273">
      <c r="A273" s="1"/>
      <c r="B273" s="2"/>
      <c r="C273" s="2"/>
      <c r="D273" s="2"/>
      <c r="E273" s="2"/>
      <c r="F273" s="2"/>
      <c r="G273" s="2"/>
      <c r="H273" s="2"/>
      <c r="I273" s="2"/>
      <c r="J273" s="2"/>
    </row>
    <row r="274">
      <c r="A274" s="1"/>
      <c r="B274" s="2"/>
      <c r="C274" s="2"/>
      <c r="D274" s="2"/>
      <c r="E274" s="2"/>
      <c r="F274" s="2"/>
      <c r="G274" s="2"/>
      <c r="H274" s="2"/>
      <c r="I274" s="2"/>
      <c r="J274" s="2"/>
    </row>
    <row r="275">
      <c r="A275" s="1"/>
      <c r="B275" s="2"/>
      <c r="C275" s="2"/>
      <c r="D275" s="2"/>
      <c r="E275" s="2"/>
      <c r="F275" s="2"/>
      <c r="G275" s="2"/>
      <c r="H275" s="2"/>
      <c r="I275" s="2"/>
      <c r="J275" s="2"/>
    </row>
    <row r="276">
      <c r="A276" s="1"/>
      <c r="B276" s="2"/>
      <c r="C276" s="2"/>
      <c r="D276" s="2"/>
      <c r="E276" s="2"/>
      <c r="F276" s="2"/>
      <c r="G276" s="2"/>
      <c r="H276" s="2"/>
      <c r="I276" s="2"/>
      <c r="J276" s="2"/>
    </row>
    <row r="277">
      <c r="A277" s="1"/>
      <c r="B277" s="2"/>
      <c r="C277" s="2"/>
      <c r="D277" s="2"/>
      <c r="E277" s="2"/>
      <c r="F277" s="2"/>
      <c r="G277" s="2"/>
      <c r="H277" s="2"/>
      <c r="I277" s="2"/>
      <c r="J277" s="2"/>
    </row>
    <row r="278">
      <c r="A278" s="1"/>
      <c r="B278" s="2"/>
      <c r="C278" s="2"/>
      <c r="D278" s="2"/>
      <c r="E278" s="2"/>
      <c r="F278" s="2"/>
      <c r="G278" s="2"/>
      <c r="H278" s="2"/>
      <c r="I278" s="2"/>
      <c r="J278" s="2"/>
    </row>
    <row r="279">
      <c r="A279" s="1"/>
      <c r="B279" s="2"/>
      <c r="C279" s="2"/>
      <c r="D279" s="2"/>
      <c r="E279" s="2"/>
      <c r="F279" s="2"/>
      <c r="G279" s="2"/>
      <c r="H279" s="2"/>
      <c r="I279" s="2"/>
      <c r="J279" s="2"/>
    </row>
    <row r="280">
      <c r="A280" s="1"/>
      <c r="B280" s="2"/>
      <c r="C280" s="2"/>
      <c r="D280" s="2"/>
      <c r="E280" s="2"/>
      <c r="F280" s="2"/>
      <c r="G280" s="2"/>
      <c r="H280" s="2"/>
      <c r="I280" s="2"/>
      <c r="J280" s="2"/>
    </row>
    <row r="281">
      <c r="A281" s="1"/>
      <c r="B281" s="2"/>
      <c r="C281" s="2"/>
      <c r="D281" s="2"/>
      <c r="E281" s="2"/>
      <c r="F281" s="2"/>
      <c r="G281" s="2"/>
      <c r="H281" s="2"/>
      <c r="I281" s="2"/>
      <c r="J281" s="2"/>
    </row>
    <row r="282">
      <c r="A282" s="1"/>
      <c r="B282" s="2"/>
      <c r="C282" s="2"/>
      <c r="D282" s="2"/>
      <c r="E282" s="2"/>
      <c r="F282" s="2"/>
      <c r="G282" s="2"/>
      <c r="H282" s="2"/>
      <c r="I282" s="2"/>
      <c r="J282" s="2"/>
    </row>
    <row r="283">
      <c r="A283" s="1"/>
      <c r="B283" s="2"/>
      <c r="C283" s="2"/>
      <c r="D283" s="2"/>
      <c r="E283" s="2"/>
      <c r="F283" s="2"/>
      <c r="G283" s="2"/>
      <c r="H283" s="2"/>
      <c r="I283" s="2"/>
      <c r="J283" s="2"/>
    </row>
    <row r="284">
      <c r="A284" s="1"/>
      <c r="B284" s="2"/>
      <c r="C284" s="2"/>
      <c r="D284" s="2"/>
      <c r="E284" s="2"/>
      <c r="F284" s="2"/>
      <c r="G284" s="2"/>
      <c r="H284" s="2"/>
      <c r="I284" s="2"/>
      <c r="J284" s="2"/>
    </row>
    <row r="285">
      <c r="A285" s="1"/>
      <c r="B285" s="2"/>
      <c r="C285" s="2"/>
      <c r="D285" s="2"/>
      <c r="E285" s="2"/>
      <c r="F285" s="2"/>
      <c r="G285" s="2"/>
      <c r="H285" s="2"/>
      <c r="I285" s="2"/>
      <c r="J285" s="2"/>
    </row>
    <row r="286">
      <c r="A286" s="1"/>
      <c r="B286" s="2"/>
      <c r="C286" s="2"/>
      <c r="D286" s="2"/>
      <c r="E286" s="2"/>
      <c r="F286" s="2"/>
      <c r="G286" s="2"/>
      <c r="H286" s="2"/>
      <c r="I286" s="2"/>
      <c r="J286" s="2"/>
    </row>
    <row r="287">
      <c r="A287" s="1"/>
      <c r="B287" s="2"/>
      <c r="C287" s="2"/>
      <c r="D287" s="2"/>
      <c r="E287" s="2"/>
      <c r="F287" s="2"/>
      <c r="G287" s="2"/>
      <c r="H287" s="2"/>
      <c r="I287" s="2"/>
      <c r="J287" s="2"/>
    </row>
    <row r="288">
      <c r="A288" s="1"/>
      <c r="B288" s="2"/>
      <c r="C288" s="2"/>
      <c r="D288" s="2"/>
      <c r="E288" s="2"/>
      <c r="F288" s="2"/>
      <c r="G288" s="2"/>
      <c r="H288" s="2"/>
      <c r="I288" s="2"/>
      <c r="J288" s="2"/>
    </row>
    <row r="289">
      <c r="A289" s="1"/>
      <c r="B289" s="2"/>
      <c r="C289" s="2"/>
      <c r="D289" s="2"/>
      <c r="E289" s="2"/>
      <c r="F289" s="2"/>
      <c r="G289" s="2"/>
      <c r="H289" s="2"/>
      <c r="I289" s="2"/>
      <c r="J289" s="2"/>
    </row>
    <row r="290">
      <c r="A290" s="1"/>
      <c r="B290" s="2"/>
      <c r="C290" s="2"/>
      <c r="D290" s="2"/>
      <c r="E290" s="2"/>
      <c r="F290" s="2"/>
      <c r="G290" s="2"/>
      <c r="H290" s="2"/>
      <c r="I290" s="2"/>
      <c r="J290" s="2"/>
    </row>
    <row r="291">
      <c r="A291" s="1"/>
      <c r="B291" s="2"/>
      <c r="C291" s="2"/>
      <c r="D291" s="2"/>
      <c r="E291" s="2"/>
      <c r="F291" s="2"/>
      <c r="G291" s="2"/>
      <c r="H291" s="2"/>
      <c r="I291" s="2"/>
      <c r="J291" s="2"/>
    </row>
    <row r="292">
      <c r="A292" s="1"/>
      <c r="B292" s="2"/>
      <c r="C292" s="2"/>
      <c r="D292" s="2"/>
      <c r="E292" s="2"/>
      <c r="F292" s="2"/>
      <c r="G292" s="2"/>
      <c r="H292" s="2"/>
      <c r="I292" s="2"/>
      <c r="J292" s="2"/>
    </row>
    <row r="293">
      <c r="A293" s="1"/>
      <c r="B293" s="2"/>
      <c r="C293" s="2"/>
      <c r="D293" s="2"/>
      <c r="E293" s="2"/>
      <c r="F293" s="2"/>
      <c r="G293" s="2"/>
      <c r="H293" s="2"/>
      <c r="I293" s="2"/>
      <c r="J293" s="2"/>
    </row>
    <row r="294">
      <c r="A294" s="1"/>
      <c r="B294" s="2"/>
      <c r="C294" s="2"/>
      <c r="D294" s="2"/>
      <c r="E294" s="2"/>
      <c r="F294" s="2"/>
      <c r="G294" s="2"/>
      <c r="H294" s="2"/>
      <c r="I294" s="2"/>
      <c r="J294" s="2"/>
    </row>
    <row r="295">
      <c r="A295" s="1"/>
      <c r="B295" s="2"/>
      <c r="C295" s="2"/>
      <c r="D295" s="2"/>
      <c r="E295" s="2"/>
      <c r="F295" s="2"/>
      <c r="G295" s="2"/>
      <c r="H295" s="2"/>
      <c r="I295" s="2"/>
      <c r="J295" s="2"/>
    </row>
    <row r="296">
      <c r="A296" s="1"/>
      <c r="B296" s="2"/>
      <c r="C296" s="2"/>
      <c r="D296" s="2"/>
      <c r="E296" s="2"/>
      <c r="F296" s="2"/>
      <c r="G296" s="2"/>
      <c r="H296" s="2"/>
      <c r="I296" s="2"/>
      <c r="J296" s="2"/>
    </row>
    <row r="297">
      <c r="A297" s="1"/>
      <c r="B297" s="2"/>
      <c r="C297" s="2"/>
      <c r="D297" s="2"/>
      <c r="E297" s="2"/>
      <c r="F297" s="2"/>
      <c r="G297" s="2"/>
      <c r="H297" s="2"/>
      <c r="I297" s="2"/>
      <c r="J297" s="2"/>
    </row>
    <row r="298">
      <c r="A298" s="1"/>
      <c r="B298" s="2"/>
      <c r="C298" s="2"/>
      <c r="D298" s="2"/>
      <c r="E298" s="2"/>
      <c r="F298" s="2"/>
      <c r="G298" s="2"/>
      <c r="H298" s="2"/>
      <c r="I298" s="2"/>
      <c r="J298" s="2"/>
    </row>
    <row r="299">
      <c r="A299" s="1"/>
      <c r="B299" s="2"/>
      <c r="C299" s="2"/>
      <c r="D299" s="2"/>
      <c r="E299" s="2"/>
      <c r="F299" s="2"/>
      <c r="G299" s="2"/>
      <c r="H299" s="2"/>
      <c r="I299" s="2"/>
      <c r="J299" s="2"/>
    </row>
    <row r="300">
      <c r="A300" s="1"/>
      <c r="B300" s="2"/>
      <c r="C300" s="2"/>
      <c r="D300" s="2"/>
      <c r="E300" s="2"/>
      <c r="F300" s="2"/>
      <c r="G300" s="2"/>
      <c r="H300" s="2"/>
      <c r="I300" s="2"/>
      <c r="J300" s="2"/>
    </row>
    <row r="301">
      <c r="A301" s="1"/>
      <c r="B301" s="2"/>
      <c r="C301" s="2"/>
      <c r="D301" s="2"/>
      <c r="E301" s="2"/>
      <c r="F301" s="2"/>
      <c r="G301" s="2"/>
      <c r="H301" s="2"/>
      <c r="I301" s="2"/>
      <c r="J301" s="2"/>
    </row>
    <row r="302">
      <c r="A302" s="1"/>
      <c r="B302" s="2"/>
      <c r="C302" s="2"/>
      <c r="D302" s="2"/>
      <c r="E302" s="2"/>
      <c r="F302" s="2"/>
      <c r="G302" s="2"/>
      <c r="H302" s="2"/>
      <c r="I302" s="2"/>
      <c r="J302" s="2"/>
    </row>
    <row r="303">
      <c r="A303" s="1"/>
      <c r="B303" s="2"/>
      <c r="C303" s="2"/>
      <c r="D303" s="2"/>
      <c r="E303" s="2"/>
      <c r="F303" s="2"/>
      <c r="G303" s="2"/>
      <c r="H303" s="2"/>
      <c r="I303" s="2"/>
      <c r="J303" s="2"/>
    </row>
    <row r="304">
      <c r="A304" s="1"/>
      <c r="B304" s="2"/>
      <c r="C304" s="2"/>
      <c r="D304" s="2"/>
      <c r="E304" s="2"/>
      <c r="F304" s="2"/>
      <c r="G304" s="2"/>
      <c r="H304" s="2"/>
      <c r="I304" s="2"/>
      <c r="J304" s="2"/>
    </row>
    <row r="305">
      <c r="A305" s="1"/>
      <c r="B305" s="2"/>
      <c r="C305" s="2"/>
      <c r="D305" s="2"/>
      <c r="E305" s="2"/>
      <c r="F305" s="2"/>
      <c r="G305" s="2"/>
      <c r="H305" s="2"/>
      <c r="I305" s="2"/>
      <c r="J305" s="2"/>
    </row>
    <row r="306">
      <c r="A306" s="1"/>
      <c r="B306" s="2"/>
      <c r="C306" s="2"/>
      <c r="D306" s="2"/>
      <c r="E306" s="2"/>
      <c r="F306" s="2"/>
      <c r="G306" s="2"/>
      <c r="H306" s="2"/>
      <c r="I306" s="2"/>
      <c r="J306" s="2"/>
    </row>
    <row r="307">
      <c r="A307" s="1"/>
      <c r="B307" s="2"/>
      <c r="C307" s="2"/>
      <c r="D307" s="2"/>
      <c r="E307" s="2"/>
      <c r="F307" s="2"/>
      <c r="G307" s="2"/>
      <c r="H307" s="2"/>
      <c r="I307" s="2"/>
      <c r="J307" s="2"/>
    </row>
    <row r="308">
      <c r="A308" s="1"/>
      <c r="B308" s="2"/>
      <c r="C308" s="2"/>
      <c r="D308" s="2"/>
      <c r="E308" s="2"/>
      <c r="F308" s="2"/>
      <c r="G308" s="2"/>
      <c r="H308" s="2"/>
      <c r="I308" s="2"/>
      <c r="J308" s="2"/>
    </row>
    <row r="309">
      <c r="A309" s="1"/>
      <c r="B309" s="2"/>
      <c r="C309" s="2"/>
      <c r="D309" s="2"/>
      <c r="E309" s="2"/>
      <c r="F309" s="2"/>
      <c r="G309" s="2"/>
      <c r="H309" s="2"/>
      <c r="I309" s="2"/>
      <c r="J309" s="2"/>
    </row>
    <row r="310">
      <c r="A310" s="1"/>
      <c r="B310" s="2"/>
      <c r="C310" s="2"/>
      <c r="D310" s="2"/>
      <c r="E310" s="2"/>
      <c r="F310" s="2"/>
      <c r="G310" s="2"/>
      <c r="H310" s="2"/>
      <c r="I310" s="2"/>
      <c r="J310" s="2"/>
    </row>
    <row r="311">
      <c r="A311" s="1"/>
      <c r="B311" s="2"/>
      <c r="C311" s="2"/>
      <c r="D311" s="2"/>
      <c r="E311" s="2"/>
      <c r="F311" s="2"/>
      <c r="G311" s="2"/>
      <c r="H311" s="2"/>
      <c r="I311" s="2"/>
      <c r="J311" s="2"/>
    </row>
    <row r="312">
      <c r="A312" s="1"/>
      <c r="B312" s="2"/>
      <c r="C312" s="2"/>
      <c r="D312" s="2"/>
      <c r="E312" s="2"/>
      <c r="F312" s="2"/>
      <c r="G312" s="2"/>
      <c r="H312" s="2"/>
      <c r="I312" s="2"/>
      <c r="J312" s="2"/>
    </row>
    <row r="313">
      <c r="A313" s="1"/>
      <c r="B313" s="2"/>
      <c r="C313" s="2"/>
      <c r="D313" s="2"/>
      <c r="E313" s="2"/>
      <c r="F313" s="2"/>
      <c r="G313" s="2"/>
      <c r="H313" s="2"/>
      <c r="I313" s="2"/>
      <c r="J313" s="2"/>
    </row>
    <row r="314">
      <c r="A314" s="1"/>
      <c r="B314" s="2"/>
      <c r="C314" s="2"/>
      <c r="D314" s="2"/>
      <c r="E314" s="2"/>
      <c r="F314" s="2"/>
      <c r="G314" s="2"/>
      <c r="H314" s="2"/>
      <c r="I314" s="2"/>
      <c r="J314" s="2"/>
    </row>
    <row r="315">
      <c r="A315" s="1"/>
      <c r="B315" s="2"/>
      <c r="C315" s="2"/>
      <c r="D315" s="2"/>
      <c r="E315" s="2"/>
      <c r="F315" s="2"/>
      <c r="G315" s="2"/>
      <c r="H315" s="2"/>
      <c r="I315" s="2"/>
      <c r="J315" s="2"/>
    </row>
    <row r="316">
      <c r="A316" s="1"/>
      <c r="B316" s="2"/>
      <c r="C316" s="2"/>
      <c r="D316" s="2"/>
      <c r="E316" s="2"/>
      <c r="F316" s="2"/>
      <c r="G316" s="2"/>
      <c r="H316" s="2"/>
      <c r="I316" s="2"/>
      <c r="J316" s="2"/>
    </row>
    <row r="317">
      <c r="A317" s="1"/>
      <c r="B317" s="2"/>
      <c r="C317" s="2"/>
      <c r="D317" s="2"/>
      <c r="E317" s="2"/>
      <c r="F317" s="2"/>
      <c r="G317" s="2"/>
      <c r="H317" s="2"/>
      <c r="I317" s="2"/>
      <c r="J317" s="2"/>
    </row>
    <row r="318">
      <c r="A318" s="1"/>
      <c r="B318" s="2"/>
      <c r="C318" s="2"/>
      <c r="D318" s="2"/>
      <c r="E318" s="2"/>
      <c r="F318" s="2"/>
      <c r="G318" s="2"/>
      <c r="H318" s="2"/>
      <c r="I318" s="2"/>
      <c r="J318" s="2"/>
    </row>
    <row r="319">
      <c r="A319" s="1"/>
      <c r="B319" s="2"/>
      <c r="C319" s="2"/>
      <c r="D319" s="2"/>
      <c r="E319" s="2"/>
      <c r="F319" s="2"/>
      <c r="G319" s="2"/>
      <c r="H319" s="2"/>
      <c r="I319" s="2"/>
      <c r="J319" s="2"/>
    </row>
    <row r="320">
      <c r="A320" s="1"/>
      <c r="B320" s="2"/>
      <c r="C320" s="2"/>
      <c r="D320" s="2"/>
      <c r="E320" s="2"/>
      <c r="F320" s="2"/>
      <c r="G320" s="2"/>
      <c r="H320" s="2"/>
      <c r="I320" s="2"/>
      <c r="J320" s="2"/>
    </row>
    <row r="321">
      <c r="A321" s="1"/>
      <c r="B321" s="2"/>
      <c r="C321" s="2"/>
      <c r="D321" s="2"/>
      <c r="E321" s="2"/>
      <c r="F321" s="2"/>
      <c r="G321" s="2"/>
      <c r="H321" s="2"/>
      <c r="I321" s="2"/>
      <c r="J321" s="2"/>
    </row>
    <row r="322">
      <c r="A322" s="1"/>
      <c r="B322" s="2"/>
      <c r="C322" s="2"/>
      <c r="D322" s="2"/>
      <c r="E322" s="2"/>
      <c r="F322" s="2"/>
      <c r="G322" s="2"/>
      <c r="H322" s="2"/>
      <c r="I322" s="2"/>
      <c r="J322" s="2"/>
    </row>
    <row r="323">
      <c r="A323" s="1"/>
      <c r="B323" s="2"/>
      <c r="C323" s="2"/>
      <c r="D323" s="2"/>
      <c r="E323" s="2"/>
      <c r="F323" s="2"/>
      <c r="G323" s="2"/>
      <c r="H323" s="2"/>
      <c r="I323" s="2"/>
      <c r="J323" s="2"/>
    </row>
    <row r="324">
      <c r="A324" s="1"/>
      <c r="B324" s="2"/>
      <c r="C324" s="2"/>
      <c r="D324" s="2"/>
      <c r="E324" s="2"/>
      <c r="F324" s="2"/>
      <c r="G324" s="2"/>
      <c r="H324" s="2"/>
      <c r="I324" s="2"/>
      <c r="J324" s="2"/>
    </row>
    <row r="325">
      <c r="A325" s="1"/>
      <c r="B325" s="2"/>
      <c r="C325" s="2"/>
      <c r="D325" s="2"/>
      <c r="E325" s="2"/>
      <c r="F325" s="2"/>
      <c r="G325" s="2"/>
      <c r="H325" s="2"/>
      <c r="I325" s="2"/>
      <c r="J325" s="2"/>
    </row>
    <row r="326">
      <c r="A326" s="1"/>
      <c r="B326" s="2"/>
      <c r="C326" s="2"/>
      <c r="D326" s="2"/>
      <c r="E326" s="2"/>
      <c r="F326" s="2"/>
      <c r="G326" s="2"/>
      <c r="H326" s="2"/>
      <c r="I326" s="2"/>
      <c r="J326" s="2"/>
    </row>
    <row r="327">
      <c r="A327" s="1"/>
      <c r="B327" s="2"/>
      <c r="C327" s="2"/>
      <c r="D327" s="2"/>
      <c r="E327" s="2"/>
      <c r="F327" s="2"/>
      <c r="G327" s="2"/>
      <c r="H327" s="2"/>
      <c r="I327" s="2"/>
      <c r="J327" s="2"/>
    </row>
    <row r="328">
      <c r="A328" s="1"/>
      <c r="B328" s="2"/>
      <c r="C328" s="2"/>
      <c r="D328" s="2"/>
      <c r="E328" s="2"/>
      <c r="F328" s="2"/>
      <c r="G328" s="2"/>
      <c r="H328" s="2"/>
      <c r="I328" s="2"/>
      <c r="J328" s="2"/>
    </row>
    <row r="329">
      <c r="A329" s="1"/>
      <c r="B329" s="2"/>
      <c r="C329" s="2"/>
      <c r="D329" s="2"/>
      <c r="E329" s="2"/>
      <c r="F329" s="2"/>
      <c r="G329" s="2"/>
      <c r="H329" s="2"/>
      <c r="I329" s="2"/>
      <c r="J329" s="2"/>
    </row>
    <row r="330">
      <c r="A330" s="1"/>
      <c r="B330" s="2"/>
      <c r="C330" s="2"/>
      <c r="D330" s="2"/>
      <c r="E330" s="2"/>
      <c r="F330" s="2"/>
      <c r="G330" s="2"/>
      <c r="H330" s="2"/>
      <c r="I330" s="2"/>
      <c r="J330" s="2"/>
    </row>
    <row r="331">
      <c r="A331" s="1"/>
      <c r="B331" s="2"/>
      <c r="C331" s="2"/>
      <c r="D331" s="2"/>
      <c r="E331" s="2"/>
      <c r="F331" s="2"/>
      <c r="G331" s="2"/>
      <c r="H331" s="2"/>
      <c r="I331" s="2"/>
      <c r="J331" s="2"/>
    </row>
    <row r="332">
      <c r="A332" s="1"/>
      <c r="B332" s="2"/>
      <c r="C332" s="2"/>
      <c r="D332" s="2"/>
      <c r="E332" s="2"/>
      <c r="F332" s="2"/>
      <c r="G332" s="2"/>
      <c r="H332" s="2"/>
      <c r="I332" s="2"/>
      <c r="J332" s="2"/>
    </row>
    <row r="333">
      <c r="A333" s="1"/>
      <c r="B333" s="2"/>
      <c r="C333" s="2"/>
      <c r="D333" s="2"/>
      <c r="E333" s="2"/>
      <c r="F333" s="2"/>
      <c r="G333" s="2"/>
      <c r="H333" s="2"/>
      <c r="I333" s="2"/>
      <c r="J333" s="2"/>
    </row>
    <row r="334">
      <c r="A334" s="1"/>
      <c r="B334" s="2"/>
      <c r="C334" s="2"/>
      <c r="D334" s="2"/>
      <c r="E334" s="2"/>
      <c r="F334" s="2"/>
      <c r="G334" s="2"/>
      <c r="H334" s="2"/>
      <c r="I334" s="2"/>
      <c r="J334" s="2"/>
    </row>
    <row r="335">
      <c r="A335" s="1"/>
      <c r="B335" s="2"/>
      <c r="C335" s="2"/>
      <c r="D335" s="2"/>
      <c r="E335" s="2"/>
      <c r="F335" s="2"/>
      <c r="G335" s="2"/>
      <c r="H335" s="2"/>
      <c r="I335" s="2"/>
      <c r="J335" s="2"/>
    </row>
    <row r="336">
      <c r="A336" s="1"/>
      <c r="B336" s="2"/>
      <c r="C336" s="2"/>
      <c r="D336" s="2"/>
      <c r="E336" s="2"/>
      <c r="F336" s="2"/>
      <c r="G336" s="2"/>
      <c r="H336" s="2"/>
      <c r="I336" s="2"/>
      <c r="J336" s="2"/>
    </row>
    <row r="337">
      <c r="A337" s="1"/>
      <c r="B337" s="2"/>
      <c r="C337" s="2"/>
      <c r="D337" s="2"/>
      <c r="E337" s="2"/>
      <c r="F337" s="2"/>
      <c r="G337" s="2"/>
      <c r="H337" s="2"/>
      <c r="I337" s="2"/>
      <c r="J337" s="2"/>
    </row>
    <row r="338">
      <c r="A338" s="1"/>
      <c r="B338" s="2"/>
      <c r="C338" s="2"/>
      <c r="D338" s="2"/>
      <c r="E338" s="2"/>
      <c r="F338" s="2"/>
      <c r="G338" s="2"/>
      <c r="H338" s="2"/>
      <c r="I338" s="2"/>
      <c r="J338" s="2"/>
    </row>
    <row r="339">
      <c r="A339" s="1"/>
      <c r="B339" s="2"/>
      <c r="C339" s="2"/>
      <c r="D339" s="2"/>
      <c r="E339" s="2"/>
      <c r="F339" s="2"/>
      <c r="G339" s="2"/>
      <c r="H339" s="2"/>
      <c r="I339" s="2"/>
      <c r="J339" s="2"/>
    </row>
    <row r="340">
      <c r="A340" s="1"/>
      <c r="B340" s="2"/>
      <c r="C340" s="2"/>
      <c r="D340" s="2"/>
      <c r="E340" s="2"/>
      <c r="F340" s="2"/>
      <c r="G340" s="2"/>
      <c r="H340" s="2"/>
      <c r="I340" s="2"/>
      <c r="J340" s="2"/>
    </row>
    <row r="341">
      <c r="A341" s="1"/>
      <c r="B341" s="2"/>
      <c r="C341" s="2"/>
      <c r="D341" s="2"/>
      <c r="E341" s="2"/>
      <c r="F341" s="2"/>
      <c r="G341" s="2"/>
      <c r="H341" s="2"/>
      <c r="I341" s="2"/>
      <c r="J341" s="2"/>
    </row>
    <row r="342">
      <c r="A342" s="1"/>
      <c r="B342" s="2"/>
      <c r="C342" s="2"/>
      <c r="D342" s="2"/>
      <c r="E342" s="2"/>
      <c r="F342" s="2"/>
      <c r="G342" s="2"/>
      <c r="H342" s="2"/>
      <c r="I342" s="2"/>
      <c r="J342" s="2"/>
    </row>
    <row r="343">
      <c r="A343" s="1"/>
      <c r="B343" s="2"/>
      <c r="C343" s="2"/>
      <c r="D343" s="2"/>
      <c r="E343" s="2"/>
      <c r="F343" s="2"/>
      <c r="G343" s="2"/>
      <c r="H343" s="2"/>
      <c r="I343" s="2"/>
      <c r="J343" s="2"/>
    </row>
    <row r="344">
      <c r="A344" s="1"/>
      <c r="B344" s="2"/>
      <c r="C344" s="2"/>
      <c r="D344" s="2"/>
      <c r="E344" s="2"/>
      <c r="F344" s="2"/>
      <c r="G344" s="2"/>
      <c r="H344" s="2"/>
      <c r="I344" s="2"/>
      <c r="J344" s="2"/>
    </row>
    <row r="345">
      <c r="A345" s="1"/>
      <c r="B345" s="2"/>
      <c r="C345" s="2"/>
      <c r="D345" s="2"/>
      <c r="E345" s="2"/>
      <c r="F345" s="2"/>
      <c r="G345" s="2"/>
      <c r="H345" s="2"/>
      <c r="I345" s="2"/>
      <c r="J345" s="2"/>
    </row>
    <row r="346">
      <c r="A346" s="1"/>
      <c r="B346" s="2"/>
      <c r="C346" s="2"/>
      <c r="D346" s="2"/>
      <c r="E346" s="2"/>
      <c r="F346" s="2"/>
      <c r="G346" s="2"/>
      <c r="H346" s="2"/>
      <c r="I346" s="2"/>
      <c r="J346" s="2"/>
    </row>
    <row r="347">
      <c r="A347" s="1"/>
      <c r="B347" s="2"/>
      <c r="C347" s="2"/>
      <c r="D347" s="2"/>
      <c r="E347" s="2"/>
      <c r="F347" s="2"/>
      <c r="G347" s="2"/>
      <c r="H347" s="2"/>
      <c r="I347" s="2"/>
      <c r="J347" s="2"/>
    </row>
    <row r="348">
      <c r="A348" s="1"/>
      <c r="B348" s="2"/>
      <c r="C348" s="2"/>
      <c r="D348" s="2"/>
      <c r="E348" s="2"/>
      <c r="F348" s="2"/>
      <c r="G348" s="2"/>
      <c r="H348" s="2"/>
      <c r="I348" s="2"/>
      <c r="J348" s="2"/>
    </row>
    <row r="349">
      <c r="A349" s="1"/>
      <c r="B349" s="2"/>
      <c r="C349" s="2"/>
      <c r="D349" s="2"/>
      <c r="E349" s="2"/>
      <c r="F349" s="2"/>
      <c r="G349" s="2"/>
      <c r="H349" s="2"/>
      <c r="I349" s="2"/>
      <c r="J349" s="2"/>
    </row>
    <row r="350">
      <c r="A350" s="1"/>
      <c r="B350" s="2"/>
      <c r="C350" s="2"/>
      <c r="D350" s="2"/>
      <c r="E350" s="2"/>
      <c r="F350" s="2"/>
      <c r="G350" s="2"/>
      <c r="H350" s="2"/>
      <c r="I350" s="2"/>
      <c r="J350" s="2"/>
    </row>
    <row r="351">
      <c r="A351" s="1"/>
      <c r="B351" s="2"/>
      <c r="C351" s="2"/>
      <c r="D351" s="2"/>
      <c r="E351" s="2"/>
      <c r="F351" s="2"/>
      <c r="G351" s="2"/>
      <c r="H351" s="2"/>
      <c r="I351" s="2"/>
      <c r="J351" s="2"/>
    </row>
    <row r="352">
      <c r="A352" s="1"/>
      <c r="B352" s="2"/>
      <c r="C352" s="2"/>
      <c r="D352" s="2"/>
      <c r="E352" s="2"/>
      <c r="F352" s="2"/>
      <c r="G352" s="2"/>
      <c r="H352" s="2"/>
      <c r="I352" s="2"/>
      <c r="J352" s="2"/>
    </row>
    <row r="353">
      <c r="A353" s="1"/>
      <c r="B353" s="2"/>
      <c r="C353" s="2"/>
      <c r="D353" s="2"/>
      <c r="E353" s="2"/>
      <c r="F353" s="2"/>
      <c r="G353" s="2"/>
      <c r="H353" s="2"/>
      <c r="I353" s="2"/>
      <c r="J353" s="2"/>
    </row>
    <row r="354">
      <c r="A354" s="1"/>
      <c r="B354" s="2"/>
      <c r="C354" s="2"/>
      <c r="D354" s="2"/>
      <c r="E354" s="2"/>
      <c r="F354" s="2"/>
      <c r="G354" s="2"/>
      <c r="H354" s="2"/>
      <c r="I354" s="2"/>
      <c r="J354" s="2"/>
    </row>
    <row r="355">
      <c r="A355" s="1"/>
      <c r="B355" s="2"/>
      <c r="C355" s="2"/>
      <c r="D355" s="2"/>
      <c r="E355" s="2"/>
      <c r="F355" s="2"/>
      <c r="G355" s="2"/>
      <c r="H355" s="2"/>
      <c r="I355" s="2"/>
      <c r="J355" s="2"/>
    </row>
    <row r="356">
      <c r="A356" s="1"/>
      <c r="B356" s="2"/>
      <c r="C356" s="2"/>
      <c r="D356" s="2"/>
      <c r="E356" s="2"/>
      <c r="F356" s="2"/>
      <c r="G356" s="2"/>
      <c r="H356" s="2"/>
      <c r="I356" s="2"/>
      <c r="J356" s="2"/>
    </row>
    <row r="357">
      <c r="A357" s="1"/>
      <c r="B357" s="2"/>
      <c r="C357" s="2"/>
      <c r="D357" s="2"/>
      <c r="E357" s="2"/>
      <c r="F357" s="2"/>
      <c r="G357" s="2"/>
      <c r="H357" s="2"/>
      <c r="I357" s="2"/>
      <c r="J357" s="2"/>
    </row>
    <row r="358">
      <c r="A358" s="1"/>
      <c r="B358" s="2"/>
      <c r="C358" s="2"/>
      <c r="D358" s="2"/>
      <c r="E358" s="2"/>
      <c r="F358" s="2"/>
      <c r="G358" s="2"/>
      <c r="H358" s="2"/>
      <c r="I358" s="2"/>
      <c r="J358" s="2"/>
    </row>
    <row r="359">
      <c r="A359" s="1"/>
      <c r="B359" s="2"/>
      <c r="C359" s="2"/>
      <c r="D359" s="2"/>
      <c r="E359" s="2"/>
      <c r="F359" s="2"/>
      <c r="G359" s="2"/>
      <c r="H359" s="2"/>
      <c r="I359" s="2"/>
      <c r="J359" s="2"/>
    </row>
    <row r="360">
      <c r="A360" s="1"/>
      <c r="B360" s="2"/>
      <c r="C360" s="2"/>
      <c r="D360" s="2"/>
      <c r="E360" s="2"/>
      <c r="F360" s="2"/>
      <c r="G360" s="2"/>
      <c r="H360" s="2"/>
      <c r="I360" s="2"/>
      <c r="J360" s="2"/>
    </row>
    <row r="361">
      <c r="A361" s="1"/>
      <c r="B361" s="2"/>
      <c r="C361" s="2"/>
      <c r="D361" s="2"/>
      <c r="E361" s="2"/>
      <c r="F361" s="2"/>
      <c r="G361" s="2"/>
      <c r="H361" s="2"/>
      <c r="I361" s="2"/>
      <c r="J361" s="2"/>
    </row>
    <row r="362">
      <c r="A362" s="1"/>
      <c r="B362" s="2"/>
      <c r="C362" s="2"/>
      <c r="D362" s="2"/>
      <c r="E362" s="2"/>
      <c r="F362" s="2"/>
      <c r="G362" s="2"/>
      <c r="H362" s="2"/>
      <c r="I362" s="2"/>
      <c r="J362" s="2"/>
    </row>
    <row r="363">
      <c r="A363" s="1"/>
      <c r="B363" s="2"/>
      <c r="C363" s="2"/>
      <c r="D363" s="2"/>
      <c r="E363" s="2"/>
      <c r="F363" s="2"/>
      <c r="G363" s="2"/>
      <c r="H363" s="2"/>
      <c r="I363" s="2"/>
      <c r="J363" s="2"/>
    </row>
    <row r="364">
      <c r="A364" s="1"/>
      <c r="B364" s="2"/>
      <c r="C364" s="2"/>
      <c r="D364" s="2"/>
      <c r="E364" s="2"/>
      <c r="F364" s="2"/>
      <c r="G364" s="2"/>
      <c r="H364" s="2"/>
      <c r="I364" s="2"/>
      <c r="J364" s="2"/>
    </row>
    <row r="365">
      <c r="A365" s="1"/>
      <c r="B365" s="2"/>
      <c r="C365" s="2"/>
      <c r="D365" s="2"/>
      <c r="E365" s="2"/>
      <c r="F365" s="2"/>
      <c r="G365" s="2"/>
      <c r="H365" s="2"/>
      <c r="I365" s="2"/>
      <c r="J365" s="2"/>
    </row>
    <row r="366">
      <c r="A366" s="1"/>
      <c r="B366" s="2"/>
      <c r="C366" s="2"/>
      <c r="D366" s="2"/>
      <c r="E366" s="2"/>
      <c r="F366" s="2"/>
      <c r="G366" s="2"/>
      <c r="H366" s="2"/>
      <c r="I366" s="2"/>
      <c r="J366" s="2"/>
    </row>
    <row r="367">
      <c r="A367" s="1"/>
      <c r="B367" s="2"/>
      <c r="C367" s="2"/>
      <c r="D367" s="2"/>
      <c r="E367" s="2"/>
      <c r="F367" s="2"/>
      <c r="G367" s="2"/>
      <c r="H367" s="2"/>
      <c r="I367" s="2"/>
      <c r="J367" s="2"/>
    </row>
    <row r="368">
      <c r="A368" s="1"/>
      <c r="B368" s="2"/>
      <c r="C368" s="2"/>
      <c r="D368" s="2"/>
      <c r="E368" s="2"/>
      <c r="F368" s="2"/>
      <c r="G368" s="2"/>
      <c r="H368" s="2"/>
      <c r="I368" s="2"/>
      <c r="J368" s="2"/>
    </row>
    <row r="369">
      <c r="A369" s="1"/>
      <c r="B369" s="2"/>
      <c r="C369" s="2"/>
      <c r="D369" s="2"/>
      <c r="E369" s="2"/>
      <c r="F369" s="2"/>
      <c r="G369" s="2"/>
      <c r="H369" s="2"/>
      <c r="I369" s="2"/>
      <c r="J369" s="2"/>
    </row>
    <row r="370">
      <c r="A370" s="1"/>
      <c r="B370" s="2"/>
      <c r="C370" s="2"/>
      <c r="D370" s="2"/>
      <c r="E370" s="2"/>
      <c r="F370" s="2"/>
      <c r="G370" s="2"/>
      <c r="H370" s="2"/>
      <c r="I370" s="2"/>
      <c r="J370" s="2"/>
    </row>
    <row r="371">
      <c r="A371" s="1"/>
      <c r="B371" s="2"/>
      <c r="C371" s="2"/>
      <c r="D371" s="2"/>
      <c r="E371" s="2"/>
      <c r="F371" s="2"/>
      <c r="G371" s="2"/>
      <c r="H371" s="2"/>
      <c r="I371" s="2"/>
      <c r="J371" s="2"/>
    </row>
    <row r="372">
      <c r="A372" s="1"/>
      <c r="B372" s="2"/>
      <c r="C372" s="2"/>
      <c r="D372" s="2"/>
      <c r="E372" s="2"/>
      <c r="F372" s="2"/>
      <c r="G372" s="2"/>
      <c r="H372" s="2"/>
      <c r="I372" s="2"/>
      <c r="J372" s="2"/>
    </row>
    <row r="373">
      <c r="A373" s="1"/>
      <c r="B373" s="2"/>
      <c r="C373" s="2"/>
      <c r="D373" s="2"/>
      <c r="E373" s="2"/>
      <c r="F373" s="2"/>
      <c r="G373" s="2"/>
      <c r="H373" s="2"/>
      <c r="I373" s="2"/>
      <c r="J373" s="2"/>
    </row>
    <row r="374">
      <c r="A374" s="1"/>
      <c r="B374" s="2"/>
      <c r="C374" s="2"/>
      <c r="D374" s="2"/>
      <c r="E374" s="2"/>
      <c r="F374" s="2"/>
      <c r="G374" s="2"/>
      <c r="H374" s="2"/>
      <c r="I374" s="2"/>
      <c r="J374" s="2"/>
    </row>
    <row r="375">
      <c r="A375" s="1"/>
      <c r="B375" s="2"/>
      <c r="C375" s="2"/>
      <c r="D375" s="2"/>
      <c r="E375" s="2"/>
      <c r="F375" s="2"/>
      <c r="G375" s="2"/>
      <c r="H375" s="2"/>
      <c r="I375" s="2"/>
      <c r="J375" s="2"/>
    </row>
    <row r="376">
      <c r="A376" s="1"/>
      <c r="B376" s="2"/>
      <c r="C376" s="2"/>
      <c r="D376" s="2"/>
      <c r="E376" s="2"/>
      <c r="F376" s="2"/>
      <c r="G376" s="2"/>
      <c r="H376" s="2"/>
      <c r="I376" s="2"/>
      <c r="J376" s="2"/>
    </row>
    <row r="377">
      <c r="A377" s="1"/>
      <c r="B377" s="2"/>
      <c r="C377" s="2"/>
      <c r="D377" s="2"/>
      <c r="E377" s="2"/>
      <c r="F377" s="2"/>
      <c r="G377" s="2"/>
      <c r="H377" s="2"/>
      <c r="I377" s="2"/>
      <c r="J377" s="2"/>
    </row>
    <row r="378">
      <c r="A378" s="1"/>
      <c r="B378" s="2"/>
      <c r="C378" s="2"/>
      <c r="D378" s="2"/>
      <c r="E378" s="2"/>
      <c r="F378" s="2"/>
      <c r="G378" s="2"/>
      <c r="H378" s="2"/>
      <c r="I378" s="2"/>
      <c r="J378" s="2"/>
    </row>
    <row r="379">
      <c r="A379" s="1"/>
      <c r="B379" s="2"/>
      <c r="C379" s="2"/>
      <c r="D379" s="2"/>
      <c r="E379" s="2"/>
      <c r="F379" s="2"/>
      <c r="G379" s="2"/>
      <c r="H379" s="2"/>
      <c r="I379" s="2"/>
      <c r="J379" s="2"/>
    </row>
    <row r="380">
      <c r="A380" s="1"/>
      <c r="B380" s="2"/>
      <c r="C380" s="2"/>
      <c r="D380" s="2"/>
      <c r="E380" s="2"/>
      <c r="F380" s="2"/>
      <c r="G380" s="2"/>
      <c r="H380" s="2"/>
      <c r="I380" s="2"/>
      <c r="J380" s="2"/>
    </row>
    <row r="381">
      <c r="A381" s="1"/>
      <c r="B381" s="2"/>
      <c r="C381" s="2"/>
      <c r="D381" s="2"/>
      <c r="E381" s="2"/>
      <c r="F381" s="2"/>
      <c r="G381" s="2"/>
      <c r="H381" s="2"/>
      <c r="I381" s="2"/>
      <c r="J381" s="2"/>
    </row>
    <row r="382">
      <c r="A382" s="1"/>
      <c r="B382" s="2"/>
      <c r="C382" s="2"/>
      <c r="D382" s="2"/>
      <c r="E382" s="2"/>
      <c r="F382" s="2"/>
      <c r="G382" s="2"/>
      <c r="H382" s="2"/>
      <c r="I382" s="2"/>
      <c r="J382" s="2"/>
    </row>
    <row r="383">
      <c r="A383" s="1"/>
      <c r="B383" s="2"/>
      <c r="C383" s="2"/>
      <c r="D383" s="2"/>
      <c r="E383" s="2"/>
      <c r="F383" s="2"/>
      <c r="G383" s="2"/>
      <c r="H383" s="2"/>
      <c r="I383" s="2"/>
      <c r="J383" s="2"/>
    </row>
    <row r="384">
      <c r="A384" s="1"/>
      <c r="B384" s="2"/>
      <c r="C384" s="2"/>
      <c r="D384" s="2"/>
      <c r="E384" s="2"/>
      <c r="F384" s="2"/>
      <c r="G384" s="2"/>
      <c r="H384" s="2"/>
      <c r="I384" s="2"/>
      <c r="J384" s="2"/>
    </row>
    <row r="385">
      <c r="A385" s="1"/>
      <c r="B385" s="2"/>
      <c r="C385" s="2"/>
      <c r="D385" s="2"/>
      <c r="E385" s="2"/>
      <c r="F385" s="2"/>
      <c r="G385" s="2"/>
      <c r="H385" s="2"/>
      <c r="I385" s="2"/>
      <c r="J385" s="2"/>
    </row>
    <row r="386">
      <c r="A386" s="1"/>
      <c r="B386" s="2"/>
      <c r="C386" s="2"/>
      <c r="D386" s="2"/>
      <c r="E386" s="2"/>
      <c r="F386" s="2"/>
      <c r="G386" s="2"/>
      <c r="H386" s="2"/>
      <c r="I386" s="2"/>
      <c r="J386" s="2"/>
    </row>
    <row r="387">
      <c r="A387" s="1"/>
      <c r="B387" s="2"/>
      <c r="C387" s="2"/>
      <c r="D387" s="2"/>
      <c r="E387" s="2"/>
      <c r="F387" s="2"/>
      <c r="G387" s="2"/>
      <c r="H387" s="2"/>
      <c r="I387" s="2"/>
      <c r="J387" s="2"/>
    </row>
    <row r="388">
      <c r="A388" s="1"/>
      <c r="B388" s="2"/>
      <c r="C388" s="2"/>
      <c r="D388" s="2"/>
      <c r="E388" s="2"/>
      <c r="F388" s="2"/>
      <c r="G388" s="2"/>
      <c r="H388" s="2"/>
      <c r="I388" s="2"/>
      <c r="J388" s="2"/>
    </row>
    <row r="389">
      <c r="A389" s="1"/>
      <c r="B389" s="2"/>
      <c r="C389" s="2"/>
      <c r="D389" s="2"/>
      <c r="E389" s="2"/>
      <c r="F389" s="2"/>
      <c r="G389" s="2"/>
      <c r="H389" s="2"/>
      <c r="I389" s="2"/>
      <c r="J389" s="2"/>
    </row>
    <row r="390">
      <c r="A390" s="1"/>
      <c r="B390" s="2"/>
      <c r="C390" s="2"/>
      <c r="D390" s="2"/>
      <c r="E390" s="2"/>
      <c r="F390" s="2"/>
      <c r="G390" s="2"/>
      <c r="H390" s="2"/>
      <c r="I390" s="2"/>
      <c r="J390" s="2"/>
    </row>
    <row r="391">
      <c r="A391" s="1"/>
      <c r="B391" s="2"/>
      <c r="C391" s="2"/>
      <c r="D391" s="2"/>
      <c r="E391" s="2"/>
      <c r="F391" s="2"/>
      <c r="G391" s="2"/>
      <c r="H391" s="2"/>
      <c r="I391" s="2"/>
      <c r="J391" s="2"/>
    </row>
    <row r="392">
      <c r="A392" s="1"/>
      <c r="B392" s="2"/>
      <c r="C392" s="2"/>
      <c r="D392" s="2"/>
      <c r="E392" s="2"/>
      <c r="F392" s="2"/>
      <c r="G392" s="2"/>
      <c r="H392" s="2"/>
      <c r="I392" s="2"/>
      <c r="J392" s="2"/>
    </row>
    <row r="393">
      <c r="A393" s="1"/>
      <c r="B393" s="2"/>
      <c r="C393" s="2"/>
      <c r="D393" s="2"/>
      <c r="E393" s="2"/>
      <c r="F393" s="2"/>
      <c r="G393" s="2"/>
      <c r="H393" s="2"/>
      <c r="I393" s="2"/>
      <c r="J393" s="2"/>
    </row>
    <row r="394">
      <c r="A394" s="1"/>
      <c r="B394" s="2"/>
      <c r="C394" s="2"/>
      <c r="D394" s="2"/>
      <c r="E394" s="2"/>
      <c r="F394" s="2"/>
      <c r="G394" s="2"/>
      <c r="H394" s="2"/>
      <c r="I394" s="2"/>
      <c r="J394" s="2"/>
    </row>
    <row r="395">
      <c r="A395" s="1"/>
      <c r="B395" s="2"/>
      <c r="C395" s="2"/>
      <c r="D395" s="2"/>
      <c r="E395" s="2"/>
      <c r="F395" s="2"/>
      <c r="G395" s="2"/>
      <c r="H395" s="2"/>
      <c r="I395" s="2"/>
      <c r="J395" s="2"/>
    </row>
    <row r="396">
      <c r="A396" s="1"/>
      <c r="B396" s="2"/>
      <c r="C396" s="2"/>
      <c r="D396" s="2"/>
      <c r="E396" s="2"/>
      <c r="F396" s="2"/>
      <c r="G396" s="2"/>
      <c r="H396" s="2"/>
      <c r="I396" s="2"/>
      <c r="J396" s="2"/>
    </row>
    <row r="397">
      <c r="A397" s="1"/>
      <c r="B397" s="2"/>
      <c r="C397" s="2"/>
      <c r="D397" s="2"/>
      <c r="E397" s="2"/>
      <c r="F397" s="2"/>
      <c r="G397" s="2"/>
      <c r="H397" s="2"/>
      <c r="I397" s="2"/>
      <c r="J397" s="2"/>
    </row>
    <row r="398">
      <c r="A398" s="1"/>
      <c r="B398" s="2"/>
      <c r="C398" s="2"/>
      <c r="D398" s="2"/>
      <c r="E398" s="2"/>
      <c r="F398" s="2"/>
      <c r="G398" s="2"/>
      <c r="H398" s="2"/>
      <c r="I398" s="2"/>
      <c r="J398" s="2"/>
    </row>
    <row r="399">
      <c r="A399" s="1"/>
      <c r="B399" s="2"/>
      <c r="C399" s="2"/>
      <c r="D399" s="2"/>
      <c r="E399" s="2"/>
      <c r="F399" s="2"/>
      <c r="G399" s="2"/>
      <c r="H399" s="2"/>
      <c r="I399" s="2"/>
      <c r="J399" s="2"/>
    </row>
    <row r="400">
      <c r="A400" s="1"/>
      <c r="B400" s="2"/>
      <c r="C400" s="2"/>
      <c r="D400" s="2"/>
      <c r="E400" s="2"/>
      <c r="F400" s="2"/>
      <c r="G400" s="2"/>
      <c r="H400" s="2"/>
      <c r="I400" s="2"/>
      <c r="J400" s="2"/>
    </row>
    <row r="401">
      <c r="A401" s="1"/>
      <c r="B401" s="2"/>
      <c r="C401" s="2"/>
      <c r="D401" s="2"/>
      <c r="E401" s="2"/>
      <c r="F401" s="2"/>
      <c r="G401" s="2"/>
      <c r="H401" s="2"/>
      <c r="I401" s="2"/>
      <c r="J401" s="2"/>
    </row>
    <row r="402">
      <c r="A402" s="1"/>
      <c r="B402" s="2"/>
      <c r="C402" s="2"/>
      <c r="D402" s="2"/>
      <c r="E402" s="2"/>
      <c r="F402" s="2"/>
      <c r="G402" s="2"/>
      <c r="H402" s="2"/>
      <c r="I402" s="2"/>
      <c r="J402" s="2"/>
    </row>
    <row r="403">
      <c r="A403" s="1"/>
      <c r="B403" s="2"/>
      <c r="C403" s="2"/>
      <c r="D403" s="2"/>
      <c r="E403" s="2"/>
      <c r="F403" s="2"/>
      <c r="G403" s="2"/>
      <c r="H403" s="2"/>
      <c r="I403" s="2"/>
      <c r="J403" s="2"/>
    </row>
    <row r="404">
      <c r="A404" s="1"/>
      <c r="B404" s="2"/>
      <c r="C404" s="2"/>
      <c r="D404" s="2"/>
      <c r="E404" s="2"/>
      <c r="F404" s="2"/>
      <c r="G404" s="2"/>
      <c r="H404" s="2"/>
      <c r="I404" s="2"/>
      <c r="J404" s="2"/>
    </row>
    <row r="405">
      <c r="A405" s="1"/>
      <c r="B405" s="2"/>
      <c r="C405" s="2"/>
      <c r="D405" s="2"/>
      <c r="E405" s="2"/>
      <c r="F405" s="2"/>
      <c r="G405" s="2"/>
      <c r="H405" s="2"/>
      <c r="I405" s="2"/>
      <c r="J405" s="2"/>
    </row>
    <row r="406">
      <c r="A406" s="1"/>
      <c r="B406" s="2"/>
      <c r="C406" s="2"/>
      <c r="D406" s="2"/>
      <c r="E406" s="2"/>
      <c r="F406" s="2"/>
      <c r="G406" s="2"/>
      <c r="H406" s="2"/>
      <c r="I406" s="2"/>
      <c r="J406" s="2"/>
    </row>
    <row r="407">
      <c r="A407" s="1"/>
      <c r="B407" s="2"/>
      <c r="C407" s="2"/>
      <c r="D407" s="2"/>
      <c r="E407" s="2"/>
      <c r="F407" s="2"/>
      <c r="G407" s="2"/>
      <c r="H407" s="2"/>
      <c r="I407" s="2"/>
      <c r="J407" s="2"/>
    </row>
    <row r="408">
      <c r="A408" s="1"/>
      <c r="B408" s="2"/>
      <c r="C408" s="2"/>
      <c r="D408" s="2"/>
      <c r="E408" s="2"/>
      <c r="F408" s="2"/>
      <c r="G408" s="2"/>
      <c r="H408" s="2"/>
      <c r="I408" s="2"/>
      <c r="J408" s="2"/>
    </row>
    <row r="409">
      <c r="A409" s="1"/>
      <c r="B409" s="2"/>
      <c r="C409" s="2"/>
      <c r="D409" s="2"/>
      <c r="E409" s="2"/>
      <c r="F409" s="2"/>
      <c r="G409" s="2"/>
      <c r="H409" s="2"/>
      <c r="I409" s="2"/>
      <c r="J409" s="2"/>
    </row>
    <row r="410">
      <c r="A410" s="1"/>
      <c r="B410" s="2"/>
      <c r="C410" s="2"/>
      <c r="D410" s="2"/>
      <c r="E410" s="2"/>
      <c r="F410" s="2"/>
      <c r="G410" s="2"/>
      <c r="H410" s="2"/>
      <c r="I410" s="2"/>
      <c r="J410" s="2"/>
    </row>
    <row r="411">
      <c r="A411" s="1"/>
      <c r="B411" s="2"/>
      <c r="C411" s="2"/>
      <c r="D411" s="2"/>
      <c r="E411" s="2"/>
      <c r="F411" s="2"/>
      <c r="G411" s="2"/>
      <c r="H411" s="2"/>
      <c r="I411" s="2"/>
      <c r="J411" s="2"/>
    </row>
    <row r="412">
      <c r="A412" s="1"/>
      <c r="B412" s="2"/>
      <c r="C412" s="2"/>
      <c r="D412" s="2"/>
      <c r="E412" s="2"/>
      <c r="F412" s="2"/>
      <c r="G412" s="2"/>
      <c r="H412" s="2"/>
      <c r="I412" s="2"/>
      <c r="J412" s="2"/>
    </row>
    <row r="413">
      <c r="A413" s="1"/>
      <c r="B413" s="2"/>
      <c r="C413" s="2"/>
      <c r="D413" s="2"/>
      <c r="E413" s="2"/>
      <c r="F413" s="2"/>
      <c r="G413" s="2"/>
      <c r="H413" s="2"/>
      <c r="I413" s="2"/>
      <c r="J413" s="2"/>
    </row>
    <row r="414">
      <c r="A414" s="1"/>
      <c r="B414" s="2"/>
      <c r="C414" s="2"/>
      <c r="D414" s="2"/>
      <c r="E414" s="2"/>
      <c r="F414" s="2"/>
      <c r="G414" s="2"/>
      <c r="H414" s="2"/>
      <c r="I414" s="2"/>
      <c r="J414" s="2"/>
    </row>
    <row r="415">
      <c r="A415" s="1"/>
      <c r="B415" s="2"/>
      <c r="C415" s="2"/>
      <c r="D415" s="2"/>
      <c r="E415" s="2"/>
      <c r="F415" s="2"/>
      <c r="G415" s="2"/>
      <c r="H415" s="2"/>
      <c r="I415" s="2"/>
      <c r="J415" s="2"/>
    </row>
    <row r="416">
      <c r="A416" s="1"/>
      <c r="B416" s="2"/>
      <c r="C416" s="2"/>
      <c r="D416" s="2"/>
      <c r="E416" s="2"/>
      <c r="F416" s="2"/>
      <c r="G416" s="2"/>
      <c r="H416" s="2"/>
      <c r="I416" s="2"/>
      <c r="J416" s="2"/>
    </row>
    <row r="417">
      <c r="A417" s="1"/>
      <c r="B417" s="2"/>
      <c r="C417" s="2"/>
      <c r="D417" s="2"/>
      <c r="E417" s="2"/>
      <c r="F417" s="2"/>
      <c r="G417" s="2"/>
      <c r="H417" s="2"/>
      <c r="I417" s="2"/>
      <c r="J417" s="2"/>
    </row>
    <row r="418">
      <c r="A418" s="1"/>
      <c r="B418" s="2"/>
      <c r="C418" s="2"/>
      <c r="D418" s="2"/>
      <c r="E418" s="2"/>
      <c r="F418" s="2"/>
      <c r="G418" s="2"/>
      <c r="H418" s="2"/>
      <c r="I418" s="2"/>
      <c r="J418" s="2"/>
    </row>
    <row r="419">
      <c r="A419" s="1"/>
      <c r="B419" s="2"/>
      <c r="C419" s="2"/>
      <c r="D419" s="2"/>
      <c r="E419" s="2"/>
      <c r="F419" s="2"/>
      <c r="G419" s="2"/>
      <c r="H419" s="2"/>
      <c r="I419" s="2"/>
      <c r="J419" s="2"/>
    </row>
    <row r="420">
      <c r="A420" s="1"/>
      <c r="B420" s="2"/>
      <c r="C420" s="2"/>
      <c r="D420" s="2"/>
      <c r="E420" s="2"/>
      <c r="F420" s="2"/>
      <c r="G420" s="2"/>
      <c r="H420" s="2"/>
      <c r="I420" s="2"/>
      <c r="J420" s="2"/>
    </row>
    <row r="421">
      <c r="A421" s="1"/>
      <c r="B421" s="2"/>
      <c r="C421" s="2"/>
      <c r="D421" s="2"/>
      <c r="E421" s="2"/>
      <c r="F421" s="2"/>
      <c r="G421" s="2"/>
      <c r="H421" s="2"/>
      <c r="I421" s="2"/>
      <c r="J421" s="2"/>
    </row>
    <row r="422">
      <c r="A422" s="1"/>
      <c r="B422" s="2"/>
      <c r="C422" s="2"/>
      <c r="D422" s="2"/>
      <c r="E422" s="2"/>
      <c r="F422" s="2"/>
      <c r="G422" s="2"/>
      <c r="H422" s="2"/>
      <c r="I422" s="2"/>
      <c r="J422" s="2"/>
    </row>
    <row r="423">
      <c r="A423" s="1"/>
      <c r="B423" s="2"/>
      <c r="C423" s="2"/>
      <c r="D423" s="2"/>
      <c r="E423" s="2"/>
      <c r="F423" s="2"/>
      <c r="G423" s="2"/>
      <c r="H423" s="2"/>
      <c r="I423" s="2"/>
      <c r="J423" s="2"/>
    </row>
    <row r="424">
      <c r="A424" s="1"/>
      <c r="B424" s="2"/>
      <c r="C424" s="2"/>
      <c r="D424" s="2"/>
      <c r="E424" s="2"/>
      <c r="F424" s="2"/>
      <c r="G424" s="2"/>
      <c r="H424" s="2"/>
      <c r="I424" s="2"/>
      <c r="J424" s="2"/>
    </row>
    <row r="425">
      <c r="A425" s="1"/>
      <c r="B425" s="2"/>
      <c r="C425" s="2"/>
      <c r="D425" s="2"/>
      <c r="E425" s="2"/>
      <c r="F425" s="2"/>
      <c r="G425" s="2"/>
      <c r="H425" s="2"/>
      <c r="I425" s="2"/>
      <c r="J425" s="2"/>
    </row>
    <row r="426">
      <c r="A426" s="1"/>
      <c r="B426" s="2"/>
      <c r="C426" s="2"/>
      <c r="D426" s="2"/>
      <c r="E426" s="2"/>
      <c r="F426" s="2"/>
      <c r="G426" s="2"/>
      <c r="H426" s="2"/>
      <c r="I426" s="2"/>
      <c r="J426" s="2"/>
    </row>
    <row r="427">
      <c r="A427" s="1"/>
      <c r="B427" s="2"/>
      <c r="C427" s="2"/>
      <c r="D427" s="2"/>
      <c r="E427" s="2"/>
      <c r="F427" s="2"/>
      <c r="G427" s="2"/>
      <c r="H427" s="2"/>
      <c r="I427" s="2"/>
      <c r="J427" s="2"/>
    </row>
    <row r="428">
      <c r="A428" s="1"/>
      <c r="B428" s="2"/>
      <c r="C428" s="2"/>
      <c r="D428" s="2"/>
      <c r="E428" s="2"/>
      <c r="F428" s="2"/>
      <c r="G428" s="2"/>
      <c r="H428" s="2"/>
      <c r="I428" s="2"/>
      <c r="J428" s="2"/>
    </row>
    <row r="429">
      <c r="A429" s="1"/>
      <c r="B429" s="2"/>
      <c r="C429" s="2"/>
      <c r="D429" s="2"/>
      <c r="E429" s="2"/>
      <c r="F429" s="2"/>
      <c r="G429" s="2"/>
      <c r="H429" s="2"/>
      <c r="I429" s="2"/>
      <c r="J429" s="2"/>
    </row>
    <row r="430">
      <c r="A430" s="1"/>
      <c r="B430" s="2"/>
      <c r="C430" s="2"/>
      <c r="D430" s="2"/>
      <c r="E430" s="2"/>
      <c r="F430" s="2"/>
      <c r="G430" s="2"/>
      <c r="H430" s="2"/>
      <c r="I430" s="2"/>
      <c r="J430" s="2"/>
    </row>
    <row r="431">
      <c r="A431" s="1"/>
      <c r="B431" s="2"/>
      <c r="C431" s="2"/>
      <c r="D431" s="2"/>
      <c r="E431" s="2"/>
      <c r="F431" s="2"/>
      <c r="G431" s="2"/>
      <c r="H431" s="2"/>
      <c r="I431" s="2"/>
      <c r="J431" s="2"/>
    </row>
    <row r="432">
      <c r="A432" s="1"/>
      <c r="B432" s="2"/>
      <c r="C432" s="2"/>
      <c r="D432" s="2"/>
      <c r="E432" s="2"/>
      <c r="F432" s="2"/>
      <c r="G432" s="2"/>
      <c r="H432" s="2"/>
      <c r="I432" s="2"/>
      <c r="J432" s="2"/>
    </row>
    <row r="433">
      <c r="A433" s="1"/>
      <c r="B433" s="2"/>
      <c r="C433" s="2"/>
      <c r="D433" s="2"/>
      <c r="E433" s="2"/>
      <c r="F433" s="2"/>
      <c r="G433" s="2"/>
      <c r="H433" s="2"/>
      <c r="I433" s="2"/>
      <c r="J433" s="2"/>
    </row>
    <row r="434">
      <c r="A434" s="1"/>
      <c r="B434" s="2"/>
      <c r="C434" s="2"/>
      <c r="D434" s="2"/>
      <c r="E434" s="2"/>
      <c r="F434" s="2"/>
      <c r="G434" s="2"/>
      <c r="H434" s="2"/>
      <c r="I434" s="2"/>
      <c r="J434" s="2"/>
    </row>
    <row r="435">
      <c r="A435" s="1"/>
      <c r="B435" s="2"/>
      <c r="C435" s="2"/>
      <c r="D435" s="2"/>
      <c r="E435" s="2"/>
      <c r="F435" s="2"/>
      <c r="G435" s="2"/>
      <c r="H435" s="2"/>
      <c r="I435" s="2"/>
      <c r="J435" s="2"/>
    </row>
    <row r="436">
      <c r="A436" s="1"/>
      <c r="B436" s="2"/>
      <c r="C436" s="2"/>
      <c r="D436" s="2"/>
      <c r="E436" s="2"/>
      <c r="F436" s="2"/>
      <c r="G436" s="2"/>
      <c r="H436" s="2"/>
      <c r="I436" s="2"/>
      <c r="J436" s="2"/>
    </row>
    <row r="437">
      <c r="A437" s="1"/>
      <c r="B437" s="2"/>
      <c r="C437" s="2"/>
      <c r="D437" s="2"/>
      <c r="E437" s="2"/>
      <c r="F437" s="2"/>
      <c r="G437" s="2"/>
      <c r="H437" s="2"/>
      <c r="I437" s="2"/>
      <c r="J437" s="2"/>
    </row>
    <row r="438">
      <c r="A438" s="1"/>
      <c r="B438" s="2"/>
      <c r="C438" s="2"/>
      <c r="D438" s="2"/>
      <c r="E438" s="2"/>
      <c r="F438" s="2"/>
      <c r="G438" s="2"/>
      <c r="H438" s="2"/>
      <c r="I438" s="2"/>
      <c r="J438" s="2"/>
    </row>
    <row r="439">
      <c r="A439" s="1"/>
      <c r="B439" s="2"/>
      <c r="C439" s="2"/>
      <c r="D439" s="2"/>
      <c r="E439" s="2"/>
      <c r="F439" s="2"/>
      <c r="G439" s="2"/>
      <c r="H439" s="2"/>
      <c r="I439" s="2"/>
      <c r="J439" s="2"/>
    </row>
    <row r="440">
      <c r="A440" s="1"/>
      <c r="B440" s="2"/>
      <c r="C440" s="2"/>
      <c r="D440" s="2"/>
      <c r="E440" s="2"/>
      <c r="F440" s="2"/>
      <c r="G440" s="2"/>
      <c r="H440" s="2"/>
      <c r="I440" s="2"/>
      <c r="J440" s="2"/>
    </row>
    <row r="441">
      <c r="A441" s="1"/>
      <c r="B441" s="2"/>
      <c r="C441" s="2"/>
      <c r="D441" s="2"/>
      <c r="E441" s="2"/>
      <c r="F441" s="2"/>
      <c r="G441" s="2"/>
      <c r="H441" s="2"/>
      <c r="I441" s="2"/>
      <c r="J441" s="2"/>
    </row>
    <row r="442">
      <c r="A442" s="1"/>
      <c r="B442" s="2"/>
      <c r="C442" s="2"/>
      <c r="D442" s="2"/>
      <c r="E442" s="2"/>
      <c r="F442" s="2"/>
      <c r="G442" s="2"/>
      <c r="H442" s="2"/>
      <c r="I442" s="2"/>
      <c r="J442" s="2"/>
    </row>
    <row r="443">
      <c r="A443" s="1"/>
      <c r="B443" s="2"/>
      <c r="C443" s="2"/>
      <c r="D443" s="2"/>
      <c r="E443" s="2"/>
      <c r="F443" s="2"/>
      <c r="G443" s="2"/>
      <c r="H443" s="2"/>
      <c r="I443" s="2"/>
      <c r="J443" s="2"/>
    </row>
    <row r="444">
      <c r="A444" s="1"/>
      <c r="B444" s="2"/>
      <c r="C444" s="2"/>
      <c r="D444" s="2"/>
      <c r="E444" s="2"/>
      <c r="F444" s="2"/>
      <c r="G444" s="2"/>
      <c r="H444" s="2"/>
      <c r="I444" s="2"/>
      <c r="J444" s="2"/>
    </row>
    <row r="445">
      <c r="A445" s="1"/>
      <c r="B445" s="2"/>
      <c r="C445" s="2"/>
      <c r="D445" s="2"/>
      <c r="E445" s="2"/>
      <c r="F445" s="2"/>
      <c r="G445" s="2"/>
      <c r="H445" s="2"/>
      <c r="I445" s="2"/>
      <c r="J445" s="2"/>
    </row>
    <row r="446">
      <c r="A446" s="1"/>
      <c r="B446" s="2"/>
      <c r="C446" s="2"/>
      <c r="D446" s="2"/>
      <c r="E446" s="2"/>
      <c r="F446" s="2"/>
      <c r="G446" s="2"/>
      <c r="H446" s="2"/>
      <c r="I446" s="2"/>
      <c r="J446" s="2"/>
    </row>
    <row r="447">
      <c r="A447" s="1"/>
      <c r="B447" s="2"/>
      <c r="C447" s="2"/>
      <c r="D447" s="2"/>
      <c r="E447" s="2"/>
      <c r="F447" s="2"/>
      <c r="G447" s="2"/>
      <c r="H447" s="2"/>
      <c r="I447" s="2"/>
      <c r="J447" s="2"/>
    </row>
    <row r="448">
      <c r="A448" s="1"/>
      <c r="B448" s="2"/>
      <c r="C448" s="2"/>
      <c r="D448" s="2"/>
      <c r="E448" s="2"/>
      <c r="F448" s="2"/>
      <c r="G448" s="2"/>
      <c r="H448" s="2"/>
      <c r="I448" s="2"/>
      <c r="J448" s="2"/>
    </row>
    <row r="449">
      <c r="A449" s="1"/>
      <c r="B449" s="2"/>
      <c r="C449" s="2"/>
      <c r="D449" s="2"/>
      <c r="E449" s="2"/>
      <c r="F449" s="2"/>
      <c r="G449" s="2"/>
      <c r="H449" s="2"/>
      <c r="I449" s="2"/>
      <c r="J449" s="2"/>
    </row>
    <row r="450">
      <c r="A450" s="1"/>
      <c r="B450" s="2"/>
      <c r="C450" s="2"/>
      <c r="D450" s="2"/>
      <c r="E450" s="2"/>
      <c r="F450" s="2"/>
      <c r="G450" s="2"/>
      <c r="H450" s="2"/>
      <c r="I450" s="2"/>
      <c r="J450" s="2"/>
    </row>
    <row r="451">
      <c r="A451" s="1"/>
      <c r="B451" s="2"/>
      <c r="C451" s="2"/>
      <c r="D451" s="2"/>
      <c r="E451" s="2"/>
      <c r="F451" s="2"/>
      <c r="G451" s="2"/>
      <c r="H451" s="2"/>
      <c r="I451" s="2"/>
      <c r="J451" s="2"/>
    </row>
    <row r="452">
      <c r="A452" s="1"/>
      <c r="B452" s="2"/>
      <c r="C452" s="2"/>
      <c r="D452" s="2"/>
      <c r="E452" s="2"/>
      <c r="F452" s="2"/>
      <c r="G452" s="2"/>
      <c r="H452" s="2"/>
      <c r="I452" s="2"/>
      <c r="J452" s="2"/>
    </row>
    <row r="453">
      <c r="A453" s="1"/>
      <c r="B453" s="2"/>
      <c r="C453" s="2"/>
      <c r="D453" s="2"/>
      <c r="E453" s="2"/>
      <c r="F453" s="2"/>
      <c r="G453" s="2"/>
      <c r="H453" s="2"/>
      <c r="I453" s="2"/>
      <c r="J453" s="2"/>
    </row>
    <row r="454">
      <c r="A454" s="1"/>
      <c r="B454" s="2"/>
      <c r="C454" s="2"/>
      <c r="D454" s="2"/>
      <c r="E454" s="2"/>
      <c r="F454" s="2"/>
      <c r="G454" s="2"/>
      <c r="H454" s="2"/>
      <c r="I454" s="2"/>
      <c r="J454" s="2"/>
    </row>
    <row r="455">
      <c r="A455" s="1"/>
      <c r="B455" s="2"/>
      <c r="C455" s="2"/>
      <c r="D455" s="2"/>
      <c r="E455" s="2"/>
      <c r="F455" s="2"/>
      <c r="G455" s="2"/>
      <c r="H455" s="2"/>
      <c r="I455" s="2"/>
      <c r="J455" s="2"/>
    </row>
    <row r="456">
      <c r="A456" s="1"/>
      <c r="B456" s="2"/>
      <c r="C456" s="2"/>
      <c r="D456" s="2"/>
      <c r="E456" s="2"/>
      <c r="F456" s="2"/>
      <c r="G456" s="2"/>
      <c r="H456" s="2"/>
      <c r="I456" s="2"/>
      <c r="J456" s="2"/>
    </row>
    <row r="457">
      <c r="A457" s="1"/>
      <c r="B457" s="2"/>
      <c r="C457" s="2"/>
      <c r="D457" s="2"/>
      <c r="E457" s="2"/>
      <c r="F457" s="2"/>
      <c r="G457" s="2"/>
      <c r="H457" s="2"/>
      <c r="I457" s="2"/>
      <c r="J457" s="2"/>
    </row>
    <row r="458">
      <c r="A458" s="1"/>
      <c r="B458" s="2"/>
      <c r="C458" s="2"/>
      <c r="D458" s="2"/>
      <c r="E458" s="2"/>
      <c r="F458" s="2"/>
      <c r="G458" s="2"/>
      <c r="H458" s="2"/>
      <c r="I458" s="2"/>
      <c r="J458" s="2"/>
    </row>
    <row r="459">
      <c r="A459" s="1"/>
      <c r="B459" s="2"/>
      <c r="C459" s="2"/>
      <c r="D459" s="2"/>
      <c r="E459" s="2"/>
      <c r="F459" s="2"/>
      <c r="G459" s="2"/>
      <c r="H459" s="2"/>
      <c r="I459" s="2"/>
      <c r="J459" s="2"/>
    </row>
    <row r="460">
      <c r="A460" s="1"/>
      <c r="B460" s="2"/>
      <c r="C460" s="2"/>
      <c r="D460" s="2"/>
      <c r="E460" s="2"/>
      <c r="F460" s="2"/>
      <c r="G460" s="2"/>
      <c r="H460" s="2"/>
      <c r="I460" s="2"/>
      <c r="J460" s="2"/>
    </row>
    <row r="461">
      <c r="A461" s="1"/>
      <c r="B461" s="2"/>
      <c r="C461" s="2"/>
      <c r="D461" s="2"/>
      <c r="E461" s="2"/>
      <c r="F461" s="2"/>
      <c r="G461" s="2"/>
      <c r="H461" s="2"/>
      <c r="I461" s="2"/>
      <c r="J461" s="2"/>
    </row>
    <row r="462">
      <c r="A462" s="1"/>
      <c r="B462" s="2"/>
      <c r="C462" s="2"/>
      <c r="D462" s="2"/>
      <c r="E462" s="2"/>
      <c r="F462" s="2"/>
      <c r="G462" s="2"/>
      <c r="H462" s="2"/>
      <c r="I462" s="2"/>
      <c r="J462" s="2"/>
    </row>
    <row r="463">
      <c r="A463" s="1"/>
      <c r="B463" s="2"/>
      <c r="C463" s="2"/>
      <c r="D463" s="2"/>
      <c r="E463" s="2"/>
      <c r="F463" s="2"/>
      <c r="G463" s="2"/>
      <c r="H463" s="2"/>
      <c r="I463" s="2"/>
      <c r="J463" s="2"/>
    </row>
    <row r="464">
      <c r="A464" s="1"/>
      <c r="B464" s="2"/>
      <c r="C464" s="2"/>
      <c r="D464" s="2"/>
      <c r="E464" s="2"/>
      <c r="F464" s="2"/>
      <c r="G464" s="2"/>
      <c r="H464" s="2"/>
      <c r="I464" s="2"/>
      <c r="J464" s="2"/>
    </row>
    <row r="465">
      <c r="A465" s="1"/>
      <c r="B465" s="2"/>
      <c r="C465" s="2"/>
      <c r="D465" s="2"/>
      <c r="E465" s="2"/>
      <c r="F465" s="2"/>
      <c r="G465" s="2"/>
      <c r="H465" s="2"/>
      <c r="I465" s="2"/>
      <c r="J465" s="2"/>
    </row>
    <row r="466">
      <c r="A466" s="1"/>
      <c r="B466" s="2"/>
      <c r="C466" s="2"/>
      <c r="D466" s="2"/>
      <c r="E466" s="2"/>
      <c r="F466" s="2"/>
      <c r="G466" s="2"/>
      <c r="H466" s="2"/>
      <c r="I466" s="2"/>
      <c r="J466" s="2"/>
    </row>
    <row r="467">
      <c r="A467" s="1"/>
      <c r="B467" s="2"/>
      <c r="C467" s="2"/>
      <c r="D467" s="2"/>
      <c r="E467" s="2"/>
      <c r="F467" s="2"/>
      <c r="G467" s="2"/>
      <c r="H467" s="2"/>
      <c r="I467" s="2"/>
      <c r="J467" s="2"/>
    </row>
    <row r="468">
      <c r="A468" s="1"/>
      <c r="B468" s="2"/>
      <c r="C468" s="2"/>
      <c r="D468" s="2"/>
      <c r="E468" s="2"/>
      <c r="F468" s="2"/>
      <c r="G468" s="2"/>
      <c r="H468" s="2"/>
      <c r="I468" s="2"/>
      <c r="J468" s="2"/>
    </row>
    <row r="469">
      <c r="A469" s="1"/>
      <c r="B469" s="2"/>
      <c r="C469" s="2"/>
      <c r="D469" s="2"/>
      <c r="E469" s="2"/>
      <c r="F469" s="2"/>
      <c r="G469" s="2"/>
      <c r="H469" s="2"/>
      <c r="I469" s="2"/>
      <c r="J469" s="2"/>
    </row>
    <row r="470">
      <c r="A470" s="1"/>
      <c r="B470" s="2"/>
      <c r="C470" s="2"/>
      <c r="D470" s="2"/>
      <c r="E470" s="2"/>
      <c r="F470" s="2"/>
      <c r="G470" s="2"/>
      <c r="H470" s="2"/>
      <c r="I470" s="2"/>
      <c r="J470" s="2"/>
    </row>
    <row r="471">
      <c r="A471" s="1"/>
      <c r="B471" s="2"/>
      <c r="C471" s="2"/>
      <c r="D471" s="2"/>
      <c r="E471" s="2"/>
      <c r="F471" s="2"/>
      <c r="G471" s="2"/>
      <c r="H471" s="2"/>
      <c r="I471" s="2"/>
      <c r="J471" s="2"/>
    </row>
    <row r="472">
      <c r="A472" s="1"/>
      <c r="B472" s="2"/>
      <c r="C472" s="2"/>
      <c r="D472" s="2"/>
      <c r="E472" s="2"/>
      <c r="F472" s="2"/>
      <c r="G472" s="2"/>
      <c r="H472" s="2"/>
      <c r="I472" s="2"/>
      <c r="J472" s="2"/>
    </row>
    <row r="473">
      <c r="A473" s="1"/>
      <c r="B473" s="2"/>
      <c r="C473" s="2"/>
      <c r="D473" s="2"/>
      <c r="E473" s="2"/>
      <c r="F473" s="2"/>
      <c r="G473" s="2"/>
      <c r="H473" s="2"/>
      <c r="I473" s="2"/>
      <c r="J473" s="2"/>
    </row>
    <row r="474">
      <c r="A474" s="1"/>
      <c r="B474" s="2"/>
      <c r="C474" s="2"/>
      <c r="D474" s="2"/>
      <c r="E474" s="2"/>
      <c r="F474" s="2"/>
      <c r="G474" s="2"/>
      <c r="H474" s="2"/>
      <c r="I474" s="2"/>
      <c r="J474" s="2"/>
    </row>
    <row r="475">
      <c r="A475" s="1"/>
      <c r="B475" s="2"/>
      <c r="C475" s="2"/>
      <c r="D475" s="2"/>
      <c r="E475" s="2"/>
      <c r="F475" s="2"/>
      <c r="G475" s="2"/>
      <c r="H475" s="2"/>
      <c r="I475" s="2"/>
      <c r="J475" s="2"/>
    </row>
    <row r="476">
      <c r="A476" s="1"/>
      <c r="B476" s="2"/>
      <c r="C476" s="2"/>
      <c r="D476" s="2"/>
      <c r="E476" s="2"/>
      <c r="F476" s="2"/>
      <c r="G476" s="2"/>
      <c r="H476" s="2"/>
      <c r="I476" s="2"/>
      <c r="J476" s="2"/>
    </row>
    <row r="477">
      <c r="A477" s="1"/>
      <c r="B477" s="2"/>
      <c r="C477" s="2"/>
      <c r="D477" s="2"/>
      <c r="E477" s="2"/>
      <c r="F477" s="2"/>
      <c r="G477" s="2"/>
      <c r="H477" s="2"/>
      <c r="I477" s="2"/>
      <c r="J477" s="2"/>
    </row>
    <row r="478">
      <c r="A478" s="1"/>
      <c r="B478" s="2"/>
      <c r="C478" s="2"/>
      <c r="D478" s="2"/>
      <c r="E478" s="2"/>
      <c r="F478" s="2"/>
      <c r="G478" s="2"/>
      <c r="H478" s="2"/>
      <c r="I478" s="2"/>
      <c r="J478" s="2"/>
    </row>
    <row r="479">
      <c r="A479" s="1"/>
      <c r="B479" s="2"/>
      <c r="C479" s="2"/>
      <c r="D479" s="2"/>
      <c r="E479" s="2"/>
      <c r="F479" s="2"/>
      <c r="G479" s="2"/>
      <c r="H479" s="2"/>
      <c r="I479" s="2"/>
      <c r="J479" s="2"/>
    </row>
    <row r="480">
      <c r="A480" s="1"/>
      <c r="B480" s="2"/>
      <c r="C480" s="2"/>
      <c r="D480" s="2"/>
      <c r="E480" s="2"/>
      <c r="F480" s="2"/>
      <c r="G480" s="2"/>
      <c r="H480" s="2"/>
      <c r="I480" s="2"/>
      <c r="J480" s="2"/>
    </row>
    <row r="481">
      <c r="A481" s="1"/>
      <c r="B481" s="2"/>
      <c r="C481" s="2"/>
      <c r="D481" s="2"/>
      <c r="E481" s="2"/>
      <c r="F481" s="2"/>
      <c r="G481" s="2"/>
      <c r="H481" s="2"/>
      <c r="I481" s="2"/>
      <c r="J481" s="2"/>
    </row>
    <row r="482">
      <c r="A482" s="1"/>
      <c r="B482" s="2"/>
      <c r="C482" s="2"/>
      <c r="D482" s="2"/>
      <c r="E482" s="2"/>
      <c r="F482" s="2"/>
      <c r="G482" s="2"/>
      <c r="H482" s="2"/>
      <c r="I482" s="2"/>
      <c r="J482" s="2"/>
    </row>
    <row r="483">
      <c r="A483" s="1"/>
      <c r="B483" s="2"/>
      <c r="C483" s="2"/>
      <c r="D483" s="2"/>
      <c r="E483" s="2"/>
      <c r="F483" s="2"/>
      <c r="G483" s="2"/>
      <c r="H483" s="2"/>
      <c r="I483" s="2"/>
      <c r="J483" s="2"/>
    </row>
    <row r="484">
      <c r="A484" s="1"/>
      <c r="B484" s="2"/>
      <c r="C484" s="2"/>
      <c r="D484" s="2"/>
      <c r="E484" s="2"/>
      <c r="F484" s="2"/>
      <c r="G484" s="2"/>
      <c r="H484" s="2"/>
      <c r="I484" s="2"/>
      <c r="J484" s="2"/>
    </row>
    <row r="485">
      <c r="A485" s="1"/>
      <c r="B485" s="2"/>
      <c r="C485" s="2"/>
      <c r="D485" s="2"/>
      <c r="E485" s="2"/>
      <c r="F485" s="2"/>
      <c r="G485" s="2"/>
      <c r="H485" s="2"/>
      <c r="I485" s="2"/>
      <c r="J485" s="2"/>
    </row>
    <row r="486">
      <c r="A486" s="1"/>
      <c r="B486" s="2"/>
      <c r="C486" s="2"/>
      <c r="D486" s="2"/>
      <c r="E486" s="2"/>
      <c r="F486" s="2"/>
      <c r="G486" s="2"/>
      <c r="H486" s="2"/>
      <c r="I486" s="2"/>
      <c r="J486" s="2"/>
    </row>
    <row r="487">
      <c r="A487" s="1"/>
      <c r="B487" s="2"/>
      <c r="C487" s="2"/>
      <c r="D487" s="2"/>
      <c r="E487" s="2"/>
      <c r="F487" s="2"/>
      <c r="G487" s="2"/>
      <c r="H487" s="2"/>
      <c r="I487" s="2"/>
      <c r="J487" s="2"/>
    </row>
    <row r="488">
      <c r="A488" s="1"/>
      <c r="B488" s="2"/>
      <c r="C488" s="2"/>
      <c r="D488" s="2"/>
      <c r="E488" s="2"/>
      <c r="F488" s="2"/>
      <c r="G488" s="2"/>
      <c r="H488" s="2"/>
      <c r="I488" s="2"/>
      <c r="J488" s="2"/>
    </row>
    <row r="489">
      <c r="A489" s="1"/>
      <c r="B489" s="2"/>
      <c r="C489" s="2"/>
      <c r="D489" s="2"/>
      <c r="E489" s="2"/>
      <c r="F489" s="2"/>
      <c r="G489" s="2"/>
      <c r="H489" s="2"/>
      <c r="I489" s="2"/>
      <c r="J489" s="2"/>
    </row>
    <row r="490">
      <c r="A490" s="1"/>
      <c r="B490" s="2"/>
      <c r="C490" s="2"/>
      <c r="D490" s="2"/>
      <c r="E490" s="2"/>
      <c r="F490" s="2"/>
      <c r="G490" s="2"/>
      <c r="H490" s="2"/>
      <c r="I490" s="2"/>
      <c r="J490" s="2"/>
    </row>
    <row r="491">
      <c r="A491" s="1"/>
      <c r="B491" s="2"/>
      <c r="C491" s="2"/>
      <c r="D491" s="2"/>
      <c r="E491" s="2"/>
      <c r="F491" s="2"/>
      <c r="G491" s="2"/>
      <c r="H491" s="2"/>
      <c r="I491" s="2"/>
      <c r="J491" s="2"/>
    </row>
    <row r="492">
      <c r="A492" s="1"/>
      <c r="B492" s="2"/>
      <c r="C492" s="2"/>
      <c r="D492" s="2"/>
      <c r="E492" s="2"/>
      <c r="F492" s="2"/>
      <c r="G492" s="2"/>
      <c r="H492" s="2"/>
      <c r="I492" s="2"/>
      <c r="J492" s="2"/>
    </row>
    <row r="493">
      <c r="A493" s="1"/>
      <c r="B493" s="2"/>
      <c r="C493" s="2"/>
      <c r="D493" s="2"/>
      <c r="E493" s="2"/>
      <c r="F493" s="2"/>
      <c r="G493" s="2"/>
      <c r="H493" s="2"/>
      <c r="I493" s="2"/>
      <c r="J493" s="2"/>
    </row>
    <row r="494">
      <c r="A494" s="1"/>
      <c r="B494" s="2"/>
      <c r="C494" s="2"/>
      <c r="D494" s="2"/>
      <c r="E494" s="2"/>
      <c r="F494" s="2"/>
      <c r="G494" s="2"/>
      <c r="H494" s="2"/>
      <c r="I494" s="2"/>
      <c r="J494" s="2"/>
    </row>
    <row r="495">
      <c r="A495" s="1"/>
      <c r="B495" s="2"/>
      <c r="C495" s="2"/>
      <c r="D495" s="2"/>
      <c r="E495" s="2"/>
      <c r="F495" s="2"/>
      <c r="G495" s="2"/>
      <c r="H495" s="2"/>
      <c r="I495" s="2"/>
      <c r="J495" s="2"/>
    </row>
    <row r="496">
      <c r="A496" s="1"/>
      <c r="B496" s="2"/>
      <c r="C496" s="2"/>
      <c r="D496" s="2"/>
      <c r="E496" s="2"/>
      <c r="F496" s="2"/>
      <c r="G496" s="2"/>
      <c r="H496" s="2"/>
      <c r="I496" s="2"/>
      <c r="J496" s="2"/>
    </row>
    <row r="497">
      <c r="A497" s="1"/>
      <c r="B497" s="2"/>
      <c r="C497" s="2"/>
      <c r="D497" s="2"/>
      <c r="E497" s="2"/>
      <c r="F497" s="2"/>
      <c r="G497" s="2"/>
      <c r="H497" s="2"/>
      <c r="I497" s="2"/>
      <c r="J497" s="2"/>
    </row>
    <row r="498">
      <c r="A498" s="1"/>
      <c r="B498" s="2"/>
      <c r="C498" s="2"/>
      <c r="D498" s="2"/>
      <c r="E498" s="2"/>
      <c r="F498" s="2"/>
      <c r="G498" s="2"/>
      <c r="H498" s="2"/>
      <c r="I498" s="2"/>
      <c r="J498" s="2"/>
    </row>
    <row r="499">
      <c r="A499" s="1"/>
      <c r="B499" s="2"/>
      <c r="C499" s="2"/>
      <c r="D499" s="2"/>
      <c r="E499" s="2"/>
      <c r="F499" s="2"/>
      <c r="G499" s="2"/>
      <c r="H499" s="2"/>
      <c r="I499" s="2"/>
      <c r="J499" s="2"/>
    </row>
    <row r="500">
      <c r="A500" s="1"/>
      <c r="B500" s="2"/>
      <c r="C500" s="2"/>
      <c r="D500" s="2"/>
      <c r="E500" s="2"/>
      <c r="F500" s="2"/>
      <c r="G500" s="2"/>
      <c r="H500" s="2"/>
      <c r="I500" s="2"/>
      <c r="J500" s="2"/>
    </row>
    <row r="501">
      <c r="A501" s="1"/>
      <c r="B501" s="2"/>
      <c r="C501" s="2"/>
      <c r="D501" s="2"/>
      <c r="E501" s="2"/>
      <c r="F501" s="2"/>
      <c r="G501" s="2"/>
      <c r="H501" s="2"/>
      <c r="I501" s="2"/>
      <c r="J501" s="2"/>
    </row>
    <row r="502">
      <c r="A502" s="1"/>
      <c r="B502" s="2"/>
      <c r="C502" s="2"/>
      <c r="D502" s="2"/>
      <c r="E502" s="2"/>
      <c r="F502" s="2"/>
      <c r="G502" s="2"/>
      <c r="H502" s="2"/>
      <c r="I502" s="2"/>
      <c r="J502" s="2"/>
    </row>
    <row r="503">
      <c r="A503" s="1"/>
      <c r="B503" s="2"/>
      <c r="C503" s="2"/>
      <c r="D503" s="2"/>
      <c r="E503" s="2"/>
      <c r="F503" s="2"/>
      <c r="G503" s="2"/>
      <c r="H503" s="2"/>
      <c r="I503" s="2"/>
      <c r="J503" s="2"/>
    </row>
    <row r="504">
      <c r="A504" s="1"/>
      <c r="B504" s="2"/>
      <c r="C504" s="2"/>
      <c r="D504" s="2"/>
      <c r="E504" s="2"/>
      <c r="F504" s="2"/>
      <c r="G504" s="2"/>
      <c r="H504" s="2"/>
      <c r="I504" s="2"/>
      <c r="J504" s="2"/>
    </row>
    <row r="505">
      <c r="A505" s="1"/>
      <c r="B505" s="2"/>
      <c r="C505" s="2"/>
      <c r="D505" s="2"/>
      <c r="E505" s="2"/>
      <c r="F505" s="2"/>
      <c r="G505" s="2"/>
      <c r="H505" s="2"/>
      <c r="I505" s="2"/>
      <c r="J505" s="2"/>
    </row>
    <row r="506">
      <c r="A506" s="1"/>
      <c r="B506" s="2"/>
      <c r="C506" s="2"/>
      <c r="D506" s="2"/>
      <c r="E506" s="2"/>
      <c r="F506" s="2"/>
      <c r="G506" s="2"/>
      <c r="H506" s="2"/>
      <c r="I506" s="2"/>
      <c r="J506" s="2"/>
    </row>
    <row r="507">
      <c r="A507" s="1"/>
      <c r="B507" s="2"/>
      <c r="C507" s="2"/>
      <c r="D507" s="2"/>
      <c r="E507" s="2"/>
      <c r="F507" s="2"/>
      <c r="G507" s="2"/>
      <c r="H507" s="2"/>
      <c r="I507" s="2"/>
      <c r="J507" s="2"/>
    </row>
    <row r="508">
      <c r="A508" s="1"/>
      <c r="B508" s="2"/>
      <c r="C508" s="2"/>
      <c r="D508" s="2"/>
      <c r="E508" s="2"/>
      <c r="F508" s="2"/>
      <c r="G508" s="2"/>
      <c r="H508" s="2"/>
      <c r="I508" s="2"/>
      <c r="J508" s="2"/>
    </row>
    <row r="509">
      <c r="A509" s="1"/>
      <c r="B509" s="2"/>
      <c r="C509" s="2"/>
      <c r="D509" s="2"/>
      <c r="E509" s="2"/>
      <c r="F509" s="2"/>
      <c r="G509" s="2"/>
      <c r="H509" s="2"/>
      <c r="I509" s="2"/>
      <c r="J509" s="2"/>
    </row>
    <row r="510">
      <c r="A510" s="1"/>
      <c r="B510" s="2"/>
      <c r="C510" s="2"/>
      <c r="D510" s="2"/>
      <c r="E510" s="2"/>
      <c r="F510" s="2"/>
      <c r="G510" s="2"/>
      <c r="H510" s="2"/>
      <c r="I510" s="2"/>
      <c r="J510" s="2"/>
    </row>
    <row r="511">
      <c r="A511" s="1"/>
      <c r="B511" s="2"/>
      <c r="C511" s="2"/>
      <c r="D511" s="2"/>
      <c r="E511" s="2"/>
      <c r="F511" s="2"/>
      <c r="G511" s="2"/>
      <c r="H511" s="2"/>
      <c r="I511" s="2"/>
      <c r="J511" s="2"/>
    </row>
    <row r="512">
      <c r="A512" s="1"/>
      <c r="B512" s="2"/>
      <c r="C512" s="2"/>
      <c r="D512" s="2"/>
      <c r="E512" s="2"/>
      <c r="F512" s="2"/>
      <c r="G512" s="2"/>
      <c r="H512" s="2"/>
      <c r="I512" s="2"/>
      <c r="J512" s="2"/>
    </row>
    <row r="513">
      <c r="A513" s="1"/>
      <c r="B513" s="2"/>
      <c r="C513" s="2"/>
      <c r="D513" s="2"/>
      <c r="E513" s="2"/>
      <c r="F513" s="2"/>
      <c r="G513" s="2"/>
      <c r="H513" s="2"/>
      <c r="I513" s="2"/>
      <c r="J513" s="2"/>
    </row>
    <row r="514">
      <c r="A514" s="1"/>
      <c r="B514" s="2"/>
      <c r="C514" s="2"/>
      <c r="D514" s="2"/>
      <c r="E514" s="2"/>
      <c r="F514" s="2"/>
      <c r="G514" s="2"/>
      <c r="H514" s="2"/>
      <c r="I514" s="2"/>
      <c r="J514" s="2"/>
    </row>
    <row r="515">
      <c r="A515" s="1"/>
      <c r="B515" s="2"/>
      <c r="C515" s="2"/>
      <c r="D515" s="2"/>
      <c r="E515" s="2"/>
      <c r="F515" s="2"/>
      <c r="G515" s="2"/>
      <c r="H515" s="2"/>
      <c r="I515" s="2"/>
      <c r="J515" s="2"/>
    </row>
    <row r="516">
      <c r="A516" s="1"/>
      <c r="B516" s="2"/>
      <c r="C516" s="2"/>
      <c r="D516" s="2"/>
      <c r="E516" s="2"/>
      <c r="F516" s="2"/>
      <c r="G516" s="2"/>
      <c r="H516" s="2"/>
      <c r="I516" s="2"/>
      <c r="J516" s="2"/>
    </row>
    <row r="517">
      <c r="A517" s="1"/>
      <c r="B517" s="2"/>
      <c r="C517" s="2"/>
      <c r="D517" s="2"/>
      <c r="E517" s="2"/>
      <c r="F517" s="2"/>
      <c r="G517" s="2"/>
      <c r="H517" s="2"/>
      <c r="I517" s="2"/>
      <c r="J517" s="2"/>
    </row>
    <row r="518">
      <c r="A518" s="1"/>
      <c r="B518" s="2"/>
      <c r="C518" s="2"/>
      <c r="D518" s="2"/>
      <c r="E518" s="2"/>
      <c r="F518" s="2"/>
      <c r="G518" s="2"/>
      <c r="H518" s="2"/>
      <c r="I518" s="2"/>
      <c r="J518" s="2"/>
    </row>
    <row r="519">
      <c r="A519" s="1"/>
      <c r="B519" s="2"/>
      <c r="C519" s="2"/>
      <c r="D519" s="2"/>
      <c r="E519" s="2"/>
      <c r="F519" s="2"/>
      <c r="G519" s="2"/>
      <c r="H519" s="2"/>
      <c r="I519" s="2"/>
      <c r="J519" s="2"/>
    </row>
    <row r="520">
      <c r="A520" s="1"/>
      <c r="B520" s="2"/>
      <c r="C520" s="2"/>
      <c r="D520" s="2"/>
      <c r="E520" s="2"/>
      <c r="F520" s="2"/>
      <c r="G520" s="2"/>
      <c r="H520" s="2"/>
      <c r="I520" s="2"/>
      <c r="J520" s="2"/>
    </row>
    <row r="521">
      <c r="A521" s="1"/>
      <c r="B521" s="2"/>
      <c r="C521" s="2"/>
      <c r="D521" s="2"/>
      <c r="E521" s="2"/>
      <c r="F521" s="2"/>
      <c r="G521" s="2"/>
      <c r="H521" s="2"/>
      <c r="I521" s="2"/>
      <c r="J521" s="2"/>
    </row>
    <row r="522">
      <c r="A522" s="1"/>
      <c r="B522" s="2"/>
      <c r="C522" s="2"/>
      <c r="D522" s="2"/>
      <c r="E522" s="2"/>
      <c r="F522" s="2"/>
      <c r="G522" s="2"/>
      <c r="H522" s="2"/>
      <c r="I522" s="2"/>
      <c r="J522" s="2"/>
    </row>
    <row r="523">
      <c r="A523" s="1"/>
      <c r="B523" s="2"/>
      <c r="C523" s="2"/>
      <c r="D523" s="2"/>
      <c r="E523" s="2"/>
      <c r="F523" s="2"/>
      <c r="G523" s="2"/>
      <c r="H523" s="2"/>
      <c r="I523" s="2"/>
      <c r="J523" s="2"/>
    </row>
    <row r="524">
      <c r="A524" s="1"/>
      <c r="B524" s="2"/>
      <c r="C524" s="2"/>
      <c r="D524" s="2"/>
      <c r="E524" s="2"/>
      <c r="F524" s="2"/>
      <c r="G524" s="2"/>
      <c r="H524" s="2"/>
      <c r="I524" s="2"/>
      <c r="J524" s="2"/>
    </row>
    <row r="525">
      <c r="A525" s="1"/>
      <c r="B525" s="2"/>
      <c r="C525" s="2"/>
      <c r="D525" s="2"/>
      <c r="E525" s="2"/>
      <c r="F525" s="2"/>
      <c r="G525" s="2"/>
      <c r="H525" s="2"/>
      <c r="I525" s="2"/>
      <c r="J525" s="2"/>
    </row>
    <row r="526">
      <c r="A526" s="1"/>
      <c r="B526" s="2"/>
      <c r="C526" s="2"/>
      <c r="D526" s="2"/>
      <c r="E526" s="2"/>
      <c r="F526" s="2"/>
      <c r="G526" s="2"/>
      <c r="H526" s="2"/>
      <c r="I526" s="2"/>
      <c r="J526" s="2"/>
    </row>
    <row r="527">
      <c r="A527" s="1"/>
      <c r="B527" s="2"/>
      <c r="C527" s="2"/>
      <c r="D527" s="2"/>
      <c r="E527" s="2"/>
      <c r="F527" s="2"/>
      <c r="G527" s="2"/>
      <c r="H527" s="2"/>
      <c r="I527" s="2"/>
      <c r="J527" s="2"/>
    </row>
    <row r="528">
      <c r="A528" s="1"/>
      <c r="B528" s="2"/>
      <c r="C528" s="2"/>
      <c r="D528" s="2"/>
      <c r="E528" s="2"/>
      <c r="F528" s="2"/>
      <c r="G528" s="2"/>
      <c r="H528" s="2"/>
      <c r="I528" s="2"/>
      <c r="J528" s="2"/>
    </row>
    <row r="529">
      <c r="A529" s="1"/>
      <c r="B529" s="2"/>
      <c r="C529" s="2"/>
      <c r="D529" s="2"/>
      <c r="E529" s="2"/>
      <c r="F529" s="2"/>
      <c r="G529" s="2"/>
      <c r="H529" s="2"/>
      <c r="I529" s="2"/>
      <c r="J529" s="2"/>
    </row>
    <row r="530">
      <c r="A530" s="1"/>
      <c r="B530" s="2"/>
      <c r="C530" s="2"/>
      <c r="D530" s="2"/>
      <c r="E530" s="2"/>
      <c r="F530" s="2"/>
      <c r="G530" s="2"/>
      <c r="H530" s="2"/>
      <c r="I530" s="2"/>
      <c r="J530" s="2"/>
    </row>
    <row r="531">
      <c r="A531" s="1"/>
      <c r="B531" s="2"/>
      <c r="C531" s="2"/>
      <c r="D531" s="2"/>
      <c r="E531" s="2"/>
      <c r="F531" s="2"/>
      <c r="G531" s="2"/>
      <c r="H531" s="2"/>
      <c r="I531" s="2"/>
      <c r="J531" s="2"/>
    </row>
    <row r="532">
      <c r="A532" s="1"/>
      <c r="B532" s="2"/>
      <c r="C532" s="2"/>
      <c r="D532" s="2"/>
      <c r="E532" s="2"/>
      <c r="F532" s="2"/>
      <c r="G532" s="2"/>
      <c r="H532" s="2"/>
      <c r="I532" s="2"/>
      <c r="J532" s="2"/>
    </row>
    <row r="533">
      <c r="A533" s="1"/>
      <c r="B533" s="2"/>
      <c r="C533" s="2"/>
      <c r="D533" s="2"/>
      <c r="E533" s="2"/>
      <c r="F533" s="2"/>
      <c r="G533" s="2"/>
      <c r="H533" s="2"/>
      <c r="I533" s="2"/>
      <c r="J533" s="2"/>
    </row>
    <row r="534">
      <c r="A534" s="1"/>
      <c r="B534" s="2"/>
      <c r="C534" s="2"/>
      <c r="D534" s="2"/>
      <c r="E534" s="2"/>
      <c r="F534" s="2"/>
      <c r="G534" s="2"/>
      <c r="H534" s="2"/>
      <c r="I534" s="2"/>
      <c r="J534" s="2"/>
    </row>
    <row r="535">
      <c r="A535" s="1"/>
      <c r="B535" s="2"/>
      <c r="C535" s="2"/>
      <c r="D535" s="2"/>
      <c r="E535" s="2"/>
      <c r="F535" s="2"/>
      <c r="G535" s="2"/>
      <c r="H535" s="2"/>
      <c r="I535" s="2"/>
      <c r="J535" s="2"/>
    </row>
    <row r="536">
      <c r="A536" s="1"/>
      <c r="B536" s="2"/>
      <c r="C536" s="2"/>
      <c r="D536" s="2"/>
      <c r="E536" s="2"/>
      <c r="F536" s="2"/>
      <c r="G536" s="2"/>
      <c r="H536" s="2"/>
      <c r="I536" s="2"/>
      <c r="J536" s="2"/>
    </row>
    <row r="537">
      <c r="A537" s="1"/>
      <c r="B537" s="2"/>
      <c r="C537" s="2"/>
      <c r="D537" s="2"/>
      <c r="E537" s="2"/>
      <c r="F537" s="2"/>
      <c r="G537" s="2"/>
      <c r="H537" s="2"/>
      <c r="I537" s="2"/>
      <c r="J537" s="2"/>
    </row>
    <row r="538">
      <c r="A538" s="1"/>
      <c r="B538" s="2"/>
      <c r="C538" s="2"/>
      <c r="D538" s="2"/>
      <c r="E538" s="2"/>
      <c r="F538" s="2"/>
      <c r="G538" s="2"/>
      <c r="H538" s="2"/>
      <c r="I538" s="2"/>
      <c r="J538" s="2"/>
    </row>
    <row r="539">
      <c r="A539" s="1"/>
      <c r="B539" s="2"/>
      <c r="C539" s="2"/>
      <c r="D539" s="2"/>
      <c r="E539" s="2"/>
      <c r="F539" s="2"/>
      <c r="G539" s="2"/>
      <c r="H539" s="2"/>
      <c r="I539" s="2"/>
      <c r="J539" s="2"/>
    </row>
    <row r="540">
      <c r="A540" s="1"/>
      <c r="B540" s="2"/>
      <c r="C540" s="2"/>
      <c r="D540" s="2"/>
      <c r="E540" s="2"/>
      <c r="F540" s="2"/>
      <c r="G540" s="2"/>
      <c r="H540" s="2"/>
      <c r="I540" s="2"/>
      <c r="J540" s="2"/>
    </row>
    <row r="541">
      <c r="A541" s="1"/>
      <c r="B541" s="2"/>
      <c r="C541" s="2"/>
      <c r="D541" s="2"/>
      <c r="E541" s="2"/>
      <c r="F541" s="2"/>
      <c r="G541" s="2"/>
      <c r="H541" s="2"/>
      <c r="I541" s="2"/>
      <c r="J541" s="2"/>
    </row>
    <row r="542">
      <c r="A542" s="1"/>
      <c r="B542" s="2"/>
      <c r="C542" s="2"/>
      <c r="D542" s="2"/>
      <c r="E542" s="2"/>
      <c r="F542" s="2"/>
      <c r="G542" s="2"/>
      <c r="H542" s="2"/>
      <c r="I542" s="2"/>
      <c r="J542" s="2"/>
    </row>
    <row r="543">
      <c r="A543" s="1"/>
      <c r="B543" s="2"/>
      <c r="C543" s="2"/>
      <c r="D543" s="2"/>
      <c r="E543" s="2"/>
      <c r="F543" s="2"/>
      <c r="G543" s="2"/>
      <c r="H543" s="2"/>
      <c r="I543" s="2"/>
      <c r="J543" s="2"/>
    </row>
    <row r="544">
      <c r="A544" s="1"/>
      <c r="B544" s="2"/>
      <c r="C544" s="2"/>
      <c r="D544" s="2"/>
      <c r="E544" s="2"/>
      <c r="F544" s="2"/>
      <c r="G544" s="2"/>
      <c r="H544" s="2"/>
      <c r="I544" s="2"/>
      <c r="J544" s="2"/>
    </row>
    <row r="545">
      <c r="A545" s="1"/>
      <c r="B545" s="2"/>
      <c r="C545" s="2"/>
      <c r="D545" s="2"/>
      <c r="E545" s="2"/>
      <c r="F545" s="2"/>
      <c r="G545" s="2"/>
      <c r="H545" s="2"/>
      <c r="I545" s="2"/>
      <c r="J545" s="2"/>
    </row>
    <row r="546">
      <c r="A546" s="1"/>
      <c r="B546" s="2"/>
      <c r="C546" s="2"/>
      <c r="D546" s="2"/>
      <c r="E546" s="2"/>
      <c r="F546" s="2"/>
      <c r="G546" s="2"/>
      <c r="H546" s="2"/>
      <c r="I546" s="2"/>
      <c r="J546" s="2"/>
    </row>
    <row r="547">
      <c r="A547" s="1"/>
      <c r="B547" s="2"/>
      <c r="C547" s="2"/>
      <c r="D547" s="2"/>
      <c r="E547" s="2"/>
      <c r="F547" s="2"/>
      <c r="G547" s="2"/>
      <c r="H547" s="2"/>
      <c r="I547" s="2"/>
      <c r="J547" s="2"/>
    </row>
    <row r="548">
      <c r="A548" s="1"/>
      <c r="B548" s="2"/>
      <c r="C548" s="2"/>
      <c r="D548" s="2"/>
      <c r="E548" s="2"/>
      <c r="F548" s="2"/>
      <c r="G548" s="2"/>
      <c r="H548" s="2"/>
      <c r="I548" s="2"/>
      <c r="J548" s="2"/>
    </row>
    <row r="549">
      <c r="A549" s="1"/>
      <c r="B549" s="2"/>
      <c r="C549" s="2"/>
      <c r="D549" s="2"/>
      <c r="E549" s="2"/>
      <c r="F549" s="2"/>
      <c r="G549" s="2"/>
      <c r="H549" s="2"/>
      <c r="I549" s="2"/>
      <c r="J549" s="2"/>
    </row>
    <row r="550">
      <c r="A550" s="1"/>
      <c r="B550" s="2"/>
      <c r="C550" s="2"/>
      <c r="D550" s="2"/>
      <c r="E550" s="2"/>
      <c r="F550" s="2"/>
      <c r="G550" s="2"/>
      <c r="H550" s="2"/>
      <c r="I550" s="2"/>
      <c r="J550" s="2"/>
    </row>
    <row r="551">
      <c r="A551" s="1"/>
      <c r="B551" s="2"/>
      <c r="C551" s="2"/>
      <c r="D551" s="2"/>
      <c r="E551" s="2"/>
      <c r="F551" s="2"/>
      <c r="G551" s="2"/>
      <c r="H551" s="2"/>
      <c r="I551" s="2"/>
      <c r="J551" s="2"/>
    </row>
    <row r="552">
      <c r="A552" s="1"/>
      <c r="B552" s="2"/>
      <c r="C552" s="2"/>
      <c r="D552" s="2"/>
      <c r="E552" s="2"/>
      <c r="F552" s="2"/>
      <c r="G552" s="2"/>
      <c r="H552" s="2"/>
      <c r="I552" s="2"/>
      <c r="J552" s="2"/>
    </row>
    <row r="553">
      <c r="A553" s="1"/>
      <c r="B553" s="2"/>
      <c r="C553" s="2"/>
      <c r="D553" s="2"/>
      <c r="E553" s="2"/>
      <c r="F553" s="2"/>
      <c r="G553" s="2"/>
      <c r="H553" s="2"/>
      <c r="I553" s="2"/>
      <c r="J553" s="2"/>
    </row>
    <row r="554">
      <c r="A554" s="1"/>
      <c r="B554" s="2"/>
      <c r="C554" s="2"/>
      <c r="D554" s="2"/>
      <c r="E554" s="2"/>
      <c r="F554" s="2"/>
      <c r="G554" s="2"/>
      <c r="H554" s="2"/>
      <c r="I554" s="2"/>
      <c r="J554" s="2"/>
    </row>
    <row r="555">
      <c r="A555" s="1"/>
      <c r="B555" s="2"/>
      <c r="C555" s="2"/>
      <c r="D555" s="2"/>
      <c r="E555" s="2"/>
      <c r="F555" s="2"/>
      <c r="G555" s="2"/>
      <c r="H555" s="2"/>
      <c r="I555" s="2"/>
      <c r="J555" s="2"/>
    </row>
    <row r="556">
      <c r="A556" s="1"/>
      <c r="B556" s="2"/>
      <c r="C556" s="2"/>
      <c r="D556" s="2"/>
      <c r="E556" s="2"/>
      <c r="F556" s="2"/>
      <c r="G556" s="2"/>
      <c r="H556" s="2"/>
      <c r="I556" s="2"/>
      <c r="J556" s="2"/>
    </row>
    <row r="557">
      <c r="A557" s="1"/>
      <c r="B557" s="2"/>
      <c r="C557" s="2"/>
      <c r="D557" s="2"/>
      <c r="E557" s="2"/>
      <c r="F557" s="2"/>
      <c r="G557" s="2"/>
      <c r="H557" s="2"/>
      <c r="I557" s="2"/>
      <c r="J557" s="2"/>
    </row>
    <row r="558">
      <c r="A558" s="1"/>
      <c r="B558" s="2"/>
      <c r="C558" s="2"/>
      <c r="D558" s="2"/>
      <c r="E558" s="2"/>
      <c r="F558" s="2"/>
      <c r="G558" s="2"/>
      <c r="H558" s="2"/>
      <c r="I558" s="2"/>
      <c r="J558" s="2"/>
    </row>
    <row r="559">
      <c r="A559" s="1"/>
      <c r="B559" s="2"/>
      <c r="C559" s="2"/>
      <c r="D559" s="2"/>
      <c r="E559" s="2"/>
      <c r="F559" s="2"/>
      <c r="G559" s="2"/>
      <c r="H559" s="2"/>
      <c r="I559" s="2"/>
      <c r="J559" s="2"/>
    </row>
    <row r="560">
      <c r="A560" s="1"/>
      <c r="B560" s="2"/>
      <c r="C560" s="2"/>
      <c r="D560" s="2"/>
      <c r="E560" s="2"/>
      <c r="F560" s="2"/>
      <c r="G560" s="2"/>
      <c r="H560" s="2"/>
      <c r="I560" s="2"/>
      <c r="J560" s="2"/>
    </row>
    <row r="561">
      <c r="A561" s="1"/>
      <c r="B561" s="2"/>
      <c r="C561" s="2"/>
      <c r="D561" s="2"/>
      <c r="E561" s="2"/>
      <c r="F561" s="2"/>
      <c r="G561" s="2"/>
      <c r="H561" s="2"/>
      <c r="I561" s="2"/>
      <c r="J561" s="2"/>
    </row>
    <row r="562">
      <c r="A562" s="1"/>
      <c r="B562" s="2"/>
      <c r="C562" s="2"/>
      <c r="D562" s="2"/>
      <c r="E562" s="2"/>
      <c r="F562" s="2"/>
      <c r="G562" s="2"/>
      <c r="H562" s="2"/>
      <c r="I562" s="2"/>
      <c r="J562" s="2"/>
    </row>
    <row r="563">
      <c r="A563" s="1"/>
      <c r="B563" s="2"/>
      <c r="C563" s="2"/>
      <c r="D563" s="2"/>
      <c r="E563" s="2"/>
      <c r="F563" s="2"/>
      <c r="G563" s="2"/>
      <c r="H563" s="2"/>
      <c r="I563" s="2"/>
      <c r="J563" s="2"/>
    </row>
    <row r="564">
      <c r="A564" s="1"/>
      <c r="B564" s="2"/>
      <c r="C564" s="2"/>
      <c r="D564" s="2"/>
      <c r="E564" s="2"/>
      <c r="F564" s="2"/>
      <c r="G564" s="2"/>
      <c r="H564" s="2"/>
      <c r="I564" s="2"/>
      <c r="J564" s="2"/>
    </row>
    <row r="565">
      <c r="A565" s="1"/>
      <c r="B565" s="2"/>
      <c r="C565" s="2"/>
      <c r="D565" s="2"/>
      <c r="E565" s="2"/>
      <c r="F565" s="2"/>
      <c r="G565" s="2"/>
      <c r="H565" s="2"/>
      <c r="I565" s="2"/>
      <c r="J565" s="2"/>
    </row>
    <row r="566">
      <c r="A566" s="1"/>
      <c r="B566" s="2"/>
      <c r="C566" s="2"/>
      <c r="D566" s="2"/>
      <c r="E566" s="2"/>
      <c r="F566" s="2"/>
      <c r="G566" s="2"/>
      <c r="H566" s="2"/>
      <c r="I566" s="2"/>
      <c r="J566" s="2"/>
    </row>
    <row r="567">
      <c r="A567" s="1"/>
      <c r="B567" s="2"/>
      <c r="C567" s="2"/>
      <c r="D567" s="2"/>
      <c r="E567" s="2"/>
      <c r="F567" s="2"/>
      <c r="G567" s="2"/>
      <c r="H567" s="2"/>
      <c r="I567" s="2"/>
      <c r="J567" s="2"/>
    </row>
    <row r="568">
      <c r="A568" s="1"/>
      <c r="B568" s="2"/>
      <c r="C568" s="2"/>
      <c r="D568" s="2"/>
      <c r="E568" s="2"/>
      <c r="F568" s="2"/>
      <c r="G568" s="2"/>
      <c r="H568" s="2"/>
      <c r="I568" s="2"/>
      <c r="J568" s="2"/>
    </row>
    <row r="569">
      <c r="A569" s="1"/>
      <c r="B569" s="2"/>
      <c r="C569" s="2"/>
      <c r="D569" s="2"/>
      <c r="E569" s="2"/>
      <c r="F569" s="2"/>
      <c r="G569" s="2"/>
      <c r="H569" s="2"/>
      <c r="I569" s="2"/>
      <c r="J569" s="2"/>
    </row>
    <row r="570">
      <c r="A570" s="1"/>
      <c r="B570" s="2"/>
      <c r="C570" s="2"/>
      <c r="D570" s="2"/>
      <c r="E570" s="2"/>
      <c r="F570" s="2"/>
      <c r="G570" s="2"/>
      <c r="H570" s="2"/>
      <c r="I570" s="2"/>
      <c r="J570" s="2"/>
    </row>
    <row r="571">
      <c r="A571" s="1"/>
      <c r="B571" s="2"/>
      <c r="C571" s="2"/>
      <c r="D571" s="2"/>
      <c r="E571" s="2"/>
      <c r="F571" s="2"/>
      <c r="G571" s="2"/>
      <c r="H571" s="2"/>
      <c r="I571" s="2"/>
      <c r="J571" s="2"/>
    </row>
    <row r="572">
      <c r="A572" s="1"/>
      <c r="B572" s="2"/>
      <c r="C572" s="2"/>
      <c r="D572" s="2"/>
      <c r="E572" s="2"/>
      <c r="F572" s="2"/>
      <c r="G572" s="2"/>
      <c r="H572" s="2"/>
      <c r="I572" s="2"/>
      <c r="J572" s="2"/>
    </row>
    <row r="573">
      <c r="A573" s="1"/>
      <c r="B573" s="2"/>
      <c r="C573" s="2"/>
      <c r="D573" s="2"/>
      <c r="E573" s="2"/>
      <c r="F573" s="2"/>
      <c r="G573" s="2"/>
      <c r="H573" s="2"/>
      <c r="I573" s="2"/>
      <c r="J573" s="2"/>
    </row>
    <row r="574">
      <c r="A574" s="1"/>
      <c r="B574" s="2"/>
      <c r="C574" s="2"/>
      <c r="D574" s="2"/>
      <c r="E574" s="2"/>
      <c r="F574" s="2"/>
      <c r="G574" s="2"/>
      <c r="H574" s="2"/>
      <c r="I574" s="2"/>
      <c r="J574" s="2"/>
    </row>
    <row r="575">
      <c r="A575" s="1"/>
      <c r="B575" s="2"/>
      <c r="C575" s="2"/>
      <c r="D575" s="2"/>
      <c r="E575" s="2"/>
      <c r="F575" s="2"/>
      <c r="G575" s="2"/>
      <c r="H575" s="2"/>
      <c r="I575" s="2"/>
      <c r="J575" s="2"/>
    </row>
    <row r="576">
      <c r="A576" s="1"/>
      <c r="B576" s="2"/>
      <c r="C576" s="2"/>
      <c r="D576" s="2"/>
      <c r="E576" s="2"/>
      <c r="F576" s="2"/>
      <c r="G576" s="2"/>
      <c r="H576" s="2"/>
      <c r="I576" s="2"/>
      <c r="J576" s="2"/>
    </row>
    <row r="577">
      <c r="A577" s="1"/>
      <c r="B577" s="2"/>
      <c r="C577" s="2"/>
      <c r="D577" s="2"/>
      <c r="E577" s="2"/>
      <c r="F577" s="2"/>
      <c r="G577" s="2"/>
      <c r="H577" s="2"/>
      <c r="I577" s="2"/>
      <c r="J577" s="2"/>
    </row>
    <row r="578">
      <c r="A578" s="1"/>
      <c r="B578" s="2"/>
      <c r="C578" s="2"/>
      <c r="D578" s="2"/>
      <c r="E578" s="2"/>
      <c r="F578" s="2"/>
      <c r="G578" s="2"/>
      <c r="H578" s="2"/>
      <c r="I578" s="2"/>
      <c r="J578" s="2"/>
    </row>
    <row r="579">
      <c r="A579" s="1"/>
      <c r="B579" s="2"/>
      <c r="C579" s="2"/>
      <c r="D579" s="2"/>
      <c r="E579" s="2"/>
      <c r="F579" s="2"/>
      <c r="G579" s="2"/>
      <c r="H579" s="2"/>
      <c r="I579" s="2"/>
      <c r="J579" s="2"/>
    </row>
    <row r="580">
      <c r="A580" s="1"/>
      <c r="B580" s="2"/>
      <c r="C580" s="2"/>
      <c r="D580" s="2"/>
      <c r="E580" s="2"/>
      <c r="F580" s="2"/>
      <c r="G580" s="2"/>
      <c r="H580" s="2"/>
      <c r="I580" s="2"/>
      <c r="J580" s="2"/>
    </row>
    <row r="581">
      <c r="A581" s="1"/>
      <c r="B581" s="2"/>
      <c r="C581" s="2"/>
      <c r="D581" s="2"/>
      <c r="E581" s="2"/>
      <c r="F581" s="2"/>
      <c r="G581" s="2"/>
      <c r="H581" s="2"/>
      <c r="I581" s="2"/>
      <c r="J581" s="2"/>
    </row>
    <row r="582">
      <c r="A582" s="1"/>
      <c r="B582" s="2"/>
      <c r="C582" s="2"/>
      <c r="D582" s="2"/>
      <c r="E582" s="2"/>
      <c r="F582" s="2"/>
      <c r="G582" s="2"/>
      <c r="H582" s="2"/>
      <c r="I582" s="2"/>
      <c r="J582" s="2"/>
    </row>
    <row r="583">
      <c r="A583" s="1"/>
      <c r="B583" s="2"/>
      <c r="C583" s="2"/>
      <c r="D583" s="2"/>
      <c r="E583" s="2"/>
      <c r="F583" s="2"/>
      <c r="G583" s="2"/>
      <c r="H583" s="2"/>
      <c r="I583" s="2"/>
      <c r="J583" s="2"/>
    </row>
    <row r="584">
      <c r="A584" s="1"/>
      <c r="B584" s="2"/>
      <c r="C584" s="2"/>
      <c r="D584" s="2"/>
      <c r="E584" s="2"/>
      <c r="F584" s="2"/>
      <c r="G584" s="2"/>
      <c r="H584" s="2"/>
      <c r="I584" s="2"/>
      <c r="J584" s="2"/>
    </row>
    <row r="585">
      <c r="A585" s="1"/>
      <c r="B585" s="2"/>
      <c r="C585" s="2"/>
      <c r="D585" s="2"/>
      <c r="E585" s="2"/>
      <c r="F585" s="2"/>
      <c r="G585" s="2"/>
      <c r="H585" s="2"/>
      <c r="I585" s="2"/>
      <c r="J585" s="2"/>
    </row>
    <row r="586">
      <c r="A586" s="1"/>
      <c r="B586" s="2"/>
      <c r="C586" s="2"/>
      <c r="D586" s="2"/>
      <c r="E586" s="2"/>
      <c r="F586" s="2"/>
      <c r="G586" s="2"/>
      <c r="H586" s="2"/>
      <c r="I586" s="2"/>
      <c r="J586" s="2"/>
    </row>
    <row r="587">
      <c r="A587" s="1"/>
      <c r="B587" s="2"/>
      <c r="C587" s="2"/>
      <c r="D587" s="2"/>
      <c r="E587" s="2"/>
      <c r="F587" s="2"/>
      <c r="G587" s="2"/>
      <c r="H587" s="2"/>
      <c r="I587" s="2"/>
      <c r="J587" s="2"/>
    </row>
    <row r="588">
      <c r="A588" s="1"/>
      <c r="B588" s="2"/>
      <c r="C588" s="2"/>
      <c r="D588" s="2"/>
      <c r="E588" s="2"/>
      <c r="F588" s="2"/>
      <c r="G588" s="2"/>
      <c r="H588" s="2"/>
      <c r="I588" s="2"/>
      <c r="J588" s="2"/>
    </row>
    <row r="589">
      <c r="A589" s="1"/>
      <c r="B589" s="2"/>
      <c r="C589" s="2"/>
      <c r="D589" s="2"/>
      <c r="E589" s="2"/>
      <c r="F589" s="2"/>
      <c r="G589" s="2"/>
      <c r="H589" s="2"/>
      <c r="I589" s="2"/>
      <c r="J589" s="2"/>
    </row>
    <row r="590">
      <c r="A590" s="1"/>
      <c r="B590" s="2"/>
      <c r="C590" s="2"/>
      <c r="D590" s="2"/>
      <c r="E590" s="2"/>
      <c r="F590" s="2"/>
      <c r="G590" s="2"/>
      <c r="H590" s="2"/>
      <c r="I590" s="2"/>
      <c r="J590" s="2"/>
    </row>
    <row r="591">
      <c r="A591" s="1"/>
      <c r="B591" s="2"/>
      <c r="C591" s="2"/>
      <c r="D591" s="2"/>
      <c r="E591" s="2"/>
      <c r="F591" s="2"/>
      <c r="G591" s="2"/>
      <c r="H591" s="2"/>
      <c r="I591" s="2"/>
      <c r="J591" s="2"/>
    </row>
    <row r="592">
      <c r="A592" s="1"/>
      <c r="B592" s="2"/>
      <c r="C592" s="2"/>
      <c r="D592" s="2"/>
      <c r="E592" s="2"/>
      <c r="F592" s="2"/>
      <c r="G592" s="2"/>
      <c r="H592" s="2"/>
      <c r="I592" s="2"/>
      <c r="J592" s="2"/>
    </row>
    <row r="593">
      <c r="A593" s="1"/>
      <c r="B593" s="2"/>
      <c r="C593" s="2"/>
      <c r="D593" s="2"/>
      <c r="E593" s="2"/>
      <c r="F593" s="2"/>
      <c r="G593" s="2"/>
      <c r="H593" s="2"/>
      <c r="I593" s="2"/>
      <c r="J593" s="2"/>
    </row>
    <row r="594">
      <c r="A594" s="1"/>
      <c r="B594" s="2"/>
      <c r="C594" s="2"/>
      <c r="D594" s="2"/>
      <c r="E594" s="2"/>
      <c r="F594" s="2"/>
      <c r="G594" s="2"/>
      <c r="H594" s="2"/>
      <c r="I594" s="2"/>
      <c r="J594" s="2"/>
    </row>
    <row r="595">
      <c r="A595" s="1"/>
      <c r="B595" s="2"/>
      <c r="C595" s="2"/>
      <c r="D595" s="2"/>
      <c r="E595" s="2"/>
      <c r="F595" s="2"/>
      <c r="G595" s="2"/>
      <c r="H595" s="2"/>
      <c r="I595" s="2"/>
      <c r="J595" s="2"/>
    </row>
    <row r="596">
      <c r="A596" s="1"/>
      <c r="B596" s="2"/>
      <c r="C596" s="2"/>
      <c r="D596" s="2"/>
      <c r="E596" s="2"/>
      <c r="F596" s="2"/>
      <c r="G596" s="2"/>
      <c r="H596" s="2"/>
      <c r="I596" s="2"/>
      <c r="J596" s="2"/>
    </row>
    <row r="597">
      <c r="A597" s="1"/>
      <c r="B597" s="2"/>
      <c r="C597" s="2"/>
      <c r="D597" s="2"/>
      <c r="E597" s="2"/>
      <c r="F597" s="2"/>
      <c r="G597" s="2"/>
      <c r="H597" s="2"/>
      <c r="I597" s="2"/>
      <c r="J597" s="2"/>
    </row>
    <row r="598">
      <c r="A598" s="1"/>
      <c r="B598" s="2"/>
      <c r="C598" s="2"/>
      <c r="D598" s="2"/>
      <c r="E598" s="2"/>
      <c r="F598" s="2"/>
      <c r="G598" s="2"/>
      <c r="H598" s="2"/>
      <c r="I598" s="2"/>
      <c r="J598" s="2"/>
    </row>
    <row r="599">
      <c r="A599" s="1"/>
      <c r="B599" s="2"/>
      <c r="C599" s="2"/>
      <c r="D599" s="2"/>
      <c r="E599" s="2"/>
      <c r="F599" s="2"/>
      <c r="G599" s="2"/>
      <c r="H599" s="2"/>
      <c r="I599" s="2"/>
      <c r="J599" s="2"/>
    </row>
    <row r="600">
      <c r="A600" s="1"/>
      <c r="B600" s="2"/>
      <c r="C600" s="2"/>
      <c r="D600" s="2"/>
      <c r="E600" s="2"/>
      <c r="F600" s="2"/>
      <c r="G600" s="2"/>
      <c r="H600" s="2"/>
      <c r="I600" s="2"/>
      <c r="J600" s="2"/>
    </row>
    <row r="601">
      <c r="A601" s="1"/>
      <c r="B601" s="2"/>
      <c r="C601" s="2"/>
      <c r="D601" s="2"/>
      <c r="E601" s="2"/>
      <c r="F601" s="2"/>
      <c r="G601" s="2"/>
      <c r="H601" s="2"/>
      <c r="I601" s="2"/>
      <c r="J601" s="2"/>
    </row>
    <row r="602">
      <c r="A602" s="1"/>
      <c r="B602" s="2"/>
      <c r="C602" s="2"/>
      <c r="D602" s="2"/>
      <c r="E602" s="2"/>
      <c r="F602" s="2"/>
      <c r="G602" s="2"/>
      <c r="H602" s="2"/>
      <c r="I602" s="2"/>
      <c r="J602" s="2"/>
    </row>
    <row r="603">
      <c r="A603" s="1"/>
      <c r="B603" s="2"/>
      <c r="C603" s="2"/>
      <c r="D603" s="2"/>
      <c r="E603" s="2"/>
      <c r="F603" s="2"/>
      <c r="G603" s="2"/>
      <c r="H603" s="2"/>
      <c r="I603" s="2"/>
      <c r="J603" s="2"/>
    </row>
    <row r="604">
      <c r="A604" s="1"/>
      <c r="B604" s="2"/>
      <c r="C604" s="2"/>
      <c r="D604" s="2"/>
      <c r="E604" s="2"/>
      <c r="F604" s="2"/>
      <c r="G604" s="2"/>
      <c r="H604" s="2"/>
      <c r="I604" s="2"/>
      <c r="J604" s="2"/>
    </row>
    <row r="605">
      <c r="A605" s="1"/>
      <c r="B605" s="2"/>
      <c r="C605" s="2"/>
      <c r="D605" s="2"/>
      <c r="E605" s="2"/>
      <c r="F605" s="2"/>
      <c r="G605" s="2"/>
      <c r="H605" s="2"/>
      <c r="I605" s="2"/>
      <c r="J605" s="2"/>
    </row>
    <row r="606">
      <c r="A606" s="1"/>
      <c r="B606" s="2"/>
      <c r="C606" s="2"/>
      <c r="D606" s="2"/>
      <c r="E606" s="2"/>
      <c r="F606" s="2"/>
      <c r="G606" s="2"/>
      <c r="H606" s="2"/>
      <c r="I606" s="2"/>
      <c r="J606" s="2"/>
    </row>
    <row r="607">
      <c r="A607" s="1"/>
      <c r="B607" s="2"/>
      <c r="C607" s="2"/>
      <c r="D607" s="2"/>
      <c r="E607" s="2"/>
      <c r="F607" s="2"/>
      <c r="G607" s="2"/>
      <c r="H607" s="2"/>
      <c r="I607" s="2"/>
      <c r="J607" s="2"/>
    </row>
    <row r="608">
      <c r="A608" s="1"/>
      <c r="B608" s="2"/>
      <c r="C608" s="2"/>
      <c r="D608" s="2"/>
      <c r="E608" s="2"/>
      <c r="F608" s="2"/>
      <c r="G608" s="2"/>
      <c r="H608" s="2"/>
      <c r="I608" s="2"/>
      <c r="J608" s="2"/>
    </row>
    <row r="609">
      <c r="A609" s="1"/>
      <c r="B609" s="2"/>
      <c r="C609" s="2"/>
      <c r="D609" s="2"/>
      <c r="E609" s="2"/>
      <c r="F609" s="2"/>
      <c r="G609" s="2"/>
      <c r="H609" s="2"/>
      <c r="I609" s="2"/>
      <c r="J609" s="2"/>
    </row>
    <row r="610">
      <c r="A610" s="1"/>
      <c r="B610" s="2"/>
      <c r="C610" s="2"/>
      <c r="D610" s="2"/>
      <c r="E610" s="2"/>
      <c r="F610" s="2"/>
      <c r="G610" s="2"/>
      <c r="H610" s="2"/>
      <c r="I610" s="2"/>
      <c r="J610" s="2"/>
    </row>
    <row r="611">
      <c r="A611" s="1"/>
      <c r="B611" s="2"/>
      <c r="C611" s="2"/>
      <c r="D611" s="2"/>
      <c r="E611" s="2"/>
      <c r="F611" s="2"/>
      <c r="G611" s="2"/>
      <c r="H611" s="2"/>
      <c r="I611" s="2"/>
      <c r="J611" s="2"/>
    </row>
    <row r="612">
      <c r="A612" s="1"/>
      <c r="B612" s="2"/>
      <c r="C612" s="2"/>
      <c r="D612" s="2"/>
      <c r="E612" s="2"/>
      <c r="F612" s="2"/>
      <c r="G612" s="2"/>
      <c r="H612" s="2"/>
      <c r="I612" s="2"/>
      <c r="J612" s="2"/>
    </row>
    <row r="613">
      <c r="A613" s="1"/>
      <c r="B613" s="2"/>
      <c r="C613" s="2"/>
      <c r="D613" s="2"/>
      <c r="E613" s="2"/>
      <c r="F613" s="2"/>
      <c r="G613" s="2"/>
      <c r="H613" s="2"/>
      <c r="I613" s="2"/>
      <c r="J613" s="2"/>
    </row>
    <row r="614">
      <c r="A614" s="1"/>
      <c r="B614" s="2"/>
      <c r="C614" s="2"/>
      <c r="D614" s="2"/>
      <c r="E614" s="2"/>
      <c r="F614" s="2"/>
      <c r="G614" s="2"/>
      <c r="H614" s="2"/>
      <c r="I614" s="2"/>
      <c r="J614" s="2"/>
    </row>
    <row r="615">
      <c r="A615" s="1"/>
      <c r="B615" s="2"/>
      <c r="C615" s="2"/>
      <c r="D615" s="2"/>
      <c r="E615" s="2"/>
      <c r="F615" s="2"/>
      <c r="G615" s="2"/>
      <c r="H615" s="2"/>
      <c r="I615" s="2"/>
      <c r="J615" s="2"/>
    </row>
    <row r="616">
      <c r="A616" s="1"/>
      <c r="B616" s="2"/>
      <c r="C616" s="2"/>
      <c r="D616" s="2"/>
      <c r="E616" s="2"/>
      <c r="F616" s="2"/>
      <c r="G616" s="2"/>
      <c r="H616" s="2"/>
      <c r="I616" s="2"/>
      <c r="J616" s="2"/>
    </row>
    <row r="617">
      <c r="A617" s="1"/>
      <c r="B617" s="2"/>
      <c r="C617" s="2"/>
      <c r="D617" s="2"/>
      <c r="E617" s="2"/>
      <c r="F617" s="2"/>
      <c r="G617" s="2"/>
      <c r="H617" s="2"/>
      <c r="I617" s="2"/>
      <c r="J617" s="2"/>
    </row>
    <row r="618">
      <c r="A618" s="1"/>
      <c r="B618" s="2"/>
      <c r="C618" s="2"/>
      <c r="D618" s="2"/>
      <c r="E618" s="2"/>
      <c r="F618" s="2"/>
      <c r="G618" s="2"/>
      <c r="H618" s="2"/>
      <c r="I618" s="2"/>
      <c r="J618" s="2"/>
    </row>
    <row r="619">
      <c r="A619" s="1"/>
      <c r="B619" s="2"/>
      <c r="C619" s="2"/>
      <c r="D619" s="2"/>
      <c r="E619" s="2"/>
      <c r="F619" s="2"/>
      <c r="G619" s="2"/>
      <c r="H619" s="2"/>
      <c r="I619" s="2"/>
      <c r="J619" s="2"/>
    </row>
    <row r="620">
      <c r="A620" s="1"/>
      <c r="B620" s="2"/>
      <c r="C620" s="2"/>
      <c r="D620" s="2"/>
      <c r="E620" s="2"/>
      <c r="F620" s="2"/>
      <c r="G620" s="2"/>
      <c r="H620" s="2"/>
      <c r="I620" s="2"/>
      <c r="J620" s="2"/>
    </row>
    <row r="621">
      <c r="A621" s="1"/>
      <c r="B621" s="2"/>
      <c r="C621" s="2"/>
      <c r="D621" s="2"/>
      <c r="E621" s="2"/>
      <c r="F621" s="2"/>
      <c r="G621" s="2"/>
      <c r="H621" s="2"/>
      <c r="I621" s="2"/>
      <c r="J621" s="2"/>
    </row>
    <row r="622">
      <c r="A622" s="1"/>
      <c r="B622" s="2"/>
      <c r="C622" s="2"/>
      <c r="D622" s="2"/>
      <c r="E622" s="2"/>
      <c r="F622" s="2"/>
      <c r="G622" s="2"/>
      <c r="H622" s="2"/>
      <c r="I622" s="2"/>
      <c r="J622" s="2"/>
    </row>
    <row r="623">
      <c r="A623" s="1"/>
      <c r="B623" s="2"/>
      <c r="C623" s="2"/>
      <c r="D623" s="2"/>
      <c r="E623" s="2"/>
      <c r="F623" s="2"/>
      <c r="G623" s="2"/>
      <c r="H623" s="2"/>
      <c r="I623" s="2"/>
      <c r="J623" s="2"/>
    </row>
    <row r="624">
      <c r="A624" s="1"/>
      <c r="B624" s="2"/>
      <c r="C624" s="2"/>
      <c r="D624" s="2"/>
      <c r="E624" s="2"/>
      <c r="F624" s="2"/>
      <c r="G624" s="2"/>
      <c r="H624" s="2"/>
      <c r="I624" s="2"/>
      <c r="J624" s="2"/>
    </row>
    <row r="625">
      <c r="A625" s="1"/>
      <c r="B625" s="2"/>
      <c r="C625" s="2"/>
      <c r="D625" s="2"/>
      <c r="E625" s="2"/>
      <c r="F625" s="2"/>
      <c r="G625" s="2"/>
      <c r="H625" s="2"/>
      <c r="I625" s="2"/>
      <c r="J625" s="2"/>
    </row>
    <row r="626">
      <c r="A626" s="1"/>
      <c r="B626" s="2"/>
      <c r="C626" s="2"/>
      <c r="D626" s="2"/>
      <c r="E626" s="2"/>
      <c r="F626" s="2"/>
      <c r="G626" s="2"/>
      <c r="H626" s="2"/>
      <c r="I626" s="2"/>
      <c r="J626" s="2"/>
    </row>
    <row r="627">
      <c r="A627" s="1"/>
      <c r="B627" s="2"/>
      <c r="C627" s="2"/>
      <c r="D627" s="2"/>
      <c r="E627" s="2"/>
      <c r="F627" s="2"/>
      <c r="G627" s="2"/>
      <c r="H627" s="2"/>
      <c r="I627" s="2"/>
      <c r="J627" s="2"/>
    </row>
    <row r="628">
      <c r="A628" s="1"/>
      <c r="B628" s="2"/>
      <c r="C628" s="2"/>
      <c r="D628" s="2"/>
      <c r="E628" s="2"/>
      <c r="F628" s="2"/>
      <c r="G628" s="2"/>
      <c r="H628" s="2"/>
      <c r="I628" s="2"/>
      <c r="J628" s="2"/>
    </row>
    <row r="629">
      <c r="A629" s="1"/>
      <c r="B629" s="2"/>
      <c r="C629" s="2"/>
      <c r="D629" s="2"/>
      <c r="E629" s="2"/>
      <c r="F629" s="2"/>
      <c r="G629" s="2"/>
      <c r="H629" s="2"/>
      <c r="I629" s="2"/>
      <c r="J629" s="2"/>
    </row>
    <row r="630">
      <c r="A630" s="1"/>
      <c r="B630" s="2"/>
      <c r="C630" s="2"/>
      <c r="D630" s="2"/>
      <c r="E630" s="2"/>
      <c r="F630" s="2"/>
      <c r="G630" s="2"/>
      <c r="H630" s="2"/>
      <c r="I630" s="2"/>
      <c r="J630" s="2"/>
    </row>
    <row r="631">
      <c r="A631" s="1"/>
      <c r="B631" s="2"/>
      <c r="C631" s="2"/>
      <c r="D631" s="2"/>
      <c r="E631" s="2"/>
      <c r="F631" s="2"/>
      <c r="G631" s="2"/>
      <c r="H631" s="2"/>
      <c r="I631" s="2"/>
      <c r="J631" s="2"/>
    </row>
    <row r="632">
      <c r="A632" s="1"/>
      <c r="B632" s="2"/>
      <c r="C632" s="2"/>
      <c r="D632" s="2"/>
      <c r="E632" s="2"/>
      <c r="F632" s="2"/>
      <c r="G632" s="2"/>
      <c r="H632" s="2"/>
      <c r="I632" s="2"/>
      <c r="J632" s="2"/>
    </row>
    <row r="633">
      <c r="A633" s="1"/>
      <c r="B633" s="2"/>
      <c r="C633" s="2"/>
      <c r="D633" s="2"/>
      <c r="E633" s="2"/>
      <c r="F633" s="2"/>
      <c r="G633" s="2"/>
      <c r="H633" s="2"/>
      <c r="I633" s="2"/>
      <c r="J633" s="2"/>
    </row>
    <row r="634">
      <c r="A634" s="1"/>
      <c r="B634" s="2"/>
      <c r="C634" s="2"/>
      <c r="D634" s="2"/>
      <c r="E634" s="2"/>
      <c r="F634" s="2"/>
      <c r="G634" s="2"/>
      <c r="H634" s="2"/>
      <c r="I634" s="2"/>
      <c r="J634" s="2"/>
    </row>
    <row r="635">
      <c r="A635" s="1"/>
      <c r="B635" s="2"/>
      <c r="C635" s="2"/>
      <c r="D635" s="2"/>
      <c r="E635" s="2"/>
      <c r="F635" s="2"/>
      <c r="G635" s="2"/>
      <c r="H635" s="2"/>
      <c r="I635" s="2"/>
      <c r="J635" s="2"/>
    </row>
    <row r="636">
      <c r="A636" s="1"/>
      <c r="B636" s="2"/>
      <c r="C636" s="2"/>
      <c r="D636" s="2"/>
      <c r="E636" s="2"/>
      <c r="F636" s="2"/>
      <c r="G636" s="2"/>
      <c r="H636" s="2"/>
      <c r="I636" s="2"/>
      <c r="J636" s="2"/>
    </row>
    <row r="637">
      <c r="A637" s="1"/>
      <c r="B637" s="2"/>
      <c r="C637" s="2"/>
      <c r="D637" s="2"/>
      <c r="E637" s="2"/>
      <c r="F637" s="2"/>
      <c r="G637" s="2"/>
      <c r="H637" s="2"/>
      <c r="I637" s="2"/>
      <c r="J637" s="2"/>
    </row>
    <row r="638">
      <c r="A638" s="1"/>
      <c r="B638" s="2"/>
      <c r="C638" s="2"/>
      <c r="D638" s="2"/>
      <c r="E638" s="2"/>
      <c r="F638" s="2"/>
      <c r="G638" s="2"/>
      <c r="H638" s="2"/>
      <c r="I638" s="2"/>
      <c r="J638" s="2"/>
    </row>
    <row r="639">
      <c r="A639" s="1"/>
      <c r="B639" s="2"/>
      <c r="C639" s="2"/>
      <c r="D639" s="2"/>
      <c r="E639" s="2"/>
      <c r="F639" s="2"/>
      <c r="G639" s="2"/>
      <c r="H639" s="2"/>
      <c r="I639" s="2"/>
      <c r="J639" s="2"/>
    </row>
    <row r="640">
      <c r="A640" s="1"/>
      <c r="B640" s="2"/>
      <c r="C640" s="2"/>
      <c r="D640" s="2"/>
      <c r="E640" s="2"/>
      <c r="F640" s="2"/>
      <c r="G640" s="2"/>
      <c r="H640" s="2"/>
      <c r="I640" s="2"/>
      <c r="J640" s="2"/>
    </row>
    <row r="641">
      <c r="A641" s="1"/>
      <c r="B641" s="2"/>
      <c r="C641" s="2"/>
      <c r="D641" s="2"/>
      <c r="E641" s="2"/>
      <c r="F641" s="2"/>
      <c r="G641" s="2"/>
      <c r="H641" s="2"/>
      <c r="I641" s="2"/>
      <c r="J641" s="2"/>
    </row>
    <row r="642">
      <c r="A642" s="1"/>
      <c r="B642" s="2"/>
      <c r="C642" s="2"/>
      <c r="D642" s="2"/>
      <c r="E642" s="2"/>
      <c r="F642" s="2"/>
      <c r="G642" s="2"/>
      <c r="H642" s="2"/>
      <c r="I642" s="2"/>
      <c r="J642" s="2"/>
    </row>
    <row r="643">
      <c r="A643" s="1"/>
      <c r="B643" s="2"/>
      <c r="C643" s="2"/>
      <c r="D643" s="2"/>
      <c r="E643" s="2"/>
      <c r="F643" s="2"/>
      <c r="G643" s="2"/>
      <c r="H643" s="2"/>
      <c r="I643" s="2"/>
      <c r="J643" s="2"/>
    </row>
    <row r="644">
      <c r="A644" s="1"/>
      <c r="B644" s="2"/>
      <c r="C644" s="2"/>
      <c r="D644" s="2"/>
      <c r="E644" s="2"/>
      <c r="F644" s="2"/>
      <c r="G644" s="2"/>
      <c r="H644" s="2"/>
      <c r="I644" s="2"/>
      <c r="J644" s="2"/>
    </row>
    <row r="645">
      <c r="A645" s="1"/>
      <c r="B645" s="2"/>
      <c r="C645" s="2"/>
      <c r="D645" s="2"/>
      <c r="E645" s="2"/>
      <c r="F645" s="2"/>
      <c r="G645" s="2"/>
      <c r="H645" s="2"/>
      <c r="I645" s="2"/>
      <c r="J645" s="2"/>
    </row>
    <row r="646">
      <c r="A646" s="1"/>
      <c r="B646" s="2"/>
      <c r="C646" s="2"/>
      <c r="D646" s="2"/>
      <c r="E646" s="2"/>
      <c r="F646" s="2"/>
      <c r="G646" s="2"/>
      <c r="H646" s="2"/>
      <c r="I646" s="2"/>
      <c r="J646" s="2"/>
    </row>
    <row r="647">
      <c r="A647" s="1"/>
      <c r="B647" s="2"/>
      <c r="C647" s="2"/>
      <c r="D647" s="2"/>
      <c r="E647" s="2"/>
      <c r="F647" s="2"/>
      <c r="G647" s="2"/>
      <c r="H647" s="2"/>
      <c r="I647" s="2"/>
      <c r="J647" s="2"/>
    </row>
    <row r="648">
      <c r="A648" s="1"/>
      <c r="B648" s="2"/>
      <c r="C648" s="2"/>
      <c r="D648" s="2"/>
      <c r="E648" s="2"/>
      <c r="F648" s="2"/>
      <c r="G648" s="2"/>
      <c r="H648" s="2"/>
      <c r="I648" s="2"/>
      <c r="J648" s="2"/>
    </row>
    <row r="649">
      <c r="A649" s="1"/>
      <c r="B649" s="2"/>
      <c r="C649" s="2"/>
      <c r="D649" s="2"/>
      <c r="E649" s="2"/>
      <c r="F649" s="2"/>
      <c r="G649" s="2"/>
      <c r="H649" s="2"/>
      <c r="I649" s="2"/>
      <c r="J649" s="2"/>
    </row>
    <row r="650">
      <c r="A650" s="1"/>
      <c r="B650" s="2"/>
      <c r="C650" s="2"/>
      <c r="D650" s="2"/>
      <c r="E650" s="2"/>
      <c r="F650" s="2"/>
      <c r="G650" s="2"/>
      <c r="H650" s="2"/>
      <c r="I650" s="2"/>
      <c r="J650" s="2"/>
    </row>
    <row r="651">
      <c r="A651" s="1"/>
      <c r="B651" s="2"/>
      <c r="C651" s="2"/>
      <c r="D651" s="2"/>
      <c r="E651" s="2"/>
      <c r="F651" s="2"/>
      <c r="G651" s="2"/>
      <c r="H651" s="2"/>
      <c r="I651" s="2"/>
      <c r="J651" s="2"/>
    </row>
    <row r="652">
      <c r="A652" s="1"/>
      <c r="B652" s="2"/>
      <c r="C652" s="2"/>
      <c r="D652" s="2"/>
      <c r="E652" s="2"/>
      <c r="F652" s="2"/>
      <c r="G652" s="2"/>
      <c r="H652" s="2"/>
      <c r="I652" s="2"/>
      <c r="J652" s="2"/>
    </row>
    <row r="653">
      <c r="A653" s="1"/>
      <c r="B653" s="2"/>
      <c r="C653" s="2"/>
      <c r="D653" s="2"/>
      <c r="E653" s="2"/>
      <c r="F653" s="2"/>
      <c r="G653" s="2"/>
      <c r="H653" s="2"/>
      <c r="I653" s="2"/>
      <c r="J653" s="2"/>
    </row>
    <row r="654">
      <c r="A654" s="1"/>
      <c r="B654" s="2"/>
      <c r="C654" s="2"/>
      <c r="D654" s="2"/>
      <c r="E654" s="2"/>
      <c r="F654" s="2"/>
      <c r="G654" s="2"/>
      <c r="H654" s="2"/>
      <c r="I654" s="2"/>
      <c r="J654" s="2"/>
    </row>
    <row r="655">
      <c r="A655" s="1"/>
      <c r="B655" s="2"/>
      <c r="C655" s="2"/>
      <c r="D655" s="2"/>
      <c r="E655" s="2"/>
      <c r="F655" s="2"/>
      <c r="G655" s="2"/>
      <c r="H655" s="2"/>
      <c r="I655" s="2"/>
      <c r="J655" s="2"/>
    </row>
    <row r="656">
      <c r="A656" s="1"/>
      <c r="B656" s="2"/>
      <c r="C656" s="2"/>
      <c r="D656" s="2"/>
      <c r="E656" s="2"/>
      <c r="F656" s="2"/>
      <c r="G656" s="2"/>
      <c r="H656" s="2"/>
      <c r="I656" s="2"/>
      <c r="J656" s="2"/>
    </row>
    <row r="657">
      <c r="A657" s="1"/>
      <c r="B657" s="2"/>
      <c r="C657" s="2"/>
      <c r="D657" s="2"/>
      <c r="E657" s="2"/>
      <c r="F657" s="2"/>
      <c r="G657" s="2"/>
      <c r="H657" s="2"/>
      <c r="I657" s="2"/>
      <c r="J657" s="2"/>
    </row>
    <row r="658">
      <c r="A658" s="1"/>
      <c r="B658" s="2"/>
      <c r="C658" s="2"/>
      <c r="D658" s="2"/>
      <c r="E658" s="2"/>
      <c r="F658" s="2"/>
      <c r="G658" s="2"/>
      <c r="H658" s="2"/>
      <c r="I658" s="2"/>
      <c r="J658" s="2"/>
    </row>
    <row r="659">
      <c r="A659" s="1"/>
      <c r="B659" s="2"/>
      <c r="C659" s="2"/>
      <c r="D659" s="2"/>
      <c r="E659" s="2"/>
      <c r="F659" s="2"/>
      <c r="G659" s="2"/>
      <c r="H659" s="2"/>
      <c r="I659" s="2"/>
      <c r="J659" s="2"/>
    </row>
    <row r="660">
      <c r="A660" s="1"/>
      <c r="B660" s="2"/>
      <c r="C660" s="2"/>
      <c r="D660" s="2"/>
      <c r="E660" s="2"/>
      <c r="F660" s="2"/>
      <c r="G660" s="2"/>
      <c r="H660" s="2"/>
      <c r="I660" s="2"/>
      <c r="J660" s="2"/>
    </row>
    <row r="661">
      <c r="A661" s="1"/>
      <c r="B661" s="2"/>
      <c r="C661" s="2"/>
      <c r="D661" s="2"/>
      <c r="E661" s="2"/>
      <c r="F661" s="2"/>
      <c r="G661" s="2"/>
      <c r="H661" s="2"/>
      <c r="I661" s="2"/>
      <c r="J661" s="2"/>
    </row>
    <row r="662">
      <c r="A662" s="1"/>
      <c r="B662" s="2"/>
      <c r="C662" s="2"/>
      <c r="D662" s="2"/>
      <c r="E662" s="2"/>
      <c r="F662" s="2"/>
      <c r="G662" s="2"/>
      <c r="H662" s="2"/>
      <c r="I662" s="2"/>
      <c r="J662" s="2"/>
    </row>
    <row r="663">
      <c r="A663" s="1"/>
      <c r="B663" s="2"/>
      <c r="C663" s="2"/>
      <c r="D663" s="2"/>
      <c r="E663" s="2"/>
      <c r="F663" s="2"/>
      <c r="G663" s="2"/>
      <c r="H663" s="2"/>
      <c r="I663" s="2"/>
      <c r="J663" s="2"/>
    </row>
    <row r="664">
      <c r="A664" s="1"/>
      <c r="B664" s="2"/>
      <c r="C664" s="2"/>
      <c r="D664" s="2"/>
      <c r="E664" s="2"/>
      <c r="F664" s="2"/>
      <c r="G664" s="2"/>
      <c r="H664" s="2"/>
      <c r="I664" s="2"/>
      <c r="J664" s="2"/>
    </row>
    <row r="665">
      <c r="A665" s="1"/>
      <c r="B665" s="2"/>
      <c r="C665" s="2"/>
      <c r="D665" s="2"/>
      <c r="E665" s="2"/>
      <c r="F665" s="2"/>
      <c r="G665" s="2"/>
      <c r="H665" s="2"/>
      <c r="I665" s="2"/>
      <c r="J665" s="2"/>
    </row>
    <row r="666">
      <c r="A666" s="1"/>
      <c r="B666" s="2"/>
      <c r="C666" s="2"/>
      <c r="D666" s="2"/>
      <c r="E666" s="2"/>
      <c r="F666" s="2"/>
      <c r="G666" s="2"/>
      <c r="H666" s="2"/>
      <c r="I666" s="2"/>
      <c r="J666" s="2"/>
    </row>
    <row r="667">
      <c r="A667" s="1"/>
      <c r="B667" s="2"/>
      <c r="C667" s="2"/>
      <c r="D667" s="2"/>
      <c r="E667" s="2"/>
      <c r="F667" s="2"/>
      <c r="G667" s="2"/>
      <c r="H667" s="2"/>
      <c r="I667" s="2"/>
      <c r="J667" s="2"/>
    </row>
    <row r="668">
      <c r="A668" s="1"/>
      <c r="B668" s="2"/>
      <c r="C668" s="2"/>
      <c r="D668" s="2"/>
      <c r="E668" s="2"/>
      <c r="F668" s="2"/>
      <c r="G668" s="2"/>
      <c r="H668" s="2"/>
      <c r="I668" s="2"/>
      <c r="J668" s="2"/>
    </row>
    <row r="669">
      <c r="A669" s="1"/>
      <c r="B669" s="2"/>
      <c r="C669" s="2"/>
      <c r="D669" s="2"/>
      <c r="E669" s="2"/>
      <c r="F669" s="2"/>
      <c r="G669" s="2"/>
      <c r="H669" s="2"/>
      <c r="I669" s="2"/>
      <c r="J669" s="2"/>
    </row>
    <row r="670">
      <c r="A670" s="1"/>
      <c r="B670" s="2"/>
      <c r="C670" s="2"/>
      <c r="D670" s="2"/>
      <c r="E670" s="2"/>
      <c r="F670" s="2"/>
      <c r="G670" s="2"/>
      <c r="H670" s="2"/>
      <c r="I670" s="2"/>
      <c r="J670" s="2"/>
    </row>
    <row r="671">
      <c r="A671" s="1"/>
      <c r="B671" s="2"/>
      <c r="C671" s="2"/>
      <c r="D671" s="2"/>
      <c r="E671" s="2"/>
      <c r="F671" s="2"/>
      <c r="G671" s="2"/>
      <c r="H671" s="2"/>
      <c r="I671" s="2"/>
      <c r="J671" s="2"/>
    </row>
    <row r="672">
      <c r="A672" s="1"/>
      <c r="B672" s="2"/>
      <c r="C672" s="2"/>
      <c r="D672" s="2"/>
      <c r="E672" s="2"/>
      <c r="F672" s="2"/>
      <c r="G672" s="2"/>
      <c r="H672" s="2"/>
      <c r="I672" s="2"/>
      <c r="J672" s="2"/>
    </row>
    <row r="673">
      <c r="A673" s="1"/>
      <c r="B673" s="2"/>
      <c r="C673" s="2"/>
      <c r="D673" s="2"/>
      <c r="E673" s="2"/>
      <c r="F673" s="2"/>
      <c r="G673" s="2"/>
      <c r="H673" s="2"/>
      <c r="I673" s="2"/>
      <c r="J673" s="2"/>
    </row>
    <row r="674">
      <c r="A674" s="1"/>
      <c r="B674" s="2"/>
      <c r="C674" s="2"/>
      <c r="D674" s="2"/>
      <c r="E674" s="2"/>
      <c r="F674" s="2"/>
      <c r="G674" s="2"/>
      <c r="H674" s="2"/>
      <c r="I674" s="2"/>
      <c r="J674" s="2"/>
    </row>
    <row r="675">
      <c r="A675" s="1"/>
      <c r="B675" s="2"/>
      <c r="C675" s="2"/>
      <c r="D675" s="2"/>
      <c r="E675" s="2"/>
      <c r="F675" s="2"/>
      <c r="G675" s="2"/>
      <c r="H675" s="2"/>
      <c r="I675" s="2"/>
      <c r="J675" s="2"/>
    </row>
    <row r="676">
      <c r="A676" s="1"/>
      <c r="B676" s="2"/>
      <c r="C676" s="2"/>
      <c r="D676" s="2"/>
      <c r="E676" s="2"/>
      <c r="F676" s="2"/>
      <c r="G676" s="2"/>
      <c r="H676" s="2"/>
      <c r="I676" s="2"/>
      <c r="J676" s="2"/>
    </row>
    <row r="677">
      <c r="A677" s="1"/>
      <c r="B677" s="2"/>
      <c r="C677" s="2"/>
      <c r="D677" s="2"/>
      <c r="E677" s="2"/>
      <c r="F677" s="2"/>
      <c r="G677" s="2"/>
      <c r="H677" s="2"/>
      <c r="I677" s="2"/>
      <c r="J677" s="2"/>
    </row>
    <row r="678">
      <c r="A678" s="1"/>
      <c r="B678" s="2"/>
      <c r="C678" s="2"/>
      <c r="D678" s="2"/>
      <c r="E678" s="2"/>
      <c r="F678" s="2"/>
      <c r="G678" s="2"/>
      <c r="H678" s="2"/>
      <c r="I678" s="2"/>
      <c r="J678" s="2"/>
    </row>
    <row r="679">
      <c r="A679" s="1"/>
      <c r="B679" s="2"/>
      <c r="C679" s="2"/>
      <c r="D679" s="2"/>
      <c r="E679" s="2"/>
      <c r="F679" s="2"/>
      <c r="G679" s="2"/>
      <c r="H679" s="2"/>
      <c r="I679" s="2"/>
      <c r="J679" s="2"/>
    </row>
    <row r="680">
      <c r="A680" s="1"/>
      <c r="B680" s="2"/>
      <c r="C680" s="2"/>
      <c r="D680" s="2"/>
      <c r="E680" s="2"/>
      <c r="F680" s="2"/>
      <c r="G680" s="2"/>
      <c r="H680" s="2"/>
      <c r="I680" s="2"/>
      <c r="J680" s="2"/>
    </row>
    <row r="681">
      <c r="A681" s="1"/>
      <c r="B681" s="2"/>
      <c r="C681" s="2"/>
      <c r="D681" s="2"/>
      <c r="E681" s="2"/>
      <c r="F681" s="2"/>
      <c r="G681" s="2"/>
      <c r="H681" s="2"/>
      <c r="I681" s="2"/>
      <c r="J681" s="2"/>
    </row>
    <row r="682">
      <c r="A682" s="1"/>
      <c r="B682" s="2"/>
      <c r="C682" s="2"/>
      <c r="D682" s="2"/>
      <c r="E682" s="2"/>
      <c r="F682" s="2"/>
      <c r="G682" s="2"/>
      <c r="H682" s="2"/>
      <c r="I682" s="2"/>
      <c r="J682" s="2"/>
    </row>
    <row r="683">
      <c r="A683" s="1"/>
      <c r="B683" s="2"/>
      <c r="C683" s="2"/>
      <c r="D683" s="2"/>
      <c r="E683" s="2"/>
      <c r="F683" s="2"/>
      <c r="G683" s="2"/>
      <c r="H683" s="2"/>
      <c r="I683" s="2"/>
      <c r="J683" s="2"/>
    </row>
    <row r="684">
      <c r="A684" s="1"/>
      <c r="B684" s="2"/>
      <c r="C684" s="2"/>
      <c r="D684" s="2"/>
      <c r="E684" s="2"/>
      <c r="F684" s="2"/>
      <c r="G684" s="2"/>
      <c r="H684" s="2"/>
      <c r="I684" s="2"/>
      <c r="J684" s="2"/>
    </row>
    <row r="685">
      <c r="A685" s="1"/>
      <c r="B685" s="2"/>
      <c r="C685" s="2"/>
      <c r="D685" s="2"/>
      <c r="E685" s="2"/>
      <c r="F685" s="2"/>
      <c r="G685" s="2"/>
      <c r="H685" s="2"/>
      <c r="I685" s="2"/>
      <c r="J685" s="2"/>
    </row>
    <row r="686">
      <c r="A686" s="1"/>
      <c r="B686" s="2"/>
      <c r="C686" s="2"/>
      <c r="D686" s="2"/>
      <c r="E686" s="2"/>
      <c r="F686" s="2"/>
      <c r="G686" s="2"/>
      <c r="H686" s="2"/>
      <c r="I686" s="2"/>
      <c r="J686" s="2"/>
    </row>
    <row r="687">
      <c r="A687" s="1"/>
      <c r="B687" s="2"/>
      <c r="C687" s="2"/>
      <c r="D687" s="2"/>
      <c r="E687" s="2"/>
      <c r="F687" s="2"/>
      <c r="G687" s="2"/>
      <c r="H687" s="2"/>
      <c r="I687" s="2"/>
      <c r="J687" s="2"/>
    </row>
    <row r="688">
      <c r="A688" s="1"/>
      <c r="B688" s="2"/>
      <c r="C688" s="2"/>
      <c r="D688" s="2"/>
      <c r="E688" s="2"/>
      <c r="F688" s="2"/>
      <c r="G688" s="2"/>
      <c r="H688" s="2"/>
      <c r="I688" s="2"/>
      <c r="J688" s="2"/>
    </row>
    <row r="689">
      <c r="A689" s="1"/>
      <c r="B689" s="2"/>
      <c r="C689" s="2"/>
      <c r="D689" s="2"/>
      <c r="E689" s="2"/>
      <c r="F689" s="2"/>
      <c r="G689" s="2"/>
      <c r="H689" s="2"/>
      <c r="I689" s="2"/>
      <c r="J689" s="2"/>
    </row>
    <row r="690">
      <c r="A690" s="1"/>
      <c r="B690" s="2"/>
      <c r="C690" s="2"/>
      <c r="D690" s="2"/>
      <c r="E690" s="2"/>
      <c r="F690" s="2"/>
      <c r="G690" s="2"/>
      <c r="H690" s="2"/>
      <c r="I690" s="2"/>
      <c r="J690" s="2"/>
    </row>
    <row r="691">
      <c r="A691" s="1"/>
      <c r="B691" s="2"/>
      <c r="C691" s="2"/>
      <c r="D691" s="2"/>
      <c r="E691" s="2"/>
      <c r="F691" s="2"/>
      <c r="G691" s="2"/>
      <c r="H691" s="2"/>
      <c r="I691" s="2"/>
      <c r="J691" s="2"/>
    </row>
    <row r="692">
      <c r="A692" s="1"/>
      <c r="B692" s="2"/>
      <c r="C692" s="2"/>
      <c r="D692" s="2"/>
      <c r="E692" s="2"/>
      <c r="F692" s="2"/>
      <c r="G692" s="2"/>
      <c r="H692" s="2"/>
      <c r="I692" s="2"/>
      <c r="J692" s="2"/>
    </row>
    <row r="693">
      <c r="A693" s="1"/>
      <c r="B693" s="2"/>
      <c r="C693" s="2"/>
      <c r="D693" s="2"/>
      <c r="E693" s="2"/>
      <c r="F693" s="2"/>
      <c r="G693" s="2"/>
      <c r="H693" s="2"/>
      <c r="I693" s="2"/>
      <c r="J693" s="2"/>
    </row>
    <row r="694">
      <c r="A694" s="1"/>
      <c r="B694" s="2"/>
      <c r="C694" s="2"/>
      <c r="D694" s="2"/>
      <c r="E694" s="2"/>
      <c r="F694" s="2"/>
      <c r="G694" s="2"/>
      <c r="H694" s="2"/>
      <c r="I694" s="2"/>
      <c r="J694" s="2"/>
    </row>
    <row r="695">
      <c r="A695" s="1"/>
      <c r="B695" s="2"/>
      <c r="C695" s="2"/>
      <c r="D695" s="2"/>
      <c r="E695" s="2"/>
      <c r="F695" s="2"/>
      <c r="G695" s="2"/>
      <c r="H695" s="2"/>
      <c r="I695" s="2"/>
      <c r="J695" s="2"/>
    </row>
    <row r="696">
      <c r="A696" s="1"/>
      <c r="B696" s="2"/>
      <c r="C696" s="2"/>
      <c r="D696" s="2"/>
      <c r="E696" s="2"/>
      <c r="F696" s="2"/>
      <c r="G696" s="2"/>
      <c r="H696" s="2"/>
      <c r="I696" s="2"/>
      <c r="J696" s="2"/>
    </row>
    <row r="697">
      <c r="A697" s="1"/>
      <c r="B697" s="2"/>
      <c r="C697" s="2"/>
      <c r="D697" s="2"/>
      <c r="E697" s="2"/>
      <c r="F697" s="2"/>
      <c r="G697" s="2"/>
      <c r="H697" s="2"/>
      <c r="I697" s="2"/>
      <c r="J697" s="2"/>
    </row>
    <row r="698">
      <c r="A698" s="1"/>
      <c r="B698" s="2"/>
      <c r="C698" s="2"/>
      <c r="D698" s="2"/>
      <c r="E698" s="2"/>
      <c r="F698" s="2"/>
      <c r="G698" s="2"/>
      <c r="H698" s="2"/>
      <c r="I698" s="2"/>
      <c r="J698" s="2"/>
    </row>
    <row r="699">
      <c r="A699" s="1"/>
      <c r="B699" s="2"/>
      <c r="C699" s="2"/>
      <c r="D699" s="2"/>
      <c r="E699" s="2"/>
      <c r="F699" s="2"/>
      <c r="G699" s="2"/>
      <c r="H699" s="2"/>
      <c r="I699" s="2"/>
      <c r="J699" s="2"/>
    </row>
    <row r="700">
      <c r="A700" s="1"/>
      <c r="B700" s="2"/>
      <c r="C700" s="2"/>
      <c r="D700" s="2"/>
      <c r="E700" s="2"/>
      <c r="F700" s="2"/>
      <c r="G700" s="2"/>
      <c r="H700" s="2"/>
      <c r="I700" s="2"/>
      <c r="J700" s="2"/>
    </row>
    <row r="701">
      <c r="A701" s="1"/>
      <c r="B701" s="2"/>
      <c r="C701" s="2"/>
      <c r="D701" s="2"/>
      <c r="E701" s="2"/>
      <c r="F701" s="2"/>
      <c r="G701" s="2"/>
      <c r="H701" s="2"/>
      <c r="I701" s="2"/>
      <c r="J701" s="2"/>
    </row>
    <row r="702">
      <c r="A702" s="1"/>
      <c r="B702" s="2"/>
      <c r="C702" s="2"/>
      <c r="D702" s="2"/>
      <c r="E702" s="2"/>
      <c r="F702" s="2"/>
      <c r="G702" s="2"/>
      <c r="H702" s="2"/>
      <c r="I702" s="2"/>
      <c r="J702" s="2"/>
    </row>
    <row r="703">
      <c r="A703" s="1"/>
      <c r="B703" s="2"/>
      <c r="C703" s="2"/>
      <c r="D703" s="2"/>
      <c r="E703" s="2"/>
      <c r="F703" s="2"/>
      <c r="G703" s="2"/>
      <c r="H703" s="2"/>
      <c r="I703" s="2"/>
      <c r="J703" s="2"/>
    </row>
    <row r="704">
      <c r="A704" s="1"/>
      <c r="B704" s="2"/>
      <c r="C704" s="2"/>
      <c r="D704" s="2"/>
      <c r="E704" s="2"/>
      <c r="F704" s="2"/>
      <c r="G704" s="2"/>
      <c r="H704" s="2"/>
      <c r="I704" s="2"/>
      <c r="J704" s="2"/>
    </row>
    <row r="705">
      <c r="A705" s="1"/>
      <c r="B705" s="2"/>
      <c r="C705" s="2"/>
      <c r="D705" s="2"/>
      <c r="E705" s="2"/>
      <c r="F705" s="2"/>
      <c r="G705" s="2"/>
      <c r="H705" s="2"/>
      <c r="I705" s="2"/>
      <c r="J705" s="2"/>
    </row>
    <row r="706">
      <c r="A706" s="1"/>
      <c r="B706" s="2"/>
      <c r="C706" s="2"/>
      <c r="D706" s="2"/>
      <c r="E706" s="2"/>
      <c r="F706" s="2"/>
      <c r="G706" s="2"/>
      <c r="H706" s="2"/>
      <c r="I706" s="2"/>
      <c r="J706" s="2"/>
    </row>
    <row r="707">
      <c r="A707" s="1"/>
      <c r="B707" s="2"/>
      <c r="C707" s="2"/>
      <c r="D707" s="2"/>
      <c r="E707" s="2"/>
      <c r="F707" s="2"/>
      <c r="G707" s="2"/>
      <c r="H707" s="2"/>
      <c r="I707" s="2"/>
      <c r="J707" s="2"/>
    </row>
    <row r="708">
      <c r="A708" s="1"/>
      <c r="B708" s="2"/>
      <c r="C708" s="2"/>
      <c r="D708" s="2"/>
      <c r="E708" s="2"/>
      <c r="F708" s="2"/>
      <c r="G708" s="2"/>
      <c r="H708" s="2"/>
      <c r="I708" s="2"/>
      <c r="J708" s="2"/>
    </row>
    <row r="709">
      <c r="A709" s="1"/>
      <c r="B709" s="2"/>
      <c r="C709" s="2"/>
      <c r="D709" s="2"/>
      <c r="E709" s="2"/>
      <c r="F709" s="2"/>
      <c r="G709" s="2"/>
      <c r="H709" s="2"/>
      <c r="I709" s="2"/>
      <c r="J709" s="2"/>
    </row>
    <row r="710">
      <c r="A710" s="1"/>
      <c r="B710" s="2"/>
      <c r="C710" s="2"/>
      <c r="D710" s="2"/>
      <c r="E710" s="2"/>
      <c r="F710" s="2"/>
      <c r="G710" s="2"/>
      <c r="H710" s="2"/>
      <c r="I710" s="2"/>
      <c r="J710" s="2"/>
    </row>
    <row r="711">
      <c r="A711" s="1"/>
      <c r="B711" s="2"/>
      <c r="C711" s="2"/>
      <c r="D711" s="2"/>
      <c r="E711" s="2"/>
      <c r="F711" s="2"/>
      <c r="G711" s="2"/>
      <c r="H711" s="2"/>
      <c r="I711" s="2"/>
      <c r="J711" s="2"/>
    </row>
    <row r="712">
      <c r="A712" s="1"/>
      <c r="B712" s="2"/>
      <c r="C712" s="2"/>
      <c r="D712" s="2"/>
      <c r="E712" s="2"/>
      <c r="F712" s="2"/>
      <c r="G712" s="2"/>
      <c r="H712" s="2"/>
      <c r="I712" s="2"/>
      <c r="J712" s="2"/>
    </row>
    <row r="713">
      <c r="A713" s="1"/>
      <c r="B713" s="2"/>
      <c r="C713" s="2"/>
      <c r="D713" s="2"/>
      <c r="E713" s="2"/>
      <c r="F713" s="2"/>
      <c r="G713" s="2"/>
      <c r="H713" s="2"/>
      <c r="I713" s="2"/>
      <c r="J713" s="2"/>
    </row>
    <row r="714">
      <c r="A714" s="1"/>
      <c r="B714" s="2"/>
      <c r="C714" s="2"/>
      <c r="D714" s="2"/>
      <c r="E714" s="2"/>
      <c r="F714" s="2"/>
      <c r="G714" s="2"/>
      <c r="H714" s="2"/>
      <c r="I714" s="2"/>
      <c r="J714" s="2"/>
    </row>
    <row r="715">
      <c r="A715" s="1"/>
      <c r="B715" s="2"/>
      <c r="C715" s="2"/>
      <c r="D715" s="2"/>
      <c r="E715" s="2"/>
      <c r="F715" s="2"/>
      <c r="G715" s="2"/>
      <c r="H715" s="2"/>
      <c r="I715" s="2"/>
      <c r="J715" s="2"/>
    </row>
    <row r="716">
      <c r="A716" s="1"/>
      <c r="B716" s="2"/>
      <c r="C716" s="2"/>
      <c r="D716" s="2"/>
      <c r="E716" s="2"/>
      <c r="F716" s="2"/>
      <c r="G716" s="2"/>
      <c r="H716" s="2"/>
      <c r="I716" s="2"/>
      <c r="J716" s="2"/>
    </row>
    <row r="717">
      <c r="A717" s="1"/>
      <c r="B717" s="2"/>
      <c r="C717" s="2"/>
      <c r="D717" s="2"/>
      <c r="E717" s="2"/>
      <c r="F717" s="2"/>
      <c r="G717" s="2"/>
      <c r="H717" s="2"/>
      <c r="I717" s="2"/>
      <c r="J717" s="2"/>
    </row>
    <row r="718">
      <c r="A718" s="1"/>
      <c r="B718" s="2"/>
      <c r="C718" s="2"/>
      <c r="D718" s="2"/>
      <c r="E718" s="2"/>
      <c r="F718" s="2"/>
      <c r="G718" s="2"/>
      <c r="H718" s="2"/>
      <c r="I718" s="2"/>
      <c r="J718" s="2"/>
    </row>
    <row r="719">
      <c r="A719" s="1"/>
      <c r="B719" s="2"/>
      <c r="C719" s="2"/>
      <c r="D719" s="2"/>
      <c r="E719" s="2"/>
      <c r="F719" s="2"/>
      <c r="G719" s="2"/>
      <c r="H719" s="2"/>
      <c r="I719" s="2"/>
      <c r="J719" s="2"/>
    </row>
    <row r="720">
      <c r="A720" s="1"/>
      <c r="B720" s="2"/>
      <c r="C720" s="2"/>
      <c r="D720" s="2"/>
      <c r="E720" s="2"/>
      <c r="F720" s="2"/>
      <c r="G720" s="2"/>
      <c r="H720" s="2"/>
      <c r="I720" s="2"/>
      <c r="J720" s="2"/>
    </row>
    <row r="721">
      <c r="A721" s="1"/>
      <c r="B721" s="2"/>
      <c r="C721" s="2"/>
      <c r="D721" s="2"/>
      <c r="E721" s="2"/>
      <c r="F721" s="2"/>
      <c r="G721" s="2"/>
      <c r="H721" s="2"/>
      <c r="I721" s="2"/>
      <c r="J721" s="2"/>
    </row>
    <row r="722">
      <c r="A722" s="1"/>
      <c r="B722" s="2"/>
      <c r="C722" s="2"/>
      <c r="D722" s="2"/>
      <c r="E722" s="2"/>
      <c r="F722" s="2"/>
      <c r="G722" s="2"/>
      <c r="H722" s="2"/>
      <c r="I722" s="2"/>
      <c r="J722" s="2"/>
    </row>
    <row r="723">
      <c r="A723" s="1"/>
      <c r="B723" s="2"/>
      <c r="C723" s="2"/>
      <c r="D723" s="2"/>
      <c r="E723" s="2"/>
      <c r="F723" s="2"/>
      <c r="G723" s="2"/>
      <c r="H723" s="2"/>
      <c r="I723" s="2"/>
      <c r="J723" s="2"/>
    </row>
    <row r="724">
      <c r="A724" s="1"/>
      <c r="B724" s="2"/>
      <c r="C724" s="2"/>
      <c r="D724" s="2"/>
      <c r="E724" s="2"/>
      <c r="F724" s="2"/>
      <c r="G724" s="2"/>
      <c r="H724" s="2"/>
      <c r="I724" s="2"/>
      <c r="J724" s="2"/>
    </row>
    <row r="725">
      <c r="A725" s="1"/>
      <c r="B725" s="2"/>
      <c r="C725" s="2"/>
      <c r="D725" s="2"/>
      <c r="E725" s="2"/>
      <c r="F725" s="2"/>
      <c r="G725" s="2"/>
      <c r="H725" s="2"/>
      <c r="I725" s="2"/>
      <c r="J725" s="2"/>
    </row>
    <row r="726">
      <c r="A726" s="1"/>
      <c r="B726" s="2"/>
      <c r="C726" s="2"/>
      <c r="D726" s="2"/>
      <c r="E726" s="2"/>
      <c r="F726" s="2"/>
      <c r="G726" s="2"/>
      <c r="H726" s="2"/>
      <c r="I726" s="2"/>
      <c r="J726" s="2"/>
    </row>
    <row r="727">
      <c r="A727" s="1"/>
      <c r="B727" s="2"/>
      <c r="C727" s="2"/>
      <c r="D727" s="2"/>
      <c r="E727" s="2"/>
      <c r="F727" s="2"/>
      <c r="G727" s="2"/>
      <c r="H727" s="2"/>
      <c r="I727" s="2"/>
      <c r="J727" s="2"/>
    </row>
    <row r="728">
      <c r="A728" s="1"/>
      <c r="B728" s="2"/>
      <c r="C728" s="2"/>
      <c r="D728" s="2"/>
      <c r="E728" s="2"/>
      <c r="F728" s="2"/>
      <c r="G728" s="2"/>
      <c r="H728" s="2"/>
      <c r="I728" s="2"/>
      <c r="J728" s="2"/>
    </row>
    <row r="729">
      <c r="A729" s="1"/>
      <c r="B729" s="2"/>
      <c r="C729" s="2"/>
      <c r="D729" s="2"/>
      <c r="E729" s="2"/>
      <c r="F729" s="2"/>
      <c r="G729" s="2"/>
      <c r="H729" s="2"/>
      <c r="I729" s="2"/>
      <c r="J729" s="2"/>
    </row>
    <row r="730">
      <c r="A730" s="1"/>
      <c r="B730" s="2"/>
      <c r="C730" s="2"/>
      <c r="D730" s="2"/>
      <c r="E730" s="2"/>
      <c r="F730" s="2"/>
      <c r="G730" s="2"/>
      <c r="H730" s="2"/>
      <c r="I730" s="2"/>
      <c r="J730" s="2"/>
    </row>
    <row r="731">
      <c r="A731" s="1"/>
      <c r="B731" s="2"/>
      <c r="C731" s="2"/>
      <c r="D731" s="2"/>
      <c r="E731" s="2"/>
      <c r="F731" s="2"/>
      <c r="G731" s="2"/>
      <c r="H731" s="2"/>
      <c r="I731" s="2"/>
      <c r="J731" s="2"/>
    </row>
    <row r="732">
      <c r="A732" s="1"/>
      <c r="B732" s="2"/>
      <c r="C732" s="2"/>
      <c r="D732" s="2"/>
      <c r="E732" s="2"/>
      <c r="F732" s="2"/>
      <c r="G732" s="2"/>
      <c r="H732" s="2"/>
      <c r="I732" s="2"/>
      <c r="J732" s="2"/>
    </row>
    <row r="733">
      <c r="A733" s="1"/>
      <c r="B733" s="2"/>
      <c r="C733" s="2"/>
      <c r="D733" s="2"/>
      <c r="E733" s="2"/>
      <c r="F733" s="2"/>
      <c r="G733" s="2"/>
      <c r="H733" s="2"/>
      <c r="I733" s="2"/>
      <c r="J733" s="2"/>
    </row>
    <row r="734">
      <c r="A734" s="1"/>
      <c r="B734" s="2"/>
      <c r="C734" s="2"/>
      <c r="D734" s="2"/>
      <c r="E734" s="2"/>
      <c r="F734" s="2"/>
      <c r="G734" s="2"/>
      <c r="H734" s="2"/>
      <c r="I734" s="2"/>
      <c r="J734" s="2"/>
    </row>
    <row r="735">
      <c r="A735" s="1"/>
      <c r="B735" s="2"/>
      <c r="C735" s="2"/>
      <c r="D735" s="2"/>
      <c r="E735" s="2"/>
      <c r="F735" s="2"/>
      <c r="G735" s="2"/>
      <c r="H735" s="2"/>
      <c r="I735" s="2"/>
      <c r="J735" s="2"/>
    </row>
    <row r="736">
      <c r="A736" s="1"/>
      <c r="B736" s="2"/>
      <c r="C736" s="2"/>
      <c r="D736" s="2"/>
      <c r="E736" s="2"/>
      <c r="F736" s="2"/>
      <c r="G736" s="2"/>
      <c r="H736" s="2"/>
      <c r="I736" s="2"/>
      <c r="J736" s="2"/>
    </row>
    <row r="737">
      <c r="A737" s="1"/>
      <c r="B737" s="2"/>
      <c r="C737" s="2"/>
      <c r="D737" s="2"/>
      <c r="E737" s="2"/>
      <c r="F737" s="2"/>
      <c r="G737" s="2"/>
      <c r="H737" s="2"/>
      <c r="I737" s="2"/>
      <c r="J737" s="2"/>
    </row>
    <row r="738">
      <c r="A738" s="1"/>
      <c r="B738" s="2"/>
      <c r="C738" s="2"/>
      <c r="D738" s="2"/>
      <c r="E738" s="2"/>
      <c r="F738" s="2"/>
      <c r="G738" s="2"/>
      <c r="H738" s="2"/>
      <c r="I738" s="2"/>
      <c r="J738" s="2"/>
    </row>
    <row r="739">
      <c r="A739" s="1"/>
      <c r="B739" s="2"/>
      <c r="C739" s="2"/>
      <c r="D739" s="2"/>
      <c r="E739" s="2"/>
      <c r="F739" s="2"/>
      <c r="G739" s="2"/>
      <c r="H739" s="2"/>
      <c r="I739" s="2"/>
      <c r="J739" s="2"/>
    </row>
    <row r="740">
      <c r="A740" s="1"/>
      <c r="B740" s="2"/>
      <c r="C740" s="2"/>
      <c r="D740" s="2"/>
      <c r="E740" s="2"/>
      <c r="F740" s="2"/>
      <c r="G740" s="2"/>
      <c r="H740" s="2"/>
      <c r="I740" s="2"/>
      <c r="J740" s="2"/>
    </row>
    <row r="741">
      <c r="A741" s="1"/>
      <c r="B741" s="2"/>
      <c r="C741" s="2"/>
      <c r="D741" s="2"/>
      <c r="E741" s="2"/>
      <c r="F741" s="2"/>
      <c r="G741" s="2"/>
      <c r="H741" s="2"/>
      <c r="I741" s="2"/>
      <c r="J741" s="2"/>
    </row>
    <row r="742">
      <c r="A742" s="1"/>
      <c r="B742" s="2"/>
      <c r="C742" s="2"/>
      <c r="D742" s="2"/>
      <c r="E742" s="2"/>
      <c r="F742" s="2"/>
      <c r="G742" s="2"/>
      <c r="H742" s="2"/>
      <c r="I742" s="2"/>
      <c r="J742" s="2"/>
    </row>
    <row r="743">
      <c r="A743" s="1"/>
      <c r="B743" s="2"/>
      <c r="C743" s="2"/>
      <c r="D743" s="2"/>
      <c r="E743" s="2"/>
      <c r="F743" s="2"/>
      <c r="G743" s="2"/>
      <c r="H743" s="2"/>
      <c r="I743" s="2"/>
      <c r="J743" s="2"/>
    </row>
    <row r="744">
      <c r="A744" s="1"/>
      <c r="B744" s="2"/>
      <c r="C744" s="2"/>
      <c r="D744" s="2"/>
      <c r="E744" s="2"/>
      <c r="F744" s="2"/>
      <c r="G744" s="2"/>
      <c r="H744" s="2"/>
      <c r="I744" s="2"/>
      <c r="J744" s="2"/>
    </row>
    <row r="745">
      <c r="A745" s="1"/>
      <c r="B745" s="2"/>
      <c r="C745" s="2"/>
      <c r="D745" s="2"/>
      <c r="E745" s="2"/>
      <c r="F745" s="2"/>
      <c r="G745" s="2"/>
      <c r="H745" s="2"/>
      <c r="I745" s="2"/>
      <c r="J745" s="2"/>
    </row>
    <row r="746">
      <c r="A746" s="1"/>
      <c r="B746" s="2"/>
      <c r="C746" s="2"/>
      <c r="D746" s="2"/>
      <c r="E746" s="2"/>
      <c r="F746" s="2"/>
      <c r="G746" s="2"/>
      <c r="H746" s="2"/>
      <c r="I746" s="2"/>
      <c r="J746" s="2"/>
    </row>
    <row r="747">
      <c r="A747" s="1"/>
      <c r="B747" s="2"/>
      <c r="C747" s="2"/>
      <c r="D747" s="2"/>
      <c r="E747" s="2"/>
      <c r="F747" s="2"/>
      <c r="G747" s="2"/>
      <c r="H747" s="2"/>
      <c r="I747" s="2"/>
      <c r="J747" s="2"/>
    </row>
    <row r="748">
      <c r="A748" s="1"/>
      <c r="B748" s="2"/>
      <c r="C748" s="2"/>
      <c r="D748" s="2"/>
      <c r="E748" s="2"/>
      <c r="F748" s="2"/>
      <c r="G748" s="2"/>
      <c r="H748" s="2"/>
      <c r="I748" s="2"/>
      <c r="J748" s="2"/>
    </row>
    <row r="749">
      <c r="A749" s="1"/>
      <c r="B749" s="2"/>
      <c r="C749" s="2"/>
      <c r="D749" s="2"/>
      <c r="E749" s="2"/>
      <c r="F749" s="2"/>
      <c r="G749" s="2"/>
      <c r="H749" s="2"/>
      <c r="I749" s="2"/>
      <c r="J749" s="2"/>
    </row>
    <row r="750">
      <c r="A750" s="1"/>
      <c r="B750" s="2"/>
      <c r="C750" s="2"/>
      <c r="D750" s="2"/>
      <c r="E750" s="2"/>
      <c r="F750" s="2"/>
      <c r="G750" s="2"/>
      <c r="H750" s="2"/>
      <c r="I750" s="2"/>
      <c r="J750" s="2"/>
    </row>
    <row r="751">
      <c r="A751" s="1"/>
      <c r="B751" s="2"/>
      <c r="C751" s="2"/>
      <c r="D751" s="2"/>
      <c r="E751" s="2"/>
      <c r="F751" s="2"/>
      <c r="G751" s="2"/>
      <c r="H751" s="2"/>
      <c r="I751" s="2"/>
      <c r="J751" s="2"/>
    </row>
    <row r="752">
      <c r="A752" s="1"/>
      <c r="B752" s="2"/>
      <c r="C752" s="2"/>
      <c r="D752" s="2"/>
      <c r="E752" s="2"/>
      <c r="F752" s="2"/>
      <c r="G752" s="2"/>
      <c r="H752" s="2"/>
      <c r="I752" s="2"/>
      <c r="J752" s="2"/>
    </row>
    <row r="753">
      <c r="A753" s="1"/>
      <c r="B753" s="2"/>
      <c r="C753" s="2"/>
      <c r="D753" s="2"/>
      <c r="E753" s="2"/>
      <c r="F753" s="2"/>
      <c r="G753" s="2"/>
      <c r="H753" s="2"/>
      <c r="I753" s="2"/>
      <c r="J753" s="2"/>
    </row>
    <row r="754">
      <c r="A754" s="1"/>
      <c r="B754" s="2"/>
      <c r="C754" s="2"/>
      <c r="D754" s="2"/>
      <c r="E754" s="2"/>
      <c r="F754" s="2"/>
      <c r="G754" s="2"/>
      <c r="H754" s="2"/>
      <c r="I754" s="2"/>
      <c r="J754" s="2"/>
    </row>
    <row r="755">
      <c r="A755" s="1"/>
      <c r="B755" s="2"/>
      <c r="C755" s="2"/>
      <c r="D755" s="2"/>
      <c r="E755" s="2"/>
      <c r="F755" s="2"/>
      <c r="G755" s="2"/>
      <c r="H755" s="2"/>
      <c r="I755" s="2"/>
      <c r="J755" s="2"/>
    </row>
    <row r="756">
      <c r="A756" s="1"/>
      <c r="B756" s="2"/>
      <c r="C756" s="2"/>
      <c r="D756" s="2"/>
      <c r="E756" s="2"/>
      <c r="F756" s="2"/>
      <c r="G756" s="2"/>
      <c r="H756" s="2"/>
      <c r="I756" s="2"/>
      <c r="J756" s="2"/>
    </row>
    <row r="757">
      <c r="A757" s="1"/>
      <c r="B757" s="2"/>
      <c r="C757" s="2"/>
      <c r="D757" s="2"/>
      <c r="E757" s="2"/>
      <c r="F757" s="2"/>
      <c r="G757" s="2"/>
      <c r="H757" s="2"/>
      <c r="I757" s="2"/>
      <c r="J757" s="2"/>
    </row>
    <row r="758">
      <c r="A758" s="1"/>
      <c r="B758" s="2"/>
      <c r="C758" s="2"/>
      <c r="D758" s="2"/>
      <c r="E758" s="2"/>
      <c r="F758" s="2"/>
      <c r="G758" s="2"/>
      <c r="H758" s="2"/>
      <c r="I758" s="2"/>
      <c r="J758" s="2"/>
    </row>
    <row r="759">
      <c r="A759" s="1"/>
      <c r="B759" s="2"/>
      <c r="C759" s="2"/>
      <c r="D759" s="2"/>
      <c r="E759" s="2"/>
      <c r="F759" s="2"/>
      <c r="G759" s="2"/>
      <c r="H759" s="2"/>
      <c r="I759" s="2"/>
      <c r="J759" s="2"/>
    </row>
    <row r="760">
      <c r="A760" s="1"/>
      <c r="B760" s="2"/>
      <c r="C760" s="2"/>
      <c r="D760" s="2"/>
      <c r="E760" s="2"/>
      <c r="F760" s="2"/>
      <c r="G760" s="2"/>
      <c r="H760" s="2"/>
      <c r="I760" s="2"/>
      <c r="J760" s="2"/>
    </row>
    <row r="761">
      <c r="A761" s="1"/>
      <c r="B761" s="2"/>
      <c r="C761" s="2"/>
      <c r="D761" s="2"/>
      <c r="E761" s="2"/>
      <c r="F761" s="2"/>
      <c r="G761" s="2"/>
      <c r="H761" s="2"/>
      <c r="I761" s="2"/>
      <c r="J761" s="2"/>
    </row>
    <row r="762">
      <c r="A762" s="1"/>
      <c r="B762" s="2"/>
      <c r="C762" s="2"/>
      <c r="D762" s="2"/>
      <c r="E762" s="2"/>
      <c r="F762" s="2"/>
      <c r="G762" s="2"/>
      <c r="H762" s="2"/>
      <c r="I762" s="2"/>
      <c r="J762" s="2"/>
    </row>
    <row r="763">
      <c r="A763" s="1"/>
      <c r="B763" s="2"/>
      <c r="C763" s="2"/>
      <c r="D763" s="2"/>
      <c r="E763" s="2"/>
      <c r="F763" s="2"/>
      <c r="G763" s="2"/>
      <c r="H763" s="2"/>
      <c r="I763" s="2"/>
      <c r="J763" s="2"/>
    </row>
    <row r="764">
      <c r="A764" s="1"/>
      <c r="B764" s="2"/>
      <c r="C764" s="2"/>
      <c r="D764" s="2"/>
      <c r="E764" s="2"/>
      <c r="F764" s="2"/>
      <c r="G764" s="2"/>
      <c r="H764" s="2"/>
      <c r="I764" s="2"/>
      <c r="J764" s="2"/>
    </row>
    <row r="765">
      <c r="A765" s="1"/>
      <c r="B765" s="2"/>
      <c r="C765" s="2"/>
      <c r="D765" s="2"/>
      <c r="E765" s="2"/>
      <c r="F765" s="2"/>
      <c r="G765" s="2"/>
      <c r="H765" s="2"/>
      <c r="I765" s="2"/>
      <c r="J765" s="2"/>
    </row>
    <row r="766">
      <c r="A766" s="1"/>
      <c r="B766" s="2"/>
      <c r="C766" s="2"/>
      <c r="D766" s="2"/>
      <c r="E766" s="2"/>
      <c r="F766" s="2"/>
      <c r="G766" s="2"/>
      <c r="H766" s="2"/>
      <c r="I766" s="2"/>
      <c r="J766" s="2"/>
    </row>
    <row r="767">
      <c r="A767" s="1"/>
      <c r="B767" s="2"/>
      <c r="C767" s="2"/>
      <c r="D767" s="2"/>
      <c r="E767" s="2"/>
      <c r="F767" s="2"/>
      <c r="G767" s="2"/>
      <c r="H767" s="2"/>
      <c r="I767" s="2"/>
      <c r="J767" s="2"/>
    </row>
    <row r="768">
      <c r="A768" s="1"/>
      <c r="B768" s="2"/>
      <c r="C768" s="2"/>
      <c r="D768" s="2"/>
      <c r="E768" s="2"/>
      <c r="F768" s="2"/>
      <c r="G768" s="2"/>
      <c r="H768" s="2"/>
      <c r="I768" s="2"/>
      <c r="J768" s="2"/>
    </row>
    <row r="769">
      <c r="A769" s="1"/>
      <c r="B769" s="2"/>
      <c r="C769" s="2"/>
      <c r="D769" s="2"/>
      <c r="E769" s="2"/>
      <c r="F769" s="2"/>
      <c r="G769" s="2"/>
      <c r="H769" s="2"/>
      <c r="I769" s="2"/>
      <c r="J769" s="2"/>
    </row>
    <row r="770">
      <c r="A770" s="1"/>
      <c r="B770" s="2"/>
      <c r="C770" s="2"/>
      <c r="D770" s="2"/>
      <c r="E770" s="2"/>
      <c r="F770" s="2"/>
      <c r="G770" s="2"/>
      <c r="H770" s="2"/>
      <c r="I770" s="2"/>
      <c r="J770" s="2"/>
    </row>
    <row r="771">
      <c r="A771" s="1"/>
      <c r="B771" s="2"/>
      <c r="C771" s="2"/>
      <c r="D771" s="2"/>
      <c r="E771" s="2"/>
      <c r="F771" s="2"/>
      <c r="G771" s="2"/>
      <c r="H771" s="2"/>
      <c r="I771" s="2"/>
      <c r="J771" s="2"/>
    </row>
    <row r="772">
      <c r="A772" s="1"/>
      <c r="B772" s="2"/>
      <c r="C772" s="2"/>
      <c r="D772" s="2"/>
      <c r="E772" s="2"/>
      <c r="F772" s="2"/>
      <c r="G772" s="2"/>
      <c r="H772" s="2"/>
      <c r="I772" s="2"/>
      <c r="J772" s="2"/>
    </row>
    <row r="773">
      <c r="A773" s="1"/>
      <c r="B773" s="2"/>
      <c r="C773" s="2"/>
      <c r="D773" s="2"/>
      <c r="E773" s="2"/>
      <c r="F773" s="2"/>
      <c r="G773" s="2"/>
      <c r="H773" s="2"/>
      <c r="I773" s="2"/>
      <c r="J773" s="2"/>
    </row>
    <row r="774">
      <c r="A774" s="1"/>
      <c r="B774" s="2"/>
      <c r="C774" s="2"/>
      <c r="D774" s="2"/>
      <c r="E774" s="2"/>
      <c r="F774" s="2"/>
      <c r="G774" s="2"/>
      <c r="H774" s="2"/>
      <c r="I774" s="2"/>
      <c r="J774" s="2"/>
    </row>
    <row r="775">
      <c r="A775" s="1"/>
      <c r="B775" s="2"/>
      <c r="C775" s="2"/>
      <c r="D775" s="2"/>
      <c r="E775" s="2"/>
      <c r="F775" s="2"/>
      <c r="G775" s="2"/>
      <c r="H775" s="2"/>
      <c r="I775" s="2"/>
      <c r="J775" s="2"/>
    </row>
    <row r="776">
      <c r="A776" s="1"/>
      <c r="B776" s="2"/>
      <c r="C776" s="2"/>
      <c r="D776" s="2"/>
      <c r="E776" s="2"/>
      <c r="F776" s="2"/>
      <c r="G776" s="2"/>
      <c r="H776" s="2"/>
      <c r="I776" s="2"/>
      <c r="J776" s="2"/>
    </row>
    <row r="777">
      <c r="A777" s="1"/>
      <c r="B777" s="2"/>
      <c r="C777" s="2"/>
      <c r="D777" s="2"/>
      <c r="E777" s="2"/>
      <c r="F777" s="2"/>
      <c r="G777" s="2"/>
      <c r="H777" s="2"/>
      <c r="I777" s="2"/>
      <c r="J777" s="2"/>
    </row>
    <row r="778">
      <c r="A778" s="1"/>
      <c r="B778" s="2"/>
      <c r="C778" s="2"/>
      <c r="D778" s="2"/>
      <c r="E778" s="2"/>
      <c r="F778" s="2"/>
      <c r="G778" s="2"/>
      <c r="H778" s="2"/>
      <c r="I778" s="2"/>
      <c r="J778" s="2"/>
    </row>
    <row r="779">
      <c r="A779" s="1"/>
      <c r="B779" s="2"/>
      <c r="C779" s="2"/>
      <c r="D779" s="2"/>
      <c r="E779" s="2"/>
      <c r="F779" s="2"/>
      <c r="G779" s="2"/>
      <c r="H779" s="2"/>
      <c r="I779" s="2"/>
      <c r="J779" s="2"/>
    </row>
    <row r="780">
      <c r="A780" s="1"/>
      <c r="B780" s="2"/>
      <c r="C780" s="2"/>
      <c r="D780" s="2"/>
      <c r="E780" s="2"/>
      <c r="F780" s="2"/>
      <c r="G780" s="2"/>
      <c r="H780" s="2"/>
      <c r="I780" s="2"/>
      <c r="J780" s="2"/>
    </row>
    <row r="781">
      <c r="A781" s="1"/>
      <c r="B781" s="2"/>
      <c r="C781" s="2"/>
      <c r="D781" s="2"/>
      <c r="E781" s="2"/>
      <c r="F781" s="2"/>
      <c r="G781" s="2"/>
      <c r="H781" s="2"/>
      <c r="I781" s="2"/>
      <c r="J781" s="2"/>
    </row>
    <row r="782">
      <c r="A782" s="1"/>
      <c r="B782" s="2"/>
      <c r="C782" s="2"/>
      <c r="D782" s="2"/>
      <c r="E782" s="2"/>
      <c r="F782" s="2"/>
      <c r="G782" s="2"/>
      <c r="H782" s="2"/>
      <c r="I782" s="2"/>
      <c r="J782" s="2"/>
    </row>
    <row r="783">
      <c r="A783" s="1"/>
      <c r="B783" s="2"/>
      <c r="C783" s="2"/>
      <c r="D783" s="2"/>
      <c r="E783" s="2"/>
      <c r="F783" s="2"/>
      <c r="G783" s="2"/>
      <c r="H783" s="2"/>
      <c r="I783" s="2"/>
      <c r="J783" s="2"/>
    </row>
    <row r="784">
      <c r="A784" s="1"/>
      <c r="B784" s="2"/>
      <c r="C784" s="2"/>
      <c r="D784" s="2"/>
      <c r="E784" s="2"/>
      <c r="F784" s="2"/>
      <c r="G784" s="2"/>
      <c r="H784" s="2"/>
      <c r="I784" s="2"/>
      <c r="J784" s="2"/>
    </row>
    <row r="785">
      <c r="A785" s="1"/>
      <c r="B785" s="2"/>
      <c r="C785" s="2"/>
      <c r="D785" s="2"/>
      <c r="E785" s="2"/>
      <c r="F785" s="2"/>
      <c r="G785" s="2"/>
      <c r="H785" s="2"/>
      <c r="I785" s="2"/>
      <c r="J785" s="2"/>
    </row>
    <row r="786">
      <c r="A786" s="1"/>
      <c r="B786" s="2"/>
      <c r="C786" s="2"/>
      <c r="D786" s="2"/>
      <c r="E786" s="2"/>
      <c r="F786" s="2"/>
      <c r="G786" s="2"/>
      <c r="H786" s="2"/>
      <c r="I786" s="2"/>
      <c r="J786" s="2"/>
    </row>
    <row r="787">
      <c r="A787" s="1"/>
      <c r="B787" s="2"/>
      <c r="C787" s="2"/>
      <c r="D787" s="2"/>
      <c r="E787" s="2"/>
      <c r="F787" s="2"/>
      <c r="G787" s="2"/>
      <c r="H787" s="2"/>
      <c r="I787" s="2"/>
      <c r="J787" s="2"/>
    </row>
    <row r="788">
      <c r="A788" s="1"/>
      <c r="B788" s="2"/>
      <c r="C788" s="2"/>
      <c r="D788" s="2"/>
      <c r="E788" s="2"/>
      <c r="F788" s="2"/>
      <c r="G788" s="2"/>
      <c r="H788" s="2"/>
      <c r="I788" s="2"/>
      <c r="J788" s="2"/>
    </row>
    <row r="789">
      <c r="A789" s="1"/>
      <c r="B789" s="2"/>
      <c r="C789" s="2"/>
      <c r="D789" s="2"/>
      <c r="E789" s="2"/>
      <c r="F789" s="2"/>
      <c r="G789" s="2"/>
      <c r="H789" s="2"/>
      <c r="I789" s="2"/>
      <c r="J789" s="2"/>
    </row>
    <row r="790">
      <c r="A790" s="1"/>
      <c r="B790" s="2"/>
      <c r="C790" s="2"/>
      <c r="D790" s="2"/>
      <c r="E790" s="2"/>
      <c r="F790" s="2"/>
      <c r="G790" s="2"/>
      <c r="H790" s="2"/>
      <c r="I790" s="2"/>
      <c r="J790" s="2"/>
    </row>
    <row r="791">
      <c r="A791" s="1"/>
      <c r="B791" s="2"/>
      <c r="C791" s="2"/>
      <c r="D791" s="2"/>
      <c r="E791" s="2"/>
      <c r="F791" s="2"/>
      <c r="G791" s="2"/>
      <c r="H791" s="2"/>
      <c r="I791" s="2"/>
      <c r="J791" s="2"/>
    </row>
    <row r="792">
      <c r="A792" s="1"/>
      <c r="B792" s="2"/>
      <c r="C792" s="2"/>
      <c r="D792" s="2"/>
      <c r="E792" s="2"/>
      <c r="F792" s="2"/>
      <c r="G792" s="2"/>
      <c r="H792" s="2"/>
      <c r="I792" s="2"/>
      <c r="J792" s="2"/>
    </row>
    <row r="793">
      <c r="A793" s="1"/>
      <c r="B793" s="2"/>
      <c r="C793" s="2"/>
      <c r="D793" s="2"/>
      <c r="E793" s="2"/>
      <c r="F793" s="2"/>
      <c r="G793" s="2"/>
      <c r="H793" s="2"/>
      <c r="I793" s="2"/>
      <c r="J793" s="2"/>
    </row>
    <row r="794">
      <c r="A794" s="1"/>
      <c r="B794" s="2"/>
      <c r="C794" s="2"/>
      <c r="D794" s="2"/>
      <c r="E794" s="2"/>
      <c r="F794" s="2"/>
      <c r="G794" s="2"/>
      <c r="H794" s="2"/>
      <c r="I794" s="2"/>
      <c r="J794" s="2"/>
    </row>
    <row r="795">
      <c r="A795" s="1"/>
      <c r="B795" s="2"/>
      <c r="C795" s="2"/>
      <c r="D795" s="2"/>
      <c r="E795" s="2"/>
      <c r="F795" s="2"/>
      <c r="G795" s="2"/>
      <c r="H795" s="2"/>
      <c r="I795" s="2"/>
      <c r="J795" s="2"/>
    </row>
    <row r="796">
      <c r="A796" s="1"/>
      <c r="B796" s="2"/>
      <c r="C796" s="2"/>
      <c r="D796" s="2"/>
      <c r="E796" s="2"/>
      <c r="F796" s="2"/>
      <c r="G796" s="2"/>
      <c r="H796" s="2"/>
      <c r="I796" s="2"/>
      <c r="J796" s="2"/>
    </row>
    <row r="797">
      <c r="A797" s="1"/>
      <c r="B797" s="2"/>
      <c r="C797" s="2"/>
      <c r="D797" s="2"/>
      <c r="E797" s="2"/>
      <c r="F797" s="2"/>
      <c r="G797" s="2"/>
      <c r="H797" s="2"/>
      <c r="I797" s="2"/>
      <c r="J797" s="2"/>
    </row>
    <row r="798">
      <c r="A798" s="1"/>
      <c r="B798" s="2"/>
      <c r="C798" s="2"/>
      <c r="D798" s="2"/>
      <c r="E798" s="2"/>
      <c r="F798" s="2"/>
      <c r="G798" s="2"/>
      <c r="H798" s="2"/>
      <c r="I798" s="2"/>
      <c r="J798" s="2"/>
    </row>
    <row r="799">
      <c r="A799" s="1"/>
      <c r="B799" s="2"/>
      <c r="C799" s="2"/>
      <c r="D799" s="2"/>
      <c r="E799" s="2"/>
      <c r="F799" s="2"/>
      <c r="G799" s="2"/>
      <c r="H799" s="2"/>
      <c r="I799" s="2"/>
      <c r="J799" s="2"/>
    </row>
    <row r="800">
      <c r="A800" s="1"/>
      <c r="B800" s="2"/>
      <c r="C800" s="2"/>
      <c r="D800" s="2"/>
      <c r="E800" s="2"/>
      <c r="F800" s="2"/>
      <c r="G800" s="2"/>
      <c r="H800" s="2"/>
      <c r="I800" s="2"/>
      <c r="J800" s="2"/>
    </row>
    <row r="801">
      <c r="A801" s="1"/>
      <c r="B801" s="2"/>
      <c r="C801" s="2"/>
      <c r="D801" s="2"/>
      <c r="E801" s="2"/>
      <c r="F801" s="2"/>
      <c r="G801" s="2"/>
      <c r="H801" s="2"/>
      <c r="I801" s="2"/>
      <c r="J801" s="2"/>
    </row>
    <row r="802">
      <c r="A802" s="1"/>
      <c r="B802" s="2"/>
      <c r="C802" s="2"/>
      <c r="D802" s="2"/>
      <c r="E802" s="2"/>
      <c r="F802" s="2"/>
      <c r="G802" s="2"/>
      <c r="H802" s="2"/>
      <c r="I802" s="2"/>
      <c r="J802" s="2"/>
    </row>
    <row r="803">
      <c r="A803" s="1"/>
      <c r="B803" s="2"/>
      <c r="C803" s="2"/>
      <c r="D803" s="2"/>
      <c r="E803" s="2"/>
      <c r="F803" s="2"/>
      <c r="G803" s="2"/>
      <c r="H803" s="2"/>
      <c r="I803" s="2"/>
      <c r="J803" s="2"/>
    </row>
    <row r="804">
      <c r="A804" s="1"/>
      <c r="B804" s="2"/>
      <c r="C804" s="2"/>
      <c r="D804" s="2"/>
      <c r="E804" s="2"/>
      <c r="F804" s="2"/>
      <c r="G804" s="2"/>
      <c r="H804" s="2"/>
      <c r="I804" s="2"/>
      <c r="J804" s="2"/>
    </row>
    <row r="805">
      <c r="A805" s="1"/>
      <c r="B805" s="2"/>
      <c r="C805" s="2"/>
      <c r="D805" s="2"/>
      <c r="E805" s="2"/>
      <c r="F805" s="2"/>
      <c r="G805" s="2"/>
      <c r="H805" s="2"/>
      <c r="I805" s="2"/>
      <c r="J805" s="2"/>
    </row>
    <row r="806">
      <c r="A806" s="1"/>
      <c r="B806" s="2"/>
      <c r="C806" s="2"/>
      <c r="D806" s="2"/>
      <c r="E806" s="2"/>
      <c r="F806" s="2"/>
      <c r="G806" s="2"/>
      <c r="H806" s="2"/>
      <c r="I806" s="2"/>
      <c r="J806" s="2"/>
    </row>
    <row r="807">
      <c r="A807" s="1"/>
      <c r="B807" s="2"/>
      <c r="C807" s="2"/>
      <c r="D807" s="2"/>
      <c r="E807" s="2"/>
      <c r="F807" s="2"/>
      <c r="G807" s="2"/>
      <c r="H807" s="2"/>
      <c r="I807" s="2"/>
      <c r="J807" s="2"/>
    </row>
    <row r="808">
      <c r="A808" s="1"/>
      <c r="B808" s="2"/>
      <c r="C808" s="2"/>
      <c r="D808" s="2"/>
      <c r="E808" s="2"/>
      <c r="F808" s="2"/>
      <c r="G808" s="2"/>
      <c r="H808" s="2"/>
      <c r="I808" s="2"/>
      <c r="J808" s="2"/>
    </row>
    <row r="809">
      <c r="A809" s="1"/>
      <c r="B809" s="2"/>
      <c r="C809" s="2"/>
      <c r="D809" s="2"/>
      <c r="E809" s="2"/>
      <c r="F809" s="2"/>
      <c r="G809" s="2"/>
      <c r="H809" s="2"/>
      <c r="I809" s="2"/>
      <c r="J809" s="2"/>
    </row>
    <row r="810">
      <c r="A810" s="1"/>
      <c r="B810" s="2"/>
      <c r="C810" s="2"/>
      <c r="D810" s="2"/>
      <c r="E810" s="2"/>
      <c r="F810" s="2"/>
      <c r="G810" s="2"/>
      <c r="H810" s="2"/>
      <c r="I810" s="2"/>
      <c r="J810" s="2"/>
    </row>
    <row r="811">
      <c r="A811" s="1"/>
      <c r="B811" s="2"/>
      <c r="C811" s="2"/>
      <c r="D811" s="2"/>
      <c r="E811" s="2"/>
      <c r="F811" s="2"/>
      <c r="G811" s="2"/>
      <c r="H811" s="2"/>
      <c r="I811" s="2"/>
      <c r="J811" s="2"/>
    </row>
    <row r="812">
      <c r="A812" s="1"/>
      <c r="B812" s="2"/>
      <c r="C812" s="2"/>
      <c r="D812" s="2"/>
      <c r="E812" s="2"/>
      <c r="F812" s="2"/>
      <c r="G812" s="2"/>
      <c r="H812" s="2"/>
      <c r="I812" s="2"/>
      <c r="J812" s="2"/>
    </row>
    <row r="813">
      <c r="A813" s="1"/>
      <c r="B813" s="2"/>
      <c r="C813" s="2"/>
      <c r="D813" s="2"/>
      <c r="E813" s="2"/>
      <c r="F813" s="2"/>
      <c r="G813" s="2"/>
      <c r="H813" s="2"/>
      <c r="I813" s="2"/>
      <c r="J813" s="2"/>
    </row>
    <row r="814">
      <c r="A814" s="1"/>
      <c r="B814" s="2"/>
      <c r="C814" s="2"/>
      <c r="D814" s="2"/>
      <c r="E814" s="2"/>
      <c r="F814" s="2"/>
      <c r="G814" s="2"/>
      <c r="H814" s="2"/>
      <c r="I814" s="2"/>
      <c r="J814" s="2"/>
    </row>
    <row r="815">
      <c r="A815" s="1"/>
      <c r="B815" s="2"/>
      <c r="C815" s="2"/>
      <c r="D815" s="2"/>
      <c r="E815" s="2"/>
      <c r="F815" s="2"/>
      <c r="G815" s="2"/>
      <c r="H815" s="2"/>
      <c r="I815" s="2"/>
      <c r="J815" s="2"/>
    </row>
    <row r="816">
      <c r="A816" s="1"/>
      <c r="B816" s="2"/>
      <c r="C816" s="2"/>
      <c r="D816" s="2"/>
      <c r="E816" s="2"/>
      <c r="F816" s="2"/>
      <c r="G816" s="2"/>
      <c r="H816" s="2"/>
      <c r="I816" s="2"/>
      <c r="J816" s="2"/>
    </row>
    <row r="817">
      <c r="A817" s="1"/>
      <c r="B817" s="2"/>
      <c r="C817" s="2"/>
      <c r="D817" s="2"/>
      <c r="E817" s="2"/>
      <c r="F817" s="2"/>
      <c r="G817" s="2"/>
      <c r="H817" s="2"/>
      <c r="I817" s="2"/>
      <c r="J817" s="2"/>
    </row>
    <row r="818">
      <c r="A818" s="1"/>
      <c r="B818" s="2"/>
      <c r="C818" s="2"/>
      <c r="D818" s="2"/>
      <c r="E818" s="2"/>
      <c r="F818" s="2"/>
      <c r="G818" s="2"/>
      <c r="H818" s="2"/>
      <c r="I818" s="2"/>
      <c r="J818" s="2"/>
    </row>
    <row r="819">
      <c r="A819" s="1"/>
      <c r="B819" s="2"/>
      <c r="C819" s="2"/>
      <c r="D819" s="2"/>
      <c r="E819" s="2"/>
      <c r="F819" s="2"/>
      <c r="G819" s="2"/>
      <c r="H819" s="2"/>
      <c r="I819" s="2"/>
      <c r="J819" s="2"/>
    </row>
    <row r="820">
      <c r="A820" s="1"/>
      <c r="B820" s="2"/>
      <c r="C820" s="2"/>
      <c r="D820" s="2"/>
      <c r="E820" s="2"/>
      <c r="F820" s="2"/>
      <c r="G820" s="2"/>
      <c r="H820" s="2"/>
      <c r="I820" s="2"/>
      <c r="J820" s="2"/>
    </row>
    <row r="821">
      <c r="A821" s="1"/>
      <c r="B821" s="2"/>
      <c r="C821" s="2"/>
      <c r="D821" s="2"/>
      <c r="E821" s="2"/>
      <c r="F821" s="2"/>
      <c r="G821" s="2"/>
      <c r="H821" s="2"/>
      <c r="I821" s="2"/>
      <c r="J821" s="2"/>
    </row>
    <row r="822">
      <c r="A822" s="1"/>
      <c r="B822" s="2"/>
      <c r="C822" s="2"/>
      <c r="D822" s="2"/>
      <c r="E822" s="2"/>
      <c r="F822" s="2"/>
      <c r="G822" s="2"/>
      <c r="H822" s="2"/>
      <c r="I822" s="2"/>
      <c r="J822" s="2"/>
    </row>
    <row r="823">
      <c r="A823" s="1"/>
      <c r="B823" s="2"/>
      <c r="C823" s="2"/>
      <c r="D823" s="2"/>
      <c r="E823" s="2"/>
      <c r="F823" s="2"/>
      <c r="G823" s="2"/>
      <c r="H823" s="2"/>
      <c r="I823" s="2"/>
      <c r="J823" s="2"/>
    </row>
    <row r="824">
      <c r="A824" s="1"/>
      <c r="B824" s="2"/>
      <c r="C824" s="2"/>
      <c r="D824" s="2"/>
      <c r="E824" s="2"/>
      <c r="F824" s="2"/>
      <c r="G824" s="2"/>
      <c r="H824" s="2"/>
      <c r="I824" s="2"/>
      <c r="J824" s="2"/>
    </row>
    <row r="825">
      <c r="A825" s="1"/>
      <c r="B825" s="2"/>
      <c r="C825" s="2"/>
      <c r="D825" s="2"/>
      <c r="E825" s="2"/>
      <c r="F825" s="2"/>
      <c r="G825" s="2"/>
      <c r="H825" s="2"/>
      <c r="I825" s="2"/>
      <c r="J825" s="2"/>
    </row>
    <row r="826">
      <c r="A826" s="1"/>
      <c r="B826" s="2"/>
      <c r="C826" s="2"/>
      <c r="D826" s="2"/>
      <c r="E826" s="2"/>
      <c r="F826" s="2"/>
      <c r="G826" s="2"/>
      <c r="H826" s="2"/>
      <c r="I826" s="2"/>
      <c r="J826" s="2"/>
    </row>
    <row r="827">
      <c r="A827" s="1"/>
      <c r="B827" s="2"/>
      <c r="C827" s="2"/>
      <c r="D827" s="2"/>
      <c r="E827" s="2"/>
      <c r="F827" s="2"/>
      <c r="G827" s="2"/>
      <c r="H827" s="2"/>
      <c r="I827" s="2"/>
      <c r="J827" s="2"/>
    </row>
    <row r="828">
      <c r="A828" s="1"/>
      <c r="B828" s="2"/>
      <c r="C828" s="2"/>
      <c r="D828" s="2"/>
      <c r="E828" s="2"/>
      <c r="F828" s="2"/>
      <c r="G828" s="2"/>
      <c r="H828" s="2"/>
      <c r="I828" s="2"/>
      <c r="J828" s="2"/>
    </row>
    <row r="829">
      <c r="A829" s="1"/>
      <c r="B829" s="2"/>
      <c r="C829" s="2"/>
      <c r="D829" s="2"/>
      <c r="E829" s="2"/>
      <c r="F829" s="2"/>
      <c r="G829" s="2"/>
      <c r="H829" s="2"/>
      <c r="I829" s="2"/>
      <c r="J829" s="2"/>
    </row>
    <row r="830">
      <c r="A830" s="1"/>
      <c r="B830" s="2"/>
      <c r="C830" s="2"/>
      <c r="D830" s="2"/>
      <c r="E830" s="2"/>
      <c r="F830" s="2"/>
      <c r="G830" s="2"/>
      <c r="H830" s="2"/>
      <c r="I830" s="2"/>
      <c r="J830" s="2"/>
    </row>
    <row r="831">
      <c r="A831" s="1"/>
      <c r="B831" s="2"/>
      <c r="C831" s="2"/>
      <c r="D831" s="2"/>
      <c r="E831" s="2"/>
      <c r="F831" s="2"/>
      <c r="G831" s="2"/>
      <c r="H831" s="2"/>
      <c r="I831" s="2"/>
      <c r="J831" s="2"/>
    </row>
    <row r="832">
      <c r="A832" s="1"/>
      <c r="B832" s="2"/>
      <c r="C832" s="2"/>
      <c r="D832" s="2"/>
      <c r="E832" s="2"/>
      <c r="F832" s="2"/>
      <c r="G832" s="2"/>
      <c r="H832" s="2"/>
      <c r="I832" s="2"/>
      <c r="J832" s="2"/>
    </row>
    <row r="833">
      <c r="A833" s="1"/>
      <c r="B833" s="2"/>
      <c r="C833" s="2"/>
      <c r="D833" s="2"/>
      <c r="E833" s="2"/>
      <c r="F833" s="2"/>
      <c r="G833" s="2"/>
      <c r="H833" s="2"/>
      <c r="I833" s="2"/>
      <c r="J833" s="2"/>
    </row>
    <row r="834">
      <c r="A834" s="1"/>
      <c r="B834" s="2"/>
      <c r="C834" s="2"/>
      <c r="D834" s="2"/>
      <c r="E834" s="2"/>
      <c r="F834" s="2"/>
      <c r="G834" s="2"/>
      <c r="H834" s="2"/>
      <c r="I834" s="2"/>
      <c r="J834" s="2"/>
    </row>
    <row r="835">
      <c r="A835" s="1"/>
      <c r="B835" s="2"/>
      <c r="C835" s="2"/>
      <c r="D835" s="2"/>
      <c r="E835" s="2"/>
      <c r="F835" s="2"/>
      <c r="G835" s="2"/>
      <c r="H835" s="2"/>
      <c r="I835" s="2"/>
      <c r="J835" s="2"/>
    </row>
    <row r="836">
      <c r="A836" s="1"/>
      <c r="B836" s="2"/>
      <c r="C836" s="2"/>
      <c r="D836" s="2"/>
      <c r="E836" s="2"/>
      <c r="F836" s="2"/>
      <c r="G836" s="2"/>
      <c r="H836" s="2"/>
      <c r="I836" s="2"/>
      <c r="J836" s="2"/>
    </row>
    <row r="837">
      <c r="A837" s="1"/>
      <c r="B837" s="2"/>
      <c r="C837" s="2"/>
      <c r="D837" s="2"/>
      <c r="E837" s="2"/>
      <c r="F837" s="2"/>
      <c r="G837" s="2"/>
      <c r="H837" s="2"/>
      <c r="I837" s="2"/>
      <c r="J837" s="2"/>
    </row>
    <row r="838">
      <c r="A838" s="1"/>
      <c r="B838" s="2"/>
      <c r="C838" s="2"/>
      <c r="D838" s="2"/>
      <c r="E838" s="2"/>
      <c r="F838" s="2"/>
      <c r="G838" s="2"/>
      <c r="H838" s="2"/>
      <c r="I838" s="2"/>
      <c r="J838" s="2"/>
    </row>
    <row r="839">
      <c r="A839" s="1"/>
      <c r="B839" s="2"/>
      <c r="C839" s="2"/>
      <c r="D839" s="2"/>
      <c r="E839" s="2"/>
      <c r="F839" s="2"/>
      <c r="G839" s="2"/>
      <c r="H839" s="2"/>
      <c r="I839" s="2"/>
      <c r="J839" s="2"/>
    </row>
    <row r="840">
      <c r="A840" s="1"/>
      <c r="B840" s="2"/>
      <c r="C840" s="2"/>
      <c r="D840" s="2"/>
      <c r="E840" s="2"/>
      <c r="F840" s="2"/>
      <c r="G840" s="2"/>
      <c r="H840" s="2"/>
      <c r="I840" s="2"/>
      <c r="J840" s="2"/>
    </row>
    <row r="841">
      <c r="A841" s="1"/>
      <c r="B841" s="2"/>
      <c r="C841" s="2"/>
      <c r="D841" s="2"/>
      <c r="E841" s="2"/>
      <c r="F841" s="2"/>
      <c r="G841" s="2"/>
      <c r="H841" s="2"/>
      <c r="I841" s="2"/>
      <c r="J841" s="2"/>
    </row>
    <row r="842">
      <c r="A842" s="1"/>
      <c r="B842" s="2"/>
      <c r="C842" s="2"/>
      <c r="D842" s="2"/>
      <c r="E842" s="2"/>
      <c r="F842" s="2"/>
      <c r="G842" s="2"/>
      <c r="H842" s="2"/>
      <c r="I842" s="2"/>
      <c r="J842" s="2"/>
    </row>
    <row r="843">
      <c r="A843" s="1"/>
      <c r="B843" s="2"/>
      <c r="C843" s="2"/>
      <c r="D843" s="2"/>
      <c r="E843" s="2"/>
      <c r="F843" s="2"/>
      <c r="G843" s="2"/>
      <c r="H843" s="2"/>
      <c r="I843" s="2"/>
      <c r="J843" s="2"/>
    </row>
    <row r="844">
      <c r="A844" s="1"/>
      <c r="B844" s="2"/>
      <c r="C844" s="2"/>
      <c r="D844" s="2"/>
      <c r="E844" s="2"/>
      <c r="F844" s="2"/>
      <c r="G844" s="2"/>
      <c r="H844" s="2"/>
      <c r="I844" s="2"/>
      <c r="J844" s="2"/>
    </row>
    <row r="845">
      <c r="A845" s="1"/>
      <c r="B845" s="2"/>
      <c r="C845" s="2"/>
      <c r="D845" s="2"/>
      <c r="E845" s="2"/>
      <c r="F845" s="2"/>
      <c r="G845" s="2"/>
      <c r="H845" s="2"/>
      <c r="I845" s="2"/>
      <c r="J845" s="2"/>
    </row>
    <row r="846">
      <c r="A846" s="1"/>
      <c r="B846" s="2"/>
      <c r="C846" s="2"/>
      <c r="D846" s="2"/>
      <c r="E846" s="2"/>
      <c r="F846" s="2"/>
      <c r="G846" s="2"/>
      <c r="H846" s="2"/>
      <c r="I846" s="2"/>
      <c r="J846" s="2"/>
    </row>
    <row r="847">
      <c r="A847" s="1"/>
      <c r="B847" s="2"/>
      <c r="C847" s="2"/>
      <c r="D847" s="2"/>
      <c r="E847" s="2"/>
      <c r="F847" s="2"/>
      <c r="G847" s="2"/>
      <c r="H847" s="2"/>
      <c r="I847" s="2"/>
      <c r="J847" s="2"/>
    </row>
    <row r="848">
      <c r="A848" s="1"/>
      <c r="B848" s="2"/>
      <c r="C848" s="2"/>
      <c r="D848" s="2"/>
      <c r="E848" s="2"/>
      <c r="F848" s="2"/>
      <c r="G848" s="2"/>
      <c r="H848" s="2"/>
      <c r="I848" s="2"/>
      <c r="J848" s="2"/>
    </row>
    <row r="849">
      <c r="A849" s="1"/>
      <c r="B849" s="2"/>
      <c r="C849" s="2"/>
      <c r="D849" s="2"/>
      <c r="E849" s="2"/>
      <c r="F849" s="2"/>
      <c r="G849" s="2"/>
      <c r="H849" s="2"/>
      <c r="I849" s="2"/>
      <c r="J849" s="2"/>
    </row>
    <row r="850">
      <c r="A850" s="1"/>
      <c r="B850" s="2"/>
      <c r="C850" s="2"/>
      <c r="D850" s="2"/>
      <c r="E850" s="2"/>
      <c r="F850" s="2"/>
      <c r="G850" s="2"/>
      <c r="H850" s="2"/>
      <c r="I850" s="2"/>
      <c r="J850" s="2"/>
    </row>
    <row r="851">
      <c r="A851" s="1"/>
      <c r="B851" s="2"/>
      <c r="C851" s="2"/>
      <c r="D851" s="2"/>
      <c r="E851" s="2"/>
      <c r="F851" s="2"/>
      <c r="G851" s="2"/>
      <c r="H851" s="2"/>
      <c r="I851" s="2"/>
      <c r="J851" s="2"/>
    </row>
    <row r="852">
      <c r="A852" s="1"/>
      <c r="B852" s="2"/>
      <c r="C852" s="2"/>
      <c r="D852" s="2"/>
      <c r="E852" s="2"/>
      <c r="F852" s="2"/>
      <c r="G852" s="2"/>
      <c r="H852" s="2"/>
      <c r="I852" s="2"/>
      <c r="J852" s="2"/>
    </row>
    <row r="853">
      <c r="A853" s="1"/>
      <c r="B853" s="2"/>
      <c r="C853" s="2"/>
      <c r="D853" s="2"/>
      <c r="E853" s="2"/>
      <c r="F853" s="2"/>
      <c r="G853" s="2"/>
      <c r="H853" s="2"/>
      <c r="I853" s="2"/>
      <c r="J853" s="2"/>
    </row>
    <row r="854">
      <c r="A854" s="1"/>
      <c r="B854" s="2"/>
      <c r="C854" s="2"/>
      <c r="D854" s="2"/>
      <c r="E854" s="2"/>
      <c r="F854" s="2"/>
      <c r="G854" s="2"/>
      <c r="H854" s="2"/>
      <c r="I854" s="2"/>
      <c r="J854" s="2"/>
    </row>
    <row r="855">
      <c r="A855" s="1"/>
      <c r="B855" s="2"/>
      <c r="C855" s="2"/>
      <c r="D855" s="2"/>
      <c r="E855" s="2"/>
      <c r="F855" s="2"/>
      <c r="G855" s="2"/>
      <c r="H855" s="2"/>
      <c r="I855" s="2"/>
      <c r="J855" s="2"/>
    </row>
    <row r="856">
      <c r="A856" s="1"/>
      <c r="B856" s="2"/>
      <c r="C856" s="2"/>
      <c r="D856" s="2"/>
      <c r="E856" s="2"/>
      <c r="F856" s="2"/>
      <c r="G856" s="2"/>
      <c r="H856" s="2"/>
      <c r="I856" s="2"/>
      <c r="J856" s="2"/>
    </row>
    <row r="857">
      <c r="A857" s="1"/>
      <c r="B857" s="2"/>
      <c r="C857" s="2"/>
      <c r="D857" s="2"/>
      <c r="E857" s="2"/>
      <c r="F857" s="2"/>
      <c r="G857" s="2"/>
      <c r="H857" s="2"/>
      <c r="I857" s="2"/>
      <c r="J857" s="2"/>
    </row>
    <row r="858">
      <c r="A858" s="1"/>
      <c r="B858" s="2"/>
      <c r="C858" s="2"/>
      <c r="D858" s="2"/>
      <c r="E858" s="2"/>
      <c r="F858" s="2"/>
      <c r="G858" s="2"/>
      <c r="H858" s="2"/>
      <c r="I858" s="2"/>
      <c r="J858" s="2"/>
    </row>
    <row r="859">
      <c r="A859" s="1"/>
      <c r="B859" s="2"/>
      <c r="C859" s="2"/>
      <c r="D859" s="2"/>
      <c r="E859" s="2"/>
      <c r="F859" s="2"/>
      <c r="G859" s="2"/>
      <c r="H859" s="2"/>
      <c r="I859" s="2"/>
      <c r="J859" s="2"/>
    </row>
    <row r="860">
      <c r="A860" s="1"/>
      <c r="B860" s="2"/>
      <c r="C860" s="2"/>
      <c r="D860" s="2"/>
      <c r="E860" s="2"/>
      <c r="F860" s="2"/>
      <c r="G860" s="2"/>
      <c r="H860" s="2"/>
      <c r="I860" s="2"/>
      <c r="J860" s="2"/>
    </row>
    <row r="861">
      <c r="A861" s="1"/>
      <c r="B861" s="2"/>
      <c r="C861" s="2"/>
      <c r="D861" s="2"/>
      <c r="E861" s="2"/>
      <c r="F861" s="2"/>
      <c r="G861" s="2"/>
      <c r="H861" s="2"/>
      <c r="I861" s="2"/>
      <c r="J861" s="2"/>
    </row>
    <row r="862">
      <c r="A862" s="1"/>
      <c r="B862" s="2"/>
      <c r="C862" s="2"/>
      <c r="D862" s="2"/>
      <c r="E862" s="2"/>
      <c r="F862" s="2"/>
      <c r="G862" s="2"/>
      <c r="H862" s="2"/>
      <c r="I862" s="2"/>
      <c r="J862" s="2"/>
    </row>
    <row r="863">
      <c r="A863" s="1"/>
      <c r="B863" s="2"/>
      <c r="C863" s="2"/>
      <c r="D863" s="2"/>
      <c r="E863" s="2"/>
      <c r="F863" s="2"/>
      <c r="G863" s="2"/>
      <c r="H863" s="2"/>
      <c r="I863" s="2"/>
      <c r="J863" s="2"/>
    </row>
    <row r="864">
      <c r="A864" s="1"/>
      <c r="B864" s="2"/>
      <c r="C864" s="2"/>
      <c r="D864" s="2"/>
      <c r="E864" s="2"/>
      <c r="F864" s="2"/>
      <c r="G864" s="2"/>
      <c r="H864" s="2"/>
      <c r="I864" s="2"/>
      <c r="J864" s="2"/>
    </row>
    <row r="865">
      <c r="A865" s="1"/>
      <c r="B865" s="2"/>
      <c r="C865" s="2"/>
      <c r="D865" s="2"/>
      <c r="E865" s="2"/>
      <c r="F865" s="2"/>
      <c r="G865" s="2"/>
      <c r="H865" s="2"/>
      <c r="I865" s="2"/>
      <c r="J865" s="2"/>
    </row>
    <row r="866">
      <c r="A866" s="1"/>
      <c r="B866" s="2"/>
      <c r="C866" s="2"/>
      <c r="D866" s="2"/>
      <c r="E866" s="2"/>
      <c r="F866" s="2"/>
      <c r="G866" s="2"/>
      <c r="H866" s="2"/>
      <c r="I866" s="2"/>
      <c r="J866" s="2"/>
    </row>
    <row r="867">
      <c r="A867" s="1"/>
      <c r="B867" s="2"/>
      <c r="C867" s="2"/>
      <c r="D867" s="2"/>
      <c r="E867" s="2"/>
      <c r="F867" s="2"/>
      <c r="G867" s="2"/>
      <c r="H867" s="2"/>
      <c r="I867" s="2"/>
      <c r="J867" s="2"/>
    </row>
    <row r="868">
      <c r="A868" s="1"/>
      <c r="B868" s="2"/>
      <c r="C868" s="2"/>
      <c r="D868" s="2"/>
      <c r="E868" s="2"/>
      <c r="F868" s="2"/>
      <c r="G868" s="2"/>
      <c r="H868" s="2"/>
      <c r="I868" s="2"/>
      <c r="J868" s="2"/>
    </row>
    <row r="869">
      <c r="A869" s="1"/>
      <c r="B869" s="2"/>
      <c r="C869" s="2"/>
      <c r="D869" s="2"/>
      <c r="E869" s="2"/>
      <c r="F869" s="2"/>
      <c r="G869" s="2"/>
      <c r="H869" s="2"/>
      <c r="I869" s="2"/>
      <c r="J869" s="2"/>
    </row>
    <row r="870">
      <c r="A870" s="1"/>
      <c r="B870" s="2"/>
      <c r="C870" s="2"/>
      <c r="D870" s="2"/>
      <c r="E870" s="2"/>
      <c r="F870" s="2"/>
      <c r="G870" s="2"/>
      <c r="H870" s="2"/>
      <c r="I870" s="2"/>
      <c r="J870" s="2"/>
    </row>
    <row r="871">
      <c r="A871" s="1"/>
      <c r="B871" s="2"/>
      <c r="C871" s="2"/>
      <c r="D871" s="2"/>
      <c r="E871" s="2"/>
      <c r="F871" s="2"/>
      <c r="G871" s="2"/>
      <c r="H871" s="2"/>
      <c r="I871" s="2"/>
      <c r="J871" s="2"/>
    </row>
    <row r="872">
      <c r="A872" s="1"/>
      <c r="B872" s="2"/>
      <c r="C872" s="2"/>
      <c r="D872" s="2"/>
      <c r="E872" s="2"/>
      <c r="F872" s="2"/>
      <c r="G872" s="2"/>
      <c r="H872" s="2"/>
      <c r="I872" s="2"/>
      <c r="J872" s="2"/>
    </row>
    <row r="873">
      <c r="A873" s="1"/>
      <c r="B873" s="2"/>
      <c r="C873" s="2"/>
      <c r="D873" s="2"/>
      <c r="E873" s="2"/>
      <c r="F873" s="2"/>
      <c r="G873" s="2"/>
      <c r="H873" s="2"/>
      <c r="I873" s="2"/>
      <c r="J873" s="2"/>
    </row>
    <row r="874">
      <c r="A874" s="1"/>
      <c r="B874" s="2"/>
      <c r="C874" s="2"/>
      <c r="D874" s="2"/>
      <c r="E874" s="2"/>
      <c r="F874" s="2"/>
      <c r="G874" s="2"/>
      <c r="H874" s="2"/>
      <c r="I874" s="2"/>
      <c r="J874" s="2"/>
    </row>
    <row r="875">
      <c r="A875" s="1"/>
      <c r="B875" s="2"/>
      <c r="C875" s="2"/>
      <c r="D875" s="2"/>
      <c r="E875" s="2"/>
      <c r="F875" s="2"/>
      <c r="G875" s="2"/>
      <c r="H875" s="2"/>
      <c r="I875" s="2"/>
      <c r="J875" s="2"/>
    </row>
    <row r="876">
      <c r="A876" s="1"/>
      <c r="B876" s="2"/>
      <c r="C876" s="2"/>
      <c r="D876" s="2"/>
      <c r="E876" s="2"/>
      <c r="F876" s="2"/>
      <c r="G876" s="2"/>
      <c r="H876" s="2"/>
      <c r="I876" s="2"/>
      <c r="J876" s="2"/>
    </row>
    <row r="877">
      <c r="A877" s="1"/>
      <c r="B877" s="2"/>
      <c r="C877" s="2"/>
      <c r="D877" s="2"/>
      <c r="E877" s="2"/>
      <c r="F877" s="2"/>
      <c r="G877" s="2"/>
      <c r="H877" s="2"/>
      <c r="I877" s="2"/>
      <c r="J877" s="2"/>
    </row>
    <row r="878">
      <c r="A878" s="1"/>
      <c r="B878" s="2"/>
      <c r="C878" s="2"/>
      <c r="D878" s="2"/>
      <c r="E878" s="2"/>
      <c r="F878" s="2"/>
      <c r="G878" s="2"/>
      <c r="H878" s="2"/>
      <c r="I878" s="2"/>
      <c r="J878" s="2"/>
    </row>
    <row r="879">
      <c r="A879" s="1"/>
      <c r="B879" s="2"/>
      <c r="C879" s="2"/>
      <c r="D879" s="2"/>
      <c r="E879" s="2"/>
      <c r="F879" s="2"/>
      <c r="G879" s="2"/>
      <c r="H879" s="2"/>
      <c r="I879" s="2"/>
      <c r="J879" s="2"/>
    </row>
    <row r="880">
      <c r="A880" s="1"/>
      <c r="B880" s="2"/>
      <c r="C880" s="2"/>
      <c r="D880" s="2"/>
      <c r="E880" s="2"/>
      <c r="F880" s="2"/>
      <c r="G880" s="2"/>
      <c r="H880" s="2"/>
      <c r="I880" s="2"/>
      <c r="J880" s="2"/>
    </row>
    <row r="881">
      <c r="A881" s="1"/>
      <c r="B881" s="2"/>
      <c r="C881" s="2"/>
      <c r="D881" s="2"/>
      <c r="E881" s="2"/>
      <c r="F881" s="2"/>
      <c r="G881" s="2"/>
      <c r="H881" s="2"/>
      <c r="I881" s="2"/>
      <c r="J881" s="2"/>
    </row>
    <row r="882">
      <c r="A882" s="1"/>
      <c r="B882" s="2"/>
      <c r="C882" s="2"/>
      <c r="D882" s="2"/>
      <c r="E882" s="2"/>
      <c r="F882" s="2"/>
      <c r="G882" s="2"/>
      <c r="H882" s="2"/>
      <c r="I882" s="2"/>
      <c r="J882" s="2"/>
    </row>
    <row r="883">
      <c r="A883" s="1"/>
      <c r="B883" s="2"/>
      <c r="C883" s="2"/>
      <c r="D883" s="2"/>
      <c r="E883" s="2"/>
      <c r="F883" s="2"/>
      <c r="G883" s="2"/>
      <c r="H883" s="2"/>
      <c r="I883" s="2"/>
      <c r="J883" s="2"/>
    </row>
    <row r="884">
      <c r="A884" s="1"/>
      <c r="B884" s="2"/>
      <c r="C884" s="2"/>
      <c r="D884" s="2"/>
      <c r="E884" s="2"/>
      <c r="F884" s="2"/>
      <c r="G884" s="2"/>
      <c r="H884" s="2"/>
      <c r="I884" s="2"/>
      <c r="J884" s="2"/>
    </row>
    <row r="885">
      <c r="A885" s="1"/>
      <c r="B885" s="2"/>
      <c r="C885" s="2"/>
      <c r="D885" s="2"/>
      <c r="E885" s="2"/>
      <c r="F885" s="2"/>
      <c r="G885" s="2"/>
      <c r="H885" s="2"/>
      <c r="I885" s="2"/>
      <c r="J885" s="2"/>
    </row>
    <row r="886">
      <c r="A886" s="1"/>
      <c r="B886" s="2"/>
      <c r="C886" s="2"/>
      <c r="D886" s="2"/>
      <c r="E886" s="2"/>
      <c r="F886" s="2"/>
      <c r="G886" s="2"/>
      <c r="H886" s="2"/>
      <c r="I886" s="2"/>
      <c r="J886" s="2"/>
    </row>
    <row r="887">
      <c r="A887" s="1"/>
      <c r="B887" s="2"/>
      <c r="C887" s="2"/>
      <c r="D887" s="2"/>
      <c r="E887" s="2"/>
      <c r="F887" s="2"/>
      <c r="G887" s="2"/>
      <c r="H887" s="2"/>
      <c r="I887" s="2"/>
      <c r="J887" s="2"/>
    </row>
    <row r="888">
      <c r="A888" s="1"/>
      <c r="B888" s="2"/>
      <c r="C888" s="2"/>
      <c r="D888" s="2"/>
      <c r="E888" s="2"/>
      <c r="F888" s="2"/>
      <c r="G888" s="2"/>
      <c r="H888" s="2"/>
      <c r="I888" s="2"/>
      <c r="J888" s="2"/>
    </row>
    <row r="889">
      <c r="A889" s="1"/>
      <c r="B889" s="2"/>
      <c r="C889" s="2"/>
      <c r="D889" s="2"/>
      <c r="E889" s="2"/>
      <c r="F889" s="2"/>
      <c r="G889" s="2"/>
      <c r="H889" s="2"/>
      <c r="I889" s="2"/>
      <c r="J889" s="2"/>
    </row>
    <row r="890">
      <c r="A890" s="1"/>
      <c r="B890" s="2"/>
      <c r="C890" s="2"/>
      <c r="D890" s="2"/>
      <c r="E890" s="2"/>
      <c r="F890" s="2"/>
      <c r="G890" s="2"/>
      <c r="H890" s="2"/>
      <c r="I890" s="2"/>
      <c r="J890" s="2"/>
    </row>
    <row r="891">
      <c r="A891" s="1"/>
      <c r="B891" s="2"/>
      <c r="C891" s="2"/>
      <c r="D891" s="2"/>
      <c r="E891" s="2"/>
      <c r="F891" s="2"/>
      <c r="G891" s="2"/>
      <c r="H891" s="2"/>
      <c r="I891" s="2"/>
      <c r="J891" s="2"/>
    </row>
    <row r="892">
      <c r="A892" s="1"/>
      <c r="B892" s="2"/>
      <c r="C892" s="2"/>
      <c r="D892" s="2"/>
      <c r="E892" s="2"/>
      <c r="F892" s="2"/>
      <c r="G892" s="2"/>
      <c r="H892" s="2"/>
      <c r="I892" s="2"/>
      <c r="J892" s="2"/>
    </row>
    <row r="893">
      <c r="A893" s="1"/>
      <c r="B893" s="2"/>
      <c r="C893" s="2"/>
      <c r="D893" s="2"/>
      <c r="E893" s="2"/>
      <c r="F893" s="2"/>
      <c r="G893" s="2"/>
      <c r="H893" s="2"/>
      <c r="I893" s="2"/>
      <c r="J893" s="2"/>
    </row>
    <row r="894">
      <c r="A894" s="1"/>
      <c r="B894" s="2"/>
      <c r="C894" s="2"/>
      <c r="D894" s="2"/>
      <c r="E894" s="2"/>
      <c r="F894" s="2"/>
      <c r="G894" s="2"/>
      <c r="H894" s="2"/>
      <c r="I894" s="2"/>
      <c r="J894" s="2"/>
    </row>
    <row r="895">
      <c r="A895" s="1"/>
      <c r="B895" s="2"/>
      <c r="C895" s="2"/>
      <c r="D895" s="2"/>
      <c r="E895" s="2"/>
      <c r="F895" s="2"/>
      <c r="G895" s="2"/>
      <c r="H895" s="2"/>
      <c r="I895" s="2"/>
      <c r="J895" s="2"/>
    </row>
    <row r="896">
      <c r="A896" s="1"/>
      <c r="B896" s="2"/>
      <c r="C896" s="2"/>
      <c r="D896" s="2"/>
      <c r="E896" s="2"/>
      <c r="F896" s="2"/>
      <c r="G896" s="2"/>
      <c r="H896" s="2"/>
      <c r="I896" s="2"/>
      <c r="J896" s="2"/>
    </row>
    <row r="897">
      <c r="A897" s="1"/>
      <c r="B897" s="2"/>
      <c r="C897" s="2"/>
      <c r="D897" s="2"/>
      <c r="E897" s="2"/>
      <c r="F897" s="2"/>
      <c r="G897" s="2"/>
      <c r="H897" s="2"/>
      <c r="I897" s="2"/>
      <c r="J897" s="2"/>
    </row>
    <row r="898">
      <c r="A898" s="1"/>
      <c r="B898" s="2"/>
      <c r="C898" s="2"/>
      <c r="D898" s="2"/>
      <c r="E898" s="2"/>
      <c r="F898" s="2"/>
      <c r="G898" s="2"/>
      <c r="H898" s="2"/>
      <c r="I898" s="2"/>
      <c r="J898" s="2"/>
    </row>
    <row r="899">
      <c r="A899" s="1"/>
      <c r="B899" s="2"/>
      <c r="C899" s="2"/>
      <c r="D899" s="2"/>
      <c r="E899" s="2"/>
      <c r="F899" s="2"/>
      <c r="G899" s="2"/>
      <c r="H899" s="2"/>
      <c r="I899" s="2"/>
      <c r="J899" s="2"/>
    </row>
    <row r="900">
      <c r="A900" s="1"/>
      <c r="B900" s="2"/>
      <c r="C900" s="2"/>
      <c r="D900" s="2"/>
      <c r="E900" s="2"/>
      <c r="F900" s="2"/>
      <c r="G900" s="2"/>
      <c r="H900" s="2"/>
      <c r="I900" s="2"/>
      <c r="J900" s="2"/>
    </row>
    <row r="901">
      <c r="A901" s="1"/>
      <c r="B901" s="2"/>
      <c r="C901" s="2"/>
      <c r="D901" s="2"/>
      <c r="E901" s="2"/>
      <c r="F901" s="2"/>
      <c r="G901" s="2"/>
      <c r="H901" s="2"/>
      <c r="I901" s="2"/>
      <c r="J901" s="2"/>
    </row>
    <row r="902">
      <c r="A902" s="1"/>
      <c r="B902" s="2"/>
      <c r="C902" s="2"/>
      <c r="D902" s="2"/>
      <c r="E902" s="2"/>
      <c r="F902" s="2"/>
      <c r="G902" s="2"/>
      <c r="H902" s="2"/>
      <c r="I902" s="2"/>
      <c r="J902" s="2"/>
    </row>
    <row r="903">
      <c r="A903" s="1"/>
      <c r="B903" s="2"/>
      <c r="C903" s="2"/>
      <c r="D903" s="2"/>
      <c r="E903" s="2"/>
      <c r="F903" s="2"/>
      <c r="G903" s="2"/>
      <c r="H903" s="2"/>
      <c r="I903" s="2"/>
      <c r="J903" s="2"/>
    </row>
    <row r="904">
      <c r="A904" s="1"/>
      <c r="B904" s="2"/>
      <c r="C904" s="2"/>
      <c r="D904" s="2"/>
      <c r="E904" s="2"/>
      <c r="F904" s="2"/>
      <c r="G904" s="2"/>
      <c r="H904" s="2"/>
      <c r="I904" s="2"/>
      <c r="J904" s="2"/>
    </row>
    <row r="905">
      <c r="A905" s="1"/>
      <c r="B905" s="2"/>
      <c r="C905" s="2"/>
      <c r="D905" s="2"/>
      <c r="E905" s="2"/>
      <c r="F905" s="2"/>
      <c r="G905" s="2"/>
      <c r="H905" s="2"/>
      <c r="I905" s="2"/>
      <c r="J905" s="2"/>
    </row>
    <row r="906">
      <c r="A906" s="1"/>
      <c r="B906" s="2"/>
      <c r="C906" s="2"/>
      <c r="D906" s="2"/>
      <c r="E906" s="2"/>
      <c r="F906" s="2"/>
      <c r="G906" s="2"/>
      <c r="H906" s="2"/>
      <c r="I906" s="2"/>
      <c r="J906" s="2"/>
    </row>
    <row r="907">
      <c r="A907" s="1"/>
      <c r="B907" s="2"/>
      <c r="C907" s="2"/>
      <c r="D907" s="2"/>
      <c r="E907" s="2"/>
      <c r="F907" s="2"/>
      <c r="G907" s="2"/>
      <c r="H907" s="2"/>
      <c r="I907" s="2"/>
      <c r="J907" s="2"/>
    </row>
    <row r="908">
      <c r="A908" s="1"/>
      <c r="B908" s="2"/>
      <c r="C908" s="2"/>
      <c r="D908" s="2"/>
      <c r="E908" s="2"/>
      <c r="F908" s="2"/>
      <c r="G908" s="2"/>
      <c r="H908" s="2"/>
      <c r="I908" s="2"/>
      <c r="J908" s="2"/>
    </row>
    <row r="909">
      <c r="A909" s="1"/>
      <c r="B909" s="2"/>
      <c r="C909" s="2"/>
      <c r="D909" s="2"/>
      <c r="E909" s="2"/>
      <c r="F909" s="2"/>
      <c r="G909" s="2"/>
      <c r="H909" s="2"/>
      <c r="I909" s="2"/>
      <c r="J909" s="2"/>
    </row>
    <row r="910">
      <c r="A910" s="1"/>
      <c r="B910" s="2"/>
      <c r="C910" s="2"/>
      <c r="D910" s="2"/>
      <c r="E910" s="2"/>
      <c r="F910" s="2"/>
      <c r="G910" s="2"/>
      <c r="H910" s="2"/>
      <c r="I910" s="2"/>
      <c r="J910" s="2"/>
    </row>
    <row r="911">
      <c r="A911" s="1"/>
      <c r="B911" s="2"/>
      <c r="C911" s="2"/>
      <c r="D911" s="2"/>
      <c r="E911" s="2"/>
      <c r="F911" s="2"/>
      <c r="G911" s="2"/>
      <c r="H911" s="2"/>
      <c r="I911" s="2"/>
      <c r="J911" s="2"/>
    </row>
    <row r="912">
      <c r="A912" s="1"/>
      <c r="B912" s="2"/>
      <c r="C912" s="2"/>
      <c r="D912" s="2"/>
      <c r="E912" s="2"/>
      <c r="F912" s="2"/>
      <c r="G912" s="2"/>
      <c r="H912" s="2"/>
      <c r="I912" s="2"/>
      <c r="J912" s="2"/>
    </row>
    <row r="913">
      <c r="A913" s="1"/>
      <c r="B913" s="2"/>
      <c r="C913" s="2"/>
      <c r="D913" s="2"/>
      <c r="E913" s="2"/>
      <c r="F913" s="2"/>
      <c r="G913" s="2"/>
      <c r="H913" s="2"/>
      <c r="I913" s="2"/>
      <c r="J913" s="2"/>
    </row>
    <row r="914">
      <c r="A914" s="1"/>
      <c r="B914" s="2"/>
      <c r="C914" s="2"/>
      <c r="D914" s="2"/>
      <c r="E914" s="2"/>
      <c r="F914" s="2"/>
      <c r="G914" s="2"/>
      <c r="H914" s="2"/>
      <c r="I914" s="2"/>
      <c r="J914" s="2"/>
    </row>
    <row r="915">
      <c r="A915" s="1"/>
      <c r="B915" s="2"/>
      <c r="C915" s="2"/>
      <c r="D915" s="2"/>
      <c r="E915" s="2"/>
      <c r="F915" s="2"/>
      <c r="G915" s="2"/>
      <c r="H915" s="2"/>
      <c r="I915" s="2"/>
      <c r="J915" s="2"/>
    </row>
    <row r="916">
      <c r="A916" s="1"/>
      <c r="B916" s="2"/>
      <c r="C916" s="2"/>
      <c r="D916" s="2"/>
      <c r="E916" s="2"/>
      <c r="F916" s="2"/>
      <c r="G916" s="2"/>
      <c r="H916" s="2"/>
      <c r="I916" s="2"/>
      <c r="J916" s="2"/>
    </row>
    <row r="917">
      <c r="A917" s="1"/>
      <c r="B917" s="2"/>
      <c r="C917" s="2"/>
      <c r="D917" s="2"/>
      <c r="E917" s="2"/>
      <c r="F917" s="2"/>
      <c r="G917" s="2"/>
      <c r="H917" s="2"/>
      <c r="I917" s="2"/>
      <c r="J917" s="2"/>
    </row>
    <row r="918">
      <c r="A918" s="1"/>
      <c r="B918" s="2"/>
      <c r="C918" s="2"/>
      <c r="D918" s="2"/>
      <c r="E918" s="2"/>
      <c r="F918" s="2"/>
      <c r="G918" s="2"/>
      <c r="H918" s="2"/>
      <c r="I918" s="2"/>
      <c r="J918" s="2"/>
    </row>
    <row r="919">
      <c r="A919" s="1"/>
      <c r="B919" s="2"/>
      <c r="C919" s="2"/>
      <c r="D919" s="2"/>
      <c r="E919" s="2"/>
      <c r="F919" s="2"/>
      <c r="G919" s="2"/>
      <c r="H919" s="2"/>
      <c r="I919" s="2"/>
      <c r="J919" s="2"/>
    </row>
    <row r="920">
      <c r="A920" s="1"/>
      <c r="B920" s="2"/>
      <c r="C920" s="2"/>
      <c r="D920" s="2"/>
      <c r="E920" s="2"/>
      <c r="F920" s="2"/>
      <c r="G920" s="2"/>
      <c r="H920" s="2"/>
      <c r="I920" s="2"/>
      <c r="J920" s="2"/>
    </row>
    <row r="921">
      <c r="A921" s="1"/>
      <c r="B921" s="2"/>
      <c r="C921" s="2"/>
      <c r="D921" s="2"/>
      <c r="E921" s="2"/>
      <c r="F921" s="2"/>
      <c r="G921" s="2"/>
      <c r="H921" s="2"/>
      <c r="I921" s="2"/>
      <c r="J921" s="2"/>
    </row>
    <row r="922">
      <c r="A922" s="1"/>
      <c r="B922" s="2"/>
      <c r="C922" s="2"/>
      <c r="D922" s="2"/>
      <c r="E922" s="2"/>
      <c r="F922" s="2"/>
      <c r="G922" s="2"/>
      <c r="H922" s="2"/>
      <c r="I922" s="2"/>
      <c r="J922" s="2"/>
    </row>
    <row r="923">
      <c r="A923" s="1"/>
      <c r="B923" s="2"/>
      <c r="C923" s="2"/>
      <c r="D923" s="2"/>
      <c r="E923" s="2"/>
      <c r="F923" s="2"/>
      <c r="G923" s="2"/>
      <c r="H923" s="2"/>
      <c r="I923" s="2"/>
      <c r="J923" s="2"/>
    </row>
    <row r="924">
      <c r="A924" s="1"/>
      <c r="B924" s="2"/>
      <c r="C924" s="2"/>
      <c r="D924" s="2"/>
      <c r="E924" s="2"/>
      <c r="F924" s="2"/>
      <c r="G924" s="2"/>
      <c r="H924" s="2"/>
      <c r="I924" s="2"/>
      <c r="J924" s="2"/>
    </row>
    <row r="925">
      <c r="A925" s="1"/>
      <c r="B925" s="2"/>
      <c r="C925" s="2"/>
      <c r="D925" s="2"/>
      <c r="E925" s="2"/>
      <c r="F925" s="2"/>
      <c r="G925" s="2"/>
      <c r="H925" s="2"/>
      <c r="I925" s="2"/>
      <c r="J925" s="2"/>
    </row>
    <row r="926">
      <c r="A926" s="1"/>
      <c r="B926" s="2"/>
      <c r="C926" s="2"/>
      <c r="D926" s="2"/>
      <c r="E926" s="2"/>
      <c r="F926" s="2"/>
      <c r="G926" s="2"/>
      <c r="H926" s="2"/>
      <c r="I926" s="2"/>
      <c r="J926" s="2"/>
    </row>
    <row r="927">
      <c r="A927" s="1"/>
      <c r="B927" s="2"/>
      <c r="C927" s="2"/>
      <c r="D927" s="2"/>
      <c r="E927" s="2"/>
      <c r="F927" s="2"/>
      <c r="G927" s="2"/>
      <c r="H927" s="2"/>
      <c r="I927" s="2"/>
      <c r="J927" s="2"/>
    </row>
    <row r="928">
      <c r="A928" s="1"/>
      <c r="B928" s="2"/>
      <c r="C928" s="2"/>
      <c r="D928" s="2"/>
      <c r="E928" s="2"/>
      <c r="F928" s="2"/>
      <c r="G928" s="2"/>
      <c r="H928" s="2"/>
      <c r="I928" s="2"/>
      <c r="J928" s="2"/>
    </row>
    <row r="929">
      <c r="A929" s="1"/>
      <c r="B929" s="2"/>
      <c r="C929" s="2"/>
      <c r="D929" s="2"/>
      <c r="E929" s="2"/>
      <c r="F929" s="2"/>
      <c r="G929" s="2"/>
      <c r="H929" s="2"/>
      <c r="I929" s="2"/>
      <c r="J929" s="2"/>
    </row>
    <row r="930">
      <c r="A930" s="1"/>
      <c r="B930" s="2"/>
      <c r="C930" s="2"/>
      <c r="D930" s="2"/>
      <c r="E930" s="2"/>
      <c r="F930" s="2"/>
      <c r="G930" s="2"/>
      <c r="H930" s="2"/>
      <c r="I930" s="2"/>
      <c r="J930" s="2"/>
    </row>
    <row r="931">
      <c r="A931" s="1"/>
      <c r="B931" s="2"/>
      <c r="C931" s="2"/>
      <c r="D931" s="2"/>
      <c r="E931" s="2"/>
      <c r="F931" s="2"/>
      <c r="G931" s="2"/>
      <c r="H931" s="2"/>
      <c r="I931" s="2"/>
      <c r="J931" s="2"/>
    </row>
    <row r="932">
      <c r="A932" s="1"/>
      <c r="B932" s="2"/>
      <c r="C932" s="2"/>
      <c r="D932" s="2"/>
      <c r="E932" s="2"/>
      <c r="F932" s="2"/>
      <c r="G932" s="2"/>
      <c r="H932" s="2"/>
      <c r="I932" s="2"/>
      <c r="J932" s="2"/>
    </row>
    <row r="933">
      <c r="A933" s="1"/>
      <c r="B933" s="2"/>
      <c r="C933" s="2"/>
      <c r="D933" s="2"/>
      <c r="E933" s="2"/>
      <c r="F933" s="2"/>
      <c r="G933" s="2"/>
      <c r="H933" s="2"/>
      <c r="I933" s="2"/>
      <c r="J933" s="2"/>
    </row>
    <row r="934">
      <c r="A934" s="1"/>
      <c r="B934" s="2"/>
      <c r="C934" s="2"/>
      <c r="D934" s="2"/>
      <c r="E934" s="2"/>
      <c r="F934" s="2"/>
      <c r="G934" s="2"/>
      <c r="H934" s="2"/>
      <c r="I934" s="2"/>
      <c r="J934" s="2"/>
    </row>
    <row r="935">
      <c r="A935" s="1"/>
      <c r="B935" s="2"/>
      <c r="C935" s="2"/>
      <c r="D935" s="2"/>
      <c r="E935" s="2"/>
      <c r="F935" s="2"/>
      <c r="G935" s="2"/>
      <c r="H935" s="2"/>
      <c r="I935" s="2"/>
      <c r="J935" s="2"/>
    </row>
    <row r="936">
      <c r="A936" s="1"/>
      <c r="B936" s="2"/>
      <c r="C936" s="2"/>
      <c r="D936" s="2"/>
      <c r="E936" s="2"/>
      <c r="F936" s="2"/>
      <c r="G936" s="2"/>
      <c r="H936" s="2"/>
      <c r="I936" s="2"/>
      <c r="J936" s="2"/>
    </row>
    <row r="937">
      <c r="A937" s="1"/>
      <c r="B937" s="2"/>
      <c r="C937" s="2"/>
      <c r="D937" s="2"/>
      <c r="E937" s="2"/>
      <c r="F937" s="2"/>
      <c r="G937" s="2"/>
      <c r="H937" s="2"/>
      <c r="I937" s="2"/>
      <c r="J937" s="2"/>
    </row>
    <row r="938">
      <c r="A938" s="1"/>
      <c r="B938" s="2"/>
      <c r="C938" s="2"/>
      <c r="D938" s="2"/>
      <c r="E938" s="2"/>
      <c r="F938" s="2"/>
      <c r="G938" s="2"/>
      <c r="H938" s="2"/>
      <c r="I938" s="2"/>
      <c r="J938" s="2"/>
    </row>
    <row r="939">
      <c r="A939" s="1"/>
      <c r="B939" s="2"/>
      <c r="C939" s="2"/>
      <c r="D939" s="2"/>
      <c r="E939" s="2"/>
      <c r="F939" s="2"/>
      <c r="G939" s="2"/>
      <c r="H939" s="2"/>
      <c r="I939" s="2"/>
      <c r="J939" s="2"/>
    </row>
    <row r="940">
      <c r="A940" s="1"/>
      <c r="B940" s="2"/>
      <c r="C940" s="2"/>
      <c r="D940" s="2"/>
      <c r="E940" s="2"/>
      <c r="F940" s="2"/>
      <c r="G940" s="2"/>
      <c r="H940" s="2"/>
      <c r="I940" s="2"/>
      <c r="J940" s="2"/>
    </row>
    <row r="941">
      <c r="A941" s="1"/>
      <c r="B941" s="2"/>
      <c r="C941" s="2"/>
      <c r="D941" s="2"/>
      <c r="E941" s="2"/>
      <c r="F941" s="2"/>
      <c r="G941" s="2"/>
      <c r="H941" s="2"/>
      <c r="I941" s="2"/>
      <c r="J941" s="2"/>
    </row>
    <row r="942">
      <c r="A942" s="1"/>
      <c r="B942" s="2"/>
      <c r="C942" s="2"/>
      <c r="D942" s="2"/>
      <c r="E942" s="2"/>
      <c r="F942" s="2"/>
      <c r="G942" s="2"/>
      <c r="H942" s="2"/>
      <c r="I942" s="2"/>
      <c r="J942" s="2"/>
    </row>
    <row r="943">
      <c r="A943" s="1"/>
      <c r="B943" s="2"/>
      <c r="C943" s="2"/>
      <c r="D943" s="2"/>
      <c r="E943" s="2"/>
      <c r="F943" s="2"/>
      <c r="G943" s="2"/>
      <c r="H943" s="2"/>
      <c r="I943" s="2"/>
      <c r="J943" s="2"/>
    </row>
    <row r="944">
      <c r="A944" s="1"/>
      <c r="B944" s="2"/>
      <c r="C944" s="2"/>
      <c r="D944" s="2"/>
      <c r="E944" s="2"/>
      <c r="F944" s="2"/>
      <c r="G944" s="2"/>
      <c r="H944" s="2"/>
      <c r="I944" s="2"/>
      <c r="J944" s="2"/>
    </row>
    <row r="945">
      <c r="A945" s="1"/>
      <c r="B945" s="2"/>
      <c r="C945" s="2"/>
      <c r="D945" s="2"/>
      <c r="E945" s="2"/>
      <c r="F945" s="2"/>
      <c r="G945" s="2"/>
      <c r="H945" s="2"/>
      <c r="I945" s="2"/>
      <c r="J945" s="2"/>
    </row>
    <row r="946">
      <c r="A946" s="1"/>
      <c r="B946" s="2"/>
      <c r="C946" s="2"/>
      <c r="D946" s="2"/>
      <c r="E946" s="2"/>
      <c r="F946" s="2"/>
      <c r="G946" s="2"/>
      <c r="H946" s="2"/>
      <c r="I946" s="2"/>
      <c r="J946" s="2"/>
    </row>
    <row r="947">
      <c r="A947" s="1"/>
      <c r="B947" s="2"/>
      <c r="C947" s="2"/>
      <c r="D947" s="2"/>
      <c r="E947" s="2"/>
      <c r="F947" s="2"/>
      <c r="G947" s="2"/>
      <c r="H947" s="2"/>
      <c r="I947" s="2"/>
      <c r="J947" s="2"/>
    </row>
    <row r="948">
      <c r="A948" s="1"/>
      <c r="B948" s="2"/>
      <c r="C948" s="2"/>
      <c r="D948" s="2"/>
      <c r="E948" s="2"/>
      <c r="F948" s="2"/>
      <c r="G948" s="2"/>
      <c r="H948" s="2"/>
      <c r="I948" s="2"/>
      <c r="J948" s="2"/>
    </row>
    <row r="949">
      <c r="A949" s="1"/>
      <c r="B949" s="2"/>
      <c r="C949" s="2"/>
      <c r="D949" s="2"/>
      <c r="E949" s="2"/>
      <c r="F949" s="2"/>
      <c r="G949" s="2"/>
      <c r="H949" s="2"/>
      <c r="I949" s="2"/>
      <c r="J949" s="2"/>
    </row>
    <row r="950">
      <c r="A950" s="1"/>
      <c r="B950" s="2"/>
      <c r="C950" s="2"/>
      <c r="D950" s="2"/>
      <c r="E950" s="2"/>
      <c r="F950" s="2"/>
      <c r="G950" s="2"/>
      <c r="H950" s="2"/>
      <c r="I950" s="2"/>
      <c r="J950" s="2"/>
    </row>
    <row r="951">
      <c r="A951" s="1"/>
      <c r="B951" s="2"/>
      <c r="C951" s="2"/>
      <c r="D951" s="2"/>
      <c r="E951" s="2"/>
      <c r="F951" s="2"/>
      <c r="G951" s="2"/>
      <c r="H951" s="2"/>
      <c r="I951" s="2"/>
      <c r="J951" s="2"/>
    </row>
    <row r="952">
      <c r="A952" s="1"/>
      <c r="B952" s="2"/>
      <c r="C952" s="2"/>
      <c r="D952" s="2"/>
      <c r="E952" s="2"/>
      <c r="F952" s="2"/>
      <c r="G952" s="2"/>
      <c r="H952" s="2"/>
      <c r="I952" s="2"/>
      <c r="J952" s="2"/>
    </row>
    <row r="953">
      <c r="A953" s="1"/>
      <c r="B953" s="2"/>
      <c r="C953" s="2"/>
      <c r="D953" s="2"/>
      <c r="E953" s="2"/>
      <c r="F953" s="2"/>
      <c r="G953" s="2"/>
      <c r="H953" s="2"/>
      <c r="I953" s="2"/>
      <c r="J953" s="2"/>
    </row>
    <row r="954">
      <c r="A954" s="1"/>
      <c r="B954" s="2"/>
      <c r="C954" s="2"/>
      <c r="D954" s="2"/>
      <c r="E954" s="2"/>
      <c r="F954" s="2"/>
      <c r="G954" s="2"/>
      <c r="H954" s="2"/>
      <c r="I954" s="2"/>
      <c r="J954" s="2"/>
    </row>
    <row r="955">
      <c r="A955" s="1"/>
      <c r="B955" s="2"/>
      <c r="C955" s="2"/>
      <c r="D955" s="2"/>
      <c r="E955" s="2"/>
      <c r="F955" s="2"/>
      <c r="G955" s="2"/>
      <c r="H955" s="2"/>
      <c r="I955" s="2"/>
      <c r="J955" s="2"/>
    </row>
    <row r="956">
      <c r="A956" s="1"/>
      <c r="B956" s="2"/>
      <c r="C956" s="2"/>
      <c r="D956" s="2"/>
      <c r="E956" s="2"/>
      <c r="F956" s="2"/>
      <c r="G956" s="2"/>
      <c r="H956" s="2"/>
      <c r="I956" s="2"/>
      <c r="J956" s="2"/>
    </row>
    <row r="957">
      <c r="A957" s="1"/>
      <c r="B957" s="2"/>
      <c r="C957" s="2"/>
      <c r="D957" s="2"/>
      <c r="E957" s="2"/>
      <c r="F957" s="2"/>
      <c r="G957" s="2"/>
      <c r="H957" s="2"/>
      <c r="I957" s="2"/>
      <c r="J957" s="2"/>
    </row>
    <row r="958">
      <c r="A958" s="1"/>
      <c r="B958" s="2"/>
      <c r="C958" s="2"/>
      <c r="D958" s="2"/>
      <c r="E958" s="2"/>
      <c r="F958" s="2"/>
      <c r="G958" s="2"/>
      <c r="H958" s="2"/>
      <c r="I958" s="2"/>
      <c r="J958" s="2"/>
    </row>
    <row r="959">
      <c r="A959" s="1"/>
      <c r="B959" s="2"/>
      <c r="C959" s="2"/>
      <c r="D959" s="2"/>
      <c r="E959" s="2"/>
      <c r="F959" s="2"/>
      <c r="G959" s="2"/>
      <c r="H959" s="2"/>
      <c r="I959" s="2"/>
      <c r="J959" s="2"/>
    </row>
    <row r="960">
      <c r="A960" s="1"/>
      <c r="B960" s="2"/>
      <c r="C960" s="2"/>
      <c r="D960" s="2"/>
      <c r="E960" s="2"/>
      <c r="F960" s="2"/>
      <c r="G960" s="2"/>
      <c r="H960" s="2"/>
      <c r="I960" s="2"/>
      <c r="J960" s="2"/>
    </row>
    <row r="961">
      <c r="A961" s="1"/>
      <c r="B961" s="2"/>
      <c r="C961" s="2"/>
      <c r="D961" s="2"/>
      <c r="E961" s="2"/>
      <c r="F961" s="2"/>
      <c r="G961" s="2"/>
      <c r="H961" s="2"/>
      <c r="I961" s="2"/>
      <c r="J961" s="2"/>
    </row>
    <row r="962">
      <c r="A962" s="1"/>
      <c r="B962" s="2"/>
      <c r="C962" s="2"/>
      <c r="D962" s="2"/>
      <c r="E962" s="2"/>
      <c r="F962" s="2"/>
      <c r="G962" s="2"/>
      <c r="H962" s="2"/>
      <c r="I962" s="2"/>
      <c r="J962" s="2"/>
    </row>
    <row r="963">
      <c r="A963" s="1"/>
      <c r="B963" s="2"/>
      <c r="C963" s="2"/>
      <c r="D963" s="2"/>
      <c r="E963" s="2"/>
      <c r="F963" s="2"/>
      <c r="G963" s="2"/>
      <c r="H963" s="2"/>
      <c r="I963" s="2"/>
      <c r="J963" s="2"/>
    </row>
    <row r="964">
      <c r="A964" s="1"/>
      <c r="B964" s="2"/>
      <c r="C964" s="2"/>
      <c r="D964" s="2"/>
      <c r="E964" s="2"/>
      <c r="F964" s="2"/>
      <c r="G964" s="2"/>
      <c r="H964" s="2"/>
      <c r="I964" s="2"/>
      <c r="J964" s="2"/>
    </row>
    <row r="965">
      <c r="A965" s="1"/>
      <c r="B965" s="2"/>
      <c r="C965" s="2"/>
      <c r="D965" s="2"/>
      <c r="E965" s="2"/>
      <c r="F965" s="2"/>
      <c r="G965" s="2"/>
      <c r="H965" s="2"/>
      <c r="I965" s="2"/>
      <c r="J965" s="2"/>
    </row>
    <row r="966">
      <c r="A966" s="1"/>
      <c r="B966" s="2"/>
      <c r="C966" s="2"/>
      <c r="D966" s="2"/>
      <c r="E966" s="2"/>
      <c r="F966" s="2"/>
      <c r="G966" s="2"/>
      <c r="H966" s="2"/>
      <c r="I966" s="2"/>
      <c r="J966" s="2"/>
    </row>
    <row r="967">
      <c r="A967" s="1"/>
      <c r="B967" s="2"/>
      <c r="C967" s="2"/>
      <c r="D967" s="2"/>
      <c r="E967" s="2"/>
      <c r="F967" s="2"/>
      <c r="G967" s="2"/>
      <c r="H967" s="2"/>
      <c r="I967" s="2"/>
      <c r="J967" s="2"/>
    </row>
    <row r="968">
      <c r="A968" s="1"/>
      <c r="B968" s="2"/>
      <c r="C968" s="2"/>
      <c r="D968" s="2"/>
      <c r="E968" s="2"/>
      <c r="F968" s="2"/>
      <c r="G968" s="2"/>
      <c r="H968" s="2"/>
      <c r="I968" s="2"/>
      <c r="J968" s="2"/>
    </row>
    <row r="969">
      <c r="A969" s="1"/>
      <c r="B969" s="2"/>
      <c r="C969" s="2"/>
      <c r="D969" s="2"/>
      <c r="E969" s="2"/>
      <c r="F969" s="2"/>
      <c r="G969" s="2"/>
      <c r="H969" s="2"/>
      <c r="I969" s="2"/>
      <c r="J969" s="2"/>
    </row>
    <row r="970">
      <c r="A970" s="1"/>
      <c r="B970" s="2"/>
      <c r="C970" s="2"/>
      <c r="D970" s="2"/>
      <c r="E970" s="2"/>
      <c r="F970" s="2"/>
      <c r="G970" s="2"/>
      <c r="H970" s="2"/>
      <c r="I970" s="2"/>
      <c r="J970" s="2"/>
    </row>
    <row r="971">
      <c r="A971" s="1"/>
      <c r="B971" s="2"/>
      <c r="C971" s="2"/>
      <c r="D971" s="2"/>
      <c r="E971" s="2"/>
      <c r="F971" s="2"/>
      <c r="G971" s="2"/>
      <c r="H971" s="2"/>
      <c r="I971" s="2"/>
      <c r="J971" s="2"/>
    </row>
    <row r="972">
      <c r="A972" s="1"/>
      <c r="B972" s="2"/>
      <c r="C972" s="2"/>
      <c r="D972" s="2"/>
      <c r="E972" s="2"/>
      <c r="F972" s="2"/>
      <c r="G972" s="2"/>
      <c r="H972" s="2"/>
      <c r="I972" s="2"/>
      <c r="J972" s="2"/>
    </row>
    <row r="973">
      <c r="A973" s="1"/>
      <c r="B973" s="2"/>
      <c r="C973" s="2"/>
      <c r="D973" s="2"/>
      <c r="E973" s="2"/>
      <c r="F973" s="2"/>
      <c r="G973" s="2"/>
      <c r="H973" s="2"/>
      <c r="I973" s="2"/>
      <c r="J973" s="2"/>
    </row>
    <row r="974">
      <c r="A974" s="1"/>
      <c r="B974" s="2"/>
      <c r="C974" s="2"/>
      <c r="D974" s="2"/>
      <c r="E974" s="2"/>
      <c r="F974" s="2"/>
      <c r="G974" s="2"/>
      <c r="H974" s="2"/>
      <c r="I974" s="2"/>
      <c r="J974" s="2"/>
    </row>
    <row r="975">
      <c r="A975" s="1"/>
      <c r="B975" s="2"/>
      <c r="C975" s="2"/>
      <c r="D975" s="2"/>
      <c r="E975" s="2"/>
      <c r="F975" s="2"/>
      <c r="G975" s="2"/>
      <c r="H975" s="2"/>
      <c r="I975" s="2"/>
      <c r="J975" s="2"/>
    </row>
    <row r="976">
      <c r="A976" s="1"/>
      <c r="B976" s="2"/>
      <c r="C976" s="2"/>
      <c r="D976" s="2"/>
      <c r="E976" s="2"/>
      <c r="F976" s="2"/>
      <c r="G976" s="2"/>
      <c r="H976" s="2"/>
      <c r="I976" s="2"/>
      <c r="J976" s="2"/>
    </row>
    <row r="977">
      <c r="A977" s="1"/>
      <c r="B977" s="2"/>
      <c r="C977" s="2"/>
      <c r="D977" s="2"/>
      <c r="E977" s="2"/>
      <c r="F977" s="2"/>
      <c r="G977" s="2"/>
      <c r="H977" s="2"/>
      <c r="I977" s="2"/>
      <c r="J977" s="2"/>
    </row>
    <row r="978">
      <c r="A978" s="1"/>
      <c r="B978" s="2"/>
      <c r="C978" s="2"/>
      <c r="D978" s="2"/>
      <c r="E978" s="2"/>
      <c r="F978" s="2"/>
      <c r="G978" s="2"/>
      <c r="H978" s="2"/>
      <c r="I978" s="2"/>
      <c r="J978" s="2"/>
    </row>
    <row r="979">
      <c r="A979" s="1"/>
      <c r="B979" s="2"/>
      <c r="C979" s="2"/>
      <c r="D979" s="2"/>
      <c r="E979" s="2"/>
      <c r="F979" s="2"/>
      <c r="G979" s="2"/>
      <c r="H979" s="2"/>
      <c r="I979" s="2"/>
      <c r="J979" s="2"/>
    </row>
    <row r="980">
      <c r="A980" s="1"/>
      <c r="B980" s="2"/>
      <c r="C980" s="2"/>
      <c r="D980" s="2"/>
      <c r="E980" s="2"/>
      <c r="F980" s="2"/>
      <c r="G980" s="2"/>
      <c r="H980" s="2"/>
      <c r="I980" s="2"/>
      <c r="J980" s="2"/>
    </row>
    <row r="981">
      <c r="A981" s="1"/>
      <c r="B981" s="2"/>
      <c r="C981" s="2"/>
      <c r="D981" s="2"/>
      <c r="E981" s="2"/>
      <c r="F981" s="2"/>
      <c r="G981" s="2"/>
      <c r="H981" s="2"/>
      <c r="I981" s="2"/>
      <c r="J981" s="2"/>
    </row>
    <row r="982">
      <c r="A982" s="1"/>
      <c r="B982" s="2"/>
      <c r="C982" s="2"/>
      <c r="D982" s="2"/>
      <c r="E982" s="2"/>
      <c r="F982" s="2"/>
      <c r="G982" s="2"/>
      <c r="H982" s="2"/>
      <c r="I982" s="2"/>
      <c r="J982" s="2"/>
    </row>
    <row r="983">
      <c r="A983" s="1"/>
      <c r="B983" s="2"/>
      <c r="C983" s="2"/>
      <c r="D983" s="2"/>
      <c r="E983" s="2"/>
      <c r="F983" s="2"/>
      <c r="G983" s="2"/>
      <c r="H983" s="2"/>
      <c r="I983" s="2"/>
      <c r="J983" s="2"/>
    </row>
    <row r="984">
      <c r="A984" s="1"/>
      <c r="B984" s="2"/>
      <c r="C984" s="2"/>
      <c r="D984" s="2"/>
      <c r="E984" s="2"/>
      <c r="F984" s="2"/>
      <c r="G984" s="2"/>
      <c r="H984" s="2"/>
      <c r="I984" s="2"/>
      <c r="J984" s="2"/>
    </row>
    <row r="985">
      <c r="A985" s="1"/>
      <c r="B985" s="2"/>
      <c r="C985" s="2"/>
      <c r="D985" s="2"/>
      <c r="E985" s="2"/>
      <c r="F985" s="2"/>
      <c r="G985" s="2"/>
      <c r="H985" s="2"/>
      <c r="I985" s="2"/>
      <c r="J985" s="2"/>
    </row>
    <row r="986">
      <c r="A986" s="1"/>
      <c r="B986" s="2"/>
      <c r="C986" s="2"/>
      <c r="D986" s="2"/>
      <c r="E986" s="2"/>
      <c r="F986" s="2"/>
      <c r="G986" s="2"/>
      <c r="H986" s="2"/>
      <c r="I986" s="2"/>
      <c r="J986" s="2"/>
    </row>
    <row r="987">
      <c r="A987" s="1"/>
      <c r="B987" s="2"/>
      <c r="C987" s="2"/>
      <c r="D987" s="2"/>
      <c r="E987" s="2"/>
      <c r="F987" s="2"/>
      <c r="G987" s="2"/>
      <c r="H987" s="2"/>
      <c r="I987" s="2"/>
      <c r="J987" s="2"/>
    </row>
    <row r="988">
      <c r="A988" s="1"/>
      <c r="B988" s="2"/>
      <c r="C988" s="2"/>
      <c r="D988" s="2"/>
      <c r="E988" s="2"/>
      <c r="F988" s="2"/>
      <c r="G988" s="2"/>
      <c r="H988" s="2"/>
      <c r="I988" s="2"/>
      <c r="J988" s="2"/>
    </row>
    <row r="989">
      <c r="A989" s="1"/>
      <c r="B989" s="2"/>
      <c r="C989" s="2"/>
      <c r="D989" s="2"/>
      <c r="E989" s="2"/>
      <c r="F989" s="2"/>
      <c r="G989" s="2"/>
      <c r="H989" s="2"/>
      <c r="I989" s="2"/>
      <c r="J989" s="2"/>
    </row>
    <row r="990">
      <c r="A990" s="1"/>
      <c r="B990" s="2"/>
      <c r="C990" s="2"/>
      <c r="D990" s="2"/>
      <c r="E990" s="2"/>
      <c r="F990" s="2"/>
      <c r="G990" s="2"/>
      <c r="H990" s="2"/>
      <c r="I990" s="2"/>
      <c r="J990" s="2"/>
    </row>
    <row r="991">
      <c r="A991" s="1"/>
      <c r="B991" s="2"/>
      <c r="C991" s="2"/>
      <c r="D991" s="2"/>
      <c r="E991" s="2"/>
      <c r="F991" s="2"/>
      <c r="G991" s="2"/>
      <c r="H991" s="2"/>
      <c r="I991" s="2"/>
      <c r="J991" s="2"/>
    </row>
    <row r="992">
      <c r="A992" s="1"/>
      <c r="B992" s="2"/>
      <c r="C992" s="2"/>
      <c r="D992" s="2"/>
      <c r="E992" s="2"/>
      <c r="F992" s="2"/>
      <c r="G992" s="2"/>
      <c r="H992" s="2"/>
      <c r="I992" s="2"/>
      <c r="J992" s="2"/>
    </row>
    <row r="993">
      <c r="A993" s="1"/>
      <c r="B993" s="2"/>
      <c r="C993" s="2"/>
      <c r="D993" s="2"/>
      <c r="E993" s="2"/>
      <c r="F993" s="2"/>
      <c r="G993" s="2"/>
      <c r="H993" s="2"/>
      <c r="I993" s="2"/>
      <c r="J993" s="2"/>
    </row>
    <row r="994">
      <c r="A994" s="1"/>
      <c r="B994" s="2"/>
      <c r="C994" s="2"/>
      <c r="D994" s="2"/>
      <c r="E994" s="2"/>
      <c r="F994" s="2"/>
      <c r="G994" s="2"/>
      <c r="H994" s="2"/>
      <c r="I994" s="2"/>
      <c r="J994" s="2"/>
    </row>
    <row r="995">
      <c r="A995" s="1"/>
      <c r="B995" s="2"/>
      <c r="C995" s="2"/>
      <c r="D995" s="2"/>
      <c r="E995" s="2"/>
      <c r="F995" s="2"/>
      <c r="G995" s="2"/>
      <c r="H995" s="2"/>
      <c r="I995" s="2"/>
      <c r="J995" s="2"/>
    </row>
    <row r="996">
      <c r="A996" s="1"/>
      <c r="B996" s="2"/>
      <c r="C996" s="2"/>
      <c r="D996" s="2"/>
      <c r="E996" s="2"/>
      <c r="F996" s="2"/>
      <c r="G996" s="2"/>
      <c r="H996" s="2"/>
      <c r="I996" s="2"/>
      <c r="J996" s="2"/>
    </row>
    <row r="997">
      <c r="A997" s="1"/>
      <c r="B997" s="2"/>
      <c r="C997" s="2"/>
      <c r="D997" s="2"/>
      <c r="E997" s="2"/>
      <c r="F997" s="2"/>
      <c r="G997" s="2"/>
      <c r="H997" s="2"/>
      <c r="I997" s="2"/>
      <c r="J997" s="2"/>
    </row>
    <row r="998">
      <c r="A998" s="1"/>
      <c r="B998" s="2"/>
      <c r="C998" s="2"/>
      <c r="D998" s="2"/>
      <c r="E998" s="2"/>
      <c r="F998" s="2"/>
      <c r="G998" s="2"/>
      <c r="H998" s="2"/>
      <c r="I998" s="2"/>
      <c r="J998" s="2"/>
    </row>
    <row r="999">
      <c r="A999" s="1"/>
      <c r="B999" s="2"/>
      <c r="C999" s="2"/>
      <c r="D999" s="2"/>
      <c r="E999" s="2"/>
      <c r="F999" s="2"/>
      <c r="G999" s="2"/>
      <c r="H999" s="2"/>
      <c r="I999" s="2"/>
      <c r="J999" s="2"/>
    </row>
    <row r="1000">
      <c r="A1000" s="1"/>
      <c r="B1000" s="2"/>
      <c r="C1000" s="2"/>
      <c r="D1000" s="2"/>
      <c r="E1000" s="2"/>
      <c r="F1000" s="2"/>
      <c r="G1000" s="2"/>
      <c r="H1000" s="2"/>
      <c r="I1000" s="2"/>
      <c r="J1000" s="2"/>
    </row>
    <row r="1001">
      <c r="A1001" s="1"/>
      <c r="B1001" s="2"/>
      <c r="C1001" s="2"/>
      <c r="D1001" s="2"/>
      <c r="E1001" s="2"/>
      <c r="F1001" s="2"/>
      <c r="G1001" s="2"/>
      <c r="H1001" s="2"/>
      <c r="I1001" s="2"/>
      <c r="J1001" s="2"/>
    </row>
    <row r="1002">
      <c r="A1002" s="1"/>
      <c r="B1002" s="2"/>
      <c r="C1002" s="2"/>
      <c r="D1002" s="2"/>
      <c r="E1002" s="2"/>
      <c r="F1002" s="2"/>
      <c r="G1002" s="2"/>
      <c r="H1002" s="2"/>
      <c r="I1002" s="2"/>
      <c r="J1002" s="2"/>
    </row>
    <row r="1003">
      <c r="A1003" s="1"/>
      <c r="B1003" s="2"/>
      <c r="C1003" s="2"/>
      <c r="D1003" s="2"/>
      <c r="E1003" s="2"/>
      <c r="F1003" s="2"/>
      <c r="G1003" s="2"/>
      <c r="H1003" s="2"/>
      <c r="I1003" s="2"/>
      <c r="J1003" s="2"/>
    </row>
    <row r="1004">
      <c r="A1004" s="1"/>
      <c r="B1004" s="2"/>
      <c r="C1004" s="2"/>
      <c r="D1004" s="2"/>
      <c r="E1004" s="2"/>
      <c r="F1004" s="2"/>
      <c r="G1004" s="2"/>
      <c r="H1004" s="2"/>
      <c r="I1004" s="2"/>
      <c r="J1004" s="2"/>
    </row>
  </sheetData>
  <hyperlinks>
    <hyperlink r:id="rId1" ref="F3"/>
    <hyperlink r:id="rId2" ref="F4"/>
    <hyperlink r:id="rId3" ref="F13"/>
    <hyperlink r:id="rId4" ref="F14"/>
    <hyperlink r:id="rId5" ref="F16"/>
    <hyperlink r:id="rId6" ref="F17"/>
    <hyperlink r:id="rId7" ref="F19"/>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70" width="7.63"/>
  </cols>
  <sheetData>
    <row r="1" ht="14.25" customHeight="1">
      <c r="A1" s="12" t="s">
        <v>48</v>
      </c>
      <c r="B1" s="12" t="s">
        <v>49</v>
      </c>
      <c r="C1" s="12" t="s">
        <v>50</v>
      </c>
      <c r="D1" s="12" t="s">
        <v>51</v>
      </c>
      <c r="E1" s="12" t="s">
        <v>52</v>
      </c>
      <c r="F1" s="12" t="s">
        <v>53</v>
      </c>
      <c r="G1" s="12" t="s">
        <v>54</v>
      </c>
      <c r="H1" s="12" t="s">
        <v>55</v>
      </c>
      <c r="I1" s="12" t="s">
        <v>56</v>
      </c>
      <c r="J1" s="12" t="s">
        <v>57</v>
      </c>
      <c r="K1" s="12" t="s">
        <v>58</v>
      </c>
      <c r="L1" s="12" t="s">
        <v>59</v>
      </c>
      <c r="M1" s="12" t="s">
        <v>60</v>
      </c>
      <c r="N1" s="12" t="s">
        <v>61</v>
      </c>
      <c r="O1" s="12" t="s">
        <v>62</v>
      </c>
      <c r="P1" s="12" t="s">
        <v>63</v>
      </c>
      <c r="Q1" s="12" t="s">
        <v>64</v>
      </c>
      <c r="R1" s="12" t="s">
        <v>65</v>
      </c>
      <c r="S1" s="12" t="s">
        <v>66</v>
      </c>
      <c r="T1" s="12" t="s">
        <v>67</v>
      </c>
      <c r="U1" s="12" t="s">
        <v>68</v>
      </c>
      <c r="V1" s="12" t="s">
        <v>69</v>
      </c>
      <c r="W1" s="12" t="s">
        <v>70</v>
      </c>
      <c r="X1" s="12" t="s">
        <v>71</v>
      </c>
      <c r="Y1" s="12" t="s">
        <v>72</v>
      </c>
      <c r="Z1" s="12" t="s">
        <v>73</v>
      </c>
      <c r="AA1" s="12" t="s">
        <v>74</v>
      </c>
      <c r="AB1" s="12" t="s">
        <v>75</v>
      </c>
      <c r="AC1" s="12" t="s">
        <v>76</v>
      </c>
      <c r="AD1" s="12" t="s">
        <v>77</v>
      </c>
      <c r="AE1" s="12" t="s">
        <v>78</v>
      </c>
      <c r="AF1" s="12" t="s">
        <v>79</v>
      </c>
      <c r="AG1" s="12" t="s">
        <v>80</v>
      </c>
      <c r="AH1" s="12" t="s">
        <v>81</v>
      </c>
      <c r="AI1" s="12" t="s">
        <v>82</v>
      </c>
      <c r="AJ1" s="12" t="s">
        <v>83</v>
      </c>
      <c r="AK1" s="12" t="s">
        <v>84</v>
      </c>
      <c r="AL1" s="12" t="s">
        <v>85</v>
      </c>
      <c r="AM1" s="12" t="s">
        <v>86</v>
      </c>
      <c r="AN1" s="12" t="s">
        <v>87</v>
      </c>
      <c r="AO1" s="12" t="s">
        <v>88</v>
      </c>
      <c r="AP1" s="12" t="s">
        <v>89</v>
      </c>
      <c r="AQ1" s="12" t="s">
        <v>90</v>
      </c>
      <c r="AR1" s="12" t="s">
        <v>91</v>
      </c>
      <c r="AS1" s="12" t="s">
        <v>92</v>
      </c>
      <c r="AT1" s="12" t="s">
        <v>93</v>
      </c>
      <c r="AU1" s="12" t="s">
        <v>94</v>
      </c>
      <c r="AV1" s="12" t="s">
        <v>95</v>
      </c>
      <c r="AW1" s="12" t="s">
        <v>96</v>
      </c>
      <c r="AX1" s="12" t="s">
        <v>97</v>
      </c>
      <c r="AY1" s="12" t="s">
        <v>98</v>
      </c>
      <c r="AZ1" s="12" t="s">
        <v>99</v>
      </c>
      <c r="BA1" s="12" t="s">
        <v>100</v>
      </c>
      <c r="BB1" s="12" t="s">
        <v>101</v>
      </c>
      <c r="BC1" s="12" t="s">
        <v>102</v>
      </c>
      <c r="BD1" s="12" t="s">
        <v>103</v>
      </c>
      <c r="BE1" s="12" t="s">
        <v>104</v>
      </c>
      <c r="BF1" s="12" t="s">
        <v>105</v>
      </c>
      <c r="BG1" s="12" t="s">
        <v>106</v>
      </c>
      <c r="BH1" s="12" t="s">
        <v>107</v>
      </c>
      <c r="BI1" s="12" t="s">
        <v>108</v>
      </c>
      <c r="BJ1" s="12" t="s">
        <v>109</v>
      </c>
      <c r="BK1" s="12" t="s">
        <v>110</v>
      </c>
      <c r="BL1" s="12" t="s">
        <v>111</v>
      </c>
      <c r="BM1" s="12" t="s">
        <v>112</v>
      </c>
      <c r="BN1" s="12" t="s">
        <v>113</v>
      </c>
      <c r="BO1" s="12" t="s">
        <v>114</v>
      </c>
      <c r="BP1" s="12" t="s">
        <v>115</v>
      </c>
      <c r="BQ1" s="12" t="s">
        <v>116</v>
      </c>
      <c r="BR1" s="12" t="s">
        <v>117</v>
      </c>
    </row>
    <row r="2" ht="14.25" customHeight="1">
      <c r="A2" s="12">
        <v>716645.0</v>
      </c>
      <c r="B2" s="12">
        <v>716645.0</v>
      </c>
      <c r="P2" s="12" t="s">
        <v>118</v>
      </c>
      <c r="V2" s="12">
        <v>0.0</v>
      </c>
      <c r="X2" s="12" t="s">
        <v>119</v>
      </c>
      <c r="AB2" s="12" t="s">
        <v>120</v>
      </c>
      <c r="AC2" s="12" t="s">
        <v>121</v>
      </c>
      <c r="AD2" s="12" t="s">
        <v>122</v>
      </c>
      <c r="AE2" s="12" t="s">
        <v>123</v>
      </c>
      <c r="AF2" s="12" t="s">
        <v>124</v>
      </c>
      <c r="AG2" s="12" t="s">
        <v>125</v>
      </c>
      <c r="BF2" s="12" t="s">
        <v>126</v>
      </c>
      <c r="BO2" s="12" t="s">
        <v>127</v>
      </c>
    </row>
    <row r="3" ht="14.25" customHeight="1">
      <c r="A3" s="12">
        <v>716673.0</v>
      </c>
      <c r="B3" s="12">
        <v>716673.0</v>
      </c>
      <c r="P3" s="12" t="s">
        <v>128</v>
      </c>
      <c r="V3" s="12">
        <v>350.0</v>
      </c>
      <c r="X3" s="12" t="s">
        <v>129</v>
      </c>
      <c r="AB3" s="12" t="s">
        <v>130</v>
      </c>
      <c r="AC3" s="12" t="s">
        <v>131</v>
      </c>
      <c r="AD3" s="12" t="s">
        <v>132</v>
      </c>
      <c r="AE3" s="12" t="s">
        <v>133</v>
      </c>
      <c r="AG3" s="12" t="s">
        <v>134</v>
      </c>
      <c r="BF3" s="12" t="s">
        <v>126</v>
      </c>
      <c r="BO3" s="12" t="s">
        <v>127</v>
      </c>
      <c r="BP3" s="12" t="s">
        <v>132</v>
      </c>
      <c r="BQ3" s="12" t="s">
        <v>135</v>
      </c>
    </row>
    <row r="4" ht="14.25" customHeight="1">
      <c r="A4" s="12">
        <v>716688.0</v>
      </c>
      <c r="B4" s="12">
        <v>716688.0</v>
      </c>
      <c r="C4" s="12" t="s">
        <v>136</v>
      </c>
      <c r="D4" s="12">
        <v>875.0</v>
      </c>
      <c r="K4" s="12" t="s">
        <v>137</v>
      </c>
      <c r="M4" s="12" t="s">
        <v>138</v>
      </c>
      <c r="N4" s="12" t="s">
        <v>139</v>
      </c>
      <c r="P4" s="12" t="s">
        <v>140</v>
      </c>
      <c r="V4" s="12">
        <v>875.0</v>
      </c>
      <c r="X4" s="12" t="s">
        <v>141</v>
      </c>
      <c r="Y4" s="12" t="s">
        <v>142</v>
      </c>
      <c r="Z4" s="12" t="s">
        <v>143</v>
      </c>
      <c r="AA4" s="12" t="s">
        <v>144</v>
      </c>
      <c r="AB4" s="12" t="s">
        <v>145</v>
      </c>
      <c r="AC4" s="12">
        <v>8.21038207035E11</v>
      </c>
      <c r="AD4" s="12" t="s">
        <v>146</v>
      </c>
      <c r="AE4" s="12" t="s">
        <v>147</v>
      </c>
      <c r="AG4" s="12" t="s">
        <v>148</v>
      </c>
      <c r="AI4" s="12" t="s">
        <v>126</v>
      </c>
      <c r="AJ4" s="12" t="s">
        <v>126</v>
      </c>
      <c r="AK4" s="12" t="s">
        <v>126</v>
      </c>
      <c r="AM4" s="12" t="s">
        <v>149</v>
      </c>
      <c r="AN4" s="12" t="s">
        <v>150</v>
      </c>
      <c r="AO4" s="12" t="s">
        <v>151</v>
      </c>
      <c r="AP4" s="12" t="s">
        <v>126</v>
      </c>
      <c r="AQ4" s="12" t="s">
        <v>152</v>
      </c>
      <c r="AS4" s="12" t="s">
        <v>153</v>
      </c>
      <c r="AU4" s="12" t="s">
        <v>152</v>
      </c>
      <c r="AV4" s="12" t="s">
        <v>154</v>
      </c>
      <c r="AX4" s="12" t="s">
        <v>155</v>
      </c>
      <c r="BC4" s="12" t="s">
        <v>154</v>
      </c>
      <c r="BD4" s="12" t="s">
        <v>156</v>
      </c>
      <c r="BF4" s="12" t="s">
        <v>126</v>
      </c>
      <c r="BO4" s="12" t="s">
        <v>157</v>
      </c>
      <c r="BP4" s="12" t="s">
        <v>146</v>
      </c>
      <c r="BQ4" s="12" t="s">
        <v>158</v>
      </c>
    </row>
    <row r="5" ht="14.25" customHeight="1">
      <c r="A5" s="12">
        <v>716689.0</v>
      </c>
      <c r="B5" s="12">
        <v>716689.0</v>
      </c>
      <c r="P5" s="12" t="s">
        <v>128</v>
      </c>
      <c r="V5" s="12">
        <v>350.0</v>
      </c>
      <c r="X5" s="12" t="s">
        <v>159</v>
      </c>
      <c r="AB5" s="12" t="s">
        <v>160</v>
      </c>
      <c r="AC5" s="12">
        <v>2.6377274994E11</v>
      </c>
      <c r="AD5" s="12" t="s">
        <v>161</v>
      </c>
      <c r="AE5" s="12" t="s">
        <v>162</v>
      </c>
      <c r="AF5" s="12" t="s">
        <v>163</v>
      </c>
      <c r="AG5" s="12" t="s">
        <v>164</v>
      </c>
      <c r="BC5" s="12" t="s">
        <v>154</v>
      </c>
      <c r="BD5" s="12" t="s">
        <v>165</v>
      </c>
      <c r="BF5" s="12" t="s">
        <v>126</v>
      </c>
      <c r="BO5" s="12" t="s">
        <v>127</v>
      </c>
      <c r="BP5" s="12" t="s">
        <v>161</v>
      </c>
      <c r="BQ5" s="12" t="s">
        <v>135</v>
      </c>
    </row>
    <row r="6" ht="14.25" customHeight="1">
      <c r="A6" s="12">
        <v>716693.0</v>
      </c>
      <c r="B6" s="12">
        <v>716693.0</v>
      </c>
      <c r="P6" s="12" t="s">
        <v>140</v>
      </c>
      <c r="V6" s="12">
        <v>300.0</v>
      </c>
      <c r="X6" s="12" t="s">
        <v>166</v>
      </c>
      <c r="AB6" s="12" t="s">
        <v>167</v>
      </c>
      <c r="AC6" s="12">
        <v>9.1989279706E11</v>
      </c>
      <c r="AE6" s="12" t="s">
        <v>168</v>
      </c>
      <c r="AF6" s="12" t="s">
        <v>169</v>
      </c>
    </row>
    <row r="7" ht="14.25" customHeight="1">
      <c r="A7" s="12">
        <v>716694.0</v>
      </c>
      <c r="B7" s="12">
        <v>716694.0</v>
      </c>
      <c r="K7" s="12" t="s">
        <v>137</v>
      </c>
      <c r="M7" s="12" t="s">
        <v>170</v>
      </c>
      <c r="N7" s="12" t="s">
        <v>171</v>
      </c>
      <c r="P7" s="12" t="s">
        <v>140</v>
      </c>
      <c r="V7" s="12">
        <v>649.0</v>
      </c>
      <c r="X7" s="12" t="s">
        <v>172</v>
      </c>
      <c r="Y7" s="12" t="s">
        <v>173</v>
      </c>
      <c r="Z7" s="12" t="s">
        <v>174</v>
      </c>
      <c r="AA7" s="12" t="s">
        <v>175</v>
      </c>
      <c r="AB7" s="12" t="s">
        <v>176</v>
      </c>
      <c r="AC7" s="12" t="s">
        <v>177</v>
      </c>
      <c r="AD7" s="12" t="s">
        <v>178</v>
      </c>
      <c r="AE7" s="12" t="s">
        <v>179</v>
      </c>
      <c r="AF7" s="12" t="s">
        <v>180</v>
      </c>
      <c r="AI7" s="12" t="s">
        <v>152</v>
      </c>
      <c r="AJ7" s="12" t="s">
        <v>126</v>
      </c>
      <c r="AK7" s="12" t="s">
        <v>126</v>
      </c>
      <c r="AM7" s="12" t="s">
        <v>181</v>
      </c>
      <c r="AN7" s="12" t="s">
        <v>181</v>
      </c>
      <c r="AP7" s="12" t="s">
        <v>152</v>
      </c>
      <c r="AQ7" s="12" t="s">
        <v>152</v>
      </c>
      <c r="AS7" s="12" t="s">
        <v>153</v>
      </c>
      <c r="AU7" s="12" t="s">
        <v>152</v>
      </c>
      <c r="AV7" s="12" t="s">
        <v>182</v>
      </c>
      <c r="AX7" s="12" t="s">
        <v>183</v>
      </c>
      <c r="BC7" s="12" t="s">
        <v>182</v>
      </c>
      <c r="BD7" s="12" t="s">
        <v>184</v>
      </c>
      <c r="BF7" s="12" t="s">
        <v>126</v>
      </c>
      <c r="BO7" s="12" t="s">
        <v>127</v>
      </c>
      <c r="BP7" s="12" t="s">
        <v>178</v>
      </c>
      <c r="BQ7" s="12" t="s">
        <v>158</v>
      </c>
    </row>
    <row r="8" ht="14.25" customHeight="1">
      <c r="A8" s="12">
        <v>716696.0</v>
      </c>
      <c r="B8" s="12">
        <v>716696.0</v>
      </c>
      <c r="P8" s="12" t="s">
        <v>128</v>
      </c>
      <c r="V8" s="12">
        <v>350.0</v>
      </c>
      <c r="X8" s="12" t="s">
        <v>185</v>
      </c>
      <c r="AB8" s="12" t="s">
        <v>186</v>
      </c>
      <c r="AC8" s="12">
        <v>4.47748174397E11</v>
      </c>
      <c r="AD8" s="12" t="s">
        <v>161</v>
      </c>
      <c r="AE8" s="12" t="s">
        <v>187</v>
      </c>
      <c r="BC8" s="12" t="s">
        <v>188</v>
      </c>
      <c r="BF8" s="12" t="s">
        <v>126</v>
      </c>
    </row>
    <row r="9" ht="14.25" customHeight="1">
      <c r="A9" s="12">
        <v>716697.0</v>
      </c>
      <c r="B9" s="12">
        <v>716697.0</v>
      </c>
      <c r="C9" s="12" t="s">
        <v>136</v>
      </c>
      <c r="D9" s="12">
        <v>814.0</v>
      </c>
      <c r="K9" s="12" t="s">
        <v>137</v>
      </c>
      <c r="M9" s="12" t="s">
        <v>170</v>
      </c>
      <c r="N9" s="12" t="s">
        <v>139</v>
      </c>
      <c r="P9" s="12" t="s">
        <v>140</v>
      </c>
      <c r="V9" s="12">
        <v>814.0</v>
      </c>
      <c r="X9" s="12" t="s">
        <v>189</v>
      </c>
      <c r="Y9" s="12" t="s">
        <v>142</v>
      </c>
      <c r="Z9" s="12" t="s">
        <v>190</v>
      </c>
      <c r="AA9" s="12" t="s">
        <v>175</v>
      </c>
      <c r="AB9" s="12" t="s">
        <v>191</v>
      </c>
      <c r="AC9" s="12">
        <v>5.531997343342E12</v>
      </c>
      <c r="AD9" s="12" t="s">
        <v>192</v>
      </c>
      <c r="AE9" s="12" t="s">
        <v>193</v>
      </c>
      <c r="AF9" s="12">
        <v>501.0</v>
      </c>
      <c r="AG9" s="12" t="s">
        <v>194</v>
      </c>
      <c r="AI9" s="12" t="s">
        <v>152</v>
      </c>
      <c r="AJ9" s="12" t="s">
        <v>126</v>
      </c>
      <c r="AK9" s="12" t="s">
        <v>126</v>
      </c>
      <c r="AM9" s="12" t="s">
        <v>195</v>
      </c>
      <c r="AN9" s="12" t="s">
        <v>196</v>
      </c>
      <c r="AP9" s="12" t="s">
        <v>152</v>
      </c>
      <c r="AQ9" s="12" t="s">
        <v>152</v>
      </c>
      <c r="AS9" s="12" t="s">
        <v>153</v>
      </c>
      <c r="AU9" s="12" t="s">
        <v>152</v>
      </c>
      <c r="AV9" s="12" t="s">
        <v>182</v>
      </c>
      <c r="AW9" s="12" t="s">
        <v>197</v>
      </c>
      <c r="AX9" s="12" t="s">
        <v>198</v>
      </c>
      <c r="AY9" s="12" t="s">
        <v>199</v>
      </c>
      <c r="BF9" s="12" t="s">
        <v>126</v>
      </c>
      <c r="BO9" s="12" t="s">
        <v>200</v>
      </c>
      <c r="BP9" s="12" t="s">
        <v>192</v>
      </c>
      <c r="BQ9" s="12" t="s">
        <v>201</v>
      </c>
    </row>
    <row r="10" ht="14.25" customHeight="1">
      <c r="A10" s="12">
        <v>716701.0</v>
      </c>
      <c r="B10" s="12">
        <v>716701.0</v>
      </c>
      <c r="P10" s="12" t="s">
        <v>128</v>
      </c>
      <c r="V10" s="12">
        <v>350.0</v>
      </c>
      <c r="X10" s="12" t="s">
        <v>202</v>
      </c>
      <c r="AB10" s="12" t="s">
        <v>176</v>
      </c>
      <c r="AC10" s="12" t="s">
        <v>203</v>
      </c>
      <c r="AD10" s="12" t="s">
        <v>178</v>
      </c>
      <c r="AE10" s="12" t="s">
        <v>179</v>
      </c>
      <c r="AF10" s="12" t="s">
        <v>180</v>
      </c>
    </row>
    <row r="11" ht="14.25" customHeight="1">
      <c r="A11" s="12">
        <v>716702.0</v>
      </c>
      <c r="B11" s="12">
        <v>716702.0</v>
      </c>
      <c r="P11" s="12" t="s">
        <v>204</v>
      </c>
      <c r="V11" s="12">
        <v>150.0</v>
      </c>
      <c r="X11" s="12" t="s">
        <v>205</v>
      </c>
      <c r="AB11" s="12" t="s">
        <v>206</v>
      </c>
      <c r="AC11" s="12" t="s">
        <v>203</v>
      </c>
      <c r="AD11" s="12" t="s">
        <v>178</v>
      </c>
      <c r="AE11" s="12" t="s">
        <v>207</v>
      </c>
      <c r="AF11" s="12" t="s">
        <v>180</v>
      </c>
    </row>
    <row r="12" ht="14.25" customHeight="1">
      <c r="A12" s="12">
        <v>716706.0</v>
      </c>
      <c r="B12" s="12">
        <v>716706.0</v>
      </c>
      <c r="P12" s="12" t="s">
        <v>204</v>
      </c>
      <c r="V12" s="12">
        <v>150.0</v>
      </c>
      <c r="X12" s="12" t="s">
        <v>208</v>
      </c>
      <c r="AB12" s="12" t="s">
        <v>209</v>
      </c>
      <c r="AC12" s="12" t="s">
        <v>210</v>
      </c>
      <c r="AD12" s="12" t="s">
        <v>211</v>
      </c>
      <c r="AE12" s="12" t="s">
        <v>212</v>
      </c>
      <c r="AG12" s="12" t="s">
        <v>213</v>
      </c>
      <c r="BA12" s="12" t="s">
        <v>214</v>
      </c>
      <c r="BB12" s="12" t="s">
        <v>215</v>
      </c>
      <c r="BC12" s="12" t="s">
        <v>216</v>
      </c>
      <c r="BD12" s="12" t="s">
        <v>183</v>
      </c>
      <c r="BF12" s="12" t="s">
        <v>126</v>
      </c>
      <c r="BO12" s="12" t="s">
        <v>127</v>
      </c>
      <c r="BP12" s="12" t="s">
        <v>211</v>
      </c>
      <c r="BQ12" s="12" t="s">
        <v>135</v>
      </c>
      <c r="BR12" s="12" t="s">
        <v>217</v>
      </c>
    </row>
    <row r="13" ht="14.25" customHeight="1">
      <c r="A13" s="12">
        <v>716707.0</v>
      </c>
      <c r="B13" s="12">
        <v>716707.0</v>
      </c>
      <c r="P13" s="12" t="s">
        <v>140</v>
      </c>
      <c r="V13" s="12">
        <v>800.0</v>
      </c>
      <c r="X13" s="12" t="s">
        <v>218</v>
      </c>
      <c r="AB13" s="12" t="s">
        <v>219</v>
      </c>
      <c r="AC13" s="12" t="s">
        <v>220</v>
      </c>
      <c r="AD13" s="12" t="s">
        <v>221</v>
      </c>
      <c r="AE13" s="12" t="s">
        <v>222</v>
      </c>
      <c r="AF13" s="12" t="s">
        <v>223</v>
      </c>
      <c r="AG13" s="12" t="s">
        <v>224</v>
      </c>
      <c r="BC13" s="12" t="s">
        <v>188</v>
      </c>
      <c r="BD13" s="12" t="s">
        <v>156</v>
      </c>
      <c r="BF13" s="12" t="s">
        <v>152</v>
      </c>
      <c r="BO13" s="12" t="s">
        <v>127</v>
      </c>
      <c r="BP13" s="12" t="s">
        <v>221</v>
      </c>
      <c r="BQ13" s="12" t="s">
        <v>135</v>
      </c>
    </row>
    <row r="14" ht="14.25" customHeight="1">
      <c r="A14" s="12">
        <v>716710.0</v>
      </c>
      <c r="B14" s="12">
        <v>716710.0</v>
      </c>
      <c r="C14" s="12" t="s">
        <v>136</v>
      </c>
      <c r="D14" s="12">
        <v>649.0</v>
      </c>
      <c r="K14" s="12" t="s">
        <v>137</v>
      </c>
      <c r="M14" s="12" t="s">
        <v>170</v>
      </c>
      <c r="N14" s="12" t="s">
        <v>171</v>
      </c>
      <c r="P14" s="12" t="s">
        <v>140</v>
      </c>
      <c r="V14" s="12">
        <v>649.0</v>
      </c>
      <c r="X14" s="12" t="s">
        <v>225</v>
      </c>
      <c r="Y14" s="12" t="s">
        <v>226</v>
      </c>
      <c r="Z14" s="12" t="s">
        <v>227</v>
      </c>
      <c r="AA14" s="12" t="s">
        <v>144</v>
      </c>
      <c r="AB14" s="12" t="s">
        <v>228</v>
      </c>
      <c r="AC14" s="12" t="s">
        <v>229</v>
      </c>
      <c r="AD14" s="12" t="s">
        <v>230</v>
      </c>
      <c r="AE14" s="12" t="s">
        <v>231</v>
      </c>
      <c r="AF14" s="12" t="s">
        <v>232</v>
      </c>
      <c r="AG14" s="12" t="s">
        <v>233</v>
      </c>
      <c r="AI14" s="12" t="s">
        <v>126</v>
      </c>
      <c r="AJ14" s="12" t="s">
        <v>126</v>
      </c>
      <c r="AK14" s="12" t="s">
        <v>126</v>
      </c>
      <c r="AM14" s="12" t="s">
        <v>150</v>
      </c>
      <c r="AN14" s="12" t="s">
        <v>149</v>
      </c>
      <c r="AO14" s="12" t="s">
        <v>234</v>
      </c>
      <c r="AP14" s="12" t="s">
        <v>126</v>
      </c>
      <c r="AQ14" s="12" t="s">
        <v>152</v>
      </c>
      <c r="AS14" s="12" t="s">
        <v>153</v>
      </c>
      <c r="AU14" s="12" t="s">
        <v>152</v>
      </c>
      <c r="AV14" s="12" t="s">
        <v>154</v>
      </c>
      <c r="AX14" s="12" t="s">
        <v>156</v>
      </c>
      <c r="BC14" s="12" t="s">
        <v>188</v>
      </c>
      <c r="BD14" s="12" t="s">
        <v>156</v>
      </c>
      <c r="BF14" s="12" t="s">
        <v>126</v>
      </c>
      <c r="BO14" s="12" t="s">
        <v>235</v>
      </c>
      <c r="BP14" s="12" t="s">
        <v>230</v>
      </c>
      <c r="BQ14" s="12" t="s">
        <v>236</v>
      </c>
    </row>
    <row r="15" ht="14.25" customHeight="1">
      <c r="A15" s="12">
        <v>716768.0</v>
      </c>
      <c r="B15" s="12">
        <v>716768.0</v>
      </c>
      <c r="M15" s="12" t="s">
        <v>138</v>
      </c>
      <c r="N15" s="12" t="s">
        <v>139</v>
      </c>
      <c r="P15" s="12" t="s">
        <v>140</v>
      </c>
      <c r="V15" s="12">
        <v>875.0</v>
      </c>
      <c r="X15" s="12" t="s">
        <v>237</v>
      </c>
      <c r="Z15" s="12" t="s">
        <v>238</v>
      </c>
      <c r="AA15" s="12" t="s">
        <v>144</v>
      </c>
      <c r="AB15" s="12" t="s">
        <v>239</v>
      </c>
      <c r="AC15" s="12" t="s">
        <v>240</v>
      </c>
      <c r="AD15" s="12" t="s">
        <v>241</v>
      </c>
      <c r="AE15" s="12" t="s">
        <v>242</v>
      </c>
      <c r="AG15" s="12" t="s">
        <v>243</v>
      </c>
      <c r="AI15" s="12" t="s">
        <v>126</v>
      </c>
      <c r="AJ15" s="12" t="s">
        <v>126</v>
      </c>
      <c r="AK15" s="12" t="s">
        <v>126</v>
      </c>
      <c r="AM15" s="12" t="s">
        <v>149</v>
      </c>
      <c r="AN15" s="12" t="s">
        <v>244</v>
      </c>
      <c r="AP15" s="12" t="s">
        <v>126</v>
      </c>
      <c r="BF15" s="12" t="s">
        <v>126</v>
      </c>
      <c r="BO15" s="12" t="s">
        <v>127</v>
      </c>
      <c r="BP15" s="12" t="s">
        <v>241</v>
      </c>
      <c r="BQ15" s="12" t="s">
        <v>135</v>
      </c>
    </row>
    <row r="16" ht="14.25" customHeight="1">
      <c r="A16" s="12">
        <v>716769.0</v>
      </c>
      <c r="B16" s="12">
        <v>716769.0</v>
      </c>
      <c r="K16" s="12" t="s">
        <v>137</v>
      </c>
      <c r="M16" s="12" t="s">
        <v>138</v>
      </c>
      <c r="N16" s="12" t="s">
        <v>139</v>
      </c>
      <c r="P16" s="12" t="s">
        <v>140</v>
      </c>
      <c r="V16" s="12">
        <v>875.0</v>
      </c>
      <c r="X16" s="12" t="s">
        <v>245</v>
      </c>
      <c r="Y16" s="12" t="s">
        <v>246</v>
      </c>
      <c r="Z16" s="12" t="s">
        <v>247</v>
      </c>
      <c r="AA16" s="12" t="s">
        <v>144</v>
      </c>
      <c r="AB16" s="12" t="s">
        <v>248</v>
      </c>
      <c r="AC16" s="12">
        <v>4.407737581801E12</v>
      </c>
      <c r="AD16" s="12" t="s">
        <v>249</v>
      </c>
      <c r="AE16" s="12" t="s">
        <v>250</v>
      </c>
      <c r="AF16" s="12" t="s">
        <v>251</v>
      </c>
      <c r="AG16" s="12" t="s">
        <v>252</v>
      </c>
      <c r="AI16" s="12" t="s">
        <v>126</v>
      </c>
      <c r="AJ16" s="12" t="s">
        <v>126</v>
      </c>
      <c r="AK16" s="12" t="s">
        <v>126</v>
      </c>
      <c r="AM16" s="12" t="s">
        <v>149</v>
      </c>
      <c r="AP16" s="12" t="s">
        <v>152</v>
      </c>
      <c r="AS16" s="12" t="s">
        <v>153</v>
      </c>
      <c r="AU16" s="12" t="s">
        <v>152</v>
      </c>
      <c r="BF16" s="12" t="s">
        <v>126</v>
      </c>
      <c r="BP16" s="12" t="s">
        <v>249</v>
      </c>
    </row>
    <row r="17" ht="14.25" customHeight="1">
      <c r="A17" s="12">
        <v>716770.0</v>
      </c>
      <c r="B17" s="12">
        <v>716770.0</v>
      </c>
      <c r="M17" s="12" t="s">
        <v>253</v>
      </c>
      <c r="N17" s="12" t="s">
        <v>139</v>
      </c>
      <c r="P17" s="12" t="s">
        <v>140</v>
      </c>
      <c r="V17" s="12">
        <v>755.0</v>
      </c>
      <c r="X17" s="12" t="s">
        <v>254</v>
      </c>
      <c r="Z17" s="12" t="s">
        <v>255</v>
      </c>
      <c r="AA17" s="12" t="s">
        <v>144</v>
      </c>
      <c r="AB17" s="12" t="s">
        <v>256</v>
      </c>
      <c r="AC17" s="12" t="s">
        <v>257</v>
      </c>
      <c r="AD17" s="12" t="s">
        <v>132</v>
      </c>
      <c r="AE17" s="12" t="s">
        <v>258</v>
      </c>
      <c r="AF17" s="12">
        <v>19969.0</v>
      </c>
      <c r="AG17" s="12" t="s">
        <v>259</v>
      </c>
      <c r="AI17" s="12" t="s">
        <v>152</v>
      </c>
      <c r="AJ17" s="12" t="s">
        <v>126</v>
      </c>
      <c r="AK17" s="12" t="s">
        <v>126</v>
      </c>
      <c r="AM17" s="12" t="s">
        <v>149</v>
      </c>
      <c r="AN17" s="12" t="s">
        <v>149</v>
      </c>
      <c r="AO17" s="12" t="s">
        <v>149</v>
      </c>
      <c r="AP17" s="12" t="s">
        <v>152</v>
      </c>
      <c r="BF17" s="12" t="s">
        <v>126</v>
      </c>
      <c r="BO17" s="12" t="s">
        <v>127</v>
      </c>
      <c r="BP17" s="12" t="s">
        <v>132</v>
      </c>
      <c r="BQ17" s="12" t="s">
        <v>135</v>
      </c>
    </row>
    <row r="18" ht="14.25" customHeight="1">
      <c r="A18" s="12">
        <v>716771.0</v>
      </c>
      <c r="B18" s="12">
        <v>716771.0</v>
      </c>
      <c r="C18" s="12" t="s">
        <v>136</v>
      </c>
      <c r="D18" s="12">
        <v>875.0</v>
      </c>
      <c r="K18" s="12" t="s">
        <v>137</v>
      </c>
      <c r="M18" s="12" t="s">
        <v>138</v>
      </c>
      <c r="N18" s="12" t="s">
        <v>139</v>
      </c>
      <c r="O18" s="12" t="s">
        <v>260</v>
      </c>
      <c r="P18" s="12" t="s">
        <v>140</v>
      </c>
      <c r="V18" s="12">
        <v>875.0</v>
      </c>
      <c r="X18" s="12" t="s">
        <v>261</v>
      </c>
      <c r="Y18" s="12" t="s">
        <v>142</v>
      </c>
      <c r="Z18" s="12" t="s">
        <v>262</v>
      </c>
      <c r="AA18" s="12" t="s">
        <v>144</v>
      </c>
      <c r="AB18" s="12" t="s">
        <v>263</v>
      </c>
      <c r="AC18" s="12">
        <v>4.47970383797E11</v>
      </c>
      <c r="AD18" s="12" t="s">
        <v>249</v>
      </c>
      <c r="AE18" s="12" t="s">
        <v>264</v>
      </c>
      <c r="AF18" s="12" t="s">
        <v>265</v>
      </c>
      <c r="AG18" s="12" t="s">
        <v>266</v>
      </c>
      <c r="AI18" s="12" t="s">
        <v>126</v>
      </c>
      <c r="AJ18" s="12" t="s">
        <v>126</v>
      </c>
      <c r="AK18" s="12" t="s">
        <v>126</v>
      </c>
      <c r="AM18" s="12" t="s">
        <v>196</v>
      </c>
      <c r="AP18" s="12" t="s">
        <v>126</v>
      </c>
      <c r="AS18" s="12" t="s">
        <v>153</v>
      </c>
      <c r="AU18" s="12" t="s">
        <v>126</v>
      </c>
      <c r="BO18" s="12" t="s">
        <v>267</v>
      </c>
      <c r="BP18" s="12" t="s">
        <v>249</v>
      </c>
      <c r="BQ18" s="12" t="s">
        <v>135</v>
      </c>
    </row>
    <row r="19" ht="14.25" customHeight="1">
      <c r="A19" s="12">
        <v>716793.0</v>
      </c>
      <c r="B19" s="12">
        <v>716793.0</v>
      </c>
      <c r="K19" s="12" t="s">
        <v>137</v>
      </c>
      <c r="M19" s="12" t="s">
        <v>253</v>
      </c>
      <c r="N19" s="12" t="s">
        <v>139</v>
      </c>
      <c r="P19" s="12" t="s">
        <v>204</v>
      </c>
      <c r="V19" s="12">
        <v>319.0</v>
      </c>
      <c r="X19" s="12" t="s">
        <v>268</v>
      </c>
      <c r="Y19" s="12" t="s">
        <v>269</v>
      </c>
      <c r="Z19" s="12" t="s">
        <v>270</v>
      </c>
      <c r="AA19" s="12" t="s">
        <v>175</v>
      </c>
      <c r="AB19" s="12" t="s">
        <v>271</v>
      </c>
      <c r="AC19" s="12">
        <v>2.56709039595E11</v>
      </c>
      <c r="AD19" s="12" t="s">
        <v>272</v>
      </c>
      <c r="AI19" s="12" t="s">
        <v>152</v>
      </c>
      <c r="AJ19" s="12" t="s">
        <v>126</v>
      </c>
      <c r="AK19" s="12" t="s">
        <v>126</v>
      </c>
      <c r="AM19" s="12" t="s">
        <v>149</v>
      </c>
      <c r="AP19" s="12" t="s">
        <v>152</v>
      </c>
      <c r="AQ19" s="12" t="s">
        <v>152</v>
      </c>
      <c r="AS19" s="12" t="s">
        <v>153</v>
      </c>
      <c r="AU19" s="12" t="s">
        <v>152</v>
      </c>
      <c r="BF19" s="12" t="s">
        <v>126</v>
      </c>
      <c r="BO19" s="12" t="s">
        <v>127</v>
      </c>
      <c r="BP19" s="12" t="s">
        <v>272</v>
      </c>
      <c r="BQ19" s="12" t="s">
        <v>273</v>
      </c>
    </row>
    <row r="20" ht="14.25" customHeight="1">
      <c r="A20" s="12">
        <v>716796.0</v>
      </c>
      <c r="B20" s="12">
        <v>716796.0</v>
      </c>
      <c r="M20" s="12" t="s">
        <v>138</v>
      </c>
      <c r="N20" s="12" t="s">
        <v>139</v>
      </c>
      <c r="P20" s="12" t="s">
        <v>140</v>
      </c>
      <c r="V20" s="12">
        <v>875.0</v>
      </c>
      <c r="X20" s="12" t="s">
        <v>274</v>
      </c>
      <c r="Z20" s="12" t="s">
        <v>275</v>
      </c>
      <c r="AA20" s="12" t="s">
        <v>144</v>
      </c>
      <c r="AB20" s="12" t="s">
        <v>276</v>
      </c>
      <c r="AC20" s="12" t="s">
        <v>277</v>
      </c>
      <c r="AE20" s="12">
        <v>54987.0</v>
      </c>
      <c r="AF20" s="12" t="s">
        <v>278</v>
      </c>
      <c r="AG20" s="12" t="s">
        <v>279</v>
      </c>
      <c r="AI20" s="12" t="s">
        <v>152</v>
      </c>
      <c r="AJ20" s="12" t="s">
        <v>152</v>
      </c>
      <c r="AK20" s="12" t="s">
        <v>126</v>
      </c>
      <c r="AP20" s="12" t="s">
        <v>152</v>
      </c>
      <c r="BF20" s="12" t="s">
        <v>126</v>
      </c>
      <c r="BO20" s="12" t="s">
        <v>280</v>
      </c>
      <c r="BP20" s="12" t="s">
        <v>146</v>
      </c>
      <c r="BQ20" s="12" t="s">
        <v>135</v>
      </c>
    </row>
    <row r="21" ht="14.25" customHeight="1">
      <c r="A21" s="12">
        <v>716803.0</v>
      </c>
      <c r="B21" s="12">
        <v>716803.0</v>
      </c>
      <c r="M21" s="12" t="s">
        <v>253</v>
      </c>
      <c r="N21" s="12" t="s">
        <v>139</v>
      </c>
      <c r="P21" s="12" t="s">
        <v>204</v>
      </c>
      <c r="V21" s="12">
        <v>319.0</v>
      </c>
      <c r="X21" s="12" t="s">
        <v>281</v>
      </c>
      <c r="Z21" s="12" t="s">
        <v>282</v>
      </c>
      <c r="AA21" s="12" t="s">
        <v>144</v>
      </c>
      <c r="AB21" s="12" t="s">
        <v>283</v>
      </c>
      <c r="AC21" s="12" t="s">
        <v>284</v>
      </c>
      <c r="AD21" s="12" t="s">
        <v>272</v>
      </c>
      <c r="AE21" s="12" t="s">
        <v>285</v>
      </c>
      <c r="AG21" s="12" t="s">
        <v>286</v>
      </c>
      <c r="AI21" s="12" t="s">
        <v>152</v>
      </c>
      <c r="AJ21" s="12" t="s">
        <v>126</v>
      </c>
      <c r="AK21" s="12" t="s">
        <v>126</v>
      </c>
      <c r="AM21" s="12" t="s">
        <v>149</v>
      </c>
      <c r="AP21" s="12" t="s">
        <v>152</v>
      </c>
      <c r="BF21" s="12" t="s">
        <v>126</v>
      </c>
      <c r="BO21" s="12" t="s">
        <v>127</v>
      </c>
      <c r="BP21" s="12" t="s">
        <v>272</v>
      </c>
      <c r="BQ21" s="12" t="s">
        <v>135</v>
      </c>
    </row>
    <row r="22" ht="14.25" customHeight="1">
      <c r="A22" s="12">
        <v>716810.0</v>
      </c>
      <c r="B22" s="12">
        <v>716810.0</v>
      </c>
      <c r="C22" s="12" t="s">
        <v>136</v>
      </c>
      <c r="D22" s="12">
        <v>1628.0</v>
      </c>
      <c r="K22" s="12" t="s">
        <v>137</v>
      </c>
      <c r="M22" s="12" t="s">
        <v>170</v>
      </c>
      <c r="N22" s="12" t="s">
        <v>139</v>
      </c>
      <c r="P22" s="12" t="s">
        <v>140</v>
      </c>
      <c r="V22" s="12">
        <v>814.0</v>
      </c>
      <c r="X22" s="12" t="s">
        <v>287</v>
      </c>
      <c r="Y22" s="12" t="s">
        <v>226</v>
      </c>
      <c r="Z22" s="12" t="s">
        <v>288</v>
      </c>
      <c r="AA22" s="12" t="s">
        <v>144</v>
      </c>
      <c r="AB22" s="12" t="s">
        <v>289</v>
      </c>
      <c r="AC22" s="12" t="s">
        <v>290</v>
      </c>
      <c r="AD22" s="12" t="s">
        <v>122</v>
      </c>
      <c r="AE22" s="12" t="s">
        <v>291</v>
      </c>
      <c r="AF22" s="12" t="s">
        <v>292</v>
      </c>
      <c r="AG22" s="12" t="s">
        <v>293</v>
      </c>
      <c r="AI22" s="12" t="s">
        <v>152</v>
      </c>
      <c r="AJ22" s="12" t="s">
        <v>126</v>
      </c>
      <c r="AK22" s="12" t="s">
        <v>126</v>
      </c>
      <c r="AM22" s="12" t="s">
        <v>149</v>
      </c>
      <c r="AP22" s="12" t="s">
        <v>126</v>
      </c>
      <c r="AQ22" s="12" t="s">
        <v>152</v>
      </c>
      <c r="AS22" s="12" t="s">
        <v>153</v>
      </c>
      <c r="AU22" s="12" t="s">
        <v>152</v>
      </c>
      <c r="BF22" s="12" t="s">
        <v>126</v>
      </c>
      <c r="BO22" s="12" t="s">
        <v>127</v>
      </c>
      <c r="BP22" s="12" t="s">
        <v>122</v>
      </c>
      <c r="BQ22" s="12" t="s">
        <v>294</v>
      </c>
    </row>
    <row r="23" ht="14.25" customHeight="1">
      <c r="A23" s="12">
        <v>716827.0</v>
      </c>
      <c r="B23" s="12">
        <v>716827.0</v>
      </c>
      <c r="M23" s="12" t="s">
        <v>253</v>
      </c>
      <c r="N23" s="12" t="s">
        <v>139</v>
      </c>
      <c r="P23" s="12" t="s">
        <v>140</v>
      </c>
      <c r="V23" s="12">
        <v>1255.0</v>
      </c>
      <c r="X23" s="12" t="s">
        <v>295</v>
      </c>
      <c r="Z23" s="12" t="s">
        <v>296</v>
      </c>
      <c r="AA23" s="12" t="s">
        <v>144</v>
      </c>
      <c r="AB23" s="12" t="s">
        <v>297</v>
      </c>
      <c r="AC23" s="12" t="s">
        <v>298</v>
      </c>
      <c r="AD23" s="12" t="s">
        <v>299</v>
      </c>
      <c r="AE23" s="12" t="s">
        <v>300</v>
      </c>
      <c r="AG23" s="12" t="s">
        <v>301</v>
      </c>
      <c r="AI23" s="12" t="s">
        <v>152</v>
      </c>
      <c r="AJ23" s="12" t="s">
        <v>152</v>
      </c>
      <c r="AK23" s="12" t="s">
        <v>126</v>
      </c>
      <c r="AM23" s="12" t="s">
        <v>302</v>
      </c>
      <c r="AN23" s="12" t="s">
        <v>303</v>
      </c>
      <c r="AP23" s="12" t="s">
        <v>152</v>
      </c>
      <c r="BF23" s="12" t="s">
        <v>152</v>
      </c>
      <c r="BO23" s="12" t="s">
        <v>127</v>
      </c>
      <c r="BP23" s="12" t="s">
        <v>299</v>
      </c>
      <c r="BQ23" s="12" t="s">
        <v>135</v>
      </c>
    </row>
    <row r="24" ht="14.25" customHeight="1">
      <c r="A24" s="12">
        <v>716828.0</v>
      </c>
      <c r="B24" s="12">
        <v>716828.0</v>
      </c>
      <c r="M24" s="12" t="s">
        <v>170</v>
      </c>
      <c r="N24" s="12" t="s">
        <v>171</v>
      </c>
      <c r="P24" s="12" t="s">
        <v>140</v>
      </c>
      <c r="V24" s="12">
        <v>649.0</v>
      </c>
      <c r="X24" s="12" t="s">
        <v>304</v>
      </c>
      <c r="Z24" s="12" t="s">
        <v>305</v>
      </c>
      <c r="AA24" s="12" t="s">
        <v>144</v>
      </c>
      <c r="AB24" s="12" t="s">
        <v>306</v>
      </c>
      <c r="AC24" s="12" t="s">
        <v>307</v>
      </c>
      <c r="AD24" s="12" t="s">
        <v>132</v>
      </c>
      <c r="AE24" s="12">
        <v>8504.0</v>
      </c>
      <c r="AI24" s="12" t="s">
        <v>152</v>
      </c>
      <c r="AJ24" s="12" t="s">
        <v>126</v>
      </c>
      <c r="AK24" s="12" t="s">
        <v>126</v>
      </c>
      <c r="AM24" s="12" t="s">
        <v>149</v>
      </c>
      <c r="AP24" s="12" t="s">
        <v>126</v>
      </c>
      <c r="BF24" s="12" t="s">
        <v>126</v>
      </c>
      <c r="BO24" s="12" t="s">
        <v>127</v>
      </c>
      <c r="BP24" s="12" t="s">
        <v>308</v>
      </c>
      <c r="BQ24" s="12" t="s">
        <v>135</v>
      </c>
    </row>
    <row r="25" ht="14.25" customHeight="1">
      <c r="A25" s="12">
        <v>716859.0</v>
      </c>
      <c r="B25" s="12">
        <v>716859.0</v>
      </c>
      <c r="M25" s="12" t="s">
        <v>170</v>
      </c>
      <c r="N25" s="12" t="s">
        <v>139</v>
      </c>
      <c r="P25" s="12" t="s">
        <v>128</v>
      </c>
      <c r="V25" s="12">
        <v>755.0</v>
      </c>
      <c r="X25" s="12" t="s">
        <v>309</v>
      </c>
      <c r="Z25" s="12" t="s">
        <v>310</v>
      </c>
      <c r="AA25" s="12" t="s">
        <v>175</v>
      </c>
      <c r="AB25" s="12" t="s">
        <v>160</v>
      </c>
      <c r="AC25" s="12">
        <v>2.6377274994E11</v>
      </c>
      <c r="AD25" s="12" t="s">
        <v>161</v>
      </c>
      <c r="AG25" s="12" t="s">
        <v>164</v>
      </c>
      <c r="AI25" s="12" t="s">
        <v>152</v>
      </c>
      <c r="AJ25" s="12" t="s">
        <v>126</v>
      </c>
      <c r="AK25" s="12" t="s">
        <v>126</v>
      </c>
      <c r="AM25" s="12" t="s">
        <v>196</v>
      </c>
      <c r="AP25" s="12" t="s">
        <v>152</v>
      </c>
      <c r="BF25" s="12" t="s">
        <v>126</v>
      </c>
    </row>
    <row r="26" ht="14.25" customHeight="1">
      <c r="A26" s="12">
        <v>716863.0</v>
      </c>
      <c r="B26" s="12">
        <v>716863.0</v>
      </c>
      <c r="M26" s="12" t="s">
        <v>253</v>
      </c>
      <c r="N26" s="12" t="s">
        <v>139</v>
      </c>
      <c r="P26" s="12" t="s">
        <v>204</v>
      </c>
      <c r="V26" s="12">
        <v>319.0</v>
      </c>
      <c r="X26" s="12" t="s">
        <v>311</v>
      </c>
      <c r="Z26" s="12" t="s">
        <v>312</v>
      </c>
      <c r="AA26" s="12" t="s">
        <v>175</v>
      </c>
      <c r="AB26" s="12" t="s">
        <v>313</v>
      </c>
      <c r="AC26" s="12">
        <v>2.349020374137E12</v>
      </c>
      <c r="AD26" s="12" t="s">
        <v>314</v>
      </c>
      <c r="AE26" s="12" t="s">
        <v>315</v>
      </c>
      <c r="AF26" s="12" t="s">
        <v>316</v>
      </c>
      <c r="AI26" s="12" t="s">
        <v>152</v>
      </c>
      <c r="AJ26" s="12" t="s">
        <v>126</v>
      </c>
      <c r="AK26" s="12" t="s">
        <v>126</v>
      </c>
      <c r="BO26" s="12" t="s">
        <v>127</v>
      </c>
      <c r="BP26" s="12" t="s">
        <v>146</v>
      </c>
      <c r="BQ26" s="12" t="s">
        <v>135</v>
      </c>
    </row>
    <row r="27" ht="14.25" customHeight="1">
      <c r="A27" s="12">
        <v>716877.0</v>
      </c>
      <c r="B27" s="12">
        <v>716877.0</v>
      </c>
      <c r="K27" s="12" t="s">
        <v>317</v>
      </c>
      <c r="M27" s="12" t="s">
        <v>253</v>
      </c>
      <c r="N27" s="12" t="s">
        <v>139</v>
      </c>
      <c r="P27" s="12" t="s">
        <v>204</v>
      </c>
      <c r="V27" s="12">
        <v>351.0</v>
      </c>
      <c r="X27" s="12" t="s">
        <v>318</v>
      </c>
      <c r="Y27" s="12" t="s">
        <v>319</v>
      </c>
      <c r="Z27" s="12" t="s">
        <v>320</v>
      </c>
      <c r="AA27" s="12" t="s">
        <v>175</v>
      </c>
      <c r="AB27" s="12" t="s">
        <v>321</v>
      </c>
      <c r="AC27" s="12">
        <v>2.5675260819E11</v>
      </c>
      <c r="AD27" s="12" t="s">
        <v>272</v>
      </c>
      <c r="AG27" s="12" t="s">
        <v>322</v>
      </c>
      <c r="AI27" s="12" t="s">
        <v>152</v>
      </c>
      <c r="AJ27" s="12" t="s">
        <v>126</v>
      </c>
      <c r="AK27" s="12" t="s">
        <v>126</v>
      </c>
      <c r="AM27" s="12" t="s">
        <v>149</v>
      </c>
      <c r="AP27" s="12" t="s">
        <v>152</v>
      </c>
      <c r="AQ27" s="12" t="s">
        <v>152</v>
      </c>
      <c r="AS27" s="12" t="s">
        <v>153</v>
      </c>
      <c r="AU27" s="12" t="s">
        <v>152</v>
      </c>
      <c r="AV27" s="12" t="s">
        <v>154</v>
      </c>
      <c r="AW27" s="12" t="s">
        <v>323</v>
      </c>
      <c r="AX27" s="12" t="s">
        <v>184</v>
      </c>
      <c r="AY27" s="12" t="s">
        <v>324</v>
      </c>
      <c r="BO27" s="12" t="s">
        <v>127</v>
      </c>
      <c r="BP27" s="12" t="s">
        <v>272</v>
      </c>
      <c r="BQ27" s="12" t="s">
        <v>158</v>
      </c>
    </row>
    <row r="28" ht="14.25" customHeight="1">
      <c r="A28" s="12">
        <v>716886.0</v>
      </c>
      <c r="B28" s="12">
        <v>716886.0</v>
      </c>
      <c r="K28" s="12" t="s">
        <v>137</v>
      </c>
      <c r="M28" s="12" t="s">
        <v>253</v>
      </c>
      <c r="N28" s="12" t="s">
        <v>139</v>
      </c>
      <c r="P28" s="12" t="s">
        <v>140</v>
      </c>
      <c r="V28" s="12">
        <v>755.0</v>
      </c>
      <c r="X28" s="12" t="s">
        <v>325</v>
      </c>
      <c r="Y28" s="12" t="s">
        <v>226</v>
      </c>
      <c r="Z28" s="12" t="s">
        <v>255</v>
      </c>
      <c r="AA28" s="12" t="s">
        <v>144</v>
      </c>
      <c r="AB28" s="12" t="s">
        <v>256</v>
      </c>
      <c r="AC28" s="12">
        <v>2.540722322246E12</v>
      </c>
      <c r="AD28" s="12" t="s">
        <v>132</v>
      </c>
      <c r="AE28" s="12" t="s">
        <v>258</v>
      </c>
      <c r="AF28" s="12">
        <v>19969.0</v>
      </c>
      <c r="AG28" s="12" t="s">
        <v>259</v>
      </c>
      <c r="AI28" s="12" t="s">
        <v>152</v>
      </c>
      <c r="AK28" s="12" t="s">
        <v>126</v>
      </c>
      <c r="AM28" s="12" t="s">
        <v>149</v>
      </c>
      <c r="AP28" s="12" t="s">
        <v>152</v>
      </c>
      <c r="AS28" s="12" t="s">
        <v>153</v>
      </c>
      <c r="AV28" s="12" t="s">
        <v>182</v>
      </c>
      <c r="AW28" s="12" t="s">
        <v>326</v>
      </c>
      <c r="AX28" s="12" t="s">
        <v>184</v>
      </c>
      <c r="AY28" s="12" t="s">
        <v>326</v>
      </c>
      <c r="BF28" s="12" t="s">
        <v>126</v>
      </c>
      <c r="BO28" s="12" t="s">
        <v>127</v>
      </c>
      <c r="BP28" s="12" t="s">
        <v>132</v>
      </c>
      <c r="BQ28" s="12" t="s">
        <v>135</v>
      </c>
    </row>
    <row r="29" ht="14.25" customHeight="1">
      <c r="A29" s="12">
        <v>717159.0</v>
      </c>
      <c r="B29" s="12">
        <v>717159.0</v>
      </c>
      <c r="C29" s="12" t="s">
        <v>136</v>
      </c>
      <c r="D29" s="12">
        <v>875.0</v>
      </c>
      <c r="E29" s="12" t="s">
        <v>327</v>
      </c>
      <c r="K29" s="12" t="s">
        <v>137</v>
      </c>
      <c r="M29" s="12" t="s">
        <v>138</v>
      </c>
      <c r="N29" s="12" t="s">
        <v>139</v>
      </c>
      <c r="P29" s="12" t="s">
        <v>140</v>
      </c>
      <c r="V29" s="12">
        <v>875.0</v>
      </c>
      <c r="X29" s="12" t="s">
        <v>328</v>
      </c>
      <c r="Y29" s="12" t="s">
        <v>142</v>
      </c>
      <c r="Z29" s="12" t="s">
        <v>329</v>
      </c>
      <c r="AA29" s="12" t="s">
        <v>175</v>
      </c>
      <c r="AB29" s="12" t="s">
        <v>330</v>
      </c>
      <c r="AC29" s="12">
        <v>10.0</v>
      </c>
      <c r="AD29" s="12" t="s">
        <v>146</v>
      </c>
      <c r="AM29" s="12" t="s">
        <v>331</v>
      </c>
      <c r="AN29" s="12" t="s">
        <v>149</v>
      </c>
      <c r="AO29" s="12" t="s">
        <v>150</v>
      </c>
      <c r="AP29" s="12" t="s">
        <v>126</v>
      </c>
      <c r="AS29" s="12" t="s">
        <v>153</v>
      </c>
      <c r="AU29" s="12" t="s">
        <v>152</v>
      </c>
      <c r="AV29" s="12" t="s">
        <v>332</v>
      </c>
      <c r="AX29" s="12" t="s">
        <v>155</v>
      </c>
    </row>
    <row r="30" ht="14.25" customHeight="1">
      <c r="A30" s="12">
        <v>717161.0</v>
      </c>
      <c r="B30" s="12">
        <v>717161.0</v>
      </c>
      <c r="D30" s="12">
        <v>0.0</v>
      </c>
      <c r="K30" s="12" t="s">
        <v>137</v>
      </c>
      <c r="M30" s="12" t="s">
        <v>253</v>
      </c>
      <c r="N30" s="12" t="s">
        <v>139</v>
      </c>
      <c r="P30" s="12" t="s">
        <v>204</v>
      </c>
      <c r="V30" s="12">
        <v>319.0</v>
      </c>
      <c r="X30" s="12" t="s">
        <v>333</v>
      </c>
      <c r="Y30" s="12" t="s">
        <v>246</v>
      </c>
      <c r="Z30" s="12" t="s">
        <v>334</v>
      </c>
      <c r="AA30" s="12" t="s">
        <v>144</v>
      </c>
      <c r="AB30" s="12" t="s">
        <v>335</v>
      </c>
      <c r="AC30" s="12">
        <v>2.56705483316E11</v>
      </c>
      <c r="AD30" s="12" t="s">
        <v>272</v>
      </c>
      <c r="AI30" s="12" t="s">
        <v>152</v>
      </c>
      <c r="AJ30" s="12" t="s">
        <v>152</v>
      </c>
      <c r="AK30" s="12" t="s">
        <v>126</v>
      </c>
      <c r="AM30" s="12" t="s">
        <v>196</v>
      </c>
      <c r="AP30" s="12" t="s">
        <v>152</v>
      </c>
      <c r="AQ30" s="12" t="s">
        <v>152</v>
      </c>
      <c r="AS30" s="12" t="s">
        <v>153</v>
      </c>
      <c r="AU30" s="12" t="s">
        <v>152</v>
      </c>
      <c r="AV30" s="12" t="s">
        <v>182</v>
      </c>
      <c r="AX30" s="12" t="s">
        <v>183</v>
      </c>
      <c r="BF30" s="12" t="s">
        <v>126</v>
      </c>
      <c r="BO30" s="12" t="s">
        <v>127</v>
      </c>
      <c r="BP30" s="12" t="s">
        <v>272</v>
      </c>
      <c r="BQ30" s="12" t="s">
        <v>273</v>
      </c>
    </row>
    <row r="31" ht="14.25" customHeight="1">
      <c r="A31" s="12">
        <v>717163.0</v>
      </c>
      <c r="B31" s="12">
        <v>717163.0</v>
      </c>
      <c r="D31" s="12">
        <v>0.0</v>
      </c>
      <c r="K31" s="12" t="s">
        <v>137</v>
      </c>
      <c r="M31" s="12" t="s">
        <v>253</v>
      </c>
      <c r="N31" s="12" t="s">
        <v>139</v>
      </c>
      <c r="P31" s="12" t="s">
        <v>204</v>
      </c>
      <c r="V31" s="12">
        <v>319.0</v>
      </c>
      <c r="X31" s="12" t="s">
        <v>336</v>
      </c>
      <c r="Y31" s="12" t="s">
        <v>246</v>
      </c>
      <c r="Z31" s="12" t="s">
        <v>337</v>
      </c>
      <c r="AA31" s="12" t="s">
        <v>144</v>
      </c>
      <c r="AB31" s="12" t="s">
        <v>338</v>
      </c>
      <c r="AC31" s="12">
        <v>2.56770460959E11</v>
      </c>
      <c r="AD31" s="12" t="s">
        <v>272</v>
      </c>
      <c r="AE31" s="12" t="s">
        <v>339</v>
      </c>
      <c r="AF31" s="12" t="s">
        <v>340</v>
      </c>
      <c r="AI31" s="12" t="s">
        <v>152</v>
      </c>
      <c r="AJ31" s="12" t="s">
        <v>152</v>
      </c>
      <c r="AK31" s="12" t="s">
        <v>126</v>
      </c>
      <c r="AM31" s="12" t="s">
        <v>196</v>
      </c>
      <c r="AN31" s="12" t="s">
        <v>196</v>
      </c>
      <c r="AO31" s="12" t="s">
        <v>196</v>
      </c>
      <c r="AP31" s="12" t="s">
        <v>152</v>
      </c>
      <c r="AQ31" s="12" t="s">
        <v>152</v>
      </c>
      <c r="AS31" s="12" t="s">
        <v>153</v>
      </c>
      <c r="AU31" s="12" t="s">
        <v>152</v>
      </c>
      <c r="AV31" s="12" t="s">
        <v>154</v>
      </c>
      <c r="AW31" s="12" t="s">
        <v>341</v>
      </c>
      <c r="AX31" s="12" t="s">
        <v>184</v>
      </c>
      <c r="AY31" s="12" t="s">
        <v>341</v>
      </c>
      <c r="BF31" s="12" t="s">
        <v>126</v>
      </c>
      <c r="BO31" s="12" t="s">
        <v>342</v>
      </c>
      <c r="BP31" s="12" t="s">
        <v>272</v>
      </c>
      <c r="BQ31" s="12" t="s">
        <v>343</v>
      </c>
    </row>
    <row r="32" ht="14.25" customHeight="1">
      <c r="A32" s="12">
        <v>717174.0</v>
      </c>
      <c r="B32" s="12">
        <v>717174.0</v>
      </c>
      <c r="D32" s="12">
        <v>0.0</v>
      </c>
      <c r="K32" s="12" t="s">
        <v>137</v>
      </c>
      <c r="M32" s="12" t="s">
        <v>253</v>
      </c>
      <c r="N32" s="12" t="s">
        <v>139</v>
      </c>
      <c r="P32" s="12" t="s">
        <v>204</v>
      </c>
      <c r="V32" s="12">
        <v>319.0</v>
      </c>
      <c r="X32" s="12" t="s">
        <v>344</v>
      </c>
      <c r="Y32" s="12" t="s">
        <v>319</v>
      </c>
      <c r="Z32" s="12" t="s">
        <v>345</v>
      </c>
      <c r="AA32" s="12" t="s">
        <v>175</v>
      </c>
      <c r="AB32" s="12" t="s">
        <v>346</v>
      </c>
      <c r="AC32" s="12">
        <v>2.56775763482E11</v>
      </c>
      <c r="AD32" s="12" t="s">
        <v>272</v>
      </c>
      <c r="AE32" s="12" t="s">
        <v>347</v>
      </c>
      <c r="AF32" s="12" t="s">
        <v>348</v>
      </c>
      <c r="AI32" s="12" t="s">
        <v>152</v>
      </c>
      <c r="AJ32" s="12" t="s">
        <v>126</v>
      </c>
      <c r="AK32" s="12" t="s">
        <v>126</v>
      </c>
      <c r="AM32" s="12" t="s">
        <v>196</v>
      </c>
      <c r="AN32" s="12" t="s">
        <v>349</v>
      </c>
      <c r="AO32" s="12" t="s">
        <v>350</v>
      </c>
      <c r="AP32" s="12" t="s">
        <v>152</v>
      </c>
      <c r="AQ32" s="12" t="s">
        <v>152</v>
      </c>
      <c r="AS32" s="12" t="s">
        <v>153</v>
      </c>
      <c r="AU32" s="12" t="s">
        <v>126</v>
      </c>
      <c r="BF32" s="12" t="s">
        <v>126</v>
      </c>
      <c r="BO32" s="12" t="s">
        <v>351</v>
      </c>
      <c r="BP32" s="12" t="s">
        <v>272</v>
      </c>
      <c r="BQ32" s="12" t="s">
        <v>352</v>
      </c>
    </row>
    <row r="33" ht="14.25" customHeight="1">
      <c r="A33" s="12">
        <v>717202.0</v>
      </c>
      <c r="B33" s="12">
        <v>717202.0</v>
      </c>
      <c r="D33" s="12">
        <v>0.0</v>
      </c>
      <c r="K33" s="12" t="s">
        <v>137</v>
      </c>
      <c r="M33" s="12" t="s">
        <v>138</v>
      </c>
      <c r="N33" s="12" t="s">
        <v>139</v>
      </c>
      <c r="P33" s="12" t="s">
        <v>140</v>
      </c>
      <c r="V33" s="12">
        <v>875.0</v>
      </c>
      <c r="X33" s="12" t="s">
        <v>353</v>
      </c>
      <c r="Y33" s="12" t="s">
        <v>246</v>
      </c>
      <c r="Z33" s="12" t="s">
        <v>354</v>
      </c>
      <c r="AA33" s="12" t="s">
        <v>144</v>
      </c>
      <c r="AB33" s="12" t="s">
        <v>355</v>
      </c>
      <c r="AC33" s="12">
        <v>8.21030038793E11</v>
      </c>
      <c r="AD33" s="12" t="s">
        <v>146</v>
      </c>
      <c r="AI33" s="12" t="s">
        <v>126</v>
      </c>
      <c r="AJ33" s="12" t="s">
        <v>126</v>
      </c>
      <c r="AK33" s="12" t="s">
        <v>152</v>
      </c>
      <c r="AM33" s="12" t="s">
        <v>356</v>
      </c>
      <c r="AN33" s="12" t="s">
        <v>357</v>
      </c>
      <c r="AO33" s="12" t="s">
        <v>358</v>
      </c>
      <c r="AP33" s="12" t="s">
        <v>126</v>
      </c>
      <c r="AQ33" s="12" t="s">
        <v>152</v>
      </c>
      <c r="AS33" s="12" t="s">
        <v>153</v>
      </c>
      <c r="AU33" s="12" t="s">
        <v>126</v>
      </c>
      <c r="BF33" s="12" t="s">
        <v>152</v>
      </c>
      <c r="BP33" s="12" t="s">
        <v>146</v>
      </c>
    </row>
    <row r="34" ht="14.25" customHeight="1">
      <c r="A34" s="12">
        <v>717203.0</v>
      </c>
      <c r="B34" s="12">
        <v>717203.0</v>
      </c>
      <c r="C34" s="12" t="s">
        <v>136</v>
      </c>
      <c r="D34" s="12">
        <v>875.0</v>
      </c>
      <c r="K34" s="12" t="s">
        <v>137</v>
      </c>
      <c r="M34" s="12" t="s">
        <v>138</v>
      </c>
      <c r="N34" s="12" t="s">
        <v>139</v>
      </c>
      <c r="P34" s="12" t="s">
        <v>140</v>
      </c>
      <c r="V34" s="12">
        <v>875.0</v>
      </c>
      <c r="X34" s="12" t="s">
        <v>359</v>
      </c>
      <c r="Y34" s="12" t="s">
        <v>142</v>
      </c>
      <c r="Z34" s="12" t="s">
        <v>360</v>
      </c>
      <c r="AA34" s="12" t="s">
        <v>144</v>
      </c>
      <c r="AB34" s="12" t="s">
        <v>361</v>
      </c>
      <c r="AC34" s="12" t="s">
        <v>362</v>
      </c>
      <c r="AD34" s="12" t="s">
        <v>146</v>
      </c>
      <c r="AE34" s="12" t="s">
        <v>363</v>
      </c>
      <c r="AJ34" s="12" t="s">
        <v>126</v>
      </c>
      <c r="AK34" s="12" t="s">
        <v>126</v>
      </c>
      <c r="AM34" s="12" t="s">
        <v>364</v>
      </c>
      <c r="AN34" s="12" t="s">
        <v>365</v>
      </c>
      <c r="AO34" s="12" t="s">
        <v>366</v>
      </c>
      <c r="AS34" s="12" t="s">
        <v>153</v>
      </c>
      <c r="AU34" s="12" t="s">
        <v>126</v>
      </c>
    </row>
    <row r="35" ht="14.25" customHeight="1">
      <c r="A35" s="12">
        <v>717204.0</v>
      </c>
      <c r="B35" s="12">
        <v>717204.0</v>
      </c>
      <c r="D35" s="12">
        <v>0.0</v>
      </c>
      <c r="G35" s="12" t="s">
        <v>152</v>
      </c>
      <c r="K35" s="12" t="s">
        <v>137</v>
      </c>
      <c r="M35" s="12" t="s">
        <v>138</v>
      </c>
      <c r="N35" s="12" t="s">
        <v>139</v>
      </c>
      <c r="P35" s="12" t="s">
        <v>140</v>
      </c>
      <c r="V35" s="12">
        <v>875.0</v>
      </c>
      <c r="X35" s="12" t="s">
        <v>367</v>
      </c>
      <c r="Y35" s="12" t="s">
        <v>269</v>
      </c>
      <c r="Z35" s="12" t="s">
        <v>368</v>
      </c>
      <c r="AA35" s="12" t="s">
        <v>175</v>
      </c>
      <c r="AB35" s="12" t="s">
        <v>369</v>
      </c>
      <c r="AC35" s="12">
        <v>8.21088006978E11</v>
      </c>
      <c r="AD35" s="12" t="s">
        <v>146</v>
      </c>
      <c r="AI35" s="12" t="s">
        <v>126</v>
      </c>
      <c r="AJ35" s="12" t="s">
        <v>126</v>
      </c>
      <c r="AK35" s="12" t="s">
        <v>126</v>
      </c>
      <c r="AP35" s="12" t="s">
        <v>126</v>
      </c>
      <c r="AS35" s="12" t="s">
        <v>370</v>
      </c>
      <c r="AT35" s="12" t="s">
        <v>371</v>
      </c>
      <c r="AU35" s="12" t="s">
        <v>126</v>
      </c>
      <c r="BO35" s="12" t="s">
        <v>372</v>
      </c>
      <c r="BP35" s="12" t="s">
        <v>146</v>
      </c>
    </row>
    <row r="36" ht="14.25" customHeight="1">
      <c r="A36" s="12">
        <v>717226.0</v>
      </c>
      <c r="B36" s="12">
        <v>717226.0</v>
      </c>
      <c r="K36" s="12" t="s">
        <v>137</v>
      </c>
      <c r="M36" s="12" t="s">
        <v>253</v>
      </c>
      <c r="N36" s="12" t="s">
        <v>139</v>
      </c>
      <c r="P36" s="12" t="s">
        <v>204</v>
      </c>
      <c r="V36" s="12">
        <v>319.0</v>
      </c>
      <c r="X36" s="12" t="s">
        <v>344</v>
      </c>
      <c r="Y36" s="12" t="s">
        <v>319</v>
      </c>
      <c r="Z36" s="12" t="s">
        <v>345</v>
      </c>
      <c r="AA36" s="12" t="s">
        <v>175</v>
      </c>
      <c r="AB36" s="12" t="s">
        <v>346</v>
      </c>
      <c r="AC36" s="12">
        <v>2.56775763482E11</v>
      </c>
      <c r="AD36" s="12" t="s">
        <v>272</v>
      </c>
      <c r="AE36" s="12" t="s">
        <v>347</v>
      </c>
      <c r="AF36" s="12" t="s">
        <v>348</v>
      </c>
      <c r="AI36" s="12" t="s">
        <v>152</v>
      </c>
      <c r="AJ36" s="12" t="s">
        <v>126</v>
      </c>
      <c r="AK36" s="12" t="s">
        <v>126</v>
      </c>
      <c r="AM36" s="12" t="s">
        <v>196</v>
      </c>
      <c r="AN36" s="12" t="s">
        <v>349</v>
      </c>
      <c r="AO36" s="12" t="s">
        <v>350</v>
      </c>
      <c r="AP36" s="12" t="s">
        <v>152</v>
      </c>
      <c r="AQ36" s="12" t="s">
        <v>152</v>
      </c>
      <c r="AS36" s="12" t="s">
        <v>153</v>
      </c>
      <c r="AU36" s="12" t="s">
        <v>152</v>
      </c>
      <c r="AV36" s="12" t="s">
        <v>188</v>
      </c>
      <c r="AW36" s="12" t="s">
        <v>373</v>
      </c>
      <c r="AX36" s="12" t="s">
        <v>156</v>
      </c>
      <c r="AY36" s="12" t="s">
        <v>373</v>
      </c>
      <c r="BF36" s="12" t="s">
        <v>152</v>
      </c>
      <c r="BO36" s="12" t="s">
        <v>374</v>
      </c>
      <c r="BP36" s="12" t="s">
        <v>272</v>
      </c>
      <c r="BQ36" s="12" t="s">
        <v>375</v>
      </c>
    </row>
    <row r="37" ht="14.25" customHeight="1">
      <c r="A37" s="12">
        <v>717227.0</v>
      </c>
      <c r="B37" s="12">
        <v>717227.0</v>
      </c>
      <c r="D37" s="12">
        <v>0.0</v>
      </c>
      <c r="K37" s="12" t="s">
        <v>137</v>
      </c>
      <c r="M37" s="12" t="s">
        <v>138</v>
      </c>
      <c r="N37" s="12" t="s">
        <v>139</v>
      </c>
      <c r="P37" s="12" t="s">
        <v>140</v>
      </c>
      <c r="V37" s="12">
        <v>875.0</v>
      </c>
      <c r="X37" s="12" t="s">
        <v>376</v>
      </c>
      <c r="Y37" s="12" t="s">
        <v>246</v>
      </c>
      <c r="Z37" s="12" t="s">
        <v>377</v>
      </c>
      <c r="AA37" s="12" t="s">
        <v>144</v>
      </c>
      <c r="AB37" s="12" t="s">
        <v>378</v>
      </c>
      <c r="AC37" s="12" t="s">
        <v>379</v>
      </c>
      <c r="AS37" s="12" t="s">
        <v>153</v>
      </c>
      <c r="AU37" s="12" t="s">
        <v>126</v>
      </c>
      <c r="BF37" s="12" t="s">
        <v>126</v>
      </c>
    </row>
    <row r="38" ht="14.25" customHeight="1">
      <c r="A38" s="12">
        <v>717228.0</v>
      </c>
      <c r="B38" s="12">
        <v>717228.0</v>
      </c>
      <c r="D38" s="12">
        <v>0.0</v>
      </c>
      <c r="K38" s="12" t="s">
        <v>137</v>
      </c>
      <c r="M38" s="12" t="s">
        <v>170</v>
      </c>
      <c r="N38" s="12" t="s">
        <v>171</v>
      </c>
      <c r="P38" s="12" t="s">
        <v>140</v>
      </c>
      <c r="V38" s="12">
        <v>649.0</v>
      </c>
      <c r="X38" s="12" t="s">
        <v>380</v>
      </c>
      <c r="Y38" s="12" t="s">
        <v>142</v>
      </c>
      <c r="Z38" s="12" t="s">
        <v>381</v>
      </c>
      <c r="AA38" s="12" t="s">
        <v>175</v>
      </c>
      <c r="AB38" s="12" t="s">
        <v>130</v>
      </c>
      <c r="AC38" s="12" t="s">
        <v>382</v>
      </c>
      <c r="AD38" s="12" t="s">
        <v>132</v>
      </c>
      <c r="AE38" s="12" t="s">
        <v>383</v>
      </c>
      <c r="AI38" s="12" t="s">
        <v>152</v>
      </c>
      <c r="AJ38" s="12" t="s">
        <v>126</v>
      </c>
      <c r="AK38" s="12" t="s">
        <v>126</v>
      </c>
      <c r="AM38" s="12" t="s">
        <v>149</v>
      </c>
      <c r="AN38" s="12" t="s">
        <v>384</v>
      </c>
      <c r="AP38" s="12" t="s">
        <v>152</v>
      </c>
      <c r="AQ38" s="12" t="s">
        <v>152</v>
      </c>
      <c r="AS38" s="12" t="s">
        <v>153</v>
      </c>
      <c r="AU38" s="12" t="s">
        <v>152</v>
      </c>
      <c r="AV38" s="12" t="s">
        <v>385</v>
      </c>
      <c r="AX38" s="12" t="s">
        <v>386</v>
      </c>
      <c r="BF38" s="12" t="s">
        <v>126</v>
      </c>
      <c r="BO38" s="12" t="s">
        <v>387</v>
      </c>
      <c r="BP38" s="12" t="s">
        <v>132</v>
      </c>
      <c r="BQ38" s="12" t="s">
        <v>388</v>
      </c>
    </row>
    <row r="39" ht="14.25" customHeight="1">
      <c r="A39" s="12">
        <v>717229.0</v>
      </c>
      <c r="B39" s="12">
        <v>717228.0</v>
      </c>
      <c r="D39" s="12">
        <v>0.0</v>
      </c>
      <c r="K39" s="12" t="s">
        <v>137</v>
      </c>
      <c r="M39" s="12" t="s">
        <v>170</v>
      </c>
      <c r="N39" s="12" t="s">
        <v>171</v>
      </c>
      <c r="P39" s="12" t="s">
        <v>118</v>
      </c>
      <c r="R39" s="12" t="s">
        <v>389</v>
      </c>
      <c r="V39" s="12">
        <v>385.0</v>
      </c>
      <c r="X39" s="12" t="s">
        <v>390</v>
      </c>
      <c r="Y39" s="12" t="s">
        <v>246</v>
      </c>
      <c r="Z39" s="12" t="s">
        <v>391</v>
      </c>
      <c r="AA39" s="12" t="s">
        <v>144</v>
      </c>
      <c r="AB39" s="12" t="s">
        <v>392</v>
      </c>
      <c r="AC39" s="12" t="s">
        <v>131</v>
      </c>
      <c r="AD39" s="12" t="s">
        <v>132</v>
      </c>
      <c r="AE39" s="12" t="s">
        <v>133</v>
      </c>
      <c r="AI39" s="12" t="s">
        <v>152</v>
      </c>
      <c r="AJ39" s="12" t="s">
        <v>126</v>
      </c>
      <c r="AK39" s="12" t="s">
        <v>126</v>
      </c>
      <c r="AM39" s="12" t="s">
        <v>149</v>
      </c>
      <c r="AN39" s="12" t="s">
        <v>384</v>
      </c>
      <c r="AP39" s="12" t="s">
        <v>152</v>
      </c>
      <c r="AQ39" s="12" t="s">
        <v>152</v>
      </c>
      <c r="AS39" s="12" t="s">
        <v>153</v>
      </c>
      <c r="AU39" s="12" t="s">
        <v>152</v>
      </c>
      <c r="AV39" s="12" t="s">
        <v>385</v>
      </c>
      <c r="AX39" s="12" t="s">
        <v>386</v>
      </c>
      <c r="BF39" s="12" t="s">
        <v>126</v>
      </c>
      <c r="BO39" s="12" t="s">
        <v>387</v>
      </c>
      <c r="BQ39" s="12" t="s">
        <v>388</v>
      </c>
    </row>
    <row r="40" ht="14.25" customHeight="1">
      <c r="A40" s="12">
        <v>717232.0</v>
      </c>
      <c r="B40" s="12">
        <v>717232.0</v>
      </c>
      <c r="D40" s="12">
        <v>0.0</v>
      </c>
      <c r="K40" s="12" t="s">
        <v>137</v>
      </c>
      <c r="M40" s="12" t="s">
        <v>253</v>
      </c>
      <c r="N40" s="12" t="s">
        <v>171</v>
      </c>
      <c r="P40" s="12" t="s">
        <v>204</v>
      </c>
      <c r="V40" s="12">
        <v>259.0</v>
      </c>
      <c r="X40" s="12" t="s">
        <v>393</v>
      </c>
      <c r="Y40" s="12" t="s">
        <v>246</v>
      </c>
      <c r="Z40" s="12" t="s">
        <v>394</v>
      </c>
      <c r="AA40" s="12" t="s">
        <v>144</v>
      </c>
      <c r="AB40" s="12" t="s">
        <v>395</v>
      </c>
      <c r="AC40" s="12">
        <v>2.31776788378E11</v>
      </c>
      <c r="AD40" s="12" t="s">
        <v>396</v>
      </c>
      <c r="AE40" s="12" t="s">
        <v>397</v>
      </c>
      <c r="AI40" s="12" t="s">
        <v>152</v>
      </c>
      <c r="AJ40" s="12" t="s">
        <v>126</v>
      </c>
      <c r="AK40" s="12" t="s">
        <v>126</v>
      </c>
      <c r="AM40" s="12" t="s">
        <v>196</v>
      </c>
      <c r="AP40" s="12" t="s">
        <v>152</v>
      </c>
      <c r="AQ40" s="12" t="s">
        <v>152</v>
      </c>
      <c r="AS40" s="12" t="s">
        <v>153</v>
      </c>
      <c r="AU40" s="12" t="s">
        <v>152</v>
      </c>
      <c r="AV40" s="12" t="s">
        <v>398</v>
      </c>
      <c r="AW40" s="12" t="s">
        <v>399</v>
      </c>
      <c r="AX40" s="12" t="s">
        <v>400</v>
      </c>
      <c r="AY40" s="12" t="s">
        <v>401</v>
      </c>
      <c r="BF40" s="12" t="s">
        <v>152</v>
      </c>
      <c r="BO40" s="12" t="s">
        <v>372</v>
      </c>
      <c r="BP40" s="12" t="s">
        <v>396</v>
      </c>
      <c r="BQ40" s="12" t="s">
        <v>388</v>
      </c>
      <c r="BR40" s="12">
        <v>2342.0</v>
      </c>
    </row>
    <row r="41" ht="14.25" customHeight="1">
      <c r="A41" s="12">
        <v>717234.0</v>
      </c>
      <c r="B41" s="12">
        <v>717234.0</v>
      </c>
      <c r="D41" s="12">
        <v>0.0</v>
      </c>
      <c r="K41" s="12" t="s">
        <v>137</v>
      </c>
      <c r="M41" s="12" t="s">
        <v>253</v>
      </c>
      <c r="N41" s="12" t="s">
        <v>171</v>
      </c>
      <c r="P41" s="12" t="s">
        <v>140</v>
      </c>
      <c r="V41" s="12">
        <v>605.0</v>
      </c>
      <c r="X41" s="12" t="s">
        <v>402</v>
      </c>
      <c r="Y41" s="12" t="s">
        <v>142</v>
      </c>
      <c r="Z41" s="12" t="s">
        <v>403</v>
      </c>
      <c r="AA41" s="12" t="s">
        <v>144</v>
      </c>
      <c r="AB41" s="12" t="s">
        <v>404</v>
      </c>
      <c r="AC41" s="12">
        <v>2.659922652E11</v>
      </c>
      <c r="AD41" s="12" t="s">
        <v>405</v>
      </c>
      <c r="AE41" s="12" t="s">
        <v>406</v>
      </c>
      <c r="AF41" s="12" t="s">
        <v>407</v>
      </c>
      <c r="AI41" s="12" t="s">
        <v>152</v>
      </c>
      <c r="AJ41" s="12" t="s">
        <v>126</v>
      </c>
      <c r="AK41" s="12" t="s">
        <v>126</v>
      </c>
      <c r="AM41" s="12" t="s">
        <v>149</v>
      </c>
      <c r="AP41" s="12" t="s">
        <v>152</v>
      </c>
      <c r="AQ41" s="12" t="s">
        <v>152</v>
      </c>
      <c r="AS41" s="12" t="s">
        <v>153</v>
      </c>
      <c r="AU41" s="12" t="s">
        <v>152</v>
      </c>
      <c r="AV41" s="12" t="s">
        <v>154</v>
      </c>
      <c r="BF41" s="12" t="s">
        <v>126</v>
      </c>
      <c r="BO41" s="12" t="s">
        <v>374</v>
      </c>
      <c r="BP41" s="12" t="s">
        <v>405</v>
      </c>
      <c r="BQ41" s="12" t="s">
        <v>135</v>
      </c>
    </row>
    <row r="42" ht="14.25" customHeight="1">
      <c r="A42" s="12">
        <v>717235.0</v>
      </c>
      <c r="B42" s="12">
        <v>717235.0</v>
      </c>
      <c r="K42" s="12" t="s">
        <v>137</v>
      </c>
      <c r="M42" s="12" t="s">
        <v>253</v>
      </c>
      <c r="N42" s="12" t="s">
        <v>171</v>
      </c>
      <c r="P42" s="12" t="s">
        <v>204</v>
      </c>
      <c r="V42" s="12">
        <v>259.0</v>
      </c>
      <c r="X42" s="12" t="s">
        <v>408</v>
      </c>
      <c r="Y42" s="12" t="s">
        <v>246</v>
      </c>
      <c r="Z42" s="12" t="s">
        <v>409</v>
      </c>
      <c r="AA42" s="12" t="s">
        <v>144</v>
      </c>
      <c r="AB42" s="12" t="s">
        <v>410</v>
      </c>
      <c r="AC42" s="12">
        <v>2.56744781878E11</v>
      </c>
      <c r="AE42" s="12" t="s">
        <v>411</v>
      </c>
      <c r="AI42" s="12" t="s">
        <v>152</v>
      </c>
      <c r="AJ42" s="12" t="s">
        <v>126</v>
      </c>
      <c r="AK42" s="12" t="s">
        <v>126</v>
      </c>
      <c r="AM42" s="12" t="s">
        <v>412</v>
      </c>
      <c r="AN42" s="12" t="s">
        <v>149</v>
      </c>
      <c r="AP42" s="12" t="s">
        <v>152</v>
      </c>
      <c r="AQ42" s="12" t="s">
        <v>152</v>
      </c>
      <c r="AS42" s="12" t="s">
        <v>153</v>
      </c>
      <c r="AU42" s="12" t="s">
        <v>152</v>
      </c>
      <c r="AV42" s="12" t="s">
        <v>413</v>
      </c>
      <c r="AX42" s="12" t="s">
        <v>414</v>
      </c>
      <c r="BF42" s="12" t="s">
        <v>126</v>
      </c>
      <c r="BO42" s="12" t="s">
        <v>415</v>
      </c>
      <c r="BP42" s="12" t="s">
        <v>272</v>
      </c>
      <c r="BQ42" s="12" t="s">
        <v>135</v>
      </c>
    </row>
    <row r="43" ht="14.25" customHeight="1">
      <c r="A43" s="12">
        <v>717236.0</v>
      </c>
      <c r="B43" s="12">
        <v>716810.0</v>
      </c>
      <c r="C43" s="12" t="s">
        <v>136</v>
      </c>
      <c r="D43" s="12">
        <v>0.0</v>
      </c>
      <c r="K43" s="12" t="s">
        <v>137</v>
      </c>
      <c r="M43" s="12" t="s">
        <v>170</v>
      </c>
      <c r="N43" s="12" t="s">
        <v>139</v>
      </c>
      <c r="P43" s="12" t="s">
        <v>140</v>
      </c>
      <c r="V43" s="12">
        <v>814.0</v>
      </c>
      <c r="X43" s="12" t="s">
        <v>416</v>
      </c>
      <c r="Y43" s="12" t="s">
        <v>226</v>
      </c>
      <c r="Z43" s="12" t="s">
        <v>417</v>
      </c>
      <c r="AA43" s="12" t="s">
        <v>175</v>
      </c>
      <c r="AB43" s="12" t="s">
        <v>418</v>
      </c>
      <c r="AC43" s="12" t="s">
        <v>419</v>
      </c>
      <c r="AD43" s="12" t="s">
        <v>122</v>
      </c>
      <c r="AE43" s="12" t="s">
        <v>291</v>
      </c>
      <c r="AF43" s="12" t="s">
        <v>420</v>
      </c>
      <c r="AI43" s="12" t="s">
        <v>126</v>
      </c>
      <c r="AJ43" s="12" t="s">
        <v>126</v>
      </c>
      <c r="AK43" s="12" t="s">
        <v>126</v>
      </c>
      <c r="AM43" s="12" t="s">
        <v>149</v>
      </c>
      <c r="AP43" s="12" t="s">
        <v>126</v>
      </c>
      <c r="AS43" s="12" t="s">
        <v>153</v>
      </c>
      <c r="AU43" s="12" t="s">
        <v>152</v>
      </c>
      <c r="BF43" s="12" t="s">
        <v>126</v>
      </c>
      <c r="BO43" s="12" t="s">
        <v>421</v>
      </c>
      <c r="BQ43" s="12" t="s">
        <v>158</v>
      </c>
    </row>
    <row r="44" ht="14.25" customHeight="1">
      <c r="A44" s="12">
        <v>717239.0</v>
      </c>
      <c r="B44" s="12">
        <v>717239.0</v>
      </c>
      <c r="D44" s="12">
        <v>0.0</v>
      </c>
      <c r="K44" s="12" t="s">
        <v>137</v>
      </c>
      <c r="M44" s="12" t="s">
        <v>170</v>
      </c>
      <c r="N44" s="12" t="s">
        <v>139</v>
      </c>
      <c r="P44" s="12" t="s">
        <v>128</v>
      </c>
      <c r="V44" s="12">
        <v>755.0</v>
      </c>
      <c r="X44" s="12" t="s">
        <v>422</v>
      </c>
      <c r="Y44" s="12" t="s">
        <v>142</v>
      </c>
      <c r="Z44" s="12" t="s">
        <v>423</v>
      </c>
      <c r="AA44" s="12" t="s">
        <v>175</v>
      </c>
      <c r="AB44" s="12" t="s">
        <v>424</v>
      </c>
      <c r="AC44" s="12">
        <v>5.95971131841E11</v>
      </c>
      <c r="AD44" s="12" t="s">
        <v>425</v>
      </c>
      <c r="AE44" s="12" t="s">
        <v>426</v>
      </c>
      <c r="AF44" s="12" t="s">
        <v>427</v>
      </c>
      <c r="AI44" s="12" t="s">
        <v>126</v>
      </c>
      <c r="AJ44" s="12" t="s">
        <v>126</v>
      </c>
      <c r="AK44" s="12" t="s">
        <v>126</v>
      </c>
      <c r="AM44" s="12" t="s">
        <v>428</v>
      </c>
      <c r="AN44" s="12" t="s">
        <v>429</v>
      </c>
      <c r="AO44" s="12" t="s">
        <v>430</v>
      </c>
      <c r="AP44" s="12" t="s">
        <v>152</v>
      </c>
      <c r="AQ44" s="12" t="s">
        <v>152</v>
      </c>
      <c r="AS44" s="12" t="s">
        <v>153</v>
      </c>
      <c r="AU44" s="12" t="s">
        <v>152</v>
      </c>
      <c r="AV44" s="12" t="s">
        <v>154</v>
      </c>
      <c r="AX44" s="12" t="s">
        <v>184</v>
      </c>
      <c r="BF44" s="12" t="s">
        <v>126</v>
      </c>
    </row>
    <row r="45" ht="14.25" customHeight="1">
      <c r="A45" s="12">
        <v>717245.0</v>
      </c>
      <c r="B45" s="12">
        <v>717245.0</v>
      </c>
      <c r="C45" s="12" t="s">
        <v>136</v>
      </c>
      <c r="D45" s="12">
        <v>875.0</v>
      </c>
      <c r="K45" s="12" t="s">
        <v>137</v>
      </c>
      <c r="M45" s="12" t="s">
        <v>138</v>
      </c>
      <c r="N45" s="12" t="s">
        <v>139</v>
      </c>
      <c r="P45" s="12" t="s">
        <v>140</v>
      </c>
      <c r="V45" s="12">
        <v>875.0</v>
      </c>
      <c r="X45" s="12" t="s">
        <v>431</v>
      </c>
      <c r="Y45" s="12" t="s">
        <v>142</v>
      </c>
      <c r="Z45" s="12" t="s">
        <v>432</v>
      </c>
      <c r="AA45" s="12" t="s">
        <v>144</v>
      </c>
      <c r="AB45" s="12" t="s">
        <v>433</v>
      </c>
      <c r="AC45" s="12" t="s">
        <v>434</v>
      </c>
      <c r="AD45" s="12" t="s">
        <v>221</v>
      </c>
      <c r="AE45" s="12" t="s">
        <v>435</v>
      </c>
      <c r="AF45" s="12" t="s">
        <v>436</v>
      </c>
      <c r="AI45" s="12" t="s">
        <v>126</v>
      </c>
      <c r="AJ45" s="12" t="s">
        <v>126</v>
      </c>
      <c r="AK45" s="12" t="s">
        <v>126</v>
      </c>
      <c r="AM45" s="12" t="s">
        <v>149</v>
      </c>
      <c r="AN45" s="12" t="s">
        <v>150</v>
      </c>
      <c r="AP45" s="12" t="s">
        <v>126</v>
      </c>
      <c r="AS45" s="12" t="s">
        <v>153</v>
      </c>
      <c r="AU45" s="12" t="s">
        <v>126</v>
      </c>
      <c r="BF45" s="12" t="s">
        <v>126</v>
      </c>
      <c r="BO45" s="12" t="s">
        <v>437</v>
      </c>
      <c r="BP45" s="12" t="s">
        <v>221</v>
      </c>
      <c r="BQ45" s="12" t="s">
        <v>438</v>
      </c>
    </row>
    <row r="46" ht="14.25" customHeight="1">
      <c r="A46" s="12">
        <v>717246.0</v>
      </c>
      <c r="B46" s="12">
        <v>717246.0</v>
      </c>
      <c r="C46" s="12" t="s">
        <v>136</v>
      </c>
      <c r="D46" s="12">
        <v>875.0</v>
      </c>
      <c r="K46" s="12" t="s">
        <v>137</v>
      </c>
      <c r="M46" s="12" t="s">
        <v>138</v>
      </c>
      <c r="N46" s="12" t="s">
        <v>139</v>
      </c>
      <c r="P46" s="12" t="s">
        <v>140</v>
      </c>
      <c r="V46" s="12">
        <v>875.0</v>
      </c>
      <c r="X46" s="12" t="s">
        <v>439</v>
      </c>
      <c r="Y46" s="12" t="s">
        <v>226</v>
      </c>
      <c r="Z46" s="12" t="s">
        <v>440</v>
      </c>
      <c r="AA46" s="12" t="s">
        <v>144</v>
      </c>
      <c r="AB46" s="12" t="s">
        <v>441</v>
      </c>
      <c r="AC46" s="12">
        <v>8.21052670512E11</v>
      </c>
      <c r="AD46" s="12" t="s">
        <v>146</v>
      </c>
      <c r="AE46" s="12" t="s">
        <v>442</v>
      </c>
      <c r="AF46" s="12" t="s">
        <v>443</v>
      </c>
      <c r="AI46" s="12" t="s">
        <v>126</v>
      </c>
      <c r="AJ46" s="12" t="s">
        <v>126</v>
      </c>
      <c r="AK46" s="12" t="s">
        <v>126</v>
      </c>
      <c r="AM46" s="12" t="s">
        <v>150</v>
      </c>
      <c r="AN46" s="12" t="s">
        <v>149</v>
      </c>
      <c r="AP46" s="12" t="s">
        <v>126</v>
      </c>
      <c r="AQ46" s="12" t="s">
        <v>152</v>
      </c>
      <c r="AS46" s="12" t="s">
        <v>153</v>
      </c>
      <c r="AU46" s="12" t="s">
        <v>152</v>
      </c>
      <c r="AV46" s="12" t="s">
        <v>216</v>
      </c>
      <c r="AX46" s="12" t="s">
        <v>444</v>
      </c>
      <c r="BF46" s="12" t="s">
        <v>152</v>
      </c>
    </row>
    <row r="47" ht="14.25" customHeight="1">
      <c r="A47" s="12">
        <v>717250.0</v>
      </c>
      <c r="B47" s="12">
        <v>717250.0</v>
      </c>
      <c r="K47" s="12" t="s">
        <v>137</v>
      </c>
      <c r="M47" s="12" t="s">
        <v>253</v>
      </c>
      <c r="N47" s="12" t="s">
        <v>139</v>
      </c>
      <c r="P47" s="12" t="s">
        <v>204</v>
      </c>
      <c r="V47" s="12">
        <v>319.0</v>
      </c>
      <c r="X47" s="12" t="s">
        <v>445</v>
      </c>
      <c r="Y47" s="12" t="s">
        <v>142</v>
      </c>
      <c r="Z47" s="12" t="s">
        <v>446</v>
      </c>
      <c r="AA47" s="12" t="s">
        <v>144</v>
      </c>
      <c r="AB47" s="12" t="s">
        <v>447</v>
      </c>
      <c r="AC47" s="12">
        <v>9.18465088443E11</v>
      </c>
      <c r="AD47" s="12" t="s">
        <v>448</v>
      </c>
      <c r="AE47" s="12" t="s">
        <v>449</v>
      </c>
      <c r="AF47" s="12" t="s">
        <v>450</v>
      </c>
      <c r="AI47" s="12" t="s">
        <v>152</v>
      </c>
      <c r="AJ47" s="12" t="s">
        <v>126</v>
      </c>
      <c r="AK47" s="12" t="s">
        <v>126</v>
      </c>
      <c r="AM47" s="12" t="s">
        <v>196</v>
      </c>
      <c r="AN47" s="12" t="s">
        <v>451</v>
      </c>
      <c r="AO47" s="12" t="s">
        <v>452</v>
      </c>
      <c r="AP47" s="12" t="s">
        <v>152</v>
      </c>
      <c r="AQ47" s="12" t="s">
        <v>152</v>
      </c>
      <c r="AS47" s="12" t="s">
        <v>153</v>
      </c>
      <c r="AU47" s="12" t="s">
        <v>126</v>
      </c>
      <c r="BO47" s="12" t="s">
        <v>453</v>
      </c>
      <c r="BP47" s="12" t="s">
        <v>448</v>
      </c>
      <c r="BQ47" s="12" t="s">
        <v>454</v>
      </c>
    </row>
    <row r="48" ht="14.25" customHeight="1">
      <c r="A48" s="12">
        <v>717251.0</v>
      </c>
      <c r="B48" s="12">
        <v>717251.0</v>
      </c>
      <c r="K48" s="12" t="s">
        <v>137</v>
      </c>
      <c r="M48" s="12" t="s">
        <v>170</v>
      </c>
      <c r="N48" s="12" t="s">
        <v>171</v>
      </c>
      <c r="P48" s="12" t="s">
        <v>128</v>
      </c>
      <c r="V48" s="12">
        <v>605.0</v>
      </c>
      <c r="X48" s="12" t="s">
        <v>455</v>
      </c>
      <c r="Y48" s="12" t="s">
        <v>142</v>
      </c>
      <c r="Z48" s="12" t="s">
        <v>456</v>
      </c>
      <c r="AA48" s="12" t="s">
        <v>144</v>
      </c>
      <c r="AB48" s="12" t="s">
        <v>457</v>
      </c>
      <c r="AC48" s="12" t="s">
        <v>458</v>
      </c>
      <c r="AD48" s="12" t="s">
        <v>122</v>
      </c>
      <c r="AE48" s="12" t="s">
        <v>459</v>
      </c>
      <c r="AF48" s="12" t="s">
        <v>460</v>
      </c>
      <c r="AI48" s="12" t="s">
        <v>152</v>
      </c>
      <c r="AJ48" s="12" t="s">
        <v>126</v>
      </c>
      <c r="AK48" s="12" t="s">
        <v>126</v>
      </c>
      <c r="AM48" s="12" t="s">
        <v>196</v>
      </c>
      <c r="AP48" s="12" t="s">
        <v>126</v>
      </c>
      <c r="AQ48" s="12" t="s">
        <v>152</v>
      </c>
      <c r="AS48" s="12" t="s">
        <v>370</v>
      </c>
      <c r="AT48" s="12" t="s">
        <v>461</v>
      </c>
      <c r="AU48" s="12" t="s">
        <v>152</v>
      </c>
      <c r="AV48" s="12" t="s">
        <v>462</v>
      </c>
      <c r="AX48" s="12" t="s">
        <v>156</v>
      </c>
      <c r="BF48" s="12" t="s">
        <v>126</v>
      </c>
      <c r="BO48" s="12" t="s">
        <v>463</v>
      </c>
      <c r="BP48" s="12" t="s">
        <v>122</v>
      </c>
      <c r="BQ48" s="12" t="s">
        <v>464</v>
      </c>
    </row>
    <row r="49" ht="14.25" customHeight="1">
      <c r="A49" s="12">
        <v>717252.0</v>
      </c>
      <c r="B49" s="12">
        <v>717252.0</v>
      </c>
      <c r="C49" s="12" t="s">
        <v>136</v>
      </c>
      <c r="D49" s="12">
        <v>875.0</v>
      </c>
      <c r="K49" s="12" t="s">
        <v>137</v>
      </c>
      <c r="M49" s="12" t="s">
        <v>138</v>
      </c>
      <c r="N49" s="12" t="s">
        <v>139</v>
      </c>
      <c r="P49" s="12" t="s">
        <v>140</v>
      </c>
      <c r="V49" s="12">
        <v>875.0</v>
      </c>
      <c r="X49" s="12" t="s">
        <v>465</v>
      </c>
      <c r="Y49" s="12" t="s">
        <v>142</v>
      </c>
      <c r="Z49" s="12" t="s">
        <v>466</v>
      </c>
      <c r="AA49" s="12" t="s">
        <v>144</v>
      </c>
      <c r="AB49" s="12" t="s">
        <v>276</v>
      </c>
      <c r="AC49" s="12" t="s">
        <v>277</v>
      </c>
      <c r="AD49" s="12" t="s">
        <v>146</v>
      </c>
      <c r="AI49" s="12" t="s">
        <v>126</v>
      </c>
      <c r="AJ49" s="12" t="s">
        <v>126</v>
      </c>
      <c r="AK49" s="12" t="s">
        <v>126</v>
      </c>
      <c r="AM49" s="12" t="s">
        <v>150</v>
      </c>
      <c r="AP49" s="12" t="s">
        <v>126</v>
      </c>
      <c r="AS49" s="12" t="s">
        <v>153</v>
      </c>
      <c r="AU49" s="12" t="s">
        <v>126</v>
      </c>
      <c r="BF49" s="12" t="s">
        <v>126</v>
      </c>
      <c r="BO49" s="12" t="s">
        <v>467</v>
      </c>
      <c r="BQ49" s="12" t="s">
        <v>468</v>
      </c>
    </row>
    <row r="50" ht="14.25" customHeight="1">
      <c r="A50" s="12">
        <v>717255.0</v>
      </c>
      <c r="B50" s="12">
        <v>717255.0</v>
      </c>
      <c r="C50" s="12" t="s">
        <v>136</v>
      </c>
      <c r="D50" s="12">
        <v>875.0</v>
      </c>
      <c r="K50" s="12" t="s">
        <v>137</v>
      </c>
      <c r="M50" s="12" t="s">
        <v>138</v>
      </c>
      <c r="N50" s="12" t="s">
        <v>139</v>
      </c>
      <c r="P50" s="12" t="s">
        <v>140</v>
      </c>
      <c r="V50" s="12">
        <v>875.0</v>
      </c>
      <c r="X50" s="12" t="s">
        <v>469</v>
      </c>
      <c r="Y50" s="12" t="s">
        <v>142</v>
      </c>
      <c r="Z50" s="12" t="s">
        <v>470</v>
      </c>
      <c r="AA50" s="12" t="s">
        <v>144</v>
      </c>
      <c r="AB50" s="12" t="s">
        <v>471</v>
      </c>
      <c r="AC50" s="12">
        <v>8.2102743843E11</v>
      </c>
      <c r="AD50" s="12" t="s">
        <v>146</v>
      </c>
      <c r="AI50" s="12" t="s">
        <v>126</v>
      </c>
      <c r="AJ50" s="12" t="s">
        <v>126</v>
      </c>
      <c r="AK50" s="12" t="s">
        <v>126</v>
      </c>
      <c r="AM50" s="12" t="s">
        <v>149</v>
      </c>
      <c r="AN50" s="12" t="s">
        <v>472</v>
      </c>
      <c r="AP50" s="12" t="s">
        <v>126</v>
      </c>
      <c r="AQ50" s="12" t="s">
        <v>152</v>
      </c>
      <c r="AS50" s="12" t="s">
        <v>153</v>
      </c>
      <c r="AU50" s="12" t="s">
        <v>126</v>
      </c>
      <c r="BF50" s="12" t="s">
        <v>126</v>
      </c>
      <c r="BQ50" s="12" t="s">
        <v>464</v>
      </c>
    </row>
    <row r="51" ht="14.25" customHeight="1">
      <c r="A51" s="12">
        <v>717256.0</v>
      </c>
      <c r="B51" s="12">
        <v>717256.0</v>
      </c>
      <c r="C51" s="12" t="s">
        <v>136</v>
      </c>
      <c r="D51" s="12">
        <v>875.0</v>
      </c>
      <c r="K51" s="12" t="s">
        <v>137</v>
      </c>
      <c r="M51" s="12" t="s">
        <v>138</v>
      </c>
      <c r="N51" s="12" t="s">
        <v>139</v>
      </c>
      <c r="P51" s="12" t="s">
        <v>140</v>
      </c>
      <c r="V51" s="12">
        <v>875.0</v>
      </c>
      <c r="X51" s="12" t="s">
        <v>473</v>
      </c>
      <c r="Y51" s="12" t="s">
        <v>226</v>
      </c>
      <c r="Z51" s="12" t="s">
        <v>474</v>
      </c>
      <c r="AA51" s="12" t="s">
        <v>144</v>
      </c>
      <c r="AB51" s="12" t="s">
        <v>475</v>
      </c>
      <c r="AC51" s="12">
        <v>8.21090536398E11</v>
      </c>
      <c r="AD51" s="12" t="s">
        <v>146</v>
      </c>
      <c r="AI51" s="12" t="s">
        <v>126</v>
      </c>
      <c r="AJ51" s="12" t="s">
        <v>126</v>
      </c>
      <c r="AK51" s="12" t="s">
        <v>126</v>
      </c>
      <c r="AM51" s="12" t="s">
        <v>149</v>
      </c>
      <c r="AN51" s="12" t="s">
        <v>150</v>
      </c>
      <c r="AP51" s="12" t="s">
        <v>126</v>
      </c>
      <c r="AQ51" s="12" t="s">
        <v>152</v>
      </c>
      <c r="AS51" s="12" t="s">
        <v>153</v>
      </c>
      <c r="AU51" s="12" t="s">
        <v>126</v>
      </c>
      <c r="BF51" s="12" t="s">
        <v>126</v>
      </c>
      <c r="BO51" s="12" t="s">
        <v>127</v>
      </c>
      <c r="BP51" s="12" t="s">
        <v>146</v>
      </c>
      <c r="BQ51" s="12" t="s">
        <v>388</v>
      </c>
    </row>
    <row r="52" ht="14.25" customHeight="1">
      <c r="A52" s="12">
        <v>717265.0</v>
      </c>
      <c r="B52" s="12">
        <v>717265.0</v>
      </c>
      <c r="D52" s="12">
        <v>0.0</v>
      </c>
      <c r="K52" s="12" t="s">
        <v>137</v>
      </c>
      <c r="M52" s="12" t="s">
        <v>170</v>
      </c>
      <c r="N52" s="12" t="s">
        <v>139</v>
      </c>
      <c r="P52" s="12" t="s">
        <v>204</v>
      </c>
      <c r="V52" s="12">
        <v>407.0</v>
      </c>
      <c r="X52" s="12" t="s">
        <v>476</v>
      </c>
      <c r="Y52" s="12" t="s">
        <v>246</v>
      </c>
      <c r="Z52" s="12" t="s">
        <v>477</v>
      </c>
      <c r="AA52" s="12" t="s">
        <v>144</v>
      </c>
      <c r="AB52" s="12" t="s">
        <v>478</v>
      </c>
      <c r="AC52" s="12" t="s">
        <v>479</v>
      </c>
      <c r="AD52" s="12" t="s">
        <v>480</v>
      </c>
      <c r="AE52" s="12" t="s">
        <v>481</v>
      </c>
      <c r="AI52" s="12" t="s">
        <v>152</v>
      </c>
      <c r="AJ52" s="12" t="s">
        <v>152</v>
      </c>
      <c r="AM52" s="12" t="s">
        <v>149</v>
      </c>
      <c r="AN52" s="12" t="s">
        <v>384</v>
      </c>
      <c r="AO52" s="12" t="s">
        <v>482</v>
      </c>
      <c r="AS52" s="12" t="s">
        <v>153</v>
      </c>
      <c r="AU52" s="12" t="s">
        <v>152</v>
      </c>
      <c r="AV52" s="12" t="s">
        <v>154</v>
      </c>
      <c r="AW52" s="12" t="s">
        <v>483</v>
      </c>
      <c r="AX52" s="12" t="s">
        <v>156</v>
      </c>
      <c r="AY52" s="12" t="s">
        <v>484</v>
      </c>
      <c r="BF52" s="12" t="s">
        <v>126</v>
      </c>
      <c r="BO52" s="12" t="s">
        <v>374</v>
      </c>
      <c r="BP52" s="12" t="s">
        <v>480</v>
      </c>
    </row>
    <row r="53" ht="14.25" customHeight="1">
      <c r="A53" s="12">
        <v>717266.0</v>
      </c>
      <c r="B53" s="12">
        <v>717266.0</v>
      </c>
      <c r="K53" s="12" t="s">
        <v>137</v>
      </c>
      <c r="M53" s="12" t="s">
        <v>253</v>
      </c>
      <c r="N53" s="12" t="s">
        <v>139</v>
      </c>
      <c r="P53" s="12" t="s">
        <v>204</v>
      </c>
      <c r="V53" s="12">
        <v>319.0</v>
      </c>
      <c r="X53" s="12" t="s">
        <v>485</v>
      </c>
      <c r="Y53" s="12" t="s">
        <v>269</v>
      </c>
      <c r="Z53" s="12" t="s">
        <v>486</v>
      </c>
      <c r="AA53" s="12" t="s">
        <v>175</v>
      </c>
      <c r="AB53" s="12" t="s">
        <v>487</v>
      </c>
      <c r="AC53" s="12">
        <v>2.56752335224E11</v>
      </c>
      <c r="AD53" s="12" t="s">
        <v>272</v>
      </c>
      <c r="AE53" s="12" t="s">
        <v>488</v>
      </c>
      <c r="AI53" s="12" t="s">
        <v>152</v>
      </c>
      <c r="AJ53" s="12" t="s">
        <v>126</v>
      </c>
      <c r="AK53" s="12" t="s">
        <v>126</v>
      </c>
      <c r="AM53" s="12" t="s">
        <v>196</v>
      </c>
      <c r="AN53" s="12" t="s">
        <v>196</v>
      </c>
      <c r="AO53" s="12" t="s">
        <v>149</v>
      </c>
      <c r="AP53" s="12" t="s">
        <v>152</v>
      </c>
      <c r="AQ53" s="12" t="s">
        <v>152</v>
      </c>
      <c r="AS53" s="12" t="s">
        <v>153</v>
      </c>
      <c r="AU53" s="12" t="s">
        <v>152</v>
      </c>
      <c r="BF53" s="12" t="s">
        <v>126</v>
      </c>
      <c r="BO53" s="12" t="s">
        <v>489</v>
      </c>
      <c r="BP53" s="12" t="s">
        <v>272</v>
      </c>
      <c r="BQ53" s="12" t="s">
        <v>236</v>
      </c>
    </row>
    <row r="54" ht="14.25" customHeight="1">
      <c r="A54" s="12">
        <v>717267.0</v>
      </c>
      <c r="B54" s="12">
        <v>717267.0</v>
      </c>
      <c r="K54" s="12" t="s">
        <v>137</v>
      </c>
      <c r="M54" s="12" t="s">
        <v>170</v>
      </c>
      <c r="N54" s="12" t="s">
        <v>171</v>
      </c>
      <c r="P54" s="12" t="s">
        <v>204</v>
      </c>
      <c r="V54" s="12">
        <v>325.0</v>
      </c>
      <c r="X54" s="12" t="s">
        <v>490</v>
      </c>
      <c r="Y54" s="12" t="s">
        <v>269</v>
      </c>
      <c r="Z54" s="12" t="s">
        <v>491</v>
      </c>
      <c r="AA54" s="12" t="s">
        <v>175</v>
      </c>
      <c r="AB54" s="12" t="s">
        <v>492</v>
      </c>
      <c r="AC54" s="12">
        <v>2.6378212104E11</v>
      </c>
      <c r="AD54" s="12" t="s">
        <v>161</v>
      </c>
      <c r="AE54" s="12" t="s">
        <v>493</v>
      </c>
      <c r="AI54" s="12" t="s">
        <v>152</v>
      </c>
      <c r="AJ54" s="12" t="s">
        <v>126</v>
      </c>
      <c r="AK54" s="12" t="s">
        <v>126</v>
      </c>
      <c r="AM54" s="12" t="s">
        <v>196</v>
      </c>
      <c r="AN54" s="12" t="s">
        <v>196</v>
      </c>
      <c r="AO54" s="12" t="s">
        <v>196</v>
      </c>
      <c r="AP54" s="12" t="s">
        <v>152</v>
      </c>
      <c r="AQ54" s="12" t="s">
        <v>152</v>
      </c>
      <c r="AS54" s="12" t="s">
        <v>153</v>
      </c>
      <c r="AU54" s="12" t="s">
        <v>152</v>
      </c>
      <c r="AW54" s="12">
        <v>29.0</v>
      </c>
      <c r="BF54" s="12" t="s">
        <v>126</v>
      </c>
      <c r="BO54" s="12" t="s">
        <v>374</v>
      </c>
      <c r="BP54" s="12" t="s">
        <v>161</v>
      </c>
    </row>
    <row r="55" ht="14.25" customHeight="1">
      <c r="A55" s="12">
        <v>717271.0</v>
      </c>
      <c r="B55" s="12">
        <v>717271.0</v>
      </c>
      <c r="D55" s="12">
        <v>0.0</v>
      </c>
      <c r="K55" s="12" t="s">
        <v>137</v>
      </c>
      <c r="M55" s="12" t="s">
        <v>170</v>
      </c>
      <c r="N55" s="12" t="s">
        <v>139</v>
      </c>
      <c r="P55" s="12" t="s">
        <v>140</v>
      </c>
      <c r="V55" s="12">
        <v>814.0</v>
      </c>
      <c r="X55" s="12" t="s">
        <v>494</v>
      </c>
      <c r="Y55" s="12" t="s">
        <v>226</v>
      </c>
      <c r="Z55" s="12" t="s">
        <v>495</v>
      </c>
      <c r="AA55" s="12" t="s">
        <v>144</v>
      </c>
      <c r="AB55" s="12" t="s">
        <v>496</v>
      </c>
      <c r="AC55" s="12" t="s">
        <v>497</v>
      </c>
      <c r="AD55" s="12" t="s">
        <v>498</v>
      </c>
      <c r="AE55" s="12" t="s">
        <v>499</v>
      </c>
      <c r="AI55" s="12" t="s">
        <v>152</v>
      </c>
      <c r="AJ55" s="12" t="s">
        <v>126</v>
      </c>
      <c r="AK55" s="12" t="s">
        <v>126</v>
      </c>
      <c r="AM55" s="12" t="s">
        <v>500</v>
      </c>
      <c r="AN55" s="12" t="s">
        <v>501</v>
      </c>
      <c r="AO55" s="12" t="s">
        <v>149</v>
      </c>
      <c r="AP55" s="12" t="s">
        <v>126</v>
      </c>
      <c r="AQ55" s="12" t="s">
        <v>152</v>
      </c>
      <c r="AS55" s="12" t="s">
        <v>153</v>
      </c>
      <c r="AU55" s="12" t="s">
        <v>152</v>
      </c>
      <c r="AV55" s="12" t="s">
        <v>154</v>
      </c>
      <c r="BF55" s="12" t="s">
        <v>152</v>
      </c>
      <c r="BO55" s="12" t="s">
        <v>421</v>
      </c>
      <c r="BP55" s="12" t="s">
        <v>498</v>
      </c>
      <c r="BQ55" s="12" t="s">
        <v>502</v>
      </c>
    </row>
    <row r="56" ht="14.25" customHeight="1">
      <c r="A56" s="12">
        <v>717274.0</v>
      </c>
      <c r="B56" s="12">
        <v>717274.0</v>
      </c>
      <c r="D56" s="12">
        <v>0.0</v>
      </c>
      <c r="K56" s="12" t="s">
        <v>137</v>
      </c>
      <c r="M56" s="12" t="s">
        <v>253</v>
      </c>
      <c r="N56" s="12" t="s">
        <v>171</v>
      </c>
      <c r="P56" s="12" t="s">
        <v>128</v>
      </c>
      <c r="V56" s="12">
        <v>464.0</v>
      </c>
      <c r="X56" s="12" t="s">
        <v>503</v>
      </c>
      <c r="Y56" s="12" t="s">
        <v>142</v>
      </c>
      <c r="Z56" s="12" t="s">
        <v>504</v>
      </c>
      <c r="AA56" s="12" t="s">
        <v>175</v>
      </c>
      <c r="AB56" s="12" t="s">
        <v>505</v>
      </c>
      <c r="AC56" s="12">
        <v>2.55718293392E11</v>
      </c>
      <c r="AD56" s="12" t="s">
        <v>480</v>
      </c>
      <c r="AI56" s="12" t="s">
        <v>152</v>
      </c>
      <c r="AJ56" s="12" t="s">
        <v>126</v>
      </c>
      <c r="AK56" s="12" t="s">
        <v>126</v>
      </c>
      <c r="AM56" s="12" t="s">
        <v>506</v>
      </c>
      <c r="AN56" s="12" t="s">
        <v>365</v>
      </c>
      <c r="AO56" s="12" t="s">
        <v>507</v>
      </c>
      <c r="AP56" s="12" t="s">
        <v>152</v>
      </c>
      <c r="AQ56" s="12" t="s">
        <v>152</v>
      </c>
      <c r="AS56" s="12" t="s">
        <v>153</v>
      </c>
      <c r="AU56" s="12" t="s">
        <v>152</v>
      </c>
      <c r="AV56" s="12" t="s">
        <v>216</v>
      </c>
      <c r="AX56" s="12" t="s">
        <v>508</v>
      </c>
      <c r="BF56" s="12" t="s">
        <v>126</v>
      </c>
      <c r="BO56" s="12" t="s">
        <v>509</v>
      </c>
      <c r="BP56" s="12" t="s">
        <v>480</v>
      </c>
      <c r="BQ56" s="12" t="s">
        <v>510</v>
      </c>
    </row>
    <row r="57" ht="14.25" customHeight="1">
      <c r="A57" s="12">
        <v>717279.0</v>
      </c>
      <c r="B57" s="12">
        <v>717279.0</v>
      </c>
      <c r="C57" s="12" t="s">
        <v>136</v>
      </c>
      <c r="D57" s="12">
        <v>875.0</v>
      </c>
      <c r="K57" s="12" t="s">
        <v>137</v>
      </c>
      <c r="M57" s="12" t="s">
        <v>138</v>
      </c>
      <c r="N57" s="12" t="s">
        <v>139</v>
      </c>
      <c r="P57" s="12" t="s">
        <v>140</v>
      </c>
      <c r="V57" s="12">
        <v>875.0</v>
      </c>
      <c r="X57" s="12" t="s">
        <v>511</v>
      </c>
      <c r="Y57" s="12" t="s">
        <v>142</v>
      </c>
      <c r="Z57" s="12" t="s">
        <v>512</v>
      </c>
      <c r="AA57" s="12" t="s">
        <v>144</v>
      </c>
      <c r="AB57" s="12" t="s">
        <v>513</v>
      </c>
      <c r="AC57" s="12">
        <v>8.21041396836E11</v>
      </c>
      <c r="AD57" s="12" t="s">
        <v>146</v>
      </c>
      <c r="AE57" s="12" t="s">
        <v>514</v>
      </c>
      <c r="AF57" s="12" t="s">
        <v>515</v>
      </c>
      <c r="AI57" s="12" t="s">
        <v>126</v>
      </c>
      <c r="AJ57" s="12" t="s">
        <v>126</v>
      </c>
      <c r="AK57" s="12" t="s">
        <v>126</v>
      </c>
      <c r="AM57" s="12" t="s">
        <v>150</v>
      </c>
      <c r="AN57" s="12" t="s">
        <v>149</v>
      </c>
      <c r="AO57" s="12" t="s">
        <v>149</v>
      </c>
      <c r="AP57" s="12" t="s">
        <v>126</v>
      </c>
      <c r="AS57" s="12" t="s">
        <v>153</v>
      </c>
      <c r="AU57" s="12" t="s">
        <v>152</v>
      </c>
      <c r="AV57" s="12" t="s">
        <v>516</v>
      </c>
      <c r="AW57" s="12" t="s">
        <v>517</v>
      </c>
      <c r="AX57" s="12" t="s">
        <v>518</v>
      </c>
      <c r="AY57" s="12" t="s">
        <v>519</v>
      </c>
      <c r="BF57" s="12" t="s">
        <v>126</v>
      </c>
      <c r="BO57" s="12" t="s">
        <v>520</v>
      </c>
      <c r="BQ57" s="12" t="s">
        <v>438</v>
      </c>
    </row>
    <row r="58" ht="14.25" customHeight="1">
      <c r="A58" s="12">
        <v>717280.0</v>
      </c>
      <c r="B58" s="12">
        <v>717280.0</v>
      </c>
      <c r="D58" s="12">
        <v>0.0</v>
      </c>
      <c r="K58" s="12" t="s">
        <v>137</v>
      </c>
      <c r="M58" s="12" t="s">
        <v>170</v>
      </c>
      <c r="N58" s="12" t="s">
        <v>139</v>
      </c>
      <c r="P58" s="12" t="s">
        <v>204</v>
      </c>
      <c r="V58" s="12">
        <v>407.0</v>
      </c>
      <c r="X58" s="12" t="s">
        <v>521</v>
      </c>
      <c r="Y58" s="12" t="s">
        <v>269</v>
      </c>
      <c r="Z58" s="12" t="s">
        <v>522</v>
      </c>
      <c r="AA58" s="12" t="s">
        <v>175</v>
      </c>
      <c r="AB58" s="12" t="s">
        <v>523</v>
      </c>
      <c r="AC58" s="12">
        <v>2.55621858686E11</v>
      </c>
      <c r="AD58" s="12" t="s">
        <v>480</v>
      </c>
      <c r="AE58" s="12" t="s">
        <v>524</v>
      </c>
      <c r="AF58" s="12" t="s">
        <v>525</v>
      </c>
      <c r="AI58" s="12" t="s">
        <v>152</v>
      </c>
      <c r="AJ58" s="12" t="s">
        <v>126</v>
      </c>
      <c r="AK58" s="12" t="s">
        <v>126</v>
      </c>
      <c r="AM58" s="12" t="s">
        <v>196</v>
      </c>
      <c r="AN58" s="12" t="s">
        <v>196</v>
      </c>
      <c r="AO58" s="12" t="s">
        <v>196</v>
      </c>
      <c r="AP58" s="12" t="s">
        <v>152</v>
      </c>
      <c r="AQ58" s="12" t="s">
        <v>152</v>
      </c>
      <c r="AS58" s="12" t="s">
        <v>153</v>
      </c>
      <c r="AU58" s="12" t="s">
        <v>126</v>
      </c>
      <c r="BF58" s="12" t="s">
        <v>126</v>
      </c>
      <c r="BO58" s="12" t="s">
        <v>526</v>
      </c>
      <c r="BQ58" s="12" t="s">
        <v>468</v>
      </c>
    </row>
    <row r="59" ht="14.25" customHeight="1">
      <c r="A59" s="12">
        <v>717281.0</v>
      </c>
      <c r="B59" s="12">
        <v>717281.0</v>
      </c>
      <c r="D59" s="12">
        <v>0.0</v>
      </c>
      <c r="K59" s="12" t="s">
        <v>137</v>
      </c>
      <c r="M59" s="12" t="s">
        <v>170</v>
      </c>
      <c r="N59" s="12" t="s">
        <v>139</v>
      </c>
      <c r="P59" s="12" t="s">
        <v>204</v>
      </c>
      <c r="V59" s="12">
        <v>407.0</v>
      </c>
      <c r="X59" s="12" t="s">
        <v>521</v>
      </c>
      <c r="Y59" s="12" t="s">
        <v>319</v>
      </c>
      <c r="Z59" s="12" t="s">
        <v>522</v>
      </c>
      <c r="AA59" s="12" t="s">
        <v>175</v>
      </c>
      <c r="AB59" s="12" t="s">
        <v>523</v>
      </c>
      <c r="AC59" s="12">
        <v>2.55621858686E11</v>
      </c>
      <c r="AD59" s="12" t="s">
        <v>480</v>
      </c>
      <c r="AE59" s="12" t="s">
        <v>527</v>
      </c>
      <c r="AF59" s="12" t="s">
        <v>528</v>
      </c>
      <c r="AI59" s="12" t="s">
        <v>152</v>
      </c>
      <c r="AJ59" s="12" t="s">
        <v>126</v>
      </c>
      <c r="AK59" s="12" t="s">
        <v>126</v>
      </c>
      <c r="AM59" s="12" t="s">
        <v>149</v>
      </c>
      <c r="AN59" s="12" t="s">
        <v>149</v>
      </c>
      <c r="AO59" s="12" t="s">
        <v>149</v>
      </c>
      <c r="AP59" s="12" t="s">
        <v>152</v>
      </c>
      <c r="AQ59" s="12" t="s">
        <v>152</v>
      </c>
      <c r="AS59" s="12" t="s">
        <v>153</v>
      </c>
      <c r="AU59" s="12" t="s">
        <v>152</v>
      </c>
      <c r="AV59" s="12" t="s">
        <v>154</v>
      </c>
      <c r="AX59" s="12" t="s">
        <v>156</v>
      </c>
      <c r="BF59" s="12" t="s">
        <v>126</v>
      </c>
    </row>
    <row r="60" ht="14.25" customHeight="1">
      <c r="A60" s="12">
        <v>717285.0</v>
      </c>
      <c r="B60" s="12">
        <v>717285.0</v>
      </c>
      <c r="C60" s="12" t="s">
        <v>136</v>
      </c>
      <c r="D60" s="12">
        <v>875.0</v>
      </c>
      <c r="K60" s="12" t="s">
        <v>137</v>
      </c>
      <c r="M60" s="12" t="s">
        <v>138</v>
      </c>
      <c r="N60" s="12" t="s">
        <v>139</v>
      </c>
      <c r="P60" s="12" t="s">
        <v>140</v>
      </c>
      <c r="V60" s="12">
        <v>875.0</v>
      </c>
      <c r="X60" s="12" t="s">
        <v>529</v>
      </c>
      <c r="Y60" s="12" t="s">
        <v>226</v>
      </c>
      <c r="Z60" s="12" t="s">
        <v>530</v>
      </c>
      <c r="AA60" s="12" t="s">
        <v>144</v>
      </c>
      <c r="AB60" s="12" t="s">
        <v>531</v>
      </c>
      <c r="AC60" s="12">
        <v>8.2102621233E11</v>
      </c>
      <c r="AD60" s="12" t="s">
        <v>146</v>
      </c>
      <c r="AE60" s="12" t="s">
        <v>532</v>
      </c>
      <c r="AF60" s="12" t="s">
        <v>533</v>
      </c>
      <c r="AI60" s="12" t="s">
        <v>126</v>
      </c>
      <c r="AJ60" s="12" t="s">
        <v>126</v>
      </c>
      <c r="AK60" s="12" t="s">
        <v>126</v>
      </c>
      <c r="AM60" s="12" t="s">
        <v>356</v>
      </c>
      <c r="AN60" s="12" t="s">
        <v>358</v>
      </c>
      <c r="AP60" s="12" t="s">
        <v>126</v>
      </c>
      <c r="AS60" s="12" t="s">
        <v>153</v>
      </c>
      <c r="AU60" s="12" t="s">
        <v>126</v>
      </c>
      <c r="BF60" s="12" t="s">
        <v>126</v>
      </c>
      <c r="BO60" s="12" t="s">
        <v>534</v>
      </c>
      <c r="BP60" s="12" t="s">
        <v>146</v>
      </c>
    </row>
    <row r="61" ht="14.25" customHeight="1">
      <c r="A61" s="12">
        <v>717288.0</v>
      </c>
      <c r="B61" s="12">
        <v>717288.0</v>
      </c>
      <c r="D61" s="12">
        <v>0.0</v>
      </c>
      <c r="K61" s="12" t="s">
        <v>137</v>
      </c>
      <c r="M61" s="12" t="s">
        <v>170</v>
      </c>
      <c r="N61" s="12" t="s">
        <v>139</v>
      </c>
      <c r="P61" s="12" t="s">
        <v>204</v>
      </c>
      <c r="V61" s="12">
        <v>407.0</v>
      </c>
      <c r="X61" s="12" t="s">
        <v>535</v>
      </c>
      <c r="Y61" s="12" t="s">
        <v>246</v>
      </c>
      <c r="Z61" s="12" t="s">
        <v>536</v>
      </c>
      <c r="AA61" s="12" t="s">
        <v>144</v>
      </c>
      <c r="AB61" s="12" t="s">
        <v>537</v>
      </c>
      <c r="AC61" s="12">
        <v>5.95994377638E11</v>
      </c>
      <c r="AD61" s="12" t="s">
        <v>425</v>
      </c>
      <c r="AE61" s="12" t="s">
        <v>538</v>
      </c>
      <c r="AF61" s="12" t="s">
        <v>539</v>
      </c>
      <c r="AI61" s="12" t="s">
        <v>152</v>
      </c>
      <c r="AJ61" s="12" t="s">
        <v>126</v>
      </c>
      <c r="AK61" s="12" t="s">
        <v>126</v>
      </c>
      <c r="AP61" s="12" t="s">
        <v>152</v>
      </c>
      <c r="AQ61" s="12" t="s">
        <v>152</v>
      </c>
      <c r="AS61" s="12" t="s">
        <v>153</v>
      </c>
      <c r="AU61" s="12" t="s">
        <v>126</v>
      </c>
      <c r="BF61" s="12" t="s">
        <v>126</v>
      </c>
      <c r="BP61" s="12" t="s">
        <v>425</v>
      </c>
    </row>
    <row r="62" ht="14.25" customHeight="1">
      <c r="A62" s="12">
        <v>717289.0</v>
      </c>
      <c r="B62" s="12">
        <v>717289.0</v>
      </c>
      <c r="C62" s="12" t="s">
        <v>136</v>
      </c>
      <c r="D62" s="12">
        <v>875.0</v>
      </c>
      <c r="K62" s="12" t="s">
        <v>137</v>
      </c>
      <c r="M62" s="12" t="s">
        <v>138</v>
      </c>
      <c r="N62" s="12" t="s">
        <v>139</v>
      </c>
      <c r="P62" s="12" t="s">
        <v>140</v>
      </c>
      <c r="V62" s="12">
        <v>875.0</v>
      </c>
      <c r="X62" s="12" t="s">
        <v>540</v>
      </c>
      <c r="Y62" s="12" t="s">
        <v>142</v>
      </c>
      <c r="Z62" s="12" t="s">
        <v>541</v>
      </c>
      <c r="AA62" s="12" t="s">
        <v>144</v>
      </c>
      <c r="AB62" s="12" t="s">
        <v>542</v>
      </c>
      <c r="AC62" s="12" t="s">
        <v>543</v>
      </c>
      <c r="AD62" s="12" t="s">
        <v>146</v>
      </c>
      <c r="AE62" s="12" t="s">
        <v>544</v>
      </c>
      <c r="AF62" s="12" t="s">
        <v>545</v>
      </c>
      <c r="AI62" s="12" t="s">
        <v>126</v>
      </c>
      <c r="AJ62" s="12" t="s">
        <v>126</v>
      </c>
      <c r="AK62" s="12" t="s">
        <v>126</v>
      </c>
      <c r="AM62" s="12" t="s">
        <v>150</v>
      </c>
      <c r="AN62" s="12" t="s">
        <v>149</v>
      </c>
      <c r="AO62" s="12" t="s">
        <v>149</v>
      </c>
      <c r="AP62" s="12" t="s">
        <v>126</v>
      </c>
      <c r="AS62" s="12" t="s">
        <v>153</v>
      </c>
      <c r="AU62" s="12" t="s">
        <v>126</v>
      </c>
      <c r="BF62" s="12" t="s">
        <v>126</v>
      </c>
      <c r="BO62" s="12" t="s">
        <v>127</v>
      </c>
      <c r="BP62" s="12" t="s">
        <v>146</v>
      </c>
      <c r="BQ62" s="12" t="s">
        <v>135</v>
      </c>
    </row>
    <row r="63" ht="14.25" customHeight="1">
      <c r="A63" s="12">
        <v>717291.0</v>
      </c>
      <c r="B63" s="12">
        <v>717291.0</v>
      </c>
      <c r="D63" s="12">
        <v>0.0</v>
      </c>
      <c r="K63" s="12" t="s">
        <v>137</v>
      </c>
      <c r="M63" s="12" t="s">
        <v>253</v>
      </c>
      <c r="N63" s="12" t="s">
        <v>171</v>
      </c>
      <c r="P63" s="12" t="s">
        <v>204</v>
      </c>
      <c r="V63" s="12">
        <v>259.0</v>
      </c>
      <c r="X63" s="12" t="s">
        <v>546</v>
      </c>
      <c r="Y63" s="12" t="s">
        <v>319</v>
      </c>
      <c r="Z63" s="12" t="s">
        <v>547</v>
      </c>
      <c r="AA63" s="12" t="s">
        <v>175</v>
      </c>
      <c r="AB63" s="12" t="s">
        <v>548</v>
      </c>
      <c r="AC63" s="12" t="s">
        <v>549</v>
      </c>
      <c r="AD63" s="12" t="s">
        <v>550</v>
      </c>
      <c r="AJ63" s="12" t="s">
        <v>126</v>
      </c>
      <c r="AK63" s="12" t="s">
        <v>126</v>
      </c>
      <c r="AM63" s="12" t="s">
        <v>196</v>
      </c>
      <c r="AP63" s="12" t="s">
        <v>152</v>
      </c>
      <c r="AQ63" s="12" t="s">
        <v>152</v>
      </c>
      <c r="AS63" s="12" t="s">
        <v>370</v>
      </c>
      <c r="AT63" s="12" t="s">
        <v>551</v>
      </c>
      <c r="AU63" s="12" t="s">
        <v>152</v>
      </c>
      <c r="AV63" s="12" t="s">
        <v>552</v>
      </c>
      <c r="AX63" s="12" t="s">
        <v>184</v>
      </c>
      <c r="BF63" s="12" t="s">
        <v>152</v>
      </c>
      <c r="BO63" s="12" t="s">
        <v>374</v>
      </c>
      <c r="BP63" s="12" t="s">
        <v>550</v>
      </c>
      <c r="BQ63" s="12" t="s">
        <v>553</v>
      </c>
    </row>
    <row r="64" ht="14.25" customHeight="1">
      <c r="A64" s="12">
        <v>717292.0</v>
      </c>
      <c r="B64" s="12">
        <v>717292.0</v>
      </c>
      <c r="D64" s="12">
        <v>0.0</v>
      </c>
      <c r="K64" s="12" t="s">
        <v>137</v>
      </c>
      <c r="M64" s="12" t="s">
        <v>253</v>
      </c>
      <c r="N64" s="12" t="s">
        <v>139</v>
      </c>
      <c r="P64" s="12" t="s">
        <v>204</v>
      </c>
      <c r="V64" s="12">
        <v>319.0</v>
      </c>
      <c r="X64" s="12" t="s">
        <v>554</v>
      </c>
      <c r="Y64" s="12" t="s">
        <v>142</v>
      </c>
      <c r="Z64" s="12" t="s">
        <v>555</v>
      </c>
      <c r="AA64" s="12" t="s">
        <v>175</v>
      </c>
      <c r="AB64" s="12" t="s">
        <v>556</v>
      </c>
      <c r="AC64" s="12" t="s">
        <v>557</v>
      </c>
      <c r="AD64" s="12" t="s">
        <v>550</v>
      </c>
      <c r="AE64" s="12" t="s">
        <v>558</v>
      </c>
      <c r="AI64" s="12" t="s">
        <v>152</v>
      </c>
      <c r="AJ64" s="12" t="s">
        <v>152</v>
      </c>
      <c r="AK64" s="12" t="s">
        <v>126</v>
      </c>
      <c r="AM64" s="12" t="s">
        <v>196</v>
      </c>
      <c r="AN64" s="12" t="s">
        <v>149</v>
      </c>
      <c r="AO64" s="12" t="s">
        <v>559</v>
      </c>
      <c r="AP64" s="12" t="s">
        <v>152</v>
      </c>
      <c r="AQ64" s="12" t="s">
        <v>152</v>
      </c>
      <c r="AS64" s="12" t="s">
        <v>153</v>
      </c>
      <c r="AU64" s="12" t="s">
        <v>152</v>
      </c>
      <c r="AV64" s="12" t="s">
        <v>154</v>
      </c>
      <c r="AW64" s="12" t="s">
        <v>560</v>
      </c>
      <c r="AX64" s="12" t="s">
        <v>184</v>
      </c>
      <c r="AY64" s="12">
        <v>17.0</v>
      </c>
      <c r="BO64" s="12" t="s">
        <v>561</v>
      </c>
      <c r="BP64" s="12" t="s">
        <v>550</v>
      </c>
      <c r="BQ64" s="12" t="s">
        <v>158</v>
      </c>
      <c r="BR64" s="12" t="s">
        <v>562</v>
      </c>
    </row>
    <row r="65" ht="14.25" customHeight="1">
      <c r="A65" s="12">
        <v>717293.0</v>
      </c>
      <c r="B65" s="12">
        <v>717293.0</v>
      </c>
      <c r="D65" s="12">
        <v>0.0</v>
      </c>
      <c r="K65" s="12" t="s">
        <v>137</v>
      </c>
      <c r="M65" s="12" t="s">
        <v>253</v>
      </c>
      <c r="N65" s="12" t="s">
        <v>139</v>
      </c>
      <c r="P65" s="12" t="s">
        <v>128</v>
      </c>
      <c r="V65" s="12">
        <v>583.0</v>
      </c>
      <c r="X65" s="12" t="s">
        <v>563</v>
      </c>
      <c r="Y65" s="12" t="s">
        <v>142</v>
      </c>
      <c r="Z65" s="12" t="s">
        <v>564</v>
      </c>
      <c r="AA65" s="12" t="s">
        <v>175</v>
      </c>
      <c r="AB65" s="12" t="s">
        <v>565</v>
      </c>
      <c r="AC65" s="12">
        <v>2.50781167611E11</v>
      </c>
      <c r="AD65" s="12" t="s">
        <v>550</v>
      </c>
      <c r="AE65" s="12" t="s">
        <v>566</v>
      </c>
      <c r="AI65" s="12" t="s">
        <v>152</v>
      </c>
      <c r="AJ65" s="12" t="s">
        <v>152</v>
      </c>
      <c r="AK65" s="12" t="s">
        <v>126</v>
      </c>
      <c r="AM65" s="12" t="s">
        <v>196</v>
      </c>
      <c r="AN65" s="12" t="s">
        <v>567</v>
      </c>
      <c r="AP65" s="12" t="s">
        <v>152</v>
      </c>
      <c r="AQ65" s="12" t="s">
        <v>152</v>
      </c>
      <c r="AS65" s="12" t="s">
        <v>153</v>
      </c>
      <c r="AU65" s="12" t="s">
        <v>152</v>
      </c>
      <c r="AV65" s="12" t="s">
        <v>154</v>
      </c>
      <c r="BF65" s="12" t="s">
        <v>152</v>
      </c>
      <c r="BO65" s="12" t="s">
        <v>568</v>
      </c>
      <c r="BP65" s="12" t="s">
        <v>550</v>
      </c>
      <c r="BQ65" s="12" t="s">
        <v>553</v>
      </c>
    </row>
    <row r="66" ht="14.25" customHeight="1">
      <c r="A66" s="12">
        <v>717294.0</v>
      </c>
      <c r="B66" s="12">
        <v>717294.0</v>
      </c>
      <c r="D66" s="12">
        <v>0.0</v>
      </c>
      <c r="K66" s="12" t="s">
        <v>137</v>
      </c>
      <c r="M66" s="12" t="s">
        <v>253</v>
      </c>
      <c r="N66" s="12" t="s">
        <v>139</v>
      </c>
      <c r="P66" s="12" t="s">
        <v>204</v>
      </c>
      <c r="V66" s="12">
        <v>319.0</v>
      </c>
      <c r="X66" s="12" t="s">
        <v>569</v>
      </c>
      <c r="Y66" s="12" t="s">
        <v>246</v>
      </c>
      <c r="Z66" s="12" t="s">
        <v>570</v>
      </c>
      <c r="AA66" s="12" t="s">
        <v>144</v>
      </c>
      <c r="AB66" s="12" t="s">
        <v>571</v>
      </c>
      <c r="AC66" s="12" t="s">
        <v>572</v>
      </c>
      <c r="AD66" s="12" t="s">
        <v>550</v>
      </c>
      <c r="AE66" s="12" t="s">
        <v>573</v>
      </c>
      <c r="AF66" s="12" t="s">
        <v>574</v>
      </c>
      <c r="AI66" s="12" t="s">
        <v>152</v>
      </c>
      <c r="AJ66" s="12" t="s">
        <v>152</v>
      </c>
      <c r="AK66" s="12" t="s">
        <v>152</v>
      </c>
      <c r="AL66" s="12" t="s">
        <v>575</v>
      </c>
      <c r="AM66" s="12" t="s">
        <v>196</v>
      </c>
      <c r="AN66" s="12" t="s">
        <v>559</v>
      </c>
      <c r="AO66" s="12" t="s">
        <v>567</v>
      </c>
      <c r="AP66" s="12" t="s">
        <v>152</v>
      </c>
      <c r="AQ66" s="12" t="s">
        <v>152</v>
      </c>
      <c r="AS66" s="12" t="s">
        <v>153</v>
      </c>
      <c r="AU66" s="12" t="s">
        <v>152</v>
      </c>
      <c r="AV66" s="12" t="s">
        <v>154</v>
      </c>
      <c r="AW66" s="12" t="s">
        <v>576</v>
      </c>
      <c r="AX66" s="12" t="s">
        <v>156</v>
      </c>
      <c r="AY66" s="12" t="s">
        <v>577</v>
      </c>
      <c r="BF66" s="12" t="s">
        <v>152</v>
      </c>
      <c r="BO66" s="12" t="s">
        <v>578</v>
      </c>
      <c r="BP66" s="12" t="s">
        <v>146</v>
      </c>
      <c r="BQ66" s="12" t="s">
        <v>579</v>
      </c>
    </row>
    <row r="67" ht="14.25" customHeight="1">
      <c r="A67" s="12">
        <v>717295.0</v>
      </c>
      <c r="B67" s="12">
        <v>717295.0</v>
      </c>
      <c r="D67" s="12">
        <v>0.0</v>
      </c>
      <c r="K67" s="12" t="s">
        <v>137</v>
      </c>
      <c r="M67" s="12" t="s">
        <v>253</v>
      </c>
      <c r="N67" s="12" t="s">
        <v>139</v>
      </c>
      <c r="P67" s="12" t="s">
        <v>204</v>
      </c>
      <c r="V67" s="12">
        <v>319.0</v>
      </c>
      <c r="X67" s="12">
        <v>2.50787864152E11</v>
      </c>
      <c r="Y67" s="12" t="s">
        <v>246</v>
      </c>
      <c r="Z67" s="12" t="s">
        <v>580</v>
      </c>
      <c r="AA67" s="12" t="s">
        <v>144</v>
      </c>
      <c r="AB67" s="12" t="s">
        <v>581</v>
      </c>
      <c r="AC67" s="12">
        <v>2.50787864152E11</v>
      </c>
      <c r="AD67" s="12" t="s">
        <v>550</v>
      </c>
      <c r="AE67" s="12" t="s">
        <v>582</v>
      </c>
      <c r="AF67" s="12" t="s">
        <v>583</v>
      </c>
      <c r="AI67" s="12" t="s">
        <v>126</v>
      </c>
      <c r="AJ67" s="12" t="s">
        <v>126</v>
      </c>
      <c r="AK67" s="12" t="s">
        <v>126</v>
      </c>
      <c r="AM67" s="12" t="s">
        <v>196</v>
      </c>
      <c r="AN67" s="12" t="s">
        <v>584</v>
      </c>
      <c r="AO67" s="12" t="s">
        <v>196</v>
      </c>
      <c r="AP67" s="12" t="s">
        <v>152</v>
      </c>
      <c r="AQ67" s="12" t="s">
        <v>152</v>
      </c>
      <c r="AS67" s="12" t="s">
        <v>153</v>
      </c>
      <c r="AU67" s="12" t="s">
        <v>152</v>
      </c>
      <c r="BF67" s="12" t="s">
        <v>126</v>
      </c>
      <c r="BO67" s="12" t="s">
        <v>235</v>
      </c>
      <c r="BP67" s="12" t="s">
        <v>550</v>
      </c>
      <c r="BQ67" s="12" t="s">
        <v>135</v>
      </c>
    </row>
    <row r="68" ht="14.25" customHeight="1">
      <c r="A68" s="12">
        <v>717296.0</v>
      </c>
      <c r="B68" s="12">
        <v>717296.0</v>
      </c>
      <c r="D68" s="12">
        <v>0.0</v>
      </c>
      <c r="K68" s="12" t="s">
        <v>137</v>
      </c>
      <c r="M68" s="12" t="s">
        <v>253</v>
      </c>
      <c r="N68" s="12" t="s">
        <v>139</v>
      </c>
      <c r="P68" s="12" t="s">
        <v>204</v>
      </c>
      <c r="V68" s="12">
        <v>319.0</v>
      </c>
      <c r="X68" s="12" t="s">
        <v>585</v>
      </c>
      <c r="Y68" s="12" t="s">
        <v>246</v>
      </c>
      <c r="Z68" s="12" t="s">
        <v>580</v>
      </c>
      <c r="AA68" s="12" t="s">
        <v>144</v>
      </c>
      <c r="AB68" s="12" t="s">
        <v>586</v>
      </c>
      <c r="AC68" s="12">
        <v>2.50727205508E11</v>
      </c>
      <c r="AD68" s="12" t="s">
        <v>550</v>
      </c>
      <c r="AE68" s="12" t="s">
        <v>582</v>
      </c>
      <c r="AF68" s="12" t="s">
        <v>583</v>
      </c>
      <c r="AI68" s="12" t="s">
        <v>152</v>
      </c>
      <c r="AJ68" s="12" t="s">
        <v>126</v>
      </c>
      <c r="AK68" s="12" t="s">
        <v>126</v>
      </c>
      <c r="AM68" s="12" t="s">
        <v>196</v>
      </c>
      <c r="AN68" s="12" t="s">
        <v>584</v>
      </c>
      <c r="AO68" s="12" t="s">
        <v>196</v>
      </c>
      <c r="AP68" s="12" t="s">
        <v>152</v>
      </c>
      <c r="AQ68" s="12" t="s">
        <v>152</v>
      </c>
      <c r="AS68" s="12" t="s">
        <v>153</v>
      </c>
      <c r="AU68" s="12" t="s">
        <v>152</v>
      </c>
      <c r="AV68" s="12" t="s">
        <v>154</v>
      </c>
      <c r="AX68" s="12" t="s">
        <v>184</v>
      </c>
      <c r="BF68" s="12" t="s">
        <v>126</v>
      </c>
      <c r="BO68" s="12" t="s">
        <v>235</v>
      </c>
      <c r="BP68" s="12" t="s">
        <v>550</v>
      </c>
      <c r="BQ68" s="12" t="s">
        <v>135</v>
      </c>
    </row>
    <row r="69" ht="14.25" customHeight="1">
      <c r="A69" s="12">
        <v>717297.0</v>
      </c>
      <c r="B69" s="12">
        <v>717297.0</v>
      </c>
      <c r="D69" s="12">
        <v>0.0</v>
      </c>
      <c r="K69" s="12" t="s">
        <v>137</v>
      </c>
      <c r="M69" s="12" t="s">
        <v>253</v>
      </c>
      <c r="N69" s="12" t="s">
        <v>171</v>
      </c>
      <c r="P69" s="12" t="s">
        <v>204</v>
      </c>
      <c r="V69" s="12">
        <v>259.0</v>
      </c>
      <c r="X69" s="12" t="s">
        <v>587</v>
      </c>
      <c r="Y69" s="12" t="s">
        <v>246</v>
      </c>
      <c r="Z69" s="12" t="s">
        <v>588</v>
      </c>
      <c r="AA69" s="12" t="s">
        <v>144</v>
      </c>
      <c r="AB69" s="12" t="s">
        <v>589</v>
      </c>
      <c r="AC69" s="12" t="s">
        <v>590</v>
      </c>
      <c r="AD69" s="12" t="s">
        <v>550</v>
      </c>
      <c r="AE69" s="12" t="s">
        <v>591</v>
      </c>
      <c r="AI69" s="12" t="s">
        <v>152</v>
      </c>
      <c r="AJ69" s="12" t="s">
        <v>126</v>
      </c>
      <c r="AK69" s="12" t="s">
        <v>126</v>
      </c>
      <c r="AM69" s="12" t="s">
        <v>592</v>
      </c>
      <c r="AN69" s="12" t="s">
        <v>149</v>
      </c>
      <c r="AO69" s="12" t="s">
        <v>567</v>
      </c>
      <c r="AP69" s="12" t="s">
        <v>152</v>
      </c>
      <c r="AQ69" s="12" t="s">
        <v>152</v>
      </c>
      <c r="AS69" s="12" t="s">
        <v>153</v>
      </c>
      <c r="AU69" s="12" t="s">
        <v>152</v>
      </c>
      <c r="AV69" s="12" t="s">
        <v>154</v>
      </c>
      <c r="AW69" s="12" t="s">
        <v>593</v>
      </c>
      <c r="AX69" s="12" t="s">
        <v>184</v>
      </c>
      <c r="AY69" s="12" t="s">
        <v>594</v>
      </c>
      <c r="BF69" s="12" t="s">
        <v>152</v>
      </c>
      <c r="BO69" s="12" t="s">
        <v>374</v>
      </c>
      <c r="BP69" s="12" t="s">
        <v>550</v>
      </c>
      <c r="BQ69" s="12" t="s">
        <v>273</v>
      </c>
    </row>
    <row r="70" ht="14.25" customHeight="1">
      <c r="A70" s="12">
        <v>717298.0</v>
      </c>
      <c r="B70" s="12">
        <v>717298.0</v>
      </c>
      <c r="D70" s="12">
        <v>0.0</v>
      </c>
      <c r="K70" s="12" t="s">
        <v>137</v>
      </c>
      <c r="M70" s="12" t="s">
        <v>253</v>
      </c>
      <c r="N70" s="12" t="s">
        <v>139</v>
      </c>
      <c r="P70" s="12" t="s">
        <v>204</v>
      </c>
      <c r="V70" s="12">
        <v>319.0</v>
      </c>
      <c r="X70" s="12" t="s">
        <v>595</v>
      </c>
      <c r="Y70" s="12" t="s">
        <v>246</v>
      </c>
      <c r="Z70" s="12" t="s">
        <v>596</v>
      </c>
      <c r="AA70" s="12" t="s">
        <v>144</v>
      </c>
      <c r="AB70" s="12" t="s">
        <v>597</v>
      </c>
      <c r="AC70" s="12" t="s">
        <v>598</v>
      </c>
      <c r="AD70" s="12" t="s">
        <v>550</v>
      </c>
      <c r="AE70" s="12" t="s">
        <v>599</v>
      </c>
      <c r="AF70" s="12" t="s">
        <v>599</v>
      </c>
      <c r="AI70" s="12" t="s">
        <v>152</v>
      </c>
      <c r="AJ70" s="12" t="s">
        <v>152</v>
      </c>
      <c r="AK70" s="12" t="s">
        <v>126</v>
      </c>
      <c r="AM70" s="12" t="s">
        <v>149</v>
      </c>
      <c r="AP70" s="12" t="s">
        <v>152</v>
      </c>
      <c r="AQ70" s="12" t="s">
        <v>152</v>
      </c>
      <c r="AS70" s="12" t="s">
        <v>153</v>
      </c>
      <c r="AU70" s="12" t="s">
        <v>152</v>
      </c>
      <c r="AV70" s="12" t="s">
        <v>188</v>
      </c>
      <c r="AW70" s="12" t="s">
        <v>600</v>
      </c>
      <c r="AX70" s="12" t="s">
        <v>182</v>
      </c>
      <c r="AY70" s="12" t="s">
        <v>600</v>
      </c>
      <c r="BF70" s="12" t="s">
        <v>152</v>
      </c>
      <c r="BO70" s="12" t="s">
        <v>374</v>
      </c>
      <c r="BP70" s="12" t="s">
        <v>146</v>
      </c>
    </row>
    <row r="71" ht="14.25" customHeight="1">
      <c r="A71" s="12">
        <v>717299.0</v>
      </c>
      <c r="B71" s="12">
        <v>717299.0</v>
      </c>
      <c r="K71" s="12" t="s">
        <v>137</v>
      </c>
      <c r="M71" s="12" t="s">
        <v>253</v>
      </c>
      <c r="N71" s="12" t="s">
        <v>171</v>
      </c>
      <c r="P71" s="12" t="s">
        <v>128</v>
      </c>
      <c r="V71" s="12">
        <v>464.0</v>
      </c>
      <c r="X71" s="12" t="s">
        <v>601</v>
      </c>
      <c r="Y71" s="12" t="s">
        <v>269</v>
      </c>
      <c r="Z71" s="12" t="s">
        <v>602</v>
      </c>
      <c r="AA71" s="12" t="s">
        <v>175</v>
      </c>
      <c r="AB71" s="12" t="s">
        <v>603</v>
      </c>
      <c r="AC71" s="12">
        <v>2.56780203061E11</v>
      </c>
      <c r="AD71" s="12" t="s">
        <v>272</v>
      </c>
      <c r="AE71" s="12" t="s">
        <v>604</v>
      </c>
      <c r="AF71" s="12" t="s">
        <v>605</v>
      </c>
      <c r="AI71" s="12" t="s">
        <v>152</v>
      </c>
      <c r="AJ71" s="12" t="s">
        <v>126</v>
      </c>
      <c r="AK71" s="12" t="s">
        <v>126</v>
      </c>
      <c r="AM71" s="12" t="s">
        <v>196</v>
      </c>
      <c r="AN71" s="12" t="s">
        <v>606</v>
      </c>
      <c r="AO71" s="12" t="s">
        <v>606</v>
      </c>
      <c r="AP71" s="12" t="s">
        <v>152</v>
      </c>
      <c r="AQ71" s="12" t="s">
        <v>152</v>
      </c>
      <c r="AS71" s="12" t="s">
        <v>153</v>
      </c>
      <c r="AU71" s="12" t="s">
        <v>126</v>
      </c>
      <c r="BF71" s="12" t="s">
        <v>126</v>
      </c>
      <c r="BO71" s="12" t="s">
        <v>342</v>
      </c>
      <c r="BP71" s="12" t="s">
        <v>272</v>
      </c>
      <c r="BQ71" s="12" t="s">
        <v>607</v>
      </c>
    </row>
    <row r="72" ht="14.25" customHeight="1">
      <c r="A72" s="12">
        <v>717300.0</v>
      </c>
      <c r="B72" s="12">
        <v>717300.0</v>
      </c>
      <c r="D72" s="12">
        <v>0.0</v>
      </c>
      <c r="K72" s="12" t="s">
        <v>137</v>
      </c>
      <c r="M72" s="12" t="s">
        <v>138</v>
      </c>
      <c r="N72" s="12" t="s">
        <v>139</v>
      </c>
      <c r="P72" s="12" t="s">
        <v>140</v>
      </c>
      <c r="V72" s="12">
        <v>875.0</v>
      </c>
      <c r="X72" s="12" t="s">
        <v>237</v>
      </c>
      <c r="Y72" s="12" t="s">
        <v>142</v>
      </c>
      <c r="Z72" s="12" t="s">
        <v>608</v>
      </c>
      <c r="AA72" s="12" t="s">
        <v>144</v>
      </c>
      <c r="AB72" s="12" t="s">
        <v>609</v>
      </c>
      <c r="AC72" s="12">
        <v>8.86939208617E11</v>
      </c>
      <c r="AD72" s="12" t="s">
        <v>241</v>
      </c>
      <c r="AE72" s="12" t="s">
        <v>610</v>
      </c>
      <c r="AI72" s="12" t="s">
        <v>126</v>
      </c>
      <c r="AJ72" s="12" t="s">
        <v>126</v>
      </c>
      <c r="AK72" s="12" t="s">
        <v>126</v>
      </c>
      <c r="AM72" s="12" t="s">
        <v>149</v>
      </c>
      <c r="AN72" s="12" t="s">
        <v>244</v>
      </c>
      <c r="AP72" s="12" t="s">
        <v>126</v>
      </c>
      <c r="AQ72" s="12" t="s">
        <v>152</v>
      </c>
      <c r="AS72" s="12" t="s">
        <v>153</v>
      </c>
      <c r="AU72" s="12" t="s">
        <v>152</v>
      </c>
      <c r="BF72" s="12" t="s">
        <v>126</v>
      </c>
      <c r="BO72" s="12" t="s">
        <v>489</v>
      </c>
      <c r="BP72" s="12" t="s">
        <v>611</v>
      </c>
      <c r="BQ72" s="12" t="s">
        <v>273</v>
      </c>
    </row>
    <row r="73" ht="14.25" customHeight="1">
      <c r="A73" s="12">
        <v>717301.0</v>
      </c>
      <c r="B73" s="12">
        <v>717301.0</v>
      </c>
      <c r="K73" s="12" t="s">
        <v>137</v>
      </c>
      <c r="M73" s="12" t="s">
        <v>138</v>
      </c>
      <c r="N73" s="12" t="s">
        <v>139</v>
      </c>
      <c r="P73" s="12" t="s">
        <v>118</v>
      </c>
      <c r="R73" s="12" t="s">
        <v>389</v>
      </c>
      <c r="V73" s="12">
        <v>440.0</v>
      </c>
      <c r="X73" s="12" t="s">
        <v>612</v>
      </c>
      <c r="Y73" s="12" t="s">
        <v>226</v>
      </c>
      <c r="Z73" s="12" t="s">
        <v>613</v>
      </c>
      <c r="AA73" s="12" t="s">
        <v>144</v>
      </c>
      <c r="AB73" s="12" t="s">
        <v>614</v>
      </c>
      <c r="AC73" s="12">
        <v>8.21022667344E11</v>
      </c>
      <c r="AD73" s="12" t="s">
        <v>146</v>
      </c>
      <c r="AE73" s="12" t="s">
        <v>615</v>
      </c>
      <c r="AF73" s="12" t="s">
        <v>616</v>
      </c>
      <c r="AI73" s="12" t="s">
        <v>126</v>
      </c>
      <c r="AJ73" s="12" t="s">
        <v>126</v>
      </c>
      <c r="AK73" s="12" t="s">
        <v>152</v>
      </c>
      <c r="AL73" s="12" t="s">
        <v>617</v>
      </c>
      <c r="AM73" s="12" t="s">
        <v>149</v>
      </c>
      <c r="AN73" s="12" t="s">
        <v>150</v>
      </c>
      <c r="AP73" s="12" t="s">
        <v>126</v>
      </c>
      <c r="AS73" s="12" t="s">
        <v>153</v>
      </c>
      <c r="AU73" s="12" t="s">
        <v>126</v>
      </c>
      <c r="BF73" s="12" t="s">
        <v>126</v>
      </c>
      <c r="BO73" s="12" t="s">
        <v>618</v>
      </c>
      <c r="BQ73" s="12" t="s">
        <v>468</v>
      </c>
    </row>
    <row r="74" ht="14.25" customHeight="1">
      <c r="A74" s="12">
        <v>717302.0</v>
      </c>
      <c r="B74" s="12">
        <v>717302.0</v>
      </c>
      <c r="C74" s="12" t="s">
        <v>136</v>
      </c>
      <c r="D74" s="12">
        <v>1315.0</v>
      </c>
      <c r="K74" s="12" t="s">
        <v>137</v>
      </c>
      <c r="M74" s="12" t="s">
        <v>138</v>
      </c>
      <c r="N74" s="12" t="s">
        <v>139</v>
      </c>
      <c r="P74" s="12" t="s">
        <v>140</v>
      </c>
      <c r="V74" s="12">
        <v>875.0</v>
      </c>
      <c r="X74" s="12" t="s">
        <v>612</v>
      </c>
      <c r="Y74" s="12" t="s">
        <v>226</v>
      </c>
      <c r="Z74" s="12" t="s">
        <v>613</v>
      </c>
      <c r="AA74" s="12" t="s">
        <v>144</v>
      </c>
      <c r="AB74" s="12" t="s">
        <v>619</v>
      </c>
      <c r="AC74" s="12">
        <v>8.21022667344E11</v>
      </c>
      <c r="AD74" s="12" t="s">
        <v>146</v>
      </c>
      <c r="AE74" s="12" t="s">
        <v>615</v>
      </c>
      <c r="AF74" s="12" t="s">
        <v>620</v>
      </c>
      <c r="AI74" s="12" t="s">
        <v>126</v>
      </c>
      <c r="AJ74" s="12" t="s">
        <v>126</v>
      </c>
      <c r="AK74" s="12" t="s">
        <v>126</v>
      </c>
      <c r="AM74" s="12" t="s">
        <v>149</v>
      </c>
      <c r="AN74" s="12" t="s">
        <v>150</v>
      </c>
      <c r="AP74" s="12" t="s">
        <v>126</v>
      </c>
      <c r="AS74" s="12" t="s">
        <v>153</v>
      </c>
      <c r="AU74" s="12" t="s">
        <v>126</v>
      </c>
      <c r="BF74" s="12" t="s">
        <v>126</v>
      </c>
      <c r="BO74" s="12" t="s">
        <v>621</v>
      </c>
      <c r="BQ74" s="12" t="s">
        <v>468</v>
      </c>
    </row>
    <row r="75" ht="14.25" customHeight="1">
      <c r="A75" s="12">
        <v>717303.0</v>
      </c>
      <c r="B75" s="12">
        <v>717302.0</v>
      </c>
      <c r="C75" s="12" t="s">
        <v>136</v>
      </c>
      <c r="D75" s="12">
        <v>0.0</v>
      </c>
      <c r="K75" s="12" t="s">
        <v>137</v>
      </c>
      <c r="M75" s="12" t="s">
        <v>138</v>
      </c>
      <c r="N75" s="12" t="s">
        <v>139</v>
      </c>
      <c r="P75" s="12" t="s">
        <v>118</v>
      </c>
      <c r="R75" s="12" t="s">
        <v>389</v>
      </c>
      <c r="V75" s="12">
        <v>440.0</v>
      </c>
      <c r="X75" s="12" t="s">
        <v>622</v>
      </c>
      <c r="Y75" s="12" t="s">
        <v>173</v>
      </c>
      <c r="Z75" s="12" t="s">
        <v>623</v>
      </c>
      <c r="AA75" s="12" t="s">
        <v>175</v>
      </c>
      <c r="AB75" s="12" t="s">
        <v>619</v>
      </c>
      <c r="AC75" s="12">
        <v>8.21022667344E11</v>
      </c>
      <c r="AD75" s="12" t="s">
        <v>146</v>
      </c>
      <c r="AE75" s="12" t="s">
        <v>615</v>
      </c>
      <c r="AF75" s="12" t="s">
        <v>620</v>
      </c>
      <c r="AI75" s="12" t="s">
        <v>126</v>
      </c>
      <c r="AJ75" s="12" t="s">
        <v>126</v>
      </c>
      <c r="AK75" s="12" t="s">
        <v>126</v>
      </c>
      <c r="AM75" s="12" t="s">
        <v>150</v>
      </c>
      <c r="AN75" s="12" t="s">
        <v>149</v>
      </c>
      <c r="AP75" s="12" t="s">
        <v>126</v>
      </c>
      <c r="AS75" s="12" t="s">
        <v>153</v>
      </c>
      <c r="AU75" s="12" t="s">
        <v>126</v>
      </c>
      <c r="BF75" s="12" t="s">
        <v>126</v>
      </c>
      <c r="BO75" s="12" t="s">
        <v>624</v>
      </c>
    </row>
    <row r="76" ht="14.25" customHeight="1">
      <c r="A76" s="12">
        <v>717304.0</v>
      </c>
      <c r="B76" s="12">
        <v>717304.0</v>
      </c>
      <c r="D76" s="12">
        <v>0.0</v>
      </c>
      <c r="K76" s="12" t="s">
        <v>137</v>
      </c>
      <c r="M76" s="12" t="s">
        <v>253</v>
      </c>
      <c r="N76" s="12" t="s">
        <v>139</v>
      </c>
      <c r="P76" s="12" t="s">
        <v>204</v>
      </c>
      <c r="V76" s="12">
        <v>319.0</v>
      </c>
      <c r="X76" s="12" t="s">
        <v>625</v>
      </c>
      <c r="Y76" s="12" t="s">
        <v>269</v>
      </c>
      <c r="Z76" s="12" t="s">
        <v>626</v>
      </c>
      <c r="AA76" s="12" t="s">
        <v>175</v>
      </c>
      <c r="AB76" s="12" t="s">
        <v>627</v>
      </c>
      <c r="AC76" s="12">
        <v>2.5078553302E11</v>
      </c>
      <c r="AD76" s="12" t="s">
        <v>550</v>
      </c>
      <c r="AE76" s="12" t="s">
        <v>583</v>
      </c>
      <c r="AF76" s="12" t="s">
        <v>628</v>
      </c>
      <c r="AI76" s="12" t="s">
        <v>152</v>
      </c>
      <c r="AJ76" s="12" t="s">
        <v>126</v>
      </c>
      <c r="AK76" s="12" t="s">
        <v>126</v>
      </c>
      <c r="AM76" s="12" t="s">
        <v>196</v>
      </c>
      <c r="AN76" s="12" t="s">
        <v>559</v>
      </c>
      <c r="AO76" s="12" t="s">
        <v>567</v>
      </c>
      <c r="AP76" s="12" t="s">
        <v>152</v>
      </c>
      <c r="AQ76" s="12" t="s">
        <v>152</v>
      </c>
      <c r="AS76" s="12" t="s">
        <v>153</v>
      </c>
      <c r="AU76" s="12" t="s">
        <v>152</v>
      </c>
      <c r="BF76" s="12" t="s">
        <v>152</v>
      </c>
      <c r="BO76" s="12" t="s">
        <v>629</v>
      </c>
      <c r="BQ76" s="12" t="s">
        <v>630</v>
      </c>
    </row>
    <row r="77" ht="14.25" customHeight="1">
      <c r="A77" s="12">
        <v>717305.0</v>
      </c>
      <c r="B77" s="12">
        <v>717305.0</v>
      </c>
      <c r="C77" s="12" t="s">
        <v>136</v>
      </c>
      <c r="D77" s="12">
        <v>0.0</v>
      </c>
      <c r="E77" s="12" t="s">
        <v>327</v>
      </c>
      <c r="K77" s="12" t="s">
        <v>137</v>
      </c>
      <c r="M77" s="12" t="s">
        <v>170</v>
      </c>
      <c r="N77" s="12" t="s">
        <v>139</v>
      </c>
      <c r="P77" s="12" t="s">
        <v>140</v>
      </c>
      <c r="V77" s="12">
        <v>814.0</v>
      </c>
      <c r="X77" s="12" t="s">
        <v>631</v>
      </c>
      <c r="Y77" s="12" t="s">
        <v>142</v>
      </c>
      <c r="Z77" s="12" t="s">
        <v>632</v>
      </c>
      <c r="AA77" s="12" t="s">
        <v>144</v>
      </c>
      <c r="AB77" s="12" t="s">
        <v>633</v>
      </c>
      <c r="AC77" s="12">
        <v>628.0</v>
      </c>
      <c r="AD77" s="12" t="s">
        <v>634</v>
      </c>
      <c r="AE77" s="12" t="s">
        <v>635</v>
      </c>
      <c r="AF77" s="12" t="s">
        <v>636</v>
      </c>
      <c r="AI77" s="12" t="s">
        <v>126</v>
      </c>
      <c r="AJ77" s="12" t="s">
        <v>126</v>
      </c>
      <c r="AK77" s="12" t="s">
        <v>126</v>
      </c>
      <c r="AM77" s="12" t="s">
        <v>149</v>
      </c>
      <c r="AP77" s="12" t="s">
        <v>126</v>
      </c>
      <c r="AS77" s="12" t="s">
        <v>153</v>
      </c>
      <c r="AU77" s="12" t="s">
        <v>152</v>
      </c>
      <c r="AV77" s="12" t="s">
        <v>188</v>
      </c>
      <c r="AX77" s="12" t="s">
        <v>184</v>
      </c>
      <c r="BO77" s="12" t="s">
        <v>637</v>
      </c>
      <c r="BP77" s="12" t="s">
        <v>634</v>
      </c>
      <c r="BQ77" s="12" t="s">
        <v>454</v>
      </c>
    </row>
    <row r="78" ht="14.25" customHeight="1">
      <c r="A78" s="12">
        <v>717306.0</v>
      </c>
      <c r="B78" s="12">
        <v>717306.0</v>
      </c>
      <c r="D78" s="12">
        <v>0.0</v>
      </c>
      <c r="K78" s="12" t="s">
        <v>137</v>
      </c>
      <c r="M78" s="12" t="s">
        <v>253</v>
      </c>
      <c r="N78" s="12" t="s">
        <v>171</v>
      </c>
      <c r="P78" s="12" t="s">
        <v>204</v>
      </c>
      <c r="V78" s="12">
        <v>259.0</v>
      </c>
      <c r="X78" s="12" t="s">
        <v>638</v>
      </c>
      <c r="Y78" s="12" t="s">
        <v>246</v>
      </c>
      <c r="Z78" s="12" t="s">
        <v>639</v>
      </c>
      <c r="AA78" s="12" t="s">
        <v>144</v>
      </c>
      <c r="AB78" s="12" t="s">
        <v>640</v>
      </c>
      <c r="AC78" s="12">
        <v>2.50784296662E11</v>
      </c>
      <c r="AD78" s="12" t="s">
        <v>550</v>
      </c>
      <c r="AI78" s="12" t="s">
        <v>152</v>
      </c>
      <c r="AJ78" s="12" t="s">
        <v>126</v>
      </c>
      <c r="AK78" s="12" t="s">
        <v>126</v>
      </c>
      <c r="AM78" s="12" t="s">
        <v>196</v>
      </c>
      <c r="AP78" s="12" t="s">
        <v>152</v>
      </c>
      <c r="AS78" s="12" t="s">
        <v>153</v>
      </c>
      <c r="AU78" s="12" t="s">
        <v>152</v>
      </c>
      <c r="AV78" s="12" t="s">
        <v>188</v>
      </c>
      <c r="AX78" s="12" t="s">
        <v>156</v>
      </c>
      <c r="BO78" s="12" t="s">
        <v>641</v>
      </c>
      <c r="BP78" s="12" t="s">
        <v>550</v>
      </c>
      <c r="BQ78" s="12" t="s">
        <v>273</v>
      </c>
    </row>
    <row r="79" ht="14.25" customHeight="1">
      <c r="A79" s="12">
        <v>717308.0</v>
      </c>
      <c r="B79" s="12">
        <v>717308.0</v>
      </c>
      <c r="D79" s="12">
        <v>0.0</v>
      </c>
      <c r="K79" s="12" t="s">
        <v>137</v>
      </c>
      <c r="M79" s="12" t="s">
        <v>253</v>
      </c>
      <c r="N79" s="12" t="s">
        <v>139</v>
      </c>
      <c r="P79" s="12" t="s">
        <v>204</v>
      </c>
      <c r="V79" s="12">
        <v>319.0</v>
      </c>
      <c r="X79" s="12" t="s">
        <v>642</v>
      </c>
      <c r="Y79" s="12" t="s">
        <v>246</v>
      </c>
      <c r="Z79" s="12" t="s">
        <v>643</v>
      </c>
      <c r="AA79" s="12" t="s">
        <v>144</v>
      </c>
      <c r="AB79" s="12" t="s">
        <v>644</v>
      </c>
      <c r="AC79" s="12" t="s">
        <v>645</v>
      </c>
      <c r="AD79" s="12" t="s">
        <v>550</v>
      </c>
      <c r="AE79" s="12" t="s">
        <v>646</v>
      </c>
      <c r="AF79" s="12" t="s">
        <v>646</v>
      </c>
      <c r="AI79" s="12" t="s">
        <v>152</v>
      </c>
      <c r="AJ79" s="12" t="s">
        <v>152</v>
      </c>
      <c r="AK79" s="12" t="s">
        <v>126</v>
      </c>
      <c r="AM79" s="12" t="s">
        <v>196</v>
      </c>
      <c r="AN79" s="12" t="s">
        <v>196</v>
      </c>
      <c r="AO79" s="12" t="s">
        <v>559</v>
      </c>
      <c r="AP79" s="12" t="s">
        <v>152</v>
      </c>
      <c r="AQ79" s="12" t="s">
        <v>152</v>
      </c>
      <c r="AS79" s="12" t="s">
        <v>153</v>
      </c>
      <c r="AU79" s="12" t="s">
        <v>152</v>
      </c>
      <c r="AV79" s="12" t="s">
        <v>154</v>
      </c>
      <c r="AX79" s="12" t="s">
        <v>518</v>
      </c>
      <c r="BF79" s="12" t="s">
        <v>152</v>
      </c>
      <c r="BO79" s="12" t="s">
        <v>127</v>
      </c>
      <c r="BP79" s="12" t="s">
        <v>550</v>
      </c>
      <c r="BQ79" s="12" t="s">
        <v>647</v>
      </c>
    </row>
    <row r="80" ht="14.25" customHeight="1">
      <c r="A80" s="12">
        <v>717309.0</v>
      </c>
      <c r="B80" s="12">
        <v>717309.0</v>
      </c>
      <c r="C80" s="12" t="s">
        <v>136</v>
      </c>
      <c r="D80" s="12">
        <v>875.0</v>
      </c>
      <c r="K80" s="12" t="s">
        <v>137</v>
      </c>
      <c r="M80" s="12" t="s">
        <v>138</v>
      </c>
      <c r="N80" s="12" t="s">
        <v>139</v>
      </c>
      <c r="P80" s="12" t="s">
        <v>140</v>
      </c>
      <c r="V80" s="12">
        <v>875.0</v>
      </c>
      <c r="X80" s="12" t="s">
        <v>648</v>
      </c>
      <c r="Y80" s="12" t="s">
        <v>142</v>
      </c>
      <c r="Z80" s="12" t="s">
        <v>649</v>
      </c>
      <c r="AA80" s="12" t="s">
        <v>144</v>
      </c>
      <c r="AB80" s="12" t="s">
        <v>650</v>
      </c>
      <c r="AC80" s="12">
        <v>8.21093776189E11</v>
      </c>
      <c r="AD80" s="12" t="s">
        <v>146</v>
      </c>
      <c r="AE80" s="12" t="s">
        <v>651</v>
      </c>
      <c r="AI80" s="12" t="s">
        <v>126</v>
      </c>
      <c r="AJ80" s="12" t="s">
        <v>126</v>
      </c>
      <c r="AK80" s="12" t="s">
        <v>126</v>
      </c>
      <c r="AM80" s="12" t="s">
        <v>149</v>
      </c>
      <c r="AP80" s="12" t="s">
        <v>126</v>
      </c>
      <c r="AQ80" s="12" t="s">
        <v>152</v>
      </c>
      <c r="AS80" s="12" t="s">
        <v>153</v>
      </c>
      <c r="AU80" s="12" t="s">
        <v>126</v>
      </c>
      <c r="BF80" s="12" t="s">
        <v>126</v>
      </c>
      <c r="BO80" s="12" t="s">
        <v>421</v>
      </c>
      <c r="BQ80" s="12" t="s">
        <v>273</v>
      </c>
    </row>
    <row r="81" ht="14.25" customHeight="1">
      <c r="A81" s="12">
        <v>717311.0</v>
      </c>
      <c r="B81" s="12">
        <v>717311.0</v>
      </c>
      <c r="K81" s="12" t="s">
        <v>137</v>
      </c>
      <c r="M81" s="12" t="s">
        <v>170</v>
      </c>
      <c r="N81" s="12" t="s">
        <v>171</v>
      </c>
      <c r="P81" s="12" t="s">
        <v>204</v>
      </c>
      <c r="V81" s="12">
        <v>325.0</v>
      </c>
      <c r="X81" s="12" t="s">
        <v>652</v>
      </c>
      <c r="Y81" s="12" t="s">
        <v>269</v>
      </c>
      <c r="Z81" s="12" t="s">
        <v>653</v>
      </c>
      <c r="AA81" s="12" t="s">
        <v>175</v>
      </c>
      <c r="AB81" s="12" t="s">
        <v>654</v>
      </c>
      <c r="AC81" s="12">
        <v>2.63771898207E11</v>
      </c>
      <c r="AD81" s="12" t="s">
        <v>161</v>
      </c>
      <c r="AE81" s="12" t="s">
        <v>655</v>
      </c>
      <c r="AF81" s="12" t="s">
        <v>656</v>
      </c>
      <c r="AI81" s="12" t="s">
        <v>152</v>
      </c>
      <c r="AJ81" s="12" t="s">
        <v>126</v>
      </c>
      <c r="AK81" s="12" t="s">
        <v>126</v>
      </c>
      <c r="AM81" s="12" t="s">
        <v>149</v>
      </c>
      <c r="AN81" s="12" t="s">
        <v>657</v>
      </c>
      <c r="AO81" s="12" t="s">
        <v>658</v>
      </c>
      <c r="AP81" s="12" t="s">
        <v>152</v>
      </c>
      <c r="AQ81" s="12" t="s">
        <v>152</v>
      </c>
      <c r="AS81" s="12" t="s">
        <v>370</v>
      </c>
      <c r="AT81" s="12" t="s">
        <v>551</v>
      </c>
      <c r="AU81" s="12" t="s">
        <v>152</v>
      </c>
      <c r="AV81" s="12" t="s">
        <v>188</v>
      </c>
      <c r="AX81" s="12" t="s">
        <v>156</v>
      </c>
      <c r="BF81" s="12" t="s">
        <v>126</v>
      </c>
    </row>
    <row r="82" ht="14.25" customHeight="1">
      <c r="A82" s="12">
        <v>717312.0</v>
      </c>
      <c r="B82" s="12">
        <v>717312.0</v>
      </c>
      <c r="K82" s="12" t="s">
        <v>137</v>
      </c>
      <c r="M82" s="12" t="s">
        <v>170</v>
      </c>
      <c r="N82" s="12" t="s">
        <v>139</v>
      </c>
      <c r="P82" s="12" t="s">
        <v>140</v>
      </c>
      <c r="V82" s="12">
        <v>814.0</v>
      </c>
      <c r="X82" s="12" t="s">
        <v>659</v>
      </c>
      <c r="Y82" s="12" t="s">
        <v>142</v>
      </c>
      <c r="Z82" s="12" t="s">
        <v>660</v>
      </c>
      <c r="AA82" s="12" t="s">
        <v>144</v>
      </c>
      <c r="AB82" s="12" t="s">
        <v>661</v>
      </c>
      <c r="AC82" s="12" t="s">
        <v>662</v>
      </c>
      <c r="AD82" s="12" t="s">
        <v>663</v>
      </c>
      <c r="AE82" s="12" t="s">
        <v>664</v>
      </c>
      <c r="AI82" s="12" t="s">
        <v>152</v>
      </c>
      <c r="AJ82" s="12" t="s">
        <v>126</v>
      </c>
      <c r="AK82" s="12" t="s">
        <v>126</v>
      </c>
      <c r="AM82" s="12" t="s">
        <v>196</v>
      </c>
      <c r="AN82" s="12" t="s">
        <v>665</v>
      </c>
      <c r="AP82" s="12" t="s">
        <v>126</v>
      </c>
      <c r="AS82" s="12" t="s">
        <v>153</v>
      </c>
      <c r="AU82" s="12" t="s">
        <v>126</v>
      </c>
      <c r="BF82" s="12" t="s">
        <v>126</v>
      </c>
      <c r="BO82" s="12" t="s">
        <v>127</v>
      </c>
      <c r="BP82" s="12" t="s">
        <v>663</v>
      </c>
      <c r="BQ82" s="12" t="s">
        <v>273</v>
      </c>
    </row>
    <row r="83" ht="14.25" customHeight="1">
      <c r="A83" s="12">
        <v>717313.0</v>
      </c>
      <c r="B83" s="12">
        <v>717313.0</v>
      </c>
      <c r="K83" s="12" t="s">
        <v>137</v>
      </c>
      <c r="M83" s="12" t="s">
        <v>170</v>
      </c>
      <c r="N83" s="12" t="s">
        <v>171</v>
      </c>
      <c r="P83" s="12" t="s">
        <v>204</v>
      </c>
      <c r="V83" s="12">
        <v>325.0</v>
      </c>
      <c r="X83" s="12" t="s">
        <v>666</v>
      </c>
      <c r="Y83" s="12" t="s">
        <v>269</v>
      </c>
      <c r="Z83" s="12" t="s">
        <v>667</v>
      </c>
      <c r="AA83" s="12" t="s">
        <v>175</v>
      </c>
      <c r="AB83" s="12" t="s">
        <v>668</v>
      </c>
      <c r="AC83" s="12">
        <v>2.54768999535E11</v>
      </c>
      <c r="AD83" s="12" t="s">
        <v>132</v>
      </c>
      <c r="AE83" s="12" t="s">
        <v>669</v>
      </c>
      <c r="AI83" s="12" t="s">
        <v>152</v>
      </c>
      <c r="AJ83" s="12" t="s">
        <v>126</v>
      </c>
      <c r="AK83" s="12" t="s">
        <v>126</v>
      </c>
      <c r="AM83" s="12" t="s">
        <v>196</v>
      </c>
      <c r="AN83" s="12" t="s">
        <v>670</v>
      </c>
      <c r="AP83" s="12" t="s">
        <v>152</v>
      </c>
      <c r="AS83" s="12" t="s">
        <v>153</v>
      </c>
      <c r="AU83" s="12" t="s">
        <v>126</v>
      </c>
      <c r="BF83" s="12" t="s">
        <v>126</v>
      </c>
      <c r="BO83" s="12" t="s">
        <v>374</v>
      </c>
      <c r="BQ83" s="12" t="s">
        <v>454</v>
      </c>
    </row>
    <row r="84" ht="14.25" customHeight="1">
      <c r="A84" s="12">
        <v>717314.0</v>
      </c>
      <c r="B84" s="12">
        <v>717314.0</v>
      </c>
      <c r="K84" s="12" t="s">
        <v>137</v>
      </c>
      <c r="M84" s="12" t="s">
        <v>253</v>
      </c>
      <c r="N84" s="12" t="s">
        <v>139</v>
      </c>
      <c r="P84" s="12" t="s">
        <v>140</v>
      </c>
      <c r="V84" s="12">
        <v>755.0</v>
      </c>
      <c r="X84" s="12" t="s">
        <v>671</v>
      </c>
      <c r="Y84" s="12" t="s">
        <v>142</v>
      </c>
      <c r="Z84" s="12" t="s">
        <v>672</v>
      </c>
      <c r="AA84" s="12" t="s">
        <v>175</v>
      </c>
      <c r="AB84" s="12" t="s">
        <v>673</v>
      </c>
      <c r="AC84" s="12" t="s">
        <v>674</v>
      </c>
      <c r="AD84" s="12" t="s">
        <v>675</v>
      </c>
      <c r="AE84" s="12" t="s">
        <v>676</v>
      </c>
      <c r="AF84" s="12" t="s">
        <v>677</v>
      </c>
      <c r="AI84" s="12" t="s">
        <v>152</v>
      </c>
      <c r="AJ84" s="12" t="s">
        <v>152</v>
      </c>
      <c r="AK84" s="12" t="s">
        <v>126</v>
      </c>
      <c r="AM84" s="12" t="s">
        <v>567</v>
      </c>
      <c r="AN84" s="12" t="s">
        <v>149</v>
      </c>
      <c r="AO84" s="12" t="s">
        <v>678</v>
      </c>
      <c r="AP84" s="12" t="s">
        <v>152</v>
      </c>
      <c r="AQ84" s="12" t="s">
        <v>152</v>
      </c>
      <c r="AS84" s="12" t="s">
        <v>153</v>
      </c>
      <c r="AU84" s="12" t="s">
        <v>152</v>
      </c>
      <c r="AV84" s="12" t="s">
        <v>154</v>
      </c>
      <c r="AW84" s="12" t="s">
        <v>679</v>
      </c>
      <c r="AX84" s="12" t="s">
        <v>508</v>
      </c>
      <c r="AY84" s="12" t="s">
        <v>679</v>
      </c>
      <c r="BF84" s="12" t="s">
        <v>126</v>
      </c>
      <c r="BO84" s="12" t="s">
        <v>127</v>
      </c>
      <c r="BP84" s="12" t="s">
        <v>146</v>
      </c>
      <c r="BQ84" s="12" t="s">
        <v>388</v>
      </c>
    </row>
    <row r="85" ht="14.25" customHeight="1">
      <c r="A85" s="12">
        <v>717315.0</v>
      </c>
      <c r="B85" s="12">
        <v>717315.0</v>
      </c>
      <c r="K85" s="12" t="s">
        <v>137</v>
      </c>
      <c r="M85" s="12" t="s">
        <v>170</v>
      </c>
      <c r="N85" s="12" t="s">
        <v>171</v>
      </c>
      <c r="P85" s="12" t="s">
        <v>128</v>
      </c>
      <c r="V85" s="12">
        <v>605.0</v>
      </c>
      <c r="X85" s="12" t="s">
        <v>680</v>
      </c>
      <c r="Y85" s="12" t="s">
        <v>142</v>
      </c>
      <c r="Z85" s="12" t="s">
        <v>681</v>
      </c>
      <c r="AA85" s="12" t="s">
        <v>175</v>
      </c>
      <c r="AB85" s="12" t="s">
        <v>682</v>
      </c>
      <c r="AC85" s="12" t="s">
        <v>683</v>
      </c>
      <c r="AD85" s="12" t="s">
        <v>161</v>
      </c>
      <c r="AE85" s="12" t="s">
        <v>684</v>
      </c>
      <c r="AI85" s="12" t="s">
        <v>152</v>
      </c>
      <c r="AJ85" s="12" t="s">
        <v>126</v>
      </c>
      <c r="AK85" s="12" t="s">
        <v>126</v>
      </c>
      <c r="AM85" s="12" t="s">
        <v>196</v>
      </c>
      <c r="AP85" s="12" t="s">
        <v>152</v>
      </c>
      <c r="AQ85" s="12" t="s">
        <v>152</v>
      </c>
      <c r="AS85" s="12" t="s">
        <v>153</v>
      </c>
      <c r="AU85" s="12" t="s">
        <v>152</v>
      </c>
      <c r="AV85" s="12" t="s">
        <v>154</v>
      </c>
      <c r="AX85" s="12" t="s">
        <v>156</v>
      </c>
      <c r="BF85" s="12" t="s">
        <v>126</v>
      </c>
      <c r="BP85" s="12" t="s">
        <v>161</v>
      </c>
      <c r="BQ85" s="12" t="s">
        <v>273</v>
      </c>
    </row>
    <row r="86" ht="14.25" customHeight="1">
      <c r="A86" s="12">
        <v>717316.0</v>
      </c>
      <c r="B86" s="12">
        <v>717316.0</v>
      </c>
      <c r="K86" s="12" t="s">
        <v>137</v>
      </c>
      <c r="M86" s="12" t="s">
        <v>253</v>
      </c>
      <c r="N86" s="12" t="s">
        <v>139</v>
      </c>
      <c r="P86" s="12" t="s">
        <v>204</v>
      </c>
      <c r="V86" s="12">
        <v>319.0</v>
      </c>
      <c r="X86" s="12" t="s">
        <v>685</v>
      </c>
      <c r="Y86" s="12" t="s">
        <v>142</v>
      </c>
      <c r="Z86" s="12" t="s">
        <v>686</v>
      </c>
      <c r="AA86" s="12" t="s">
        <v>144</v>
      </c>
      <c r="AB86" s="12" t="s">
        <v>687</v>
      </c>
      <c r="AC86" s="12">
        <v>2.55767698693E11</v>
      </c>
      <c r="AD86" s="12" t="s">
        <v>480</v>
      </c>
      <c r="AE86" s="12" t="s">
        <v>688</v>
      </c>
      <c r="AI86" s="12" t="s">
        <v>152</v>
      </c>
      <c r="AJ86" s="12" t="s">
        <v>126</v>
      </c>
      <c r="AK86" s="12" t="s">
        <v>126</v>
      </c>
      <c r="AP86" s="12" t="s">
        <v>152</v>
      </c>
      <c r="AQ86" s="12" t="s">
        <v>152</v>
      </c>
      <c r="AS86" s="12" t="s">
        <v>153</v>
      </c>
      <c r="AU86" s="12" t="s">
        <v>126</v>
      </c>
      <c r="BF86" s="12" t="s">
        <v>126</v>
      </c>
      <c r="BO86" s="12" t="s">
        <v>534</v>
      </c>
      <c r="BP86" s="12" t="s">
        <v>480</v>
      </c>
      <c r="BQ86" s="12" t="s">
        <v>273</v>
      </c>
      <c r="BR86" s="12" t="s">
        <v>689</v>
      </c>
    </row>
    <row r="87" ht="14.25" customHeight="1">
      <c r="A87" s="12">
        <v>717317.0</v>
      </c>
      <c r="B87" s="12">
        <v>717317.0</v>
      </c>
      <c r="K87" s="12" t="s">
        <v>137</v>
      </c>
      <c r="M87" s="12" t="s">
        <v>253</v>
      </c>
      <c r="N87" s="12" t="s">
        <v>139</v>
      </c>
      <c r="P87" s="12" t="s">
        <v>204</v>
      </c>
      <c r="V87" s="12">
        <v>319.0</v>
      </c>
      <c r="X87" s="12" t="s">
        <v>690</v>
      </c>
      <c r="Y87" s="12" t="s">
        <v>269</v>
      </c>
      <c r="Z87" s="12" t="s">
        <v>691</v>
      </c>
      <c r="AA87" s="12" t="s">
        <v>175</v>
      </c>
      <c r="AB87" s="12" t="s">
        <v>692</v>
      </c>
      <c r="AC87" s="12" t="s">
        <v>693</v>
      </c>
      <c r="AD87" s="12" t="s">
        <v>314</v>
      </c>
      <c r="AE87" s="12" t="s">
        <v>694</v>
      </c>
      <c r="AI87" s="12" t="s">
        <v>152</v>
      </c>
      <c r="AJ87" s="12" t="s">
        <v>126</v>
      </c>
      <c r="AK87" s="12" t="s">
        <v>126</v>
      </c>
      <c r="AM87" s="12" t="s">
        <v>196</v>
      </c>
      <c r="AN87" s="12" t="s">
        <v>695</v>
      </c>
      <c r="AP87" s="12" t="s">
        <v>152</v>
      </c>
      <c r="AQ87" s="12" t="s">
        <v>152</v>
      </c>
      <c r="AS87" s="12" t="s">
        <v>153</v>
      </c>
      <c r="AU87" s="12" t="s">
        <v>152</v>
      </c>
      <c r="AV87" s="12" t="s">
        <v>188</v>
      </c>
      <c r="AW87" s="12" t="s">
        <v>696</v>
      </c>
      <c r="AX87" s="12" t="s">
        <v>184</v>
      </c>
      <c r="AY87" s="12" t="s">
        <v>697</v>
      </c>
      <c r="BF87" s="12" t="s">
        <v>126</v>
      </c>
      <c r="BO87" s="12" t="s">
        <v>127</v>
      </c>
      <c r="BP87" s="12" t="s">
        <v>314</v>
      </c>
      <c r="BQ87" s="12" t="s">
        <v>273</v>
      </c>
    </row>
    <row r="88" ht="14.25" customHeight="1">
      <c r="A88" s="12">
        <v>717318.0</v>
      </c>
      <c r="B88" s="12">
        <v>717318.0</v>
      </c>
      <c r="K88" s="12" t="s">
        <v>137</v>
      </c>
      <c r="M88" s="12" t="s">
        <v>253</v>
      </c>
      <c r="N88" s="12" t="s">
        <v>139</v>
      </c>
      <c r="P88" s="12" t="s">
        <v>204</v>
      </c>
      <c r="V88" s="12">
        <v>319.0</v>
      </c>
      <c r="X88" s="12" t="s">
        <v>698</v>
      </c>
      <c r="Y88" s="12" t="s">
        <v>246</v>
      </c>
      <c r="Z88" s="12" t="s">
        <v>699</v>
      </c>
      <c r="AA88" s="12" t="s">
        <v>144</v>
      </c>
      <c r="AB88" s="12" t="s">
        <v>700</v>
      </c>
      <c r="AC88" s="12">
        <v>2.50782014007E11</v>
      </c>
      <c r="AD88" s="12" t="s">
        <v>550</v>
      </c>
      <c r="AE88" s="12" t="s">
        <v>701</v>
      </c>
      <c r="AI88" s="12" t="s">
        <v>152</v>
      </c>
      <c r="AJ88" s="12" t="s">
        <v>126</v>
      </c>
      <c r="AK88" s="12" t="s">
        <v>126</v>
      </c>
      <c r="AM88" s="12" t="s">
        <v>196</v>
      </c>
      <c r="AN88" s="12" t="s">
        <v>702</v>
      </c>
      <c r="AP88" s="12" t="s">
        <v>152</v>
      </c>
      <c r="AQ88" s="12" t="s">
        <v>152</v>
      </c>
      <c r="AS88" s="12" t="s">
        <v>153</v>
      </c>
      <c r="AU88" s="12" t="s">
        <v>152</v>
      </c>
      <c r="AV88" s="12" t="s">
        <v>154</v>
      </c>
      <c r="AX88" s="12" t="s">
        <v>184</v>
      </c>
      <c r="BF88" s="12" t="s">
        <v>126</v>
      </c>
      <c r="BO88" s="12" t="s">
        <v>526</v>
      </c>
      <c r="BP88" s="12" t="s">
        <v>550</v>
      </c>
      <c r="BQ88" s="12" t="s">
        <v>273</v>
      </c>
    </row>
    <row r="89" ht="14.25" customHeight="1">
      <c r="A89" s="12">
        <v>717320.0</v>
      </c>
      <c r="B89" s="12">
        <v>717320.0</v>
      </c>
      <c r="K89" s="12" t="s">
        <v>137</v>
      </c>
      <c r="M89" s="12" t="s">
        <v>253</v>
      </c>
      <c r="N89" s="12" t="s">
        <v>171</v>
      </c>
      <c r="P89" s="12" t="s">
        <v>140</v>
      </c>
      <c r="V89" s="12">
        <v>1605.0</v>
      </c>
      <c r="X89" s="12" t="s">
        <v>703</v>
      </c>
      <c r="Y89" s="12" t="s">
        <v>142</v>
      </c>
      <c r="Z89" s="12" t="s">
        <v>704</v>
      </c>
      <c r="AA89" s="12" t="s">
        <v>144</v>
      </c>
      <c r="AB89" s="12" t="s">
        <v>705</v>
      </c>
      <c r="AC89" s="12">
        <v>2.2178756859E11</v>
      </c>
      <c r="AD89" s="12" t="s">
        <v>706</v>
      </c>
      <c r="AE89" s="12" t="s">
        <v>707</v>
      </c>
      <c r="AI89" s="12" t="s">
        <v>152</v>
      </c>
      <c r="AJ89" s="12" t="s">
        <v>126</v>
      </c>
      <c r="AK89" s="12" t="s">
        <v>126</v>
      </c>
      <c r="AM89" s="12" t="s">
        <v>149</v>
      </c>
      <c r="AN89" s="12" t="s">
        <v>567</v>
      </c>
      <c r="AP89" s="12" t="s">
        <v>152</v>
      </c>
      <c r="AQ89" s="12" t="s">
        <v>152</v>
      </c>
      <c r="AS89" s="12" t="s">
        <v>153</v>
      </c>
      <c r="AU89" s="12" t="s">
        <v>152</v>
      </c>
      <c r="AV89" s="12" t="s">
        <v>708</v>
      </c>
      <c r="AX89" s="12" t="s">
        <v>709</v>
      </c>
      <c r="AY89" s="12" t="s">
        <v>710</v>
      </c>
      <c r="BF89" s="12" t="s">
        <v>152</v>
      </c>
      <c r="BH89" s="12" t="s">
        <v>711</v>
      </c>
      <c r="BI89" s="12" t="s">
        <v>712</v>
      </c>
      <c r="BO89" s="12" t="s">
        <v>561</v>
      </c>
      <c r="BP89" s="12" t="s">
        <v>706</v>
      </c>
      <c r="BQ89" s="12" t="s">
        <v>135</v>
      </c>
    </row>
    <row r="90" ht="14.25" customHeight="1">
      <c r="A90" s="12">
        <v>717321.0</v>
      </c>
      <c r="B90" s="12">
        <v>717321.0</v>
      </c>
      <c r="K90" s="12" t="s">
        <v>137</v>
      </c>
      <c r="M90" s="12" t="s">
        <v>253</v>
      </c>
      <c r="N90" s="12" t="s">
        <v>139</v>
      </c>
      <c r="P90" s="12" t="s">
        <v>128</v>
      </c>
      <c r="V90" s="12">
        <v>583.0</v>
      </c>
      <c r="X90" s="12" t="s">
        <v>713</v>
      </c>
      <c r="Y90" s="12" t="s">
        <v>142</v>
      </c>
      <c r="Z90" s="12" t="s">
        <v>714</v>
      </c>
      <c r="AA90" s="12" t="s">
        <v>144</v>
      </c>
      <c r="AB90" s="12" t="s">
        <v>715</v>
      </c>
      <c r="AC90" s="12" t="s">
        <v>716</v>
      </c>
      <c r="AD90" s="12" t="s">
        <v>675</v>
      </c>
      <c r="AE90" s="12" t="s">
        <v>717</v>
      </c>
      <c r="AI90" s="12" t="s">
        <v>152</v>
      </c>
      <c r="AJ90" s="12" t="s">
        <v>126</v>
      </c>
      <c r="AK90" s="12" t="s">
        <v>126</v>
      </c>
      <c r="AM90" s="12" t="s">
        <v>358</v>
      </c>
      <c r="AN90" s="12" t="s">
        <v>718</v>
      </c>
      <c r="AP90" s="12" t="s">
        <v>152</v>
      </c>
      <c r="AS90" s="12" t="s">
        <v>153</v>
      </c>
      <c r="AU90" s="12" t="s">
        <v>152</v>
      </c>
      <c r="AV90" s="12" t="s">
        <v>154</v>
      </c>
      <c r="AX90" s="12" t="s">
        <v>184</v>
      </c>
      <c r="BF90" s="12" t="s">
        <v>126</v>
      </c>
      <c r="BO90" s="12" t="s">
        <v>374</v>
      </c>
      <c r="BP90" s="12" t="s">
        <v>675</v>
      </c>
      <c r="BQ90" s="12" t="s">
        <v>388</v>
      </c>
    </row>
    <row r="91" ht="14.25" customHeight="1">
      <c r="A91" s="12">
        <v>717322.0</v>
      </c>
      <c r="B91" s="12">
        <v>717322.0</v>
      </c>
      <c r="C91" s="12" t="s">
        <v>136</v>
      </c>
      <c r="D91" s="12">
        <v>755.0</v>
      </c>
      <c r="K91" s="12" t="s">
        <v>137</v>
      </c>
      <c r="M91" s="12" t="s">
        <v>170</v>
      </c>
      <c r="N91" s="12" t="s">
        <v>139</v>
      </c>
      <c r="P91" s="12" t="s">
        <v>128</v>
      </c>
      <c r="V91" s="12">
        <v>755.0</v>
      </c>
      <c r="X91" s="12" t="s">
        <v>719</v>
      </c>
      <c r="Y91" s="12" t="s">
        <v>142</v>
      </c>
      <c r="Z91" s="12" t="s">
        <v>720</v>
      </c>
      <c r="AA91" s="12" t="s">
        <v>175</v>
      </c>
      <c r="AB91" s="12" t="s">
        <v>721</v>
      </c>
      <c r="AC91" s="12">
        <v>2.54798634761E11</v>
      </c>
      <c r="AD91" s="12" t="s">
        <v>132</v>
      </c>
      <c r="AE91" s="12" t="s">
        <v>722</v>
      </c>
      <c r="AI91" s="12" t="s">
        <v>152</v>
      </c>
      <c r="AJ91" s="12" t="s">
        <v>126</v>
      </c>
      <c r="AK91" s="12" t="s">
        <v>126</v>
      </c>
      <c r="AM91" s="12" t="s">
        <v>149</v>
      </c>
      <c r="AN91" s="12" t="s">
        <v>723</v>
      </c>
      <c r="AP91" s="12" t="s">
        <v>152</v>
      </c>
      <c r="AQ91" s="12" t="s">
        <v>152</v>
      </c>
      <c r="AS91" s="12" t="s">
        <v>153</v>
      </c>
      <c r="AU91" s="12" t="s">
        <v>152</v>
      </c>
      <c r="AV91" s="12" t="s">
        <v>188</v>
      </c>
      <c r="AX91" s="12" t="s">
        <v>724</v>
      </c>
      <c r="BF91" s="12" t="s">
        <v>126</v>
      </c>
      <c r="BO91" s="12" t="s">
        <v>127</v>
      </c>
      <c r="BP91" s="12" t="s">
        <v>132</v>
      </c>
    </row>
    <row r="92" ht="14.25" customHeight="1">
      <c r="A92" s="12">
        <v>717323.0</v>
      </c>
      <c r="B92" s="12">
        <v>717323.0</v>
      </c>
      <c r="K92" s="12" t="s">
        <v>137</v>
      </c>
      <c r="M92" s="12" t="s">
        <v>253</v>
      </c>
      <c r="N92" s="12" t="s">
        <v>139</v>
      </c>
      <c r="P92" s="12" t="s">
        <v>204</v>
      </c>
      <c r="V92" s="12">
        <v>319.0</v>
      </c>
      <c r="X92" s="12" t="s">
        <v>725</v>
      </c>
      <c r="Y92" s="12" t="s">
        <v>269</v>
      </c>
      <c r="Z92" s="12" t="s">
        <v>726</v>
      </c>
      <c r="AA92" s="12" t="s">
        <v>175</v>
      </c>
      <c r="AB92" s="12" t="s">
        <v>727</v>
      </c>
      <c r="AC92" s="12" t="s">
        <v>728</v>
      </c>
      <c r="AD92" s="12" t="s">
        <v>122</v>
      </c>
      <c r="AE92" s="12" t="s">
        <v>729</v>
      </c>
      <c r="AF92" s="12" t="s">
        <v>730</v>
      </c>
      <c r="AI92" s="12" t="s">
        <v>152</v>
      </c>
      <c r="AJ92" s="12" t="s">
        <v>126</v>
      </c>
      <c r="AK92" s="12" t="s">
        <v>126</v>
      </c>
      <c r="AM92" s="12" t="s">
        <v>149</v>
      </c>
      <c r="AP92" s="12" t="s">
        <v>152</v>
      </c>
      <c r="AQ92" s="12" t="s">
        <v>152</v>
      </c>
      <c r="AS92" s="12" t="s">
        <v>153</v>
      </c>
      <c r="AU92" s="12" t="s">
        <v>152</v>
      </c>
      <c r="AV92" s="12" t="s">
        <v>188</v>
      </c>
      <c r="AW92" s="12" t="s">
        <v>731</v>
      </c>
      <c r="AX92" s="12" t="s">
        <v>732</v>
      </c>
      <c r="AY92" s="12" t="s">
        <v>733</v>
      </c>
      <c r="BF92" s="12" t="s">
        <v>126</v>
      </c>
      <c r="BP92" s="12" t="s">
        <v>122</v>
      </c>
      <c r="BQ92" s="12" t="s">
        <v>734</v>
      </c>
    </row>
    <row r="93" ht="14.25" customHeight="1">
      <c r="A93" s="12">
        <v>717324.0</v>
      </c>
      <c r="B93" s="12">
        <v>717324.0</v>
      </c>
      <c r="K93" s="12" t="s">
        <v>137</v>
      </c>
      <c r="M93" s="12" t="s">
        <v>253</v>
      </c>
      <c r="N93" s="12" t="s">
        <v>171</v>
      </c>
      <c r="P93" s="12" t="s">
        <v>204</v>
      </c>
      <c r="V93" s="12">
        <v>259.0</v>
      </c>
      <c r="X93" s="12" t="s">
        <v>735</v>
      </c>
      <c r="Y93" s="12" t="s">
        <v>319</v>
      </c>
      <c r="Z93" s="12" t="s">
        <v>736</v>
      </c>
      <c r="AA93" s="12" t="s">
        <v>175</v>
      </c>
      <c r="AB93" s="12" t="s">
        <v>737</v>
      </c>
      <c r="AC93" s="12">
        <v>2.60978753974E11</v>
      </c>
      <c r="AD93" s="12" t="s">
        <v>738</v>
      </c>
      <c r="AI93" s="12" t="s">
        <v>152</v>
      </c>
      <c r="AJ93" s="12" t="s">
        <v>152</v>
      </c>
      <c r="AK93" s="12" t="s">
        <v>126</v>
      </c>
      <c r="AM93" s="12" t="s">
        <v>196</v>
      </c>
      <c r="AP93" s="12" t="s">
        <v>152</v>
      </c>
      <c r="AQ93" s="12" t="s">
        <v>152</v>
      </c>
      <c r="AS93" s="12" t="s">
        <v>153</v>
      </c>
      <c r="AU93" s="12" t="s">
        <v>152</v>
      </c>
      <c r="BF93" s="12" t="s">
        <v>126</v>
      </c>
      <c r="BO93" s="12" t="s">
        <v>127</v>
      </c>
      <c r="BP93" s="12" t="s">
        <v>738</v>
      </c>
    </row>
    <row r="94" ht="14.25" customHeight="1">
      <c r="A94" s="12">
        <v>717325.0</v>
      </c>
      <c r="B94" s="12">
        <v>717325.0</v>
      </c>
      <c r="K94" s="12" t="s">
        <v>137</v>
      </c>
      <c r="M94" s="12" t="s">
        <v>253</v>
      </c>
      <c r="N94" s="12" t="s">
        <v>139</v>
      </c>
      <c r="P94" s="12" t="s">
        <v>128</v>
      </c>
      <c r="V94" s="12">
        <v>583.0</v>
      </c>
      <c r="X94" s="12" t="s">
        <v>739</v>
      </c>
      <c r="Y94" s="12" t="s">
        <v>142</v>
      </c>
      <c r="Z94" s="12" t="s">
        <v>740</v>
      </c>
      <c r="AA94" s="12" t="s">
        <v>144</v>
      </c>
      <c r="AB94" s="12" t="s">
        <v>741</v>
      </c>
      <c r="AC94" s="12" t="s">
        <v>742</v>
      </c>
      <c r="AD94" s="12" t="s">
        <v>743</v>
      </c>
      <c r="AE94" s="12" t="s">
        <v>744</v>
      </c>
      <c r="AI94" s="12" t="s">
        <v>152</v>
      </c>
      <c r="AJ94" s="12" t="s">
        <v>126</v>
      </c>
      <c r="AK94" s="12" t="s">
        <v>126</v>
      </c>
      <c r="AP94" s="12" t="s">
        <v>152</v>
      </c>
      <c r="AQ94" s="12" t="s">
        <v>152</v>
      </c>
      <c r="AS94" s="12" t="s">
        <v>153</v>
      </c>
      <c r="AU94" s="12" t="s">
        <v>126</v>
      </c>
      <c r="BF94" s="12" t="s">
        <v>126</v>
      </c>
      <c r="BO94" s="12" t="s">
        <v>127</v>
      </c>
      <c r="BP94" s="12" t="s">
        <v>743</v>
      </c>
      <c r="BQ94" s="12" t="s">
        <v>388</v>
      </c>
    </row>
    <row r="95" ht="14.25" customHeight="1">
      <c r="A95" s="12">
        <v>717326.0</v>
      </c>
      <c r="B95" s="12">
        <v>717326.0</v>
      </c>
      <c r="K95" s="12" t="s">
        <v>137</v>
      </c>
      <c r="M95" s="12" t="s">
        <v>253</v>
      </c>
      <c r="N95" s="12" t="s">
        <v>139</v>
      </c>
      <c r="P95" s="12" t="s">
        <v>128</v>
      </c>
      <c r="V95" s="12">
        <v>583.0</v>
      </c>
      <c r="X95" s="12" t="s">
        <v>745</v>
      </c>
      <c r="Y95" s="12" t="s">
        <v>142</v>
      </c>
      <c r="Z95" s="12" t="s">
        <v>746</v>
      </c>
      <c r="AA95" s="12" t="s">
        <v>144</v>
      </c>
      <c r="AB95" s="12" t="s">
        <v>747</v>
      </c>
      <c r="AC95" s="12">
        <v>2.63783853391E11</v>
      </c>
      <c r="AD95" s="12" t="s">
        <v>161</v>
      </c>
      <c r="AE95" s="12" t="s">
        <v>748</v>
      </c>
      <c r="AI95" s="12" t="s">
        <v>126</v>
      </c>
      <c r="AJ95" s="12" t="s">
        <v>126</v>
      </c>
      <c r="AK95" s="12" t="s">
        <v>126</v>
      </c>
      <c r="AM95" s="12" t="s">
        <v>149</v>
      </c>
      <c r="AP95" s="12" t="s">
        <v>152</v>
      </c>
      <c r="AQ95" s="12" t="s">
        <v>152</v>
      </c>
      <c r="AS95" s="12" t="s">
        <v>153</v>
      </c>
      <c r="AU95" s="12" t="s">
        <v>152</v>
      </c>
      <c r="AV95" s="12" t="s">
        <v>708</v>
      </c>
      <c r="BF95" s="12" t="s">
        <v>126</v>
      </c>
      <c r="BO95" s="12" t="s">
        <v>749</v>
      </c>
      <c r="BP95" s="12" t="s">
        <v>161</v>
      </c>
      <c r="BQ95" s="12" t="s">
        <v>135</v>
      </c>
    </row>
    <row r="96" ht="14.25" customHeight="1">
      <c r="A96" s="12">
        <v>717327.0</v>
      </c>
      <c r="B96" s="12">
        <v>717327.0</v>
      </c>
      <c r="K96" s="12" t="s">
        <v>137</v>
      </c>
      <c r="M96" s="12" t="s">
        <v>170</v>
      </c>
      <c r="N96" s="12" t="s">
        <v>139</v>
      </c>
      <c r="P96" s="12" t="s">
        <v>204</v>
      </c>
      <c r="V96" s="12">
        <v>407.0</v>
      </c>
      <c r="X96" s="12" t="s">
        <v>750</v>
      </c>
      <c r="Y96" s="12" t="s">
        <v>269</v>
      </c>
      <c r="Z96" s="12" t="s">
        <v>751</v>
      </c>
      <c r="AA96" s="12" t="s">
        <v>175</v>
      </c>
      <c r="AB96" s="12" t="s">
        <v>752</v>
      </c>
      <c r="AC96" s="12" t="s">
        <v>753</v>
      </c>
      <c r="AD96" s="12" t="s">
        <v>738</v>
      </c>
      <c r="AI96" s="12" t="s">
        <v>126</v>
      </c>
      <c r="AJ96" s="12" t="s">
        <v>126</v>
      </c>
      <c r="AK96" s="12" t="s">
        <v>126</v>
      </c>
      <c r="AM96" s="12" t="s">
        <v>196</v>
      </c>
      <c r="AP96" s="12" t="s">
        <v>152</v>
      </c>
      <c r="AQ96" s="12" t="s">
        <v>152</v>
      </c>
      <c r="AS96" s="12" t="s">
        <v>153</v>
      </c>
      <c r="AU96" s="12" t="s">
        <v>152</v>
      </c>
      <c r="AY96" s="12" t="s">
        <v>754</v>
      </c>
      <c r="BF96" s="12" t="s">
        <v>126</v>
      </c>
      <c r="BO96" s="12" t="s">
        <v>755</v>
      </c>
      <c r="BP96" s="12" t="s">
        <v>738</v>
      </c>
    </row>
    <row r="97" ht="14.25" customHeight="1">
      <c r="A97" s="12">
        <v>717328.0</v>
      </c>
      <c r="B97" s="12">
        <v>717328.0</v>
      </c>
      <c r="K97" s="12" t="s">
        <v>137</v>
      </c>
      <c r="M97" s="12" t="s">
        <v>253</v>
      </c>
      <c r="N97" s="12" t="s">
        <v>171</v>
      </c>
      <c r="P97" s="12" t="s">
        <v>204</v>
      </c>
      <c r="V97" s="12">
        <v>259.0</v>
      </c>
      <c r="X97" s="12" t="s">
        <v>756</v>
      </c>
      <c r="Y97" s="12" t="s">
        <v>319</v>
      </c>
      <c r="Z97" s="12" t="s">
        <v>757</v>
      </c>
      <c r="AA97" s="12" t="s">
        <v>175</v>
      </c>
      <c r="AB97" s="12" t="s">
        <v>758</v>
      </c>
      <c r="AC97" s="12">
        <v>2.60772853253E11</v>
      </c>
      <c r="AD97" s="12" t="s">
        <v>738</v>
      </c>
      <c r="AE97" s="12" t="s">
        <v>759</v>
      </c>
      <c r="AI97" s="12" t="s">
        <v>152</v>
      </c>
      <c r="AJ97" s="12" t="s">
        <v>152</v>
      </c>
      <c r="AK97" s="12" t="s">
        <v>126</v>
      </c>
      <c r="AM97" s="12" t="s">
        <v>760</v>
      </c>
      <c r="AP97" s="12" t="s">
        <v>152</v>
      </c>
      <c r="AQ97" s="12" t="s">
        <v>152</v>
      </c>
      <c r="AS97" s="12" t="s">
        <v>153</v>
      </c>
      <c r="AU97" s="12" t="s">
        <v>152</v>
      </c>
      <c r="BF97" s="12" t="s">
        <v>126</v>
      </c>
      <c r="BO97" s="12" t="s">
        <v>127</v>
      </c>
    </row>
    <row r="98" ht="14.25" customHeight="1">
      <c r="A98" s="12">
        <v>717329.0</v>
      </c>
      <c r="B98" s="12">
        <v>717329.0</v>
      </c>
      <c r="K98" s="12" t="s">
        <v>137</v>
      </c>
      <c r="M98" s="12" t="s">
        <v>170</v>
      </c>
      <c r="N98" s="12" t="s">
        <v>139</v>
      </c>
      <c r="P98" s="12" t="s">
        <v>204</v>
      </c>
      <c r="V98" s="12">
        <v>407.0</v>
      </c>
      <c r="X98" s="12" t="s">
        <v>761</v>
      </c>
      <c r="Y98" s="12" t="s">
        <v>319</v>
      </c>
      <c r="Z98" s="12" t="s">
        <v>762</v>
      </c>
      <c r="AA98" s="12" t="s">
        <v>175</v>
      </c>
      <c r="AB98" s="12" t="s">
        <v>763</v>
      </c>
      <c r="AC98" s="12">
        <v>2.60770726114E11</v>
      </c>
      <c r="AD98" s="12" t="s">
        <v>738</v>
      </c>
      <c r="AE98" s="12" t="s">
        <v>764</v>
      </c>
      <c r="AF98" s="12" t="s">
        <v>765</v>
      </c>
      <c r="AI98" s="12" t="s">
        <v>152</v>
      </c>
      <c r="AJ98" s="12" t="s">
        <v>126</v>
      </c>
      <c r="AK98" s="12" t="s">
        <v>126</v>
      </c>
      <c r="AM98" s="12" t="s">
        <v>196</v>
      </c>
      <c r="AN98" s="12" t="s">
        <v>196</v>
      </c>
      <c r="AO98" s="12" t="s">
        <v>702</v>
      </c>
      <c r="AP98" s="12" t="s">
        <v>152</v>
      </c>
      <c r="AQ98" s="12" t="s">
        <v>152</v>
      </c>
      <c r="AS98" s="12" t="s">
        <v>153</v>
      </c>
      <c r="AU98" s="12" t="s">
        <v>126</v>
      </c>
      <c r="BF98" s="12" t="s">
        <v>126</v>
      </c>
      <c r="BO98" s="12" t="s">
        <v>766</v>
      </c>
      <c r="BP98" s="12" t="s">
        <v>738</v>
      </c>
      <c r="BQ98" s="12" t="s">
        <v>510</v>
      </c>
      <c r="BR98" s="12" t="s">
        <v>767</v>
      </c>
    </row>
    <row r="99" ht="14.25" customHeight="1">
      <c r="A99" s="12">
        <v>717330.0</v>
      </c>
      <c r="B99" s="12">
        <v>717330.0</v>
      </c>
      <c r="C99" s="12" t="s">
        <v>136</v>
      </c>
      <c r="D99" s="12">
        <v>755.0</v>
      </c>
      <c r="K99" s="12" t="s">
        <v>137</v>
      </c>
      <c r="M99" s="12" t="s">
        <v>170</v>
      </c>
      <c r="N99" s="12" t="s">
        <v>139</v>
      </c>
      <c r="P99" s="12" t="s">
        <v>128</v>
      </c>
      <c r="V99" s="12">
        <v>755.0</v>
      </c>
      <c r="X99" s="12" t="s">
        <v>768</v>
      </c>
      <c r="Y99" s="12" t="s">
        <v>142</v>
      </c>
      <c r="Z99" s="12" t="s">
        <v>769</v>
      </c>
      <c r="AA99" s="12" t="s">
        <v>144</v>
      </c>
      <c r="AB99" s="12" t="s">
        <v>770</v>
      </c>
      <c r="AC99" s="12">
        <v>278.0</v>
      </c>
      <c r="AD99" s="12" t="s">
        <v>122</v>
      </c>
      <c r="AE99" s="12" t="s">
        <v>771</v>
      </c>
      <c r="AF99" s="12" t="s">
        <v>772</v>
      </c>
      <c r="AI99" s="12" t="s">
        <v>126</v>
      </c>
      <c r="AJ99" s="12" t="s">
        <v>126</v>
      </c>
      <c r="AK99" s="12" t="s">
        <v>126</v>
      </c>
      <c r="AM99" s="12" t="s">
        <v>196</v>
      </c>
      <c r="AP99" s="12" t="s">
        <v>126</v>
      </c>
      <c r="AQ99" s="12" t="s">
        <v>152</v>
      </c>
      <c r="AS99" s="12" t="s">
        <v>153</v>
      </c>
      <c r="AU99" s="12" t="s">
        <v>152</v>
      </c>
      <c r="AV99" s="12" t="s">
        <v>154</v>
      </c>
      <c r="AW99" s="12" t="s">
        <v>773</v>
      </c>
      <c r="AX99" s="12" t="s">
        <v>183</v>
      </c>
      <c r="AY99" s="12" t="s">
        <v>774</v>
      </c>
      <c r="BO99" s="12" t="s">
        <v>775</v>
      </c>
      <c r="BP99" s="12" t="s">
        <v>122</v>
      </c>
      <c r="BQ99" s="12" t="s">
        <v>135</v>
      </c>
    </row>
    <row r="100" ht="14.25" customHeight="1">
      <c r="A100" s="12">
        <v>717331.0</v>
      </c>
      <c r="B100" s="12">
        <v>717331.0</v>
      </c>
      <c r="K100" s="12" t="s">
        <v>137</v>
      </c>
      <c r="M100" s="12" t="s">
        <v>170</v>
      </c>
      <c r="N100" s="12" t="s">
        <v>139</v>
      </c>
      <c r="P100" s="12" t="s">
        <v>204</v>
      </c>
      <c r="V100" s="12">
        <v>407.0</v>
      </c>
      <c r="X100" s="12" t="s">
        <v>776</v>
      </c>
      <c r="Y100" s="12" t="s">
        <v>269</v>
      </c>
      <c r="Z100" s="12" t="s">
        <v>777</v>
      </c>
      <c r="AA100" s="12" t="s">
        <v>175</v>
      </c>
      <c r="AB100" s="12" t="s">
        <v>778</v>
      </c>
      <c r="AC100" s="12">
        <v>2.60967582444E11</v>
      </c>
      <c r="AD100" s="12" t="s">
        <v>738</v>
      </c>
      <c r="AE100" s="12" t="s">
        <v>779</v>
      </c>
      <c r="AI100" s="12" t="s">
        <v>152</v>
      </c>
      <c r="AJ100" s="12" t="s">
        <v>152</v>
      </c>
      <c r="AK100" s="12" t="s">
        <v>126</v>
      </c>
      <c r="AM100" s="12" t="s">
        <v>196</v>
      </c>
      <c r="AP100" s="12" t="s">
        <v>152</v>
      </c>
      <c r="AQ100" s="12" t="s">
        <v>152</v>
      </c>
      <c r="AS100" s="12" t="s">
        <v>153</v>
      </c>
      <c r="AU100" s="12" t="s">
        <v>152</v>
      </c>
      <c r="AV100" s="12" t="s">
        <v>188</v>
      </c>
      <c r="AX100" s="12" t="s">
        <v>156</v>
      </c>
      <c r="BF100" s="12" t="s">
        <v>126</v>
      </c>
    </row>
    <row r="101" ht="14.25" customHeight="1">
      <c r="A101" s="12">
        <v>717332.0</v>
      </c>
      <c r="B101" s="12">
        <v>717332.0</v>
      </c>
      <c r="C101" s="12" t="s">
        <v>136</v>
      </c>
      <c r="D101" s="12">
        <v>627.0</v>
      </c>
      <c r="K101" s="12" t="s">
        <v>137</v>
      </c>
      <c r="M101" s="12" t="s">
        <v>138</v>
      </c>
      <c r="N101" s="12" t="s">
        <v>171</v>
      </c>
      <c r="P101" s="12" t="s">
        <v>128</v>
      </c>
      <c r="V101" s="12">
        <v>627.0</v>
      </c>
      <c r="X101" s="12" t="s">
        <v>780</v>
      </c>
      <c r="Y101" s="12" t="s">
        <v>142</v>
      </c>
      <c r="Z101" s="12" t="s">
        <v>781</v>
      </c>
      <c r="AA101" s="12" t="s">
        <v>175</v>
      </c>
      <c r="AB101" s="12" t="s">
        <v>782</v>
      </c>
      <c r="AC101" s="12">
        <v>77.0</v>
      </c>
      <c r="AD101" s="12" t="s">
        <v>249</v>
      </c>
      <c r="AE101" s="12" t="s">
        <v>783</v>
      </c>
      <c r="AF101" s="12" t="s">
        <v>784</v>
      </c>
      <c r="AI101" s="12" t="s">
        <v>152</v>
      </c>
      <c r="AJ101" s="12" t="s">
        <v>126</v>
      </c>
      <c r="AK101" s="12" t="s">
        <v>126</v>
      </c>
      <c r="AM101" s="12" t="s">
        <v>149</v>
      </c>
      <c r="AP101" s="12" t="s">
        <v>126</v>
      </c>
      <c r="AQ101" s="12" t="s">
        <v>152</v>
      </c>
      <c r="AS101" s="12" t="s">
        <v>370</v>
      </c>
      <c r="AT101" s="12" t="s">
        <v>785</v>
      </c>
      <c r="AU101" s="12" t="s">
        <v>152</v>
      </c>
      <c r="AV101" s="12" t="s">
        <v>188</v>
      </c>
      <c r="AX101" s="12" t="s">
        <v>518</v>
      </c>
      <c r="BP101" s="12" t="s">
        <v>249</v>
      </c>
      <c r="BQ101" s="12" t="s">
        <v>273</v>
      </c>
    </row>
    <row r="102" ht="14.25" customHeight="1">
      <c r="A102" s="12">
        <v>717333.0</v>
      </c>
      <c r="B102" s="12">
        <v>717333.0</v>
      </c>
      <c r="K102" s="12" t="s">
        <v>137</v>
      </c>
      <c r="M102" s="12" t="s">
        <v>253</v>
      </c>
      <c r="N102" s="12" t="s">
        <v>171</v>
      </c>
      <c r="P102" s="12" t="s">
        <v>204</v>
      </c>
      <c r="V102" s="12">
        <v>259.0</v>
      </c>
      <c r="X102" s="12" t="s">
        <v>786</v>
      </c>
      <c r="Y102" s="12" t="s">
        <v>319</v>
      </c>
      <c r="Z102" s="12" t="s">
        <v>787</v>
      </c>
      <c r="AA102" s="12" t="s">
        <v>175</v>
      </c>
      <c r="AB102" s="12" t="s">
        <v>788</v>
      </c>
      <c r="AC102" s="12" t="s">
        <v>789</v>
      </c>
      <c r="AD102" s="12" t="s">
        <v>738</v>
      </c>
      <c r="AE102" s="12" t="s">
        <v>790</v>
      </c>
      <c r="AF102" s="12" t="s">
        <v>791</v>
      </c>
      <c r="AI102" s="12" t="s">
        <v>152</v>
      </c>
      <c r="AJ102" s="12" t="s">
        <v>126</v>
      </c>
      <c r="AK102" s="12" t="s">
        <v>126</v>
      </c>
      <c r="AM102" s="12" t="s">
        <v>196</v>
      </c>
      <c r="AN102" s="12" t="s">
        <v>196</v>
      </c>
      <c r="AP102" s="12" t="s">
        <v>152</v>
      </c>
      <c r="AQ102" s="12" t="s">
        <v>152</v>
      </c>
      <c r="AS102" s="12" t="s">
        <v>153</v>
      </c>
      <c r="AU102" s="12" t="s">
        <v>152</v>
      </c>
      <c r="AV102" s="12" t="s">
        <v>332</v>
      </c>
      <c r="AX102" s="12" t="s">
        <v>155</v>
      </c>
      <c r="BF102" s="12" t="s">
        <v>126</v>
      </c>
      <c r="BO102" s="12" t="s">
        <v>792</v>
      </c>
      <c r="BP102" s="12" t="s">
        <v>738</v>
      </c>
    </row>
    <row r="103" ht="14.25" customHeight="1">
      <c r="A103" s="12">
        <v>717335.0</v>
      </c>
      <c r="B103" s="12">
        <v>717335.0</v>
      </c>
      <c r="K103" s="12" t="s">
        <v>137</v>
      </c>
      <c r="M103" s="12" t="s">
        <v>253</v>
      </c>
      <c r="N103" s="12" t="s">
        <v>171</v>
      </c>
      <c r="P103" s="12" t="s">
        <v>204</v>
      </c>
      <c r="V103" s="12">
        <v>259.0</v>
      </c>
      <c r="X103" s="12" t="s">
        <v>793</v>
      </c>
      <c r="Y103" s="12" t="s">
        <v>319</v>
      </c>
      <c r="Z103" s="12" t="s">
        <v>794</v>
      </c>
      <c r="AA103" s="12" t="s">
        <v>175</v>
      </c>
      <c r="AB103" s="12" t="s">
        <v>795</v>
      </c>
      <c r="AC103" s="12" t="s">
        <v>796</v>
      </c>
      <c r="AD103" s="12" t="s">
        <v>738</v>
      </c>
      <c r="AE103" s="12" t="s">
        <v>797</v>
      </c>
      <c r="AI103" s="12" t="s">
        <v>152</v>
      </c>
      <c r="AJ103" s="12" t="s">
        <v>152</v>
      </c>
      <c r="AK103" s="12" t="s">
        <v>126</v>
      </c>
      <c r="AM103" s="12" t="s">
        <v>196</v>
      </c>
      <c r="AN103" s="12" t="s">
        <v>798</v>
      </c>
      <c r="AO103" s="12" t="s">
        <v>799</v>
      </c>
      <c r="AP103" s="12" t="s">
        <v>152</v>
      </c>
      <c r="AQ103" s="12" t="s">
        <v>152</v>
      </c>
      <c r="AS103" s="12" t="s">
        <v>153</v>
      </c>
      <c r="AU103" s="12" t="s">
        <v>152</v>
      </c>
      <c r="BF103" s="12" t="s">
        <v>126</v>
      </c>
      <c r="BO103" s="12" t="s">
        <v>800</v>
      </c>
      <c r="BP103" s="12" t="s">
        <v>738</v>
      </c>
      <c r="BQ103" s="12" t="s">
        <v>273</v>
      </c>
    </row>
    <row r="104" ht="14.25" customHeight="1">
      <c r="A104" s="12">
        <v>717336.0</v>
      </c>
      <c r="B104" s="12">
        <v>717336.0</v>
      </c>
      <c r="K104" s="12" t="s">
        <v>137</v>
      </c>
      <c r="M104" s="12" t="s">
        <v>170</v>
      </c>
      <c r="N104" s="12" t="s">
        <v>139</v>
      </c>
      <c r="P104" s="12" t="s">
        <v>128</v>
      </c>
      <c r="V104" s="12">
        <v>755.0</v>
      </c>
      <c r="X104" s="12" t="s">
        <v>801</v>
      </c>
      <c r="Y104" s="12" t="s">
        <v>269</v>
      </c>
      <c r="Z104" s="12" t="s">
        <v>802</v>
      </c>
      <c r="AA104" s="12" t="s">
        <v>175</v>
      </c>
      <c r="AB104" s="12" t="s">
        <v>803</v>
      </c>
      <c r="AC104" s="12" t="s">
        <v>804</v>
      </c>
      <c r="AD104" s="12" t="s">
        <v>132</v>
      </c>
      <c r="AE104" s="12">
        <v>20.0</v>
      </c>
      <c r="AF104" s="12">
        <v>20.0</v>
      </c>
      <c r="AI104" s="12" t="s">
        <v>152</v>
      </c>
      <c r="AJ104" s="12" t="s">
        <v>152</v>
      </c>
      <c r="AK104" s="12" t="s">
        <v>126</v>
      </c>
      <c r="AP104" s="12" t="s">
        <v>152</v>
      </c>
      <c r="AQ104" s="12" t="s">
        <v>152</v>
      </c>
      <c r="AS104" s="12" t="s">
        <v>153</v>
      </c>
      <c r="AU104" s="12" t="s">
        <v>152</v>
      </c>
      <c r="BF104" s="12" t="s">
        <v>126</v>
      </c>
      <c r="BO104" s="12" t="s">
        <v>127</v>
      </c>
      <c r="BP104" s="12" t="s">
        <v>132</v>
      </c>
      <c r="BQ104" s="12" t="s">
        <v>647</v>
      </c>
    </row>
    <row r="105" ht="14.25" customHeight="1">
      <c r="A105" s="12">
        <v>717340.0</v>
      </c>
      <c r="B105" s="12">
        <v>717340.0</v>
      </c>
      <c r="K105" s="12" t="s">
        <v>137</v>
      </c>
      <c r="M105" s="12" t="s">
        <v>253</v>
      </c>
      <c r="N105" s="12" t="s">
        <v>139</v>
      </c>
      <c r="P105" s="12" t="s">
        <v>204</v>
      </c>
      <c r="V105" s="12">
        <v>319.0</v>
      </c>
      <c r="X105" s="12" t="s">
        <v>805</v>
      </c>
      <c r="Y105" s="12" t="s">
        <v>246</v>
      </c>
      <c r="Z105" s="12" t="s">
        <v>337</v>
      </c>
      <c r="AA105" s="12" t="s">
        <v>144</v>
      </c>
      <c r="AB105" s="12" t="s">
        <v>338</v>
      </c>
      <c r="AC105" s="12" t="s">
        <v>806</v>
      </c>
      <c r="AD105" s="12" t="s">
        <v>272</v>
      </c>
      <c r="AE105" s="12" t="s">
        <v>604</v>
      </c>
      <c r="AF105" s="12" t="s">
        <v>807</v>
      </c>
      <c r="AI105" s="12" t="s">
        <v>152</v>
      </c>
      <c r="AJ105" s="12" t="s">
        <v>152</v>
      </c>
      <c r="AK105" s="12" t="s">
        <v>126</v>
      </c>
      <c r="AM105" s="12" t="s">
        <v>196</v>
      </c>
      <c r="AN105" s="12" t="s">
        <v>196</v>
      </c>
      <c r="AO105" s="12" t="s">
        <v>196</v>
      </c>
      <c r="AP105" s="12" t="s">
        <v>152</v>
      </c>
      <c r="AQ105" s="12" t="s">
        <v>152</v>
      </c>
      <c r="AS105" s="12" t="s">
        <v>153</v>
      </c>
      <c r="AU105" s="12" t="s">
        <v>152</v>
      </c>
      <c r="AV105" s="12" t="s">
        <v>154</v>
      </c>
      <c r="AW105" s="12" t="s">
        <v>808</v>
      </c>
      <c r="AX105" s="12" t="s">
        <v>182</v>
      </c>
      <c r="AY105" s="12" t="s">
        <v>809</v>
      </c>
      <c r="BF105" s="12" t="s">
        <v>126</v>
      </c>
      <c r="BO105" s="12" t="s">
        <v>810</v>
      </c>
      <c r="BP105" s="12" t="s">
        <v>272</v>
      </c>
      <c r="BQ105" s="12" t="s">
        <v>811</v>
      </c>
    </row>
    <row r="106" ht="14.25" customHeight="1">
      <c r="A106" s="12">
        <v>717341.0</v>
      </c>
      <c r="B106" s="12">
        <v>717341.0</v>
      </c>
      <c r="K106" s="12" t="s">
        <v>137</v>
      </c>
      <c r="M106" s="12" t="s">
        <v>253</v>
      </c>
      <c r="N106" s="12" t="s">
        <v>171</v>
      </c>
      <c r="P106" s="12" t="s">
        <v>128</v>
      </c>
      <c r="V106" s="12">
        <v>464.0</v>
      </c>
      <c r="X106" s="12" t="s">
        <v>812</v>
      </c>
      <c r="Y106" s="12" t="s">
        <v>142</v>
      </c>
      <c r="Z106" s="12" t="s">
        <v>813</v>
      </c>
      <c r="AA106" s="12" t="s">
        <v>175</v>
      </c>
      <c r="AB106" s="12" t="s">
        <v>814</v>
      </c>
      <c r="AC106" s="12">
        <v>2.349029782024E12</v>
      </c>
      <c r="AD106" s="12" t="s">
        <v>314</v>
      </c>
      <c r="AE106" s="12" t="s">
        <v>815</v>
      </c>
      <c r="AK106" s="12" t="s">
        <v>126</v>
      </c>
      <c r="AM106" s="12" t="s">
        <v>196</v>
      </c>
      <c r="AN106" s="12" t="s">
        <v>196</v>
      </c>
      <c r="AQ106" s="12" t="s">
        <v>152</v>
      </c>
      <c r="AS106" s="12" t="s">
        <v>153</v>
      </c>
      <c r="AU106" s="12" t="s">
        <v>152</v>
      </c>
      <c r="AV106" s="12" t="s">
        <v>188</v>
      </c>
      <c r="AW106" s="12" t="s">
        <v>816</v>
      </c>
      <c r="AX106" s="12" t="s">
        <v>156</v>
      </c>
      <c r="AY106" s="12" t="s">
        <v>816</v>
      </c>
      <c r="BF106" s="12" t="s">
        <v>126</v>
      </c>
      <c r="BO106" s="12" t="s">
        <v>351</v>
      </c>
      <c r="BP106" s="12" t="s">
        <v>314</v>
      </c>
      <c r="BQ106" s="12" t="s">
        <v>158</v>
      </c>
    </row>
    <row r="107" ht="14.25" customHeight="1">
      <c r="A107" s="12">
        <v>717342.0</v>
      </c>
      <c r="B107" s="12">
        <v>717342.0</v>
      </c>
      <c r="K107" s="12" t="s">
        <v>137</v>
      </c>
      <c r="M107" s="12" t="s">
        <v>253</v>
      </c>
      <c r="N107" s="12" t="s">
        <v>139</v>
      </c>
      <c r="P107" s="12" t="s">
        <v>128</v>
      </c>
      <c r="V107" s="12">
        <v>583.0</v>
      </c>
      <c r="X107" s="12" t="s">
        <v>817</v>
      </c>
      <c r="Y107" s="12" t="s">
        <v>319</v>
      </c>
      <c r="Z107" s="12" t="s">
        <v>751</v>
      </c>
      <c r="AA107" s="12" t="s">
        <v>175</v>
      </c>
      <c r="AB107" s="12" t="s">
        <v>818</v>
      </c>
      <c r="AC107" s="12" t="s">
        <v>819</v>
      </c>
      <c r="AD107" s="12" t="s">
        <v>480</v>
      </c>
      <c r="AE107" s="12" t="s">
        <v>820</v>
      </c>
      <c r="AF107" s="12" t="s">
        <v>821</v>
      </c>
      <c r="AI107" s="12" t="s">
        <v>152</v>
      </c>
      <c r="AJ107" s="12" t="s">
        <v>126</v>
      </c>
      <c r="AK107" s="12" t="s">
        <v>126</v>
      </c>
      <c r="AM107" s="12" t="s">
        <v>723</v>
      </c>
      <c r="AN107" s="12" t="s">
        <v>149</v>
      </c>
      <c r="AO107" s="12" t="s">
        <v>822</v>
      </c>
      <c r="AP107" s="12" t="s">
        <v>152</v>
      </c>
      <c r="AQ107" s="12" t="s">
        <v>152</v>
      </c>
      <c r="AS107" s="12" t="s">
        <v>153</v>
      </c>
      <c r="AU107" s="12" t="s">
        <v>126</v>
      </c>
      <c r="BF107" s="12" t="s">
        <v>126</v>
      </c>
      <c r="BO107" s="12" t="s">
        <v>374</v>
      </c>
      <c r="BP107" s="12" t="s">
        <v>480</v>
      </c>
      <c r="BQ107" s="12" t="s">
        <v>273</v>
      </c>
    </row>
    <row r="108" ht="14.25" customHeight="1">
      <c r="A108" s="12">
        <v>717343.0</v>
      </c>
      <c r="B108" s="12">
        <v>717343.0</v>
      </c>
      <c r="K108" s="12" t="s">
        <v>137</v>
      </c>
      <c r="M108" s="12" t="s">
        <v>253</v>
      </c>
      <c r="N108" s="12" t="s">
        <v>171</v>
      </c>
      <c r="P108" s="12" t="s">
        <v>204</v>
      </c>
      <c r="V108" s="12">
        <v>259.0</v>
      </c>
      <c r="X108" s="12" t="s">
        <v>823</v>
      </c>
      <c r="Y108" s="12" t="s">
        <v>269</v>
      </c>
      <c r="Z108" s="12" t="s">
        <v>824</v>
      </c>
      <c r="AA108" s="12" t="s">
        <v>175</v>
      </c>
      <c r="AB108" s="12" t="s">
        <v>825</v>
      </c>
      <c r="AC108" s="12">
        <v>2.63779025715E11</v>
      </c>
      <c r="AD108" s="12" t="s">
        <v>161</v>
      </c>
      <c r="AE108" s="12" t="s">
        <v>826</v>
      </c>
      <c r="AF108" s="12" t="s">
        <v>827</v>
      </c>
      <c r="AI108" s="12" t="s">
        <v>152</v>
      </c>
      <c r="AJ108" s="12" t="s">
        <v>126</v>
      </c>
      <c r="AK108" s="12" t="s">
        <v>126</v>
      </c>
      <c r="AM108" s="12" t="s">
        <v>149</v>
      </c>
      <c r="AN108" s="12" t="s">
        <v>657</v>
      </c>
      <c r="AO108" s="12" t="s">
        <v>828</v>
      </c>
      <c r="AP108" s="12" t="s">
        <v>152</v>
      </c>
      <c r="AQ108" s="12" t="s">
        <v>152</v>
      </c>
      <c r="AS108" s="12" t="s">
        <v>153</v>
      </c>
      <c r="AU108" s="12" t="s">
        <v>152</v>
      </c>
      <c r="BF108" s="12" t="s">
        <v>126</v>
      </c>
      <c r="BP108" s="12" t="s">
        <v>161</v>
      </c>
      <c r="BQ108" s="12" t="s">
        <v>158</v>
      </c>
      <c r="BR108" s="12" t="s">
        <v>829</v>
      </c>
    </row>
    <row r="109" ht="14.25" customHeight="1">
      <c r="A109" s="12">
        <v>717344.0</v>
      </c>
      <c r="B109" s="12">
        <v>717344.0</v>
      </c>
      <c r="K109" s="12" t="s">
        <v>137</v>
      </c>
      <c r="M109" s="12" t="s">
        <v>253</v>
      </c>
      <c r="N109" s="12" t="s">
        <v>171</v>
      </c>
      <c r="P109" s="12" t="s">
        <v>204</v>
      </c>
      <c r="V109" s="12">
        <v>259.0</v>
      </c>
      <c r="X109" s="12" t="s">
        <v>830</v>
      </c>
      <c r="Y109" s="12" t="s">
        <v>319</v>
      </c>
      <c r="Z109" s="12" t="s">
        <v>736</v>
      </c>
      <c r="AA109" s="12" t="s">
        <v>175</v>
      </c>
      <c r="AB109" s="12" t="s">
        <v>831</v>
      </c>
      <c r="AC109" s="12">
        <v>2.60978753974E11</v>
      </c>
      <c r="AD109" s="12" t="s">
        <v>738</v>
      </c>
      <c r="AE109" s="12" t="s">
        <v>832</v>
      </c>
      <c r="AI109" s="12" t="s">
        <v>152</v>
      </c>
      <c r="AJ109" s="12" t="s">
        <v>152</v>
      </c>
      <c r="AK109" s="12" t="s">
        <v>126</v>
      </c>
      <c r="AM109" s="12" t="s">
        <v>196</v>
      </c>
      <c r="AP109" s="12" t="s">
        <v>152</v>
      </c>
      <c r="AQ109" s="12" t="s">
        <v>152</v>
      </c>
      <c r="AS109" s="12" t="s">
        <v>153</v>
      </c>
      <c r="AU109" s="12" t="s">
        <v>152</v>
      </c>
      <c r="BF109" s="12" t="s">
        <v>126</v>
      </c>
      <c r="BO109" s="12" t="s">
        <v>568</v>
      </c>
      <c r="BP109" s="12" t="s">
        <v>738</v>
      </c>
    </row>
    <row r="110" ht="14.25" customHeight="1">
      <c r="A110" s="12">
        <v>717345.0</v>
      </c>
      <c r="B110" s="12">
        <v>717345.0</v>
      </c>
      <c r="K110" s="12" t="s">
        <v>137</v>
      </c>
      <c r="M110" s="12" t="s">
        <v>170</v>
      </c>
      <c r="N110" s="12" t="s">
        <v>139</v>
      </c>
      <c r="P110" s="12" t="s">
        <v>204</v>
      </c>
      <c r="V110" s="12">
        <v>407.0</v>
      </c>
      <c r="X110" s="12" t="s">
        <v>833</v>
      </c>
      <c r="Y110" s="12" t="s">
        <v>319</v>
      </c>
      <c r="Z110" s="12" t="s">
        <v>564</v>
      </c>
      <c r="AA110" s="12" t="s">
        <v>175</v>
      </c>
      <c r="AB110" s="12" t="s">
        <v>834</v>
      </c>
      <c r="AC110" s="12" t="s">
        <v>835</v>
      </c>
      <c r="AD110" s="12" t="s">
        <v>836</v>
      </c>
      <c r="AE110" s="12" t="s">
        <v>837</v>
      </c>
      <c r="AI110" s="12" t="s">
        <v>152</v>
      </c>
      <c r="AJ110" s="12" t="s">
        <v>126</v>
      </c>
      <c r="AK110" s="12" t="s">
        <v>126</v>
      </c>
      <c r="AM110" s="12" t="s">
        <v>149</v>
      </c>
      <c r="AN110" s="12" t="s">
        <v>838</v>
      </c>
      <c r="AO110" s="12" t="s">
        <v>839</v>
      </c>
      <c r="AP110" s="12" t="s">
        <v>126</v>
      </c>
      <c r="AQ110" s="12" t="s">
        <v>152</v>
      </c>
      <c r="AS110" s="12" t="s">
        <v>153</v>
      </c>
      <c r="AU110" s="12" t="s">
        <v>152</v>
      </c>
      <c r="AV110" s="12" t="s">
        <v>154</v>
      </c>
      <c r="AX110" s="12" t="s">
        <v>508</v>
      </c>
      <c r="BF110" s="12" t="s">
        <v>126</v>
      </c>
      <c r="BO110" s="12" t="s">
        <v>526</v>
      </c>
      <c r="BP110" s="12" t="s">
        <v>836</v>
      </c>
      <c r="BQ110" s="12" t="s">
        <v>607</v>
      </c>
    </row>
    <row r="111" ht="14.25" customHeight="1">
      <c r="A111" s="12">
        <v>717346.0</v>
      </c>
      <c r="B111" s="12">
        <v>717346.0</v>
      </c>
      <c r="K111" s="12" t="s">
        <v>137</v>
      </c>
      <c r="M111" s="12" t="s">
        <v>170</v>
      </c>
      <c r="N111" s="12" t="s">
        <v>139</v>
      </c>
      <c r="P111" s="12" t="s">
        <v>204</v>
      </c>
      <c r="V111" s="12">
        <v>407.0</v>
      </c>
      <c r="X111" s="12" t="s">
        <v>840</v>
      </c>
      <c r="Y111" s="12" t="s">
        <v>319</v>
      </c>
      <c r="Z111" s="12" t="s">
        <v>762</v>
      </c>
      <c r="AA111" s="12" t="s">
        <v>175</v>
      </c>
      <c r="AB111" s="12" t="s">
        <v>763</v>
      </c>
      <c r="AC111" s="12">
        <v>2.60770726114E11</v>
      </c>
      <c r="AD111" s="12" t="s">
        <v>738</v>
      </c>
      <c r="AE111" s="12" t="s">
        <v>764</v>
      </c>
      <c r="AF111" s="12" t="s">
        <v>765</v>
      </c>
      <c r="AI111" s="12" t="s">
        <v>152</v>
      </c>
      <c r="AJ111" s="12" t="s">
        <v>126</v>
      </c>
      <c r="AK111" s="12" t="s">
        <v>126</v>
      </c>
      <c r="AM111" s="12" t="s">
        <v>196</v>
      </c>
      <c r="AN111" s="12" t="s">
        <v>196</v>
      </c>
      <c r="AO111" s="12" t="s">
        <v>702</v>
      </c>
      <c r="AP111" s="12" t="s">
        <v>152</v>
      </c>
      <c r="AQ111" s="12" t="s">
        <v>152</v>
      </c>
      <c r="AS111" s="12" t="s">
        <v>153</v>
      </c>
      <c r="AU111" s="12" t="s">
        <v>152</v>
      </c>
      <c r="AV111" s="12" t="s">
        <v>188</v>
      </c>
      <c r="AW111" s="12" t="s">
        <v>324</v>
      </c>
      <c r="AX111" s="12" t="s">
        <v>184</v>
      </c>
      <c r="AY111" s="12" t="s">
        <v>324</v>
      </c>
      <c r="BF111" s="12" t="s">
        <v>126</v>
      </c>
      <c r="BO111" s="12" t="s">
        <v>766</v>
      </c>
      <c r="BQ111" s="12" t="s">
        <v>510</v>
      </c>
      <c r="BR111" s="12" t="s">
        <v>767</v>
      </c>
    </row>
    <row r="112" ht="14.25" customHeight="1">
      <c r="A112" s="12">
        <v>717347.0</v>
      </c>
      <c r="B112" s="12">
        <v>717347.0</v>
      </c>
      <c r="K112" s="12" t="s">
        <v>137</v>
      </c>
      <c r="M112" s="12" t="s">
        <v>253</v>
      </c>
      <c r="N112" s="12" t="s">
        <v>139</v>
      </c>
      <c r="P112" s="12" t="s">
        <v>128</v>
      </c>
      <c r="V112" s="12">
        <v>583.0</v>
      </c>
      <c r="X112" s="12" t="s">
        <v>841</v>
      </c>
      <c r="Y112" s="12" t="s">
        <v>142</v>
      </c>
      <c r="Z112" s="12" t="s">
        <v>842</v>
      </c>
      <c r="AA112" s="12" t="s">
        <v>144</v>
      </c>
      <c r="AB112" s="12" t="s">
        <v>843</v>
      </c>
      <c r="AC112" s="12" t="s">
        <v>844</v>
      </c>
      <c r="AD112" s="12" t="s">
        <v>299</v>
      </c>
      <c r="AE112" s="12" t="s">
        <v>845</v>
      </c>
      <c r="AI112" s="12" t="s">
        <v>152</v>
      </c>
      <c r="AJ112" s="12" t="s">
        <v>152</v>
      </c>
      <c r="AM112" s="12" t="s">
        <v>567</v>
      </c>
      <c r="AN112" s="12" t="s">
        <v>196</v>
      </c>
      <c r="AO112" s="12" t="s">
        <v>846</v>
      </c>
      <c r="AP112" s="12" t="s">
        <v>152</v>
      </c>
      <c r="AQ112" s="12" t="s">
        <v>152</v>
      </c>
      <c r="AS112" s="12" t="s">
        <v>153</v>
      </c>
      <c r="AU112" s="12" t="s">
        <v>152</v>
      </c>
      <c r="BF112" s="12" t="s">
        <v>126</v>
      </c>
      <c r="BO112" s="12" t="s">
        <v>847</v>
      </c>
      <c r="BP112" s="12" t="s">
        <v>299</v>
      </c>
    </row>
    <row r="113" ht="14.25" customHeight="1">
      <c r="A113" s="12">
        <v>717348.0</v>
      </c>
      <c r="B113" s="12">
        <v>717348.0</v>
      </c>
      <c r="K113" s="12" t="s">
        <v>137</v>
      </c>
      <c r="M113" s="12" t="s">
        <v>253</v>
      </c>
      <c r="N113" s="12" t="s">
        <v>139</v>
      </c>
      <c r="P113" s="12" t="s">
        <v>204</v>
      </c>
      <c r="V113" s="12">
        <v>319.0</v>
      </c>
      <c r="X113" s="12" t="s">
        <v>805</v>
      </c>
      <c r="Y113" s="12" t="s">
        <v>246</v>
      </c>
      <c r="Z113" s="12" t="s">
        <v>337</v>
      </c>
      <c r="AA113" s="12" t="s">
        <v>144</v>
      </c>
      <c r="AB113" s="12" t="s">
        <v>338</v>
      </c>
      <c r="AC113" s="12" t="s">
        <v>806</v>
      </c>
      <c r="AD113" s="12" t="s">
        <v>272</v>
      </c>
      <c r="AE113" s="12" t="s">
        <v>848</v>
      </c>
      <c r="AF113" s="12" t="s">
        <v>807</v>
      </c>
      <c r="AI113" s="12" t="s">
        <v>152</v>
      </c>
      <c r="AJ113" s="12" t="s">
        <v>152</v>
      </c>
      <c r="AK113" s="12" t="s">
        <v>126</v>
      </c>
      <c r="AM113" s="12" t="s">
        <v>196</v>
      </c>
      <c r="AN113" s="12" t="s">
        <v>196</v>
      </c>
      <c r="AO113" s="12" t="s">
        <v>196</v>
      </c>
      <c r="AP113" s="12" t="s">
        <v>152</v>
      </c>
      <c r="AS113" s="12" t="s">
        <v>153</v>
      </c>
      <c r="AU113" s="12" t="s">
        <v>152</v>
      </c>
      <c r="AV113" s="12" t="s">
        <v>154</v>
      </c>
      <c r="AW113" s="12" t="s">
        <v>808</v>
      </c>
      <c r="AX113" s="12" t="s">
        <v>154</v>
      </c>
      <c r="AY113" s="12" t="s">
        <v>809</v>
      </c>
      <c r="BF113" s="12" t="s">
        <v>126</v>
      </c>
      <c r="BO113" s="12" t="s">
        <v>849</v>
      </c>
      <c r="BP113" s="12" t="s">
        <v>272</v>
      </c>
      <c r="BQ113" s="12" t="s">
        <v>850</v>
      </c>
    </row>
    <row r="114" ht="14.25" customHeight="1">
      <c r="A114" s="12">
        <v>717349.0</v>
      </c>
      <c r="B114" s="12">
        <v>717349.0</v>
      </c>
      <c r="D114" s="12">
        <v>0.0</v>
      </c>
      <c r="K114" s="12" t="s">
        <v>137</v>
      </c>
      <c r="M114" s="12" t="s">
        <v>253</v>
      </c>
      <c r="N114" s="12" t="s">
        <v>139</v>
      </c>
      <c r="P114" s="12" t="s">
        <v>140</v>
      </c>
      <c r="V114" s="12">
        <v>755.0</v>
      </c>
      <c r="X114" s="12" t="s">
        <v>851</v>
      </c>
      <c r="Y114" s="12" t="s">
        <v>142</v>
      </c>
      <c r="Z114" s="12" t="s">
        <v>852</v>
      </c>
      <c r="AA114" s="12" t="s">
        <v>144</v>
      </c>
      <c r="AB114" s="12" t="s">
        <v>853</v>
      </c>
      <c r="AC114" s="12">
        <v>2.50788671928E11</v>
      </c>
      <c r="AD114" s="12" t="s">
        <v>550</v>
      </c>
      <c r="AE114" s="12" t="s">
        <v>854</v>
      </c>
      <c r="AF114" s="12" t="s">
        <v>855</v>
      </c>
      <c r="AI114" s="12" t="s">
        <v>152</v>
      </c>
      <c r="AJ114" s="12" t="s">
        <v>126</v>
      </c>
      <c r="AK114" s="12" t="s">
        <v>126</v>
      </c>
      <c r="AM114" s="12" t="s">
        <v>196</v>
      </c>
      <c r="AN114" s="12" t="s">
        <v>702</v>
      </c>
      <c r="AO114" s="12" t="s">
        <v>856</v>
      </c>
      <c r="AP114" s="12" t="s">
        <v>152</v>
      </c>
      <c r="AQ114" s="12" t="s">
        <v>152</v>
      </c>
      <c r="AS114" s="12" t="s">
        <v>153</v>
      </c>
      <c r="AU114" s="12" t="s">
        <v>152</v>
      </c>
      <c r="AV114" s="12" t="s">
        <v>154</v>
      </c>
      <c r="AW114" s="12" t="s">
        <v>857</v>
      </c>
      <c r="AX114" s="12" t="s">
        <v>518</v>
      </c>
      <c r="AY114" s="12" t="s">
        <v>858</v>
      </c>
      <c r="BF114" s="12" t="s">
        <v>126</v>
      </c>
      <c r="BO114" s="12" t="s">
        <v>374</v>
      </c>
      <c r="BP114" s="12" t="s">
        <v>550</v>
      </c>
      <c r="BQ114" s="12" t="s">
        <v>273</v>
      </c>
    </row>
    <row r="115" ht="14.25" customHeight="1">
      <c r="A115" s="12">
        <v>717350.0</v>
      </c>
      <c r="B115" s="12">
        <v>717350.0</v>
      </c>
      <c r="D115" s="12">
        <v>0.0</v>
      </c>
      <c r="K115" s="12" t="s">
        <v>137</v>
      </c>
      <c r="M115" s="12" t="s">
        <v>253</v>
      </c>
      <c r="N115" s="12" t="s">
        <v>171</v>
      </c>
      <c r="P115" s="12" t="s">
        <v>128</v>
      </c>
      <c r="V115" s="12">
        <v>464.0</v>
      </c>
      <c r="X115" s="12" t="s">
        <v>859</v>
      </c>
      <c r="Y115" s="12" t="s">
        <v>142</v>
      </c>
      <c r="Z115" s="12" t="s">
        <v>860</v>
      </c>
      <c r="AA115" s="12" t="s">
        <v>144</v>
      </c>
      <c r="AB115" s="12" t="s">
        <v>861</v>
      </c>
      <c r="AC115" s="12" t="s">
        <v>862</v>
      </c>
      <c r="AD115" s="12" t="s">
        <v>675</v>
      </c>
      <c r="AE115" s="12" t="s">
        <v>863</v>
      </c>
      <c r="AF115" s="12" t="s">
        <v>864</v>
      </c>
      <c r="AI115" s="12" t="s">
        <v>152</v>
      </c>
      <c r="AJ115" s="12" t="s">
        <v>152</v>
      </c>
      <c r="AK115" s="12" t="s">
        <v>152</v>
      </c>
      <c r="AM115" s="12" t="s">
        <v>702</v>
      </c>
      <c r="AN115" s="12" t="s">
        <v>196</v>
      </c>
      <c r="AO115" s="12" t="s">
        <v>670</v>
      </c>
      <c r="AP115" s="12" t="s">
        <v>152</v>
      </c>
      <c r="AQ115" s="12" t="s">
        <v>152</v>
      </c>
      <c r="AS115" s="12" t="s">
        <v>153</v>
      </c>
      <c r="AU115" s="12" t="s">
        <v>152</v>
      </c>
      <c r="BF115" s="12" t="s">
        <v>126</v>
      </c>
      <c r="BO115" s="12" t="s">
        <v>865</v>
      </c>
    </row>
    <row r="116" ht="14.25" customHeight="1">
      <c r="A116" s="12">
        <v>717351.0</v>
      </c>
      <c r="B116" s="12">
        <v>717351.0</v>
      </c>
      <c r="D116" s="12">
        <v>0.0</v>
      </c>
      <c r="K116" s="12" t="s">
        <v>137</v>
      </c>
      <c r="M116" s="12" t="s">
        <v>253</v>
      </c>
      <c r="N116" s="12" t="s">
        <v>139</v>
      </c>
      <c r="P116" s="12" t="s">
        <v>140</v>
      </c>
      <c r="V116" s="12">
        <v>755.0</v>
      </c>
      <c r="X116" s="12" t="s">
        <v>866</v>
      </c>
      <c r="Y116" s="12" t="s">
        <v>142</v>
      </c>
      <c r="Z116" s="12" t="s">
        <v>867</v>
      </c>
      <c r="AA116" s="12" t="s">
        <v>175</v>
      </c>
      <c r="AB116" s="12" t="s">
        <v>868</v>
      </c>
      <c r="AC116" s="12">
        <v>2.50788581966E11</v>
      </c>
      <c r="AD116" s="12" t="s">
        <v>550</v>
      </c>
      <c r="AE116" s="12" t="s">
        <v>869</v>
      </c>
      <c r="AI116" s="12" t="s">
        <v>152</v>
      </c>
      <c r="AJ116" s="12" t="s">
        <v>126</v>
      </c>
      <c r="AK116" s="12" t="s">
        <v>126</v>
      </c>
      <c r="AM116" s="12" t="s">
        <v>149</v>
      </c>
      <c r="AN116" s="12" t="s">
        <v>567</v>
      </c>
      <c r="AO116" s="12" t="s">
        <v>584</v>
      </c>
      <c r="AP116" s="12" t="s">
        <v>152</v>
      </c>
      <c r="AQ116" s="12" t="s">
        <v>152</v>
      </c>
      <c r="AS116" s="12" t="s">
        <v>153</v>
      </c>
      <c r="AU116" s="12" t="s">
        <v>152</v>
      </c>
      <c r="BF116" s="12" t="s">
        <v>126</v>
      </c>
      <c r="BO116" s="12" t="s">
        <v>467</v>
      </c>
      <c r="BP116" s="12" t="s">
        <v>550</v>
      </c>
      <c r="BQ116" s="12" t="s">
        <v>273</v>
      </c>
    </row>
    <row r="117" ht="14.25" customHeight="1">
      <c r="A117" s="12">
        <v>717352.0</v>
      </c>
      <c r="B117" s="12">
        <v>717352.0</v>
      </c>
      <c r="D117" s="12">
        <v>0.0</v>
      </c>
      <c r="K117" s="12" t="s">
        <v>137</v>
      </c>
      <c r="M117" s="12" t="s">
        <v>170</v>
      </c>
      <c r="N117" s="12" t="s">
        <v>171</v>
      </c>
      <c r="P117" s="12" t="s">
        <v>128</v>
      </c>
      <c r="V117" s="12">
        <v>605.0</v>
      </c>
      <c r="X117" s="12" t="s">
        <v>870</v>
      </c>
      <c r="Y117" s="12" t="s">
        <v>142</v>
      </c>
      <c r="Z117" s="12" t="s">
        <v>871</v>
      </c>
      <c r="AA117" s="12" t="s">
        <v>144</v>
      </c>
      <c r="AB117" s="12" t="s">
        <v>872</v>
      </c>
      <c r="AC117" s="12">
        <v>2.63775067877E11</v>
      </c>
      <c r="AD117" s="12" t="s">
        <v>161</v>
      </c>
      <c r="AE117" s="12" t="s">
        <v>873</v>
      </c>
      <c r="AF117" s="12" t="s">
        <v>767</v>
      </c>
      <c r="AI117" s="12" t="s">
        <v>152</v>
      </c>
      <c r="AJ117" s="12" t="s">
        <v>152</v>
      </c>
      <c r="AK117" s="12" t="s">
        <v>126</v>
      </c>
      <c r="AM117" s="12" t="s">
        <v>149</v>
      </c>
      <c r="AN117" s="12" t="s">
        <v>196</v>
      </c>
      <c r="AO117" s="12" t="s">
        <v>149</v>
      </c>
      <c r="AP117" s="12" t="s">
        <v>152</v>
      </c>
      <c r="AQ117" s="12" t="s">
        <v>152</v>
      </c>
      <c r="AS117" s="12" t="s">
        <v>153</v>
      </c>
      <c r="AU117" s="12" t="s">
        <v>152</v>
      </c>
      <c r="BF117" s="12" t="s">
        <v>126</v>
      </c>
      <c r="BO117" s="12" t="s">
        <v>127</v>
      </c>
      <c r="BP117" s="12" t="s">
        <v>161</v>
      </c>
      <c r="BQ117" s="12" t="s">
        <v>273</v>
      </c>
      <c r="BR117" s="12" t="s">
        <v>874</v>
      </c>
    </row>
    <row r="118" ht="14.25" customHeight="1">
      <c r="A118" s="12">
        <v>717353.0</v>
      </c>
      <c r="B118" s="12">
        <v>717353.0</v>
      </c>
      <c r="D118" s="12">
        <v>0.0</v>
      </c>
      <c r="K118" s="12" t="s">
        <v>137</v>
      </c>
      <c r="M118" s="12" t="s">
        <v>253</v>
      </c>
      <c r="N118" s="12" t="s">
        <v>139</v>
      </c>
      <c r="P118" s="12" t="s">
        <v>204</v>
      </c>
      <c r="V118" s="12">
        <v>319.0</v>
      </c>
      <c r="X118" s="12" t="s">
        <v>875</v>
      </c>
      <c r="Y118" s="12" t="s">
        <v>246</v>
      </c>
      <c r="Z118" s="12" t="s">
        <v>876</v>
      </c>
      <c r="AA118" s="12" t="s">
        <v>144</v>
      </c>
      <c r="AB118" s="12" t="s">
        <v>877</v>
      </c>
      <c r="AC118" s="12">
        <v>2.50781568296E11</v>
      </c>
      <c r="AD118" s="12" t="s">
        <v>550</v>
      </c>
      <c r="AE118" s="12" t="s">
        <v>878</v>
      </c>
      <c r="AF118" s="12" t="s">
        <v>879</v>
      </c>
      <c r="AI118" s="12" t="s">
        <v>126</v>
      </c>
      <c r="AJ118" s="12" t="s">
        <v>126</v>
      </c>
      <c r="AK118" s="12" t="s">
        <v>126</v>
      </c>
      <c r="AM118" s="12" t="s">
        <v>196</v>
      </c>
      <c r="AN118" s="12" t="s">
        <v>567</v>
      </c>
      <c r="AP118" s="12" t="s">
        <v>152</v>
      </c>
      <c r="AQ118" s="12" t="s">
        <v>152</v>
      </c>
      <c r="AS118" s="12" t="s">
        <v>153</v>
      </c>
      <c r="AU118" s="12" t="s">
        <v>152</v>
      </c>
      <c r="BF118" s="12" t="s">
        <v>126</v>
      </c>
      <c r="BO118" s="12" t="s">
        <v>578</v>
      </c>
      <c r="BP118" s="12" t="s">
        <v>550</v>
      </c>
      <c r="BQ118" s="12" t="s">
        <v>236</v>
      </c>
    </row>
    <row r="119" ht="14.25" customHeight="1">
      <c r="A119" s="12">
        <v>717354.0</v>
      </c>
      <c r="B119" s="12">
        <v>717354.0</v>
      </c>
      <c r="D119" s="12">
        <v>0.0</v>
      </c>
      <c r="K119" s="12" t="s">
        <v>137</v>
      </c>
      <c r="M119" s="12" t="s">
        <v>253</v>
      </c>
      <c r="N119" s="12" t="s">
        <v>139</v>
      </c>
      <c r="P119" s="12" t="s">
        <v>204</v>
      </c>
      <c r="V119" s="12">
        <v>319.0</v>
      </c>
      <c r="X119" s="12" t="s">
        <v>880</v>
      </c>
      <c r="Y119" s="12" t="s">
        <v>269</v>
      </c>
      <c r="Z119" s="12" t="s">
        <v>881</v>
      </c>
      <c r="AA119" s="12" t="s">
        <v>175</v>
      </c>
      <c r="AB119" s="12" t="s">
        <v>882</v>
      </c>
      <c r="AC119" s="12">
        <v>2.50791276931E11</v>
      </c>
      <c r="AD119" s="12" t="s">
        <v>550</v>
      </c>
      <c r="AI119" s="12" t="s">
        <v>152</v>
      </c>
      <c r="AJ119" s="12" t="s">
        <v>152</v>
      </c>
      <c r="AK119" s="12" t="s">
        <v>126</v>
      </c>
      <c r="AM119" s="12" t="s">
        <v>584</v>
      </c>
      <c r="AN119" s="12" t="s">
        <v>149</v>
      </c>
      <c r="AP119" s="12" t="s">
        <v>152</v>
      </c>
      <c r="AS119" s="12" t="s">
        <v>153</v>
      </c>
      <c r="AU119" s="12" t="s">
        <v>126</v>
      </c>
      <c r="BF119" s="12" t="s">
        <v>126</v>
      </c>
      <c r="BO119" s="12" t="s">
        <v>127</v>
      </c>
      <c r="BP119" s="12" t="s">
        <v>550</v>
      </c>
      <c r="BQ119" s="12" t="s">
        <v>883</v>
      </c>
    </row>
    <row r="120" ht="14.25" customHeight="1">
      <c r="A120" s="12">
        <v>717358.0</v>
      </c>
      <c r="B120" s="12">
        <v>717358.0</v>
      </c>
      <c r="D120" s="12">
        <v>0.0</v>
      </c>
      <c r="K120" s="12" t="s">
        <v>137</v>
      </c>
      <c r="M120" s="12" t="s">
        <v>253</v>
      </c>
      <c r="N120" s="12" t="s">
        <v>171</v>
      </c>
      <c r="P120" s="12" t="s">
        <v>204</v>
      </c>
      <c r="V120" s="12">
        <v>259.0</v>
      </c>
      <c r="X120" s="12" t="s">
        <v>884</v>
      </c>
      <c r="Y120" s="12" t="s">
        <v>246</v>
      </c>
      <c r="Z120" s="12" t="s">
        <v>885</v>
      </c>
      <c r="AA120" s="12" t="s">
        <v>144</v>
      </c>
      <c r="AB120" s="12" t="s">
        <v>886</v>
      </c>
      <c r="AC120" s="12">
        <v>624.0</v>
      </c>
      <c r="AD120" s="12" t="s">
        <v>887</v>
      </c>
      <c r="AE120" s="12" t="s">
        <v>888</v>
      </c>
      <c r="AF120" s="12" t="s">
        <v>889</v>
      </c>
      <c r="AI120" s="12" t="s">
        <v>152</v>
      </c>
      <c r="AJ120" s="12" t="s">
        <v>126</v>
      </c>
      <c r="AK120" s="12" t="s">
        <v>126</v>
      </c>
      <c r="AM120" s="12" t="s">
        <v>302</v>
      </c>
      <c r="AN120" s="12" t="s">
        <v>303</v>
      </c>
      <c r="AO120" s="12" t="s">
        <v>890</v>
      </c>
      <c r="AP120" s="12" t="s">
        <v>152</v>
      </c>
      <c r="AQ120" s="12" t="s">
        <v>152</v>
      </c>
      <c r="AS120" s="12" t="s">
        <v>153</v>
      </c>
      <c r="AU120" s="12" t="s">
        <v>152</v>
      </c>
      <c r="AV120" s="12" t="s">
        <v>891</v>
      </c>
      <c r="AW120" s="12" t="s">
        <v>892</v>
      </c>
      <c r="AX120" s="12" t="s">
        <v>893</v>
      </c>
      <c r="AY120" s="12" t="s">
        <v>894</v>
      </c>
      <c r="BO120" s="12" t="s">
        <v>467</v>
      </c>
      <c r="BP120" s="12" t="s">
        <v>887</v>
      </c>
      <c r="BQ120" s="12" t="s">
        <v>464</v>
      </c>
      <c r="BR120" s="12">
        <v>985315.0</v>
      </c>
    </row>
    <row r="121" ht="14.25" customHeight="1">
      <c r="A121" s="12">
        <v>717361.0</v>
      </c>
      <c r="B121" s="12">
        <v>717361.0</v>
      </c>
      <c r="D121" s="12">
        <v>0.0</v>
      </c>
      <c r="K121" s="12" t="s">
        <v>137</v>
      </c>
      <c r="M121" s="12" t="s">
        <v>170</v>
      </c>
      <c r="N121" s="12" t="s">
        <v>171</v>
      </c>
      <c r="P121" s="12" t="s">
        <v>204</v>
      </c>
      <c r="V121" s="12">
        <v>325.0</v>
      </c>
      <c r="X121" s="12" t="s">
        <v>895</v>
      </c>
      <c r="Y121" s="12" t="s">
        <v>173</v>
      </c>
      <c r="Z121" s="12" t="s">
        <v>896</v>
      </c>
      <c r="AA121" s="12" t="s">
        <v>175</v>
      </c>
      <c r="AB121" s="12" t="s">
        <v>897</v>
      </c>
      <c r="AC121" s="12" t="s">
        <v>898</v>
      </c>
      <c r="AD121" s="12" t="s">
        <v>192</v>
      </c>
      <c r="AE121" s="12" t="s">
        <v>899</v>
      </c>
      <c r="AF121" s="12" t="s">
        <v>899</v>
      </c>
      <c r="AI121" s="12" t="s">
        <v>152</v>
      </c>
      <c r="AJ121" s="12" t="s">
        <v>126</v>
      </c>
      <c r="AK121" s="12" t="s">
        <v>126</v>
      </c>
      <c r="AM121" s="12" t="s">
        <v>430</v>
      </c>
      <c r="AN121" s="12" t="s">
        <v>196</v>
      </c>
      <c r="AO121" s="12" t="s">
        <v>900</v>
      </c>
      <c r="AP121" s="12" t="s">
        <v>152</v>
      </c>
      <c r="AQ121" s="12" t="s">
        <v>152</v>
      </c>
      <c r="AS121" s="12" t="s">
        <v>153</v>
      </c>
      <c r="AU121" s="12" t="s">
        <v>126</v>
      </c>
      <c r="BF121" s="12" t="s">
        <v>126</v>
      </c>
      <c r="BO121" s="12" t="s">
        <v>901</v>
      </c>
      <c r="BP121" s="12" t="s">
        <v>192</v>
      </c>
      <c r="BQ121" s="12" t="s">
        <v>273</v>
      </c>
    </row>
    <row r="122" ht="14.25" customHeight="1">
      <c r="A122" s="12">
        <v>717362.0</v>
      </c>
      <c r="B122" s="12">
        <v>717362.0</v>
      </c>
      <c r="D122" s="12">
        <v>0.0</v>
      </c>
      <c r="K122" s="12" t="s">
        <v>137</v>
      </c>
      <c r="M122" s="12" t="s">
        <v>253</v>
      </c>
      <c r="N122" s="12" t="s">
        <v>139</v>
      </c>
      <c r="P122" s="12" t="s">
        <v>204</v>
      </c>
      <c r="V122" s="12">
        <v>319.0</v>
      </c>
      <c r="X122" s="12" t="s">
        <v>902</v>
      </c>
      <c r="Y122" s="12" t="s">
        <v>246</v>
      </c>
      <c r="Z122" s="12" t="s">
        <v>903</v>
      </c>
      <c r="AA122" s="12" t="s">
        <v>144</v>
      </c>
      <c r="AB122" s="12" t="s">
        <v>904</v>
      </c>
      <c r="AC122" s="12" t="s">
        <v>905</v>
      </c>
      <c r="AD122" s="12" t="s">
        <v>675</v>
      </c>
      <c r="AI122" s="12" t="s">
        <v>152</v>
      </c>
      <c r="AJ122" s="12" t="s">
        <v>126</v>
      </c>
      <c r="AK122" s="12" t="s">
        <v>126</v>
      </c>
      <c r="AM122" s="12" t="s">
        <v>906</v>
      </c>
      <c r="AN122" s="12" t="s">
        <v>907</v>
      </c>
      <c r="AO122" s="12" t="s">
        <v>506</v>
      </c>
      <c r="AP122" s="12" t="s">
        <v>152</v>
      </c>
      <c r="AQ122" s="12" t="s">
        <v>152</v>
      </c>
      <c r="AS122" s="12" t="s">
        <v>153</v>
      </c>
      <c r="AU122" s="12" t="s">
        <v>152</v>
      </c>
      <c r="AV122" s="12" t="s">
        <v>154</v>
      </c>
      <c r="AX122" s="12" t="s">
        <v>908</v>
      </c>
      <c r="BF122" s="12" t="s">
        <v>126</v>
      </c>
      <c r="BO122" s="12" t="s">
        <v>520</v>
      </c>
      <c r="BP122" s="12" t="s">
        <v>675</v>
      </c>
      <c r="BQ122" s="12" t="s">
        <v>909</v>
      </c>
    </row>
    <row r="123" ht="14.25" customHeight="1">
      <c r="A123" s="12">
        <v>717363.0</v>
      </c>
      <c r="B123" s="12">
        <v>717363.0</v>
      </c>
      <c r="C123" s="12" t="s">
        <v>136</v>
      </c>
      <c r="D123" s="12">
        <v>814.0</v>
      </c>
      <c r="K123" s="12" t="s">
        <v>137</v>
      </c>
      <c r="M123" s="12" t="s">
        <v>170</v>
      </c>
      <c r="N123" s="12" t="s">
        <v>139</v>
      </c>
      <c r="P123" s="12" t="s">
        <v>140</v>
      </c>
      <c r="V123" s="12">
        <v>814.0</v>
      </c>
      <c r="X123" s="12" t="s">
        <v>910</v>
      </c>
      <c r="Y123" s="12" t="s">
        <v>142</v>
      </c>
      <c r="Z123" s="12" t="s">
        <v>911</v>
      </c>
      <c r="AA123" s="12" t="s">
        <v>175</v>
      </c>
      <c r="AB123" s="12" t="s">
        <v>912</v>
      </c>
      <c r="AC123" s="12">
        <v>2.54726407729E11</v>
      </c>
      <c r="AD123" s="12" t="s">
        <v>132</v>
      </c>
      <c r="AE123" s="12" t="s">
        <v>913</v>
      </c>
      <c r="AI123" s="12" t="s">
        <v>152</v>
      </c>
      <c r="AJ123" s="12" t="s">
        <v>126</v>
      </c>
      <c r="AK123" s="12" t="s">
        <v>126</v>
      </c>
      <c r="AM123" s="12" t="s">
        <v>358</v>
      </c>
      <c r="AP123" s="12" t="s">
        <v>126</v>
      </c>
      <c r="AQ123" s="12" t="s">
        <v>152</v>
      </c>
      <c r="AS123" s="12" t="s">
        <v>153</v>
      </c>
      <c r="AU123" s="12" t="s">
        <v>152</v>
      </c>
      <c r="AV123" s="12" t="s">
        <v>154</v>
      </c>
      <c r="AW123" s="12" t="s">
        <v>914</v>
      </c>
      <c r="AX123" s="12" t="s">
        <v>183</v>
      </c>
      <c r="BO123" s="12" t="s">
        <v>467</v>
      </c>
      <c r="BQ123" s="12" t="s">
        <v>158</v>
      </c>
    </row>
    <row r="124" ht="14.25" customHeight="1">
      <c r="A124" s="12">
        <v>717364.0</v>
      </c>
      <c r="B124" s="12">
        <v>717364.0</v>
      </c>
      <c r="D124" s="12">
        <v>0.0</v>
      </c>
      <c r="K124" s="12" t="s">
        <v>137</v>
      </c>
      <c r="M124" s="12" t="s">
        <v>170</v>
      </c>
      <c r="N124" s="12" t="s">
        <v>139</v>
      </c>
      <c r="P124" s="12" t="s">
        <v>204</v>
      </c>
      <c r="V124" s="12">
        <v>407.0</v>
      </c>
      <c r="X124" s="12" t="s">
        <v>915</v>
      </c>
      <c r="Y124" s="12" t="s">
        <v>246</v>
      </c>
      <c r="Z124" s="12" t="s">
        <v>916</v>
      </c>
      <c r="AA124" s="12" t="s">
        <v>144</v>
      </c>
      <c r="AB124" s="12" t="s">
        <v>917</v>
      </c>
      <c r="AC124" s="12">
        <v>2.33543146228E11</v>
      </c>
      <c r="AD124" s="12" t="s">
        <v>918</v>
      </c>
      <c r="AI124" s="12" t="s">
        <v>152</v>
      </c>
      <c r="AJ124" s="12" t="s">
        <v>126</v>
      </c>
      <c r="AK124" s="12" t="s">
        <v>126</v>
      </c>
      <c r="AM124" s="12" t="s">
        <v>196</v>
      </c>
      <c r="AP124" s="12" t="s">
        <v>152</v>
      </c>
      <c r="AQ124" s="12" t="s">
        <v>152</v>
      </c>
      <c r="AS124" s="12" t="s">
        <v>153</v>
      </c>
      <c r="AU124" s="12" t="s">
        <v>152</v>
      </c>
      <c r="BF124" s="12" t="s">
        <v>126</v>
      </c>
    </row>
    <row r="125" ht="14.25" customHeight="1">
      <c r="A125" s="12">
        <v>717365.0</v>
      </c>
      <c r="B125" s="12">
        <v>717365.0</v>
      </c>
      <c r="D125" s="12">
        <v>0.0</v>
      </c>
      <c r="K125" s="12" t="s">
        <v>137</v>
      </c>
      <c r="M125" s="12" t="s">
        <v>170</v>
      </c>
      <c r="N125" s="12" t="s">
        <v>139</v>
      </c>
      <c r="P125" s="12" t="s">
        <v>204</v>
      </c>
      <c r="V125" s="12">
        <v>407.0</v>
      </c>
      <c r="X125" s="12" t="s">
        <v>919</v>
      </c>
      <c r="Y125" s="12" t="s">
        <v>319</v>
      </c>
      <c r="Z125" s="12" t="s">
        <v>920</v>
      </c>
      <c r="AA125" s="12" t="s">
        <v>175</v>
      </c>
      <c r="AB125" s="12" t="s">
        <v>921</v>
      </c>
      <c r="AC125" s="12" t="s">
        <v>922</v>
      </c>
      <c r="AD125" s="12" t="s">
        <v>918</v>
      </c>
      <c r="AE125" s="12" t="s">
        <v>923</v>
      </c>
      <c r="AF125" s="12" t="s">
        <v>924</v>
      </c>
      <c r="AI125" s="12" t="s">
        <v>152</v>
      </c>
      <c r="AJ125" s="12" t="s">
        <v>152</v>
      </c>
      <c r="AK125" s="12" t="s">
        <v>126</v>
      </c>
      <c r="AM125" s="12" t="s">
        <v>149</v>
      </c>
      <c r="AP125" s="12" t="s">
        <v>152</v>
      </c>
      <c r="AQ125" s="12" t="s">
        <v>152</v>
      </c>
      <c r="AS125" s="12" t="s">
        <v>153</v>
      </c>
      <c r="AU125" s="12" t="s">
        <v>152</v>
      </c>
      <c r="AV125" s="12" t="s">
        <v>188</v>
      </c>
      <c r="AX125" s="12" t="s">
        <v>156</v>
      </c>
      <c r="BF125" s="12" t="s">
        <v>126</v>
      </c>
      <c r="BO125" s="12" t="s">
        <v>467</v>
      </c>
      <c r="BP125" s="12" t="s">
        <v>918</v>
      </c>
      <c r="BQ125" s="12" t="s">
        <v>454</v>
      </c>
    </row>
    <row r="126" ht="14.25" customHeight="1">
      <c r="A126" s="12">
        <v>717366.0</v>
      </c>
      <c r="B126" s="12">
        <v>717366.0</v>
      </c>
      <c r="D126" s="12">
        <v>0.0</v>
      </c>
      <c r="K126" s="12" t="s">
        <v>137</v>
      </c>
      <c r="M126" s="12" t="s">
        <v>170</v>
      </c>
      <c r="N126" s="12" t="s">
        <v>139</v>
      </c>
      <c r="P126" s="12" t="s">
        <v>204</v>
      </c>
      <c r="V126" s="12">
        <v>407.0</v>
      </c>
      <c r="X126" s="12" t="s">
        <v>925</v>
      </c>
      <c r="Y126" s="12" t="s">
        <v>269</v>
      </c>
      <c r="Z126" s="12" t="s">
        <v>926</v>
      </c>
      <c r="AA126" s="12" t="s">
        <v>175</v>
      </c>
      <c r="AB126" s="12" t="s">
        <v>927</v>
      </c>
      <c r="AC126" s="12" t="s">
        <v>928</v>
      </c>
      <c r="AD126" s="12" t="s">
        <v>918</v>
      </c>
      <c r="AI126" s="12" t="s">
        <v>152</v>
      </c>
      <c r="AJ126" s="12" t="s">
        <v>126</v>
      </c>
      <c r="AK126" s="12" t="s">
        <v>126</v>
      </c>
      <c r="AM126" s="12" t="s">
        <v>196</v>
      </c>
      <c r="AP126" s="12" t="s">
        <v>152</v>
      </c>
      <c r="AQ126" s="12" t="s">
        <v>152</v>
      </c>
      <c r="AS126" s="12" t="s">
        <v>153</v>
      </c>
      <c r="AU126" s="12" t="s">
        <v>126</v>
      </c>
      <c r="BF126" s="12" t="s">
        <v>126</v>
      </c>
      <c r="BO126" s="12" t="s">
        <v>374</v>
      </c>
      <c r="BP126" s="12" t="s">
        <v>918</v>
      </c>
      <c r="BQ126" s="12" t="s">
        <v>273</v>
      </c>
    </row>
    <row r="127" ht="14.25" customHeight="1">
      <c r="A127" s="12">
        <v>717372.0</v>
      </c>
      <c r="B127" s="12">
        <v>717372.0</v>
      </c>
      <c r="D127" s="12">
        <v>0.0</v>
      </c>
      <c r="K127" s="12" t="s">
        <v>137</v>
      </c>
      <c r="M127" s="12" t="s">
        <v>170</v>
      </c>
      <c r="N127" s="12" t="s">
        <v>139</v>
      </c>
      <c r="P127" s="12" t="s">
        <v>204</v>
      </c>
      <c r="V127" s="12">
        <v>407.0</v>
      </c>
      <c r="X127" s="12" t="s">
        <v>929</v>
      </c>
      <c r="Y127" s="12" t="s">
        <v>319</v>
      </c>
      <c r="Z127" s="12" t="s">
        <v>930</v>
      </c>
      <c r="AA127" s="12" t="s">
        <v>175</v>
      </c>
      <c r="AB127" s="12" t="s">
        <v>931</v>
      </c>
      <c r="AC127" s="12" t="s">
        <v>932</v>
      </c>
      <c r="AD127" s="12" t="s">
        <v>480</v>
      </c>
      <c r="AI127" s="12" t="s">
        <v>152</v>
      </c>
      <c r="AK127" s="12" t="s">
        <v>126</v>
      </c>
      <c r="AM127" s="12" t="s">
        <v>149</v>
      </c>
      <c r="AN127" s="12" t="s">
        <v>149</v>
      </c>
      <c r="AO127" s="12" t="s">
        <v>723</v>
      </c>
      <c r="AP127" s="12" t="s">
        <v>152</v>
      </c>
      <c r="AQ127" s="12" t="s">
        <v>152</v>
      </c>
      <c r="AS127" s="12" t="s">
        <v>153</v>
      </c>
      <c r="AU127" s="12" t="s">
        <v>152</v>
      </c>
      <c r="AV127" s="12" t="s">
        <v>154</v>
      </c>
      <c r="AX127" s="12" t="s">
        <v>156</v>
      </c>
      <c r="BF127" s="12" t="s">
        <v>126</v>
      </c>
      <c r="BP127" s="12" t="s">
        <v>480</v>
      </c>
      <c r="BQ127" s="12" t="s">
        <v>468</v>
      </c>
    </row>
    <row r="128" ht="14.25" customHeight="1">
      <c r="A128" s="12">
        <v>717375.0</v>
      </c>
      <c r="B128" s="12">
        <v>717375.0</v>
      </c>
      <c r="D128" s="12">
        <v>0.0</v>
      </c>
      <c r="K128" s="12" t="s">
        <v>137</v>
      </c>
      <c r="M128" s="12" t="s">
        <v>170</v>
      </c>
      <c r="N128" s="12" t="s">
        <v>139</v>
      </c>
      <c r="P128" s="12" t="s">
        <v>128</v>
      </c>
      <c r="V128" s="12">
        <v>755.0</v>
      </c>
      <c r="X128" s="12" t="s">
        <v>933</v>
      </c>
      <c r="Y128" s="12" t="s">
        <v>142</v>
      </c>
      <c r="Z128" s="12" t="s">
        <v>934</v>
      </c>
      <c r="AA128" s="12" t="s">
        <v>175</v>
      </c>
      <c r="AB128" s="12" t="s">
        <v>935</v>
      </c>
      <c r="AC128" s="12">
        <v>2.60761538258E11</v>
      </c>
      <c r="AD128" s="12" t="s">
        <v>738</v>
      </c>
      <c r="AE128" s="12" t="s">
        <v>936</v>
      </c>
      <c r="AI128" s="12" t="s">
        <v>152</v>
      </c>
      <c r="AJ128" s="12" t="s">
        <v>126</v>
      </c>
      <c r="AK128" s="12" t="s">
        <v>126</v>
      </c>
      <c r="AM128" s="12" t="s">
        <v>149</v>
      </c>
      <c r="AN128" s="12" t="s">
        <v>149</v>
      </c>
      <c r="AP128" s="12" t="s">
        <v>152</v>
      </c>
      <c r="AQ128" s="12" t="s">
        <v>152</v>
      </c>
      <c r="AS128" s="12" t="s">
        <v>370</v>
      </c>
      <c r="AT128" s="12" t="s">
        <v>937</v>
      </c>
      <c r="AU128" s="12" t="s">
        <v>152</v>
      </c>
      <c r="AV128" s="12" t="s">
        <v>154</v>
      </c>
      <c r="BF128" s="12" t="s">
        <v>126</v>
      </c>
      <c r="BO128" s="12" t="s">
        <v>374</v>
      </c>
      <c r="BP128" s="12" t="s">
        <v>738</v>
      </c>
      <c r="BQ128" s="12" t="s">
        <v>236</v>
      </c>
    </row>
    <row r="129" ht="14.25" customHeight="1">
      <c r="A129" s="12">
        <v>717376.0</v>
      </c>
      <c r="B129" s="12">
        <v>717376.0</v>
      </c>
      <c r="D129" s="12">
        <v>0.0</v>
      </c>
      <c r="K129" s="12" t="s">
        <v>137</v>
      </c>
      <c r="M129" s="12" t="s">
        <v>253</v>
      </c>
      <c r="N129" s="12" t="s">
        <v>171</v>
      </c>
      <c r="P129" s="12" t="s">
        <v>204</v>
      </c>
      <c r="V129" s="12">
        <v>259.0</v>
      </c>
      <c r="X129" s="12" t="s">
        <v>938</v>
      </c>
      <c r="Y129" s="12" t="s">
        <v>319</v>
      </c>
      <c r="Z129" s="12" t="s">
        <v>939</v>
      </c>
      <c r="AA129" s="12" t="s">
        <v>175</v>
      </c>
      <c r="AB129" s="12" t="s">
        <v>940</v>
      </c>
      <c r="AC129" s="12" t="s">
        <v>941</v>
      </c>
      <c r="AD129" s="12" t="s">
        <v>738</v>
      </c>
      <c r="AE129" s="12" t="s">
        <v>942</v>
      </c>
      <c r="AI129" s="12" t="s">
        <v>152</v>
      </c>
      <c r="AJ129" s="12" t="s">
        <v>126</v>
      </c>
      <c r="AK129" s="12" t="s">
        <v>126</v>
      </c>
      <c r="AM129" s="12" t="s">
        <v>196</v>
      </c>
      <c r="AP129" s="12" t="s">
        <v>152</v>
      </c>
      <c r="AQ129" s="12" t="s">
        <v>152</v>
      </c>
      <c r="AS129" s="12" t="s">
        <v>153</v>
      </c>
      <c r="AU129" s="12" t="s">
        <v>152</v>
      </c>
      <c r="BF129" s="12" t="s">
        <v>126</v>
      </c>
      <c r="BO129" s="12" t="s">
        <v>943</v>
      </c>
      <c r="BP129" s="12" t="s">
        <v>738</v>
      </c>
      <c r="BQ129" s="12" t="s">
        <v>464</v>
      </c>
    </row>
    <row r="130" ht="14.25" customHeight="1">
      <c r="A130" s="12">
        <v>717378.0</v>
      </c>
      <c r="B130" s="12">
        <v>717378.0</v>
      </c>
      <c r="D130" s="12">
        <v>0.0</v>
      </c>
      <c r="K130" s="12" t="s">
        <v>137</v>
      </c>
      <c r="M130" s="12" t="s">
        <v>253</v>
      </c>
      <c r="N130" s="12" t="s">
        <v>139</v>
      </c>
      <c r="P130" s="12" t="s">
        <v>140</v>
      </c>
      <c r="V130" s="12">
        <v>1755.0</v>
      </c>
      <c r="X130" s="12" t="s">
        <v>944</v>
      </c>
      <c r="Y130" s="12" t="s">
        <v>142</v>
      </c>
      <c r="Z130" s="12" t="s">
        <v>945</v>
      </c>
      <c r="AA130" s="12" t="s">
        <v>175</v>
      </c>
      <c r="AB130" s="12" t="s">
        <v>946</v>
      </c>
      <c r="AC130" s="12" t="s">
        <v>947</v>
      </c>
      <c r="AD130" s="12" t="s">
        <v>948</v>
      </c>
      <c r="AE130" s="12" t="s">
        <v>949</v>
      </c>
      <c r="AI130" s="12" t="s">
        <v>152</v>
      </c>
      <c r="AJ130" s="12" t="s">
        <v>152</v>
      </c>
      <c r="AK130" s="12" t="s">
        <v>126</v>
      </c>
      <c r="AM130" s="12" t="s">
        <v>196</v>
      </c>
      <c r="AP130" s="12" t="s">
        <v>152</v>
      </c>
      <c r="AQ130" s="12" t="s">
        <v>152</v>
      </c>
      <c r="AS130" s="12" t="s">
        <v>153</v>
      </c>
      <c r="AU130" s="12" t="s">
        <v>152</v>
      </c>
      <c r="AV130" s="12" t="s">
        <v>332</v>
      </c>
      <c r="AX130" s="12" t="s">
        <v>518</v>
      </c>
      <c r="BF130" s="12" t="s">
        <v>152</v>
      </c>
      <c r="BH130" s="12" t="s">
        <v>711</v>
      </c>
      <c r="BI130" s="12" t="s">
        <v>950</v>
      </c>
      <c r="BO130" s="12" t="s">
        <v>520</v>
      </c>
      <c r="BP130" s="12" t="s">
        <v>948</v>
      </c>
      <c r="BQ130" s="12" t="s">
        <v>464</v>
      </c>
    </row>
    <row r="131" ht="14.25" customHeight="1">
      <c r="A131" s="12">
        <v>717380.0</v>
      </c>
      <c r="B131" s="12">
        <v>717380.0</v>
      </c>
      <c r="D131" s="12">
        <v>0.0</v>
      </c>
      <c r="K131" s="12" t="s">
        <v>137</v>
      </c>
      <c r="M131" s="12" t="s">
        <v>253</v>
      </c>
      <c r="N131" s="12" t="s">
        <v>171</v>
      </c>
      <c r="P131" s="12" t="s">
        <v>204</v>
      </c>
      <c r="V131" s="12">
        <v>259.0</v>
      </c>
      <c r="X131" s="12" t="s">
        <v>951</v>
      </c>
      <c r="Y131" s="12" t="s">
        <v>246</v>
      </c>
      <c r="Z131" s="12" t="s">
        <v>952</v>
      </c>
      <c r="AA131" s="12" t="s">
        <v>144</v>
      </c>
      <c r="AB131" s="12" t="s">
        <v>953</v>
      </c>
      <c r="AC131" s="12">
        <v>2.55657593868E11</v>
      </c>
      <c r="AD131" s="12" t="s">
        <v>480</v>
      </c>
      <c r="AE131" s="12" t="s">
        <v>954</v>
      </c>
      <c r="AI131" s="12" t="s">
        <v>152</v>
      </c>
      <c r="AJ131" s="12" t="s">
        <v>152</v>
      </c>
      <c r="AK131" s="12" t="s">
        <v>126</v>
      </c>
      <c r="AM131" s="12" t="s">
        <v>196</v>
      </c>
      <c r="AN131" s="12" t="s">
        <v>670</v>
      </c>
      <c r="AP131" s="12" t="s">
        <v>152</v>
      </c>
      <c r="AQ131" s="12" t="s">
        <v>152</v>
      </c>
      <c r="AS131" s="12" t="s">
        <v>153</v>
      </c>
      <c r="AU131" s="12" t="s">
        <v>126</v>
      </c>
      <c r="BF131" s="12" t="s">
        <v>126</v>
      </c>
      <c r="BO131" s="12" t="s">
        <v>955</v>
      </c>
      <c r="BP131" s="12" t="s">
        <v>480</v>
      </c>
      <c r="BQ131" s="12" t="s">
        <v>956</v>
      </c>
    </row>
    <row r="132" ht="14.25" customHeight="1">
      <c r="A132" s="12">
        <v>717381.0</v>
      </c>
      <c r="B132" s="12">
        <v>717381.0</v>
      </c>
      <c r="D132" s="12">
        <v>0.0</v>
      </c>
      <c r="K132" s="12" t="s">
        <v>137</v>
      </c>
      <c r="M132" s="12" t="s">
        <v>253</v>
      </c>
      <c r="N132" s="12" t="s">
        <v>139</v>
      </c>
      <c r="P132" s="12" t="s">
        <v>204</v>
      </c>
      <c r="V132" s="12">
        <v>319.0</v>
      </c>
      <c r="X132" s="12" t="s">
        <v>957</v>
      </c>
      <c r="Y132" s="12" t="s">
        <v>319</v>
      </c>
      <c r="Z132" s="12" t="s">
        <v>958</v>
      </c>
      <c r="AA132" s="12" t="s">
        <v>175</v>
      </c>
      <c r="AB132" s="12" t="s">
        <v>959</v>
      </c>
      <c r="AC132" s="12" t="s">
        <v>960</v>
      </c>
      <c r="AD132" s="12" t="s">
        <v>738</v>
      </c>
      <c r="AE132" s="12" t="s">
        <v>961</v>
      </c>
      <c r="AF132" s="12" t="s">
        <v>962</v>
      </c>
      <c r="AI132" s="12" t="s">
        <v>152</v>
      </c>
      <c r="AJ132" s="12" t="s">
        <v>126</v>
      </c>
      <c r="AK132" s="12" t="s">
        <v>126</v>
      </c>
      <c r="AM132" s="12" t="s">
        <v>149</v>
      </c>
      <c r="AN132" s="12" t="s">
        <v>149</v>
      </c>
      <c r="AO132" s="12" t="s">
        <v>149</v>
      </c>
      <c r="AP132" s="12" t="s">
        <v>126</v>
      </c>
      <c r="AQ132" s="12" t="s">
        <v>152</v>
      </c>
      <c r="AS132" s="12" t="s">
        <v>153</v>
      </c>
      <c r="AU132" s="12" t="s">
        <v>152</v>
      </c>
      <c r="BF132" s="12" t="s">
        <v>126</v>
      </c>
      <c r="BO132" s="12" t="s">
        <v>561</v>
      </c>
      <c r="BP132" s="12" t="s">
        <v>963</v>
      </c>
      <c r="BQ132" s="12" t="s">
        <v>135</v>
      </c>
    </row>
    <row r="133" ht="14.25" customHeight="1">
      <c r="A133" s="12">
        <v>717385.0</v>
      </c>
      <c r="B133" s="12">
        <v>717385.0</v>
      </c>
      <c r="D133" s="12">
        <v>0.0</v>
      </c>
      <c r="K133" s="12" t="s">
        <v>137</v>
      </c>
      <c r="M133" s="12" t="s">
        <v>253</v>
      </c>
      <c r="N133" s="12" t="s">
        <v>139</v>
      </c>
      <c r="P133" s="12" t="s">
        <v>140</v>
      </c>
      <c r="V133" s="12">
        <v>755.0</v>
      </c>
      <c r="X133" s="12" t="s">
        <v>964</v>
      </c>
      <c r="Y133" s="12" t="s">
        <v>142</v>
      </c>
      <c r="Z133" s="12" t="s">
        <v>965</v>
      </c>
      <c r="AA133" s="12" t="s">
        <v>144</v>
      </c>
      <c r="AB133" s="12" t="s">
        <v>966</v>
      </c>
      <c r="AC133" s="12" t="s">
        <v>967</v>
      </c>
      <c r="AD133" s="12" t="s">
        <v>887</v>
      </c>
      <c r="AE133" s="12" t="s">
        <v>968</v>
      </c>
      <c r="AF133" s="12" t="s">
        <v>969</v>
      </c>
      <c r="AI133" s="12" t="s">
        <v>152</v>
      </c>
      <c r="AJ133" s="12" t="s">
        <v>126</v>
      </c>
      <c r="AK133" s="12" t="s">
        <v>126</v>
      </c>
      <c r="AM133" s="12" t="s">
        <v>567</v>
      </c>
      <c r="AN133" s="12" t="s">
        <v>149</v>
      </c>
      <c r="AO133" s="12" t="s">
        <v>244</v>
      </c>
      <c r="AP133" s="12" t="s">
        <v>152</v>
      </c>
      <c r="AQ133" s="12" t="s">
        <v>152</v>
      </c>
      <c r="AS133" s="12" t="s">
        <v>153</v>
      </c>
      <c r="AU133" s="12" t="s">
        <v>152</v>
      </c>
      <c r="AV133" s="12" t="s">
        <v>182</v>
      </c>
      <c r="AX133" s="12" t="s">
        <v>183</v>
      </c>
      <c r="BF133" s="12" t="s">
        <v>126</v>
      </c>
      <c r="BO133" s="12" t="s">
        <v>970</v>
      </c>
      <c r="BP133" s="12" t="s">
        <v>971</v>
      </c>
      <c r="BQ133" s="12" t="s">
        <v>972</v>
      </c>
    </row>
    <row r="134" ht="14.25" customHeight="1">
      <c r="A134" s="12">
        <v>717386.0</v>
      </c>
      <c r="B134" s="12">
        <v>717386.0</v>
      </c>
      <c r="D134" s="12">
        <v>0.0</v>
      </c>
      <c r="K134" s="12" t="s">
        <v>137</v>
      </c>
      <c r="M134" s="12" t="s">
        <v>253</v>
      </c>
      <c r="N134" s="12" t="s">
        <v>139</v>
      </c>
      <c r="P134" s="12" t="s">
        <v>118</v>
      </c>
      <c r="R134" s="12" t="s">
        <v>389</v>
      </c>
      <c r="V134" s="12">
        <v>300.0</v>
      </c>
      <c r="X134" s="12" t="s">
        <v>973</v>
      </c>
      <c r="Y134" s="12" t="s">
        <v>173</v>
      </c>
      <c r="Z134" s="12" t="s">
        <v>974</v>
      </c>
      <c r="AA134" s="12" t="s">
        <v>175</v>
      </c>
      <c r="AB134" s="12" t="s">
        <v>966</v>
      </c>
      <c r="AC134" s="12" t="s">
        <v>975</v>
      </c>
      <c r="AD134" s="12" t="s">
        <v>887</v>
      </c>
      <c r="AE134" s="12" t="s">
        <v>968</v>
      </c>
      <c r="AF134" s="12" t="s">
        <v>976</v>
      </c>
      <c r="AI134" s="12" t="s">
        <v>152</v>
      </c>
      <c r="AJ134" s="12" t="s">
        <v>126</v>
      </c>
      <c r="AK134" s="12" t="s">
        <v>126</v>
      </c>
      <c r="AM134" s="12" t="s">
        <v>567</v>
      </c>
      <c r="AN134" s="12" t="s">
        <v>567</v>
      </c>
      <c r="AP134" s="12" t="s">
        <v>152</v>
      </c>
      <c r="AQ134" s="12" t="s">
        <v>152</v>
      </c>
      <c r="AS134" s="12" t="s">
        <v>153</v>
      </c>
      <c r="AU134" s="12" t="s">
        <v>152</v>
      </c>
      <c r="AV134" s="12" t="s">
        <v>182</v>
      </c>
      <c r="AX134" s="12" t="s">
        <v>183</v>
      </c>
      <c r="BF134" s="12" t="s">
        <v>126</v>
      </c>
    </row>
    <row r="135" ht="14.25" customHeight="1">
      <c r="A135" s="12">
        <v>717387.0</v>
      </c>
      <c r="B135" s="12">
        <v>717386.0</v>
      </c>
      <c r="D135" s="12">
        <v>0.0</v>
      </c>
      <c r="K135" s="12" t="s">
        <v>137</v>
      </c>
      <c r="M135" s="12" t="s">
        <v>253</v>
      </c>
      <c r="N135" s="12" t="s">
        <v>139</v>
      </c>
      <c r="P135" s="12" t="s">
        <v>977</v>
      </c>
      <c r="V135" s="12">
        <v>33.0</v>
      </c>
      <c r="X135" s="12" t="s">
        <v>978</v>
      </c>
      <c r="Y135" s="12" t="s">
        <v>246</v>
      </c>
      <c r="Z135" s="12" t="s">
        <v>979</v>
      </c>
      <c r="AA135" s="12" t="s">
        <v>144</v>
      </c>
      <c r="AB135" s="12" t="s">
        <v>966</v>
      </c>
      <c r="AC135" s="12" t="s">
        <v>967</v>
      </c>
      <c r="AD135" s="12" t="s">
        <v>887</v>
      </c>
      <c r="AE135" s="12" t="s">
        <v>968</v>
      </c>
      <c r="AF135" s="12" t="s">
        <v>976</v>
      </c>
      <c r="AI135" s="12" t="s">
        <v>152</v>
      </c>
      <c r="AJ135" s="12" t="s">
        <v>126</v>
      </c>
      <c r="AK135" s="12" t="s">
        <v>126</v>
      </c>
      <c r="AM135" s="12" t="s">
        <v>567</v>
      </c>
      <c r="AP135" s="12" t="s">
        <v>152</v>
      </c>
      <c r="AQ135" s="12" t="s">
        <v>152</v>
      </c>
      <c r="AS135" s="12" t="s">
        <v>153</v>
      </c>
      <c r="AU135" s="12" t="s">
        <v>152</v>
      </c>
      <c r="AV135" s="12" t="s">
        <v>182</v>
      </c>
      <c r="AX135" s="12" t="s">
        <v>183</v>
      </c>
      <c r="BF135" s="12" t="s">
        <v>126</v>
      </c>
    </row>
    <row r="136" ht="14.25" customHeight="1">
      <c r="A136" s="12">
        <v>717388.0</v>
      </c>
      <c r="B136" s="12">
        <v>717386.0</v>
      </c>
      <c r="D136" s="12">
        <v>0.0</v>
      </c>
      <c r="K136" s="12" t="s">
        <v>137</v>
      </c>
      <c r="M136" s="12" t="s">
        <v>253</v>
      </c>
      <c r="N136" s="12" t="s">
        <v>139</v>
      </c>
      <c r="P136" s="12" t="s">
        <v>128</v>
      </c>
      <c r="V136" s="12">
        <v>583.0</v>
      </c>
      <c r="X136" s="12" t="s">
        <v>980</v>
      </c>
      <c r="Y136" s="12" t="s">
        <v>142</v>
      </c>
      <c r="Z136" s="12" t="s">
        <v>981</v>
      </c>
      <c r="AA136" s="12" t="s">
        <v>144</v>
      </c>
      <c r="AB136" s="12" t="s">
        <v>982</v>
      </c>
      <c r="AC136" s="12" t="s">
        <v>983</v>
      </c>
      <c r="AD136" s="12" t="s">
        <v>887</v>
      </c>
      <c r="AE136" s="12" t="s">
        <v>968</v>
      </c>
      <c r="AF136" s="12" t="s">
        <v>984</v>
      </c>
      <c r="AI136" s="12" t="s">
        <v>152</v>
      </c>
      <c r="AJ136" s="12" t="s">
        <v>126</v>
      </c>
      <c r="AK136" s="12" t="s">
        <v>126</v>
      </c>
      <c r="AM136" s="12" t="s">
        <v>567</v>
      </c>
      <c r="AN136" s="12" t="s">
        <v>149</v>
      </c>
      <c r="AO136" s="12" t="s">
        <v>985</v>
      </c>
      <c r="AP136" s="12" t="s">
        <v>152</v>
      </c>
      <c r="AQ136" s="12" t="s">
        <v>152</v>
      </c>
      <c r="AS136" s="12" t="s">
        <v>153</v>
      </c>
      <c r="AU136" s="12" t="s">
        <v>152</v>
      </c>
      <c r="AV136" s="12" t="s">
        <v>182</v>
      </c>
      <c r="AX136" s="12" t="s">
        <v>183</v>
      </c>
      <c r="BF136" s="12" t="s">
        <v>126</v>
      </c>
      <c r="BO136" s="12" t="s">
        <v>986</v>
      </c>
      <c r="BP136" s="12" t="s">
        <v>743</v>
      </c>
      <c r="BQ136" s="12" t="s">
        <v>987</v>
      </c>
    </row>
    <row r="137" ht="14.25" customHeight="1">
      <c r="A137" s="12">
        <v>717389.0</v>
      </c>
      <c r="B137" s="12">
        <v>717389.0</v>
      </c>
      <c r="D137" s="12">
        <v>0.0</v>
      </c>
      <c r="K137" s="12" t="s">
        <v>137</v>
      </c>
      <c r="M137" s="12" t="s">
        <v>170</v>
      </c>
      <c r="N137" s="12" t="s">
        <v>139</v>
      </c>
      <c r="P137" s="12" t="s">
        <v>140</v>
      </c>
      <c r="V137" s="12">
        <v>814.0</v>
      </c>
      <c r="X137" s="12" t="s">
        <v>988</v>
      </c>
      <c r="Y137" s="12" t="s">
        <v>142</v>
      </c>
      <c r="Z137" s="12" t="s">
        <v>989</v>
      </c>
      <c r="AA137" s="12" t="s">
        <v>175</v>
      </c>
      <c r="AB137" s="12" t="s">
        <v>990</v>
      </c>
      <c r="AC137" s="12" t="s">
        <v>991</v>
      </c>
      <c r="AD137" s="12" t="s">
        <v>918</v>
      </c>
      <c r="AE137" s="12" t="s">
        <v>992</v>
      </c>
      <c r="AI137" s="12" t="s">
        <v>152</v>
      </c>
      <c r="AJ137" s="12" t="s">
        <v>126</v>
      </c>
      <c r="AK137" s="12" t="s">
        <v>126</v>
      </c>
      <c r="AM137" s="12" t="s">
        <v>196</v>
      </c>
      <c r="AP137" s="12" t="s">
        <v>126</v>
      </c>
      <c r="AQ137" s="12" t="s">
        <v>152</v>
      </c>
      <c r="AS137" s="12" t="s">
        <v>153</v>
      </c>
      <c r="AU137" s="12" t="s">
        <v>152</v>
      </c>
      <c r="BF137" s="12" t="s">
        <v>126</v>
      </c>
      <c r="BO137" s="12" t="s">
        <v>467</v>
      </c>
      <c r="BP137" s="12" t="s">
        <v>918</v>
      </c>
      <c r="BQ137" s="12" t="s">
        <v>201</v>
      </c>
    </row>
    <row r="138" ht="14.25" customHeight="1">
      <c r="A138" s="12">
        <v>717390.0</v>
      </c>
      <c r="B138" s="12">
        <v>717389.0</v>
      </c>
      <c r="D138" s="12">
        <v>0.0</v>
      </c>
      <c r="K138" s="12" t="s">
        <v>137</v>
      </c>
      <c r="M138" s="12" t="s">
        <v>170</v>
      </c>
      <c r="N138" s="12" t="s">
        <v>139</v>
      </c>
      <c r="P138" s="12" t="s">
        <v>118</v>
      </c>
      <c r="R138" s="12" t="s">
        <v>389</v>
      </c>
      <c r="V138" s="12">
        <v>385.0</v>
      </c>
      <c r="X138" s="12" t="s">
        <v>993</v>
      </c>
      <c r="Y138" s="12" t="s">
        <v>246</v>
      </c>
      <c r="Z138" s="12" t="s">
        <v>994</v>
      </c>
      <c r="AA138" s="12" t="s">
        <v>144</v>
      </c>
      <c r="AB138" s="12" t="s">
        <v>995</v>
      </c>
      <c r="AC138" s="12" t="s">
        <v>996</v>
      </c>
      <c r="AD138" s="12" t="s">
        <v>918</v>
      </c>
      <c r="AE138" s="12" t="s">
        <v>997</v>
      </c>
      <c r="AI138" s="12" t="s">
        <v>152</v>
      </c>
      <c r="AJ138" s="12" t="s">
        <v>126</v>
      </c>
      <c r="AK138" s="12" t="s">
        <v>126</v>
      </c>
      <c r="AM138" s="12" t="s">
        <v>196</v>
      </c>
      <c r="AP138" s="12" t="s">
        <v>126</v>
      </c>
      <c r="AQ138" s="12" t="s">
        <v>152</v>
      </c>
      <c r="AS138" s="12" t="s">
        <v>153</v>
      </c>
      <c r="AU138" s="12" t="s">
        <v>152</v>
      </c>
      <c r="BF138" s="12" t="s">
        <v>126</v>
      </c>
      <c r="BO138" s="12" t="s">
        <v>372</v>
      </c>
      <c r="BP138" s="12" t="s">
        <v>998</v>
      </c>
    </row>
    <row r="139" ht="14.25" customHeight="1">
      <c r="A139" s="12">
        <v>717393.0</v>
      </c>
      <c r="B139" s="12">
        <v>717393.0</v>
      </c>
      <c r="D139" s="12">
        <v>0.0</v>
      </c>
      <c r="K139" s="12" t="s">
        <v>137</v>
      </c>
      <c r="M139" s="12" t="s">
        <v>170</v>
      </c>
      <c r="N139" s="12" t="s">
        <v>171</v>
      </c>
      <c r="P139" s="12" t="s">
        <v>204</v>
      </c>
      <c r="V139" s="12">
        <v>325.0</v>
      </c>
      <c r="X139" s="12" t="s">
        <v>999</v>
      </c>
      <c r="Y139" s="12" t="s">
        <v>142</v>
      </c>
      <c r="Z139" s="12" t="s">
        <v>1000</v>
      </c>
      <c r="AA139" s="12" t="s">
        <v>175</v>
      </c>
      <c r="AB139" s="12" t="s">
        <v>1001</v>
      </c>
      <c r="AC139" s="12" t="s">
        <v>1002</v>
      </c>
      <c r="AD139" s="12" t="s">
        <v>918</v>
      </c>
      <c r="AI139" s="12" t="s">
        <v>152</v>
      </c>
      <c r="AJ139" s="12" t="s">
        <v>126</v>
      </c>
      <c r="AK139" s="12" t="s">
        <v>126</v>
      </c>
      <c r="AP139" s="12" t="s">
        <v>152</v>
      </c>
      <c r="AQ139" s="12" t="s">
        <v>152</v>
      </c>
      <c r="AS139" s="12" t="s">
        <v>153</v>
      </c>
      <c r="AU139" s="12" t="s">
        <v>152</v>
      </c>
      <c r="BF139" s="12" t="s">
        <v>126</v>
      </c>
    </row>
    <row r="140" ht="14.25" customHeight="1">
      <c r="A140" s="12">
        <v>717398.0</v>
      </c>
      <c r="B140" s="12">
        <v>717398.0</v>
      </c>
      <c r="C140" s="12" t="s">
        <v>136</v>
      </c>
      <c r="D140" s="12">
        <v>407.0</v>
      </c>
      <c r="K140" s="12" t="s">
        <v>137</v>
      </c>
      <c r="M140" s="12" t="s">
        <v>170</v>
      </c>
      <c r="N140" s="12" t="s">
        <v>139</v>
      </c>
      <c r="P140" s="12" t="s">
        <v>204</v>
      </c>
      <c r="V140" s="12">
        <v>407.0</v>
      </c>
      <c r="X140" s="12" t="s">
        <v>1003</v>
      </c>
      <c r="Y140" s="12" t="s">
        <v>269</v>
      </c>
      <c r="Z140" s="12" t="s">
        <v>1004</v>
      </c>
      <c r="AA140" s="12" t="s">
        <v>175</v>
      </c>
      <c r="AB140" s="12" t="s">
        <v>1005</v>
      </c>
      <c r="AC140" s="12">
        <v>489.0</v>
      </c>
      <c r="AD140" s="12" t="s">
        <v>192</v>
      </c>
      <c r="AE140" s="12" t="s">
        <v>1006</v>
      </c>
      <c r="AI140" s="12" t="s">
        <v>152</v>
      </c>
      <c r="AJ140" s="12" t="s">
        <v>126</v>
      </c>
      <c r="AK140" s="12" t="s">
        <v>126</v>
      </c>
      <c r="AM140" s="12" t="s">
        <v>195</v>
      </c>
      <c r="AN140" s="12" t="s">
        <v>149</v>
      </c>
      <c r="AO140" s="12" t="s">
        <v>331</v>
      </c>
      <c r="AP140" s="12" t="s">
        <v>126</v>
      </c>
      <c r="AQ140" s="12" t="s">
        <v>152</v>
      </c>
      <c r="AS140" s="12" t="s">
        <v>153</v>
      </c>
      <c r="AU140" s="12" t="s">
        <v>152</v>
      </c>
      <c r="AV140" s="12" t="s">
        <v>154</v>
      </c>
      <c r="AW140" s="12" t="s">
        <v>1007</v>
      </c>
      <c r="AX140" s="12" t="s">
        <v>184</v>
      </c>
      <c r="AY140" s="12" t="s">
        <v>1008</v>
      </c>
      <c r="BO140" s="12" t="s">
        <v>1009</v>
      </c>
      <c r="BP140" s="12" t="s">
        <v>192</v>
      </c>
      <c r="BQ140" s="12" t="s">
        <v>438</v>
      </c>
    </row>
    <row r="141" ht="14.25" customHeight="1">
      <c r="A141" s="12">
        <v>717399.0</v>
      </c>
      <c r="B141" s="12">
        <v>717399.0</v>
      </c>
      <c r="C141" s="12" t="s">
        <v>136</v>
      </c>
      <c r="D141" s="12">
        <v>605.0</v>
      </c>
      <c r="K141" s="12" t="s">
        <v>137</v>
      </c>
      <c r="M141" s="12" t="s">
        <v>170</v>
      </c>
      <c r="N141" s="12" t="s">
        <v>171</v>
      </c>
      <c r="P141" s="12" t="s">
        <v>128</v>
      </c>
      <c r="V141" s="12">
        <v>605.0</v>
      </c>
      <c r="X141" s="12" t="s">
        <v>1010</v>
      </c>
      <c r="Y141" s="12" t="s">
        <v>142</v>
      </c>
      <c r="Z141" s="12" t="s">
        <v>1011</v>
      </c>
      <c r="AA141" s="12" t="s">
        <v>144</v>
      </c>
      <c r="AB141" s="12" t="s">
        <v>1012</v>
      </c>
      <c r="AC141" s="12" t="s">
        <v>1013</v>
      </c>
      <c r="AD141" s="12" t="s">
        <v>192</v>
      </c>
      <c r="AE141" s="12" t="s">
        <v>1014</v>
      </c>
      <c r="AI141" s="12" t="s">
        <v>152</v>
      </c>
      <c r="AJ141" s="12" t="s">
        <v>126</v>
      </c>
      <c r="AK141" s="12" t="s">
        <v>126</v>
      </c>
      <c r="AM141" s="12" t="s">
        <v>430</v>
      </c>
      <c r="AN141" s="12" t="s">
        <v>1015</v>
      </c>
      <c r="AO141" s="12" t="s">
        <v>1016</v>
      </c>
      <c r="AP141" s="12" t="s">
        <v>152</v>
      </c>
      <c r="AQ141" s="12" t="s">
        <v>152</v>
      </c>
      <c r="AS141" s="12" t="s">
        <v>370</v>
      </c>
      <c r="AT141" s="12" t="s">
        <v>1017</v>
      </c>
      <c r="AU141" s="12" t="s">
        <v>152</v>
      </c>
      <c r="AV141" s="12" t="s">
        <v>188</v>
      </c>
      <c r="AW141" s="12" t="s">
        <v>1018</v>
      </c>
      <c r="AX141" s="12" t="s">
        <v>198</v>
      </c>
      <c r="AY141" s="12" t="s">
        <v>1019</v>
      </c>
      <c r="BF141" s="12" t="s">
        <v>126</v>
      </c>
      <c r="BO141" s="12" t="s">
        <v>526</v>
      </c>
      <c r="BP141" s="12" t="s">
        <v>192</v>
      </c>
    </row>
    <row r="142" ht="14.25" customHeight="1">
      <c r="A142" s="12">
        <v>717400.0</v>
      </c>
      <c r="B142" s="12">
        <v>717400.0</v>
      </c>
      <c r="C142" s="12" t="s">
        <v>136</v>
      </c>
      <c r="D142" s="12">
        <v>385.0</v>
      </c>
      <c r="K142" s="12" t="s">
        <v>137</v>
      </c>
      <c r="M142" s="12" t="s">
        <v>170</v>
      </c>
      <c r="N142" s="12" t="s">
        <v>171</v>
      </c>
      <c r="P142" s="12" t="s">
        <v>118</v>
      </c>
      <c r="R142" s="12" t="s">
        <v>389</v>
      </c>
      <c r="V142" s="12">
        <v>385.0</v>
      </c>
      <c r="X142" s="12" t="s">
        <v>1020</v>
      </c>
      <c r="Y142" s="12" t="s">
        <v>173</v>
      </c>
      <c r="Z142" s="12" t="s">
        <v>1021</v>
      </c>
      <c r="AA142" s="12" t="s">
        <v>175</v>
      </c>
      <c r="AB142" s="12" t="s">
        <v>1012</v>
      </c>
      <c r="AC142" s="12" t="s">
        <v>1022</v>
      </c>
      <c r="AD142" s="12" t="s">
        <v>192</v>
      </c>
      <c r="AE142" s="12" t="s">
        <v>1023</v>
      </c>
      <c r="AI142" s="12" t="s">
        <v>152</v>
      </c>
      <c r="AJ142" s="12" t="s">
        <v>126</v>
      </c>
      <c r="AK142" s="12" t="s">
        <v>126</v>
      </c>
      <c r="AM142" s="12" t="s">
        <v>430</v>
      </c>
      <c r="AN142" s="12" t="s">
        <v>1015</v>
      </c>
      <c r="AO142" s="12" t="s">
        <v>1016</v>
      </c>
      <c r="AP142" s="12" t="s">
        <v>126</v>
      </c>
      <c r="AQ142" s="12" t="s">
        <v>152</v>
      </c>
      <c r="AS142" s="12" t="s">
        <v>370</v>
      </c>
      <c r="AT142" s="12" t="s">
        <v>1017</v>
      </c>
      <c r="AU142" s="12" t="s">
        <v>152</v>
      </c>
      <c r="AV142" s="12" t="s">
        <v>188</v>
      </c>
      <c r="AW142" s="12" t="s">
        <v>1018</v>
      </c>
      <c r="AX142" s="12" t="s">
        <v>198</v>
      </c>
      <c r="AY142" s="12" t="s">
        <v>1024</v>
      </c>
      <c r="BF142" s="12" t="s">
        <v>126</v>
      </c>
      <c r="BP142" s="12" t="s">
        <v>192</v>
      </c>
    </row>
    <row r="143" ht="14.25" customHeight="1">
      <c r="A143" s="12">
        <v>717401.0</v>
      </c>
      <c r="B143" s="12">
        <v>717401.0</v>
      </c>
      <c r="C143" s="12" t="s">
        <v>136</v>
      </c>
      <c r="D143" s="12">
        <v>1364.0</v>
      </c>
      <c r="K143" s="12" t="s">
        <v>137</v>
      </c>
      <c r="M143" s="12" t="s">
        <v>170</v>
      </c>
      <c r="N143" s="12" t="s">
        <v>171</v>
      </c>
      <c r="P143" s="12" t="s">
        <v>140</v>
      </c>
      <c r="V143" s="12">
        <v>649.0</v>
      </c>
      <c r="X143" s="12" t="s">
        <v>1025</v>
      </c>
      <c r="Y143" s="12" t="s">
        <v>142</v>
      </c>
      <c r="Z143" s="12" t="s">
        <v>1026</v>
      </c>
      <c r="AA143" s="12" t="s">
        <v>144</v>
      </c>
      <c r="AB143" s="12" t="s">
        <v>1027</v>
      </c>
      <c r="AC143" s="12" t="s">
        <v>1028</v>
      </c>
      <c r="AD143" s="12" t="s">
        <v>122</v>
      </c>
      <c r="AE143" s="12" t="s">
        <v>1029</v>
      </c>
      <c r="AF143" s="12" t="s">
        <v>1030</v>
      </c>
      <c r="AI143" s="12" t="s">
        <v>152</v>
      </c>
      <c r="AJ143" s="12" t="s">
        <v>126</v>
      </c>
      <c r="AK143" s="12" t="s">
        <v>126</v>
      </c>
      <c r="AM143" s="12" t="s">
        <v>149</v>
      </c>
      <c r="AP143" s="12" t="s">
        <v>126</v>
      </c>
      <c r="AQ143" s="12" t="s">
        <v>152</v>
      </c>
      <c r="AS143" s="12" t="s">
        <v>370</v>
      </c>
      <c r="AT143" s="12" t="s">
        <v>1017</v>
      </c>
      <c r="AU143" s="12" t="s">
        <v>152</v>
      </c>
      <c r="AV143" s="12" t="s">
        <v>462</v>
      </c>
      <c r="AW143" s="12" t="s">
        <v>1031</v>
      </c>
      <c r="AX143" s="12" t="s">
        <v>184</v>
      </c>
      <c r="AY143" s="12" t="s">
        <v>1032</v>
      </c>
      <c r="BF143" s="12" t="s">
        <v>126</v>
      </c>
      <c r="BO143" s="12" t="s">
        <v>1033</v>
      </c>
      <c r="BP143" s="12" t="s">
        <v>122</v>
      </c>
      <c r="BQ143" s="12" t="s">
        <v>388</v>
      </c>
    </row>
    <row r="144" ht="14.25" customHeight="1">
      <c r="A144" s="12">
        <v>717402.0</v>
      </c>
      <c r="B144" s="12">
        <v>717401.0</v>
      </c>
      <c r="C144" s="12" t="s">
        <v>136</v>
      </c>
      <c r="D144" s="12">
        <v>0.0</v>
      </c>
      <c r="K144" s="12" t="s">
        <v>137</v>
      </c>
      <c r="M144" s="12" t="s">
        <v>170</v>
      </c>
      <c r="N144" s="12" t="s">
        <v>171</v>
      </c>
      <c r="P144" s="12" t="s">
        <v>140</v>
      </c>
      <c r="V144" s="12">
        <v>649.0</v>
      </c>
      <c r="X144" s="12" t="s">
        <v>1034</v>
      </c>
      <c r="Y144" s="12" t="s">
        <v>142</v>
      </c>
      <c r="Z144" s="12" t="s">
        <v>1035</v>
      </c>
      <c r="AA144" s="12" t="s">
        <v>175</v>
      </c>
      <c r="AB144" s="12" t="s">
        <v>1036</v>
      </c>
      <c r="AC144" s="12" t="s">
        <v>1037</v>
      </c>
      <c r="AD144" s="12" t="s">
        <v>122</v>
      </c>
      <c r="AE144" s="12" t="s">
        <v>1029</v>
      </c>
      <c r="AF144" s="12" t="s">
        <v>1030</v>
      </c>
      <c r="AI144" s="12" t="s">
        <v>152</v>
      </c>
      <c r="AJ144" s="12" t="s">
        <v>126</v>
      </c>
      <c r="AK144" s="12" t="s">
        <v>126</v>
      </c>
      <c r="AM144" s="12" t="s">
        <v>149</v>
      </c>
      <c r="AP144" s="12" t="s">
        <v>126</v>
      </c>
      <c r="AQ144" s="12" t="s">
        <v>152</v>
      </c>
      <c r="AS144" s="12" t="s">
        <v>370</v>
      </c>
      <c r="AT144" s="12" t="s">
        <v>1017</v>
      </c>
      <c r="AU144" s="12" t="s">
        <v>152</v>
      </c>
      <c r="AV144" s="12" t="s">
        <v>462</v>
      </c>
      <c r="AW144" s="12" t="s">
        <v>1031</v>
      </c>
      <c r="AX144" s="12" t="s">
        <v>184</v>
      </c>
      <c r="AY144" s="12" t="s">
        <v>1032</v>
      </c>
      <c r="BF144" s="12" t="s">
        <v>126</v>
      </c>
      <c r="BO144" s="12" t="s">
        <v>1038</v>
      </c>
      <c r="BP144" s="12" t="s">
        <v>122</v>
      </c>
      <c r="BQ144" s="12" t="s">
        <v>388</v>
      </c>
    </row>
    <row r="145" ht="14.25" customHeight="1">
      <c r="A145" s="12">
        <v>717403.0</v>
      </c>
      <c r="B145" s="12">
        <v>717401.0</v>
      </c>
      <c r="C145" s="12" t="s">
        <v>136</v>
      </c>
      <c r="D145" s="12">
        <v>0.0</v>
      </c>
      <c r="K145" s="12" t="s">
        <v>137</v>
      </c>
      <c r="M145" s="12" t="s">
        <v>170</v>
      </c>
      <c r="N145" s="12" t="s">
        <v>171</v>
      </c>
      <c r="P145" s="12" t="s">
        <v>977</v>
      </c>
      <c r="V145" s="12">
        <v>33.0</v>
      </c>
      <c r="X145" s="12" t="s">
        <v>1039</v>
      </c>
      <c r="Y145" s="12" t="s">
        <v>246</v>
      </c>
      <c r="Z145" s="12" t="s">
        <v>1040</v>
      </c>
      <c r="AA145" s="12" t="s">
        <v>144</v>
      </c>
      <c r="AB145" s="12" t="s">
        <v>1027</v>
      </c>
      <c r="AC145" s="12" t="s">
        <v>1028</v>
      </c>
      <c r="AD145" s="12" t="s">
        <v>122</v>
      </c>
      <c r="AE145" s="12" t="s">
        <v>1029</v>
      </c>
      <c r="AF145" s="12" t="s">
        <v>1030</v>
      </c>
      <c r="AI145" s="12" t="s">
        <v>152</v>
      </c>
      <c r="AJ145" s="12" t="s">
        <v>126</v>
      </c>
      <c r="AK145" s="12" t="s">
        <v>126</v>
      </c>
      <c r="AM145" s="12" t="s">
        <v>149</v>
      </c>
      <c r="AP145" s="12" t="s">
        <v>126</v>
      </c>
      <c r="AQ145" s="12" t="s">
        <v>152</v>
      </c>
      <c r="AS145" s="12" t="s">
        <v>370</v>
      </c>
      <c r="AT145" s="12" t="s">
        <v>1017</v>
      </c>
      <c r="AU145" s="12" t="s">
        <v>152</v>
      </c>
      <c r="AV145" s="12" t="s">
        <v>462</v>
      </c>
      <c r="AW145" s="12" t="s">
        <v>1031</v>
      </c>
      <c r="AX145" s="12" t="s">
        <v>184</v>
      </c>
      <c r="AY145" s="12" t="s">
        <v>1032</v>
      </c>
      <c r="BF145" s="12" t="s">
        <v>126</v>
      </c>
      <c r="BP145" s="12" t="s">
        <v>122</v>
      </c>
    </row>
    <row r="146" ht="14.25" customHeight="1">
      <c r="A146" s="12">
        <v>717404.0</v>
      </c>
      <c r="B146" s="12">
        <v>717401.0</v>
      </c>
      <c r="C146" s="12" t="s">
        <v>136</v>
      </c>
      <c r="D146" s="12">
        <v>0.0</v>
      </c>
      <c r="K146" s="12" t="s">
        <v>137</v>
      </c>
      <c r="M146" s="12" t="s">
        <v>170</v>
      </c>
      <c r="N146" s="12" t="s">
        <v>171</v>
      </c>
      <c r="P146" s="12" t="s">
        <v>977</v>
      </c>
      <c r="V146" s="12">
        <v>33.0</v>
      </c>
      <c r="X146" s="12" t="s">
        <v>1041</v>
      </c>
      <c r="Y146" s="12" t="s">
        <v>269</v>
      </c>
      <c r="Z146" s="12" t="s">
        <v>1042</v>
      </c>
      <c r="AA146" s="12" t="s">
        <v>175</v>
      </c>
      <c r="AB146" s="12" t="s">
        <v>1027</v>
      </c>
      <c r="AC146" s="12" t="s">
        <v>1028</v>
      </c>
      <c r="AD146" s="12" t="s">
        <v>122</v>
      </c>
      <c r="AE146" s="12" t="s">
        <v>1029</v>
      </c>
      <c r="AF146" s="12" t="s">
        <v>1030</v>
      </c>
      <c r="AI146" s="12" t="s">
        <v>152</v>
      </c>
      <c r="AJ146" s="12" t="s">
        <v>126</v>
      </c>
      <c r="AK146" s="12" t="s">
        <v>126</v>
      </c>
      <c r="AM146" s="12" t="s">
        <v>149</v>
      </c>
      <c r="AP146" s="12" t="s">
        <v>126</v>
      </c>
      <c r="AQ146" s="12" t="s">
        <v>152</v>
      </c>
      <c r="AS146" s="12" t="s">
        <v>370</v>
      </c>
      <c r="AT146" s="12" t="s">
        <v>1017</v>
      </c>
      <c r="AU146" s="12" t="s">
        <v>152</v>
      </c>
      <c r="AV146" s="12" t="s">
        <v>462</v>
      </c>
      <c r="AW146" s="12" t="s">
        <v>1031</v>
      </c>
      <c r="AX146" s="12" t="s">
        <v>184</v>
      </c>
      <c r="AY146" s="12" t="s">
        <v>1032</v>
      </c>
      <c r="BF146" s="12" t="s">
        <v>126</v>
      </c>
      <c r="BP146" s="12" t="s">
        <v>122</v>
      </c>
    </row>
    <row r="147" ht="14.25" customHeight="1">
      <c r="A147" s="12">
        <v>717405.0</v>
      </c>
      <c r="B147" s="12">
        <v>717405.0</v>
      </c>
      <c r="D147" s="12">
        <v>0.0</v>
      </c>
      <c r="K147" s="12" t="s">
        <v>137</v>
      </c>
      <c r="M147" s="12" t="s">
        <v>253</v>
      </c>
      <c r="N147" s="12" t="s">
        <v>139</v>
      </c>
      <c r="P147" s="12" t="s">
        <v>140</v>
      </c>
      <c r="V147" s="12">
        <v>755.0</v>
      </c>
      <c r="X147" s="12" t="s">
        <v>1043</v>
      </c>
      <c r="Y147" s="12" t="s">
        <v>142</v>
      </c>
      <c r="Z147" s="12" t="s">
        <v>1044</v>
      </c>
      <c r="AA147" s="12" t="s">
        <v>144</v>
      </c>
      <c r="AB147" s="12" t="s">
        <v>1045</v>
      </c>
      <c r="AC147" s="12">
        <v>2.56772591027E11</v>
      </c>
      <c r="AD147" s="12" t="s">
        <v>272</v>
      </c>
      <c r="AE147" s="12" t="s">
        <v>1046</v>
      </c>
      <c r="AI147" s="12" t="s">
        <v>152</v>
      </c>
      <c r="AJ147" s="12" t="s">
        <v>126</v>
      </c>
      <c r="AK147" s="12" t="s">
        <v>126</v>
      </c>
      <c r="AM147" s="12" t="s">
        <v>149</v>
      </c>
      <c r="AP147" s="12" t="s">
        <v>152</v>
      </c>
      <c r="AQ147" s="12" t="s">
        <v>152</v>
      </c>
      <c r="AS147" s="12" t="s">
        <v>153</v>
      </c>
      <c r="AU147" s="12" t="s">
        <v>126</v>
      </c>
      <c r="BF147" s="12" t="s">
        <v>126</v>
      </c>
      <c r="BO147" s="12" t="s">
        <v>1047</v>
      </c>
      <c r="BP147" s="12" t="s">
        <v>272</v>
      </c>
      <c r="BQ147" s="12" t="s">
        <v>1048</v>
      </c>
    </row>
    <row r="148" ht="14.25" customHeight="1">
      <c r="A148" s="12">
        <v>717406.0</v>
      </c>
      <c r="B148" s="12">
        <v>717406.0</v>
      </c>
      <c r="C148" s="12" t="s">
        <v>136</v>
      </c>
      <c r="D148" s="12">
        <v>814.0</v>
      </c>
      <c r="K148" s="12" t="s">
        <v>137</v>
      </c>
      <c r="M148" s="12" t="s">
        <v>170</v>
      </c>
      <c r="N148" s="12" t="s">
        <v>139</v>
      </c>
      <c r="O148" s="12" t="s">
        <v>1049</v>
      </c>
      <c r="P148" s="12" t="s">
        <v>140</v>
      </c>
      <c r="V148" s="12">
        <v>814.0</v>
      </c>
      <c r="X148" s="12" t="s">
        <v>1050</v>
      </c>
      <c r="Y148" s="12" t="s">
        <v>142</v>
      </c>
      <c r="Z148" s="12" t="s">
        <v>1051</v>
      </c>
      <c r="AA148" s="12" t="s">
        <v>175</v>
      </c>
      <c r="AB148" s="12" t="s">
        <v>1052</v>
      </c>
      <c r="AC148" s="12">
        <v>4.407879552387E12</v>
      </c>
      <c r="AD148" s="12" t="s">
        <v>836</v>
      </c>
      <c r="AE148" s="12" t="s">
        <v>1053</v>
      </c>
      <c r="AF148" s="12" t="s">
        <v>1054</v>
      </c>
      <c r="AI148" s="12" t="s">
        <v>126</v>
      </c>
      <c r="AJ148" s="12" t="s">
        <v>152</v>
      </c>
      <c r="AK148" s="12" t="s">
        <v>126</v>
      </c>
      <c r="AM148" s="12" t="s">
        <v>149</v>
      </c>
      <c r="AN148" s="12" t="s">
        <v>567</v>
      </c>
      <c r="AP148" s="12" t="s">
        <v>126</v>
      </c>
      <c r="AQ148" s="12" t="s">
        <v>152</v>
      </c>
      <c r="AS148" s="12" t="s">
        <v>153</v>
      </c>
      <c r="AU148" s="12" t="s">
        <v>126</v>
      </c>
      <c r="BF148" s="12" t="s">
        <v>126</v>
      </c>
      <c r="BO148" s="12" t="s">
        <v>1055</v>
      </c>
      <c r="BP148" s="12" t="s">
        <v>836</v>
      </c>
      <c r="BQ148" s="12" t="s">
        <v>388</v>
      </c>
    </row>
    <row r="149" ht="14.25" customHeight="1">
      <c r="A149" s="12">
        <v>717407.0</v>
      </c>
      <c r="B149" s="12">
        <v>717407.0</v>
      </c>
      <c r="D149" s="12">
        <v>0.0</v>
      </c>
      <c r="K149" s="12" t="s">
        <v>137</v>
      </c>
      <c r="M149" s="12" t="s">
        <v>138</v>
      </c>
      <c r="N149" s="12" t="s">
        <v>171</v>
      </c>
      <c r="P149" s="12" t="s">
        <v>140</v>
      </c>
      <c r="V149" s="12">
        <v>699.0</v>
      </c>
      <c r="X149" s="12" t="s">
        <v>1056</v>
      </c>
      <c r="Y149" s="12" t="s">
        <v>142</v>
      </c>
      <c r="Z149" s="12" t="s">
        <v>1057</v>
      </c>
      <c r="AA149" s="12" t="s">
        <v>175</v>
      </c>
      <c r="AB149" s="12" t="s">
        <v>1058</v>
      </c>
      <c r="AC149" s="12" t="s">
        <v>1059</v>
      </c>
      <c r="AD149" s="12" t="s">
        <v>249</v>
      </c>
      <c r="AE149" s="12" t="s">
        <v>1060</v>
      </c>
      <c r="AI149" s="12" t="s">
        <v>152</v>
      </c>
      <c r="AJ149" s="12" t="s">
        <v>152</v>
      </c>
      <c r="AK149" s="12" t="s">
        <v>126</v>
      </c>
      <c r="AM149" s="12" t="s">
        <v>1061</v>
      </c>
      <c r="AP149" s="12" t="s">
        <v>126</v>
      </c>
      <c r="AQ149" s="12" t="s">
        <v>152</v>
      </c>
      <c r="AS149" s="12" t="s">
        <v>153</v>
      </c>
      <c r="AU149" s="12" t="s">
        <v>126</v>
      </c>
      <c r="BF149" s="12" t="s">
        <v>126</v>
      </c>
      <c r="BO149" s="12" t="s">
        <v>1062</v>
      </c>
      <c r="BP149" s="12" t="s">
        <v>249</v>
      </c>
      <c r="BQ149" s="12" t="s">
        <v>1063</v>
      </c>
    </row>
    <row r="150" ht="14.25" customHeight="1">
      <c r="A150" s="12">
        <v>717408.0</v>
      </c>
      <c r="B150" s="12">
        <v>717408.0</v>
      </c>
      <c r="C150" s="12" t="s">
        <v>136</v>
      </c>
      <c r="D150" s="12">
        <v>875.0</v>
      </c>
      <c r="K150" s="12" t="s">
        <v>137</v>
      </c>
      <c r="M150" s="12" t="s">
        <v>138</v>
      </c>
      <c r="N150" s="12" t="s">
        <v>139</v>
      </c>
      <c r="O150" s="12" t="s">
        <v>1064</v>
      </c>
      <c r="P150" s="12" t="s">
        <v>140</v>
      </c>
      <c r="V150" s="12">
        <v>875.0</v>
      </c>
      <c r="X150" s="12" t="s">
        <v>1065</v>
      </c>
      <c r="Y150" s="12" t="s">
        <v>142</v>
      </c>
      <c r="Z150" s="12" t="s">
        <v>1066</v>
      </c>
      <c r="AA150" s="12" t="s">
        <v>175</v>
      </c>
      <c r="AB150" s="12" t="s">
        <v>1067</v>
      </c>
      <c r="AC150" s="12">
        <v>614.0</v>
      </c>
      <c r="AD150" s="12" t="s">
        <v>1068</v>
      </c>
      <c r="AE150" s="12" t="s">
        <v>1069</v>
      </c>
      <c r="AF150" s="12" t="s">
        <v>1070</v>
      </c>
      <c r="AI150" s="12" t="s">
        <v>126</v>
      </c>
      <c r="AJ150" s="12" t="s">
        <v>126</v>
      </c>
      <c r="AK150" s="12" t="s">
        <v>126</v>
      </c>
      <c r="AM150" s="12" t="s">
        <v>149</v>
      </c>
      <c r="AP150" s="12" t="s">
        <v>126</v>
      </c>
      <c r="AQ150" s="12" t="s">
        <v>152</v>
      </c>
      <c r="AS150" s="12" t="s">
        <v>153</v>
      </c>
      <c r="AU150" s="12" t="s">
        <v>126</v>
      </c>
      <c r="BF150" s="12" t="s">
        <v>126</v>
      </c>
      <c r="BO150" s="12" t="s">
        <v>526</v>
      </c>
      <c r="BP150" s="12" t="s">
        <v>1071</v>
      </c>
      <c r="BQ150" s="12" t="s">
        <v>388</v>
      </c>
    </row>
    <row r="151" ht="14.25" customHeight="1">
      <c r="A151" s="12">
        <v>717409.0</v>
      </c>
      <c r="B151" s="12">
        <v>717409.0</v>
      </c>
      <c r="D151" s="12">
        <v>0.0</v>
      </c>
      <c r="K151" s="12" t="s">
        <v>137</v>
      </c>
      <c r="M151" s="12" t="s">
        <v>170</v>
      </c>
      <c r="N151" s="12" t="s">
        <v>171</v>
      </c>
      <c r="P151" s="12" t="s">
        <v>204</v>
      </c>
      <c r="V151" s="12">
        <v>325.0</v>
      </c>
      <c r="X151" s="12" t="s">
        <v>1072</v>
      </c>
      <c r="Y151" s="12" t="s">
        <v>246</v>
      </c>
      <c r="Z151" s="12" t="s">
        <v>1073</v>
      </c>
      <c r="AA151" s="12" t="s">
        <v>144</v>
      </c>
      <c r="AB151" s="12" t="s">
        <v>1074</v>
      </c>
      <c r="AC151" s="12" t="s">
        <v>1075</v>
      </c>
      <c r="AD151" s="12" t="s">
        <v>178</v>
      </c>
      <c r="AE151" s="12" t="s">
        <v>1076</v>
      </c>
      <c r="AI151" s="12" t="s">
        <v>152</v>
      </c>
      <c r="AJ151" s="12" t="s">
        <v>126</v>
      </c>
      <c r="AK151" s="12" t="s">
        <v>126</v>
      </c>
      <c r="AM151" s="12" t="s">
        <v>302</v>
      </c>
      <c r="AN151" s="12" t="s">
        <v>303</v>
      </c>
      <c r="AP151" s="12" t="s">
        <v>152</v>
      </c>
      <c r="AQ151" s="12" t="s">
        <v>152</v>
      </c>
      <c r="AS151" s="12" t="s">
        <v>153</v>
      </c>
      <c r="AU151" s="12" t="s">
        <v>152</v>
      </c>
      <c r="AV151" s="12" t="s">
        <v>154</v>
      </c>
      <c r="AX151" s="12" t="s">
        <v>198</v>
      </c>
      <c r="BF151" s="12" t="s">
        <v>126</v>
      </c>
    </row>
    <row r="152" ht="14.25" customHeight="1">
      <c r="A152" s="12">
        <v>717410.0</v>
      </c>
      <c r="B152" s="12">
        <v>717410.0</v>
      </c>
      <c r="D152" s="12">
        <v>0.0</v>
      </c>
      <c r="K152" s="12" t="s">
        <v>137</v>
      </c>
      <c r="M152" s="12" t="s">
        <v>170</v>
      </c>
      <c r="N152" s="12" t="s">
        <v>171</v>
      </c>
      <c r="P152" s="12" t="s">
        <v>140</v>
      </c>
      <c r="V152" s="12">
        <v>649.0</v>
      </c>
      <c r="X152" s="12" t="s">
        <v>1077</v>
      </c>
      <c r="Y152" s="12" t="s">
        <v>226</v>
      </c>
      <c r="Z152" s="12" t="s">
        <v>174</v>
      </c>
      <c r="AA152" s="12" t="s">
        <v>175</v>
      </c>
      <c r="AB152" s="12" t="s">
        <v>176</v>
      </c>
      <c r="AC152" s="12" t="s">
        <v>203</v>
      </c>
      <c r="AD152" s="12" t="s">
        <v>178</v>
      </c>
      <c r="AI152" s="12" t="s">
        <v>152</v>
      </c>
      <c r="AJ152" s="12" t="s">
        <v>126</v>
      </c>
      <c r="AK152" s="12" t="s">
        <v>126</v>
      </c>
      <c r="AM152" s="12" t="s">
        <v>1078</v>
      </c>
      <c r="AP152" s="12" t="s">
        <v>152</v>
      </c>
      <c r="AQ152" s="12" t="s">
        <v>152</v>
      </c>
      <c r="AS152" s="12" t="s">
        <v>153</v>
      </c>
      <c r="AU152" s="12" t="s">
        <v>152</v>
      </c>
      <c r="BF152" s="12" t="s">
        <v>126</v>
      </c>
      <c r="BP152" s="12" t="s">
        <v>178</v>
      </c>
      <c r="BQ152" s="12" t="s">
        <v>158</v>
      </c>
    </row>
    <row r="153" ht="14.25" customHeight="1">
      <c r="A153" s="12">
        <v>717411.0</v>
      </c>
      <c r="B153" s="12">
        <v>717411.0</v>
      </c>
      <c r="D153" s="12">
        <v>0.0</v>
      </c>
      <c r="K153" s="12" t="s">
        <v>137</v>
      </c>
      <c r="M153" s="12" t="s">
        <v>170</v>
      </c>
      <c r="N153" s="12" t="s">
        <v>171</v>
      </c>
      <c r="P153" s="12" t="s">
        <v>140</v>
      </c>
      <c r="V153" s="12">
        <v>649.0</v>
      </c>
      <c r="X153" s="12" t="s">
        <v>1079</v>
      </c>
      <c r="Y153" s="12" t="s">
        <v>142</v>
      </c>
      <c r="Z153" s="12" t="s">
        <v>1080</v>
      </c>
      <c r="AA153" s="12" t="s">
        <v>144</v>
      </c>
      <c r="AB153" s="12" t="s">
        <v>1081</v>
      </c>
      <c r="AC153" s="12" t="s">
        <v>1082</v>
      </c>
      <c r="AD153" s="12" t="s">
        <v>178</v>
      </c>
      <c r="AE153" s="12" t="s">
        <v>1076</v>
      </c>
      <c r="AI153" s="12" t="s">
        <v>152</v>
      </c>
      <c r="AJ153" s="12" t="s">
        <v>126</v>
      </c>
      <c r="AK153" s="12" t="s">
        <v>126</v>
      </c>
      <c r="AM153" s="12" t="s">
        <v>302</v>
      </c>
      <c r="AN153" s="12" t="s">
        <v>303</v>
      </c>
      <c r="AP153" s="12" t="s">
        <v>152</v>
      </c>
      <c r="AQ153" s="12" t="s">
        <v>152</v>
      </c>
      <c r="AS153" s="12" t="s">
        <v>153</v>
      </c>
      <c r="AU153" s="12" t="s">
        <v>152</v>
      </c>
      <c r="AV153" s="12" t="s">
        <v>154</v>
      </c>
      <c r="AX153" s="12" t="s">
        <v>198</v>
      </c>
      <c r="BF153" s="12" t="s">
        <v>126</v>
      </c>
      <c r="BO153" s="12" t="s">
        <v>235</v>
      </c>
      <c r="BP153" s="12" t="s">
        <v>178</v>
      </c>
      <c r="BQ153" s="12" t="s">
        <v>630</v>
      </c>
    </row>
    <row r="154" ht="14.25" customHeight="1">
      <c r="A154" s="12">
        <v>717412.0</v>
      </c>
      <c r="B154" s="12">
        <v>717412.0</v>
      </c>
      <c r="C154" s="12" t="s">
        <v>136</v>
      </c>
      <c r="D154" s="12">
        <v>605.0</v>
      </c>
      <c r="K154" s="12" t="s">
        <v>137</v>
      </c>
      <c r="M154" s="12" t="s">
        <v>170</v>
      </c>
      <c r="N154" s="12" t="s">
        <v>171</v>
      </c>
      <c r="P154" s="12" t="s">
        <v>128</v>
      </c>
      <c r="V154" s="12">
        <v>605.0</v>
      </c>
      <c r="X154" s="12" t="s">
        <v>1083</v>
      </c>
      <c r="Y154" s="12" t="s">
        <v>142</v>
      </c>
      <c r="Z154" s="12" t="s">
        <v>1084</v>
      </c>
      <c r="AA154" s="12" t="s">
        <v>144</v>
      </c>
      <c r="AB154" s="12" t="s">
        <v>1085</v>
      </c>
      <c r="AC154" s="12" t="s">
        <v>1086</v>
      </c>
      <c r="AD154" s="12" t="s">
        <v>178</v>
      </c>
      <c r="AE154" s="12" t="s">
        <v>1076</v>
      </c>
      <c r="AI154" s="12" t="s">
        <v>152</v>
      </c>
      <c r="AJ154" s="12" t="s">
        <v>126</v>
      </c>
      <c r="AK154" s="12" t="s">
        <v>126</v>
      </c>
      <c r="AM154" s="12" t="s">
        <v>302</v>
      </c>
      <c r="AN154" s="12" t="s">
        <v>303</v>
      </c>
      <c r="AP154" s="12" t="s">
        <v>152</v>
      </c>
      <c r="AQ154" s="12" t="s">
        <v>152</v>
      </c>
      <c r="AS154" s="12" t="s">
        <v>153</v>
      </c>
      <c r="AU154" s="12" t="s">
        <v>152</v>
      </c>
      <c r="AV154" s="12" t="s">
        <v>154</v>
      </c>
      <c r="AX154" s="12" t="s">
        <v>198</v>
      </c>
      <c r="BF154" s="12" t="s">
        <v>126</v>
      </c>
      <c r="BO154" s="12" t="s">
        <v>127</v>
      </c>
      <c r="BP154" s="12" t="s">
        <v>178</v>
      </c>
    </row>
    <row r="155" ht="14.25" customHeight="1">
      <c r="A155" s="12">
        <v>717413.0</v>
      </c>
      <c r="B155" s="12">
        <v>717413.0</v>
      </c>
      <c r="D155" s="12">
        <v>0.0</v>
      </c>
      <c r="K155" s="12" t="s">
        <v>137</v>
      </c>
      <c r="M155" s="12" t="s">
        <v>170</v>
      </c>
      <c r="N155" s="12" t="s">
        <v>171</v>
      </c>
      <c r="P155" s="12" t="s">
        <v>204</v>
      </c>
      <c r="V155" s="12">
        <v>325.0</v>
      </c>
      <c r="X155" s="12" t="s">
        <v>1087</v>
      </c>
      <c r="Y155" s="12" t="s">
        <v>246</v>
      </c>
      <c r="Z155" s="12" t="s">
        <v>1073</v>
      </c>
      <c r="AA155" s="12" t="s">
        <v>144</v>
      </c>
      <c r="AB155" s="12" t="s">
        <v>1088</v>
      </c>
      <c r="AC155" s="12" t="s">
        <v>1089</v>
      </c>
      <c r="AD155" s="12" t="s">
        <v>178</v>
      </c>
      <c r="AE155" s="12" t="s">
        <v>180</v>
      </c>
      <c r="AI155" s="12" t="s">
        <v>152</v>
      </c>
      <c r="AJ155" s="12" t="s">
        <v>126</v>
      </c>
      <c r="AK155" s="12" t="s">
        <v>126</v>
      </c>
      <c r="AM155" s="12" t="s">
        <v>1078</v>
      </c>
      <c r="AN155" s="12" t="s">
        <v>906</v>
      </c>
      <c r="AP155" s="12" t="s">
        <v>152</v>
      </c>
      <c r="AQ155" s="12" t="s">
        <v>152</v>
      </c>
      <c r="AS155" s="12" t="s">
        <v>153</v>
      </c>
      <c r="AU155" s="12" t="s">
        <v>152</v>
      </c>
      <c r="AV155" s="12" t="s">
        <v>154</v>
      </c>
      <c r="AX155" s="12" t="s">
        <v>198</v>
      </c>
      <c r="BF155" s="12" t="s">
        <v>126</v>
      </c>
    </row>
    <row r="156" ht="14.25" customHeight="1">
      <c r="A156" s="12">
        <v>717414.0</v>
      </c>
      <c r="B156" s="12">
        <v>717414.0</v>
      </c>
      <c r="K156" s="12" t="s">
        <v>137</v>
      </c>
      <c r="M156" s="12" t="s">
        <v>170</v>
      </c>
      <c r="N156" s="12" t="s">
        <v>171</v>
      </c>
      <c r="P156" s="12" t="s">
        <v>140</v>
      </c>
      <c r="V156" s="12">
        <v>649.0</v>
      </c>
      <c r="X156" s="12" t="s">
        <v>1090</v>
      </c>
      <c r="Y156" s="12" t="s">
        <v>142</v>
      </c>
      <c r="Z156" s="12" t="s">
        <v>1091</v>
      </c>
      <c r="AA156" s="12" t="s">
        <v>144</v>
      </c>
      <c r="AB156" s="12" t="s">
        <v>1092</v>
      </c>
      <c r="AC156" s="12" t="s">
        <v>1093</v>
      </c>
      <c r="AD156" s="12" t="s">
        <v>178</v>
      </c>
      <c r="AE156" s="12" t="s">
        <v>1076</v>
      </c>
      <c r="AI156" s="12" t="s">
        <v>152</v>
      </c>
      <c r="AJ156" s="12" t="s">
        <v>126</v>
      </c>
      <c r="AK156" s="12" t="s">
        <v>126</v>
      </c>
      <c r="AM156" s="12" t="s">
        <v>302</v>
      </c>
      <c r="AN156" s="12" t="s">
        <v>303</v>
      </c>
      <c r="AP156" s="12" t="s">
        <v>152</v>
      </c>
      <c r="AQ156" s="12" t="s">
        <v>152</v>
      </c>
      <c r="AS156" s="12" t="s">
        <v>153</v>
      </c>
      <c r="AU156" s="12" t="s">
        <v>152</v>
      </c>
      <c r="AV156" s="12" t="s">
        <v>154</v>
      </c>
      <c r="AX156" s="12" t="s">
        <v>198</v>
      </c>
      <c r="BF156" s="12" t="s">
        <v>126</v>
      </c>
      <c r="BO156" s="12" t="s">
        <v>437</v>
      </c>
      <c r="BP156" s="12" t="s">
        <v>178</v>
      </c>
      <c r="BQ156" s="12" t="s">
        <v>158</v>
      </c>
    </row>
    <row r="157" ht="14.25" customHeight="1">
      <c r="A157" s="12">
        <v>717415.0</v>
      </c>
      <c r="B157" s="12">
        <v>717415.0</v>
      </c>
      <c r="D157" s="12">
        <v>0.0</v>
      </c>
      <c r="K157" s="12" t="s">
        <v>137</v>
      </c>
      <c r="M157" s="12" t="s">
        <v>170</v>
      </c>
      <c r="N157" s="12" t="s">
        <v>171</v>
      </c>
      <c r="P157" s="12" t="s">
        <v>140</v>
      </c>
      <c r="V157" s="12">
        <v>649.0</v>
      </c>
      <c r="X157" s="12" t="s">
        <v>1090</v>
      </c>
      <c r="Y157" s="12" t="s">
        <v>142</v>
      </c>
      <c r="Z157" s="12" t="s">
        <v>1091</v>
      </c>
      <c r="AA157" s="12" t="s">
        <v>144</v>
      </c>
      <c r="AB157" s="12" t="s">
        <v>1092</v>
      </c>
      <c r="AC157" s="12" t="s">
        <v>1093</v>
      </c>
      <c r="AD157" s="12" t="s">
        <v>178</v>
      </c>
      <c r="AE157" s="12" t="s">
        <v>1076</v>
      </c>
      <c r="AI157" s="12" t="s">
        <v>152</v>
      </c>
      <c r="AJ157" s="12" t="s">
        <v>126</v>
      </c>
      <c r="AK157" s="12" t="s">
        <v>126</v>
      </c>
      <c r="AM157" s="12" t="s">
        <v>302</v>
      </c>
      <c r="AN157" s="12" t="s">
        <v>303</v>
      </c>
      <c r="AP157" s="12" t="s">
        <v>152</v>
      </c>
      <c r="AQ157" s="12" t="s">
        <v>152</v>
      </c>
      <c r="AS157" s="12" t="s">
        <v>153</v>
      </c>
      <c r="AU157" s="12" t="s">
        <v>152</v>
      </c>
      <c r="AV157" s="12" t="s">
        <v>154</v>
      </c>
      <c r="AX157" s="12" t="s">
        <v>198</v>
      </c>
      <c r="BF157" s="12" t="s">
        <v>126</v>
      </c>
      <c r="BO157" s="12" t="s">
        <v>437</v>
      </c>
      <c r="BP157" s="12" t="s">
        <v>178</v>
      </c>
      <c r="BQ157" s="12" t="s">
        <v>158</v>
      </c>
    </row>
    <row r="158" ht="14.25" customHeight="1">
      <c r="A158" s="12">
        <v>717416.0</v>
      </c>
      <c r="B158" s="12">
        <v>717416.0</v>
      </c>
      <c r="D158" s="12">
        <v>0.0</v>
      </c>
      <c r="K158" s="12" t="s">
        <v>137</v>
      </c>
      <c r="M158" s="12" t="s">
        <v>170</v>
      </c>
      <c r="N158" s="12" t="s">
        <v>171</v>
      </c>
      <c r="P158" s="12" t="s">
        <v>140</v>
      </c>
      <c r="V158" s="12">
        <v>649.0</v>
      </c>
      <c r="X158" s="12" t="s">
        <v>1094</v>
      </c>
      <c r="Y158" s="12" t="s">
        <v>142</v>
      </c>
      <c r="Z158" s="12" t="s">
        <v>1095</v>
      </c>
      <c r="AA158" s="12" t="s">
        <v>144</v>
      </c>
      <c r="AB158" s="12" t="s">
        <v>1096</v>
      </c>
      <c r="AC158" s="12" t="s">
        <v>1097</v>
      </c>
      <c r="AD158" s="12" t="s">
        <v>178</v>
      </c>
      <c r="AE158" s="12" t="s">
        <v>1076</v>
      </c>
      <c r="AI158" s="12" t="s">
        <v>152</v>
      </c>
      <c r="AJ158" s="12" t="s">
        <v>126</v>
      </c>
      <c r="AK158" s="12" t="s">
        <v>126</v>
      </c>
      <c r="AM158" s="12" t="s">
        <v>567</v>
      </c>
      <c r="AN158" s="12" t="s">
        <v>196</v>
      </c>
      <c r="AO158" s="12" t="s">
        <v>1098</v>
      </c>
      <c r="AP158" s="12" t="s">
        <v>152</v>
      </c>
      <c r="AQ158" s="12" t="s">
        <v>152</v>
      </c>
      <c r="AS158" s="12" t="s">
        <v>153</v>
      </c>
      <c r="AU158" s="12" t="s">
        <v>152</v>
      </c>
      <c r="AV158" s="12" t="s">
        <v>154</v>
      </c>
      <c r="BF158" s="12" t="s">
        <v>126</v>
      </c>
      <c r="BO158" s="12" t="s">
        <v>561</v>
      </c>
    </row>
    <row r="159" ht="14.25" customHeight="1">
      <c r="A159" s="12">
        <v>717417.0</v>
      </c>
      <c r="B159" s="12">
        <v>717417.0</v>
      </c>
      <c r="D159" s="12">
        <v>0.0</v>
      </c>
      <c r="K159" s="12" t="s">
        <v>137</v>
      </c>
      <c r="M159" s="12" t="s">
        <v>170</v>
      </c>
      <c r="N159" s="12" t="s">
        <v>139</v>
      </c>
      <c r="P159" s="12" t="s">
        <v>204</v>
      </c>
      <c r="V159" s="12">
        <v>407.0</v>
      </c>
      <c r="X159" s="12" t="s">
        <v>1099</v>
      </c>
      <c r="Y159" s="12" t="s">
        <v>319</v>
      </c>
      <c r="Z159" s="12" t="s">
        <v>1100</v>
      </c>
      <c r="AA159" s="12" t="s">
        <v>175</v>
      </c>
      <c r="AB159" s="12" t="s">
        <v>1101</v>
      </c>
      <c r="AC159" s="12">
        <v>2.54701468595E11</v>
      </c>
      <c r="AD159" s="12" t="s">
        <v>132</v>
      </c>
      <c r="AI159" s="12" t="s">
        <v>152</v>
      </c>
      <c r="AJ159" s="12" t="s">
        <v>126</v>
      </c>
      <c r="AK159" s="12" t="s">
        <v>126</v>
      </c>
      <c r="AM159" s="12" t="s">
        <v>149</v>
      </c>
      <c r="AN159" s="12" t="s">
        <v>384</v>
      </c>
      <c r="AO159" s="12" t="s">
        <v>567</v>
      </c>
      <c r="AP159" s="12" t="s">
        <v>152</v>
      </c>
      <c r="AQ159" s="12" t="s">
        <v>152</v>
      </c>
      <c r="AS159" s="12" t="s">
        <v>153</v>
      </c>
      <c r="AU159" s="12" t="s">
        <v>126</v>
      </c>
      <c r="BF159" s="12" t="s">
        <v>126</v>
      </c>
      <c r="BO159" s="12" t="s">
        <v>1102</v>
      </c>
      <c r="BP159" s="12" t="s">
        <v>132</v>
      </c>
    </row>
    <row r="160" ht="14.25" customHeight="1">
      <c r="A160" s="12">
        <v>717418.0</v>
      </c>
      <c r="B160" s="12">
        <v>717418.0</v>
      </c>
      <c r="D160" s="12">
        <v>0.0</v>
      </c>
      <c r="K160" s="12" t="s">
        <v>137</v>
      </c>
      <c r="M160" s="12" t="s">
        <v>253</v>
      </c>
      <c r="N160" s="12" t="s">
        <v>139</v>
      </c>
      <c r="P160" s="12" t="s">
        <v>140</v>
      </c>
      <c r="V160" s="12">
        <v>755.0</v>
      </c>
      <c r="X160" s="12" t="s">
        <v>1103</v>
      </c>
      <c r="Y160" s="12" t="s">
        <v>142</v>
      </c>
      <c r="Z160" s="12" t="s">
        <v>1104</v>
      </c>
      <c r="AA160" s="12" t="s">
        <v>144</v>
      </c>
      <c r="AB160" s="12" t="s">
        <v>1105</v>
      </c>
      <c r="AC160" s="12" t="s">
        <v>1106</v>
      </c>
      <c r="AD160" s="12" t="s">
        <v>1107</v>
      </c>
      <c r="AE160" s="12" t="s">
        <v>1108</v>
      </c>
      <c r="AI160" s="12" t="s">
        <v>152</v>
      </c>
      <c r="AJ160" s="12" t="s">
        <v>126</v>
      </c>
      <c r="AK160" s="12" t="s">
        <v>126</v>
      </c>
      <c r="AP160" s="12" t="s">
        <v>152</v>
      </c>
      <c r="AQ160" s="12" t="s">
        <v>152</v>
      </c>
      <c r="AS160" s="12" t="s">
        <v>153</v>
      </c>
      <c r="AU160" s="12" t="s">
        <v>152</v>
      </c>
      <c r="AV160" s="12" t="s">
        <v>154</v>
      </c>
      <c r="AX160" s="12" t="s">
        <v>183</v>
      </c>
      <c r="BF160" s="12" t="s">
        <v>126</v>
      </c>
      <c r="BO160" s="12" t="s">
        <v>1109</v>
      </c>
      <c r="BP160" s="12" t="s">
        <v>1107</v>
      </c>
      <c r="BQ160" s="12" t="s">
        <v>464</v>
      </c>
    </row>
    <row r="161" ht="14.25" customHeight="1">
      <c r="A161" s="12">
        <v>717419.0</v>
      </c>
      <c r="B161" s="12">
        <v>717418.0</v>
      </c>
      <c r="D161" s="12">
        <v>0.0</v>
      </c>
      <c r="K161" s="12" t="s">
        <v>137</v>
      </c>
      <c r="M161" s="12" t="s">
        <v>253</v>
      </c>
      <c r="N161" s="12" t="s">
        <v>139</v>
      </c>
      <c r="P161" s="12" t="s">
        <v>118</v>
      </c>
      <c r="R161" s="12" t="s">
        <v>389</v>
      </c>
      <c r="V161" s="12">
        <v>300.0</v>
      </c>
      <c r="X161" s="12" t="s">
        <v>1110</v>
      </c>
      <c r="Y161" s="12" t="s">
        <v>173</v>
      </c>
      <c r="Z161" s="12" t="s">
        <v>1111</v>
      </c>
      <c r="AA161" s="12" t="s">
        <v>175</v>
      </c>
      <c r="AB161" s="12" t="s">
        <v>1112</v>
      </c>
      <c r="AC161" s="12" t="s">
        <v>1113</v>
      </c>
      <c r="AD161" s="12" t="s">
        <v>1107</v>
      </c>
      <c r="AE161" s="12" t="s">
        <v>1114</v>
      </c>
      <c r="AI161" s="12" t="s">
        <v>152</v>
      </c>
      <c r="AJ161" s="12" t="s">
        <v>126</v>
      </c>
      <c r="AK161" s="12" t="s">
        <v>126</v>
      </c>
      <c r="AP161" s="12" t="s">
        <v>152</v>
      </c>
      <c r="AQ161" s="12" t="s">
        <v>152</v>
      </c>
      <c r="AS161" s="12" t="s">
        <v>153</v>
      </c>
      <c r="AU161" s="12" t="s">
        <v>152</v>
      </c>
      <c r="AV161" s="12" t="s">
        <v>154</v>
      </c>
      <c r="AX161" s="12" t="s">
        <v>183</v>
      </c>
      <c r="BF161" s="12" t="s">
        <v>126</v>
      </c>
      <c r="BO161" s="12" t="s">
        <v>467</v>
      </c>
    </row>
    <row r="162" ht="14.25" customHeight="1">
      <c r="A162" s="12">
        <v>717420.0</v>
      </c>
      <c r="B162" s="12">
        <v>717418.0</v>
      </c>
      <c r="D162" s="12">
        <v>0.0</v>
      </c>
      <c r="K162" s="12" t="s">
        <v>137</v>
      </c>
      <c r="M162" s="12" t="s">
        <v>253</v>
      </c>
      <c r="N162" s="12" t="s">
        <v>139</v>
      </c>
      <c r="P162" s="12" t="s">
        <v>977</v>
      </c>
      <c r="V162" s="12">
        <v>33.0</v>
      </c>
      <c r="X162" s="12" t="s">
        <v>1115</v>
      </c>
      <c r="Y162" s="12" t="s">
        <v>246</v>
      </c>
      <c r="Z162" s="12" t="s">
        <v>1116</v>
      </c>
      <c r="AA162" s="12" t="s">
        <v>144</v>
      </c>
      <c r="AB162" s="12" t="s">
        <v>1105</v>
      </c>
      <c r="AC162" s="12" t="s">
        <v>1106</v>
      </c>
      <c r="AD162" s="12" t="s">
        <v>1107</v>
      </c>
      <c r="AE162" s="12" t="s">
        <v>1117</v>
      </c>
      <c r="AI162" s="12" t="s">
        <v>152</v>
      </c>
      <c r="AJ162" s="12" t="s">
        <v>126</v>
      </c>
      <c r="AK162" s="12" t="s">
        <v>126</v>
      </c>
      <c r="AP162" s="12" t="s">
        <v>152</v>
      </c>
      <c r="AQ162" s="12" t="s">
        <v>152</v>
      </c>
      <c r="AS162" s="12" t="s">
        <v>153</v>
      </c>
      <c r="AU162" s="12" t="s">
        <v>152</v>
      </c>
      <c r="BF162" s="12" t="s">
        <v>126</v>
      </c>
      <c r="BP162" s="12" t="s">
        <v>1107</v>
      </c>
    </row>
    <row r="163" ht="14.25" customHeight="1">
      <c r="A163" s="12">
        <v>717421.0</v>
      </c>
      <c r="B163" s="12">
        <v>717421.0</v>
      </c>
      <c r="D163" s="12">
        <v>0.0</v>
      </c>
      <c r="K163" s="12" t="s">
        <v>137</v>
      </c>
      <c r="M163" s="12" t="s">
        <v>253</v>
      </c>
      <c r="N163" s="12" t="s">
        <v>171</v>
      </c>
      <c r="P163" s="12" t="s">
        <v>128</v>
      </c>
      <c r="V163" s="12">
        <v>464.0</v>
      </c>
      <c r="X163" s="12" t="s">
        <v>1118</v>
      </c>
      <c r="Y163" s="12" t="s">
        <v>142</v>
      </c>
      <c r="Z163" s="12" t="s">
        <v>1119</v>
      </c>
      <c r="AA163" s="12" t="s">
        <v>144</v>
      </c>
      <c r="AB163" s="12" t="s">
        <v>1120</v>
      </c>
      <c r="AC163" s="12">
        <v>2.5670129836E11</v>
      </c>
      <c r="AD163" s="12" t="s">
        <v>272</v>
      </c>
      <c r="AI163" s="12" t="s">
        <v>152</v>
      </c>
      <c r="AJ163" s="12" t="s">
        <v>126</v>
      </c>
      <c r="AK163" s="12" t="s">
        <v>126</v>
      </c>
      <c r="AM163" s="12" t="s">
        <v>196</v>
      </c>
      <c r="AP163" s="12" t="s">
        <v>152</v>
      </c>
      <c r="AQ163" s="12" t="s">
        <v>152</v>
      </c>
      <c r="AS163" s="12" t="s">
        <v>153</v>
      </c>
      <c r="AU163" s="12" t="s">
        <v>152</v>
      </c>
      <c r="AV163" s="12" t="s">
        <v>1121</v>
      </c>
      <c r="AW163" s="12" t="s">
        <v>484</v>
      </c>
      <c r="AX163" s="12" t="s">
        <v>156</v>
      </c>
      <c r="BF163" s="12" t="s">
        <v>126</v>
      </c>
      <c r="BO163" s="12" t="s">
        <v>489</v>
      </c>
      <c r="BP163" s="12" t="s">
        <v>272</v>
      </c>
      <c r="BQ163" s="12" t="s">
        <v>388</v>
      </c>
    </row>
    <row r="164" ht="14.25" customHeight="1">
      <c r="A164" s="12">
        <v>717422.0</v>
      </c>
      <c r="B164" s="12">
        <v>717422.0</v>
      </c>
      <c r="D164" s="12">
        <v>0.0</v>
      </c>
      <c r="K164" s="12" t="s">
        <v>137</v>
      </c>
      <c r="M164" s="12" t="s">
        <v>170</v>
      </c>
      <c r="N164" s="12" t="s">
        <v>139</v>
      </c>
      <c r="P164" s="12" t="s">
        <v>204</v>
      </c>
      <c r="V164" s="12">
        <v>407.0</v>
      </c>
      <c r="X164" s="12" t="s">
        <v>1122</v>
      </c>
      <c r="Y164" s="12" t="s">
        <v>246</v>
      </c>
      <c r="Z164" s="12" t="s">
        <v>1123</v>
      </c>
      <c r="AA164" s="12" t="s">
        <v>144</v>
      </c>
      <c r="AB164" s="12" t="s">
        <v>1124</v>
      </c>
      <c r="AC164" s="12" t="s">
        <v>1125</v>
      </c>
      <c r="AD164" s="12" t="s">
        <v>132</v>
      </c>
      <c r="AE164" s="12" t="s">
        <v>1126</v>
      </c>
      <c r="AI164" s="12" t="s">
        <v>152</v>
      </c>
      <c r="AJ164" s="12" t="s">
        <v>126</v>
      </c>
      <c r="AK164" s="12" t="s">
        <v>126</v>
      </c>
      <c r="AM164" s="12" t="s">
        <v>149</v>
      </c>
      <c r="AN164" s="12" t="s">
        <v>723</v>
      </c>
      <c r="AP164" s="12" t="s">
        <v>152</v>
      </c>
      <c r="AQ164" s="12" t="s">
        <v>152</v>
      </c>
      <c r="AS164" s="12" t="s">
        <v>153</v>
      </c>
      <c r="AU164" s="12" t="s">
        <v>152</v>
      </c>
      <c r="AV164" s="12" t="s">
        <v>154</v>
      </c>
      <c r="AX164" s="12" t="s">
        <v>184</v>
      </c>
      <c r="BF164" s="12" t="s">
        <v>126</v>
      </c>
      <c r="BO164" s="12" t="s">
        <v>374</v>
      </c>
      <c r="BP164" s="12" t="s">
        <v>132</v>
      </c>
      <c r="BQ164" s="12" t="s">
        <v>135</v>
      </c>
    </row>
    <row r="165" ht="14.25" customHeight="1">
      <c r="A165" s="12">
        <v>717425.0</v>
      </c>
      <c r="B165" s="12">
        <v>717425.0</v>
      </c>
      <c r="D165" s="12">
        <v>0.0</v>
      </c>
      <c r="K165" s="12" t="s">
        <v>137</v>
      </c>
      <c r="M165" s="12" t="s">
        <v>253</v>
      </c>
      <c r="N165" s="12" t="s">
        <v>171</v>
      </c>
      <c r="P165" s="12" t="s">
        <v>140</v>
      </c>
      <c r="V165" s="12">
        <v>605.0</v>
      </c>
      <c r="X165" s="12" t="s">
        <v>1127</v>
      </c>
      <c r="Y165" s="12" t="s">
        <v>142</v>
      </c>
      <c r="Z165" s="12" t="s">
        <v>1128</v>
      </c>
      <c r="AA165" s="12" t="s">
        <v>175</v>
      </c>
      <c r="AB165" s="12" t="s">
        <v>1129</v>
      </c>
      <c r="AC165" s="12">
        <v>2.56774677554E11</v>
      </c>
      <c r="AD165" s="12" t="s">
        <v>272</v>
      </c>
      <c r="AE165" s="12" t="s">
        <v>1130</v>
      </c>
      <c r="AF165" s="12" t="s">
        <v>1131</v>
      </c>
      <c r="AI165" s="12" t="s">
        <v>152</v>
      </c>
      <c r="AJ165" s="12" t="s">
        <v>126</v>
      </c>
      <c r="AK165" s="12" t="s">
        <v>126</v>
      </c>
      <c r="AP165" s="12" t="s">
        <v>152</v>
      </c>
      <c r="AQ165" s="12" t="s">
        <v>152</v>
      </c>
      <c r="AS165" s="12" t="s">
        <v>370</v>
      </c>
      <c r="AT165" s="12" t="s">
        <v>1017</v>
      </c>
      <c r="AU165" s="12" t="s">
        <v>152</v>
      </c>
      <c r="AV165" s="12" t="s">
        <v>188</v>
      </c>
      <c r="AX165" s="12" t="s">
        <v>156</v>
      </c>
      <c r="BF165" s="12" t="s">
        <v>126</v>
      </c>
      <c r="BO165" s="12" t="s">
        <v>467</v>
      </c>
      <c r="BP165" s="12" t="s">
        <v>272</v>
      </c>
      <c r="BQ165" s="12" t="s">
        <v>158</v>
      </c>
    </row>
    <row r="166" ht="14.25" customHeight="1">
      <c r="A166" s="12">
        <v>717426.0</v>
      </c>
      <c r="B166" s="12">
        <v>717426.0</v>
      </c>
      <c r="D166" s="12">
        <v>0.0</v>
      </c>
      <c r="K166" s="12" t="s">
        <v>137</v>
      </c>
      <c r="M166" s="12" t="s">
        <v>253</v>
      </c>
      <c r="N166" s="12" t="s">
        <v>171</v>
      </c>
      <c r="P166" s="12" t="s">
        <v>204</v>
      </c>
      <c r="V166" s="12">
        <v>259.0</v>
      </c>
      <c r="X166" s="12" t="s">
        <v>1132</v>
      </c>
      <c r="Y166" s="12" t="s">
        <v>246</v>
      </c>
      <c r="Z166" s="12" t="s">
        <v>1133</v>
      </c>
      <c r="AA166" s="12" t="s">
        <v>144</v>
      </c>
      <c r="AB166" s="12" t="s">
        <v>1134</v>
      </c>
      <c r="AC166" s="12" t="s">
        <v>1135</v>
      </c>
      <c r="AD166" s="12" t="s">
        <v>272</v>
      </c>
      <c r="AE166" s="12" t="s">
        <v>1136</v>
      </c>
      <c r="AF166" s="12" t="s">
        <v>1137</v>
      </c>
      <c r="AI166" s="12" t="s">
        <v>152</v>
      </c>
      <c r="AJ166" s="12" t="s">
        <v>126</v>
      </c>
      <c r="AK166" s="12" t="s">
        <v>126</v>
      </c>
      <c r="AM166" s="12" t="s">
        <v>196</v>
      </c>
      <c r="AN166" s="12" t="s">
        <v>1138</v>
      </c>
      <c r="AP166" s="12" t="s">
        <v>152</v>
      </c>
      <c r="AQ166" s="12" t="s">
        <v>152</v>
      </c>
      <c r="AS166" s="12" t="s">
        <v>153</v>
      </c>
      <c r="AU166" s="12" t="s">
        <v>152</v>
      </c>
      <c r="AV166" s="12" t="s">
        <v>154</v>
      </c>
      <c r="AX166" s="12" t="s">
        <v>184</v>
      </c>
      <c r="AY166" s="12" t="s">
        <v>1139</v>
      </c>
      <c r="BF166" s="12" t="s">
        <v>126</v>
      </c>
      <c r="BO166" s="12" t="s">
        <v>970</v>
      </c>
      <c r="BP166" s="12" t="s">
        <v>272</v>
      </c>
      <c r="BQ166" s="12" t="s">
        <v>630</v>
      </c>
    </row>
    <row r="167" ht="14.25" customHeight="1">
      <c r="A167" s="12">
        <v>717428.0</v>
      </c>
      <c r="B167" s="12">
        <v>717428.0</v>
      </c>
      <c r="D167" s="12">
        <v>0.0</v>
      </c>
      <c r="K167" s="12" t="s">
        <v>137</v>
      </c>
      <c r="M167" s="12" t="s">
        <v>253</v>
      </c>
      <c r="N167" s="12" t="s">
        <v>139</v>
      </c>
      <c r="P167" s="12" t="s">
        <v>128</v>
      </c>
      <c r="V167" s="12">
        <v>583.0</v>
      </c>
      <c r="X167" s="12" t="s">
        <v>1140</v>
      </c>
      <c r="Y167" s="12" t="s">
        <v>142</v>
      </c>
      <c r="Z167" s="12" t="s">
        <v>1141</v>
      </c>
      <c r="AA167" s="12" t="s">
        <v>144</v>
      </c>
      <c r="AB167" s="12" t="s">
        <v>1142</v>
      </c>
      <c r="AC167" s="12" t="s">
        <v>1143</v>
      </c>
      <c r="AD167" s="12" t="s">
        <v>272</v>
      </c>
      <c r="AI167" s="12" t="s">
        <v>152</v>
      </c>
      <c r="AJ167" s="12" t="s">
        <v>126</v>
      </c>
      <c r="AK167" s="12" t="s">
        <v>126</v>
      </c>
      <c r="AM167" s="12" t="s">
        <v>1061</v>
      </c>
      <c r="AP167" s="12" t="s">
        <v>152</v>
      </c>
      <c r="AQ167" s="12" t="s">
        <v>152</v>
      </c>
      <c r="AS167" s="12" t="s">
        <v>153</v>
      </c>
      <c r="AU167" s="12" t="s">
        <v>126</v>
      </c>
      <c r="BF167" s="12" t="s">
        <v>126</v>
      </c>
      <c r="BO167" s="12" t="s">
        <v>489</v>
      </c>
      <c r="BP167" s="12" t="s">
        <v>272</v>
      </c>
      <c r="BQ167" s="12" t="s">
        <v>158</v>
      </c>
    </row>
    <row r="168" ht="14.25" customHeight="1">
      <c r="A168" s="12">
        <v>717432.0</v>
      </c>
      <c r="B168" s="12">
        <v>717432.0</v>
      </c>
      <c r="D168" s="12">
        <v>0.0</v>
      </c>
      <c r="K168" s="12" t="s">
        <v>137</v>
      </c>
      <c r="M168" s="12" t="s">
        <v>138</v>
      </c>
      <c r="N168" s="12" t="s">
        <v>171</v>
      </c>
      <c r="P168" s="12" t="s">
        <v>140</v>
      </c>
      <c r="V168" s="12">
        <v>699.0</v>
      </c>
      <c r="X168" s="12" t="s">
        <v>1144</v>
      </c>
      <c r="Y168" s="12" t="s">
        <v>173</v>
      </c>
      <c r="Z168" s="12" t="s">
        <v>1145</v>
      </c>
      <c r="AA168" s="12" t="s">
        <v>175</v>
      </c>
      <c r="AB168" s="12" t="s">
        <v>1146</v>
      </c>
      <c r="AC168" s="12">
        <v>4.47801611998E11</v>
      </c>
      <c r="AD168" s="12" t="s">
        <v>249</v>
      </c>
      <c r="AE168" s="12" t="s">
        <v>1147</v>
      </c>
      <c r="AF168" s="12" t="s">
        <v>1148</v>
      </c>
      <c r="AI168" s="12" t="s">
        <v>126</v>
      </c>
      <c r="AJ168" s="12" t="s">
        <v>126</v>
      </c>
      <c r="AK168" s="12" t="s">
        <v>126</v>
      </c>
      <c r="AM168" s="12" t="s">
        <v>149</v>
      </c>
      <c r="AP168" s="12" t="s">
        <v>126</v>
      </c>
      <c r="AS168" s="12" t="s">
        <v>153</v>
      </c>
      <c r="AU168" s="12" t="s">
        <v>152</v>
      </c>
      <c r="BF168" s="12" t="s">
        <v>126</v>
      </c>
      <c r="BO168" s="12" t="s">
        <v>351</v>
      </c>
      <c r="BQ168" s="12" t="s">
        <v>135</v>
      </c>
    </row>
    <row r="169" ht="14.25" customHeight="1">
      <c r="A169" s="12">
        <v>717435.0</v>
      </c>
      <c r="B169" s="12">
        <v>717435.0</v>
      </c>
      <c r="D169" s="12">
        <v>0.0</v>
      </c>
      <c r="K169" s="12" t="s">
        <v>137</v>
      </c>
      <c r="M169" s="12" t="s">
        <v>253</v>
      </c>
      <c r="N169" s="12" t="s">
        <v>139</v>
      </c>
      <c r="P169" s="12" t="s">
        <v>140</v>
      </c>
      <c r="V169" s="12">
        <v>755.0</v>
      </c>
      <c r="X169" s="12" t="s">
        <v>1149</v>
      </c>
      <c r="Y169" s="12" t="s">
        <v>142</v>
      </c>
      <c r="Z169" s="12" t="s">
        <v>1150</v>
      </c>
      <c r="AA169" s="12" t="s">
        <v>175</v>
      </c>
      <c r="AB169" s="12" t="s">
        <v>1151</v>
      </c>
      <c r="AC169" s="12">
        <v>2.56773470547E11</v>
      </c>
      <c r="AD169" s="12" t="s">
        <v>272</v>
      </c>
      <c r="AE169" s="12" t="s">
        <v>1152</v>
      </c>
      <c r="AI169" s="12" t="s">
        <v>152</v>
      </c>
      <c r="AJ169" s="12" t="s">
        <v>126</v>
      </c>
      <c r="AK169" s="12" t="s">
        <v>126</v>
      </c>
      <c r="AM169" s="12" t="s">
        <v>149</v>
      </c>
      <c r="AP169" s="12" t="s">
        <v>152</v>
      </c>
      <c r="AQ169" s="12" t="s">
        <v>152</v>
      </c>
      <c r="AS169" s="12" t="s">
        <v>153</v>
      </c>
      <c r="AU169" s="12" t="s">
        <v>152</v>
      </c>
      <c r="BF169" s="12" t="s">
        <v>126</v>
      </c>
      <c r="BO169" s="12" t="s">
        <v>1153</v>
      </c>
      <c r="BP169" s="12" t="s">
        <v>272</v>
      </c>
      <c r="BQ169" s="12" t="s">
        <v>135</v>
      </c>
    </row>
    <row r="170" ht="14.25" customHeight="1">
      <c r="A170" s="12">
        <v>717918.0</v>
      </c>
      <c r="B170" s="12">
        <v>717918.0</v>
      </c>
      <c r="C170" s="12" t="s">
        <v>136</v>
      </c>
      <c r="D170" s="12">
        <v>1397.0</v>
      </c>
      <c r="K170" s="12" t="s">
        <v>137</v>
      </c>
      <c r="M170" s="12" t="s">
        <v>170</v>
      </c>
      <c r="N170" s="12" t="s">
        <v>171</v>
      </c>
      <c r="P170" s="12" t="s">
        <v>140</v>
      </c>
      <c r="V170" s="12">
        <v>649.0</v>
      </c>
      <c r="X170" s="12" t="s">
        <v>1154</v>
      </c>
      <c r="Y170" s="12" t="s">
        <v>142</v>
      </c>
      <c r="Z170" s="12" t="s">
        <v>1155</v>
      </c>
      <c r="AA170" s="12" t="s">
        <v>144</v>
      </c>
      <c r="AB170" s="12" t="s">
        <v>1156</v>
      </c>
      <c r="AC170" s="12" t="s">
        <v>1157</v>
      </c>
      <c r="AD170" s="12" t="s">
        <v>122</v>
      </c>
      <c r="AE170" s="12" t="s">
        <v>1158</v>
      </c>
      <c r="AF170" s="12" t="s">
        <v>1159</v>
      </c>
      <c r="AI170" s="12" t="s">
        <v>152</v>
      </c>
      <c r="AJ170" s="12" t="s">
        <v>126</v>
      </c>
      <c r="AK170" s="12" t="s">
        <v>126</v>
      </c>
      <c r="AM170" s="12" t="s">
        <v>196</v>
      </c>
      <c r="AP170" s="12" t="s">
        <v>126</v>
      </c>
      <c r="AQ170" s="12" t="s">
        <v>152</v>
      </c>
      <c r="AS170" s="12" t="s">
        <v>370</v>
      </c>
      <c r="AT170" s="12" t="s">
        <v>1017</v>
      </c>
      <c r="AU170" s="12" t="s">
        <v>152</v>
      </c>
      <c r="AV170" s="12" t="s">
        <v>462</v>
      </c>
      <c r="AW170" s="12" t="s">
        <v>373</v>
      </c>
      <c r="AX170" s="12" t="s">
        <v>184</v>
      </c>
      <c r="AY170" s="12" t="s">
        <v>519</v>
      </c>
      <c r="BF170" s="12" t="s">
        <v>126</v>
      </c>
      <c r="BP170" s="12" t="s">
        <v>122</v>
      </c>
      <c r="BQ170" s="12" t="s">
        <v>135</v>
      </c>
    </row>
    <row r="171" ht="14.25" customHeight="1">
      <c r="A171" s="12">
        <v>717919.0</v>
      </c>
      <c r="B171" s="12">
        <v>717918.0</v>
      </c>
      <c r="C171" s="12" t="s">
        <v>136</v>
      </c>
      <c r="D171" s="12">
        <v>0.0</v>
      </c>
      <c r="K171" s="12" t="s">
        <v>137</v>
      </c>
      <c r="M171" s="12" t="s">
        <v>170</v>
      </c>
      <c r="N171" s="12" t="s">
        <v>171</v>
      </c>
      <c r="P171" s="12" t="s">
        <v>140</v>
      </c>
      <c r="V171" s="12">
        <v>649.0</v>
      </c>
      <c r="X171" s="12" t="s">
        <v>1160</v>
      </c>
      <c r="Y171" s="12" t="s">
        <v>142</v>
      </c>
      <c r="Z171" s="12" t="s">
        <v>1161</v>
      </c>
      <c r="AA171" s="12" t="s">
        <v>175</v>
      </c>
      <c r="AB171" s="12" t="s">
        <v>1162</v>
      </c>
      <c r="AC171" s="12">
        <v>278.0</v>
      </c>
      <c r="AD171" s="12" t="s">
        <v>122</v>
      </c>
      <c r="AE171" s="12" t="s">
        <v>1163</v>
      </c>
      <c r="AF171" s="12" t="s">
        <v>1159</v>
      </c>
      <c r="AI171" s="12" t="s">
        <v>152</v>
      </c>
      <c r="AJ171" s="12" t="s">
        <v>126</v>
      </c>
      <c r="AK171" s="12" t="s">
        <v>126</v>
      </c>
      <c r="AM171" s="12" t="s">
        <v>149</v>
      </c>
      <c r="AP171" s="12" t="s">
        <v>126</v>
      </c>
      <c r="AQ171" s="12" t="s">
        <v>152</v>
      </c>
      <c r="AS171" s="12" t="s">
        <v>370</v>
      </c>
      <c r="AT171" s="12" t="s">
        <v>1017</v>
      </c>
      <c r="AU171" s="12" t="s">
        <v>152</v>
      </c>
      <c r="AV171" s="12" t="s">
        <v>462</v>
      </c>
      <c r="AW171" s="12" t="s">
        <v>373</v>
      </c>
      <c r="AX171" s="12" t="s">
        <v>184</v>
      </c>
      <c r="AY171" s="12" t="s">
        <v>519</v>
      </c>
      <c r="BP171" s="12" t="s">
        <v>122</v>
      </c>
      <c r="BQ171" s="12" t="s">
        <v>1164</v>
      </c>
    </row>
    <row r="172" ht="14.25" customHeight="1">
      <c r="A172" s="12">
        <v>717920.0</v>
      </c>
      <c r="B172" s="12">
        <v>717918.0</v>
      </c>
      <c r="C172" s="12" t="s">
        <v>136</v>
      </c>
      <c r="D172" s="12">
        <v>0.0</v>
      </c>
      <c r="K172" s="12" t="s">
        <v>137</v>
      </c>
      <c r="M172" s="12" t="s">
        <v>170</v>
      </c>
      <c r="N172" s="12" t="s">
        <v>171</v>
      </c>
      <c r="P172" s="12" t="s">
        <v>977</v>
      </c>
      <c r="V172" s="12">
        <v>33.0</v>
      </c>
      <c r="X172" s="12" t="s">
        <v>1165</v>
      </c>
      <c r="Y172" s="12" t="s">
        <v>269</v>
      </c>
      <c r="Z172" s="12" t="s">
        <v>1166</v>
      </c>
      <c r="AA172" s="12" t="s">
        <v>175</v>
      </c>
      <c r="AB172" s="12" t="s">
        <v>1156</v>
      </c>
      <c r="AC172" s="12">
        <v>278.0</v>
      </c>
      <c r="AD172" s="12" t="s">
        <v>122</v>
      </c>
      <c r="AE172" s="12" t="s">
        <v>1167</v>
      </c>
      <c r="AI172" s="12" t="s">
        <v>152</v>
      </c>
      <c r="AJ172" s="12" t="s">
        <v>126</v>
      </c>
      <c r="AK172" s="12" t="s">
        <v>126</v>
      </c>
      <c r="AM172" s="12" t="s">
        <v>149</v>
      </c>
      <c r="AP172" s="12" t="s">
        <v>126</v>
      </c>
      <c r="AQ172" s="12" t="s">
        <v>152</v>
      </c>
      <c r="AS172" s="12" t="s">
        <v>370</v>
      </c>
      <c r="AT172" s="12" t="s">
        <v>1017</v>
      </c>
      <c r="AU172" s="12" t="s">
        <v>152</v>
      </c>
      <c r="AV172" s="12" t="s">
        <v>462</v>
      </c>
      <c r="AW172" s="12" t="s">
        <v>373</v>
      </c>
      <c r="AX172" s="12" t="s">
        <v>184</v>
      </c>
      <c r="AY172" s="12" t="s">
        <v>519</v>
      </c>
    </row>
    <row r="173" ht="14.25" customHeight="1">
      <c r="A173" s="12">
        <v>717921.0</v>
      </c>
      <c r="B173" s="12">
        <v>717918.0</v>
      </c>
      <c r="C173" s="12" t="s">
        <v>136</v>
      </c>
      <c r="D173" s="12">
        <v>0.0</v>
      </c>
      <c r="K173" s="12" t="s">
        <v>137</v>
      </c>
      <c r="M173" s="12" t="s">
        <v>170</v>
      </c>
      <c r="N173" s="12" t="s">
        <v>171</v>
      </c>
      <c r="P173" s="12" t="s">
        <v>977</v>
      </c>
      <c r="V173" s="12">
        <v>33.0</v>
      </c>
      <c r="X173" s="12" t="s">
        <v>1168</v>
      </c>
      <c r="Y173" s="12" t="s">
        <v>319</v>
      </c>
      <c r="Z173" s="12" t="s">
        <v>1169</v>
      </c>
      <c r="AA173" s="12" t="s">
        <v>144</v>
      </c>
      <c r="AB173" s="12" t="s">
        <v>1156</v>
      </c>
      <c r="AC173" s="12">
        <v>278.0</v>
      </c>
      <c r="AD173" s="12" t="s">
        <v>122</v>
      </c>
      <c r="AE173" s="12" t="s">
        <v>1163</v>
      </c>
      <c r="AF173" s="12" t="s">
        <v>1159</v>
      </c>
      <c r="AI173" s="12" t="s">
        <v>152</v>
      </c>
      <c r="AJ173" s="12" t="s">
        <v>126</v>
      </c>
      <c r="AK173" s="12" t="s">
        <v>126</v>
      </c>
      <c r="AM173" s="12" t="s">
        <v>196</v>
      </c>
      <c r="AP173" s="12" t="s">
        <v>126</v>
      </c>
      <c r="AQ173" s="12" t="s">
        <v>152</v>
      </c>
      <c r="AS173" s="12" t="s">
        <v>370</v>
      </c>
      <c r="AT173" s="12" t="s">
        <v>1017</v>
      </c>
      <c r="AU173" s="12" t="s">
        <v>152</v>
      </c>
      <c r="AV173" s="12" t="s">
        <v>462</v>
      </c>
      <c r="AW173" s="12" t="s">
        <v>373</v>
      </c>
      <c r="AX173" s="12" t="s">
        <v>184</v>
      </c>
      <c r="AY173" s="12" t="s">
        <v>519</v>
      </c>
    </row>
    <row r="174" ht="14.25" customHeight="1">
      <c r="A174" s="12">
        <v>717922.0</v>
      </c>
      <c r="B174" s="12">
        <v>717918.0</v>
      </c>
      <c r="C174" s="12" t="s">
        <v>136</v>
      </c>
      <c r="D174" s="12">
        <v>0.0</v>
      </c>
      <c r="K174" s="12" t="s">
        <v>137</v>
      </c>
      <c r="M174" s="12" t="s">
        <v>170</v>
      </c>
      <c r="N174" s="12" t="s">
        <v>171</v>
      </c>
      <c r="P174" s="12" t="s">
        <v>204</v>
      </c>
      <c r="V174" s="12">
        <v>325.0</v>
      </c>
      <c r="X174" s="12" t="s">
        <v>1170</v>
      </c>
      <c r="Y174" s="12" t="s">
        <v>319</v>
      </c>
      <c r="Z174" s="12" t="s">
        <v>1171</v>
      </c>
      <c r="AA174" s="12" t="s">
        <v>144</v>
      </c>
      <c r="AB174" s="12" t="s">
        <v>1156</v>
      </c>
      <c r="AC174" s="12">
        <v>278.0</v>
      </c>
      <c r="AD174" s="12" t="s">
        <v>122</v>
      </c>
      <c r="AE174" s="12" t="s">
        <v>1163</v>
      </c>
      <c r="AF174" s="12" t="s">
        <v>1159</v>
      </c>
      <c r="AI174" s="12" t="s">
        <v>152</v>
      </c>
      <c r="AJ174" s="12" t="s">
        <v>126</v>
      </c>
      <c r="AK174" s="12" t="s">
        <v>126</v>
      </c>
      <c r="AM174" s="12" t="s">
        <v>196</v>
      </c>
      <c r="AP174" s="12" t="s">
        <v>126</v>
      </c>
      <c r="AQ174" s="12" t="s">
        <v>152</v>
      </c>
      <c r="AS174" s="12" t="s">
        <v>370</v>
      </c>
      <c r="AT174" s="12" t="s">
        <v>1017</v>
      </c>
      <c r="AU174" s="12" t="s">
        <v>152</v>
      </c>
      <c r="AV174" s="12" t="s">
        <v>462</v>
      </c>
      <c r="AW174" s="12" t="s">
        <v>373</v>
      </c>
      <c r="AX174" s="12" t="s">
        <v>184</v>
      </c>
      <c r="AY174" s="12" t="s">
        <v>519</v>
      </c>
    </row>
    <row r="175" ht="14.25" customHeight="1">
      <c r="A175" s="12">
        <v>717923.0</v>
      </c>
      <c r="B175" s="12">
        <v>717923.0</v>
      </c>
      <c r="C175" s="12" t="s">
        <v>136</v>
      </c>
      <c r="D175" s="12">
        <v>755.0</v>
      </c>
      <c r="K175" s="12" t="s">
        <v>137</v>
      </c>
      <c r="M175" s="12" t="s">
        <v>170</v>
      </c>
      <c r="N175" s="12" t="s">
        <v>139</v>
      </c>
      <c r="O175" s="12" t="s">
        <v>260</v>
      </c>
      <c r="P175" s="12" t="s">
        <v>128</v>
      </c>
      <c r="V175" s="12">
        <v>755.0</v>
      </c>
      <c r="X175" s="12" t="s">
        <v>1172</v>
      </c>
      <c r="Y175" s="12" t="s">
        <v>142</v>
      </c>
      <c r="Z175" s="12" t="s">
        <v>1173</v>
      </c>
      <c r="AA175" s="12" t="s">
        <v>175</v>
      </c>
      <c r="AB175" s="12" t="s">
        <v>1174</v>
      </c>
      <c r="AC175" s="12">
        <v>2.54718755135E11</v>
      </c>
      <c r="AD175" s="12" t="s">
        <v>132</v>
      </c>
      <c r="AI175" s="12" t="s">
        <v>152</v>
      </c>
      <c r="AJ175" s="12" t="s">
        <v>126</v>
      </c>
      <c r="AK175" s="12" t="s">
        <v>126</v>
      </c>
      <c r="AM175" s="12" t="s">
        <v>149</v>
      </c>
      <c r="AN175" s="12" t="s">
        <v>723</v>
      </c>
      <c r="AP175" s="12" t="s">
        <v>152</v>
      </c>
      <c r="AQ175" s="12" t="s">
        <v>152</v>
      </c>
      <c r="AS175" s="12" t="s">
        <v>153</v>
      </c>
      <c r="AU175" s="12" t="s">
        <v>152</v>
      </c>
      <c r="BO175" s="12" t="s">
        <v>421</v>
      </c>
    </row>
    <row r="176" ht="14.25" customHeight="1">
      <c r="A176" s="12">
        <v>717924.0</v>
      </c>
      <c r="B176" s="12">
        <v>717924.0</v>
      </c>
      <c r="K176" s="12" t="s">
        <v>137</v>
      </c>
      <c r="M176" s="12" t="s">
        <v>170</v>
      </c>
      <c r="N176" s="12" t="s">
        <v>139</v>
      </c>
      <c r="P176" s="12" t="s">
        <v>204</v>
      </c>
      <c r="V176" s="12">
        <v>407.0</v>
      </c>
      <c r="X176" s="12" t="s">
        <v>1175</v>
      </c>
      <c r="Y176" s="12" t="s">
        <v>269</v>
      </c>
      <c r="Z176" s="12" t="s">
        <v>1176</v>
      </c>
      <c r="AA176" s="12" t="s">
        <v>175</v>
      </c>
      <c r="AB176" s="12" t="s">
        <v>1177</v>
      </c>
      <c r="AC176" s="12" t="s">
        <v>1178</v>
      </c>
      <c r="AD176" s="12" t="s">
        <v>314</v>
      </c>
      <c r="AE176" s="12" t="s">
        <v>1179</v>
      </c>
      <c r="AF176" s="12" t="s">
        <v>1180</v>
      </c>
      <c r="AI176" s="12" t="s">
        <v>152</v>
      </c>
      <c r="AJ176" s="12" t="s">
        <v>126</v>
      </c>
      <c r="AK176" s="12" t="s">
        <v>126</v>
      </c>
      <c r="AM176" s="12" t="s">
        <v>196</v>
      </c>
      <c r="AP176" s="12" t="s">
        <v>152</v>
      </c>
      <c r="AQ176" s="12" t="s">
        <v>152</v>
      </c>
      <c r="AS176" s="12" t="s">
        <v>153</v>
      </c>
      <c r="AU176" s="12" t="s">
        <v>152</v>
      </c>
      <c r="AV176" s="12" t="s">
        <v>154</v>
      </c>
      <c r="AX176" s="12" t="s">
        <v>1181</v>
      </c>
      <c r="BF176" s="12" t="s">
        <v>126</v>
      </c>
    </row>
    <row r="177" ht="14.25" customHeight="1">
      <c r="A177" s="12">
        <v>717939.0</v>
      </c>
      <c r="B177" s="12">
        <v>717939.0</v>
      </c>
      <c r="K177" s="12" t="s">
        <v>137</v>
      </c>
      <c r="M177" s="12" t="s">
        <v>138</v>
      </c>
      <c r="N177" s="12" t="s">
        <v>139</v>
      </c>
      <c r="P177" s="12" t="s">
        <v>118</v>
      </c>
      <c r="R177" s="12" t="s">
        <v>1182</v>
      </c>
      <c r="V177" s="12">
        <v>1440.0</v>
      </c>
      <c r="X177" s="12" t="s">
        <v>1183</v>
      </c>
      <c r="Y177" s="12" t="s">
        <v>246</v>
      </c>
      <c r="Z177" s="12" t="s">
        <v>1184</v>
      </c>
      <c r="AA177" s="12" t="s">
        <v>144</v>
      </c>
      <c r="AB177" s="12" t="s">
        <v>1185</v>
      </c>
      <c r="AC177" s="12" t="s">
        <v>1186</v>
      </c>
      <c r="AD177" s="12" t="s">
        <v>918</v>
      </c>
      <c r="AE177" s="12" t="s">
        <v>1187</v>
      </c>
      <c r="AF177" s="12" t="s">
        <v>1188</v>
      </c>
      <c r="AI177" s="12" t="s">
        <v>152</v>
      </c>
      <c r="AJ177" s="12" t="s">
        <v>126</v>
      </c>
      <c r="AK177" s="12" t="s">
        <v>126</v>
      </c>
      <c r="AM177" s="12" t="s">
        <v>196</v>
      </c>
      <c r="AN177" s="12" t="s">
        <v>196</v>
      </c>
      <c r="AO177" s="12" t="s">
        <v>196</v>
      </c>
      <c r="AP177" s="12" t="s">
        <v>152</v>
      </c>
      <c r="AQ177" s="12" t="s">
        <v>152</v>
      </c>
      <c r="AS177" s="12" t="s">
        <v>153</v>
      </c>
      <c r="AU177" s="12" t="s">
        <v>152</v>
      </c>
      <c r="BF177" s="12" t="s">
        <v>152</v>
      </c>
      <c r="BH177" s="12" t="s">
        <v>711</v>
      </c>
      <c r="BI177" s="12" t="s">
        <v>1189</v>
      </c>
      <c r="BP177" s="12" t="s">
        <v>918</v>
      </c>
    </row>
    <row r="178" ht="14.25" customHeight="1">
      <c r="A178" s="12">
        <v>717945.0</v>
      </c>
      <c r="B178" s="12">
        <v>717945.0</v>
      </c>
      <c r="K178" s="12" t="s">
        <v>137</v>
      </c>
      <c r="M178" s="12" t="s">
        <v>138</v>
      </c>
      <c r="N178" s="12" t="s">
        <v>139</v>
      </c>
      <c r="P178" s="12" t="s">
        <v>118</v>
      </c>
      <c r="R178" s="12" t="s">
        <v>1182</v>
      </c>
      <c r="V178" s="12">
        <v>1440.0</v>
      </c>
      <c r="X178" s="12" t="s">
        <v>1190</v>
      </c>
      <c r="Y178" s="12" t="s">
        <v>246</v>
      </c>
      <c r="Z178" s="12" t="s">
        <v>1191</v>
      </c>
      <c r="AA178" s="12" t="s">
        <v>144</v>
      </c>
      <c r="AB178" s="12" t="s">
        <v>1185</v>
      </c>
      <c r="AC178" s="12" t="s">
        <v>1186</v>
      </c>
      <c r="AD178" s="12" t="s">
        <v>918</v>
      </c>
      <c r="AE178" s="12" t="s">
        <v>1187</v>
      </c>
      <c r="AF178" s="12" t="s">
        <v>1188</v>
      </c>
      <c r="AI178" s="12" t="s">
        <v>152</v>
      </c>
      <c r="AJ178" s="12" t="s">
        <v>152</v>
      </c>
      <c r="AK178" s="12" t="s">
        <v>126</v>
      </c>
      <c r="AM178" s="12" t="s">
        <v>196</v>
      </c>
      <c r="AN178" s="12" t="s">
        <v>196</v>
      </c>
      <c r="AO178" s="12" t="s">
        <v>196</v>
      </c>
      <c r="AP178" s="12" t="s">
        <v>152</v>
      </c>
      <c r="AQ178" s="12" t="s">
        <v>152</v>
      </c>
      <c r="AS178" s="12" t="s">
        <v>153</v>
      </c>
      <c r="AU178" s="12" t="s">
        <v>152</v>
      </c>
      <c r="BF178" s="12" t="s">
        <v>152</v>
      </c>
      <c r="BH178" s="12" t="s">
        <v>711</v>
      </c>
      <c r="BI178" s="12" t="s">
        <v>1189</v>
      </c>
      <c r="BP178" s="12" t="s">
        <v>918</v>
      </c>
    </row>
    <row r="179" ht="14.25" customHeight="1">
      <c r="A179" s="12">
        <v>717947.0</v>
      </c>
      <c r="B179" s="12">
        <v>717947.0</v>
      </c>
      <c r="D179" s="12">
        <v>0.0</v>
      </c>
      <c r="K179" s="12" t="s">
        <v>137</v>
      </c>
      <c r="M179" s="12" t="s">
        <v>170</v>
      </c>
      <c r="N179" s="12" t="s">
        <v>171</v>
      </c>
      <c r="P179" s="12" t="s">
        <v>140</v>
      </c>
      <c r="V179" s="12">
        <v>649.0</v>
      </c>
      <c r="X179" s="12" t="s">
        <v>1192</v>
      </c>
      <c r="Y179" s="12" t="s">
        <v>142</v>
      </c>
      <c r="Z179" s="12" t="s">
        <v>1193</v>
      </c>
      <c r="AA179" s="12" t="s">
        <v>144</v>
      </c>
      <c r="AB179" s="12" t="s">
        <v>1194</v>
      </c>
      <c r="AC179" s="12">
        <v>6.2817685101E11</v>
      </c>
      <c r="AD179" s="12" t="s">
        <v>634</v>
      </c>
      <c r="AE179" s="12" t="s">
        <v>1195</v>
      </c>
      <c r="AF179" s="12" t="s">
        <v>1196</v>
      </c>
      <c r="AI179" s="12" t="s">
        <v>152</v>
      </c>
      <c r="AJ179" s="12" t="s">
        <v>126</v>
      </c>
      <c r="AK179" s="12" t="s">
        <v>126</v>
      </c>
      <c r="AM179" s="12" t="s">
        <v>196</v>
      </c>
      <c r="AN179" s="12" t="s">
        <v>1197</v>
      </c>
      <c r="AP179" s="12" t="s">
        <v>126</v>
      </c>
      <c r="AS179" s="12" t="s">
        <v>370</v>
      </c>
      <c r="AT179" s="12" t="s">
        <v>1017</v>
      </c>
      <c r="AU179" s="12" t="s">
        <v>152</v>
      </c>
      <c r="BF179" s="12" t="s">
        <v>126</v>
      </c>
      <c r="BO179" s="12" t="s">
        <v>372</v>
      </c>
      <c r="BP179" s="12" t="s">
        <v>634</v>
      </c>
    </row>
    <row r="180" ht="14.25" customHeight="1">
      <c r="A180" s="12">
        <v>717948.0</v>
      </c>
      <c r="B180" s="12">
        <v>717948.0</v>
      </c>
      <c r="C180" s="12" t="s">
        <v>136</v>
      </c>
      <c r="D180" s="12">
        <v>875.0</v>
      </c>
      <c r="K180" s="12" t="s">
        <v>137</v>
      </c>
      <c r="M180" s="12" t="s">
        <v>138</v>
      </c>
      <c r="N180" s="12" t="s">
        <v>139</v>
      </c>
      <c r="P180" s="12" t="s">
        <v>140</v>
      </c>
      <c r="V180" s="12">
        <v>875.0</v>
      </c>
      <c r="X180" s="12" t="s">
        <v>1198</v>
      </c>
      <c r="Y180" s="12" t="s">
        <v>142</v>
      </c>
      <c r="Z180" s="12" t="s">
        <v>1199</v>
      </c>
      <c r="AA180" s="12" t="s">
        <v>144</v>
      </c>
      <c r="AB180" s="12" t="s">
        <v>1200</v>
      </c>
      <c r="AC180" s="12">
        <v>8.8693710201E11</v>
      </c>
      <c r="AD180" s="12" t="s">
        <v>241</v>
      </c>
      <c r="AI180" s="12" t="s">
        <v>126</v>
      </c>
      <c r="AJ180" s="12" t="s">
        <v>126</v>
      </c>
      <c r="AK180" s="12" t="s">
        <v>126</v>
      </c>
      <c r="AM180" s="12" t="s">
        <v>149</v>
      </c>
      <c r="AN180" s="12" t="s">
        <v>1201</v>
      </c>
      <c r="AO180" s="12" t="s">
        <v>1202</v>
      </c>
      <c r="AP180" s="12" t="s">
        <v>126</v>
      </c>
      <c r="AQ180" s="12" t="s">
        <v>152</v>
      </c>
      <c r="AS180" s="12" t="s">
        <v>153</v>
      </c>
      <c r="AU180" s="12" t="s">
        <v>152</v>
      </c>
      <c r="BF180" s="12" t="s">
        <v>126</v>
      </c>
      <c r="BO180" s="12" t="s">
        <v>421</v>
      </c>
      <c r="BP180" s="12" t="s">
        <v>241</v>
      </c>
      <c r="BQ180" s="12" t="s">
        <v>135</v>
      </c>
    </row>
    <row r="181" ht="14.25" customHeight="1">
      <c r="A181" s="12">
        <v>717949.0</v>
      </c>
      <c r="B181" s="12">
        <v>717949.0</v>
      </c>
      <c r="K181" s="12" t="s">
        <v>137</v>
      </c>
      <c r="M181" s="12" t="s">
        <v>170</v>
      </c>
      <c r="N181" s="12" t="s">
        <v>171</v>
      </c>
      <c r="P181" s="12" t="s">
        <v>140</v>
      </c>
      <c r="V181" s="12">
        <v>649.0</v>
      </c>
      <c r="X181" s="12" t="s">
        <v>1203</v>
      </c>
      <c r="Y181" s="12" t="s">
        <v>142</v>
      </c>
      <c r="Z181" s="12" t="s">
        <v>1204</v>
      </c>
      <c r="AA181" s="12" t="s">
        <v>144</v>
      </c>
      <c r="AB181" s="12" t="s">
        <v>1205</v>
      </c>
      <c r="AC181" s="12" t="s">
        <v>1206</v>
      </c>
      <c r="AD181" s="12" t="s">
        <v>122</v>
      </c>
      <c r="AE181" s="12" t="s">
        <v>1207</v>
      </c>
      <c r="AF181" s="12" t="s">
        <v>1208</v>
      </c>
      <c r="AI181" s="12" t="s">
        <v>126</v>
      </c>
      <c r="AJ181" s="12" t="s">
        <v>126</v>
      </c>
      <c r="AK181" s="12" t="s">
        <v>126</v>
      </c>
      <c r="AM181" s="12" t="s">
        <v>1061</v>
      </c>
      <c r="AP181" s="12" t="s">
        <v>126</v>
      </c>
      <c r="AQ181" s="12" t="s">
        <v>152</v>
      </c>
      <c r="AS181" s="12" t="s">
        <v>153</v>
      </c>
      <c r="AU181" s="12" t="s">
        <v>152</v>
      </c>
      <c r="AV181" s="12" t="s">
        <v>188</v>
      </c>
      <c r="AW181" s="12" t="s">
        <v>1209</v>
      </c>
      <c r="AX181" s="12" t="s">
        <v>156</v>
      </c>
      <c r="AY181" s="12" t="s">
        <v>1210</v>
      </c>
      <c r="BF181" s="12" t="s">
        <v>126</v>
      </c>
      <c r="BO181" s="12" t="s">
        <v>561</v>
      </c>
      <c r="BP181" s="12" t="s">
        <v>122</v>
      </c>
      <c r="BQ181" s="12" t="s">
        <v>273</v>
      </c>
    </row>
    <row r="182" ht="14.25" customHeight="1">
      <c r="A182" s="12">
        <v>717950.0</v>
      </c>
      <c r="B182" s="12">
        <v>717949.0</v>
      </c>
      <c r="K182" s="12" t="s">
        <v>137</v>
      </c>
      <c r="M182" s="12" t="s">
        <v>170</v>
      </c>
      <c r="N182" s="12" t="s">
        <v>171</v>
      </c>
      <c r="P182" s="12" t="s">
        <v>118</v>
      </c>
      <c r="R182" s="12" t="s">
        <v>389</v>
      </c>
      <c r="V182" s="12">
        <v>385.0</v>
      </c>
      <c r="X182" s="12" t="s">
        <v>1211</v>
      </c>
      <c r="Y182" s="12" t="s">
        <v>173</v>
      </c>
      <c r="Z182" s="12" t="s">
        <v>1212</v>
      </c>
      <c r="AA182" s="12" t="s">
        <v>175</v>
      </c>
      <c r="AB182" s="12" t="s">
        <v>1205</v>
      </c>
      <c r="AC182" s="12" t="s">
        <v>1206</v>
      </c>
      <c r="AD182" s="12" t="s">
        <v>122</v>
      </c>
      <c r="AE182" s="12" t="s">
        <v>1213</v>
      </c>
      <c r="AF182" s="12" t="s">
        <v>1214</v>
      </c>
      <c r="AI182" s="12" t="s">
        <v>126</v>
      </c>
      <c r="AJ182" s="12" t="s">
        <v>126</v>
      </c>
      <c r="AK182" s="12" t="s">
        <v>126</v>
      </c>
      <c r="AM182" s="12" t="s">
        <v>1061</v>
      </c>
      <c r="AP182" s="12" t="s">
        <v>126</v>
      </c>
      <c r="AS182" s="12" t="s">
        <v>153</v>
      </c>
      <c r="AU182" s="12" t="s">
        <v>152</v>
      </c>
      <c r="AV182" s="12" t="s">
        <v>188</v>
      </c>
      <c r="AX182" s="12" t="s">
        <v>156</v>
      </c>
      <c r="BF182" s="12" t="s">
        <v>126</v>
      </c>
      <c r="BO182" s="12" t="s">
        <v>127</v>
      </c>
      <c r="BP182" s="12" t="s">
        <v>122</v>
      </c>
      <c r="BQ182" s="12" t="s">
        <v>273</v>
      </c>
    </row>
    <row r="183" ht="14.25" customHeight="1">
      <c r="A183" s="12">
        <v>717951.0</v>
      </c>
      <c r="B183" s="12">
        <v>717951.0</v>
      </c>
      <c r="D183" s="12">
        <v>0.0</v>
      </c>
      <c r="K183" s="12" t="s">
        <v>137</v>
      </c>
      <c r="M183" s="12" t="s">
        <v>170</v>
      </c>
      <c r="N183" s="12" t="s">
        <v>171</v>
      </c>
      <c r="P183" s="12" t="s">
        <v>204</v>
      </c>
      <c r="V183" s="12">
        <v>325.0</v>
      </c>
      <c r="X183" s="12" t="s">
        <v>999</v>
      </c>
      <c r="Y183" s="12" t="s">
        <v>269</v>
      </c>
      <c r="Z183" s="12" t="s">
        <v>1000</v>
      </c>
      <c r="AA183" s="12" t="s">
        <v>175</v>
      </c>
      <c r="AB183" s="12" t="s">
        <v>1001</v>
      </c>
      <c r="AC183" s="12" t="s">
        <v>1002</v>
      </c>
      <c r="AD183" s="12" t="s">
        <v>918</v>
      </c>
      <c r="AI183" s="12" t="s">
        <v>152</v>
      </c>
      <c r="AJ183" s="12" t="s">
        <v>152</v>
      </c>
      <c r="AK183" s="12" t="s">
        <v>126</v>
      </c>
      <c r="AP183" s="12" t="s">
        <v>152</v>
      </c>
      <c r="AS183" s="12" t="s">
        <v>153</v>
      </c>
      <c r="AU183" s="12" t="s">
        <v>152</v>
      </c>
      <c r="BF183" s="12" t="s">
        <v>126</v>
      </c>
    </row>
    <row r="184" ht="14.25" customHeight="1">
      <c r="A184" s="12">
        <v>717962.0</v>
      </c>
      <c r="B184" s="12">
        <v>717962.0</v>
      </c>
      <c r="C184" s="12" t="s">
        <v>136</v>
      </c>
      <c r="D184" s="12">
        <v>407.0</v>
      </c>
      <c r="K184" s="12" t="s">
        <v>137</v>
      </c>
      <c r="M184" s="12" t="s">
        <v>170</v>
      </c>
      <c r="N184" s="12" t="s">
        <v>139</v>
      </c>
      <c r="O184" s="12" t="s">
        <v>1215</v>
      </c>
      <c r="P184" s="12" t="s">
        <v>204</v>
      </c>
      <c r="V184" s="12">
        <v>407.0</v>
      </c>
      <c r="X184" s="12" t="s">
        <v>1216</v>
      </c>
      <c r="Y184" s="12" t="s">
        <v>246</v>
      </c>
      <c r="Z184" s="12" t="s">
        <v>1217</v>
      </c>
      <c r="AA184" s="12" t="s">
        <v>144</v>
      </c>
      <c r="AB184" s="12" t="s">
        <v>1218</v>
      </c>
      <c r="AC184" s="12">
        <v>24.0</v>
      </c>
      <c r="AD184" s="12" t="s">
        <v>918</v>
      </c>
      <c r="AE184" s="12" t="s">
        <v>1219</v>
      </c>
      <c r="AI184" s="12" t="s">
        <v>152</v>
      </c>
      <c r="AM184" s="12" t="s">
        <v>196</v>
      </c>
      <c r="AP184" s="12" t="s">
        <v>152</v>
      </c>
      <c r="AS184" s="12" t="s">
        <v>153</v>
      </c>
      <c r="AU184" s="12" t="s">
        <v>152</v>
      </c>
      <c r="AV184" s="12" t="s">
        <v>154</v>
      </c>
      <c r="AX184" s="12" t="s">
        <v>156</v>
      </c>
      <c r="BO184" s="12" t="s">
        <v>1220</v>
      </c>
      <c r="BP184" s="12" t="s">
        <v>918</v>
      </c>
      <c r="BQ184" s="12" t="s">
        <v>1221</v>
      </c>
    </row>
    <row r="185" ht="14.25" customHeight="1">
      <c r="A185" s="12">
        <v>717964.0</v>
      </c>
      <c r="B185" s="12">
        <v>717964.0</v>
      </c>
      <c r="C185" s="12" t="s">
        <v>136</v>
      </c>
      <c r="D185" s="12">
        <v>682.0</v>
      </c>
      <c r="K185" s="12" t="s">
        <v>137</v>
      </c>
      <c r="M185" s="12" t="s">
        <v>170</v>
      </c>
      <c r="N185" s="12" t="s">
        <v>171</v>
      </c>
      <c r="P185" s="12" t="s">
        <v>977</v>
      </c>
      <c r="V185" s="12">
        <v>33.0</v>
      </c>
      <c r="X185" s="12" t="s">
        <v>1222</v>
      </c>
      <c r="Y185" s="12" t="s">
        <v>269</v>
      </c>
      <c r="Z185" s="12" t="s">
        <v>1223</v>
      </c>
      <c r="AA185" s="12" t="s">
        <v>175</v>
      </c>
      <c r="AB185" s="12" t="s">
        <v>1224</v>
      </c>
      <c r="AC185" s="12" t="s">
        <v>1225</v>
      </c>
      <c r="AD185" s="12" t="s">
        <v>1226</v>
      </c>
      <c r="AE185" s="12" t="s">
        <v>1227</v>
      </c>
      <c r="AF185" s="12" t="s">
        <v>1228</v>
      </c>
      <c r="AI185" s="12" t="s">
        <v>126</v>
      </c>
      <c r="AJ185" s="12" t="s">
        <v>126</v>
      </c>
      <c r="AK185" s="12" t="s">
        <v>126</v>
      </c>
      <c r="AM185" s="12" t="s">
        <v>358</v>
      </c>
      <c r="AN185" s="12" t="s">
        <v>1229</v>
      </c>
      <c r="AO185" s="12" t="s">
        <v>1230</v>
      </c>
      <c r="AP185" s="12" t="s">
        <v>126</v>
      </c>
      <c r="AQ185" s="12" t="s">
        <v>152</v>
      </c>
      <c r="AS185" s="12" t="s">
        <v>370</v>
      </c>
      <c r="AT185" s="12" t="s">
        <v>1017</v>
      </c>
      <c r="AU185" s="12" t="s">
        <v>152</v>
      </c>
      <c r="AV185" s="12" t="s">
        <v>462</v>
      </c>
      <c r="AW185" s="12" t="s">
        <v>1231</v>
      </c>
      <c r="AX185" s="12" t="s">
        <v>184</v>
      </c>
      <c r="AY185" s="12" t="s">
        <v>1232</v>
      </c>
      <c r="BF185" s="12" t="s">
        <v>126</v>
      </c>
      <c r="BO185" s="12" t="s">
        <v>1233</v>
      </c>
      <c r="BP185" s="12" t="s">
        <v>1226</v>
      </c>
      <c r="BQ185" s="12" t="s">
        <v>1234</v>
      </c>
    </row>
    <row r="186" ht="14.25" customHeight="1">
      <c r="A186" s="12">
        <v>717965.0</v>
      </c>
      <c r="B186" s="12">
        <v>717964.0</v>
      </c>
      <c r="C186" s="12" t="s">
        <v>136</v>
      </c>
      <c r="D186" s="12">
        <v>0.0</v>
      </c>
      <c r="K186" s="12" t="s">
        <v>137</v>
      </c>
      <c r="M186" s="12" t="s">
        <v>170</v>
      </c>
      <c r="N186" s="12" t="s">
        <v>171</v>
      </c>
      <c r="P186" s="12" t="s">
        <v>140</v>
      </c>
      <c r="V186" s="12">
        <v>649.0</v>
      </c>
      <c r="X186" s="12" t="s">
        <v>1235</v>
      </c>
      <c r="Y186" s="12" t="s">
        <v>142</v>
      </c>
      <c r="Z186" s="12" t="s">
        <v>1236</v>
      </c>
      <c r="AA186" s="12" t="s">
        <v>144</v>
      </c>
      <c r="AB186" s="12" t="s">
        <v>1224</v>
      </c>
      <c r="AC186" s="12" t="s">
        <v>1225</v>
      </c>
      <c r="AD186" s="12" t="s">
        <v>1226</v>
      </c>
      <c r="AE186" s="12" t="s">
        <v>1227</v>
      </c>
      <c r="AF186" s="12" t="s">
        <v>1237</v>
      </c>
      <c r="AI186" s="12" t="s">
        <v>126</v>
      </c>
      <c r="AJ186" s="12" t="s">
        <v>126</v>
      </c>
      <c r="AK186" s="12" t="s">
        <v>126</v>
      </c>
      <c r="AM186" s="12" t="s">
        <v>358</v>
      </c>
      <c r="AN186" s="12" t="s">
        <v>1229</v>
      </c>
      <c r="AO186" s="12" t="s">
        <v>1230</v>
      </c>
      <c r="AP186" s="12" t="s">
        <v>152</v>
      </c>
      <c r="AQ186" s="12" t="s">
        <v>152</v>
      </c>
      <c r="AS186" s="12" t="s">
        <v>370</v>
      </c>
      <c r="AT186" s="12" t="s">
        <v>1017</v>
      </c>
      <c r="AU186" s="12" t="s">
        <v>152</v>
      </c>
      <c r="AV186" s="12" t="s">
        <v>462</v>
      </c>
      <c r="AW186" s="12" t="s">
        <v>1231</v>
      </c>
      <c r="AX186" s="12" t="s">
        <v>184</v>
      </c>
      <c r="AY186" s="12" t="s">
        <v>1232</v>
      </c>
      <c r="BF186" s="12" t="s">
        <v>126</v>
      </c>
      <c r="BO186" s="12" t="s">
        <v>1233</v>
      </c>
      <c r="BP186" s="12" t="s">
        <v>1226</v>
      </c>
      <c r="BQ186" s="12" t="s">
        <v>1234</v>
      </c>
    </row>
    <row r="187" ht="14.25" customHeight="1">
      <c r="A187" s="12">
        <v>717975.0</v>
      </c>
      <c r="B187" s="12">
        <v>717975.0</v>
      </c>
      <c r="D187" s="12">
        <v>0.0</v>
      </c>
      <c r="K187" s="12" t="s">
        <v>137</v>
      </c>
      <c r="M187" s="12" t="s">
        <v>253</v>
      </c>
      <c r="N187" s="12" t="s">
        <v>171</v>
      </c>
      <c r="P187" s="12" t="s">
        <v>140</v>
      </c>
      <c r="V187" s="12">
        <v>605.0</v>
      </c>
      <c r="X187" s="12" t="s">
        <v>1238</v>
      </c>
      <c r="Y187" s="12" t="s">
        <v>246</v>
      </c>
      <c r="Z187" s="12" t="s">
        <v>1239</v>
      </c>
      <c r="AA187" s="12" t="s">
        <v>144</v>
      </c>
      <c r="AB187" s="12" t="s">
        <v>1240</v>
      </c>
      <c r="AC187" s="12">
        <v>2.507883217E11</v>
      </c>
      <c r="AD187" s="12" t="s">
        <v>550</v>
      </c>
      <c r="AE187" s="12" t="s">
        <v>1241</v>
      </c>
      <c r="AF187" s="12" t="s">
        <v>1241</v>
      </c>
      <c r="AI187" s="12" t="s">
        <v>152</v>
      </c>
      <c r="AJ187" s="12" t="s">
        <v>126</v>
      </c>
      <c r="AK187" s="12" t="s">
        <v>126</v>
      </c>
      <c r="AM187" s="12" t="s">
        <v>196</v>
      </c>
      <c r="AN187" s="12" t="s">
        <v>149</v>
      </c>
      <c r="AO187" s="12" t="s">
        <v>149</v>
      </c>
      <c r="AP187" s="12" t="s">
        <v>152</v>
      </c>
      <c r="AQ187" s="12" t="s">
        <v>152</v>
      </c>
      <c r="AS187" s="12" t="s">
        <v>153</v>
      </c>
      <c r="AU187" s="12" t="s">
        <v>126</v>
      </c>
      <c r="BF187" s="12" t="s">
        <v>126</v>
      </c>
      <c r="BO187" s="12" t="s">
        <v>374</v>
      </c>
      <c r="BP187" s="12" t="s">
        <v>550</v>
      </c>
      <c r="BQ187" s="12" t="s">
        <v>201</v>
      </c>
      <c r="BR187" s="12" t="s">
        <v>1242</v>
      </c>
    </row>
    <row r="188" ht="14.25" customHeight="1">
      <c r="A188" s="12">
        <v>717977.0</v>
      </c>
      <c r="B188" s="12">
        <v>717977.0</v>
      </c>
      <c r="D188" s="12">
        <v>0.0</v>
      </c>
      <c r="K188" s="12" t="s">
        <v>137</v>
      </c>
      <c r="M188" s="12" t="s">
        <v>253</v>
      </c>
      <c r="N188" s="12" t="s">
        <v>139</v>
      </c>
      <c r="P188" s="12" t="s">
        <v>204</v>
      </c>
      <c r="V188" s="12">
        <v>319.0</v>
      </c>
      <c r="X188" s="12" t="s">
        <v>1243</v>
      </c>
      <c r="Y188" s="12" t="s">
        <v>142</v>
      </c>
      <c r="Z188" s="12" t="s">
        <v>1244</v>
      </c>
      <c r="AA188" s="12" t="s">
        <v>144</v>
      </c>
      <c r="AB188" s="12" t="s">
        <v>1245</v>
      </c>
      <c r="AC188" s="12">
        <v>2.56779558411E11</v>
      </c>
      <c r="AD188" s="12" t="s">
        <v>272</v>
      </c>
      <c r="AE188" s="12" t="s">
        <v>1246</v>
      </c>
      <c r="AI188" s="12" t="s">
        <v>152</v>
      </c>
      <c r="AJ188" s="12" t="s">
        <v>152</v>
      </c>
      <c r="AK188" s="12" t="s">
        <v>126</v>
      </c>
      <c r="AM188" s="12" t="s">
        <v>1247</v>
      </c>
      <c r="AP188" s="12" t="s">
        <v>152</v>
      </c>
      <c r="AQ188" s="12" t="s">
        <v>152</v>
      </c>
      <c r="AS188" s="12" t="s">
        <v>153</v>
      </c>
      <c r="AU188" s="12" t="s">
        <v>152</v>
      </c>
      <c r="AV188" s="12" t="s">
        <v>182</v>
      </c>
      <c r="AX188" s="12" t="s">
        <v>183</v>
      </c>
      <c r="BF188" s="12" t="s">
        <v>126</v>
      </c>
      <c r="BO188" s="12" t="s">
        <v>374</v>
      </c>
      <c r="BP188" s="12" t="s">
        <v>272</v>
      </c>
      <c r="BQ188" s="12" t="s">
        <v>158</v>
      </c>
    </row>
    <row r="189" ht="14.25" customHeight="1">
      <c r="A189" s="12">
        <v>717978.0</v>
      </c>
      <c r="B189" s="12">
        <v>717978.0</v>
      </c>
      <c r="D189" s="12">
        <v>0.0</v>
      </c>
      <c r="K189" s="12" t="s">
        <v>137</v>
      </c>
      <c r="M189" s="12" t="s">
        <v>170</v>
      </c>
      <c r="N189" s="12" t="s">
        <v>139</v>
      </c>
      <c r="P189" s="12" t="s">
        <v>204</v>
      </c>
      <c r="V189" s="12">
        <v>407.0</v>
      </c>
      <c r="X189" s="12" t="s">
        <v>1248</v>
      </c>
      <c r="Y189" s="12" t="s">
        <v>246</v>
      </c>
      <c r="Z189" s="12" t="s">
        <v>1249</v>
      </c>
      <c r="AA189" s="12" t="s">
        <v>144</v>
      </c>
      <c r="AB189" s="12" t="s">
        <v>1250</v>
      </c>
      <c r="AC189" s="12">
        <v>9.779849149113E12</v>
      </c>
      <c r="AD189" s="12" t="s">
        <v>1251</v>
      </c>
      <c r="AE189" s="12" t="s">
        <v>1252</v>
      </c>
      <c r="AF189" s="12" t="s">
        <v>1253</v>
      </c>
      <c r="AI189" s="12" t="s">
        <v>152</v>
      </c>
      <c r="AJ189" s="12" t="s">
        <v>126</v>
      </c>
      <c r="AK189" s="12" t="s">
        <v>126</v>
      </c>
      <c r="AM189" s="12" t="s">
        <v>149</v>
      </c>
      <c r="AN189" s="12" t="s">
        <v>1254</v>
      </c>
      <c r="AO189" s="12" t="s">
        <v>1255</v>
      </c>
      <c r="AP189" s="12" t="s">
        <v>152</v>
      </c>
      <c r="AQ189" s="12" t="s">
        <v>152</v>
      </c>
      <c r="AS189" s="12" t="s">
        <v>153</v>
      </c>
      <c r="AU189" s="12" t="s">
        <v>152</v>
      </c>
      <c r="AV189" s="12" t="s">
        <v>1256</v>
      </c>
      <c r="BF189" s="12" t="s">
        <v>126</v>
      </c>
      <c r="BO189" s="12" t="s">
        <v>467</v>
      </c>
      <c r="BP189" s="12" t="s">
        <v>1251</v>
      </c>
      <c r="BQ189" s="12" t="s">
        <v>236</v>
      </c>
    </row>
    <row r="190" ht="14.25" customHeight="1">
      <c r="A190" s="12">
        <v>717979.0</v>
      </c>
      <c r="B190" s="12">
        <v>717979.0</v>
      </c>
      <c r="K190" s="12" t="s">
        <v>137</v>
      </c>
      <c r="M190" s="12" t="s">
        <v>253</v>
      </c>
      <c r="N190" s="12" t="s">
        <v>171</v>
      </c>
      <c r="P190" s="12" t="s">
        <v>140</v>
      </c>
      <c r="V190" s="12">
        <v>605.0</v>
      </c>
      <c r="X190" s="12" t="s">
        <v>1257</v>
      </c>
      <c r="Y190" s="12" t="s">
        <v>142</v>
      </c>
      <c r="Z190" s="12" t="s">
        <v>1258</v>
      </c>
      <c r="AA190" s="12" t="s">
        <v>175</v>
      </c>
      <c r="AB190" s="12" t="s">
        <v>1259</v>
      </c>
      <c r="AC190" s="12" t="s">
        <v>1260</v>
      </c>
      <c r="AD190" s="12" t="s">
        <v>272</v>
      </c>
      <c r="AI190" s="12" t="s">
        <v>152</v>
      </c>
      <c r="AJ190" s="12" t="s">
        <v>126</v>
      </c>
      <c r="AK190" s="12" t="s">
        <v>126</v>
      </c>
      <c r="AM190" s="12" t="s">
        <v>760</v>
      </c>
      <c r="AP190" s="12" t="s">
        <v>152</v>
      </c>
      <c r="AQ190" s="12" t="s">
        <v>152</v>
      </c>
      <c r="AS190" s="12" t="s">
        <v>153</v>
      </c>
      <c r="AU190" s="12" t="s">
        <v>152</v>
      </c>
      <c r="AV190" s="12" t="s">
        <v>154</v>
      </c>
      <c r="AW190" s="12" t="s">
        <v>1261</v>
      </c>
      <c r="AX190" s="12" t="s">
        <v>183</v>
      </c>
      <c r="AY190" s="12" t="s">
        <v>1262</v>
      </c>
      <c r="BF190" s="12" t="s">
        <v>126</v>
      </c>
      <c r="BO190" s="12" t="s">
        <v>1263</v>
      </c>
      <c r="BP190" s="12" t="s">
        <v>272</v>
      </c>
      <c r="BQ190" s="12" t="s">
        <v>158</v>
      </c>
    </row>
    <row r="191" ht="14.25" customHeight="1">
      <c r="A191" s="12">
        <v>717981.0</v>
      </c>
      <c r="B191" s="12">
        <v>717981.0</v>
      </c>
      <c r="D191" s="12">
        <v>0.0</v>
      </c>
      <c r="K191" s="12" t="s">
        <v>137</v>
      </c>
      <c r="M191" s="12" t="s">
        <v>253</v>
      </c>
      <c r="N191" s="12" t="s">
        <v>139</v>
      </c>
      <c r="P191" s="12" t="s">
        <v>204</v>
      </c>
      <c r="V191" s="12">
        <v>319.0</v>
      </c>
      <c r="X191" s="12" t="s">
        <v>1264</v>
      </c>
      <c r="Y191" s="12" t="s">
        <v>246</v>
      </c>
      <c r="Z191" s="12" t="s">
        <v>1265</v>
      </c>
      <c r="AA191" s="12" t="s">
        <v>144</v>
      </c>
      <c r="AB191" s="12" t="s">
        <v>1266</v>
      </c>
      <c r="AC191" s="12" t="s">
        <v>1267</v>
      </c>
      <c r="AD191" s="12" t="s">
        <v>675</v>
      </c>
      <c r="AE191" s="12" t="s">
        <v>1268</v>
      </c>
      <c r="AI191" s="12" t="s">
        <v>152</v>
      </c>
      <c r="AJ191" s="12" t="s">
        <v>152</v>
      </c>
      <c r="AK191" s="12" t="s">
        <v>126</v>
      </c>
      <c r="AM191" s="12" t="s">
        <v>567</v>
      </c>
      <c r="AN191" s="12" t="s">
        <v>149</v>
      </c>
      <c r="AO191" s="12" t="s">
        <v>506</v>
      </c>
      <c r="AP191" s="12" t="s">
        <v>152</v>
      </c>
      <c r="AQ191" s="12" t="s">
        <v>152</v>
      </c>
      <c r="AS191" s="12" t="s">
        <v>153</v>
      </c>
      <c r="AU191" s="12" t="s">
        <v>152</v>
      </c>
      <c r="AV191" s="12" t="s">
        <v>188</v>
      </c>
      <c r="AW191" s="12" t="s">
        <v>1269</v>
      </c>
      <c r="AX191" s="12" t="s">
        <v>1270</v>
      </c>
      <c r="AY191" s="12" t="s">
        <v>1269</v>
      </c>
      <c r="BF191" s="12" t="s">
        <v>126</v>
      </c>
      <c r="BO191" s="12" t="s">
        <v>374</v>
      </c>
      <c r="BP191" s="12" t="s">
        <v>675</v>
      </c>
      <c r="BQ191" s="12" t="s">
        <v>135</v>
      </c>
      <c r="BR191" s="12" t="s">
        <v>678</v>
      </c>
    </row>
    <row r="192" ht="14.25" customHeight="1">
      <c r="A192" s="12">
        <v>717984.0</v>
      </c>
      <c r="B192" s="12">
        <v>717984.0</v>
      </c>
      <c r="K192" s="12" t="s">
        <v>137</v>
      </c>
      <c r="M192" s="12" t="s">
        <v>253</v>
      </c>
      <c r="N192" s="12" t="s">
        <v>171</v>
      </c>
      <c r="P192" s="12" t="s">
        <v>128</v>
      </c>
      <c r="V192" s="12">
        <v>1464.0</v>
      </c>
      <c r="X192" s="12" t="s">
        <v>1271</v>
      </c>
      <c r="Y192" s="12" t="s">
        <v>246</v>
      </c>
      <c r="Z192" s="12" t="s">
        <v>1239</v>
      </c>
      <c r="AA192" s="12" t="s">
        <v>144</v>
      </c>
      <c r="AB192" s="12" t="s">
        <v>1240</v>
      </c>
      <c r="AC192" s="12">
        <v>2.507883217E11</v>
      </c>
      <c r="AD192" s="12" t="s">
        <v>550</v>
      </c>
      <c r="AE192" s="12" t="s">
        <v>1241</v>
      </c>
      <c r="AF192" s="12" t="s">
        <v>1241</v>
      </c>
      <c r="AI192" s="12" t="s">
        <v>152</v>
      </c>
      <c r="AJ192" s="12" t="s">
        <v>126</v>
      </c>
      <c r="AK192" s="12" t="s">
        <v>126</v>
      </c>
      <c r="AM192" s="12" t="s">
        <v>196</v>
      </c>
      <c r="AN192" s="12" t="s">
        <v>196</v>
      </c>
      <c r="AO192" s="12" t="s">
        <v>196</v>
      </c>
      <c r="AP192" s="12" t="s">
        <v>126</v>
      </c>
      <c r="AQ192" s="12" t="s">
        <v>152</v>
      </c>
      <c r="AS192" s="12" t="s">
        <v>153</v>
      </c>
      <c r="AU192" s="12" t="s">
        <v>152</v>
      </c>
      <c r="AV192" s="12" t="s">
        <v>182</v>
      </c>
      <c r="AW192" s="12" t="s">
        <v>1272</v>
      </c>
      <c r="AX192" s="12" t="s">
        <v>184</v>
      </c>
      <c r="AY192" s="12" t="s">
        <v>1273</v>
      </c>
      <c r="BF192" s="12" t="s">
        <v>152</v>
      </c>
      <c r="BH192" s="12" t="s">
        <v>711</v>
      </c>
      <c r="BI192" s="12" t="s">
        <v>1274</v>
      </c>
      <c r="BO192" s="12" t="s">
        <v>374</v>
      </c>
      <c r="BP192" s="12" t="s">
        <v>550</v>
      </c>
      <c r="BQ192" s="12" t="s">
        <v>201</v>
      </c>
    </row>
    <row r="193" ht="14.25" customHeight="1">
      <c r="A193" s="12">
        <v>717986.0</v>
      </c>
      <c r="B193" s="12">
        <v>717986.0</v>
      </c>
      <c r="D193" s="12">
        <v>0.0</v>
      </c>
      <c r="K193" s="12" t="s">
        <v>137</v>
      </c>
      <c r="M193" s="12" t="s">
        <v>170</v>
      </c>
      <c r="N193" s="12" t="s">
        <v>139</v>
      </c>
      <c r="P193" s="12" t="s">
        <v>128</v>
      </c>
      <c r="V193" s="12">
        <v>755.0</v>
      </c>
      <c r="X193" s="12" t="s">
        <v>817</v>
      </c>
      <c r="Y193" s="12" t="s">
        <v>319</v>
      </c>
      <c r="Z193" s="12" t="s">
        <v>751</v>
      </c>
      <c r="AA193" s="12" t="s">
        <v>175</v>
      </c>
      <c r="AB193" s="12" t="s">
        <v>818</v>
      </c>
      <c r="AC193" s="12">
        <v>2.55711406601E11</v>
      </c>
      <c r="AD193" s="12" t="s">
        <v>480</v>
      </c>
      <c r="AE193" s="12" t="s">
        <v>820</v>
      </c>
      <c r="AF193" s="12" t="s">
        <v>821</v>
      </c>
      <c r="AI193" s="12" t="s">
        <v>152</v>
      </c>
      <c r="AJ193" s="12" t="s">
        <v>126</v>
      </c>
      <c r="AK193" s="12" t="s">
        <v>126</v>
      </c>
      <c r="AM193" s="12" t="s">
        <v>149</v>
      </c>
      <c r="AN193" s="12" t="s">
        <v>723</v>
      </c>
      <c r="AO193" s="12" t="s">
        <v>1275</v>
      </c>
      <c r="AP193" s="12" t="s">
        <v>126</v>
      </c>
      <c r="AQ193" s="12" t="s">
        <v>152</v>
      </c>
      <c r="AS193" s="12" t="s">
        <v>153</v>
      </c>
      <c r="AU193" s="12" t="s">
        <v>152</v>
      </c>
      <c r="AV193" s="12" t="s">
        <v>1276</v>
      </c>
      <c r="BF193" s="12" t="s">
        <v>126</v>
      </c>
      <c r="BO193" s="12" t="s">
        <v>374</v>
      </c>
      <c r="BP193" s="12" t="s">
        <v>480</v>
      </c>
      <c r="BQ193" s="12" t="s">
        <v>273</v>
      </c>
    </row>
    <row r="194" ht="14.25" customHeight="1">
      <c r="A194" s="12">
        <v>717987.0</v>
      </c>
      <c r="B194" s="12">
        <v>717987.0</v>
      </c>
      <c r="C194" s="12" t="s">
        <v>136</v>
      </c>
      <c r="D194" s="12">
        <v>699.0</v>
      </c>
      <c r="K194" s="12" t="s">
        <v>137</v>
      </c>
      <c r="M194" s="12" t="s">
        <v>138</v>
      </c>
      <c r="N194" s="12" t="s">
        <v>171</v>
      </c>
      <c r="P194" s="12" t="s">
        <v>140</v>
      </c>
      <c r="V194" s="12">
        <v>699.0</v>
      </c>
      <c r="X194" s="12" t="s">
        <v>1277</v>
      </c>
      <c r="Y194" s="12" t="s">
        <v>142</v>
      </c>
      <c r="Z194" s="12" t="s">
        <v>1278</v>
      </c>
      <c r="AA194" s="12" t="s">
        <v>175</v>
      </c>
      <c r="AB194" s="12" t="s">
        <v>1279</v>
      </c>
      <c r="AC194" s="12">
        <v>4.47920167684E11</v>
      </c>
      <c r="AD194" s="12" t="s">
        <v>249</v>
      </c>
      <c r="AE194" s="12" t="s">
        <v>1280</v>
      </c>
      <c r="AF194" s="12" t="s">
        <v>1281</v>
      </c>
      <c r="AI194" s="12" t="s">
        <v>126</v>
      </c>
      <c r="AJ194" s="12" t="s">
        <v>126</v>
      </c>
      <c r="AK194" s="12" t="s">
        <v>126</v>
      </c>
      <c r="AM194" s="12" t="s">
        <v>149</v>
      </c>
      <c r="AP194" s="12" t="s">
        <v>126</v>
      </c>
      <c r="AQ194" s="12" t="s">
        <v>152</v>
      </c>
      <c r="AS194" s="12" t="s">
        <v>370</v>
      </c>
      <c r="AT194" s="12" t="s">
        <v>1017</v>
      </c>
      <c r="AU194" s="12" t="s">
        <v>152</v>
      </c>
      <c r="AV194" s="12" t="s">
        <v>462</v>
      </c>
      <c r="AX194" s="12" t="s">
        <v>184</v>
      </c>
      <c r="BF194" s="12" t="s">
        <v>126</v>
      </c>
      <c r="BO194" s="12" t="s">
        <v>127</v>
      </c>
      <c r="BP194" s="12" t="s">
        <v>249</v>
      </c>
      <c r="BQ194" s="12" t="s">
        <v>388</v>
      </c>
    </row>
    <row r="195" ht="14.25" customHeight="1">
      <c r="A195" s="12">
        <v>717989.0</v>
      </c>
      <c r="B195" s="12">
        <v>717989.0</v>
      </c>
      <c r="D195" s="12">
        <v>0.0</v>
      </c>
      <c r="K195" s="12" t="s">
        <v>137</v>
      </c>
      <c r="M195" s="12" t="s">
        <v>138</v>
      </c>
      <c r="N195" s="12" t="s">
        <v>139</v>
      </c>
      <c r="P195" s="12" t="s">
        <v>140</v>
      </c>
      <c r="V195" s="12">
        <v>875.0</v>
      </c>
      <c r="X195" s="12" t="s">
        <v>1282</v>
      </c>
      <c r="Y195" s="12" t="s">
        <v>142</v>
      </c>
      <c r="Z195" s="12" t="s">
        <v>1283</v>
      </c>
      <c r="AA195" s="12" t="s">
        <v>175</v>
      </c>
      <c r="AB195" s="12" t="s">
        <v>1284</v>
      </c>
      <c r="AC195" s="12" t="s">
        <v>1285</v>
      </c>
      <c r="AD195" s="12" t="s">
        <v>1286</v>
      </c>
      <c r="AE195" s="12" t="s">
        <v>1287</v>
      </c>
      <c r="AI195" s="12" t="s">
        <v>152</v>
      </c>
      <c r="AJ195" s="12" t="s">
        <v>126</v>
      </c>
      <c r="AK195" s="12" t="s">
        <v>126</v>
      </c>
      <c r="AM195" s="12" t="s">
        <v>1098</v>
      </c>
      <c r="AN195" s="12" t="s">
        <v>149</v>
      </c>
      <c r="AP195" s="12" t="s">
        <v>152</v>
      </c>
      <c r="AQ195" s="12" t="s">
        <v>152</v>
      </c>
      <c r="AS195" s="12" t="s">
        <v>153</v>
      </c>
      <c r="AU195" s="12" t="s">
        <v>126</v>
      </c>
      <c r="BF195" s="12" t="s">
        <v>126</v>
      </c>
      <c r="BO195" s="12" t="s">
        <v>1288</v>
      </c>
      <c r="BP195" s="12" t="s">
        <v>1286</v>
      </c>
      <c r="BQ195" s="12" t="s">
        <v>388</v>
      </c>
    </row>
    <row r="196" ht="14.25" customHeight="1">
      <c r="A196" s="12">
        <v>717992.0</v>
      </c>
      <c r="B196" s="12">
        <v>717992.0</v>
      </c>
      <c r="C196" s="12" t="s">
        <v>136</v>
      </c>
      <c r="D196" s="12">
        <v>33.0</v>
      </c>
      <c r="K196" s="12" t="s">
        <v>137</v>
      </c>
      <c r="M196" s="12" t="s">
        <v>138</v>
      </c>
      <c r="N196" s="12" t="s">
        <v>139</v>
      </c>
      <c r="P196" s="12" t="s">
        <v>977</v>
      </c>
      <c r="V196" s="12">
        <v>33.0</v>
      </c>
      <c r="X196" s="12" t="s">
        <v>1289</v>
      </c>
      <c r="Y196" s="12" t="s">
        <v>269</v>
      </c>
      <c r="Z196" s="12" t="s">
        <v>1290</v>
      </c>
      <c r="AA196" s="12" t="s">
        <v>175</v>
      </c>
      <c r="AB196" s="12" t="s">
        <v>1284</v>
      </c>
      <c r="AC196" s="12" t="s">
        <v>1285</v>
      </c>
      <c r="AD196" s="12" t="s">
        <v>1286</v>
      </c>
      <c r="AE196" s="12" t="s">
        <v>1287</v>
      </c>
      <c r="AI196" s="12" t="s">
        <v>152</v>
      </c>
      <c r="AJ196" s="12" t="s">
        <v>126</v>
      </c>
      <c r="AK196" s="12" t="s">
        <v>126</v>
      </c>
      <c r="AM196" s="12" t="s">
        <v>1098</v>
      </c>
      <c r="AN196" s="12" t="s">
        <v>149</v>
      </c>
      <c r="AP196" s="12" t="s">
        <v>126</v>
      </c>
      <c r="AQ196" s="12" t="s">
        <v>152</v>
      </c>
      <c r="AS196" s="12" t="s">
        <v>153</v>
      </c>
      <c r="AU196" s="12" t="s">
        <v>126</v>
      </c>
      <c r="BF196" s="12" t="s">
        <v>126</v>
      </c>
      <c r="BP196" s="12" t="s">
        <v>1286</v>
      </c>
    </row>
    <row r="197" ht="14.25" customHeight="1">
      <c r="A197" s="12">
        <v>717999.0</v>
      </c>
      <c r="B197" s="12">
        <v>717999.0</v>
      </c>
      <c r="D197" s="12">
        <v>0.0</v>
      </c>
      <c r="K197" s="12" t="s">
        <v>137</v>
      </c>
      <c r="M197" s="12" t="s">
        <v>170</v>
      </c>
      <c r="N197" s="12" t="s">
        <v>139</v>
      </c>
      <c r="P197" s="12" t="s">
        <v>204</v>
      </c>
      <c r="V197" s="12">
        <v>407.0</v>
      </c>
      <c r="X197" s="12" t="s">
        <v>1291</v>
      </c>
      <c r="Y197" s="12" t="s">
        <v>246</v>
      </c>
      <c r="Z197" s="12" t="s">
        <v>1292</v>
      </c>
      <c r="AA197" s="12" t="s">
        <v>144</v>
      </c>
      <c r="AB197" s="12" t="s">
        <v>1293</v>
      </c>
      <c r="AC197" s="12">
        <v>2.55716631061E11</v>
      </c>
      <c r="AD197" s="12" t="s">
        <v>480</v>
      </c>
      <c r="AE197" s="12" t="s">
        <v>1294</v>
      </c>
      <c r="AI197" s="12" t="s">
        <v>152</v>
      </c>
      <c r="AJ197" s="12" t="s">
        <v>126</v>
      </c>
      <c r="AK197" s="12" t="s">
        <v>126</v>
      </c>
      <c r="AM197" s="12" t="s">
        <v>149</v>
      </c>
      <c r="AN197" s="12" t="s">
        <v>506</v>
      </c>
      <c r="AP197" s="12" t="s">
        <v>152</v>
      </c>
      <c r="AQ197" s="12" t="s">
        <v>152</v>
      </c>
      <c r="AS197" s="12" t="s">
        <v>153</v>
      </c>
      <c r="AU197" s="12" t="s">
        <v>152</v>
      </c>
      <c r="BF197" s="12" t="s">
        <v>126</v>
      </c>
      <c r="BO197" s="12" t="s">
        <v>520</v>
      </c>
      <c r="BP197" s="12" t="s">
        <v>480</v>
      </c>
      <c r="BQ197" s="12" t="s">
        <v>158</v>
      </c>
    </row>
    <row r="198" ht="14.25" customHeight="1">
      <c r="A198" s="12">
        <v>718000.0</v>
      </c>
      <c r="B198" s="12">
        <v>718000.0</v>
      </c>
      <c r="D198" s="12">
        <v>0.0</v>
      </c>
      <c r="K198" s="12" t="s">
        <v>137</v>
      </c>
      <c r="M198" s="12" t="s">
        <v>253</v>
      </c>
      <c r="N198" s="12" t="s">
        <v>171</v>
      </c>
      <c r="P198" s="12" t="s">
        <v>128</v>
      </c>
      <c r="V198" s="12">
        <v>464.0</v>
      </c>
      <c r="X198" s="12" t="s">
        <v>1295</v>
      </c>
      <c r="Y198" s="12" t="s">
        <v>142</v>
      </c>
      <c r="Z198" s="12" t="s">
        <v>1296</v>
      </c>
      <c r="AA198" s="12" t="s">
        <v>175</v>
      </c>
      <c r="AB198" s="12" t="s">
        <v>1297</v>
      </c>
      <c r="AC198" s="12">
        <v>2.01277136939E11</v>
      </c>
      <c r="AD198" s="12" t="s">
        <v>1298</v>
      </c>
      <c r="AE198" s="12" t="s">
        <v>1299</v>
      </c>
      <c r="AI198" s="12" t="s">
        <v>126</v>
      </c>
      <c r="AJ198" s="12" t="s">
        <v>126</v>
      </c>
      <c r="AK198" s="12" t="s">
        <v>126</v>
      </c>
      <c r="AM198" s="12" t="s">
        <v>985</v>
      </c>
      <c r="AN198" s="12" t="s">
        <v>149</v>
      </c>
      <c r="AP198" s="12" t="s">
        <v>126</v>
      </c>
      <c r="AQ198" s="12" t="s">
        <v>152</v>
      </c>
      <c r="AS198" s="12" t="s">
        <v>153</v>
      </c>
      <c r="AU198" s="12" t="s">
        <v>152</v>
      </c>
      <c r="AV198" s="12" t="s">
        <v>516</v>
      </c>
      <c r="BF198" s="12" t="s">
        <v>126</v>
      </c>
      <c r="BO198" s="12" t="s">
        <v>127</v>
      </c>
      <c r="BP198" s="12" t="s">
        <v>1298</v>
      </c>
      <c r="BQ198" s="12" t="s">
        <v>352</v>
      </c>
    </row>
    <row r="199" ht="14.25" customHeight="1">
      <c r="A199" s="12">
        <v>718001.0</v>
      </c>
      <c r="B199" s="12">
        <v>718000.0</v>
      </c>
      <c r="D199" s="12">
        <v>0.0</v>
      </c>
      <c r="K199" s="12" t="s">
        <v>137</v>
      </c>
      <c r="M199" s="12" t="s">
        <v>253</v>
      </c>
      <c r="N199" s="12" t="s">
        <v>171</v>
      </c>
      <c r="P199" s="12" t="s">
        <v>128</v>
      </c>
      <c r="V199" s="12">
        <v>464.0</v>
      </c>
      <c r="X199" s="12" t="s">
        <v>1300</v>
      </c>
      <c r="Y199" s="12" t="s">
        <v>142</v>
      </c>
      <c r="Z199" s="12" t="s">
        <v>1296</v>
      </c>
      <c r="AA199" s="12" t="s">
        <v>144</v>
      </c>
      <c r="AB199" s="12" t="s">
        <v>1301</v>
      </c>
      <c r="AC199" s="12" t="s">
        <v>1302</v>
      </c>
      <c r="AD199" s="12" t="s">
        <v>1298</v>
      </c>
      <c r="AE199" s="12" t="s">
        <v>1299</v>
      </c>
      <c r="AI199" s="12" t="s">
        <v>126</v>
      </c>
      <c r="AJ199" s="12" t="s">
        <v>126</v>
      </c>
      <c r="AK199" s="12" t="s">
        <v>126</v>
      </c>
      <c r="AM199" s="12" t="s">
        <v>985</v>
      </c>
      <c r="AN199" s="12" t="s">
        <v>149</v>
      </c>
      <c r="AP199" s="12" t="s">
        <v>126</v>
      </c>
      <c r="AQ199" s="12" t="s">
        <v>152</v>
      </c>
      <c r="AS199" s="12" t="s">
        <v>153</v>
      </c>
      <c r="AU199" s="12" t="s">
        <v>152</v>
      </c>
      <c r="AV199" s="12" t="s">
        <v>188</v>
      </c>
      <c r="BF199" s="12" t="s">
        <v>126</v>
      </c>
      <c r="BO199" s="12" t="s">
        <v>127</v>
      </c>
      <c r="BP199" s="12" t="s">
        <v>1298</v>
      </c>
      <c r="BQ199" s="12" t="s">
        <v>454</v>
      </c>
    </row>
    <row r="200" ht="14.25" customHeight="1">
      <c r="A200" s="12">
        <v>718004.0</v>
      </c>
      <c r="B200" s="12">
        <v>718004.0</v>
      </c>
      <c r="D200" s="12">
        <v>0.0</v>
      </c>
      <c r="K200" s="12" t="s">
        <v>137</v>
      </c>
      <c r="M200" s="12" t="s">
        <v>253</v>
      </c>
      <c r="N200" s="12" t="s">
        <v>139</v>
      </c>
      <c r="P200" s="12" t="s">
        <v>204</v>
      </c>
      <c r="V200" s="12">
        <v>319.0</v>
      </c>
      <c r="X200" s="12" t="s">
        <v>1303</v>
      </c>
      <c r="Y200" s="12" t="s">
        <v>269</v>
      </c>
      <c r="Z200" s="12" t="s">
        <v>1304</v>
      </c>
      <c r="AA200" s="12" t="s">
        <v>175</v>
      </c>
      <c r="AB200" s="12" t="s">
        <v>1305</v>
      </c>
      <c r="AC200" s="12">
        <v>2.55752054621E11</v>
      </c>
      <c r="AD200" s="12" t="s">
        <v>480</v>
      </c>
      <c r="AE200" s="12" t="s">
        <v>1306</v>
      </c>
      <c r="AF200" s="12" t="s">
        <v>1307</v>
      </c>
      <c r="AI200" s="12" t="s">
        <v>152</v>
      </c>
      <c r="AJ200" s="12" t="s">
        <v>126</v>
      </c>
      <c r="AK200" s="12" t="s">
        <v>152</v>
      </c>
      <c r="AP200" s="12" t="s">
        <v>152</v>
      </c>
      <c r="AQ200" s="12" t="s">
        <v>152</v>
      </c>
      <c r="AS200" s="12" t="s">
        <v>153</v>
      </c>
      <c r="AU200" s="12" t="s">
        <v>152</v>
      </c>
      <c r="BF200" s="12" t="s">
        <v>126</v>
      </c>
      <c r="BO200" s="12" t="s">
        <v>1308</v>
      </c>
      <c r="BP200" s="12" t="s">
        <v>480</v>
      </c>
      <c r="BQ200" s="12" t="s">
        <v>158</v>
      </c>
    </row>
    <row r="201" ht="14.25" customHeight="1">
      <c r="A201" s="12">
        <v>718007.0</v>
      </c>
      <c r="B201" s="12">
        <v>718007.0</v>
      </c>
      <c r="D201" s="12">
        <v>0.0</v>
      </c>
      <c r="K201" s="12" t="s">
        <v>137</v>
      </c>
      <c r="M201" s="12" t="s">
        <v>253</v>
      </c>
      <c r="N201" s="12" t="s">
        <v>139</v>
      </c>
      <c r="P201" s="12" t="s">
        <v>204</v>
      </c>
      <c r="V201" s="12">
        <v>319.0</v>
      </c>
      <c r="X201" s="12" t="s">
        <v>1309</v>
      </c>
      <c r="Y201" s="12" t="s">
        <v>142</v>
      </c>
      <c r="Z201" s="12" t="s">
        <v>1310</v>
      </c>
      <c r="AA201" s="12" t="s">
        <v>144</v>
      </c>
      <c r="AB201" s="12" t="s">
        <v>1311</v>
      </c>
      <c r="AC201" s="12">
        <v>2.31880469815E11</v>
      </c>
      <c r="AD201" s="12" t="s">
        <v>396</v>
      </c>
      <c r="AE201" s="12" t="s">
        <v>1312</v>
      </c>
      <c r="AI201" s="12" t="s">
        <v>152</v>
      </c>
      <c r="AJ201" s="12" t="s">
        <v>126</v>
      </c>
      <c r="AK201" s="12" t="s">
        <v>126</v>
      </c>
      <c r="AM201" s="12" t="s">
        <v>196</v>
      </c>
      <c r="AP201" s="12" t="s">
        <v>152</v>
      </c>
      <c r="AQ201" s="12" t="s">
        <v>152</v>
      </c>
      <c r="AS201" s="12" t="s">
        <v>153</v>
      </c>
      <c r="AU201" s="12" t="s">
        <v>152</v>
      </c>
      <c r="BF201" s="12" t="s">
        <v>126</v>
      </c>
      <c r="BO201" s="12" t="s">
        <v>1313</v>
      </c>
      <c r="BP201" s="12" t="s">
        <v>396</v>
      </c>
    </row>
    <row r="202" ht="14.25" customHeight="1">
      <c r="A202" s="12">
        <v>718008.0</v>
      </c>
      <c r="B202" s="12">
        <v>718008.0</v>
      </c>
      <c r="D202" s="12">
        <v>0.0</v>
      </c>
      <c r="K202" s="12" t="s">
        <v>137</v>
      </c>
      <c r="M202" s="12" t="s">
        <v>138</v>
      </c>
      <c r="N202" s="12" t="s">
        <v>171</v>
      </c>
      <c r="P202" s="12" t="s">
        <v>140</v>
      </c>
      <c r="V202" s="12">
        <v>699.0</v>
      </c>
      <c r="X202" s="12" t="s">
        <v>1314</v>
      </c>
      <c r="Y202" s="12" t="s">
        <v>142</v>
      </c>
      <c r="Z202" s="12" t="s">
        <v>1315</v>
      </c>
      <c r="AA202" s="12" t="s">
        <v>175</v>
      </c>
      <c r="AB202" s="12" t="s">
        <v>1316</v>
      </c>
      <c r="AC202" s="12">
        <v>4.47926530718E11</v>
      </c>
      <c r="AD202" s="12" t="s">
        <v>249</v>
      </c>
      <c r="AE202" s="12" t="s">
        <v>1317</v>
      </c>
      <c r="AF202" s="12" t="s">
        <v>1318</v>
      </c>
      <c r="AI202" s="12" t="s">
        <v>152</v>
      </c>
      <c r="AJ202" s="12" t="s">
        <v>126</v>
      </c>
      <c r="AK202" s="12" t="s">
        <v>126</v>
      </c>
      <c r="AP202" s="12" t="s">
        <v>152</v>
      </c>
      <c r="AQ202" s="12" t="s">
        <v>152</v>
      </c>
      <c r="AS202" s="12" t="s">
        <v>153</v>
      </c>
      <c r="AU202" s="12" t="s">
        <v>152</v>
      </c>
      <c r="BF202" s="12" t="s">
        <v>126</v>
      </c>
      <c r="BO202" s="12" t="s">
        <v>1319</v>
      </c>
      <c r="BP202" s="12" t="s">
        <v>1320</v>
      </c>
      <c r="BQ202" s="12" t="s">
        <v>273</v>
      </c>
    </row>
    <row r="203" ht="14.25" customHeight="1">
      <c r="A203" s="12">
        <v>718009.0</v>
      </c>
      <c r="B203" s="12">
        <v>718009.0</v>
      </c>
      <c r="D203" s="12">
        <v>0.0</v>
      </c>
      <c r="K203" s="12" t="s">
        <v>137</v>
      </c>
      <c r="M203" s="12" t="s">
        <v>170</v>
      </c>
      <c r="N203" s="12" t="s">
        <v>171</v>
      </c>
      <c r="P203" s="12" t="s">
        <v>128</v>
      </c>
      <c r="V203" s="12">
        <v>605.0</v>
      </c>
      <c r="X203" s="12" t="s">
        <v>1321</v>
      </c>
      <c r="Y203" s="12" t="s">
        <v>319</v>
      </c>
      <c r="Z203" s="12" t="s">
        <v>1322</v>
      </c>
      <c r="AA203" s="12" t="s">
        <v>175</v>
      </c>
      <c r="AB203" s="12" t="s">
        <v>1323</v>
      </c>
      <c r="AC203" s="12">
        <v>3.75291306315E11</v>
      </c>
      <c r="AD203" s="12" t="s">
        <v>1320</v>
      </c>
      <c r="AE203" s="12" t="s">
        <v>1324</v>
      </c>
      <c r="AI203" s="12" t="s">
        <v>152</v>
      </c>
      <c r="AJ203" s="12" t="s">
        <v>126</v>
      </c>
      <c r="AK203" s="12" t="s">
        <v>126</v>
      </c>
      <c r="AM203" s="12" t="s">
        <v>1098</v>
      </c>
      <c r="AN203" s="12" t="s">
        <v>149</v>
      </c>
      <c r="AP203" s="12" t="s">
        <v>152</v>
      </c>
      <c r="AQ203" s="12" t="s">
        <v>152</v>
      </c>
      <c r="AS203" s="12" t="s">
        <v>153</v>
      </c>
      <c r="AU203" s="12" t="s">
        <v>152</v>
      </c>
      <c r="BF203" s="12" t="s">
        <v>126</v>
      </c>
      <c r="BO203" s="12" t="s">
        <v>1325</v>
      </c>
      <c r="BP203" s="12" t="s">
        <v>1320</v>
      </c>
      <c r="BQ203" s="12" t="s">
        <v>1326</v>
      </c>
    </row>
    <row r="204" ht="14.25" customHeight="1">
      <c r="A204" s="12">
        <v>718010.0</v>
      </c>
      <c r="B204" s="12">
        <v>718010.0</v>
      </c>
      <c r="C204" s="12" t="s">
        <v>136</v>
      </c>
      <c r="D204" s="12">
        <v>814.0</v>
      </c>
      <c r="K204" s="12" t="s">
        <v>137</v>
      </c>
      <c r="M204" s="12" t="s">
        <v>170</v>
      </c>
      <c r="N204" s="12" t="s">
        <v>139</v>
      </c>
      <c r="P204" s="12" t="s">
        <v>140</v>
      </c>
      <c r="V204" s="12">
        <v>814.0</v>
      </c>
      <c r="X204" s="12" t="s">
        <v>1327</v>
      </c>
      <c r="Y204" s="12" t="s">
        <v>142</v>
      </c>
      <c r="Z204" s="12" t="s">
        <v>1328</v>
      </c>
      <c r="AA204" s="12" t="s">
        <v>175</v>
      </c>
      <c r="AB204" s="12" t="s">
        <v>1329</v>
      </c>
      <c r="AC204" s="12">
        <v>6.281385004628E12</v>
      </c>
      <c r="AD204" s="12" t="s">
        <v>634</v>
      </c>
      <c r="AE204" s="12" t="s">
        <v>1330</v>
      </c>
      <c r="AI204" s="12" t="s">
        <v>152</v>
      </c>
      <c r="AJ204" s="12" t="s">
        <v>126</v>
      </c>
      <c r="AK204" s="12" t="s">
        <v>126</v>
      </c>
      <c r="AM204" s="12" t="s">
        <v>149</v>
      </c>
      <c r="AP204" s="12" t="s">
        <v>126</v>
      </c>
      <c r="AS204" s="12" t="s">
        <v>153</v>
      </c>
      <c r="AU204" s="12" t="s">
        <v>126</v>
      </c>
      <c r="BF204" s="12" t="s">
        <v>126</v>
      </c>
      <c r="BO204" s="12" t="s">
        <v>1331</v>
      </c>
      <c r="BP204" s="12" t="s">
        <v>634</v>
      </c>
      <c r="BQ204" s="12" t="s">
        <v>1332</v>
      </c>
    </row>
    <row r="205" ht="14.25" customHeight="1">
      <c r="A205" s="12">
        <v>718011.0</v>
      </c>
      <c r="B205" s="12">
        <v>718011.0</v>
      </c>
      <c r="D205" s="12">
        <v>0.0</v>
      </c>
      <c r="K205" s="12" t="s">
        <v>137</v>
      </c>
      <c r="M205" s="12" t="s">
        <v>253</v>
      </c>
      <c r="N205" s="12" t="s">
        <v>139</v>
      </c>
      <c r="P205" s="12" t="s">
        <v>128</v>
      </c>
      <c r="V205" s="12">
        <v>583.0</v>
      </c>
      <c r="X205" s="12" t="s">
        <v>1333</v>
      </c>
      <c r="Y205" s="12" t="s">
        <v>142</v>
      </c>
      <c r="Z205" s="12" t="s">
        <v>1334</v>
      </c>
      <c r="AA205" s="12" t="s">
        <v>144</v>
      </c>
      <c r="AB205" s="12" t="s">
        <v>1335</v>
      </c>
      <c r="AC205" s="12">
        <v>2.348065346162E12</v>
      </c>
      <c r="AD205" s="12" t="s">
        <v>314</v>
      </c>
      <c r="AE205" s="12" t="s">
        <v>1336</v>
      </c>
      <c r="AI205" s="12" t="s">
        <v>152</v>
      </c>
      <c r="AJ205" s="12" t="s">
        <v>126</v>
      </c>
      <c r="AK205" s="12" t="s">
        <v>126</v>
      </c>
      <c r="AM205" s="12" t="s">
        <v>149</v>
      </c>
      <c r="AN205" s="12" t="s">
        <v>149</v>
      </c>
      <c r="AO205" s="12" t="s">
        <v>149</v>
      </c>
      <c r="AP205" s="12" t="s">
        <v>152</v>
      </c>
      <c r="AQ205" s="12" t="s">
        <v>152</v>
      </c>
      <c r="AS205" s="12" t="s">
        <v>153</v>
      </c>
      <c r="AU205" s="12" t="s">
        <v>152</v>
      </c>
      <c r="AV205" s="12" t="s">
        <v>154</v>
      </c>
      <c r="AX205" s="12" t="s">
        <v>1337</v>
      </c>
      <c r="BF205" s="12" t="s">
        <v>126</v>
      </c>
      <c r="BO205" s="12" t="s">
        <v>374</v>
      </c>
      <c r="BP205" s="12" t="s">
        <v>314</v>
      </c>
      <c r="BQ205" s="12" t="s">
        <v>1338</v>
      </c>
    </row>
    <row r="206" ht="14.25" customHeight="1">
      <c r="A206" s="12">
        <v>718012.0</v>
      </c>
      <c r="B206" s="12">
        <v>718012.0</v>
      </c>
      <c r="D206" s="12">
        <v>0.0</v>
      </c>
      <c r="K206" s="12" t="s">
        <v>137</v>
      </c>
      <c r="M206" s="12" t="s">
        <v>253</v>
      </c>
      <c r="N206" s="12" t="s">
        <v>171</v>
      </c>
      <c r="P206" s="12" t="s">
        <v>140</v>
      </c>
      <c r="V206" s="12">
        <v>605.0</v>
      </c>
      <c r="X206" s="12" t="s">
        <v>1339</v>
      </c>
      <c r="Y206" s="12" t="s">
        <v>142</v>
      </c>
      <c r="Z206" s="12" t="s">
        <v>1340</v>
      </c>
      <c r="AA206" s="12" t="s">
        <v>175</v>
      </c>
      <c r="AB206" s="12" t="s">
        <v>1341</v>
      </c>
      <c r="AC206" s="12" t="s">
        <v>1342</v>
      </c>
      <c r="AD206" s="12" t="s">
        <v>634</v>
      </c>
      <c r="AE206" s="12" t="s">
        <v>1343</v>
      </c>
      <c r="AI206" s="12" t="s">
        <v>126</v>
      </c>
      <c r="AJ206" s="12" t="s">
        <v>126</v>
      </c>
      <c r="AK206" s="12" t="s">
        <v>126</v>
      </c>
      <c r="AM206" s="12" t="s">
        <v>149</v>
      </c>
      <c r="AP206" s="12" t="s">
        <v>152</v>
      </c>
      <c r="AQ206" s="12" t="s">
        <v>152</v>
      </c>
      <c r="AS206" s="12" t="s">
        <v>153</v>
      </c>
      <c r="AU206" s="12" t="s">
        <v>152</v>
      </c>
      <c r="BF206" s="12" t="s">
        <v>126</v>
      </c>
      <c r="BO206" s="12" t="s">
        <v>127</v>
      </c>
      <c r="BP206" s="12" t="s">
        <v>634</v>
      </c>
      <c r="BQ206" s="12" t="s">
        <v>454</v>
      </c>
    </row>
    <row r="207" ht="14.25" customHeight="1">
      <c r="A207" s="12">
        <v>718015.0</v>
      </c>
      <c r="B207" s="12">
        <v>718015.0</v>
      </c>
      <c r="D207" s="12">
        <v>0.0</v>
      </c>
      <c r="K207" s="12" t="s">
        <v>137</v>
      </c>
      <c r="M207" s="12" t="s">
        <v>253</v>
      </c>
      <c r="N207" s="12" t="s">
        <v>139</v>
      </c>
      <c r="P207" s="12" t="s">
        <v>140</v>
      </c>
      <c r="V207" s="12">
        <v>1755.0</v>
      </c>
      <c r="X207" s="12" t="s">
        <v>1344</v>
      </c>
      <c r="Y207" s="12" t="s">
        <v>142</v>
      </c>
      <c r="Z207" s="12" t="s">
        <v>1345</v>
      </c>
      <c r="AA207" s="12" t="s">
        <v>144</v>
      </c>
      <c r="AB207" s="12" t="s">
        <v>1346</v>
      </c>
      <c r="AC207" s="12">
        <v>2.37676375537E11</v>
      </c>
      <c r="AD207" s="12" t="s">
        <v>1347</v>
      </c>
      <c r="AE207" s="12" t="s">
        <v>1348</v>
      </c>
      <c r="AI207" s="12" t="s">
        <v>152</v>
      </c>
      <c r="AJ207" s="12" t="s">
        <v>152</v>
      </c>
      <c r="AK207" s="12" t="s">
        <v>126</v>
      </c>
      <c r="AM207" s="12" t="s">
        <v>196</v>
      </c>
      <c r="AN207" s="12" t="s">
        <v>702</v>
      </c>
      <c r="AP207" s="12" t="s">
        <v>152</v>
      </c>
      <c r="AQ207" s="12" t="s">
        <v>152</v>
      </c>
      <c r="AS207" s="12" t="s">
        <v>153</v>
      </c>
      <c r="AU207" s="12" t="s">
        <v>152</v>
      </c>
      <c r="AV207" s="12" t="s">
        <v>154</v>
      </c>
      <c r="AW207" s="12" t="s">
        <v>1349</v>
      </c>
      <c r="AX207" s="12" t="s">
        <v>184</v>
      </c>
      <c r="AY207" s="12" t="s">
        <v>1350</v>
      </c>
      <c r="BF207" s="12" t="s">
        <v>152</v>
      </c>
      <c r="BH207" s="12" t="s">
        <v>711</v>
      </c>
      <c r="BI207" s="12" t="s">
        <v>1351</v>
      </c>
      <c r="BO207" s="12" t="s">
        <v>1352</v>
      </c>
      <c r="BP207" s="12" t="s">
        <v>1347</v>
      </c>
      <c r="BQ207" s="12" t="s">
        <v>388</v>
      </c>
    </row>
    <row r="208" ht="14.25" customHeight="1">
      <c r="A208" s="12">
        <v>718016.0</v>
      </c>
      <c r="B208" s="12">
        <v>718015.0</v>
      </c>
      <c r="D208" s="12">
        <v>0.0</v>
      </c>
      <c r="K208" s="12" t="s">
        <v>137</v>
      </c>
      <c r="M208" s="12" t="s">
        <v>253</v>
      </c>
      <c r="N208" s="12" t="s">
        <v>139</v>
      </c>
      <c r="P208" s="12" t="s">
        <v>140</v>
      </c>
      <c r="V208" s="12">
        <v>755.0</v>
      </c>
      <c r="X208" s="12" t="s">
        <v>1353</v>
      </c>
      <c r="Y208" s="12" t="s">
        <v>173</v>
      </c>
      <c r="Z208" s="12" t="s">
        <v>1354</v>
      </c>
      <c r="AA208" s="12" t="s">
        <v>175</v>
      </c>
      <c r="AB208" s="12" t="s">
        <v>1346</v>
      </c>
      <c r="AC208" s="12">
        <v>2.3767023721E11</v>
      </c>
      <c r="AD208" s="12" t="s">
        <v>1347</v>
      </c>
      <c r="AE208" s="12" t="s">
        <v>1348</v>
      </c>
      <c r="AI208" s="12" t="s">
        <v>152</v>
      </c>
      <c r="AJ208" s="12" t="s">
        <v>152</v>
      </c>
      <c r="AK208" s="12" t="s">
        <v>126</v>
      </c>
      <c r="AM208" s="12" t="s">
        <v>196</v>
      </c>
      <c r="AN208" s="12" t="s">
        <v>702</v>
      </c>
      <c r="AP208" s="12" t="s">
        <v>152</v>
      </c>
      <c r="AQ208" s="12" t="s">
        <v>152</v>
      </c>
      <c r="AS208" s="12" t="s">
        <v>153</v>
      </c>
      <c r="AU208" s="12" t="s">
        <v>152</v>
      </c>
      <c r="AV208" s="12" t="s">
        <v>154</v>
      </c>
      <c r="AW208" s="12" t="s">
        <v>1349</v>
      </c>
      <c r="AX208" s="12" t="s">
        <v>184</v>
      </c>
      <c r="AY208" s="12" t="s">
        <v>1350</v>
      </c>
      <c r="BF208" s="12" t="s">
        <v>126</v>
      </c>
      <c r="BO208" s="12" t="s">
        <v>1355</v>
      </c>
      <c r="BP208" s="12" t="s">
        <v>1347</v>
      </c>
      <c r="BQ208" s="12" t="s">
        <v>388</v>
      </c>
    </row>
    <row r="209" ht="14.25" customHeight="1">
      <c r="A209" s="12">
        <v>718017.0</v>
      </c>
      <c r="B209" s="12">
        <v>718017.0</v>
      </c>
      <c r="D209" s="12">
        <v>0.0</v>
      </c>
      <c r="K209" s="12" t="s">
        <v>137</v>
      </c>
      <c r="M209" s="12" t="s">
        <v>253</v>
      </c>
      <c r="N209" s="12" t="s">
        <v>171</v>
      </c>
      <c r="P209" s="12" t="s">
        <v>128</v>
      </c>
      <c r="V209" s="12">
        <v>464.0</v>
      </c>
      <c r="X209" s="12" t="s">
        <v>1356</v>
      </c>
      <c r="Y209" s="12" t="s">
        <v>142</v>
      </c>
      <c r="Z209" s="12" t="s">
        <v>1357</v>
      </c>
      <c r="AA209" s="12" t="s">
        <v>144</v>
      </c>
      <c r="AB209" s="12" t="s">
        <v>1358</v>
      </c>
      <c r="AC209" s="12">
        <v>2.43990959933E11</v>
      </c>
      <c r="AD209" s="12" t="s">
        <v>1359</v>
      </c>
      <c r="AE209" s="12" t="s">
        <v>1360</v>
      </c>
      <c r="AF209" s="12" t="s">
        <v>1361</v>
      </c>
      <c r="AI209" s="12" t="s">
        <v>152</v>
      </c>
      <c r="AJ209" s="12" t="s">
        <v>152</v>
      </c>
      <c r="AK209" s="12" t="s">
        <v>126</v>
      </c>
      <c r="AN209" s="12" t="s">
        <v>702</v>
      </c>
      <c r="AO209" s="12" t="s">
        <v>303</v>
      </c>
      <c r="AP209" s="12" t="s">
        <v>152</v>
      </c>
      <c r="AQ209" s="12" t="s">
        <v>152</v>
      </c>
      <c r="AS209" s="12" t="s">
        <v>153</v>
      </c>
      <c r="AU209" s="12" t="s">
        <v>152</v>
      </c>
      <c r="AV209" s="12" t="s">
        <v>154</v>
      </c>
      <c r="AW209" s="12" t="s">
        <v>1362</v>
      </c>
      <c r="AX209" s="12" t="s">
        <v>198</v>
      </c>
      <c r="AY209" s="12" t="s">
        <v>1363</v>
      </c>
      <c r="BF209" s="12" t="s">
        <v>126</v>
      </c>
      <c r="BO209" s="12" t="s">
        <v>1364</v>
      </c>
      <c r="BP209" s="12" t="s">
        <v>1359</v>
      </c>
      <c r="BQ209" s="12" t="s">
        <v>388</v>
      </c>
    </row>
    <row r="210" ht="14.25" customHeight="1">
      <c r="A210" s="12">
        <v>718024.0</v>
      </c>
      <c r="B210" s="12">
        <v>718024.0</v>
      </c>
      <c r="D210" s="12">
        <v>0.0</v>
      </c>
      <c r="K210" s="12" t="s">
        <v>137</v>
      </c>
      <c r="M210" s="12" t="s">
        <v>253</v>
      </c>
      <c r="N210" s="12" t="s">
        <v>139</v>
      </c>
      <c r="P210" s="12" t="s">
        <v>128</v>
      </c>
      <c r="V210" s="12">
        <v>583.0</v>
      </c>
      <c r="X210" s="12" t="s">
        <v>1365</v>
      </c>
      <c r="Y210" s="12" t="s">
        <v>142</v>
      </c>
      <c r="Z210" s="12" t="s">
        <v>842</v>
      </c>
      <c r="AA210" s="12" t="s">
        <v>144</v>
      </c>
      <c r="AB210" s="12" t="s">
        <v>843</v>
      </c>
      <c r="AC210" s="12" t="s">
        <v>1366</v>
      </c>
      <c r="AD210" s="12" t="s">
        <v>299</v>
      </c>
      <c r="AE210" s="12" t="s">
        <v>845</v>
      </c>
      <c r="AI210" s="12" t="s">
        <v>152</v>
      </c>
      <c r="AJ210" s="12" t="s">
        <v>152</v>
      </c>
      <c r="AK210" s="12" t="s">
        <v>126</v>
      </c>
      <c r="AM210" s="12" t="s">
        <v>702</v>
      </c>
      <c r="AN210" s="12" t="s">
        <v>196</v>
      </c>
      <c r="AO210" s="12" t="s">
        <v>196</v>
      </c>
      <c r="AP210" s="12" t="s">
        <v>152</v>
      </c>
      <c r="AQ210" s="12" t="s">
        <v>152</v>
      </c>
      <c r="AS210" s="12" t="s">
        <v>153</v>
      </c>
      <c r="AU210" s="12" t="s">
        <v>152</v>
      </c>
      <c r="AV210" s="12" t="s">
        <v>154</v>
      </c>
      <c r="AX210" s="12" t="s">
        <v>184</v>
      </c>
      <c r="BF210" s="12" t="s">
        <v>126</v>
      </c>
      <c r="BO210" s="12" t="s">
        <v>1367</v>
      </c>
      <c r="BP210" s="12" t="s">
        <v>1368</v>
      </c>
      <c r="BQ210" s="12" t="s">
        <v>1369</v>
      </c>
    </row>
    <row r="211" ht="14.25" customHeight="1">
      <c r="A211" s="12">
        <v>718025.0</v>
      </c>
      <c r="B211" s="12">
        <v>718024.0</v>
      </c>
      <c r="D211" s="12">
        <v>0.0</v>
      </c>
      <c r="K211" s="12" t="s">
        <v>137</v>
      </c>
      <c r="M211" s="12" t="s">
        <v>253</v>
      </c>
      <c r="N211" s="12" t="s">
        <v>139</v>
      </c>
      <c r="P211" s="12" t="s">
        <v>204</v>
      </c>
      <c r="V211" s="12">
        <v>319.0</v>
      </c>
      <c r="X211" s="12" t="s">
        <v>1370</v>
      </c>
      <c r="Y211" s="12" t="s">
        <v>142</v>
      </c>
      <c r="Z211" s="12" t="s">
        <v>1371</v>
      </c>
      <c r="AA211" s="12" t="s">
        <v>175</v>
      </c>
      <c r="AB211" s="12" t="s">
        <v>1372</v>
      </c>
      <c r="AC211" s="12" t="s">
        <v>1373</v>
      </c>
      <c r="AD211" s="12" t="s">
        <v>299</v>
      </c>
      <c r="AE211" s="12" t="s">
        <v>1374</v>
      </c>
      <c r="AI211" s="12" t="s">
        <v>152</v>
      </c>
      <c r="AJ211" s="12" t="s">
        <v>152</v>
      </c>
      <c r="AK211" s="12" t="s">
        <v>126</v>
      </c>
      <c r="AM211" s="12" t="s">
        <v>702</v>
      </c>
      <c r="AN211" s="12" t="s">
        <v>196</v>
      </c>
      <c r="AO211" s="12" t="s">
        <v>567</v>
      </c>
      <c r="AP211" s="12" t="s">
        <v>152</v>
      </c>
      <c r="AQ211" s="12" t="s">
        <v>152</v>
      </c>
      <c r="AS211" s="12" t="s">
        <v>153</v>
      </c>
      <c r="AU211" s="12" t="s">
        <v>152</v>
      </c>
      <c r="AV211" s="12" t="s">
        <v>154</v>
      </c>
      <c r="AX211" s="12" t="s">
        <v>184</v>
      </c>
      <c r="BF211" s="12" t="s">
        <v>126</v>
      </c>
      <c r="BO211" s="12" t="s">
        <v>1375</v>
      </c>
      <c r="BP211" s="12" t="s">
        <v>299</v>
      </c>
      <c r="BQ211" s="12" t="s">
        <v>1376</v>
      </c>
    </row>
    <row r="212" ht="14.25" customHeight="1">
      <c r="A212" s="12">
        <v>718046.0</v>
      </c>
      <c r="B212" s="12">
        <v>718046.0</v>
      </c>
      <c r="D212" s="12">
        <v>0.0</v>
      </c>
      <c r="K212" s="12" t="s">
        <v>137</v>
      </c>
      <c r="M212" s="12" t="s">
        <v>253</v>
      </c>
      <c r="N212" s="12" t="s">
        <v>171</v>
      </c>
      <c r="P212" s="12" t="s">
        <v>204</v>
      </c>
      <c r="V212" s="12">
        <v>259.0</v>
      </c>
      <c r="X212" s="12" t="s">
        <v>1377</v>
      </c>
      <c r="Y212" s="12" t="s">
        <v>269</v>
      </c>
      <c r="Z212" s="12" t="s">
        <v>1378</v>
      </c>
      <c r="AA212" s="12" t="s">
        <v>175</v>
      </c>
      <c r="AB212" s="12" t="s">
        <v>1379</v>
      </c>
      <c r="AC212" s="12">
        <v>2.50787534683E11</v>
      </c>
      <c r="AD212" s="12" t="s">
        <v>550</v>
      </c>
      <c r="AE212" s="12" t="s">
        <v>550</v>
      </c>
      <c r="AK212" s="12" t="s">
        <v>126</v>
      </c>
      <c r="AM212" s="12" t="s">
        <v>196</v>
      </c>
      <c r="AN212" s="12" t="s">
        <v>702</v>
      </c>
      <c r="AP212" s="12" t="s">
        <v>152</v>
      </c>
      <c r="AQ212" s="12" t="s">
        <v>152</v>
      </c>
      <c r="AS212" s="12" t="s">
        <v>370</v>
      </c>
      <c r="AT212" s="12" t="s">
        <v>1380</v>
      </c>
      <c r="AU212" s="12" t="s">
        <v>152</v>
      </c>
      <c r="AV212" s="12" t="s">
        <v>154</v>
      </c>
      <c r="AX212" s="12" t="s">
        <v>1381</v>
      </c>
      <c r="BF212" s="12" t="s">
        <v>126</v>
      </c>
      <c r="BO212" s="12" t="s">
        <v>489</v>
      </c>
    </row>
    <row r="213" ht="14.25" customHeight="1">
      <c r="A213" s="12">
        <v>718057.0</v>
      </c>
      <c r="B213" s="12">
        <v>718057.0</v>
      </c>
      <c r="D213" s="12">
        <v>0.0</v>
      </c>
      <c r="K213" s="12" t="s">
        <v>137</v>
      </c>
      <c r="M213" s="12" t="s">
        <v>170</v>
      </c>
      <c r="N213" s="12" t="s">
        <v>139</v>
      </c>
      <c r="P213" s="12" t="s">
        <v>128</v>
      </c>
      <c r="V213" s="12">
        <v>755.0</v>
      </c>
      <c r="X213" s="12" t="s">
        <v>1382</v>
      </c>
      <c r="Y213" s="12" t="s">
        <v>246</v>
      </c>
      <c r="Z213" s="12" t="s">
        <v>1383</v>
      </c>
      <c r="AA213" s="12" t="s">
        <v>144</v>
      </c>
      <c r="AB213" s="12" t="s">
        <v>1384</v>
      </c>
      <c r="AC213" s="12" t="s">
        <v>1385</v>
      </c>
      <c r="AD213" s="12" t="s">
        <v>221</v>
      </c>
      <c r="AE213" s="12" t="s">
        <v>1386</v>
      </c>
      <c r="AI213" s="12" t="s">
        <v>126</v>
      </c>
      <c r="AJ213" s="12" t="s">
        <v>126</v>
      </c>
      <c r="AK213" s="12" t="s">
        <v>126</v>
      </c>
      <c r="AM213" s="12" t="s">
        <v>149</v>
      </c>
      <c r="AP213" s="12" t="s">
        <v>126</v>
      </c>
      <c r="AQ213" s="12" t="s">
        <v>152</v>
      </c>
      <c r="AS213" s="12" t="s">
        <v>153</v>
      </c>
      <c r="AU213" s="12" t="s">
        <v>126</v>
      </c>
      <c r="BF213" s="12" t="s">
        <v>126</v>
      </c>
      <c r="BO213" s="12" t="s">
        <v>127</v>
      </c>
      <c r="BQ213" s="12" t="s">
        <v>883</v>
      </c>
    </row>
    <row r="214" ht="14.25" customHeight="1">
      <c r="A214" s="12">
        <v>718070.0</v>
      </c>
      <c r="B214" s="12">
        <v>718070.0</v>
      </c>
      <c r="C214" s="12" t="s">
        <v>136</v>
      </c>
      <c r="D214" s="12">
        <v>875.0</v>
      </c>
      <c r="K214" s="12" t="s">
        <v>137</v>
      </c>
      <c r="M214" s="12" t="s">
        <v>138</v>
      </c>
      <c r="N214" s="12" t="s">
        <v>139</v>
      </c>
      <c r="P214" s="12" t="s">
        <v>140</v>
      </c>
      <c r="V214" s="12">
        <v>875.0</v>
      </c>
      <c r="X214" s="12" t="s">
        <v>1387</v>
      </c>
      <c r="Y214" s="12" t="s">
        <v>142</v>
      </c>
      <c r="Z214" s="12" t="s">
        <v>1388</v>
      </c>
      <c r="AA214" s="12" t="s">
        <v>144</v>
      </c>
      <c r="AB214" s="12" t="s">
        <v>1389</v>
      </c>
      <c r="AC214" s="12">
        <v>8.21099332509E11</v>
      </c>
      <c r="AD214" s="12" t="s">
        <v>146</v>
      </c>
      <c r="AE214" s="12" t="s">
        <v>1390</v>
      </c>
      <c r="AI214" s="12" t="s">
        <v>126</v>
      </c>
      <c r="AJ214" s="12" t="s">
        <v>126</v>
      </c>
      <c r="AK214" s="12" t="s">
        <v>126</v>
      </c>
      <c r="AM214" s="12" t="s">
        <v>149</v>
      </c>
      <c r="AN214" s="12" t="s">
        <v>150</v>
      </c>
      <c r="AP214" s="12" t="s">
        <v>126</v>
      </c>
      <c r="AQ214" s="12" t="s">
        <v>152</v>
      </c>
      <c r="AS214" s="12" t="s">
        <v>153</v>
      </c>
      <c r="AU214" s="12" t="s">
        <v>152</v>
      </c>
      <c r="BF214" s="12" t="s">
        <v>126</v>
      </c>
    </row>
    <row r="215" ht="14.25" customHeight="1">
      <c r="A215" s="12">
        <v>718074.0</v>
      </c>
      <c r="B215" s="12">
        <v>718073.0</v>
      </c>
      <c r="D215" s="12">
        <v>0.0</v>
      </c>
      <c r="K215" s="12" t="s">
        <v>137</v>
      </c>
      <c r="M215" s="12" t="s">
        <v>170</v>
      </c>
      <c r="N215" s="12" t="s">
        <v>139</v>
      </c>
      <c r="P215" s="12" t="s">
        <v>204</v>
      </c>
      <c r="V215" s="12">
        <v>407.0</v>
      </c>
      <c r="X215" s="12" t="s">
        <v>1391</v>
      </c>
      <c r="Y215" s="12" t="s">
        <v>269</v>
      </c>
      <c r="Z215" s="12" t="s">
        <v>1392</v>
      </c>
      <c r="AA215" s="12" t="s">
        <v>175</v>
      </c>
      <c r="AB215" s="12" t="s">
        <v>1393</v>
      </c>
      <c r="AC215" s="12" t="s">
        <v>1394</v>
      </c>
      <c r="AD215" s="12" t="s">
        <v>314</v>
      </c>
      <c r="AE215" s="12" t="s">
        <v>1395</v>
      </c>
      <c r="AF215" s="12" t="s">
        <v>1396</v>
      </c>
      <c r="AI215" s="12" t="s">
        <v>152</v>
      </c>
      <c r="AJ215" s="12" t="s">
        <v>152</v>
      </c>
      <c r="AK215" s="12" t="s">
        <v>126</v>
      </c>
      <c r="AM215" s="12" t="s">
        <v>196</v>
      </c>
      <c r="AN215" s="12" t="s">
        <v>196</v>
      </c>
      <c r="AO215" s="12" t="s">
        <v>196</v>
      </c>
      <c r="AP215" s="12" t="s">
        <v>152</v>
      </c>
      <c r="AQ215" s="12" t="s">
        <v>152</v>
      </c>
      <c r="AS215" s="12" t="s">
        <v>153</v>
      </c>
      <c r="AU215" s="12" t="s">
        <v>152</v>
      </c>
      <c r="AV215" s="12" t="s">
        <v>182</v>
      </c>
      <c r="AW215" s="12" t="s">
        <v>1397</v>
      </c>
      <c r="AX215" s="12" t="s">
        <v>183</v>
      </c>
      <c r="AY215" s="12" t="s">
        <v>1398</v>
      </c>
      <c r="BF215" s="12" t="s">
        <v>126</v>
      </c>
      <c r="BO215" s="12" t="s">
        <v>561</v>
      </c>
      <c r="BP215" s="12" t="s">
        <v>314</v>
      </c>
    </row>
    <row r="216" ht="14.25" customHeight="1">
      <c r="A216" s="12">
        <v>718101.0</v>
      </c>
      <c r="B216" s="12">
        <v>718101.0</v>
      </c>
      <c r="D216" s="12">
        <v>0.0</v>
      </c>
      <c r="K216" s="12" t="s">
        <v>137</v>
      </c>
      <c r="M216" s="12" t="s">
        <v>253</v>
      </c>
      <c r="N216" s="12" t="s">
        <v>139</v>
      </c>
      <c r="P216" s="12" t="s">
        <v>140</v>
      </c>
      <c r="V216" s="12">
        <v>755.0</v>
      </c>
      <c r="X216" s="12" t="s">
        <v>1399</v>
      </c>
      <c r="Y216" s="12" t="s">
        <v>142</v>
      </c>
      <c r="Z216" s="12" t="s">
        <v>852</v>
      </c>
      <c r="AA216" s="12" t="s">
        <v>144</v>
      </c>
      <c r="AB216" s="12" t="s">
        <v>853</v>
      </c>
      <c r="AC216" s="12">
        <v>2.50788671928E11</v>
      </c>
      <c r="AD216" s="12" t="s">
        <v>550</v>
      </c>
      <c r="AE216" s="12" t="s">
        <v>1400</v>
      </c>
      <c r="AF216" s="12" t="s">
        <v>1401</v>
      </c>
      <c r="AI216" s="12" t="s">
        <v>152</v>
      </c>
      <c r="AJ216" s="12" t="s">
        <v>126</v>
      </c>
      <c r="AK216" s="12" t="s">
        <v>126</v>
      </c>
      <c r="AM216" s="12" t="s">
        <v>149</v>
      </c>
      <c r="AN216" s="12" t="s">
        <v>567</v>
      </c>
      <c r="AO216" s="12" t="s">
        <v>584</v>
      </c>
      <c r="AP216" s="12" t="s">
        <v>152</v>
      </c>
      <c r="AQ216" s="12" t="s">
        <v>152</v>
      </c>
      <c r="AS216" s="12" t="s">
        <v>153</v>
      </c>
      <c r="AU216" s="12" t="s">
        <v>152</v>
      </c>
      <c r="AV216" s="12" t="s">
        <v>154</v>
      </c>
      <c r="AX216" s="12" t="s">
        <v>184</v>
      </c>
      <c r="BF216" s="12" t="s">
        <v>126</v>
      </c>
      <c r="BO216" s="12" t="s">
        <v>421</v>
      </c>
      <c r="BP216" s="12" t="s">
        <v>550</v>
      </c>
      <c r="BQ216" s="12" t="s">
        <v>273</v>
      </c>
    </row>
    <row r="217" ht="14.25" customHeight="1">
      <c r="A217" s="12">
        <v>718328.0</v>
      </c>
      <c r="B217" s="12">
        <v>718328.0</v>
      </c>
      <c r="D217" s="12">
        <v>0.0</v>
      </c>
      <c r="K217" s="12" t="s">
        <v>137</v>
      </c>
      <c r="M217" s="12" t="s">
        <v>170</v>
      </c>
      <c r="N217" s="12" t="s">
        <v>171</v>
      </c>
      <c r="P217" s="12" t="s">
        <v>128</v>
      </c>
      <c r="V217" s="12">
        <v>605.0</v>
      </c>
      <c r="X217" s="12" t="s">
        <v>1402</v>
      </c>
      <c r="Y217" s="12" t="s">
        <v>269</v>
      </c>
      <c r="Z217" s="12" t="s">
        <v>1403</v>
      </c>
      <c r="AA217" s="12" t="s">
        <v>175</v>
      </c>
      <c r="AB217" s="12" t="s">
        <v>1404</v>
      </c>
      <c r="AC217" s="12">
        <v>5.586994520971E12</v>
      </c>
      <c r="AD217" s="12" t="s">
        <v>192</v>
      </c>
      <c r="AE217" s="12" t="s">
        <v>1405</v>
      </c>
      <c r="AI217" s="12" t="s">
        <v>152</v>
      </c>
      <c r="AJ217" s="12" t="s">
        <v>126</v>
      </c>
      <c r="AK217" s="12" t="s">
        <v>126</v>
      </c>
      <c r="AM217" s="12" t="s">
        <v>195</v>
      </c>
      <c r="AN217" s="12" t="s">
        <v>149</v>
      </c>
      <c r="AO217" s="12" t="s">
        <v>331</v>
      </c>
      <c r="AP217" s="12" t="s">
        <v>152</v>
      </c>
      <c r="AQ217" s="12" t="s">
        <v>152</v>
      </c>
      <c r="AS217" s="12" t="s">
        <v>153</v>
      </c>
      <c r="AU217" s="12" t="s">
        <v>152</v>
      </c>
      <c r="AV217" s="12" t="s">
        <v>154</v>
      </c>
      <c r="AW217" s="12" t="s">
        <v>1406</v>
      </c>
      <c r="AX217" s="12" t="s">
        <v>156</v>
      </c>
      <c r="AY217" s="12" t="s">
        <v>1407</v>
      </c>
      <c r="BF217" s="12" t="s">
        <v>126</v>
      </c>
      <c r="BO217" s="12" t="s">
        <v>1331</v>
      </c>
      <c r="BP217" s="12" t="s">
        <v>192</v>
      </c>
    </row>
    <row r="218" ht="14.25" customHeight="1">
      <c r="A218" s="12">
        <v>718463.0</v>
      </c>
      <c r="B218" s="12">
        <v>718463.0</v>
      </c>
      <c r="D218" s="12">
        <v>0.0</v>
      </c>
      <c r="K218" s="12" t="s">
        <v>137</v>
      </c>
      <c r="M218" s="12" t="s">
        <v>170</v>
      </c>
      <c r="N218" s="12" t="s">
        <v>139</v>
      </c>
      <c r="P218" s="12" t="s">
        <v>204</v>
      </c>
      <c r="V218" s="12">
        <v>407.0</v>
      </c>
      <c r="X218" s="12" t="s">
        <v>1408</v>
      </c>
      <c r="Y218" s="12" t="s">
        <v>246</v>
      </c>
      <c r="Z218" s="12" t="s">
        <v>1409</v>
      </c>
      <c r="AA218" s="12" t="s">
        <v>144</v>
      </c>
      <c r="AB218" s="12" t="s">
        <v>1410</v>
      </c>
      <c r="AC218" s="12">
        <v>2.347069712951E12</v>
      </c>
      <c r="AD218" s="12" t="s">
        <v>314</v>
      </c>
      <c r="AE218" s="12" t="s">
        <v>1411</v>
      </c>
      <c r="AF218" s="12" t="s">
        <v>1412</v>
      </c>
      <c r="AI218" s="12" t="s">
        <v>152</v>
      </c>
      <c r="AJ218" s="12" t="s">
        <v>152</v>
      </c>
      <c r="AK218" s="12" t="s">
        <v>126</v>
      </c>
      <c r="AM218" s="12" t="s">
        <v>1413</v>
      </c>
      <c r="AN218" s="12" t="s">
        <v>196</v>
      </c>
      <c r="AO218" s="12" t="s">
        <v>149</v>
      </c>
      <c r="AP218" s="12" t="s">
        <v>152</v>
      </c>
      <c r="AQ218" s="12" t="s">
        <v>152</v>
      </c>
      <c r="AS218" s="12" t="s">
        <v>153</v>
      </c>
      <c r="AU218" s="12" t="s">
        <v>152</v>
      </c>
      <c r="BF218" s="12" t="s">
        <v>126</v>
      </c>
    </row>
    <row r="219" ht="14.25" customHeight="1">
      <c r="A219" s="12">
        <v>718464.0</v>
      </c>
      <c r="B219" s="12">
        <v>718464.0</v>
      </c>
      <c r="D219" s="12">
        <v>0.0</v>
      </c>
      <c r="K219" s="12" t="s">
        <v>137</v>
      </c>
      <c r="M219" s="12" t="s">
        <v>170</v>
      </c>
      <c r="N219" s="12" t="s">
        <v>139</v>
      </c>
      <c r="P219" s="12" t="s">
        <v>204</v>
      </c>
      <c r="V219" s="12">
        <v>407.0</v>
      </c>
      <c r="X219" s="12" t="s">
        <v>1414</v>
      </c>
      <c r="Y219" s="12" t="s">
        <v>269</v>
      </c>
      <c r="Z219" s="12" t="s">
        <v>1415</v>
      </c>
      <c r="AA219" s="12" t="s">
        <v>175</v>
      </c>
      <c r="AB219" s="12" t="s">
        <v>1416</v>
      </c>
      <c r="AC219" s="12" t="s">
        <v>1417</v>
      </c>
      <c r="AD219" s="12" t="s">
        <v>314</v>
      </c>
      <c r="AM219" s="12" t="s">
        <v>149</v>
      </c>
      <c r="AQ219" s="12" t="s">
        <v>152</v>
      </c>
      <c r="AS219" s="12" t="s">
        <v>153</v>
      </c>
      <c r="AU219" s="12" t="s">
        <v>152</v>
      </c>
      <c r="BF219" s="12" t="s">
        <v>126</v>
      </c>
      <c r="BO219" s="12" t="s">
        <v>561</v>
      </c>
      <c r="BP219" s="12" t="s">
        <v>1418</v>
      </c>
    </row>
    <row r="220" ht="14.25" customHeight="1">
      <c r="A220" s="12">
        <v>718467.0</v>
      </c>
      <c r="B220" s="12">
        <v>718467.0</v>
      </c>
      <c r="D220" s="12">
        <v>0.0</v>
      </c>
      <c r="K220" s="12" t="s">
        <v>137</v>
      </c>
      <c r="M220" s="12" t="s">
        <v>170</v>
      </c>
      <c r="N220" s="12" t="s">
        <v>171</v>
      </c>
      <c r="P220" s="12" t="s">
        <v>204</v>
      </c>
      <c r="V220" s="12">
        <v>325.0</v>
      </c>
      <c r="X220" s="12" t="s">
        <v>1419</v>
      </c>
      <c r="Y220" s="12" t="s">
        <v>142</v>
      </c>
      <c r="Z220" s="12" t="s">
        <v>1420</v>
      </c>
      <c r="AA220" s="12" t="s">
        <v>175</v>
      </c>
      <c r="AB220" s="12" t="s">
        <v>1421</v>
      </c>
      <c r="AC220" s="12">
        <v>2.54115175458E11</v>
      </c>
      <c r="AD220" s="12" t="s">
        <v>132</v>
      </c>
      <c r="AE220" s="12" t="s">
        <v>1422</v>
      </c>
      <c r="AI220" s="12" t="s">
        <v>152</v>
      </c>
      <c r="AJ220" s="12" t="s">
        <v>126</v>
      </c>
      <c r="AK220" s="12" t="s">
        <v>126</v>
      </c>
      <c r="AM220" s="12" t="s">
        <v>196</v>
      </c>
      <c r="AP220" s="12" t="s">
        <v>152</v>
      </c>
      <c r="AS220" s="12" t="s">
        <v>370</v>
      </c>
      <c r="AT220" s="12" t="s">
        <v>551</v>
      </c>
      <c r="AU220" s="12" t="s">
        <v>152</v>
      </c>
      <c r="BF220" s="12" t="s">
        <v>126</v>
      </c>
      <c r="BP220" s="12" t="s">
        <v>132</v>
      </c>
    </row>
    <row r="221" ht="14.25" customHeight="1">
      <c r="A221" s="12">
        <v>718485.0</v>
      </c>
      <c r="B221" s="12">
        <v>718485.0</v>
      </c>
      <c r="C221" s="12" t="s">
        <v>1423</v>
      </c>
      <c r="D221" s="12">
        <v>-1298.0</v>
      </c>
      <c r="K221" s="12" t="s">
        <v>137</v>
      </c>
      <c r="M221" s="12" t="s">
        <v>170</v>
      </c>
      <c r="N221" s="12" t="s">
        <v>171</v>
      </c>
      <c r="P221" s="12" t="s">
        <v>140</v>
      </c>
      <c r="V221" s="12">
        <v>649.0</v>
      </c>
      <c r="X221" s="12" t="s">
        <v>1424</v>
      </c>
      <c r="Y221" s="12" t="s">
        <v>142</v>
      </c>
      <c r="Z221" s="12" t="s">
        <v>1425</v>
      </c>
      <c r="AA221" s="12" t="s">
        <v>144</v>
      </c>
      <c r="AB221" s="12" t="s">
        <v>1426</v>
      </c>
      <c r="AC221" s="12">
        <v>9.1900888891E11</v>
      </c>
      <c r="AD221" s="12" t="s">
        <v>448</v>
      </c>
      <c r="AE221" s="12" t="s">
        <v>1427</v>
      </c>
      <c r="AF221" s="12" t="s">
        <v>1428</v>
      </c>
      <c r="AI221" s="12" t="s">
        <v>152</v>
      </c>
      <c r="AJ221" s="12" t="s">
        <v>126</v>
      </c>
      <c r="AK221" s="12" t="s">
        <v>126</v>
      </c>
      <c r="AM221" s="12" t="s">
        <v>149</v>
      </c>
      <c r="AP221" s="12" t="s">
        <v>126</v>
      </c>
      <c r="AQ221" s="12" t="s">
        <v>152</v>
      </c>
      <c r="AS221" s="12" t="s">
        <v>370</v>
      </c>
      <c r="AT221" s="12" t="s">
        <v>1017</v>
      </c>
      <c r="AU221" s="12" t="s">
        <v>126</v>
      </c>
      <c r="BO221" s="12" t="s">
        <v>467</v>
      </c>
      <c r="BP221" s="12" t="s">
        <v>448</v>
      </c>
      <c r="BQ221" s="12" t="s">
        <v>135</v>
      </c>
    </row>
    <row r="222" ht="14.25" customHeight="1">
      <c r="A222" s="12">
        <v>718529.0</v>
      </c>
      <c r="B222" s="12">
        <v>718529.0</v>
      </c>
      <c r="D222" s="12">
        <v>0.0</v>
      </c>
      <c r="K222" s="12" t="s">
        <v>137</v>
      </c>
      <c r="M222" s="12" t="s">
        <v>170</v>
      </c>
      <c r="N222" s="12" t="s">
        <v>139</v>
      </c>
      <c r="P222" s="12" t="s">
        <v>128</v>
      </c>
      <c r="V222" s="12">
        <v>755.0</v>
      </c>
      <c r="X222" s="12" t="s">
        <v>1429</v>
      </c>
      <c r="Y222" s="12" t="s">
        <v>142</v>
      </c>
      <c r="Z222" s="12" t="s">
        <v>1430</v>
      </c>
      <c r="AA222" s="12" t="s">
        <v>175</v>
      </c>
      <c r="AB222" s="12" t="s">
        <v>1431</v>
      </c>
      <c r="AC222" s="12">
        <v>1.0</v>
      </c>
      <c r="AD222" s="12" t="s">
        <v>918</v>
      </c>
      <c r="AJ222" s="12" t="s">
        <v>126</v>
      </c>
      <c r="AK222" s="12" t="s">
        <v>126</v>
      </c>
      <c r="AS222" s="12" t="s">
        <v>153</v>
      </c>
      <c r="AU222" s="12" t="s">
        <v>152</v>
      </c>
      <c r="BF222" s="12" t="s">
        <v>126</v>
      </c>
    </row>
    <row r="223" ht="14.25" customHeight="1">
      <c r="A223" s="12">
        <v>718533.0</v>
      </c>
      <c r="B223" s="12">
        <v>718533.0</v>
      </c>
      <c r="C223" s="12" t="s">
        <v>136</v>
      </c>
      <c r="D223" s="12">
        <v>0.0</v>
      </c>
      <c r="E223" s="12" t="s">
        <v>327</v>
      </c>
      <c r="K223" s="12" t="s">
        <v>137</v>
      </c>
      <c r="M223" s="12" t="s">
        <v>170</v>
      </c>
      <c r="N223" s="12" t="s">
        <v>139</v>
      </c>
      <c r="P223" s="12" t="s">
        <v>140</v>
      </c>
      <c r="V223" s="12">
        <v>814.0</v>
      </c>
      <c r="X223" s="12" t="s">
        <v>1432</v>
      </c>
      <c r="Y223" s="12" t="s">
        <v>142</v>
      </c>
      <c r="Z223" s="12" t="s">
        <v>1433</v>
      </c>
      <c r="AA223" s="12" t="s">
        <v>175</v>
      </c>
      <c r="AB223" s="12" t="s">
        <v>1434</v>
      </c>
      <c r="AC223" s="12">
        <v>601.0</v>
      </c>
      <c r="AD223" s="12" t="s">
        <v>1226</v>
      </c>
      <c r="AE223" s="12" t="s">
        <v>1435</v>
      </c>
      <c r="AF223" s="12" t="s">
        <v>1436</v>
      </c>
      <c r="AI223" s="12" t="s">
        <v>126</v>
      </c>
      <c r="AJ223" s="12" t="s">
        <v>126</v>
      </c>
      <c r="AK223" s="12" t="s">
        <v>126</v>
      </c>
      <c r="AM223" s="12" t="s">
        <v>149</v>
      </c>
      <c r="AP223" s="12" t="s">
        <v>152</v>
      </c>
      <c r="AQ223" s="12" t="s">
        <v>152</v>
      </c>
      <c r="AS223" s="12" t="s">
        <v>153</v>
      </c>
      <c r="AU223" s="12" t="s">
        <v>152</v>
      </c>
      <c r="BO223" s="12" t="s">
        <v>1437</v>
      </c>
      <c r="BP223" s="12" t="s">
        <v>1226</v>
      </c>
      <c r="BQ223" s="12" t="s">
        <v>388</v>
      </c>
    </row>
    <row r="224" ht="14.25" customHeight="1">
      <c r="A224" s="12">
        <v>718537.0</v>
      </c>
      <c r="B224" s="12">
        <v>718537.0</v>
      </c>
      <c r="C224" s="12" t="s">
        <v>136</v>
      </c>
      <c r="D224" s="12">
        <v>875.0</v>
      </c>
      <c r="K224" s="12" t="s">
        <v>137</v>
      </c>
      <c r="M224" s="12" t="s">
        <v>138</v>
      </c>
      <c r="N224" s="12" t="s">
        <v>139</v>
      </c>
      <c r="P224" s="12" t="s">
        <v>140</v>
      </c>
      <c r="V224" s="12">
        <v>875.0</v>
      </c>
      <c r="X224" s="12" t="s">
        <v>1438</v>
      </c>
      <c r="Y224" s="12" t="s">
        <v>226</v>
      </c>
      <c r="Z224" s="12" t="s">
        <v>1439</v>
      </c>
      <c r="AA224" s="12" t="s">
        <v>144</v>
      </c>
      <c r="AB224" s="12" t="s">
        <v>1440</v>
      </c>
      <c r="AC224" s="12">
        <v>8.21068883121E11</v>
      </c>
      <c r="AD224" s="12" t="s">
        <v>146</v>
      </c>
      <c r="AE224" s="12" t="s">
        <v>1441</v>
      </c>
      <c r="AI224" s="12" t="s">
        <v>126</v>
      </c>
      <c r="AJ224" s="12" t="s">
        <v>126</v>
      </c>
      <c r="AK224" s="12" t="s">
        <v>126</v>
      </c>
      <c r="AM224" s="12" t="s">
        <v>149</v>
      </c>
      <c r="AP224" s="12" t="s">
        <v>126</v>
      </c>
      <c r="AS224" s="12" t="s">
        <v>153</v>
      </c>
      <c r="AU224" s="12" t="s">
        <v>126</v>
      </c>
      <c r="BF224" s="12" t="s">
        <v>126</v>
      </c>
      <c r="BO224" s="12" t="s">
        <v>374</v>
      </c>
      <c r="BP224" s="12" t="s">
        <v>230</v>
      </c>
    </row>
    <row r="225" ht="14.25" customHeight="1">
      <c r="A225" s="12">
        <v>718538.0</v>
      </c>
      <c r="B225" s="12">
        <v>718538.0</v>
      </c>
      <c r="D225" s="12">
        <v>0.0</v>
      </c>
      <c r="K225" s="12" t="s">
        <v>137</v>
      </c>
      <c r="M225" s="12" t="s">
        <v>170</v>
      </c>
      <c r="N225" s="12" t="s">
        <v>139</v>
      </c>
      <c r="P225" s="12" t="s">
        <v>140</v>
      </c>
      <c r="V225" s="12">
        <v>814.0</v>
      </c>
      <c r="X225" s="12" t="s">
        <v>1442</v>
      </c>
      <c r="Y225" s="12" t="s">
        <v>142</v>
      </c>
      <c r="Z225" s="12" t="s">
        <v>1443</v>
      </c>
      <c r="AA225" s="12" t="s">
        <v>175</v>
      </c>
      <c r="AB225" s="12" t="s">
        <v>1444</v>
      </c>
      <c r="AC225" s="12" t="s">
        <v>1445</v>
      </c>
      <c r="AD225" s="12" t="s">
        <v>1275</v>
      </c>
      <c r="AI225" s="12" t="s">
        <v>152</v>
      </c>
      <c r="AK225" s="12" t="s">
        <v>126</v>
      </c>
      <c r="AM225" s="12" t="s">
        <v>149</v>
      </c>
      <c r="AN225" s="12" t="s">
        <v>1098</v>
      </c>
      <c r="AQ225" s="12" t="s">
        <v>152</v>
      </c>
      <c r="AS225" s="12" t="s">
        <v>153</v>
      </c>
      <c r="AU225" s="12" t="s">
        <v>152</v>
      </c>
      <c r="BF225" s="12" t="s">
        <v>126</v>
      </c>
      <c r="BO225" s="12" t="s">
        <v>526</v>
      </c>
    </row>
    <row r="226" ht="14.25" customHeight="1">
      <c r="A226" s="12">
        <v>718539.0</v>
      </c>
      <c r="B226" s="12">
        <v>718539.0</v>
      </c>
      <c r="D226" s="12">
        <v>0.0</v>
      </c>
      <c r="K226" s="12" t="s">
        <v>137</v>
      </c>
      <c r="M226" s="12" t="s">
        <v>170</v>
      </c>
      <c r="N226" s="12" t="s">
        <v>139</v>
      </c>
      <c r="P226" s="12" t="s">
        <v>118</v>
      </c>
      <c r="R226" s="12" t="s">
        <v>389</v>
      </c>
      <c r="V226" s="12">
        <v>385.0</v>
      </c>
      <c r="X226" s="12" t="s">
        <v>1446</v>
      </c>
      <c r="Y226" s="12" t="s">
        <v>246</v>
      </c>
      <c r="Z226" s="12" t="s">
        <v>1447</v>
      </c>
      <c r="AA226" s="12" t="s">
        <v>144</v>
      </c>
      <c r="AB226" s="12" t="s">
        <v>1448</v>
      </c>
      <c r="AC226" s="12" t="s">
        <v>1449</v>
      </c>
      <c r="AD226" s="12" t="s">
        <v>1275</v>
      </c>
      <c r="AI226" s="12" t="s">
        <v>152</v>
      </c>
      <c r="AK226" s="12" t="s">
        <v>126</v>
      </c>
      <c r="AM226" s="12" t="s">
        <v>149</v>
      </c>
      <c r="AN226" s="12" t="s">
        <v>1098</v>
      </c>
      <c r="AP226" s="12" t="s">
        <v>126</v>
      </c>
      <c r="AQ226" s="12" t="s">
        <v>152</v>
      </c>
      <c r="AS226" s="12" t="s">
        <v>153</v>
      </c>
      <c r="AU226" s="12" t="s">
        <v>152</v>
      </c>
      <c r="BF226" s="12" t="s">
        <v>126</v>
      </c>
    </row>
    <row r="227" ht="14.25" customHeight="1">
      <c r="A227" s="12">
        <v>718551.0</v>
      </c>
      <c r="B227" s="12">
        <v>718551.0</v>
      </c>
      <c r="D227" s="12">
        <v>0.0</v>
      </c>
      <c r="K227" s="12" t="s">
        <v>137</v>
      </c>
      <c r="M227" s="12" t="s">
        <v>170</v>
      </c>
      <c r="N227" s="12" t="s">
        <v>139</v>
      </c>
      <c r="P227" s="12" t="s">
        <v>204</v>
      </c>
      <c r="V227" s="12">
        <v>407.0</v>
      </c>
      <c r="X227" s="12" t="s">
        <v>1450</v>
      </c>
      <c r="Y227" s="12" t="s">
        <v>269</v>
      </c>
      <c r="Z227" s="12" t="s">
        <v>1451</v>
      </c>
      <c r="AA227" s="12" t="s">
        <v>175</v>
      </c>
      <c r="AB227" s="12" t="s">
        <v>1452</v>
      </c>
      <c r="AC227" s="12">
        <v>2.55672687839E11</v>
      </c>
      <c r="AD227" s="12" t="s">
        <v>480</v>
      </c>
      <c r="AE227" s="12" t="s">
        <v>1453</v>
      </c>
      <c r="AI227" s="12" t="s">
        <v>152</v>
      </c>
      <c r="AM227" s="12" t="s">
        <v>760</v>
      </c>
      <c r="AN227" s="12" t="s">
        <v>1454</v>
      </c>
      <c r="AO227" s="12" t="s">
        <v>1455</v>
      </c>
      <c r="AP227" s="12" t="s">
        <v>152</v>
      </c>
      <c r="AQ227" s="12" t="s">
        <v>152</v>
      </c>
      <c r="AS227" s="12" t="s">
        <v>153</v>
      </c>
      <c r="AU227" s="12" t="s">
        <v>152</v>
      </c>
      <c r="BF227" s="12" t="s">
        <v>126</v>
      </c>
      <c r="BO227" s="12" t="s">
        <v>1456</v>
      </c>
    </row>
    <row r="228" ht="14.25" customHeight="1">
      <c r="A228" s="12">
        <v>718552.0</v>
      </c>
      <c r="B228" s="12">
        <v>718552.0</v>
      </c>
      <c r="C228" s="12" t="s">
        <v>1457</v>
      </c>
      <c r="D228" s="12">
        <v>699.0</v>
      </c>
      <c r="F228" s="12" t="s">
        <v>1458</v>
      </c>
      <c r="K228" s="12" t="s">
        <v>137</v>
      </c>
      <c r="M228" s="12" t="s">
        <v>138</v>
      </c>
      <c r="N228" s="12" t="s">
        <v>171</v>
      </c>
      <c r="P228" s="12" t="s">
        <v>140</v>
      </c>
      <c r="V228" s="12">
        <v>699.0</v>
      </c>
      <c r="X228" s="12" t="s">
        <v>1459</v>
      </c>
      <c r="Y228" s="12" t="s">
        <v>142</v>
      </c>
      <c r="Z228" s="12" t="s">
        <v>1460</v>
      </c>
      <c r="AA228" s="12" t="s">
        <v>175</v>
      </c>
      <c r="AB228" s="12" t="s">
        <v>1461</v>
      </c>
      <c r="AC228" s="12">
        <v>4.47926397977E11</v>
      </c>
      <c r="AD228" s="12" t="s">
        <v>448</v>
      </c>
      <c r="AF228" s="12" t="s">
        <v>1428</v>
      </c>
      <c r="AI228" s="12" t="s">
        <v>126</v>
      </c>
      <c r="AJ228" s="12" t="s">
        <v>126</v>
      </c>
      <c r="AK228" s="12" t="s">
        <v>126</v>
      </c>
      <c r="AM228" s="12" t="s">
        <v>149</v>
      </c>
      <c r="AN228" s="12" t="s">
        <v>196</v>
      </c>
      <c r="AP228" s="12" t="s">
        <v>126</v>
      </c>
      <c r="AS228" s="12" t="s">
        <v>370</v>
      </c>
      <c r="AT228" s="12" t="s">
        <v>1017</v>
      </c>
      <c r="AU228" s="12" t="s">
        <v>126</v>
      </c>
      <c r="BO228" s="12" t="s">
        <v>1220</v>
      </c>
      <c r="BP228" s="12" t="s">
        <v>448</v>
      </c>
      <c r="BQ228" s="12" t="s">
        <v>388</v>
      </c>
    </row>
    <row r="229" ht="14.25" customHeight="1">
      <c r="A229" s="12">
        <v>718554.0</v>
      </c>
      <c r="B229" s="12">
        <v>718553.0</v>
      </c>
      <c r="D229" s="12">
        <v>0.0</v>
      </c>
      <c r="K229" s="12" t="s">
        <v>137</v>
      </c>
      <c r="M229" s="12" t="s">
        <v>170</v>
      </c>
      <c r="N229" s="12" t="s">
        <v>171</v>
      </c>
      <c r="P229" s="12" t="s">
        <v>204</v>
      </c>
      <c r="V229" s="12">
        <v>325.0</v>
      </c>
      <c r="X229" s="12" t="s">
        <v>1462</v>
      </c>
      <c r="Y229" s="12" t="s">
        <v>269</v>
      </c>
      <c r="Z229" s="12" t="s">
        <v>1463</v>
      </c>
      <c r="AA229" s="12" t="s">
        <v>175</v>
      </c>
      <c r="AB229" s="12" t="s">
        <v>1464</v>
      </c>
      <c r="AC229" s="12" t="s">
        <v>1465</v>
      </c>
      <c r="AD229" s="12" t="s">
        <v>948</v>
      </c>
      <c r="AE229" s="12" t="s">
        <v>1466</v>
      </c>
      <c r="AI229" s="12" t="s">
        <v>152</v>
      </c>
      <c r="AJ229" s="12" t="s">
        <v>126</v>
      </c>
      <c r="AK229" s="12" t="s">
        <v>126</v>
      </c>
      <c r="AM229" s="12" t="s">
        <v>196</v>
      </c>
      <c r="AN229" s="12" t="s">
        <v>1467</v>
      </c>
      <c r="AO229" s="12" t="s">
        <v>1468</v>
      </c>
      <c r="AP229" s="12" t="s">
        <v>152</v>
      </c>
      <c r="AQ229" s="12" t="s">
        <v>152</v>
      </c>
      <c r="AS229" s="12" t="s">
        <v>153</v>
      </c>
      <c r="AU229" s="12" t="s">
        <v>126</v>
      </c>
      <c r="BF229" s="12" t="s">
        <v>126</v>
      </c>
      <c r="BO229" s="12" t="s">
        <v>526</v>
      </c>
      <c r="BP229" s="12" t="s">
        <v>971</v>
      </c>
      <c r="BQ229" s="12" t="s">
        <v>135</v>
      </c>
    </row>
    <row r="230" ht="14.25" customHeight="1">
      <c r="A230" s="12">
        <v>718557.0</v>
      </c>
      <c r="B230" s="12">
        <v>718557.0</v>
      </c>
      <c r="D230" s="12">
        <v>0.0</v>
      </c>
      <c r="K230" s="12" t="s">
        <v>137</v>
      </c>
      <c r="M230" s="12" t="s">
        <v>253</v>
      </c>
      <c r="N230" s="12" t="s">
        <v>139</v>
      </c>
      <c r="P230" s="12" t="s">
        <v>140</v>
      </c>
      <c r="V230" s="12">
        <v>755.0</v>
      </c>
      <c r="X230" s="12" t="s">
        <v>1469</v>
      </c>
      <c r="Y230" s="12" t="s">
        <v>142</v>
      </c>
      <c r="Z230" s="12" t="s">
        <v>1470</v>
      </c>
      <c r="AA230" s="12" t="s">
        <v>144</v>
      </c>
      <c r="AB230" s="12" t="s">
        <v>1471</v>
      </c>
      <c r="AC230" s="12" t="s">
        <v>1472</v>
      </c>
      <c r="AD230" s="12" t="s">
        <v>550</v>
      </c>
      <c r="AE230" s="12" t="s">
        <v>1473</v>
      </c>
      <c r="AI230" s="12" t="s">
        <v>152</v>
      </c>
      <c r="AJ230" s="12" t="s">
        <v>126</v>
      </c>
      <c r="AK230" s="12" t="s">
        <v>152</v>
      </c>
      <c r="AP230" s="12" t="s">
        <v>152</v>
      </c>
      <c r="AQ230" s="12" t="s">
        <v>152</v>
      </c>
      <c r="AS230" s="12" t="s">
        <v>153</v>
      </c>
      <c r="AU230" s="12" t="s">
        <v>152</v>
      </c>
      <c r="AV230" s="12" t="s">
        <v>1474</v>
      </c>
      <c r="AX230" s="12" t="s">
        <v>184</v>
      </c>
      <c r="BF230" s="12" t="s">
        <v>126</v>
      </c>
      <c r="BO230" s="12" t="s">
        <v>1475</v>
      </c>
      <c r="BP230" s="12" t="s">
        <v>550</v>
      </c>
      <c r="BQ230" s="12" t="s">
        <v>135</v>
      </c>
    </row>
    <row r="231" ht="14.25" customHeight="1">
      <c r="A231" s="12">
        <v>718558.0</v>
      </c>
      <c r="B231" s="12">
        <v>718558.0</v>
      </c>
      <c r="D231" s="12">
        <v>0.0</v>
      </c>
      <c r="K231" s="12" t="s">
        <v>137</v>
      </c>
      <c r="M231" s="12" t="s">
        <v>253</v>
      </c>
      <c r="N231" s="12" t="s">
        <v>171</v>
      </c>
      <c r="P231" s="12" t="s">
        <v>140</v>
      </c>
      <c r="V231" s="12">
        <v>605.0</v>
      </c>
      <c r="X231" s="12" t="s">
        <v>1476</v>
      </c>
      <c r="Y231" s="12" t="s">
        <v>246</v>
      </c>
      <c r="Z231" s="12" t="s">
        <v>1477</v>
      </c>
      <c r="AA231" s="12" t="s">
        <v>144</v>
      </c>
      <c r="AB231" s="12" t="s">
        <v>1478</v>
      </c>
      <c r="AC231" s="12" t="s">
        <v>1479</v>
      </c>
      <c r="AD231" s="12" t="s">
        <v>948</v>
      </c>
      <c r="AE231" s="12" t="s">
        <v>1480</v>
      </c>
      <c r="AF231" s="12" t="s">
        <v>1480</v>
      </c>
      <c r="AI231" s="12" t="s">
        <v>152</v>
      </c>
      <c r="AJ231" s="12" t="s">
        <v>152</v>
      </c>
      <c r="AK231" s="12" t="s">
        <v>126</v>
      </c>
      <c r="AM231" s="12" t="s">
        <v>196</v>
      </c>
      <c r="AP231" s="12" t="s">
        <v>152</v>
      </c>
      <c r="AQ231" s="12" t="s">
        <v>152</v>
      </c>
      <c r="AS231" s="12" t="s">
        <v>153</v>
      </c>
      <c r="AU231" s="12" t="s">
        <v>152</v>
      </c>
      <c r="BF231" s="12" t="s">
        <v>126</v>
      </c>
      <c r="BO231" s="12" t="s">
        <v>561</v>
      </c>
      <c r="BP231" s="12" t="s">
        <v>948</v>
      </c>
      <c r="BQ231" s="12" t="s">
        <v>388</v>
      </c>
    </row>
    <row r="232" ht="14.25" customHeight="1">
      <c r="A232" s="12">
        <v>718559.0</v>
      </c>
      <c r="B232" s="12">
        <v>718559.0</v>
      </c>
      <c r="D232" s="12">
        <v>0.0</v>
      </c>
      <c r="K232" s="12" t="s">
        <v>137</v>
      </c>
      <c r="M232" s="12" t="s">
        <v>253</v>
      </c>
      <c r="N232" s="12" t="s">
        <v>171</v>
      </c>
      <c r="P232" s="12" t="s">
        <v>204</v>
      </c>
      <c r="V232" s="12">
        <v>259.0</v>
      </c>
      <c r="X232" s="12" t="s">
        <v>1481</v>
      </c>
      <c r="Y232" s="12" t="s">
        <v>246</v>
      </c>
      <c r="Z232" s="12" t="s">
        <v>1482</v>
      </c>
      <c r="AA232" s="12" t="s">
        <v>144</v>
      </c>
      <c r="AB232" s="12" t="s">
        <v>1483</v>
      </c>
      <c r="AC232" s="12">
        <v>2.347069257662E12</v>
      </c>
      <c r="AD232" s="12" t="s">
        <v>314</v>
      </c>
      <c r="AE232" s="12" t="s">
        <v>1484</v>
      </c>
      <c r="AF232" s="12" t="s">
        <v>1485</v>
      </c>
      <c r="AI232" s="12" t="s">
        <v>152</v>
      </c>
      <c r="AJ232" s="12" t="s">
        <v>126</v>
      </c>
      <c r="AK232" s="12" t="s">
        <v>126</v>
      </c>
      <c r="AM232" s="12" t="s">
        <v>196</v>
      </c>
      <c r="AN232" s="12" t="s">
        <v>1486</v>
      </c>
      <c r="AP232" s="12" t="s">
        <v>152</v>
      </c>
      <c r="AQ232" s="12" t="s">
        <v>152</v>
      </c>
      <c r="AS232" s="12" t="s">
        <v>153</v>
      </c>
      <c r="AU232" s="12" t="s">
        <v>152</v>
      </c>
      <c r="AV232" s="12" t="s">
        <v>188</v>
      </c>
      <c r="AX232" s="12" t="s">
        <v>156</v>
      </c>
      <c r="BF232" s="12" t="s">
        <v>126</v>
      </c>
      <c r="BO232" s="12" t="s">
        <v>1047</v>
      </c>
      <c r="BP232" s="12" t="s">
        <v>314</v>
      </c>
      <c r="BQ232" s="12" t="s">
        <v>135</v>
      </c>
    </row>
    <row r="233" ht="14.25" customHeight="1">
      <c r="A233" s="12">
        <v>718566.0</v>
      </c>
      <c r="B233" s="12">
        <v>718566.0</v>
      </c>
      <c r="C233" s="12" t="s">
        <v>136</v>
      </c>
      <c r="D233" s="12">
        <v>875.0</v>
      </c>
      <c r="K233" s="12" t="s">
        <v>137</v>
      </c>
      <c r="M233" s="12" t="s">
        <v>138</v>
      </c>
      <c r="N233" s="12" t="s">
        <v>139</v>
      </c>
      <c r="P233" s="12" t="s">
        <v>140</v>
      </c>
      <c r="V233" s="12">
        <v>875.0</v>
      </c>
      <c r="X233" s="12" t="s">
        <v>1487</v>
      </c>
      <c r="Y233" s="12" t="s">
        <v>142</v>
      </c>
      <c r="Z233" s="12" t="s">
        <v>1488</v>
      </c>
      <c r="AA233" s="12" t="s">
        <v>175</v>
      </c>
      <c r="AB233" s="12" t="s">
        <v>1489</v>
      </c>
      <c r="AC233" s="12" t="s">
        <v>1490</v>
      </c>
      <c r="AD233" s="12" t="s">
        <v>221</v>
      </c>
      <c r="AE233" s="12" t="s">
        <v>1491</v>
      </c>
      <c r="AF233" s="12" t="s">
        <v>1492</v>
      </c>
      <c r="AI233" s="12" t="s">
        <v>126</v>
      </c>
      <c r="AJ233" s="12" t="s">
        <v>152</v>
      </c>
      <c r="AK233" s="12" t="s">
        <v>152</v>
      </c>
      <c r="AL233" s="12" t="s">
        <v>1493</v>
      </c>
      <c r="AM233" s="12" t="s">
        <v>149</v>
      </c>
      <c r="AN233" s="12" t="s">
        <v>1494</v>
      </c>
      <c r="AP233" s="12" t="s">
        <v>126</v>
      </c>
      <c r="AQ233" s="12" t="s">
        <v>152</v>
      </c>
      <c r="AS233" s="12" t="s">
        <v>153</v>
      </c>
      <c r="AU233" s="12" t="s">
        <v>152</v>
      </c>
      <c r="BF233" s="12" t="s">
        <v>126</v>
      </c>
      <c r="BO233" s="12" t="s">
        <v>374</v>
      </c>
    </row>
    <row r="234" ht="14.25" customHeight="1">
      <c r="A234" s="12">
        <v>718567.0</v>
      </c>
      <c r="B234" s="12">
        <v>718567.0</v>
      </c>
      <c r="D234" s="12">
        <v>0.0</v>
      </c>
      <c r="K234" s="12" t="s">
        <v>137</v>
      </c>
      <c r="M234" s="12" t="s">
        <v>253</v>
      </c>
      <c r="N234" s="12" t="s">
        <v>171</v>
      </c>
      <c r="P234" s="12" t="s">
        <v>128</v>
      </c>
      <c r="V234" s="12">
        <v>464.0</v>
      </c>
      <c r="X234" s="12" t="s">
        <v>1495</v>
      </c>
      <c r="Y234" s="12" t="s">
        <v>142</v>
      </c>
      <c r="Z234" s="12" t="s">
        <v>1496</v>
      </c>
      <c r="AA234" s="12" t="s">
        <v>175</v>
      </c>
      <c r="AB234" s="12" t="s">
        <v>1497</v>
      </c>
      <c r="AC234" s="12">
        <v>2.348161816575E12</v>
      </c>
      <c r="AD234" s="12" t="s">
        <v>314</v>
      </c>
      <c r="AE234" s="12" t="s">
        <v>1498</v>
      </c>
      <c r="AI234" s="12" t="s">
        <v>152</v>
      </c>
      <c r="AJ234" s="12" t="s">
        <v>152</v>
      </c>
      <c r="AK234" s="12" t="s">
        <v>126</v>
      </c>
      <c r="AM234" s="12" t="s">
        <v>1499</v>
      </c>
      <c r="AP234" s="12" t="s">
        <v>152</v>
      </c>
      <c r="AQ234" s="12" t="s">
        <v>152</v>
      </c>
      <c r="AS234" s="12" t="s">
        <v>153</v>
      </c>
      <c r="AU234" s="12" t="s">
        <v>152</v>
      </c>
      <c r="AV234" s="12" t="s">
        <v>154</v>
      </c>
      <c r="AX234" s="12" t="s">
        <v>1500</v>
      </c>
      <c r="BF234" s="12" t="s">
        <v>126</v>
      </c>
      <c r="BO234" s="12" t="s">
        <v>467</v>
      </c>
      <c r="BP234" s="12" t="s">
        <v>314</v>
      </c>
      <c r="BQ234" s="12" t="s">
        <v>630</v>
      </c>
    </row>
    <row r="235" ht="14.25" customHeight="1">
      <c r="A235" s="12">
        <v>718568.0</v>
      </c>
      <c r="B235" s="12">
        <v>718568.0</v>
      </c>
      <c r="D235" s="12">
        <v>0.0</v>
      </c>
      <c r="K235" s="12" t="s">
        <v>137</v>
      </c>
      <c r="M235" s="12" t="s">
        <v>138</v>
      </c>
      <c r="N235" s="12" t="s">
        <v>139</v>
      </c>
      <c r="P235" s="12" t="s">
        <v>204</v>
      </c>
      <c r="V235" s="12">
        <v>523.0</v>
      </c>
      <c r="X235" s="12" t="s">
        <v>1501</v>
      </c>
      <c r="Y235" s="12" t="s">
        <v>246</v>
      </c>
      <c r="Z235" s="12" t="s">
        <v>1502</v>
      </c>
      <c r="AA235" s="12" t="s">
        <v>144</v>
      </c>
      <c r="AB235" s="12" t="s">
        <v>1503</v>
      </c>
      <c r="AC235" s="12" t="s">
        <v>1504</v>
      </c>
      <c r="AD235" s="12" t="s">
        <v>1286</v>
      </c>
      <c r="AE235" s="12" t="s">
        <v>1505</v>
      </c>
      <c r="AF235" s="12" t="s">
        <v>1505</v>
      </c>
      <c r="AI235" s="12" t="s">
        <v>126</v>
      </c>
      <c r="AJ235" s="12" t="s">
        <v>126</v>
      </c>
      <c r="AK235" s="12" t="s">
        <v>126</v>
      </c>
      <c r="AM235" s="12" t="s">
        <v>1098</v>
      </c>
      <c r="AN235" s="12" t="s">
        <v>149</v>
      </c>
      <c r="AO235" s="12" t="s">
        <v>482</v>
      </c>
      <c r="AP235" s="12" t="s">
        <v>152</v>
      </c>
      <c r="AQ235" s="12" t="s">
        <v>152</v>
      </c>
      <c r="AS235" s="12" t="s">
        <v>153</v>
      </c>
      <c r="AU235" s="12" t="s">
        <v>126</v>
      </c>
      <c r="BF235" s="12" t="s">
        <v>126</v>
      </c>
      <c r="BO235" s="12" t="s">
        <v>1506</v>
      </c>
      <c r="BP235" s="12" t="s">
        <v>1286</v>
      </c>
      <c r="BQ235" s="12" t="s">
        <v>1507</v>
      </c>
    </row>
    <row r="236" ht="14.25" customHeight="1">
      <c r="A236" s="12">
        <v>718569.0</v>
      </c>
      <c r="B236" s="12">
        <v>718569.0</v>
      </c>
      <c r="D236" s="12">
        <v>0.0</v>
      </c>
      <c r="K236" s="12" t="s">
        <v>137</v>
      </c>
      <c r="M236" s="12" t="s">
        <v>138</v>
      </c>
      <c r="N236" s="12" t="s">
        <v>139</v>
      </c>
      <c r="P236" s="12" t="s">
        <v>204</v>
      </c>
      <c r="V236" s="12">
        <v>523.0</v>
      </c>
      <c r="X236" s="12" t="s">
        <v>1508</v>
      </c>
      <c r="Y236" s="12" t="s">
        <v>246</v>
      </c>
      <c r="Z236" s="12" t="s">
        <v>1509</v>
      </c>
      <c r="AA236" s="12" t="s">
        <v>144</v>
      </c>
      <c r="AB236" s="12" t="s">
        <v>1510</v>
      </c>
      <c r="AC236" s="12" t="s">
        <v>1511</v>
      </c>
      <c r="AD236" s="12" t="s">
        <v>1286</v>
      </c>
      <c r="AE236" s="12" t="s">
        <v>1512</v>
      </c>
      <c r="AI236" s="12" t="s">
        <v>126</v>
      </c>
      <c r="AJ236" s="12" t="s">
        <v>126</v>
      </c>
      <c r="AK236" s="12" t="s">
        <v>126</v>
      </c>
      <c r="AM236" s="12" t="s">
        <v>1098</v>
      </c>
      <c r="AN236" s="12" t="s">
        <v>149</v>
      </c>
      <c r="AO236" s="12" t="s">
        <v>482</v>
      </c>
      <c r="AP236" s="12" t="s">
        <v>152</v>
      </c>
      <c r="AQ236" s="12" t="s">
        <v>152</v>
      </c>
      <c r="AS236" s="12" t="s">
        <v>153</v>
      </c>
      <c r="AU236" s="12" t="s">
        <v>126</v>
      </c>
      <c r="BF236" s="12" t="s">
        <v>126</v>
      </c>
      <c r="BO236" s="12" t="s">
        <v>578</v>
      </c>
      <c r="BP236" s="12" t="s">
        <v>1286</v>
      </c>
      <c r="BQ236" s="12" t="s">
        <v>1513</v>
      </c>
    </row>
    <row r="237" ht="14.25" customHeight="1">
      <c r="A237" s="12">
        <v>718571.0</v>
      </c>
      <c r="B237" s="12">
        <v>718571.0</v>
      </c>
      <c r="D237" s="12">
        <v>0.0</v>
      </c>
      <c r="K237" s="12" t="s">
        <v>137</v>
      </c>
      <c r="M237" s="12" t="s">
        <v>253</v>
      </c>
      <c r="N237" s="12" t="s">
        <v>139</v>
      </c>
      <c r="P237" s="12" t="s">
        <v>128</v>
      </c>
      <c r="V237" s="12">
        <v>583.0</v>
      </c>
      <c r="X237" s="12" t="s">
        <v>1514</v>
      </c>
      <c r="Y237" s="12" t="s">
        <v>246</v>
      </c>
      <c r="Z237" s="12" t="s">
        <v>1515</v>
      </c>
      <c r="AA237" s="12" t="s">
        <v>144</v>
      </c>
      <c r="AB237" s="12" t="s">
        <v>1516</v>
      </c>
      <c r="AC237" s="12">
        <v>2.55764090124E11</v>
      </c>
      <c r="AD237" s="12" t="s">
        <v>480</v>
      </c>
      <c r="AE237" s="12" t="s">
        <v>1517</v>
      </c>
      <c r="AI237" s="12" t="s">
        <v>152</v>
      </c>
      <c r="AJ237" s="12" t="s">
        <v>126</v>
      </c>
      <c r="AK237" s="12" t="s">
        <v>126</v>
      </c>
      <c r="AM237" s="12" t="s">
        <v>358</v>
      </c>
      <c r="AP237" s="12" t="s">
        <v>152</v>
      </c>
      <c r="AS237" s="12" t="s">
        <v>153</v>
      </c>
      <c r="AU237" s="12" t="s">
        <v>152</v>
      </c>
      <c r="AV237" s="12" t="s">
        <v>154</v>
      </c>
      <c r="AW237" s="12" t="s">
        <v>1518</v>
      </c>
      <c r="AX237" s="12" t="s">
        <v>198</v>
      </c>
      <c r="AY237" s="12" t="s">
        <v>1519</v>
      </c>
      <c r="BF237" s="12" t="s">
        <v>126</v>
      </c>
      <c r="BO237" s="12" t="s">
        <v>561</v>
      </c>
      <c r="BP237" s="12" t="s">
        <v>480</v>
      </c>
    </row>
    <row r="238" ht="14.25" customHeight="1">
      <c r="A238" s="12">
        <v>718575.0</v>
      </c>
      <c r="B238" s="12">
        <v>718575.0</v>
      </c>
      <c r="D238" s="12">
        <v>0.0</v>
      </c>
      <c r="K238" s="12" t="s">
        <v>137</v>
      </c>
      <c r="M238" s="12" t="s">
        <v>170</v>
      </c>
      <c r="N238" s="12" t="s">
        <v>171</v>
      </c>
      <c r="P238" s="12" t="s">
        <v>140</v>
      </c>
      <c r="V238" s="12">
        <v>649.0</v>
      </c>
      <c r="X238" s="12" t="s">
        <v>1520</v>
      </c>
      <c r="Y238" s="12" t="s">
        <v>226</v>
      </c>
      <c r="Z238" s="12" t="s">
        <v>1521</v>
      </c>
      <c r="AA238" s="12" t="s">
        <v>144</v>
      </c>
      <c r="AB238" s="12" t="s">
        <v>1522</v>
      </c>
      <c r="AC238" s="12">
        <v>9.1989279706E11</v>
      </c>
      <c r="AD238" s="12" t="s">
        <v>448</v>
      </c>
      <c r="AE238" s="12" t="s">
        <v>1523</v>
      </c>
      <c r="AF238" s="12" t="s">
        <v>1524</v>
      </c>
      <c r="AI238" s="12" t="s">
        <v>152</v>
      </c>
      <c r="AJ238" s="12" t="s">
        <v>126</v>
      </c>
      <c r="AK238" s="12" t="s">
        <v>126</v>
      </c>
      <c r="AM238" s="12" t="s">
        <v>149</v>
      </c>
      <c r="AP238" s="12" t="s">
        <v>126</v>
      </c>
      <c r="AS238" s="12" t="s">
        <v>370</v>
      </c>
      <c r="AT238" s="12" t="s">
        <v>1017</v>
      </c>
      <c r="AU238" s="12" t="s">
        <v>152</v>
      </c>
      <c r="BF238" s="12" t="s">
        <v>126</v>
      </c>
      <c r="BO238" s="12" t="s">
        <v>421</v>
      </c>
      <c r="BQ238" s="12" t="s">
        <v>135</v>
      </c>
    </row>
    <row r="239" ht="14.25" customHeight="1">
      <c r="A239" s="12">
        <v>718580.0</v>
      </c>
      <c r="B239" s="12">
        <v>718580.0</v>
      </c>
      <c r="D239" s="12">
        <v>0.0</v>
      </c>
      <c r="K239" s="12" t="s">
        <v>137</v>
      </c>
      <c r="M239" s="12" t="s">
        <v>170</v>
      </c>
      <c r="N239" s="12" t="s">
        <v>139</v>
      </c>
      <c r="P239" s="12" t="s">
        <v>204</v>
      </c>
      <c r="V239" s="12">
        <v>407.0</v>
      </c>
      <c r="X239" s="12" t="s">
        <v>1525</v>
      </c>
      <c r="Y239" s="12" t="s">
        <v>246</v>
      </c>
      <c r="Z239" s="12" t="s">
        <v>536</v>
      </c>
      <c r="AA239" s="12" t="s">
        <v>144</v>
      </c>
      <c r="AB239" s="12" t="s">
        <v>537</v>
      </c>
      <c r="AC239" s="12">
        <v>5.95994377638E11</v>
      </c>
      <c r="AD239" s="12" t="s">
        <v>192</v>
      </c>
      <c r="AE239" s="12" t="s">
        <v>539</v>
      </c>
      <c r="AF239" s="12" t="s">
        <v>539</v>
      </c>
      <c r="AI239" s="12" t="s">
        <v>152</v>
      </c>
      <c r="AJ239" s="12" t="s">
        <v>126</v>
      </c>
      <c r="AK239" s="12" t="s">
        <v>126</v>
      </c>
      <c r="AM239" s="12" t="s">
        <v>1526</v>
      </c>
      <c r="AN239" s="12" t="s">
        <v>1527</v>
      </c>
      <c r="AO239" s="12" t="s">
        <v>1528</v>
      </c>
      <c r="AP239" s="12" t="s">
        <v>152</v>
      </c>
      <c r="AQ239" s="12" t="s">
        <v>152</v>
      </c>
      <c r="AS239" s="12" t="s">
        <v>153</v>
      </c>
      <c r="AU239" s="12" t="s">
        <v>126</v>
      </c>
      <c r="BF239" s="12" t="s">
        <v>126</v>
      </c>
      <c r="BO239" s="12" t="s">
        <v>526</v>
      </c>
      <c r="BP239" s="12" t="s">
        <v>192</v>
      </c>
      <c r="BQ239" s="12" t="s">
        <v>510</v>
      </c>
    </row>
    <row r="240" ht="14.25" customHeight="1">
      <c r="A240" s="12">
        <v>718581.0</v>
      </c>
      <c r="B240" s="12">
        <v>718581.0</v>
      </c>
      <c r="D240" s="12">
        <v>0.0</v>
      </c>
      <c r="K240" s="12" t="s">
        <v>137</v>
      </c>
      <c r="M240" s="12" t="s">
        <v>253</v>
      </c>
      <c r="N240" s="12" t="s">
        <v>171</v>
      </c>
      <c r="P240" s="12" t="s">
        <v>140</v>
      </c>
      <c r="V240" s="12">
        <v>605.0</v>
      </c>
      <c r="X240" s="12" t="s">
        <v>1529</v>
      </c>
      <c r="Y240" s="12" t="s">
        <v>142</v>
      </c>
      <c r="Z240" s="12" t="s">
        <v>1530</v>
      </c>
      <c r="AA240" s="12" t="s">
        <v>175</v>
      </c>
      <c r="AB240" s="12" t="s">
        <v>1531</v>
      </c>
      <c r="AC240" s="12" t="s">
        <v>1532</v>
      </c>
      <c r="AD240" s="12" t="s">
        <v>132</v>
      </c>
      <c r="AE240" s="12" t="s">
        <v>1533</v>
      </c>
      <c r="AI240" s="12" t="s">
        <v>152</v>
      </c>
      <c r="AJ240" s="12" t="s">
        <v>126</v>
      </c>
      <c r="AK240" s="12" t="s">
        <v>126</v>
      </c>
      <c r="AM240" s="12" t="s">
        <v>196</v>
      </c>
      <c r="AN240" s="12" t="s">
        <v>702</v>
      </c>
      <c r="AP240" s="12" t="s">
        <v>152</v>
      </c>
      <c r="AQ240" s="12" t="s">
        <v>152</v>
      </c>
      <c r="AS240" s="12" t="s">
        <v>153</v>
      </c>
      <c r="AU240" s="12" t="s">
        <v>152</v>
      </c>
      <c r="AV240" s="12" t="s">
        <v>1534</v>
      </c>
      <c r="BF240" s="12" t="s">
        <v>126</v>
      </c>
      <c r="BO240" s="12" t="s">
        <v>1535</v>
      </c>
      <c r="BP240" s="12" t="s">
        <v>132</v>
      </c>
      <c r="BQ240" s="12" t="s">
        <v>158</v>
      </c>
    </row>
    <row r="241" ht="14.25" customHeight="1">
      <c r="A241" s="12">
        <v>718583.0</v>
      </c>
      <c r="B241" s="12">
        <v>718583.0</v>
      </c>
      <c r="D241" s="12">
        <v>0.0</v>
      </c>
      <c r="K241" s="12" t="s">
        <v>137</v>
      </c>
      <c r="M241" s="12" t="s">
        <v>253</v>
      </c>
      <c r="N241" s="12" t="s">
        <v>139</v>
      </c>
      <c r="P241" s="12" t="s">
        <v>140</v>
      </c>
      <c r="V241" s="12">
        <v>755.0</v>
      </c>
      <c r="X241" s="12" t="s">
        <v>1536</v>
      </c>
      <c r="Y241" s="12" t="s">
        <v>142</v>
      </c>
      <c r="Z241" s="12" t="s">
        <v>1537</v>
      </c>
      <c r="AA241" s="12" t="s">
        <v>144</v>
      </c>
      <c r="AB241" s="12" t="s">
        <v>1538</v>
      </c>
      <c r="AC241" s="12" t="s">
        <v>1539</v>
      </c>
      <c r="AD241" s="12" t="s">
        <v>1540</v>
      </c>
      <c r="AE241" s="12" t="s">
        <v>1541</v>
      </c>
      <c r="AI241" s="12" t="s">
        <v>152</v>
      </c>
      <c r="AJ241" s="12" t="s">
        <v>126</v>
      </c>
      <c r="AK241" s="12" t="s">
        <v>126</v>
      </c>
      <c r="AM241" s="12" t="s">
        <v>196</v>
      </c>
      <c r="AN241" s="12" t="s">
        <v>567</v>
      </c>
      <c r="AO241" s="12" t="s">
        <v>723</v>
      </c>
      <c r="AP241" s="12" t="s">
        <v>152</v>
      </c>
      <c r="AQ241" s="12" t="s">
        <v>152</v>
      </c>
      <c r="AS241" s="12" t="s">
        <v>153</v>
      </c>
      <c r="AU241" s="12" t="s">
        <v>152</v>
      </c>
      <c r="AV241" s="12" t="s">
        <v>188</v>
      </c>
      <c r="AW241" s="12" t="s">
        <v>1542</v>
      </c>
      <c r="AX241" s="12" t="s">
        <v>184</v>
      </c>
      <c r="AY241" s="12" t="s">
        <v>1543</v>
      </c>
      <c r="BF241" s="12" t="s">
        <v>126</v>
      </c>
      <c r="BO241" s="12" t="s">
        <v>1544</v>
      </c>
      <c r="BP241" s="12" t="s">
        <v>1359</v>
      </c>
      <c r="BQ241" s="12" t="s">
        <v>1545</v>
      </c>
    </row>
    <row r="242" ht="14.25" customHeight="1">
      <c r="A242" s="12">
        <v>718584.0</v>
      </c>
      <c r="B242" s="12">
        <v>718584.0</v>
      </c>
      <c r="C242" s="12" t="s">
        <v>136</v>
      </c>
      <c r="D242" s="12">
        <v>407.0</v>
      </c>
      <c r="F242" s="12" t="s">
        <v>1546</v>
      </c>
      <c r="K242" s="12" t="s">
        <v>137</v>
      </c>
      <c r="M242" s="12" t="s">
        <v>170</v>
      </c>
      <c r="N242" s="12" t="s">
        <v>139</v>
      </c>
      <c r="P242" s="12" t="s">
        <v>204</v>
      </c>
      <c r="V242" s="12">
        <v>407.0</v>
      </c>
      <c r="X242" s="12" t="s">
        <v>1547</v>
      </c>
      <c r="Y242" s="12" t="s">
        <v>269</v>
      </c>
      <c r="Z242" s="12" t="s">
        <v>1548</v>
      </c>
      <c r="AA242" s="12" t="s">
        <v>175</v>
      </c>
      <c r="AB242" s="12" t="s">
        <v>1549</v>
      </c>
      <c r="AC242" s="12">
        <v>2.349030716405E12</v>
      </c>
      <c r="AD242" s="12" t="s">
        <v>314</v>
      </c>
      <c r="AE242" s="12" t="s">
        <v>1550</v>
      </c>
      <c r="AI242" s="12" t="s">
        <v>152</v>
      </c>
      <c r="AJ242" s="12" t="s">
        <v>126</v>
      </c>
      <c r="AK242" s="12" t="s">
        <v>126</v>
      </c>
      <c r="AM242" s="12" t="s">
        <v>196</v>
      </c>
      <c r="AP242" s="12" t="s">
        <v>126</v>
      </c>
      <c r="AQ242" s="12" t="s">
        <v>152</v>
      </c>
      <c r="AS242" s="12" t="s">
        <v>153</v>
      </c>
      <c r="AU242" s="12" t="s">
        <v>152</v>
      </c>
      <c r="AV242" s="12" t="s">
        <v>154</v>
      </c>
      <c r="AX242" s="12" t="s">
        <v>184</v>
      </c>
      <c r="BP242" s="12" t="s">
        <v>314</v>
      </c>
      <c r="BQ242" s="12" t="s">
        <v>454</v>
      </c>
    </row>
    <row r="243" ht="14.25" customHeight="1">
      <c r="A243" s="12">
        <v>718587.0</v>
      </c>
      <c r="B243" s="12">
        <v>718587.0</v>
      </c>
      <c r="D243" s="12">
        <v>0.0</v>
      </c>
      <c r="K243" s="12" t="s">
        <v>137</v>
      </c>
      <c r="M243" s="12" t="s">
        <v>253</v>
      </c>
      <c r="N243" s="12" t="s">
        <v>139</v>
      </c>
      <c r="P243" s="12" t="s">
        <v>128</v>
      </c>
      <c r="V243" s="12">
        <v>583.0</v>
      </c>
      <c r="X243" s="12" t="s">
        <v>1551</v>
      </c>
      <c r="Y243" s="12" t="s">
        <v>319</v>
      </c>
      <c r="Z243" s="12" t="s">
        <v>1552</v>
      </c>
      <c r="AA243" s="12" t="s">
        <v>175</v>
      </c>
      <c r="AB243" s="12" t="s">
        <v>1553</v>
      </c>
      <c r="AC243" s="12">
        <v>2.01205650043E11</v>
      </c>
      <c r="AD243" s="12" t="s">
        <v>1298</v>
      </c>
      <c r="AE243" s="12" t="s">
        <v>1554</v>
      </c>
      <c r="AI243" s="12" t="s">
        <v>126</v>
      </c>
      <c r="AJ243" s="12" t="s">
        <v>126</v>
      </c>
      <c r="AK243" s="12" t="s">
        <v>126</v>
      </c>
      <c r="AM243" s="12" t="s">
        <v>985</v>
      </c>
      <c r="AN243" s="12" t="s">
        <v>149</v>
      </c>
      <c r="AQ243" s="12" t="s">
        <v>152</v>
      </c>
      <c r="AS243" s="12" t="s">
        <v>153</v>
      </c>
      <c r="AU243" s="12" t="s">
        <v>152</v>
      </c>
      <c r="AV243" s="12" t="s">
        <v>154</v>
      </c>
      <c r="AX243" s="12" t="s">
        <v>198</v>
      </c>
      <c r="BF243" s="12" t="s">
        <v>126</v>
      </c>
      <c r="BO243" s="12" t="s">
        <v>561</v>
      </c>
      <c r="BP243" s="12" t="s">
        <v>1298</v>
      </c>
      <c r="BQ243" s="12" t="s">
        <v>454</v>
      </c>
    </row>
    <row r="244" ht="14.25" customHeight="1">
      <c r="A244" s="12">
        <v>718588.0</v>
      </c>
      <c r="B244" s="12">
        <v>718588.0</v>
      </c>
      <c r="D244" s="12">
        <v>0.0</v>
      </c>
      <c r="K244" s="12" t="s">
        <v>137</v>
      </c>
      <c r="M244" s="12" t="s">
        <v>253</v>
      </c>
      <c r="N244" s="12" t="s">
        <v>171</v>
      </c>
      <c r="P244" s="12" t="s">
        <v>128</v>
      </c>
      <c r="V244" s="12">
        <v>464.0</v>
      </c>
      <c r="X244" s="12" t="s">
        <v>1555</v>
      </c>
      <c r="Y244" s="12" t="s">
        <v>142</v>
      </c>
      <c r="Z244" s="12" t="s">
        <v>1556</v>
      </c>
      <c r="AA244" s="12" t="s">
        <v>144</v>
      </c>
      <c r="AB244" s="12" t="s">
        <v>1557</v>
      </c>
      <c r="AC244" s="12">
        <v>2.43977541939E11</v>
      </c>
      <c r="AD244" s="12" t="s">
        <v>1359</v>
      </c>
      <c r="AE244" s="12" t="s">
        <v>1558</v>
      </c>
      <c r="AI244" s="12" t="s">
        <v>152</v>
      </c>
      <c r="AJ244" s="12" t="s">
        <v>126</v>
      </c>
      <c r="AK244" s="12" t="s">
        <v>126</v>
      </c>
      <c r="AM244" s="12" t="s">
        <v>358</v>
      </c>
      <c r="AN244" s="12" t="s">
        <v>718</v>
      </c>
      <c r="AP244" s="12" t="s">
        <v>152</v>
      </c>
      <c r="AQ244" s="12" t="s">
        <v>152</v>
      </c>
      <c r="AS244" s="12" t="s">
        <v>370</v>
      </c>
      <c r="AT244" s="12" t="s">
        <v>1017</v>
      </c>
      <c r="AU244" s="12" t="s">
        <v>152</v>
      </c>
      <c r="AV244" s="12" t="s">
        <v>462</v>
      </c>
      <c r="AX244" s="12" t="s">
        <v>184</v>
      </c>
      <c r="BF244" s="12" t="s">
        <v>126</v>
      </c>
      <c r="BO244" s="12" t="s">
        <v>467</v>
      </c>
      <c r="BQ244" s="12" t="s">
        <v>201</v>
      </c>
      <c r="BR244" s="12" t="s">
        <v>646</v>
      </c>
    </row>
    <row r="245" ht="14.25" customHeight="1">
      <c r="A245" s="12">
        <v>718589.0</v>
      </c>
      <c r="B245" s="12">
        <v>718589.0</v>
      </c>
      <c r="C245" s="12" t="s">
        <v>136</v>
      </c>
      <c r="D245" s="12">
        <v>699.0</v>
      </c>
      <c r="K245" s="12" t="s">
        <v>137</v>
      </c>
      <c r="M245" s="12" t="s">
        <v>138</v>
      </c>
      <c r="N245" s="12" t="s">
        <v>171</v>
      </c>
      <c r="P245" s="12" t="s">
        <v>140</v>
      </c>
      <c r="V245" s="12">
        <v>699.0</v>
      </c>
      <c r="X245" s="12" t="s">
        <v>1559</v>
      </c>
      <c r="Y245" s="12" t="s">
        <v>269</v>
      </c>
      <c r="Z245" s="12" t="s">
        <v>1560</v>
      </c>
      <c r="AA245" s="12" t="s">
        <v>175</v>
      </c>
      <c r="AB245" s="12" t="s">
        <v>1561</v>
      </c>
      <c r="AC245" s="12" t="s">
        <v>1562</v>
      </c>
      <c r="AD245" s="12" t="s">
        <v>249</v>
      </c>
      <c r="AE245" s="12" t="s">
        <v>1563</v>
      </c>
      <c r="AF245" s="12" t="s">
        <v>1564</v>
      </c>
      <c r="AI245" s="12" t="s">
        <v>152</v>
      </c>
      <c r="AJ245" s="12" t="s">
        <v>126</v>
      </c>
      <c r="AK245" s="12" t="s">
        <v>126</v>
      </c>
      <c r="AM245" s="12" t="s">
        <v>149</v>
      </c>
      <c r="AN245" s="12" t="s">
        <v>1565</v>
      </c>
      <c r="AP245" s="12" t="s">
        <v>126</v>
      </c>
      <c r="AQ245" s="12" t="s">
        <v>152</v>
      </c>
      <c r="AS245" s="12" t="s">
        <v>370</v>
      </c>
      <c r="AT245" s="12" t="s">
        <v>1017</v>
      </c>
      <c r="AU245" s="12" t="s">
        <v>152</v>
      </c>
      <c r="AV245" s="12" t="s">
        <v>891</v>
      </c>
      <c r="AW245" s="12" t="s">
        <v>1566</v>
      </c>
      <c r="AX245" s="12" t="s">
        <v>183</v>
      </c>
      <c r="AY245" s="12" t="s">
        <v>1567</v>
      </c>
      <c r="BF245" s="12" t="s">
        <v>126</v>
      </c>
      <c r="BO245" s="12" t="s">
        <v>534</v>
      </c>
      <c r="BQ245" s="12" t="s">
        <v>883</v>
      </c>
    </row>
    <row r="246" ht="14.25" customHeight="1">
      <c r="A246" s="12">
        <v>718590.0</v>
      </c>
      <c r="B246" s="12">
        <v>718590.0</v>
      </c>
      <c r="D246" s="12">
        <v>0.0</v>
      </c>
      <c r="K246" s="12" t="s">
        <v>137</v>
      </c>
      <c r="M246" s="12" t="s">
        <v>253</v>
      </c>
      <c r="N246" s="12" t="s">
        <v>139</v>
      </c>
      <c r="P246" s="12" t="s">
        <v>140</v>
      </c>
      <c r="V246" s="12">
        <v>755.0</v>
      </c>
      <c r="X246" s="12" t="s">
        <v>1568</v>
      </c>
      <c r="Y246" s="12" t="s">
        <v>142</v>
      </c>
      <c r="Z246" s="12" t="s">
        <v>1569</v>
      </c>
      <c r="AA246" s="12" t="s">
        <v>175</v>
      </c>
      <c r="AB246" s="12" t="s">
        <v>1570</v>
      </c>
      <c r="AC246" s="12">
        <v>2.43819490316E11</v>
      </c>
      <c r="AD246" s="12" t="s">
        <v>1359</v>
      </c>
      <c r="AE246" s="12" t="s">
        <v>1558</v>
      </c>
      <c r="AI246" s="12" t="s">
        <v>152</v>
      </c>
      <c r="AJ246" s="12" t="s">
        <v>126</v>
      </c>
      <c r="AK246" s="12" t="s">
        <v>126</v>
      </c>
      <c r="AM246" s="12" t="s">
        <v>718</v>
      </c>
      <c r="AN246" s="12" t="s">
        <v>358</v>
      </c>
      <c r="AP246" s="12" t="s">
        <v>126</v>
      </c>
      <c r="AQ246" s="12" t="s">
        <v>152</v>
      </c>
      <c r="AS246" s="12" t="s">
        <v>153</v>
      </c>
      <c r="AU246" s="12" t="s">
        <v>152</v>
      </c>
      <c r="AV246" s="12" t="s">
        <v>552</v>
      </c>
      <c r="AX246" s="12" t="s">
        <v>184</v>
      </c>
      <c r="BF246" s="12" t="s">
        <v>126</v>
      </c>
      <c r="BO246" s="12" t="s">
        <v>127</v>
      </c>
      <c r="BQ246" s="12" t="s">
        <v>236</v>
      </c>
      <c r="BR246" s="12" t="s">
        <v>646</v>
      </c>
    </row>
    <row r="247" ht="14.25" customHeight="1">
      <c r="A247" s="12">
        <v>718591.0</v>
      </c>
      <c r="B247" s="12">
        <v>718591.0</v>
      </c>
      <c r="D247" s="12">
        <v>0.0</v>
      </c>
      <c r="K247" s="12" t="s">
        <v>137</v>
      </c>
      <c r="M247" s="12" t="s">
        <v>253</v>
      </c>
      <c r="N247" s="12" t="s">
        <v>171</v>
      </c>
      <c r="P247" s="12" t="s">
        <v>140</v>
      </c>
      <c r="V247" s="12">
        <v>605.0</v>
      </c>
      <c r="X247" s="12" t="s">
        <v>1571</v>
      </c>
      <c r="Y247" s="12" t="s">
        <v>142</v>
      </c>
      <c r="Z247" s="12" t="s">
        <v>704</v>
      </c>
      <c r="AA247" s="12" t="s">
        <v>144</v>
      </c>
      <c r="AB247" s="12" t="s">
        <v>705</v>
      </c>
      <c r="AC247" s="12">
        <v>2.2178756859E11</v>
      </c>
      <c r="AD247" s="12" t="s">
        <v>706</v>
      </c>
      <c r="AE247" s="12" t="s">
        <v>1572</v>
      </c>
      <c r="AI247" s="12" t="s">
        <v>152</v>
      </c>
      <c r="AJ247" s="12" t="s">
        <v>126</v>
      </c>
      <c r="AK247" s="12" t="s">
        <v>126</v>
      </c>
      <c r="AM247" s="12" t="s">
        <v>567</v>
      </c>
      <c r="AN247" s="12" t="s">
        <v>149</v>
      </c>
      <c r="AO247" s="12" t="s">
        <v>723</v>
      </c>
      <c r="AP247" s="12" t="s">
        <v>152</v>
      </c>
      <c r="AQ247" s="12" t="s">
        <v>152</v>
      </c>
      <c r="AS247" s="12" t="s">
        <v>153</v>
      </c>
      <c r="AU247" s="12" t="s">
        <v>152</v>
      </c>
      <c r="AV247" s="12" t="s">
        <v>156</v>
      </c>
      <c r="AW247" s="12" t="s">
        <v>1573</v>
      </c>
      <c r="AX247" s="12" t="s">
        <v>1574</v>
      </c>
      <c r="AY247" s="12" t="s">
        <v>1575</v>
      </c>
      <c r="BF247" s="12" t="s">
        <v>126</v>
      </c>
      <c r="BO247" s="12" t="s">
        <v>421</v>
      </c>
      <c r="BP247" s="12" t="s">
        <v>706</v>
      </c>
      <c r="BQ247" s="12" t="s">
        <v>135</v>
      </c>
    </row>
    <row r="248" ht="14.25" customHeight="1">
      <c r="A248" s="12">
        <v>718592.0</v>
      </c>
      <c r="B248" s="12">
        <v>718592.0</v>
      </c>
      <c r="D248" s="12">
        <v>0.0</v>
      </c>
      <c r="K248" s="12" t="s">
        <v>137</v>
      </c>
      <c r="M248" s="12" t="s">
        <v>253</v>
      </c>
      <c r="N248" s="12" t="s">
        <v>171</v>
      </c>
      <c r="P248" s="12" t="s">
        <v>140</v>
      </c>
      <c r="V248" s="12">
        <v>605.0</v>
      </c>
      <c r="X248" s="12" t="s">
        <v>1576</v>
      </c>
      <c r="Y248" s="12" t="s">
        <v>142</v>
      </c>
      <c r="Z248" s="12" t="s">
        <v>1577</v>
      </c>
      <c r="AA248" s="12" t="s">
        <v>144</v>
      </c>
      <c r="AB248" s="12" t="s">
        <v>1578</v>
      </c>
      <c r="AC248" s="12" t="s">
        <v>1579</v>
      </c>
      <c r="AD248" s="12" t="s">
        <v>1359</v>
      </c>
      <c r="AE248" s="12" t="s">
        <v>1580</v>
      </c>
      <c r="AF248" s="12" t="s">
        <v>1581</v>
      </c>
      <c r="AI248" s="12" t="s">
        <v>152</v>
      </c>
      <c r="AJ248" s="12" t="s">
        <v>152</v>
      </c>
      <c r="AK248" s="12" t="s">
        <v>126</v>
      </c>
      <c r="AM248" s="12" t="s">
        <v>302</v>
      </c>
      <c r="AN248" s="12" t="s">
        <v>1582</v>
      </c>
      <c r="AO248" s="12" t="s">
        <v>1583</v>
      </c>
      <c r="AP248" s="12" t="s">
        <v>152</v>
      </c>
      <c r="AQ248" s="12" t="s">
        <v>152</v>
      </c>
      <c r="AS248" s="12" t="s">
        <v>153</v>
      </c>
      <c r="AU248" s="12" t="s">
        <v>152</v>
      </c>
      <c r="AV248" s="12" t="s">
        <v>182</v>
      </c>
      <c r="AW248" s="12" t="s">
        <v>1584</v>
      </c>
      <c r="AX248" s="12" t="s">
        <v>891</v>
      </c>
      <c r="AY248" s="12" t="s">
        <v>1585</v>
      </c>
      <c r="BF248" s="12" t="s">
        <v>126</v>
      </c>
      <c r="BO248" s="12" t="s">
        <v>374</v>
      </c>
      <c r="BP248" s="12" t="s">
        <v>146</v>
      </c>
      <c r="BQ248" s="12" t="s">
        <v>135</v>
      </c>
      <c r="BR248" s="12" t="s">
        <v>1586</v>
      </c>
    </row>
    <row r="249" ht="14.25" customHeight="1">
      <c r="A249" s="12">
        <v>718594.0</v>
      </c>
      <c r="B249" s="12">
        <v>718594.0</v>
      </c>
      <c r="C249" s="12" t="s">
        <v>136</v>
      </c>
      <c r="D249" s="12">
        <v>1034.0</v>
      </c>
      <c r="K249" s="12" t="s">
        <v>137</v>
      </c>
      <c r="M249" s="12" t="s">
        <v>170</v>
      </c>
      <c r="N249" s="12" t="s">
        <v>171</v>
      </c>
      <c r="P249" s="12" t="s">
        <v>140</v>
      </c>
      <c r="V249" s="12">
        <v>649.0</v>
      </c>
      <c r="X249" s="12" t="s">
        <v>1587</v>
      </c>
      <c r="Y249" s="12" t="s">
        <v>142</v>
      </c>
      <c r="Z249" s="12" t="s">
        <v>1588</v>
      </c>
      <c r="AA249" s="12" t="s">
        <v>144</v>
      </c>
      <c r="AB249" s="12" t="s">
        <v>1589</v>
      </c>
      <c r="AC249" s="12">
        <v>24.0</v>
      </c>
      <c r="AD249" s="12" t="s">
        <v>918</v>
      </c>
      <c r="AE249" s="12" t="s">
        <v>1590</v>
      </c>
      <c r="AF249" s="12" t="s">
        <v>1591</v>
      </c>
      <c r="AI249" s="12" t="s">
        <v>152</v>
      </c>
      <c r="AJ249" s="12" t="s">
        <v>126</v>
      </c>
      <c r="AK249" s="12" t="s">
        <v>126</v>
      </c>
      <c r="AM249" s="12" t="s">
        <v>149</v>
      </c>
      <c r="AN249" s="12" t="s">
        <v>149</v>
      </c>
      <c r="AO249" s="12" t="s">
        <v>149</v>
      </c>
      <c r="AP249" s="12" t="s">
        <v>126</v>
      </c>
      <c r="AQ249" s="12" t="s">
        <v>152</v>
      </c>
      <c r="AS249" s="12" t="s">
        <v>153</v>
      </c>
      <c r="AU249" s="12" t="s">
        <v>152</v>
      </c>
      <c r="AV249" s="12" t="s">
        <v>188</v>
      </c>
      <c r="AX249" s="12" t="s">
        <v>183</v>
      </c>
      <c r="BO249" s="12" t="s">
        <v>1592</v>
      </c>
      <c r="BP249" s="12" t="s">
        <v>918</v>
      </c>
      <c r="BQ249" s="12" t="s">
        <v>647</v>
      </c>
    </row>
    <row r="250" ht="14.25" customHeight="1">
      <c r="A250" s="12">
        <v>718595.0</v>
      </c>
      <c r="B250" s="12">
        <v>718594.0</v>
      </c>
      <c r="C250" s="12" t="s">
        <v>136</v>
      </c>
      <c r="D250" s="12">
        <v>0.0</v>
      </c>
      <c r="K250" s="12" t="s">
        <v>137</v>
      </c>
      <c r="M250" s="12" t="s">
        <v>170</v>
      </c>
      <c r="N250" s="12" t="s">
        <v>171</v>
      </c>
      <c r="P250" s="12" t="s">
        <v>118</v>
      </c>
      <c r="R250" s="12" t="s">
        <v>389</v>
      </c>
      <c r="V250" s="12">
        <v>385.0</v>
      </c>
      <c r="X250" s="12" t="s">
        <v>1593</v>
      </c>
      <c r="Y250" s="12" t="s">
        <v>142</v>
      </c>
      <c r="Z250" s="12" t="s">
        <v>1594</v>
      </c>
      <c r="AA250" s="12" t="s">
        <v>175</v>
      </c>
      <c r="AB250" s="12" t="s">
        <v>1595</v>
      </c>
      <c r="AC250" s="12" t="s">
        <v>1596</v>
      </c>
      <c r="AD250" s="12" t="s">
        <v>918</v>
      </c>
      <c r="AE250" s="12" t="s">
        <v>1597</v>
      </c>
      <c r="AF250" s="12" t="s">
        <v>1598</v>
      </c>
      <c r="AI250" s="12" t="s">
        <v>152</v>
      </c>
      <c r="AJ250" s="12" t="s">
        <v>126</v>
      </c>
      <c r="AK250" s="12" t="s">
        <v>126</v>
      </c>
      <c r="AM250" s="12" t="s">
        <v>149</v>
      </c>
      <c r="AN250" s="12" t="s">
        <v>149</v>
      </c>
      <c r="AO250" s="12" t="s">
        <v>149</v>
      </c>
      <c r="AP250" s="12" t="s">
        <v>126</v>
      </c>
      <c r="AQ250" s="12" t="s">
        <v>152</v>
      </c>
      <c r="AS250" s="12" t="s">
        <v>153</v>
      </c>
      <c r="AU250" s="12" t="s">
        <v>152</v>
      </c>
      <c r="AV250" s="12" t="s">
        <v>154</v>
      </c>
      <c r="AX250" s="12" t="s">
        <v>183</v>
      </c>
      <c r="BF250" s="12" t="s">
        <v>126</v>
      </c>
      <c r="BO250" s="12" t="s">
        <v>526</v>
      </c>
      <c r="BP250" s="12" t="s">
        <v>918</v>
      </c>
      <c r="BQ250" s="12" t="s">
        <v>607</v>
      </c>
    </row>
    <row r="251" ht="14.25" customHeight="1">
      <c r="A251" s="12">
        <v>718597.0</v>
      </c>
      <c r="B251" s="12">
        <v>718597.0</v>
      </c>
      <c r="D251" s="12">
        <v>0.0</v>
      </c>
      <c r="K251" s="12" t="s">
        <v>137</v>
      </c>
      <c r="M251" s="12" t="s">
        <v>253</v>
      </c>
      <c r="N251" s="12" t="s">
        <v>139</v>
      </c>
      <c r="P251" s="12" t="s">
        <v>128</v>
      </c>
      <c r="V251" s="12">
        <v>583.0</v>
      </c>
      <c r="X251" s="12" t="s">
        <v>1599</v>
      </c>
      <c r="Y251" s="12" t="s">
        <v>142</v>
      </c>
      <c r="Z251" s="12" t="s">
        <v>1600</v>
      </c>
      <c r="AA251" s="12" t="s">
        <v>144</v>
      </c>
      <c r="AB251" s="12" t="s">
        <v>1601</v>
      </c>
      <c r="AC251" s="12" t="s">
        <v>1602</v>
      </c>
      <c r="AD251" s="12" t="s">
        <v>1359</v>
      </c>
      <c r="AE251" s="12" t="s">
        <v>1603</v>
      </c>
      <c r="AF251" s="12" t="s">
        <v>1604</v>
      </c>
      <c r="AI251" s="12" t="s">
        <v>126</v>
      </c>
      <c r="AJ251" s="12" t="s">
        <v>126</v>
      </c>
      <c r="AK251" s="12" t="s">
        <v>126</v>
      </c>
      <c r="AM251" s="12" t="s">
        <v>302</v>
      </c>
      <c r="AN251" s="12" t="s">
        <v>196</v>
      </c>
      <c r="AO251" s="12" t="s">
        <v>670</v>
      </c>
      <c r="AP251" s="12" t="s">
        <v>152</v>
      </c>
      <c r="AQ251" s="12" t="s">
        <v>152</v>
      </c>
      <c r="AS251" s="12" t="s">
        <v>153</v>
      </c>
      <c r="AU251" s="12" t="s">
        <v>126</v>
      </c>
      <c r="BF251" s="12" t="s">
        <v>126</v>
      </c>
      <c r="BO251" s="12" t="s">
        <v>1605</v>
      </c>
      <c r="BP251" s="12" t="s">
        <v>1359</v>
      </c>
      <c r="BQ251" s="12" t="s">
        <v>135</v>
      </c>
    </row>
    <row r="252" ht="14.25" customHeight="1">
      <c r="A252" s="12">
        <v>718599.0</v>
      </c>
      <c r="B252" s="12">
        <v>718599.0</v>
      </c>
      <c r="D252" s="12">
        <v>0.0</v>
      </c>
      <c r="K252" s="12" t="s">
        <v>137</v>
      </c>
      <c r="M252" s="12" t="s">
        <v>170</v>
      </c>
      <c r="N252" s="12" t="s">
        <v>139</v>
      </c>
      <c r="P252" s="12" t="s">
        <v>140</v>
      </c>
      <c r="V252" s="12">
        <v>814.0</v>
      </c>
      <c r="X252" s="12" t="s">
        <v>1606</v>
      </c>
      <c r="Y252" s="12" t="s">
        <v>142</v>
      </c>
      <c r="Z252" s="12" t="s">
        <v>1607</v>
      </c>
      <c r="AA252" s="12" t="s">
        <v>144</v>
      </c>
      <c r="AB252" s="12" t="s">
        <v>1608</v>
      </c>
      <c r="AC252" s="12">
        <v>2.54704366451E11</v>
      </c>
      <c r="AD252" s="12" t="s">
        <v>132</v>
      </c>
      <c r="AE252" s="12" t="s">
        <v>1609</v>
      </c>
      <c r="AI252" s="12" t="s">
        <v>152</v>
      </c>
      <c r="AJ252" s="12" t="s">
        <v>126</v>
      </c>
      <c r="AK252" s="12" t="s">
        <v>126</v>
      </c>
      <c r="AM252" s="12" t="s">
        <v>365</v>
      </c>
      <c r="AN252" s="12" t="s">
        <v>506</v>
      </c>
      <c r="AP252" s="12" t="s">
        <v>152</v>
      </c>
      <c r="AQ252" s="12" t="s">
        <v>152</v>
      </c>
      <c r="AS252" s="12" t="s">
        <v>153</v>
      </c>
      <c r="AU252" s="12" t="s">
        <v>126</v>
      </c>
      <c r="BF252" s="12" t="s">
        <v>126</v>
      </c>
      <c r="BO252" s="12" t="s">
        <v>421</v>
      </c>
      <c r="BP252" s="12" t="s">
        <v>132</v>
      </c>
      <c r="BQ252" s="12" t="s">
        <v>158</v>
      </c>
    </row>
    <row r="253" ht="14.25" customHeight="1">
      <c r="A253" s="12">
        <v>718600.0</v>
      </c>
      <c r="B253" s="12">
        <v>718600.0</v>
      </c>
      <c r="D253" s="12">
        <v>0.0</v>
      </c>
      <c r="K253" s="12" t="s">
        <v>137</v>
      </c>
      <c r="M253" s="12" t="s">
        <v>170</v>
      </c>
      <c r="N253" s="12" t="s">
        <v>171</v>
      </c>
      <c r="P253" s="12" t="s">
        <v>204</v>
      </c>
      <c r="V253" s="12">
        <v>325.0</v>
      </c>
      <c r="X253" s="12" t="s">
        <v>1610</v>
      </c>
      <c r="Y253" s="12" t="s">
        <v>269</v>
      </c>
      <c r="Z253" s="12" t="s">
        <v>1611</v>
      </c>
      <c r="AA253" s="12" t="s">
        <v>175</v>
      </c>
      <c r="AB253" s="12" t="s">
        <v>1612</v>
      </c>
      <c r="AC253" s="12" t="s">
        <v>1613</v>
      </c>
      <c r="AD253" s="12" t="s">
        <v>634</v>
      </c>
      <c r="AE253" s="12" t="s">
        <v>1614</v>
      </c>
      <c r="AI253" s="12" t="s">
        <v>152</v>
      </c>
      <c r="AJ253" s="12" t="s">
        <v>126</v>
      </c>
      <c r="AK253" s="12" t="s">
        <v>126</v>
      </c>
      <c r="AM253" s="12" t="s">
        <v>149</v>
      </c>
      <c r="AN253" s="12" t="s">
        <v>1201</v>
      </c>
      <c r="AP253" s="12" t="s">
        <v>152</v>
      </c>
      <c r="AQ253" s="12" t="s">
        <v>152</v>
      </c>
      <c r="AS253" s="12" t="s">
        <v>153</v>
      </c>
      <c r="AU253" s="12" t="s">
        <v>152</v>
      </c>
      <c r="AV253" s="12" t="s">
        <v>891</v>
      </c>
      <c r="AX253" s="12" t="s">
        <v>386</v>
      </c>
      <c r="BF253" s="12" t="s">
        <v>126</v>
      </c>
      <c r="BO253" s="12" t="s">
        <v>1615</v>
      </c>
      <c r="BP253" s="12" t="s">
        <v>634</v>
      </c>
      <c r="BQ253" s="12" t="s">
        <v>273</v>
      </c>
    </row>
    <row r="254" ht="14.25" customHeight="1">
      <c r="A254" s="12">
        <v>718601.0</v>
      </c>
      <c r="B254" s="12">
        <v>718601.0</v>
      </c>
      <c r="D254" s="12">
        <v>0.0</v>
      </c>
      <c r="K254" s="12" t="s">
        <v>137</v>
      </c>
      <c r="M254" s="12" t="s">
        <v>253</v>
      </c>
      <c r="N254" s="12" t="s">
        <v>171</v>
      </c>
      <c r="P254" s="12" t="s">
        <v>140</v>
      </c>
      <c r="V254" s="12">
        <v>605.0</v>
      </c>
      <c r="X254" s="12" t="s">
        <v>1616</v>
      </c>
      <c r="Y254" s="12" t="s">
        <v>142</v>
      </c>
      <c r="Z254" s="12" t="s">
        <v>1617</v>
      </c>
      <c r="AA254" s="12" t="s">
        <v>175</v>
      </c>
      <c r="AB254" s="12" t="s">
        <v>1618</v>
      </c>
      <c r="AC254" s="12" t="s">
        <v>1619</v>
      </c>
      <c r="AD254" s="12" t="s">
        <v>448</v>
      </c>
      <c r="AE254" s="12" t="s">
        <v>1620</v>
      </c>
      <c r="AI254" s="12" t="s">
        <v>126</v>
      </c>
      <c r="AJ254" s="12" t="s">
        <v>126</v>
      </c>
      <c r="AK254" s="12" t="s">
        <v>126</v>
      </c>
      <c r="AM254" s="12" t="s">
        <v>196</v>
      </c>
      <c r="AP254" s="12" t="s">
        <v>152</v>
      </c>
      <c r="AQ254" s="12" t="s">
        <v>152</v>
      </c>
      <c r="AS254" s="12" t="s">
        <v>153</v>
      </c>
      <c r="AU254" s="12" t="s">
        <v>152</v>
      </c>
      <c r="BF254" s="12" t="s">
        <v>126</v>
      </c>
      <c r="BO254" s="12" t="s">
        <v>1621</v>
      </c>
      <c r="BP254" s="12" t="s">
        <v>448</v>
      </c>
      <c r="BQ254" s="12" t="s">
        <v>468</v>
      </c>
    </row>
    <row r="255" ht="14.25" customHeight="1">
      <c r="A255" s="12">
        <v>718602.0</v>
      </c>
      <c r="B255" s="12">
        <v>718602.0</v>
      </c>
      <c r="D255" s="12">
        <v>0.0</v>
      </c>
      <c r="K255" s="12" t="s">
        <v>137</v>
      </c>
      <c r="M255" s="12" t="s">
        <v>170</v>
      </c>
      <c r="N255" s="12" t="s">
        <v>171</v>
      </c>
      <c r="P255" s="12" t="s">
        <v>140</v>
      </c>
      <c r="V255" s="12">
        <v>649.0</v>
      </c>
      <c r="X255" s="12" t="s">
        <v>1622</v>
      </c>
      <c r="Y255" s="12" t="s">
        <v>319</v>
      </c>
      <c r="Z255" s="12" t="s">
        <v>1623</v>
      </c>
      <c r="AA255" s="12" t="s">
        <v>175</v>
      </c>
      <c r="AB255" s="12" t="s">
        <v>1624</v>
      </c>
      <c r="AC255" s="12">
        <v>6.28122121202E11</v>
      </c>
      <c r="AD255" s="12" t="s">
        <v>634</v>
      </c>
      <c r="AI255" s="12" t="s">
        <v>152</v>
      </c>
      <c r="AJ255" s="12" t="s">
        <v>126</v>
      </c>
      <c r="AK255" s="12" t="s">
        <v>126</v>
      </c>
      <c r="AM255" s="12" t="s">
        <v>149</v>
      </c>
      <c r="AN255" s="12" t="s">
        <v>634</v>
      </c>
      <c r="AP255" s="12" t="s">
        <v>152</v>
      </c>
      <c r="AQ255" s="12" t="s">
        <v>152</v>
      </c>
      <c r="AS255" s="12" t="s">
        <v>370</v>
      </c>
      <c r="AT255" s="12" t="s">
        <v>1017</v>
      </c>
      <c r="AU255" s="12" t="s">
        <v>152</v>
      </c>
      <c r="BF255" s="12" t="s">
        <v>126</v>
      </c>
      <c r="BO255" s="12" t="s">
        <v>1625</v>
      </c>
      <c r="BP255" s="12" t="s">
        <v>634</v>
      </c>
      <c r="BQ255" s="12" t="s">
        <v>375</v>
      </c>
    </row>
    <row r="256" ht="14.25" customHeight="1">
      <c r="A256" s="12">
        <v>718604.0</v>
      </c>
      <c r="B256" s="12">
        <v>718604.0</v>
      </c>
      <c r="D256" s="12">
        <v>0.0</v>
      </c>
      <c r="K256" s="12" t="s">
        <v>137</v>
      </c>
      <c r="M256" s="12" t="s">
        <v>253</v>
      </c>
      <c r="N256" s="12" t="s">
        <v>139</v>
      </c>
      <c r="P256" s="12" t="s">
        <v>204</v>
      </c>
      <c r="V256" s="12">
        <v>319.0</v>
      </c>
      <c r="X256" s="12" t="s">
        <v>1626</v>
      </c>
      <c r="Y256" s="12" t="s">
        <v>246</v>
      </c>
      <c r="Z256" s="12" t="s">
        <v>1627</v>
      </c>
      <c r="AA256" s="12" t="s">
        <v>144</v>
      </c>
      <c r="AB256" s="12" t="s">
        <v>1628</v>
      </c>
      <c r="AC256" s="12" t="s">
        <v>1629</v>
      </c>
      <c r="AD256" s="12" t="s">
        <v>314</v>
      </c>
      <c r="AE256" s="12" t="s">
        <v>1630</v>
      </c>
      <c r="AF256" s="12" t="s">
        <v>1631</v>
      </c>
      <c r="AI256" s="12" t="s">
        <v>152</v>
      </c>
      <c r="AK256" s="12" t="s">
        <v>126</v>
      </c>
      <c r="AM256" s="12" t="s">
        <v>149</v>
      </c>
      <c r="AN256" s="12" t="s">
        <v>1632</v>
      </c>
      <c r="AP256" s="12" t="s">
        <v>152</v>
      </c>
      <c r="AQ256" s="12" t="s">
        <v>152</v>
      </c>
      <c r="AS256" s="12" t="s">
        <v>153</v>
      </c>
      <c r="AU256" s="12" t="s">
        <v>152</v>
      </c>
      <c r="BF256" s="12" t="s">
        <v>126</v>
      </c>
      <c r="BO256" s="12" t="s">
        <v>157</v>
      </c>
      <c r="BP256" s="12" t="s">
        <v>314</v>
      </c>
      <c r="BQ256" s="12" t="s">
        <v>464</v>
      </c>
    </row>
    <row r="257" ht="14.25" customHeight="1">
      <c r="A257" s="12">
        <v>718605.0</v>
      </c>
      <c r="B257" s="12">
        <v>718605.0</v>
      </c>
      <c r="C257" s="12" t="s">
        <v>136</v>
      </c>
      <c r="D257" s="12">
        <v>699.0</v>
      </c>
      <c r="K257" s="12" t="s">
        <v>137</v>
      </c>
      <c r="M257" s="12" t="s">
        <v>138</v>
      </c>
      <c r="N257" s="12" t="s">
        <v>171</v>
      </c>
      <c r="P257" s="12" t="s">
        <v>140</v>
      </c>
      <c r="V257" s="12">
        <v>699.0</v>
      </c>
      <c r="X257" s="12" t="s">
        <v>1633</v>
      </c>
      <c r="Y257" s="12" t="s">
        <v>142</v>
      </c>
      <c r="Z257" s="12" t="s">
        <v>1634</v>
      </c>
      <c r="AA257" s="12" t="s">
        <v>175</v>
      </c>
      <c r="AB257" s="12" t="s">
        <v>1635</v>
      </c>
      <c r="AC257" s="12" t="s">
        <v>1636</v>
      </c>
      <c r="AD257" s="12" t="s">
        <v>249</v>
      </c>
      <c r="AE257" s="12" t="s">
        <v>1637</v>
      </c>
      <c r="AF257" s="12" t="s">
        <v>1638</v>
      </c>
      <c r="AI257" s="12" t="s">
        <v>126</v>
      </c>
      <c r="AJ257" s="12" t="s">
        <v>126</v>
      </c>
      <c r="AK257" s="12" t="s">
        <v>126</v>
      </c>
      <c r="AM257" s="12" t="s">
        <v>149</v>
      </c>
      <c r="AP257" s="12" t="s">
        <v>126</v>
      </c>
      <c r="AQ257" s="12" t="s">
        <v>152</v>
      </c>
      <c r="AS257" s="12" t="s">
        <v>370</v>
      </c>
      <c r="AT257" s="12" t="s">
        <v>551</v>
      </c>
      <c r="AU257" s="12" t="s">
        <v>152</v>
      </c>
      <c r="AV257" s="12" t="s">
        <v>462</v>
      </c>
      <c r="BF257" s="12" t="s">
        <v>126</v>
      </c>
      <c r="BO257" s="12" t="s">
        <v>127</v>
      </c>
      <c r="BP257" s="12" t="s">
        <v>249</v>
      </c>
      <c r="BQ257" s="12" t="s">
        <v>388</v>
      </c>
    </row>
    <row r="258" ht="14.25" customHeight="1">
      <c r="A258" s="12">
        <v>718607.0</v>
      </c>
      <c r="B258" s="12">
        <v>718607.0</v>
      </c>
      <c r="D258" s="12">
        <v>0.0</v>
      </c>
      <c r="K258" s="12" t="s">
        <v>137</v>
      </c>
      <c r="M258" s="12" t="s">
        <v>253</v>
      </c>
      <c r="N258" s="12" t="s">
        <v>139</v>
      </c>
      <c r="P258" s="12" t="s">
        <v>204</v>
      </c>
      <c r="V258" s="12">
        <v>319.0</v>
      </c>
      <c r="X258" s="12" t="s">
        <v>1639</v>
      </c>
      <c r="Y258" s="12" t="s">
        <v>319</v>
      </c>
      <c r="Z258" s="12" t="s">
        <v>1640</v>
      </c>
      <c r="AA258" s="12" t="s">
        <v>175</v>
      </c>
      <c r="AB258" s="12" t="s">
        <v>1641</v>
      </c>
      <c r="AC258" s="12" t="s">
        <v>1642</v>
      </c>
      <c r="AD258" s="12" t="s">
        <v>1643</v>
      </c>
      <c r="AI258" s="12" t="s">
        <v>126</v>
      </c>
      <c r="AJ258" s="12" t="s">
        <v>126</v>
      </c>
      <c r="AK258" s="12" t="s">
        <v>126</v>
      </c>
      <c r="AM258" s="12" t="s">
        <v>149</v>
      </c>
      <c r="AN258" s="12" t="s">
        <v>1201</v>
      </c>
      <c r="AP258" s="12" t="s">
        <v>152</v>
      </c>
      <c r="AQ258" s="12" t="s">
        <v>152</v>
      </c>
      <c r="AS258" s="12" t="s">
        <v>153</v>
      </c>
      <c r="AU258" s="12" t="s">
        <v>152</v>
      </c>
      <c r="BF258" s="12" t="s">
        <v>126</v>
      </c>
      <c r="BO258" s="12" t="s">
        <v>526</v>
      </c>
      <c r="BQ258" s="12" t="s">
        <v>607</v>
      </c>
    </row>
    <row r="259" ht="14.25" customHeight="1">
      <c r="A259" s="12">
        <v>718609.0</v>
      </c>
      <c r="B259" s="12">
        <v>718609.0</v>
      </c>
      <c r="D259" s="12">
        <v>0.0</v>
      </c>
      <c r="K259" s="12" t="s">
        <v>137</v>
      </c>
      <c r="M259" s="12" t="s">
        <v>170</v>
      </c>
      <c r="N259" s="12" t="s">
        <v>139</v>
      </c>
      <c r="P259" s="12" t="s">
        <v>140</v>
      </c>
      <c r="V259" s="12">
        <v>814.0</v>
      </c>
      <c r="X259" s="12" t="s">
        <v>1644</v>
      </c>
      <c r="Y259" s="12" t="s">
        <v>142</v>
      </c>
      <c r="Z259" s="12" t="s">
        <v>1645</v>
      </c>
      <c r="AA259" s="12" t="s">
        <v>175</v>
      </c>
      <c r="AB259" s="12" t="s">
        <v>1646</v>
      </c>
      <c r="AC259" s="12">
        <v>6.39088721025E11</v>
      </c>
      <c r="AD259" s="12" t="s">
        <v>836</v>
      </c>
      <c r="AE259" s="12" t="s">
        <v>1647</v>
      </c>
      <c r="AI259" s="12" t="s">
        <v>152</v>
      </c>
      <c r="AJ259" s="12" t="s">
        <v>126</v>
      </c>
      <c r="AK259" s="12" t="s">
        <v>126</v>
      </c>
      <c r="AM259" s="12" t="s">
        <v>149</v>
      </c>
      <c r="AP259" s="12" t="s">
        <v>152</v>
      </c>
      <c r="AQ259" s="12" t="s">
        <v>152</v>
      </c>
      <c r="AS259" s="12" t="s">
        <v>153</v>
      </c>
      <c r="AU259" s="12" t="s">
        <v>152</v>
      </c>
      <c r="AV259" s="12" t="s">
        <v>154</v>
      </c>
      <c r="AX259" s="12" t="s">
        <v>184</v>
      </c>
      <c r="BF259" s="12" t="s">
        <v>126</v>
      </c>
      <c r="BO259" s="12" t="s">
        <v>351</v>
      </c>
      <c r="BP259" s="12" t="s">
        <v>836</v>
      </c>
      <c r="BQ259" s="12" t="s">
        <v>1164</v>
      </c>
    </row>
    <row r="260" ht="14.25" customHeight="1">
      <c r="A260" s="12">
        <v>718611.0</v>
      </c>
      <c r="B260" s="12">
        <v>718611.0</v>
      </c>
      <c r="D260" s="12">
        <v>0.0</v>
      </c>
      <c r="K260" s="12" t="s">
        <v>137</v>
      </c>
      <c r="M260" s="12" t="s">
        <v>170</v>
      </c>
      <c r="N260" s="12" t="s">
        <v>139</v>
      </c>
      <c r="P260" s="12" t="s">
        <v>128</v>
      </c>
      <c r="V260" s="12">
        <v>755.0</v>
      </c>
      <c r="X260" s="12" t="s">
        <v>1648</v>
      </c>
      <c r="Y260" s="12" t="s">
        <v>142</v>
      </c>
      <c r="Z260" s="12" t="s">
        <v>1649</v>
      </c>
      <c r="AA260" s="12" t="s">
        <v>175</v>
      </c>
      <c r="AB260" s="12" t="s">
        <v>1650</v>
      </c>
      <c r="AC260" s="12">
        <v>6.282135540997E12</v>
      </c>
      <c r="AD260" s="12" t="s">
        <v>634</v>
      </c>
      <c r="AE260" s="12" t="s">
        <v>1651</v>
      </c>
      <c r="AI260" s="12" t="s">
        <v>152</v>
      </c>
      <c r="AJ260" s="12" t="s">
        <v>126</v>
      </c>
      <c r="AK260" s="12" t="s">
        <v>126</v>
      </c>
      <c r="AM260" s="12" t="s">
        <v>149</v>
      </c>
      <c r="AN260" s="12" t="s">
        <v>634</v>
      </c>
      <c r="AO260" s="12" t="s">
        <v>678</v>
      </c>
      <c r="AP260" s="12" t="s">
        <v>152</v>
      </c>
      <c r="AQ260" s="12" t="s">
        <v>152</v>
      </c>
      <c r="AS260" s="12" t="s">
        <v>153</v>
      </c>
      <c r="AU260" s="12" t="s">
        <v>152</v>
      </c>
      <c r="BF260" s="12" t="s">
        <v>126</v>
      </c>
      <c r="BO260" s="12" t="s">
        <v>1652</v>
      </c>
      <c r="BP260" s="12" t="s">
        <v>634</v>
      </c>
      <c r="BQ260" s="12" t="s">
        <v>454</v>
      </c>
    </row>
    <row r="261" ht="14.25" customHeight="1">
      <c r="A261" s="12">
        <v>718626.0</v>
      </c>
      <c r="B261" s="12">
        <v>718626.0</v>
      </c>
      <c r="D261" s="12">
        <v>0.0</v>
      </c>
      <c r="K261" s="12" t="s">
        <v>137</v>
      </c>
      <c r="M261" s="12" t="s">
        <v>170</v>
      </c>
      <c r="N261" s="12" t="s">
        <v>139</v>
      </c>
      <c r="P261" s="12" t="s">
        <v>128</v>
      </c>
      <c r="V261" s="12">
        <v>755.0</v>
      </c>
      <c r="X261" s="12" t="s">
        <v>1653</v>
      </c>
      <c r="Y261" s="12" t="s">
        <v>142</v>
      </c>
      <c r="Z261" s="12" t="s">
        <v>1654</v>
      </c>
      <c r="AA261" s="12" t="s">
        <v>175</v>
      </c>
      <c r="AB261" s="12" t="s">
        <v>1655</v>
      </c>
      <c r="AC261" s="12" t="s">
        <v>1656</v>
      </c>
      <c r="AD261" s="12" t="s">
        <v>836</v>
      </c>
      <c r="AE261" s="12" t="s">
        <v>1657</v>
      </c>
      <c r="AI261" s="12" t="s">
        <v>126</v>
      </c>
      <c r="AJ261" s="12" t="s">
        <v>126</v>
      </c>
      <c r="AK261" s="12" t="s">
        <v>126</v>
      </c>
      <c r="AM261" s="12" t="s">
        <v>149</v>
      </c>
      <c r="AP261" s="12" t="s">
        <v>152</v>
      </c>
      <c r="AQ261" s="12" t="s">
        <v>152</v>
      </c>
      <c r="AS261" s="12" t="s">
        <v>153</v>
      </c>
      <c r="AU261" s="12" t="s">
        <v>126</v>
      </c>
      <c r="BF261" s="12" t="s">
        <v>126</v>
      </c>
      <c r="BO261" s="12" t="s">
        <v>534</v>
      </c>
      <c r="BP261" s="12" t="s">
        <v>836</v>
      </c>
      <c r="BQ261" s="12" t="s">
        <v>158</v>
      </c>
    </row>
    <row r="262" ht="14.25" customHeight="1">
      <c r="A262" s="12">
        <v>718628.0</v>
      </c>
      <c r="B262" s="12">
        <v>718628.0</v>
      </c>
      <c r="D262" s="12">
        <v>0.0</v>
      </c>
      <c r="K262" s="12" t="s">
        <v>137</v>
      </c>
      <c r="M262" s="12" t="s">
        <v>170</v>
      </c>
      <c r="N262" s="12" t="s">
        <v>139</v>
      </c>
      <c r="P262" s="12" t="s">
        <v>128</v>
      </c>
      <c r="V262" s="12">
        <v>755.0</v>
      </c>
      <c r="X262" s="12" t="s">
        <v>1648</v>
      </c>
      <c r="Y262" s="12" t="s">
        <v>142</v>
      </c>
      <c r="Z262" s="12" t="s">
        <v>1649</v>
      </c>
      <c r="AA262" s="12" t="s">
        <v>175</v>
      </c>
      <c r="AB262" s="12" t="s">
        <v>1650</v>
      </c>
      <c r="AC262" s="12" t="s">
        <v>1658</v>
      </c>
      <c r="AD262" s="12" t="s">
        <v>634</v>
      </c>
      <c r="AE262" s="12" t="s">
        <v>1651</v>
      </c>
      <c r="AI262" s="12" t="s">
        <v>152</v>
      </c>
      <c r="AJ262" s="12" t="s">
        <v>126</v>
      </c>
      <c r="AK262" s="12" t="s">
        <v>126</v>
      </c>
      <c r="AM262" s="12" t="s">
        <v>149</v>
      </c>
      <c r="AN262" s="12" t="s">
        <v>634</v>
      </c>
      <c r="AP262" s="12" t="s">
        <v>152</v>
      </c>
      <c r="AQ262" s="12" t="s">
        <v>152</v>
      </c>
      <c r="AS262" s="12" t="s">
        <v>153</v>
      </c>
      <c r="AU262" s="12" t="s">
        <v>152</v>
      </c>
      <c r="BF262" s="12" t="s">
        <v>126</v>
      </c>
      <c r="BO262" s="12" t="s">
        <v>1652</v>
      </c>
      <c r="BP262" s="12" t="s">
        <v>634</v>
      </c>
      <c r="BQ262" s="12" t="s">
        <v>454</v>
      </c>
    </row>
    <row r="263" ht="14.25" customHeight="1">
      <c r="A263" s="12">
        <v>718629.0</v>
      </c>
      <c r="B263" s="12">
        <v>718628.0</v>
      </c>
      <c r="D263" s="12">
        <v>0.0</v>
      </c>
      <c r="K263" s="12" t="s">
        <v>137</v>
      </c>
      <c r="M263" s="12" t="s">
        <v>170</v>
      </c>
      <c r="N263" s="12" t="s">
        <v>139</v>
      </c>
      <c r="P263" s="12" t="s">
        <v>140</v>
      </c>
      <c r="V263" s="12">
        <v>814.0</v>
      </c>
      <c r="X263" s="12" t="s">
        <v>1659</v>
      </c>
      <c r="Y263" s="12" t="s">
        <v>142</v>
      </c>
      <c r="Z263" s="12" t="s">
        <v>1660</v>
      </c>
      <c r="AA263" s="12" t="s">
        <v>144</v>
      </c>
      <c r="AB263" s="12" t="s">
        <v>1661</v>
      </c>
      <c r="AC263" s="12">
        <v>6.281313079191E12</v>
      </c>
      <c r="AD263" s="12" t="s">
        <v>634</v>
      </c>
      <c r="AE263" s="12" t="s">
        <v>1651</v>
      </c>
      <c r="AI263" s="12" t="s">
        <v>152</v>
      </c>
      <c r="AJ263" s="12" t="s">
        <v>126</v>
      </c>
      <c r="AK263" s="12" t="s">
        <v>126</v>
      </c>
      <c r="AM263" s="12" t="s">
        <v>149</v>
      </c>
      <c r="AN263" s="12" t="s">
        <v>634</v>
      </c>
      <c r="AO263" s="12" t="s">
        <v>678</v>
      </c>
      <c r="AP263" s="12" t="s">
        <v>152</v>
      </c>
      <c r="AQ263" s="12" t="s">
        <v>152</v>
      </c>
      <c r="AS263" s="12" t="s">
        <v>153</v>
      </c>
      <c r="AU263" s="12" t="s">
        <v>152</v>
      </c>
      <c r="BF263" s="12" t="s">
        <v>126</v>
      </c>
      <c r="BO263" s="12" t="s">
        <v>467</v>
      </c>
      <c r="BP263" s="12" t="s">
        <v>634</v>
      </c>
      <c r="BQ263" s="12" t="s">
        <v>454</v>
      </c>
      <c r="BR263" s="12" t="s">
        <v>678</v>
      </c>
    </row>
    <row r="264" ht="14.25" customHeight="1">
      <c r="A264" s="12">
        <v>718630.0</v>
      </c>
      <c r="B264" s="12">
        <v>718630.0</v>
      </c>
      <c r="C264" s="12" t="s">
        <v>136</v>
      </c>
      <c r="D264" s="12">
        <v>0.0</v>
      </c>
      <c r="E264" s="12" t="s">
        <v>327</v>
      </c>
      <c r="K264" s="12" t="s">
        <v>137</v>
      </c>
      <c r="M264" s="12" t="s">
        <v>170</v>
      </c>
      <c r="N264" s="12" t="s">
        <v>139</v>
      </c>
      <c r="P264" s="12" t="s">
        <v>140</v>
      </c>
      <c r="V264" s="12">
        <v>814.0</v>
      </c>
      <c r="X264" s="12" t="s">
        <v>1662</v>
      </c>
      <c r="Y264" s="12" t="s">
        <v>142</v>
      </c>
      <c r="Z264" s="12" t="s">
        <v>1663</v>
      </c>
      <c r="AA264" s="12" t="s">
        <v>175</v>
      </c>
      <c r="AB264" s="12" t="s">
        <v>1664</v>
      </c>
      <c r="AC264" s="12">
        <v>9.59979630572E11</v>
      </c>
      <c r="AD264" s="12" t="s">
        <v>1665</v>
      </c>
      <c r="AE264" s="12" t="s">
        <v>1666</v>
      </c>
      <c r="AI264" s="12" t="s">
        <v>126</v>
      </c>
      <c r="AJ264" s="12" t="s">
        <v>152</v>
      </c>
      <c r="AK264" s="12" t="s">
        <v>126</v>
      </c>
      <c r="AM264" s="12" t="s">
        <v>149</v>
      </c>
      <c r="AP264" s="12" t="s">
        <v>126</v>
      </c>
      <c r="AS264" s="12" t="s">
        <v>153</v>
      </c>
      <c r="AU264" s="12" t="s">
        <v>152</v>
      </c>
      <c r="BO264" s="12" t="s">
        <v>489</v>
      </c>
      <c r="BP264" s="12" t="s">
        <v>1665</v>
      </c>
      <c r="BQ264" s="12" t="s">
        <v>158</v>
      </c>
    </row>
    <row r="265" ht="14.25" customHeight="1">
      <c r="A265" s="12">
        <v>718631.0</v>
      </c>
      <c r="B265" s="12">
        <v>718631.0</v>
      </c>
      <c r="C265" s="12" t="s">
        <v>136</v>
      </c>
      <c r="D265" s="12">
        <v>814.0</v>
      </c>
      <c r="K265" s="12" t="s">
        <v>137</v>
      </c>
      <c r="M265" s="12" t="s">
        <v>170</v>
      </c>
      <c r="N265" s="12" t="s">
        <v>139</v>
      </c>
      <c r="P265" s="12" t="s">
        <v>140</v>
      </c>
      <c r="V265" s="12">
        <v>814.0</v>
      </c>
      <c r="X265" s="12" t="s">
        <v>1667</v>
      </c>
      <c r="Y265" s="12" t="s">
        <v>142</v>
      </c>
      <c r="Z265" s="12" t="s">
        <v>1668</v>
      </c>
      <c r="AA265" s="12" t="s">
        <v>175</v>
      </c>
      <c r="AB265" s="12" t="s">
        <v>1669</v>
      </c>
      <c r="AC265" s="12">
        <v>6.39177370856E11</v>
      </c>
      <c r="AD265" s="12" t="s">
        <v>836</v>
      </c>
      <c r="AE265" s="12" t="s">
        <v>1670</v>
      </c>
      <c r="AF265" s="12" t="s">
        <v>1671</v>
      </c>
      <c r="AI265" s="12" t="s">
        <v>152</v>
      </c>
      <c r="AJ265" s="12" t="s">
        <v>126</v>
      </c>
      <c r="AK265" s="12" t="s">
        <v>126</v>
      </c>
      <c r="AM265" s="12" t="s">
        <v>149</v>
      </c>
      <c r="AN265" s="12" t="s">
        <v>196</v>
      </c>
      <c r="AO265" s="12" t="s">
        <v>149</v>
      </c>
      <c r="AP265" s="12" t="s">
        <v>126</v>
      </c>
      <c r="AQ265" s="12" t="s">
        <v>152</v>
      </c>
      <c r="AS265" s="12" t="s">
        <v>153</v>
      </c>
      <c r="AU265" s="12" t="s">
        <v>126</v>
      </c>
      <c r="BF265" s="12" t="s">
        <v>126</v>
      </c>
      <c r="BO265" s="12" t="s">
        <v>1672</v>
      </c>
      <c r="BP265" s="12" t="s">
        <v>836</v>
      </c>
      <c r="BQ265" s="12" t="s">
        <v>158</v>
      </c>
    </row>
    <row r="266" ht="14.25" customHeight="1">
      <c r="A266" s="12">
        <v>718632.0</v>
      </c>
      <c r="B266" s="12">
        <v>718632.0</v>
      </c>
      <c r="C266" s="12" t="s">
        <v>136</v>
      </c>
      <c r="D266" s="12">
        <v>1414.0</v>
      </c>
      <c r="K266" s="12" t="s">
        <v>137</v>
      </c>
      <c r="M266" s="12" t="s">
        <v>138</v>
      </c>
      <c r="N266" s="12" t="s">
        <v>139</v>
      </c>
      <c r="P266" s="12" t="s">
        <v>140</v>
      </c>
      <c r="V266" s="12">
        <v>875.0</v>
      </c>
      <c r="X266" s="12" t="s">
        <v>1673</v>
      </c>
      <c r="Y266" s="12" t="s">
        <v>142</v>
      </c>
      <c r="Z266" s="12" t="s">
        <v>1674</v>
      </c>
      <c r="AA266" s="12" t="s">
        <v>144</v>
      </c>
      <c r="AB266" s="12" t="s">
        <v>1675</v>
      </c>
      <c r="AC266" s="12" t="s">
        <v>1676</v>
      </c>
      <c r="AD266" s="12" t="s">
        <v>249</v>
      </c>
      <c r="AE266" s="12" t="s">
        <v>1677</v>
      </c>
      <c r="AF266" s="12" t="s">
        <v>1678</v>
      </c>
      <c r="AI266" s="12" t="s">
        <v>126</v>
      </c>
      <c r="AJ266" s="12" t="s">
        <v>126</v>
      </c>
      <c r="AK266" s="12" t="s">
        <v>126</v>
      </c>
      <c r="AM266" s="12" t="s">
        <v>149</v>
      </c>
      <c r="AP266" s="12" t="s">
        <v>126</v>
      </c>
      <c r="AQ266" s="12" t="s">
        <v>152</v>
      </c>
      <c r="AS266" s="12" t="s">
        <v>153</v>
      </c>
      <c r="AU266" s="12" t="s">
        <v>126</v>
      </c>
      <c r="BF266" s="12" t="s">
        <v>126</v>
      </c>
      <c r="BO266" s="12" t="s">
        <v>421</v>
      </c>
      <c r="BP266" s="12" t="s">
        <v>249</v>
      </c>
      <c r="BQ266" s="12" t="s">
        <v>352</v>
      </c>
    </row>
    <row r="267" ht="14.25" customHeight="1">
      <c r="A267" s="12">
        <v>718633.0</v>
      </c>
      <c r="B267" s="12">
        <v>718632.0</v>
      </c>
      <c r="C267" s="12" t="s">
        <v>136</v>
      </c>
      <c r="D267" s="12">
        <v>0.0</v>
      </c>
      <c r="K267" s="12" t="s">
        <v>137</v>
      </c>
      <c r="M267" s="12" t="s">
        <v>138</v>
      </c>
      <c r="N267" s="12" t="s">
        <v>139</v>
      </c>
      <c r="P267" s="12" t="s">
        <v>118</v>
      </c>
      <c r="R267" s="12" t="s">
        <v>389</v>
      </c>
      <c r="V267" s="12">
        <v>440.0</v>
      </c>
      <c r="X267" s="12" t="s">
        <v>1679</v>
      </c>
      <c r="Y267" s="12" t="s">
        <v>173</v>
      </c>
      <c r="Z267" s="12" t="s">
        <v>1680</v>
      </c>
      <c r="AA267" s="12" t="s">
        <v>175</v>
      </c>
      <c r="AB267" s="12" t="s">
        <v>1681</v>
      </c>
      <c r="AC267" s="12" t="s">
        <v>1682</v>
      </c>
      <c r="AD267" s="12" t="s">
        <v>249</v>
      </c>
      <c r="AE267" s="12" t="s">
        <v>1677</v>
      </c>
      <c r="AF267" s="12" t="s">
        <v>1683</v>
      </c>
      <c r="AI267" s="12" t="s">
        <v>126</v>
      </c>
      <c r="AJ267" s="12" t="s">
        <v>126</v>
      </c>
      <c r="AK267" s="12" t="s">
        <v>126</v>
      </c>
      <c r="AM267" s="12" t="s">
        <v>149</v>
      </c>
      <c r="AP267" s="12" t="s">
        <v>126</v>
      </c>
      <c r="AQ267" s="12" t="s">
        <v>152</v>
      </c>
      <c r="AS267" s="12" t="s">
        <v>153</v>
      </c>
      <c r="AU267" s="12" t="s">
        <v>126</v>
      </c>
      <c r="BF267" s="12" t="s">
        <v>126</v>
      </c>
      <c r="BO267" s="12" t="s">
        <v>489</v>
      </c>
      <c r="BP267" s="12" t="s">
        <v>249</v>
      </c>
    </row>
    <row r="268" ht="14.25" customHeight="1">
      <c r="A268" s="12">
        <v>718634.0</v>
      </c>
      <c r="B268" s="12">
        <v>718632.0</v>
      </c>
      <c r="C268" s="12" t="s">
        <v>136</v>
      </c>
      <c r="D268" s="12">
        <v>0.0</v>
      </c>
      <c r="K268" s="12" t="s">
        <v>137</v>
      </c>
      <c r="M268" s="12" t="s">
        <v>138</v>
      </c>
      <c r="N268" s="12" t="s">
        <v>139</v>
      </c>
      <c r="P268" s="12" t="s">
        <v>977</v>
      </c>
      <c r="V268" s="12">
        <v>33.0</v>
      </c>
      <c r="X268" s="12" t="s">
        <v>1684</v>
      </c>
      <c r="Y268" s="12" t="s">
        <v>269</v>
      </c>
      <c r="Z268" s="12" t="s">
        <v>1685</v>
      </c>
      <c r="AA268" s="12" t="s">
        <v>175</v>
      </c>
      <c r="AB268" s="12" t="s">
        <v>1675</v>
      </c>
      <c r="AC268" s="12" t="s">
        <v>1676</v>
      </c>
      <c r="AD268" s="12" t="s">
        <v>249</v>
      </c>
      <c r="AE268" s="12" t="s">
        <v>1677</v>
      </c>
      <c r="AI268" s="12" t="s">
        <v>126</v>
      </c>
      <c r="AJ268" s="12" t="s">
        <v>126</v>
      </c>
      <c r="AK268" s="12" t="s">
        <v>126</v>
      </c>
      <c r="AM268" s="12" t="s">
        <v>149</v>
      </c>
      <c r="AP268" s="12" t="s">
        <v>126</v>
      </c>
      <c r="AQ268" s="12" t="s">
        <v>152</v>
      </c>
      <c r="AS268" s="12" t="s">
        <v>153</v>
      </c>
      <c r="AU268" s="12" t="s">
        <v>126</v>
      </c>
      <c r="BF268" s="12" t="s">
        <v>126</v>
      </c>
    </row>
    <row r="269" ht="14.25" customHeight="1">
      <c r="A269" s="12">
        <v>718635.0</v>
      </c>
      <c r="B269" s="12">
        <v>718632.0</v>
      </c>
      <c r="C269" s="12" t="s">
        <v>136</v>
      </c>
      <c r="D269" s="12">
        <v>0.0</v>
      </c>
      <c r="K269" s="12" t="s">
        <v>137</v>
      </c>
      <c r="M269" s="12" t="s">
        <v>138</v>
      </c>
      <c r="N269" s="12" t="s">
        <v>139</v>
      </c>
      <c r="P269" s="12" t="s">
        <v>977</v>
      </c>
      <c r="V269" s="12">
        <v>33.0</v>
      </c>
      <c r="X269" s="12" t="s">
        <v>1686</v>
      </c>
      <c r="Y269" s="12" t="s">
        <v>246</v>
      </c>
      <c r="Z269" s="12" t="s">
        <v>1687</v>
      </c>
      <c r="AA269" s="12" t="s">
        <v>144</v>
      </c>
      <c r="AB269" s="12" t="s">
        <v>1675</v>
      </c>
      <c r="AC269" s="12" t="s">
        <v>1676</v>
      </c>
      <c r="AD269" s="12" t="s">
        <v>249</v>
      </c>
      <c r="AE269" s="12" t="s">
        <v>1677</v>
      </c>
      <c r="AI269" s="12" t="s">
        <v>126</v>
      </c>
      <c r="AJ269" s="12" t="s">
        <v>126</v>
      </c>
      <c r="AK269" s="12" t="s">
        <v>126</v>
      </c>
      <c r="AM269" s="12" t="s">
        <v>149</v>
      </c>
      <c r="AP269" s="12" t="s">
        <v>126</v>
      </c>
      <c r="AQ269" s="12" t="s">
        <v>152</v>
      </c>
      <c r="AS269" s="12" t="s">
        <v>153</v>
      </c>
      <c r="AU269" s="12" t="s">
        <v>126</v>
      </c>
      <c r="BF269" s="12" t="s">
        <v>126</v>
      </c>
    </row>
    <row r="270" ht="14.25" customHeight="1">
      <c r="A270" s="12">
        <v>718636.0</v>
      </c>
      <c r="B270" s="12">
        <v>718632.0</v>
      </c>
      <c r="C270" s="12" t="s">
        <v>136</v>
      </c>
      <c r="D270" s="12">
        <v>0.0</v>
      </c>
      <c r="K270" s="12" t="s">
        <v>137</v>
      </c>
      <c r="M270" s="12" t="s">
        <v>138</v>
      </c>
      <c r="N270" s="12" t="s">
        <v>139</v>
      </c>
      <c r="P270" s="12" t="s">
        <v>977</v>
      </c>
      <c r="V270" s="12">
        <v>33.0</v>
      </c>
      <c r="X270" s="12" t="s">
        <v>1688</v>
      </c>
      <c r="Y270" s="12" t="s">
        <v>246</v>
      </c>
      <c r="Z270" s="12" t="s">
        <v>1689</v>
      </c>
      <c r="AA270" s="12" t="s">
        <v>144</v>
      </c>
      <c r="AB270" s="12" t="s">
        <v>1675</v>
      </c>
      <c r="AC270" s="12" t="s">
        <v>1676</v>
      </c>
      <c r="AD270" s="12" t="s">
        <v>249</v>
      </c>
      <c r="AE270" s="12" t="s">
        <v>1677</v>
      </c>
      <c r="AI270" s="12" t="s">
        <v>126</v>
      </c>
      <c r="AJ270" s="12" t="s">
        <v>126</v>
      </c>
      <c r="AK270" s="12" t="s">
        <v>126</v>
      </c>
      <c r="AM270" s="12" t="s">
        <v>149</v>
      </c>
      <c r="AP270" s="12" t="s">
        <v>126</v>
      </c>
      <c r="AQ270" s="12" t="s">
        <v>152</v>
      </c>
      <c r="AS270" s="12" t="s">
        <v>153</v>
      </c>
      <c r="AU270" s="12" t="s">
        <v>126</v>
      </c>
      <c r="BF270" s="12" t="s">
        <v>126</v>
      </c>
    </row>
    <row r="271" ht="14.25" customHeight="1">
      <c r="A271" s="12">
        <v>718639.0</v>
      </c>
      <c r="B271" s="12">
        <v>718639.0</v>
      </c>
      <c r="C271" s="12" t="s">
        <v>136</v>
      </c>
      <c r="D271" s="12">
        <v>0.0</v>
      </c>
      <c r="E271" s="12" t="s">
        <v>327</v>
      </c>
      <c r="K271" s="12" t="s">
        <v>137</v>
      </c>
      <c r="M271" s="12" t="s">
        <v>170</v>
      </c>
      <c r="N271" s="12" t="s">
        <v>139</v>
      </c>
      <c r="P271" s="12" t="s">
        <v>128</v>
      </c>
      <c r="V271" s="12">
        <v>755.0</v>
      </c>
      <c r="X271" s="12" t="s">
        <v>1690</v>
      </c>
      <c r="Y271" s="12" t="s">
        <v>142</v>
      </c>
      <c r="Z271" s="12" t="s">
        <v>1691</v>
      </c>
      <c r="AA271" s="12" t="s">
        <v>175</v>
      </c>
      <c r="AB271" s="12" t="s">
        <v>1692</v>
      </c>
      <c r="AC271" s="12">
        <v>6.28977117799E11</v>
      </c>
      <c r="AD271" s="12" t="s">
        <v>634</v>
      </c>
      <c r="AE271" s="12" t="s">
        <v>1693</v>
      </c>
      <c r="AF271" s="12" t="s">
        <v>1694</v>
      </c>
      <c r="AI271" s="12" t="s">
        <v>126</v>
      </c>
      <c r="AJ271" s="12" t="s">
        <v>126</v>
      </c>
      <c r="AK271" s="12" t="s">
        <v>126</v>
      </c>
      <c r="AM271" s="12" t="s">
        <v>1695</v>
      </c>
      <c r="AN271" s="12" t="s">
        <v>149</v>
      </c>
      <c r="AO271" s="12" t="s">
        <v>678</v>
      </c>
      <c r="AP271" s="12" t="s">
        <v>126</v>
      </c>
      <c r="AQ271" s="12" t="s">
        <v>152</v>
      </c>
      <c r="AS271" s="12" t="s">
        <v>153</v>
      </c>
      <c r="AU271" s="12" t="s">
        <v>152</v>
      </c>
      <c r="AV271" s="12" t="s">
        <v>154</v>
      </c>
      <c r="AW271" s="12" t="s">
        <v>1696</v>
      </c>
      <c r="AX271" s="12" t="s">
        <v>184</v>
      </c>
      <c r="AY271" s="12" t="s">
        <v>1697</v>
      </c>
      <c r="BO271" s="12" t="s">
        <v>467</v>
      </c>
      <c r="BP271" s="12" t="s">
        <v>634</v>
      </c>
    </row>
    <row r="272" ht="14.25" customHeight="1">
      <c r="A272" s="12">
        <v>718645.0</v>
      </c>
      <c r="B272" s="12">
        <v>718645.0</v>
      </c>
      <c r="D272" s="12">
        <v>0.0</v>
      </c>
      <c r="K272" s="12" t="s">
        <v>137</v>
      </c>
      <c r="M272" s="12" t="s">
        <v>170</v>
      </c>
      <c r="N272" s="12" t="s">
        <v>139</v>
      </c>
      <c r="P272" s="12" t="s">
        <v>140</v>
      </c>
      <c r="V272" s="12">
        <v>814.0</v>
      </c>
      <c r="X272" s="12" t="s">
        <v>1698</v>
      </c>
      <c r="Y272" s="12" t="s">
        <v>142</v>
      </c>
      <c r="Z272" s="12" t="s">
        <v>1699</v>
      </c>
      <c r="AA272" s="12" t="s">
        <v>175</v>
      </c>
      <c r="AB272" s="12" t="s">
        <v>1700</v>
      </c>
      <c r="AC272" s="12">
        <v>6.281298527442E12</v>
      </c>
      <c r="AD272" s="12" t="s">
        <v>634</v>
      </c>
      <c r="AE272" s="12" t="s">
        <v>1701</v>
      </c>
      <c r="AI272" s="12" t="s">
        <v>126</v>
      </c>
      <c r="AJ272" s="12" t="s">
        <v>126</v>
      </c>
      <c r="AK272" s="12" t="s">
        <v>126</v>
      </c>
      <c r="AM272" s="12" t="s">
        <v>634</v>
      </c>
      <c r="AN272" s="12" t="s">
        <v>149</v>
      </c>
      <c r="AP272" s="12" t="s">
        <v>126</v>
      </c>
      <c r="AQ272" s="12" t="s">
        <v>152</v>
      </c>
      <c r="AS272" s="12" t="s">
        <v>153</v>
      </c>
      <c r="AU272" s="12" t="s">
        <v>152</v>
      </c>
      <c r="AV272" s="12" t="s">
        <v>188</v>
      </c>
      <c r="AW272" s="12" t="s">
        <v>1702</v>
      </c>
      <c r="AX272" s="12" t="s">
        <v>184</v>
      </c>
      <c r="AY272" s="12" t="s">
        <v>1703</v>
      </c>
      <c r="BF272" s="12" t="s">
        <v>126</v>
      </c>
      <c r="BO272" s="12" t="s">
        <v>1704</v>
      </c>
      <c r="BP272" s="12" t="s">
        <v>634</v>
      </c>
    </row>
    <row r="273" ht="14.25" customHeight="1">
      <c r="A273" s="12">
        <v>718646.0</v>
      </c>
      <c r="B273" s="12">
        <v>718646.0</v>
      </c>
      <c r="D273" s="12">
        <v>0.0</v>
      </c>
      <c r="K273" s="12" t="s">
        <v>137</v>
      </c>
      <c r="M273" s="12" t="s">
        <v>253</v>
      </c>
      <c r="N273" s="12" t="s">
        <v>139</v>
      </c>
      <c r="P273" s="12" t="s">
        <v>128</v>
      </c>
      <c r="V273" s="12">
        <v>583.0</v>
      </c>
      <c r="X273" s="12" t="s">
        <v>601</v>
      </c>
      <c r="Y273" s="12" t="s">
        <v>269</v>
      </c>
      <c r="Z273" s="12" t="s">
        <v>602</v>
      </c>
      <c r="AA273" s="12" t="s">
        <v>175</v>
      </c>
      <c r="AB273" s="12" t="s">
        <v>603</v>
      </c>
      <c r="AC273" s="12" t="s">
        <v>1705</v>
      </c>
      <c r="AD273" s="12" t="s">
        <v>272</v>
      </c>
      <c r="AE273" s="12" t="s">
        <v>604</v>
      </c>
      <c r="AF273" s="12" t="s">
        <v>605</v>
      </c>
      <c r="AI273" s="12" t="s">
        <v>152</v>
      </c>
      <c r="AJ273" s="12" t="s">
        <v>126</v>
      </c>
      <c r="AK273" s="12" t="s">
        <v>126</v>
      </c>
      <c r="AM273" s="12" t="s">
        <v>196</v>
      </c>
      <c r="AN273" s="12" t="s">
        <v>606</v>
      </c>
      <c r="AO273" s="12" t="s">
        <v>606</v>
      </c>
      <c r="AP273" s="12" t="s">
        <v>152</v>
      </c>
      <c r="AQ273" s="12" t="s">
        <v>152</v>
      </c>
      <c r="AS273" s="12" t="s">
        <v>153</v>
      </c>
      <c r="AU273" s="12" t="s">
        <v>126</v>
      </c>
      <c r="BF273" s="12" t="s">
        <v>126</v>
      </c>
      <c r="BO273" s="12" t="s">
        <v>1706</v>
      </c>
      <c r="BP273" s="12" t="s">
        <v>272</v>
      </c>
      <c r="BQ273" s="12" t="s">
        <v>607</v>
      </c>
    </row>
    <row r="274" ht="14.25" customHeight="1">
      <c r="A274" s="12">
        <v>718649.0</v>
      </c>
      <c r="B274" s="12">
        <v>718649.0</v>
      </c>
      <c r="C274" s="12" t="s">
        <v>136</v>
      </c>
      <c r="D274" s="12">
        <v>0.0</v>
      </c>
      <c r="E274" s="12" t="s">
        <v>327</v>
      </c>
      <c r="K274" s="12" t="s">
        <v>137</v>
      </c>
      <c r="M274" s="12" t="s">
        <v>170</v>
      </c>
      <c r="N274" s="12" t="s">
        <v>139</v>
      </c>
      <c r="P274" s="12" t="s">
        <v>128</v>
      </c>
      <c r="V274" s="12">
        <v>755.0</v>
      </c>
      <c r="X274" s="12" t="s">
        <v>1707</v>
      </c>
      <c r="Y274" s="12" t="s">
        <v>142</v>
      </c>
      <c r="Z274" s="12" t="s">
        <v>1708</v>
      </c>
      <c r="AA274" s="12" t="s">
        <v>175</v>
      </c>
      <c r="AB274" s="12" t="s">
        <v>1709</v>
      </c>
      <c r="AC274" s="12">
        <v>6.281246171712E12</v>
      </c>
      <c r="AD274" s="12" t="s">
        <v>634</v>
      </c>
      <c r="AE274" s="12" t="s">
        <v>1710</v>
      </c>
      <c r="AI274" s="12" t="s">
        <v>126</v>
      </c>
      <c r="AJ274" s="12" t="s">
        <v>126</v>
      </c>
      <c r="AK274" s="12" t="s">
        <v>126</v>
      </c>
      <c r="AM274" s="12" t="s">
        <v>149</v>
      </c>
      <c r="AN274" s="12" t="s">
        <v>1711</v>
      </c>
      <c r="AP274" s="12" t="s">
        <v>126</v>
      </c>
      <c r="AQ274" s="12" t="s">
        <v>152</v>
      </c>
      <c r="AS274" s="12" t="s">
        <v>153</v>
      </c>
      <c r="AU274" s="12" t="s">
        <v>152</v>
      </c>
      <c r="AV274" s="12" t="s">
        <v>188</v>
      </c>
      <c r="AW274" s="12" t="s">
        <v>1712</v>
      </c>
      <c r="AX274" s="12" t="s">
        <v>184</v>
      </c>
      <c r="AY274" s="12" t="s">
        <v>1697</v>
      </c>
      <c r="BO274" s="12" t="s">
        <v>157</v>
      </c>
      <c r="BP274" s="12" t="s">
        <v>634</v>
      </c>
      <c r="BQ274" s="12" t="s">
        <v>454</v>
      </c>
    </row>
    <row r="275" ht="14.25" customHeight="1">
      <c r="A275" s="12">
        <v>718650.0</v>
      </c>
      <c r="B275" s="12">
        <v>718650.0</v>
      </c>
      <c r="C275" s="12" t="s">
        <v>136</v>
      </c>
      <c r="D275" s="12">
        <v>523.0</v>
      </c>
      <c r="K275" s="12" t="s">
        <v>137</v>
      </c>
      <c r="M275" s="12" t="s">
        <v>138</v>
      </c>
      <c r="N275" s="12" t="s">
        <v>139</v>
      </c>
      <c r="P275" s="12" t="s">
        <v>204</v>
      </c>
      <c r="V275" s="12">
        <v>523.0</v>
      </c>
      <c r="X275" s="12" t="s">
        <v>1713</v>
      </c>
      <c r="Y275" s="12" t="s">
        <v>246</v>
      </c>
      <c r="Z275" s="12" t="s">
        <v>1714</v>
      </c>
      <c r="AA275" s="12" t="s">
        <v>144</v>
      </c>
      <c r="AB275" s="12" t="s">
        <v>1715</v>
      </c>
      <c r="AC275" s="12" t="s">
        <v>1716</v>
      </c>
      <c r="AD275" s="12" t="s">
        <v>1643</v>
      </c>
      <c r="AI275" s="12" t="s">
        <v>126</v>
      </c>
      <c r="AJ275" s="12" t="s">
        <v>126</v>
      </c>
      <c r="AK275" s="12" t="s">
        <v>126</v>
      </c>
      <c r="AM275" s="12" t="s">
        <v>149</v>
      </c>
      <c r="AP275" s="12" t="s">
        <v>126</v>
      </c>
      <c r="AS275" s="12" t="s">
        <v>153</v>
      </c>
      <c r="AU275" s="12" t="s">
        <v>152</v>
      </c>
      <c r="AV275" s="12" t="s">
        <v>182</v>
      </c>
      <c r="AW275" s="12" t="s">
        <v>1397</v>
      </c>
      <c r="AX275" s="12" t="s">
        <v>156</v>
      </c>
      <c r="AY275" s="12" t="s">
        <v>1717</v>
      </c>
      <c r="BF275" s="12" t="s">
        <v>126</v>
      </c>
      <c r="BO275" s="12" t="s">
        <v>1718</v>
      </c>
      <c r="BQ275" s="12" t="s">
        <v>1719</v>
      </c>
    </row>
    <row r="276" ht="14.25" customHeight="1">
      <c r="A276" s="12">
        <v>718654.0</v>
      </c>
      <c r="B276" s="12">
        <v>718654.0</v>
      </c>
      <c r="K276" s="12" t="s">
        <v>137</v>
      </c>
      <c r="M276" s="12" t="s">
        <v>170</v>
      </c>
      <c r="N276" s="12" t="s">
        <v>139</v>
      </c>
      <c r="P276" s="12" t="s">
        <v>140</v>
      </c>
      <c r="V276" s="12">
        <v>814.0</v>
      </c>
      <c r="X276" s="12" t="s">
        <v>1720</v>
      </c>
      <c r="Y276" s="12" t="s">
        <v>142</v>
      </c>
      <c r="Z276" s="12" t="s">
        <v>1721</v>
      </c>
      <c r="AA276" s="12" t="s">
        <v>175</v>
      </c>
      <c r="AB276" s="12" t="s">
        <v>1722</v>
      </c>
      <c r="AC276" s="12" t="s">
        <v>1723</v>
      </c>
      <c r="AD276" s="12" t="s">
        <v>1298</v>
      </c>
      <c r="AE276" s="12" t="s">
        <v>1724</v>
      </c>
      <c r="AI276" s="12" t="s">
        <v>152</v>
      </c>
      <c r="AJ276" s="12" t="s">
        <v>126</v>
      </c>
      <c r="AK276" s="12" t="s">
        <v>126</v>
      </c>
      <c r="AM276" s="12" t="s">
        <v>196</v>
      </c>
      <c r="AN276" s="12" t="s">
        <v>985</v>
      </c>
      <c r="AP276" s="12" t="s">
        <v>152</v>
      </c>
      <c r="AQ276" s="12" t="s">
        <v>152</v>
      </c>
      <c r="AS276" s="12" t="s">
        <v>153</v>
      </c>
      <c r="AU276" s="12" t="s">
        <v>152</v>
      </c>
      <c r="AV276" s="12" t="s">
        <v>154</v>
      </c>
      <c r="AX276" s="12" t="s">
        <v>518</v>
      </c>
      <c r="BF276" s="12" t="s">
        <v>126</v>
      </c>
      <c r="BO276" s="12" t="s">
        <v>1725</v>
      </c>
      <c r="BP276" s="12" t="s">
        <v>1298</v>
      </c>
      <c r="BQ276" s="12" t="s">
        <v>630</v>
      </c>
    </row>
    <row r="277" ht="14.25" customHeight="1">
      <c r="A277" s="12">
        <v>718655.0</v>
      </c>
      <c r="B277" s="12">
        <v>718655.0</v>
      </c>
      <c r="C277" s="12" t="s">
        <v>136</v>
      </c>
      <c r="D277" s="12">
        <v>875.0</v>
      </c>
      <c r="K277" s="12" t="s">
        <v>137</v>
      </c>
      <c r="M277" s="12" t="s">
        <v>138</v>
      </c>
      <c r="N277" s="12" t="s">
        <v>139</v>
      </c>
      <c r="P277" s="12" t="s">
        <v>140</v>
      </c>
      <c r="V277" s="12">
        <v>875.0</v>
      </c>
      <c r="X277" s="12" t="s">
        <v>1726</v>
      </c>
      <c r="Y277" s="12" t="s">
        <v>142</v>
      </c>
      <c r="Z277" s="12" t="s">
        <v>1727</v>
      </c>
      <c r="AA277" s="12" t="s">
        <v>144</v>
      </c>
      <c r="AB277" s="12" t="s">
        <v>1728</v>
      </c>
      <c r="AC277" s="12" t="s">
        <v>1729</v>
      </c>
      <c r="AD277" s="12" t="s">
        <v>221</v>
      </c>
      <c r="AE277" s="12" t="s">
        <v>1730</v>
      </c>
      <c r="AI277" s="12" t="s">
        <v>126</v>
      </c>
      <c r="AJ277" s="12" t="s">
        <v>126</v>
      </c>
      <c r="AK277" s="12" t="s">
        <v>126</v>
      </c>
      <c r="AM277" s="12" t="s">
        <v>149</v>
      </c>
      <c r="AP277" s="12" t="s">
        <v>126</v>
      </c>
      <c r="AS277" s="12" t="s">
        <v>153</v>
      </c>
      <c r="AU277" s="12" t="s">
        <v>152</v>
      </c>
      <c r="AV277" s="12" t="s">
        <v>154</v>
      </c>
      <c r="AW277" s="12" t="s">
        <v>1731</v>
      </c>
      <c r="AX277" s="12" t="s">
        <v>184</v>
      </c>
      <c r="AY277" s="12" t="s">
        <v>1732</v>
      </c>
      <c r="BF277" s="12" t="s">
        <v>126</v>
      </c>
      <c r="BO277" s="12" t="s">
        <v>467</v>
      </c>
      <c r="BP277" s="12" t="s">
        <v>221</v>
      </c>
      <c r="BQ277" s="12" t="s">
        <v>464</v>
      </c>
    </row>
    <row r="278" ht="14.25" customHeight="1">
      <c r="A278" s="12">
        <v>718656.0</v>
      </c>
      <c r="B278" s="12">
        <v>718656.0</v>
      </c>
      <c r="K278" s="12" t="s">
        <v>137</v>
      </c>
      <c r="M278" s="12" t="s">
        <v>170</v>
      </c>
      <c r="N278" s="12" t="s">
        <v>139</v>
      </c>
      <c r="P278" s="12" t="s">
        <v>128</v>
      </c>
      <c r="V278" s="12">
        <v>755.0</v>
      </c>
      <c r="X278" s="12" t="s">
        <v>1733</v>
      </c>
      <c r="Y278" s="12" t="s">
        <v>142</v>
      </c>
      <c r="Z278" s="12" t="s">
        <v>1734</v>
      </c>
      <c r="AA278" s="12" t="s">
        <v>144</v>
      </c>
      <c r="AB278" s="12" t="s">
        <v>1735</v>
      </c>
      <c r="AC278" s="12">
        <v>2.55678424485E11</v>
      </c>
      <c r="AD278" s="12" t="s">
        <v>480</v>
      </c>
      <c r="AE278" s="12" t="s">
        <v>1306</v>
      </c>
      <c r="AF278" s="12" t="s">
        <v>1736</v>
      </c>
      <c r="AI278" s="12" t="s">
        <v>152</v>
      </c>
      <c r="AJ278" s="12" t="s">
        <v>126</v>
      </c>
      <c r="AK278" s="12" t="s">
        <v>126</v>
      </c>
      <c r="AM278" s="12" t="s">
        <v>723</v>
      </c>
      <c r="AN278" s="12" t="s">
        <v>149</v>
      </c>
      <c r="AO278" s="12" t="s">
        <v>331</v>
      </c>
      <c r="AP278" s="12" t="s">
        <v>152</v>
      </c>
      <c r="AS278" s="12" t="s">
        <v>153</v>
      </c>
      <c r="AU278" s="12" t="s">
        <v>152</v>
      </c>
      <c r="AV278" s="12" t="s">
        <v>154</v>
      </c>
      <c r="AX278" s="12" t="s">
        <v>184</v>
      </c>
      <c r="BF278" s="12" t="s">
        <v>126</v>
      </c>
      <c r="BO278" s="12" t="s">
        <v>1308</v>
      </c>
      <c r="BP278" s="12" t="s">
        <v>480</v>
      </c>
      <c r="BQ278" s="12" t="s">
        <v>1737</v>
      </c>
    </row>
    <row r="279" ht="14.25" customHeight="1">
      <c r="A279" s="12">
        <v>718665.0</v>
      </c>
      <c r="B279" s="12">
        <v>718665.0</v>
      </c>
      <c r="D279" s="12">
        <v>0.0</v>
      </c>
      <c r="K279" s="12" t="s">
        <v>137</v>
      </c>
      <c r="M279" s="12" t="s">
        <v>170</v>
      </c>
      <c r="N279" s="12" t="s">
        <v>139</v>
      </c>
      <c r="P279" s="12" t="s">
        <v>140</v>
      </c>
      <c r="V279" s="12">
        <v>814.0</v>
      </c>
      <c r="X279" s="12" t="s">
        <v>1738</v>
      </c>
      <c r="Y279" s="12" t="s">
        <v>142</v>
      </c>
      <c r="Z279" s="12" t="s">
        <v>1739</v>
      </c>
      <c r="AA279" s="12" t="s">
        <v>175</v>
      </c>
      <c r="AB279" s="12" t="s">
        <v>1740</v>
      </c>
      <c r="AC279" s="12" t="s">
        <v>1741</v>
      </c>
      <c r="AD279" s="12" t="s">
        <v>249</v>
      </c>
      <c r="AI279" s="12" t="s">
        <v>152</v>
      </c>
      <c r="AJ279" s="12" t="s">
        <v>126</v>
      </c>
      <c r="AK279" s="12" t="s">
        <v>126</v>
      </c>
      <c r="AP279" s="12" t="s">
        <v>126</v>
      </c>
      <c r="AQ279" s="12" t="s">
        <v>152</v>
      </c>
      <c r="AS279" s="12" t="s">
        <v>153</v>
      </c>
      <c r="AU279" s="12" t="s">
        <v>152</v>
      </c>
      <c r="AV279" s="12" t="s">
        <v>182</v>
      </c>
      <c r="BF279" s="12" t="s">
        <v>126</v>
      </c>
      <c r="BO279" s="12" t="s">
        <v>1742</v>
      </c>
      <c r="BP279" s="12" t="s">
        <v>314</v>
      </c>
    </row>
    <row r="280" ht="14.25" customHeight="1">
      <c r="A280" s="12">
        <v>718667.0</v>
      </c>
      <c r="B280" s="12">
        <v>718667.0</v>
      </c>
      <c r="D280" s="12">
        <v>0.0</v>
      </c>
      <c r="K280" s="12" t="s">
        <v>137</v>
      </c>
      <c r="M280" s="12" t="s">
        <v>253</v>
      </c>
      <c r="N280" s="12" t="s">
        <v>139</v>
      </c>
      <c r="P280" s="12" t="s">
        <v>140</v>
      </c>
      <c r="V280" s="12">
        <v>755.0</v>
      </c>
      <c r="X280" s="12" t="s">
        <v>1743</v>
      </c>
      <c r="Y280" s="12" t="s">
        <v>142</v>
      </c>
      <c r="Z280" s="12" t="s">
        <v>1537</v>
      </c>
      <c r="AA280" s="12" t="s">
        <v>144</v>
      </c>
      <c r="AB280" s="12" t="s">
        <v>1538</v>
      </c>
      <c r="AC280" s="12" t="s">
        <v>1539</v>
      </c>
      <c r="AD280" s="12" t="s">
        <v>1540</v>
      </c>
      <c r="AE280" s="12" t="s">
        <v>1744</v>
      </c>
      <c r="AI280" s="12" t="s">
        <v>152</v>
      </c>
      <c r="AJ280" s="12" t="s">
        <v>126</v>
      </c>
      <c r="AK280" s="12" t="s">
        <v>126</v>
      </c>
      <c r="AM280" s="12" t="s">
        <v>149</v>
      </c>
      <c r="AN280" s="12" t="s">
        <v>567</v>
      </c>
      <c r="AO280" s="12" t="s">
        <v>723</v>
      </c>
      <c r="AP280" s="12" t="s">
        <v>152</v>
      </c>
      <c r="AQ280" s="12" t="s">
        <v>152</v>
      </c>
      <c r="AS280" s="12" t="s">
        <v>153</v>
      </c>
      <c r="AU280" s="12" t="s">
        <v>152</v>
      </c>
      <c r="AV280" s="12" t="s">
        <v>154</v>
      </c>
      <c r="AX280" s="12" t="s">
        <v>184</v>
      </c>
      <c r="BF280" s="12" t="s">
        <v>126</v>
      </c>
      <c r="BO280" s="12" t="s">
        <v>1621</v>
      </c>
      <c r="BP280" s="12" t="s">
        <v>1359</v>
      </c>
      <c r="BQ280" s="12" t="s">
        <v>135</v>
      </c>
    </row>
    <row r="281" ht="14.25" customHeight="1">
      <c r="A281" s="12">
        <v>718668.0</v>
      </c>
      <c r="B281" s="12">
        <v>718668.0</v>
      </c>
      <c r="D281" s="12">
        <v>0.0</v>
      </c>
      <c r="K281" s="12" t="s">
        <v>137</v>
      </c>
      <c r="M281" s="12" t="s">
        <v>170</v>
      </c>
      <c r="N281" s="12" t="s">
        <v>139</v>
      </c>
      <c r="P281" s="12" t="s">
        <v>140</v>
      </c>
      <c r="V281" s="12">
        <v>814.0</v>
      </c>
      <c r="X281" s="12" t="s">
        <v>1745</v>
      </c>
      <c r="Y281" s="12" t="s">
        <v>142</v>
      </c>
      <c r="Z281" s="12" t="s">
        <v>1746</v>
      </c>
      <c r="AA281" s="12" t="s">
        <v>175</v>
      </c>
      <c r="AB281" s="12" t="s">
        <v>1747</v>
      </c>
      <c r="AC281" s="12">
        <v>2.01222630462E11</v>
      </c>
      <c r="AD281" s="12" t="s">
        <v>1298</v>
      </c>
      <c r="AE281" s="12" t="s">
        <v>1748</v>
      </c>
      <c r="AI281" s="12" t="s">
        <v>152</v>
      </c>
      <c r="AJ281" s="12" t="s">
        <v>126</v>
      </c>
      <c r="AK281" s="12" t="s">
        <v>126</v>
      </c>
      <c r="AM281" s="12" t="s">
        <v>985</v>
      </c>
      <c r="AN281" s="12" t="s">
        <v>149</v>
      </c>
      <c r="AP281" s="12" t="s">
        <v>152</v>
      </c>
      <c r="AQ281" s="12" t="s">
        <v>152</v>
      </c>
      <c r="AS281" s="12" t="s">
        <v>153</v>
      </c>
      <c r="AU281" s="12" t="s">
        <v>152</v>
      </c>
      <c r="BF281" s="12" t="s">
        <v>126</v>
      </c>
      <c r="BO281" s="12" t="s">
        <v>1749</v>
      </c>
      <c r="BP281" s="12" t="s">
        <v>1750</v>
      </c>
      <c r="BQ281" s="12" t="s">
        <v>158</v>
      </c>
    </row>
    <row r="282" ht="14.25" customHeight="1">
      <c r="A282" s="12">
        <v>718669.0</v>
      </c>
      <c r="B282" s="12">
        <v>718668.0</v>
      </c>
      <c r="D282" s="12">
        <v>0.0</v>
      </c>
      <c r="K282" s="12" t="s">
        <v>137</v>
      </c>
      <c r="M282" s="12" t="s">
        <v>170</v>
      </c>
      <c r="N282" s="12" t="s">
        <v>139</v>
      </c>
      <c r="P282" s="12" t="s">
        <v>118</v>
      </c>
      <c r="R282" s="12" t="s">
        <v>389</v>
      </c>
      <c r="V282" s="12">
        <v>385.0</v>
      </c>
      <c r="X282" s="12" t="s">
        <v>1751</v>
      </c>
      <c r="Y282" s="12" t="s">
        <v>142</v>
      </c>
      <c r="Z282" s="12" t="s">
        <v>386</v>
      </c>
      <c r="AA282" s="12" t="s">
        <v>144</v>
      </c>
      <c r="AB282" s="12" t="s">
        <v>1747</v>
      </c>
      <c r="AC282" s="12">
        <v>2.01222630462E11</v>
      </c>
      <c r="AI282" s="12" t="s">
        <v>152</v>
      </c>
      <c r="AJ282" s="12" t="s">
        <v>126</v>
      </c>
      <c r="AK282" s="12" t="s">
        <v>126</v>
      </c>
      <c r="AP282" s="12" t="s">
        <v>152</v>
      </c>
      <c r="AQ282" s="12" t="s">
        <v>152</v>
      </c>
      <c r="AS282" s="12" t="s">
        <v>153</v>
      </c>
      <c r="AU282" s="12" t="s">
        <v>152</v>
      </c>
      <c r="BF282" s="12" t="s">
        <v>126</v>
      </c>
    </row>
    <row r="283" ht="14.25" customHeight="1">
      <c r="A283" s="12">
        <v>718670.0</v>
      </c>
      <c r="B283" s="12">
        <v>718668.0</v>
      </c>
      <c r="D283" s="12">
        <v>0.0</v>
      </c>
      <c r="K283" s="12" t="s">
        <v>137</v>
      </c>
      <c r="M283" s="12" t="s">
        <v>170</v>
      </c>
      <c r="N283" s="12" t="s">
        <v>139</v>
      </c>
      <c r="P283" s="12" t="s">
        <v>977</v>
      </c>
      <c r="V283" s="12">
        <v>33.0</v>
      </c>
      <c r="X283" s="12" t="s">
        <v>1752</v>
      </c>
      <c r="Y283" s="12" t="s">
        <v>246</v>
      </c>
      <c r="Z283" s="12" t="s">
        <v>1753</v>
      </c>
      <c r="AA283" s="12" t="s">
        <v>144</v>
      </c>
      <c r="AB283" s="12" t="s">
        <v>1747</v>
      </c>
      <c r="AC283" s="12">
        <v>2.01222630462E11</v>
      </c>
      <c r="AI283" s="12" t="s">
        <v>152</v>
      </c>
      <c r="AJ283" s="12" t="s">
        <v>126</v>
      </c>
      <c r="AK283" s="12" t="s">
        <v>126</v>
      </c>
      <c r="AP283" s="12" t="s">
        <v>152</v>
      </c>
      <c r="AQ283" s="12" t="s">
        <v>152</v>
      </c>
      <c r="AS283" s="12" t="s">
        <v>153</v>
      </c>
      <c r="AU283" s="12" t="s">
        <v>152</v>
      </c>
      <c r="BF283" s="12" t="s">
        <v>126</v>
      </c>
    </row>
    <row r="284" ht="14.25" customHeight="1">
      <c r="A284" s="12">
        <v>718671.0</v>
      </c>
      <c r="B284" s="12">
        <v>718668.0</v>
      </c>
      <c r="D284" s="12">
        <v>0.0</v>
      </c>
      <c r="K284" s="12" t="s">
        <v>137</v>
      </c>
      <c r="M284" s="12" t="s">
        <v>170</v>
      </c>
      <c r="N284" s="12" t="s">
        <v>139</v>
      </c>
      <c r="P284" s="12" t="s">
        <v>977</v>
      </c>
      <c r="V284" s="12">
        <v>33.0</v>
      </c>
      <c r="X284" s="12" t="s">
        <v>1754</v>
      </c>
      <c r="Y284" s="12" t="s">
        <v>269</v>
      </c>
      <c r="Z284" s="12" t="s">
        <v>1755</v>
      </c>
      <c r="AA284" s="12" t="s">
        <v>175</v>
      </c>
      <c r="AB284" s="12" t="s">
        <v>1747</v>
      </c>
      <c r="AC284" s="12">
        <v>2.01222630462E11</v>
      </c>
      <c r="AI284" s="12" t="s">
        <v>126</v>
      </c>
      <c r="AJ284" s="12" t="s">
        <v>126</v>
      </c>
      <c r="AK284" s="12" t="s">
        <v>126</v>
      </c>
      <c r="AP284" s="12" t="s">
        <v>152</v>
      </c>
      <c r="AQ284" s="12" t="s">
        <v>152</v>
      </c>
      <c r="AS284" s="12" t="s">
        <v>153</v>
      </c>
      <c r="AU284" s="12" t="s">
        <v>152</v>
      </c>
      <c r="BF284" s="12" t="s">
        <v>126</v>
      </c>
    </row>
    <row r="285" ht="14.25" customHeight="1">
      <c r="A285" s="12">
        <v>718673.0</v>
      </c>
      <c r="B285" s="12">
        <v>718673.0</v>
      </c>
      <c r="D285" s="12">
        <v>0.0</v>
      </c>
      <c r="K285" s="12" t="s">
        <v>137</v>
      </c>
      <c r="M285" s="12" t="s">
        <v>170</v>
      </c>
      <c r="N285" s="12" t="s">
        <v>171</v>
      </c>
      <c r="P285" s="12" t="s">
        <v>140</v>
      </c>
      <c r="V285" s="12">
        <v>649.0</v>
      </c>
      <c r="X285" s="12" t="s">
        <v>1756</v>
      </c>
      <c r="Y285" s="12" t="s">
        <v>142</v>
      </c>
      <c r="Z285" s="12" t="s">
        <v>1757</v>
      </c>
      <c r="AA285" s="12" t="s">
        <v>175</v>
      </c>
      <c r="AB285" s="12" t="s">
        <v>1758</v>
      </c>
      <c r="AC285" s="12">
        <v>2.63776084702E11</v>
      </c>
      <c r="AD285" s="12" t="s">
        <v>161</v>
      </c>
      <c r="AE285" s="12" t="s">
        <v>1759</v>
      </c>
      <c r="AI285" s="12" t="s">
        <v>152</v>
      </c>
      <c r="AJ285" s="12" t="s">
        <v>126</v>
      </c>
      <c r="AK285" s="12" t="s">
        <v>126</v>
      </c>
      <c r="AM285" s="12" t="s">
        <v>196</v>
      </c>
      <c r="AN285" s="12" t="s">
        <v>828</v>
      </c>
      <c r="AO285" s="12" t="s">
        <v>657</v>
      </c>
      <c r="AP285" s="12" t="s">
        <v>126</v>
      </c>
      <c r="AQ285" s="12" t="s">
        <v>152</v>
      </c>
      <c r="AS285" s="12" t="s">
        <v>153</v>
      </c>
      <c r="AU285" s="12" t="s">
        <v>152</v>
      </c>
      <c r="AV285" s="12" t="s">
        <v>154</v>
      </c>
      <c r="AX285" s="12" t="s">
        <v>183</v>
      </c>
      <c r="BF285" s="12" t="s">
        <v>126</v>
      </c>
      <c r="BO285" s="12" t="s">
        <v>127</v>
      </c>
      <c r="BP285" s="12" t="s">
        <v>161</v>
      </c>
      <c r="BQ285" s="12" t="s">
        <v>388</v>
      </c>
    </row>
    <row r="286" ht="14.25" customHeight="1">
      <c r="A286" s="12">
        <v>718674.0</v>
      </c>
      <c r="B286" s="12">
        <v>718673.0</v>
      </c>
      <c r="D286" s="12">
        <v>0.0</v>
      </c>
      <c r="K286" s="12" t="s">
        <v>137</v>
      </c>
      <c r="M286" s="12" t="s">
        <v>170</v>
      </c>
      <c r="N286" s="12" t="s">
        <v>171</v>
      </c>
      <c r="P286" s="12" t="s">
        <v>118</v>
      </c>
      <c r="R286" s="12" t="s">
        <v>389</v>
      </c>
      <c r="V286" s="12">
        <v>385.0</v>
      </c>
      <c r="X286" s="12" t="s">
        <v>1760</v>
      </c>
      <c r="Y286" s="12" t="s">
        <v>246</v>
      </c>
      <c r="Z286" s="12" t="s">
        <v>1761</v>
      </c>
      <c r="AA286" s="12" t="s">
        <v>144</v>
      </c>
      <c r="AB286" s="12" t="s">
        <v>1762</v>
      </c>
      <c r="AC286" s="12">
        <v>2.6371646735E11</v>
      </c>
      <c r="AD286" s="12" t="s">
        <v>161</v>
      </c>
      <c r="AE286" s="12" t="s">
        <v>1763</v>
      </c>
      <c r="AI286" s="12" t="s">
        <v>152</v>
      </c>
      <c r="AJ286" s="12" t="s">
        <v>126</v>
      </c>
      <c r="AK286" s="12" t="s">
        <v>126</v>
      </c>
      <c r="AM286" s="12" t="s">
        <v>196</v>
      </c>
      <c r="AN286" s="12" t="s">
        <v>828</v>
      </c>
      <c r="AO286" s="12" t="s">
        <v>1764</v>
      </c>
      <c r="AP286" s="12" t="s">
        <v>126</v>
      </c>
      <c r="AQ286" s="12" t="s">
        <v>152</v>
      </c>
      <c r="AS286" s="12" t="s">
        <v>153</v>
      </c>
      <c r="AU286" s="12" t="s">
        <v>152</v>
      </c>
      <c r="BF286" s="12" t="s">
        <v>126</v>
      </c>
    </row>
    <row r="287" ht="14.25" customHeight="1">
      <c r="A287" s="12">
        <v>718675.0</v>
      </c>
      <c r="B287" s="12">
        <v>718675.0</v>
      </c>
      <c r="D287" s="12">
        <v>0.0</v>
      </c>
      <c r="K287" s="12" t="s">
        <v>137</v>
      </c>
      <c r="M287" s="12" t="s">
        <v>253</v>
      </c>
      <c r="N287" s="12" t="s">
        <v>139</v>
      </c>
      <c r="P287" s="12" t="s">
        <v>204</v>
      </c>
      <c r="V287" s="12">
        <v>319.0</v>
      </c>
      <c r="X287" s="12" t="s">
        <v>1765</v>
      </c>
      <c r="Y287" s="12" t="s">
        <v>142</v>
      </c>
      <c r="Z287" s="12" t="s">
        <v>1766</v>
      </c>
      <c r="AA287" s="12" t="s">
        <v>175</v>
      </c>
      <c r="AB287" s="12" t="s">
        <v>1767</v>
      </c>
      <c r="AC287" s="12">
        <v>2.56709031878E11</v>
      </c>
      <c r="AD287" s="12" t="s">
        <v>272</v>
      </c>
      <c r="AE287" s="12" t="s">
        <v>1768</v>
      </c>
      <c r="AF287" s="12" t="s">
        <v>1769</v>
      </c>
      <c r="AI287" s="12" t="s">
        <v>152</v>
      </c>
      <c r="AJ287" s="12" t="s">
        <v>126</v>
      </c>
      <c r="AK287" s="12" t="s">
        <v>126</v>
      </c>
      <c r="AM287" s="12" t="s">
        <v>196</v>
      </c>
      <c r="AN287" s="12" t="s">
        <v>1138</v>
      </c>
      <c r="AO287" s="12" t="s">
        <v>829</v>
      </c>
      <c r="AP287" s="12" t="s">
        <v>152</v>
      </c>
      <c r="AQ287" s="12" t="s">
        <v>152</v>
      </c>
      <c r="AS287" s="12" t="s">
        <v>153</v>
      </c>
      <c r="AU287" s="12" t="s">
        <v>152</v>
      </c>
      <c r="BF287" s="12" t="s">
        <v>126</v>
      </c>
      <c r="BO287" s="12" t="s">
        <v>1770</v>
      </c>
      <c r="BP287" s="12" t="s">
        <v>272</v>
      </c>
    </row>
    <row r="288" ht="14.25" customHeight="1">
      <c r="A288" s="12">
        <v>718676.0</v>
      </c>
      <c r="B288" s="12">
        <v>718676.0</v>
      </c>
      <c r="D288" s="12">
        <v>0.0</v>
      </c>
      <c r="K288" s="12" t="s">
        <v>137</v>
      </c>
      <c r="M288" s="12" t="s">
        <v>253</v>
      </c>
      <c r="N288" s="12" t="s">
        <v>139</v>
      </c>
      <c r="P288" s="12" t="s">
        <v>204</v>
      </c>
      <c r="V288" s="12">
        <v>319.0</v>
      </c>
      <c r="X288" s="12" t="s">
        <v>1771</v>
      </c>
      <c r="Y288" s="12" t="s">
        <v>269</v>
      </c>
      <c r="Z288" s="12" t="s">
        <v>1772</v>
      </c>
      <c r="AA288" s="12" t="s">
        <v>175</v>
      </c>
      <c r="AB288" s="12" t="s">
        <v>1773</v>
      </c>
      <c r="AC288" s="12">
        <v>2.56781151045E11</v>
      </c>
      <c r="AD288" s="12" t="s">
        <v>272</v>
      </c>
      <c r="AE288" s="12" t="s">
        <v>1774</v>
      </c>
      <c r="AI288" s="12" t="s">
        <v>126</v>
      </c>
      <c r="AJ288" s="12" t="s">
        <v>126</v>
      </c>
      <c r="AK288" s="12" t="s">
        <v>126</v>
      </c>
      <c r="AM288" s="12" t="s">
        <v>196</v>
      </c>
      <c r="AN288" s="12" t="s">
        <v>723</v>
      </c>
      <c r="AP288" s="12" t="s">
        <v>152</v>
      </c>
      <c r="AQ288" s="12" t="s">
        <v>152</v>
      </c>
      <c r="AS288" s="12" t="s">
        <v>153</v>
      </c>
      <c r="AU288" s="12" t="s">
        <v>152</v>
      </c>
      <c r="AV288" s="12" t="s">
        <v>154</v>
      </c>
      <c r="AW288" s="12" t="s">
        <v>1717</v>
      </c>
      <c r="AX288" s="12" t="s">
        <v>182</v>
      </c>
      <c r="AY288" s="12" t="s">
        <v>1775</v>
      </c>
      <c r="BF288" s="12" t="s">
        <v>126</v>
      </c>
      <c r="BO288" s="12" t="s">
        <v>387</v>
      </c>
      <c r="BP288" s="12" t="s">
        <v>272</v>
      </c>
      <c r="BQ288" s="12" t="s">
        <v>1776</v>
      </c>
    </row>
    <row r="289" ht="14.25" customHeight="1">
      <c r="A289" s="12">
        <v>718680.0</v>
      </c>
      <c r="B289" s="12">
        <v>718680.0</v>
      </c>
      <c r="D289" s="12">
        <v>0.0</v>
      </c>
      <c r="K289" s="12" t="s">
        <v>137</v>
      </c>
      <c r="M289" s="12" t="s">
        <v>170</v>
      </c>
      <c r="N289" s="12" t="s">
        <v>139</v>
      </c>
      <c r="P289" s="12" t="s">
        <v>140</v>
      </c>
      <c r="V289" s="12">
        <v>814.0</v>
      </c>
      <c r="X289" s="12" t="s">
        <v>1777</v>
      </c>
      <c r="Y289" s="12" t="s">
        <v>142</v>
      </c>
      <c r="Z289" s="12" t="s">
        <v>1778</v>
      </c>
      <c r="AA289" s="12" t="s">
        <v>175</v>
      </c>
      <c r="AB289" s="12" t="s">
        <v>1779</v>
      </c>
      <c r="AC289" s="12">
        <v>6.39193444195E11</v>
      </c>
      <c r="AD289" s="12" t="s">
        <v>836</v>
      </c>
      <c r="AE289" s="12" t="s">
        <v>1780</v>
      </c>
      <c r="AI289" s="12" t="s">
        <v>152</v>
      </c>
      <c r="AJ289" s="12" t="s">
        <v>126</v>
      </c>
      <c r="AK289" s="12" t="s">
        <v>126</v>
      </c>
      <c r="AM289" s="12" t="s">
        <v>149</v>
      </c>
      <c r="AP289" s="12" t="s">
        <v>152</v>
      </c>
      <c r="AQ289" s="12" t="s">
        <v>152</v>
      </c>
      <c r="AS289" s="12" t="s">
        <v>153</v>
      </c>
      <c r="AU289" s="12" t="s">
        <v>152</v>
      </c>
      <c r="AV289" s="12" t="s">
        <v>182</v>
      </c>
      <c r="AW289" s="12" t="s">
        <v>1781</v>
      </c>
      <c r="AX289" s="12" t="s">
        <v>183</v>
      </c>
      <c r="AY289" s="12" t="s">
        <v>1782</v>
      </c>
      <c r="BF289" s="12" t="s">
        <v>126</v>
      </c>
      <c r="BO289" s="12" t="s">
        <v>489</v>
      </c>
      <c r="BQ289" s="12" t="s">
        <v>135</v>
      </c>
    </row>
    <row r="290" ht="14.25" customHeight="1">
      <c r="A290" s="12">
        <v>718681.0</v>
      </c>
      <c r="B290" s="12">
        <v>718681.0</v>
      </c>
      <c r="D290" s="12">
        <v>0.0</v>
      </c>
      <c r="K290" s="12" t="s">
        <v>137</v>
      </c>
      <c r="M290" s="12" t="s">
        <v>170</v>
      </c>
      <c r="N290" s="12" t="s">
        <v>139</v>
      </c>
      <c r="P290" s="12" t="s">
        <v>118</v>
      </c>
      <c r="R290" s="12" t="s">
        <v>1783</v>
      </c>
      <c r="V290" s="12">
        <v>385.0</v>
      </c>
      <c r="X290" s="12" t="s">
        <v>1784</v>
      </c>
      <c r="Y290" s="12" t="s">
        <v>319</v>
      </c>
      <c r="Z290" s="12" t="s">
        <v>1785</v>
      </c>
      <c r="AA290" s="12" t="s">
        <v>175</v>
      </c>
      <c r="AB290" s="12" t="s">
        <v>1786</v>
      </c>
      <c r="AC290" s="12">
        <v>6.39120546134E11</v>
      </c>
      <c r="AD290" s="12" t="s">
        <v>836</v>
      </c>
      <c r="AE290" s="12" t="s">
        <v>1780</v>
      </c>
      <c r="AI290" s="12" t="s">
        <v>152</v>
      </c>
      <c r="AJ290" s="12" t="s">
        <v>126</v>
      </c>
      <c r="AK290" s="12" t="s">
        <v>126</v>
      </c>
      <c r="AM290" s="12" t="s">
        <v>149</v>
      </c>
      <c r="AP290" s="12" t="s">
        <v>152</v>
      </c>
      <c r="AQ290" s="12" t="s">
        <v>152</v>
      </c>
      <c r="AS290" s="12" t="s">
        <v>153</v>
      </c>
      <c r="AU290" s="12" t="s">
        <v>152</v>
      </c>
      <c r="AV290" s="12" t="s">
        <v>154</v>
      </c>
      <c r="AW290" s="12" t="s">
        <v>1781</v>
      </c>
      <c r="AX290" s="12" t="s">
        <v>183</v>
      </c>
      <c r="AY290" s="12" t="s">
        <v>1782</v>
      </c>
      <c r="BF290" s="12" t="s">
        <v>126</v>
      </c>
      <c r="BO290" s="12" t="s">
        <v>372</v>
      </c>
    </row>
    <row r="291" ht="14.25" customHeight="1">
      <c r="A291" s="12">
        <v>718687.0</v>
      </c>
      <c r="B291" s="12">
        <v>718687.0</v>
      </c>
      <c r="K291" s="12" t="s">
        <v>137</v>
      </c>
      <c r="M291" s="12" t="s">
        <v>170</v>
      </c>
      <c r="N291" s="12" t="s">
        <v>139</v>
      </c>
      <c r="P291" s="12" t="s">
        <v>204</v>
      </c>
      <c r="V291" s="12">
        <v>407.0</v>
      </c>
      <c r="X291" s="12" t="s">
        <v>1787</v>
      </c>
      <c r="Y291" s="12" t="s">
        <v>269</v>
      </c>
      <c r="Z291" s="12" t="s">
        <v>1788</v>
      </c>
      <c r="AA291" s="12" t="s">
        <v>175</v>
      </c>
      <c r="AB291" s="12" t="s">
        <v>1789</v>
      </c>
      <c r="AC291" s="12" t="s">
        <v>1790</v>
      </c>
      <c r="AD291" s="12" t="s">
        <v>1298</v>
      </c>
      <c r="AE291" s="12" t="s">
        <v>1791</v>
      </c>
      <c r="AF291" s="12" t="s">
        <v>1792</v>
      </c>
      <c r="AI291" s="12" t="s">
        <v>152</v>
      </c>
      <c r="AJ291" s="12" t="s">
        <v>126</v>
      </c>
      <c r="AK291" s="12" t="s">
        <v>126</v>
      </c>
      <c r="AM291" s="12" t="s">
        <v>1793</v>
      </c>
      <c r="AN291" s="12" t="s">
        <v>196</v>
      </c>
      <c r="AP291" s="12" t="s">
        <v>152</v>
      </c>
      <c r="AQ291" s="12" t="s">
        <v>152</v>
      </c>
      <c r="AS291" s="12" t="s">
        <v>153</v>
      </c>
      <c r="AU291" s="12" t="s">
        <v>152</v>
      </c>
      <c r="AV291" s="12" t="s">
        <v>188</v>
      </c>
      <c r="BF291" s="12" t="s">
        <v>126</v>
      </c>
      <c r="BO291" s="12" t="s">
        <v>526</v>
      </c>
    </row>
    <row r="292" ht="14.25" customHeight="1">
      <c r="A292" s="12">
        <v>718689.0</v>
      </c>
      <c r="B292" s="12">
        <v>718689.0</v>
      </c>
      <c r="K292" s="12" t="s">
        <v>137</v>
      </c>
      <c r="M292" s="12" t="s">
        <v>170</v>
      </c>
      <c r="N292" s="12" t="s">
        <v>139</v>
      </c>
      <c r="P292" s="12" t="s">
        <v>204</v>
      </c>
      <c r="V292" s="12">
        <v>407.0</v>
      </c>
      <c r="X292" s="12" t="s">
        <v>1794</v>
      </c>
      <c r="Y292" s="12" t="s">
        <v>142</v>
      </c>
      <c r="Z292" s="12" t="s">
        <v>1795</v>
      </c>
      <c r="AA292" s="12" t="s">
        <v>144</v>
      </c>
      <c r="AB292" s="12" t="s">
        <v>1796</v>
      </c>
      <c r="AC292" s="12" t="s">
        <v>1797</v>
      </c>
      <c r="AD292" s="12" t="s">
        <v>1298</v>
      </c>
      <c r="AE292" s="12" t="s">
        <v>1798</v>
      </c>
      <c r="AF292" s="12" t="s">
        <v>1792</v>
      </c>
      <c r="AI292" s="12" t="s">
        <v>152</v>
      </c>
      <c r="AJ292" s="12" t="s">
        <v>126</v>
      </c>
      <c r="AK292" s="12" t="s">
        <v>126</v>
      </c>
      <c r="AM292" s="12" t="s">
        <v>985</v>
      </c>
      <c r="AN292" s="12" t="s">
        <v>196</v>
      </c>
      <c r="AP292" s="12" t="s">
        <v>152</v>
      </c>
      <c r="AQ292" s="12" t="s">
        <v>152</v>
      </c>
      <c r="AS292" s="12" t="s">
        <v>153</v>
      </c>
      <c r="AU292" s="12" t="s">
        <v>152</v>
      </c>
      <c r="AV292" s="12" t="s">
        <v>188</v>
      </c>
      <c r="BF292" s="12" t="s">
        <v>126</v>
      </c>
    </row>
    <row r="293" ht="14.25" customHeight="1">
      <c r="A293" s="12">
        <v>718691.0</v>
      </c>
      <c r="B293" s="12">
        <v>718691.0</v>
      </c>
      <c r="K293" s="12" t="s">
        <v>137</v>
      </c>
      <c r="M293" s="12" t="s">
        <v>170</v>
      </c>
      <c r="N293" s="12" t="s">
        <v>139</v>
      </c>
      <c r="P293" s="12" t="s">
        <v>204</v>
      </c>
      <c r="V293" s="12">
        <v>407.0</v>
      </c>
      <c r="X293" s="12" t="s">
        <v>1799</v>
      </c>
      <c r="Y293" s="12" t="s">
        <v>269</v>
      </c>
      <c r="Z293" s="12" t="s">
        <v>1800</v>
      </c>
      <c r="AA293" s="12" t="s">
        <v>175</v>
      </c>
      <c r="AB293" s="12" t="s">
        <v>1801</v>
      </c>
      <c r="AC293" s="12" t="s">
        <v>1802</v>
      </c>
      <c r="AD293" s="12" t="s">
        <v>1298</v>
      </c>
      <c r="AE293" s="12" t="s">
        <v>1798</v>
      </c>
      <c r="AF293" s="12" t="s">
        <v>1803</v>
      </c>
      <c r="AI293" s="12" t="s">
        <v>152</v>
      </c>
      <c r="AJ293" s="12" t="s">
        <v>126</v>
      </c>
      <c r="AK293" s="12" t="s">
        <v>126</v>
      </c>
      <c r="AM293" s="12" t="s">
        <v>985</v>
      </c>
      <c r="AN293" s="12" t="s">
        <v>149</v>
      </c>
      <c r="AP293" s="12" t="s">
        <v>152</v>
      </c>
      <c r="AQ293" s="12" t="s">
        <v>152</v>
      </c>
      <c r="AS293" s="12" t="s">
        <v>153</v>
      </c>
      <c r="AU293" s="12" t="s">
        <v>152</v>
      </c>
      <c r="AV293" s="12" t="s">
        <v>188</v>
      </c>
      <c r="BF293" s="12" t="s">
        <v>126</v>
      </c>
      <c r="BO293" s="12" t="s">
        <v>526</v>
      </c>
      <c r="BP293" s="12" t="s">
        <v>192</v>
      </c>
      <c r="BQ293" s="12" t="s">
        <v>158</v>
      </c>
    </row>
    <row r="294" ht="14.25" customHeight="1">
      <c r="A294" s="12">
        <v>718692.0</v>
      </c>
      <c r="B294" s="12">
        <v>718692.0</v>
      </c>
      <c r="K294" s="12" t="s">
        <v>137</v>
      </c>
      <c r="M294" s="12" t="s">
        <v>170</v>
      </c>
      <c r="N294" s="12" t="s">
        <v>139</v>
      </c>
      <c r="P294" s="12" t="s">
        <v>204</v>
      </c>
      <c r="V294" s="12">
        <v>407.0</v>
      </c>
      <c r="X294" s="12" t="s">
        <v>1804</v>
      </c>
      <c r="Y294" s="12" t="s">
        <v>246</v>
      </c>
      <c r="Z294" s="12" t="s">
        <v>1805</v>
      </c>
      <c r="AA294" s="12" t="s">
        <v>144</v>
      </c>
      <c r="AB294" s="12" t="s">
        <v>1806</v>
      </c>
      <c r="AC294" s="12" t="s">
        <v>1807</v>
      </c>
      <c r="AD294" s="12" t="s">
        <v>1298</v>
      </c>
      <c r="AE294" s="12" t="s">
        <v>1798</v>
      </c>
      <c r="AF294" s="12" t="s">
        <v>1808</v>
      </c>
      <c r="AI294" s="12" t="s">
        <v>152</v>
      </c>
      <c r="AJ294" s="12" t="s">
        <v>126</v>
      </c>
      <c r="AK294" s="12" t="s">
        <v>126</v>
      </c>
      <c r="AM294" s="12" t="s">
        <v>985</v>
      </c>
      <c r="AN294" s="12" t="s">
        <v>196</v>
      </c>
      <c r="AP294" s="12" t="s">
        <v>152</v>
      </c>
      <c r="AQ294" s="12" t="s">
        <v>152</v>
      </c>
      <c r="AS294" s="12" t="s">
        <v>153</v>
      </c>
      <c r="AU294" s="12" t="s">
        <v>152</v>
      </c>
      <c r="AV294" s="12" t="s">
        <v>188</v>
      </c>
      <c r="BF294" s="12" t="s">
        <v>126</v>
      </c>
      <c r="BO294" s="12" t="s">
        <v>421</v>
      </c>
      <c r="BP294" s="12" t="s">
        <v>1298</v>
      </c>
      <c r="BQ294" s="12" t="s">
        <v>273</v>
      </c>
    </row>
    <row r="295" ht="14.25" customHeight="1">
      <c r="A295" s="12">
        <v>718705.0</v>
      </c>
      <c r="B295" s="12">
        <v>718705.0</v>
      </c>
      <c r="K295" s="12" t="s">
        <v>137</v>
      </c>
      <c r="M295" s="12" t="s">
        <v>170</v>
      </c>
      <c r="N295" s="12" t="s">
        <v>139</v>
      </c>
      <c r="P295" s="12" t="s">
        <v>140</v>
      </c>
      <c r="V295" s="12">
        <v>814.0</v>
      </c>
      <c r="X295" s="12" t="s">
        <v>1809</v>
      </c>
      <c r="Y295" s="12" t="s">
        <v>173</v>
      </c>
      <c r="Z295" s="12" t="s">
        <v>1810</v>
      </c>
      <c r="AA295" s="12" t="s">
        <v>175</v>
      </c>
      <c r="AB295" s="12" t="s">
        <v>1811</v>
      </c>
      <c r="AC295" s="12" t="s">
        <v>1812</v>
      </c>
      <c r="AD295" s="12" t="s">
        <v>634</v>
      </c>
      <c r="AE295" s="12" t="s">
        <v>1813</v>
      </c>
      <c r="AI295" s="12" t="s">
        <v>152</v>
      </c>
      <c r="AJ295" s="12" t="s">
        <v>126</v>
      </c>
      <c r="AK295" s="12" t="s">
        <v>126</v>
      </c>
      <c r="AM295" s="12" t="s">
        <v>149</v>
      </c>
      <c r="AP295" s="12" t="s">
        <v>152</v>
      </c>
      <c r="AQ295" s="12" t="s">
        <v>152</v>
      </c>
      <c r="AS295" s="12" t="s">
        <v>153</v>
      </c>
      <c r="AU295" s="12" t="s">
        <v>152</v>
      </c>
      <c r="AV295" s="12" t="s">
        <v>154</v>
      </c>
      <c r="AW295" s="12" t="s">
        <v>1814</v>
      </c>
      <c r="AX295" s="12" t="s">
        <v>156</v>
      </c>
      <c r="AY295" s="12" t="s">
        <v>1814</v>
      </c>
      <c r="BF295" s="12" t="s">
        <v>126</v>
      </c>
      <c r="BO295" s="12" t="s">
        <v>467</v>
      </c>
      <c r="BP295" s="12" t="s">
        <v>634</v>
      </c>
      <c r="BQ295" s="12" t="s">
        <v>454</v>
      </c>
    </row>
    <row r="296" ht="14.25" customHeight="1">
      <c r="A296" s="12">
        <v>718706.0</v>
      </c>
      <c r="B296" s="12">
        <v>718706.0</v>
      </c>
      <c r="K296" s="12" t="s">
        <v>137</v>
      </c>
      <c r="M296" s="12" t="s">
        <v>170</v>
      </c>
      <c r="N296" s="12" t="s">
        <v>139</v>
      </c>
      <c r="P296" s="12" t="s">
        <v>140</v>
      </c>
      <c r="V296" s="12">
        <v>814.0</v>
      </c>
      <c r="X296" s="12" t="s">
        <v>1809</v>
      </c>
      <c r="Y296" s="12" t="s">
        <v>173</v>
      </c>
      <c r="Z296" s="12" t="s">
        <v>1810</v>
      </c>
      <c r="AA296" s="12" t="s">
        <v>175</v>
      </c>
      <c r="AB296" s="12" t="s">
        <v>1811</v>
      </c>
      <c r="AC296" s="12" t="s">
        <v>1812</v>
      </c>
      <c r="AD296" s="12" t="s">
        <v>634</v>
      </c>
      <c r="AE296" s="12" t="s">
        <v>1813</v>
      </c>
      <c r="AI296" s="12" t="s">
        <v>152</v>
      </c>
      <c r="AJ296" s="12" t="s">
        <v>126</v>
      </c>
      <c r="AK296" s="12" t="s">
        <v>126</v>
      </c>
      <c r="AM296" s="12" t="s">
        <v>149</v>
      </c>
      <c r="AP296" s="12" t="s">
        <v>152</v>
      </c>
      <c r="AQ296" s="12" t="s">
        <v>152</v>
      </c>
      <c r="AS296" s="12" t="s">
        <v>153</v>
      </c>
      <c r="AU296" s="12" t="s">
        <v>152</v>
      </c>
      <c r="AV296" s="12" t="s">
        <v>154</v>
      </c>
      <c r="AW296" s="12" t="s">
        <v>1814</v>
      </c>
      <c r="AX296" s="12" t="s">
        <v>156</v>
      </c>
      <c r="AY296" s="12" t="s">
        <v>1814</v>
      </c>
      <c r="BF296" s="12" t="s">
        <v>126</v>
      </c>
      <c r="BO296" s="12" t="s">
        <v>467</v>
      </c>
      <c r="BP296" s="12" t="s">
        <v>634</v>
      </c>
      <c r="BQ296" s="12" t="s">
        <v>454</v>
      </c>
    </row>
    <row r="297" ht="14.25" customHeight="1">
      <c r="A297" s="12">
        <v>718708.0</v>
      </c>
      <c r="B297" s="12">
        <v>718708.0</v>
      </c>
      <c r="K297" s="12" t="s">
        <v>137</v>
      </c>
      <c r="M297" s="12" t="s">
        <v>170</v>
      </c>
      <c r="N297" s="12" t="s">
        <v>139</v>
      </c>
      <c r="P297" s="12" t="s">
        <v>977</v>
      </c>
      <c r="V297" s="12">
        <v>33.0</v>
      </c>
      <c r="X297" s="12" t="s">
        <v>1815</v>
      </c>
      <c r="Y297" s="12" t="s">
        <v>246</v>
      </c>
      <c r="Z297" s="12" t="s">
        <v>1816</v>
      </c>
      <c r="AA297" s="12" t="s">
        <v>144</v>
      </c>
      <c r="AB297" s="12" t="s">
        <v>1811</v>
      </c>
      <c r="AC297" s="12" t="s">
        <v>1812</v>
      </c>
      <c r="AD297" s="12" t="s">
        <v>634</v>
      </c>
      <c r="AI297" s="12" t="s">
        <v>152</v>
      </c>
      <c r="AJ297" s="12" t="s">
        <v>126</v>
      </c>
      <c r="AK297" s="12" t="s">
        <v>126</v>
      </c>
      <c r="AM297" s="12" t="s">
        <v>149</v>
      </c>
      <c r="AP297" s="12" t="s">
        <v>126</v>
      </c>
      <c r="AQ297" s="12" t="s">
        <v>152</v>
      </c>
      <c r="AS297" s="12" t="s">
        <v>153</v>
      </c>
      <c r="AU297" s="12" t="s">
        <v>152</v>
      </c>
      <c r="BF297" s="12" t="s">
        <v>126</v>
      </c>
    </row>
    <row r="298" ht="14.25" customHeight="1">
      <c r="A298" s="12">
        <v>718722.0</v>
      </c>
      <c r="B298" s="12">
        <v>718722.0</v>
      </c>
      <c r="K298" s="12" t="s">
        <v>137</v>
      </c>
      <c r="M298" s="12" t="s">
        <v>170</v>
      </c>
      <c r="N298" s="12" t="s">
        <v>139</v>
      </c>
      <c r="P298" s="12" t="s">
        <v>204</v>
      </c>
      <c r="V298" s="12">
        <v>407.0</v>
      </c>
      <c r="X298" s="12" t="s">
        <v>1817</v>
      </c>
      <c r="Y298" s="12" t="s">
        <v>246</v>
      </c>
      <c r="Z298" s="12" t="s">
        <v>1818</v>
      </c>
      <c r="AA298" s="12" t="s">
        <v>144</v>
      </c>
      <c r="AB298" s="12" t="s">
        <v>1819</v>
      </c>
      <c r="AC298" s="12" t="s">
        <v>1820</v>
      </c>
      <c r="AD298" s="12" t="s">
        <v>1298</v>
      </c>
      <c r="AE298" s="12" t="s">
        <v>1798</v>
      </c>
      <c r="AF298" s="12" t="s">
        <v>1821</v>
      </c>
      <c r="AI298" s="12" t="s">
        <v>152</v>
      </c>
      <c r="AJ298" s="12" t="s">
        <v>126</v>
      </c>
      <c r="AK298" s="12" t="s">
        <v>126</v>
      </c>
      <c r="AM298" s="12" t="s">
        <v>985</v>
      </c>
      <c r="AN298" s="12" t="s">
        <v>149</v>
      </c>
      <c r="AP298" s="12" t="s">
        <v>152</v>
      </c>
      <c r="AQ298" s="12" t="s">
        <v>152</v>
      </c>
      <c r="AS298" s="12" t="s">
        <v>153</v>
      </c>
      <c r="AU298" s="12" t="s">
        <v>152</v>
      </c>
      <c r="AV298" s="12" t="s">
        <v>188</v>
      </c>
      <c r="BF298" s="12" t="s">
        <v>126</v>
      </c>
      <c r="BO298" s="12" t="s">
        <v>526</v>
      </c>
    </row>
    <row r="299" ht="14.25" customHeight="1">
      <c r="A299" s="12">
        <v>718723.0</v>
      </c>
      <c r="B299" s="12">
        <v>718723.0</v>
      </c>
      <c r="K299" s="12" t="s">
        <v>137</v>
      </c>
      <c r="M299" s="12" t="s">
        <v>170</v>
      </c>
      <c r="N299" s="12" t="s">
        <v>139</v>
      </c>
      <c r="P299" s="12" t="s">
        <v>140</v>
      </c>
      <c r="V299" s="12">
        <v>814.0</v>
      </c>
      <c r="X299" s="12" t="s">
        <v>1822</v>
      </c>
      <c r="Y299" s="12" t="s">
        <v>142</v>
      </c>
      <c r="Z299" s="12" t="s">
        <v>1823</v>
      </c>
      <c r="AA299" s="12" t="s">
        <v>144</v>
      </c>
      <c r="AB299" s="12" t="s">
        <v>1824</v>
      </c>
      <c r="AC299" s="12">
        <v>2.01222926111E11</v>
      </c>
      <c r="AD299" s="12" t="s">
        <v>1298</v>
      </c>
      <c r="AE299" s="12" t="s">
        <v>1825</v>
      </c>
      <c r="AF299" s="12" t="s">
        <v>1826</v>
      </c>
      <c r="AI299" s="12" t="s">
        <v>152</v>
      </c>
      <c r="AJ299" s="12" t="s">
        <v>126</v>
      </c>
      <c r="AK299" s="12" t="s">
        <v>126</v>
      </c>
      <c r="AM299" s="12" t="s">
        <v>760</v>
      </c>
      <c r="AN299" s="12" t="s">
        <v>1827</v>
      </c>
      <c r="AP299" s="12" t="s">
        <v>152</v>
      </c>
      <c r="AQ299" s="12" t="s">
        <v>152</v>
      </c>
      <c r="AS299" s="12" t="s">
        <v>153</v>
      </c>
      <c r="AU299" s="12" t="s">
        <v>152</v>
      </c>
      <c r="BF299" s="12" t="s">
        <v>126</v>
      </c>
      <c r="BO299" s="12" t="s">
        <v>374</v>
      </c>
      <c r="BP299" s="12" t="s">
        <v>1298</v>
      </c>
      <c r="BQ299" s="12" t="s">
        <v>273</v>
      </c>
    </row>
    <row r="300" ht="14.25" customHeight="1">
      <c r="A300" s="12">
        <v>718724.0</v>
      </c>
      <c r="B300" s="12">
        <v>718723.0</v>
      </c>
      <c r="K300" s="12" t="s">
        <v>137</v>
      </c>
      <c r="M300" s="12" t="s">
        <v>170</v>
      </c>
      <c r="N300" s="12" t="s">
        <v>139</v>
      </c>
      <c r="P300" s="12" t="s">
        <v>118</v>
      </c>
      <c r="R300" s="12" t="s">
        <v>389</v>
      </c>
      <c r="V300" s="12">
        <v>385.0</v>
      </c>
      <c r="X300" s="12" t="s">
        <v>1828</v>
      </c>
      <c r="Y300" s="12" t="s">
        <v>173</v>
      </c>
      <c r="Z300" s="12" t="s">
        <v>1829</v>
      </c>
      <c r="AA300" s="12" t="s">
        <v>175</v>
      </c>
      <c r="AB300" s="12" t="s">
        <v>1824</v>
      </c>
      <c r="AC300" s="12">
        <v>2.01225755457E11</v>
      </c>
      <c r="AD300" s="12" t="s">
        <v>1298</v>
      </c>
      <c r="AE300" s="12" t="s">
        <v>1830</v>
      </c>
      <c r="AF300" s="12" t="s">
        <v>1831</v>
      </c>
      <c r="AI300" s="12" t="s">
        <v>152</v>
      </c>
      <c r="AJ300" s="12" t="s">
        <v>126</v>
      </c>
      <c r="AK300" s="12" t="s">
        <v>126</v>
      </c>
      <c r="AM300" s="12" t="s">
        <v>358</v>
      </c>
      <c r="AN300" s="12" t="s">
        <v>1832</v>
      </c>
      <c r="AP300" s="12" t="s">
        <v>152</v>
      </c>
      <c r="AQ300" s="12" t="s">
        <v>152</v>
      </c>
      <c r="AS300" s="12" t="s">
        <v>153</v>
      </c>
      <c r="AU300" s="12" t="s">
        <v>152</v>
      </c>
      <c r="BF300" s="12" t="s">
        <v>126</v>
      </c>
      <c r="BO300" s="12" t="s">
        <v>561</v>
      </c>
      <c r="BP300" s="12" t="s">
        <v>1298</v>
      </c>
      <c r="BQ300" s="12" t="s">
        <v>236</v>
      </c>
    </row>
    <row r="301" ht="14.25" customHeight="1">
      <c r="A301" s="12">
        <v>718725.0</v>
      </c>
      <c r="B301" s="12">
        <v>718723.0</v>
      </c>
      <c r="K301" s="12" t="s">
        <v>137</v>
      </c>
      <c r="M301" s="12" t="s">
        <v>170</v>
      </c>
      <c r="N301" s="12" t="s">
        <v>139</v>
      </c>
      <c r="P301" s="12" t="s">
        <v>204</v>
      </c>
      <c r="V301" s="12">
        <v>407.0</v>
      </c>
      <c r="X301" s="12" t="s">
        <v>1833</v>
      </c>
      <c r="Y301" s="12" t="s">
        <v>269</v>
      </c>
      <c r="Z301" s="12" t="s">
        <v>1834</v>
      </c>
      <c r="AA301" s="12" t="s">
        <v>175</v>
      </c>
      <c r="AB301" s="12" t="s">
        <v>1824</v>
      </c>
      <c r="AC301" s="12">
        <v>2.01098519852E11</v>
      </c>
      <c r="AD301" s="12" t="s">
        <v>1298</v>
      </c>
      <c r="AE301" s="12" t="s">
        <v>1830</v>
      </c>
      <c r="AF301" s="12" t="s">
        <v>1831</v>
      </c>
      <c r="AI301" s="12" t="s">
        <v>152</v>
      </c>
      <c r="AJ301" s="12" t="s">
        <v>126</v>
      </c>
      <c r="AK301" s="12" t="s">
        <v>126</v>
      </c>
      <c r="AM301" s="12" t="s">
        <v>760</v>
      </c>
      <c r="AN301" s="12" t="s">
        <v>1827</v>
      </c>
      <c r="AP301" s="12" t="s">
        <v>152</v>
      </c>
      <c r="AQ301" s="12" t="s">
        <v>152</v>
      </c>
      <c r="AS301" s="12" t="s">
        <v>153</v>
      </c>
      <c r="AU301" s="12" t="s">
        <v>152</v>
      </c>
      <c r="BF301" s="12" t="s">
        <v>126</v>
      </c>
      <c r="BO301" s="12" t="s">
        <v>372</v>
      </c>
      <c r="BP301" s="12" t="s">
        <v>1298</v>
      </c>
      <c r="BQ301" s="12" t="s">
        <v>388</v>
      </c>
    </row>
    <row r="302" ht="14.25" customHeight="1">
      <c r="A302" s="12">
        <v>718726.0</v>
      </c>
      <c r="B302" s="12">
        <v>718723.0</v>
      </c>
      <c r="K302" s="12" t="s">
        <v>137</v>
      </c>
      <c r="M302" s="12" t="s">
        <v>170</v>
      </c>
      <c r="N302" s="12" t="s">
        <v>139</v>
      </c>
      <c r="P302" s="12" t="s">
        <v>204</v>
      </c>
      <c r="V302" s="12">
        <v>407.0</v>
      </c>
      <c r="X302" s="12" t="s">
        <v>1835</v>
      </c>
      <c r="Y302" s="12" t="s">
        <v>246</v>
      </c>
      <c r="Z302" s="12" t="s">
        <v>1836</v>
      </c>
      <c r="AA302" s="12" t="s">
        <v>175</v>
      </c>
      <c r="AB302" s="12" t="s">
        <v>1824</v>
      </c>
      <c r="AC302" s="12">
        <v>2.01222926111E11</v>
      </c>
      <c r="AD302" s="12" t="s">
        <v>1298</v>
      </c>
      <c r="AE302" s="12" t="s">
        <v>1830</v>
      </c>
      <c r="AF302" s="12" t="s">
        <v>1831</v>
      </c>
      <c r="AI302" s="12" t="s">
        <v>152</v>
      </c>
      <c r="AJ302" s="12" t="s">
        <v>126</v>
      </c>
      <c r="AK302" s="12" t="s">
        <v>126</v>
      </c>
      <c r="AM302" s="12" t="s">
        <v>358</v>
      </c>
      <c r="AN302" s="12" t="s">
        <v>1832</v>
      </c>
      <c r="AP302" s="12" t="s">
        <v>152</v>
      </c>
      <c r="AQ302" s="12" t="s">
        <v>152</v>
      </c>
      <c r="AS302" s="12" t="s">
        <v>153</v>
      </c>
      <c r="AU302" s="12" t="s">
        <v>152</v>
      </c>
      <c r="BF302" s="12" t="s">
        <v>126</v>
      </c>
      <c r="BO302" s="12" t="s">
        <v>561</v>
      </c>
      <c r="BP302" s="12" t="s">
        <v>1298</v>
      </c>
      <c r="BQ302" s="12" t="s">
        <v>236</v>
      </c>
    </row>
    <row r="303" ht="14.25" customHeight="1">
      <c r="A303" s="12">
        <v>718732.0</v>
      </c>
      <c r="B303" s="12">
        <v>718732.0</v>
      </c>
      <c r="K303" s="12" t="s">
        <v>137</v>
      </c>
      <c r="M303" s="12" t="s">
        <v>253</v>
      </c>
      <c r="N303" s="12" t="s">
        <v>139</v>
      </c>
      <c r="P303" s="12" t="s">
        <v>204</v>
      </c>
      <c r="V303" s="12">
        <v>319.0</v>
      </c>
      <c r="X303" s="12" t="s">
        <v>1837</v>
      </c>
      <c r="Y303" s="12" t="s">
        <v>142</v>
      </c>
      <c r="Z303" s="12" t="s">
        <v>1838</v>
      </c>
      <c r="AA303" s="12" t="s">
        <v>175</v>
      </c>
      <c r="AB303" s="12" t="s">
        <v>1839</v>
      </c>
      <c r="AC303" s="12" t="s">
        <v>1840</v>
      </c>
      <c r="AD303" s="12" t="s">
        <v>1841</v>
      </c>
      <c r="AE303" s="12" t="s">
        <v>1842</v>
      </c>
      <c r="AI303" s="12" t="s">
        <v>152</v>
      </c>
      <c r="AJ303" s="12" t="s">
        <v>126</v>
      </c>
      <c r="AK303" s="12" t="s">
        <v>126</v>
      </c>
      <c r="AS303" s="12" t="s">
        <v>153</v>
      </c>
      <c r="AU303" s="12" t="s">
        <v>152</v>
      </c>
      <c r="BF303" s="12" t="s">
        <v>126</v>
      </c>
    </row>
    <row r="304" ht="14.25" customHeight="1">
      <c r="A304" s="12">
        <v>718735.0</v>
      </c>
      <c r="B304" s="12">
        <v>718735.0</v>
      </c>
      <c r="K304" s="12" t="s">
        <v>137</v>
      </c>
      <c r="M304" s="12" t="s">
        <v>170</v>
      </c>
      <c r="N304" s="12" t="s">
        <v>139</v>
      </c>
      <c r="P304" s="12" t="s">
        <v>204</v>
      </c>
      <c r="V304" s="12">
        <v>407.0</v>
      </c>
      <c r="X304" s="12" t="s">
        <v>1843</v>
      </c>
      <c r="Y304" s="12" t="s">
        <v>142</v>
      </c>
      <c r="Z304" s="12" t="s">
        <v>1844</v>
      </c>
      <c r="AA304" s="12" t="s">
        <v>144</v>
      </c>
      <c r="AB304" s="12" t="s">
        <v>1845</v>
      </c>
      <c r="AC304" s="12" t="s">
        <v>1846</v>
      </c>
      <c r="AD304" s="12" t="s">
        <v>1298</v>
      </c>
      <c r="AE304" s="12" t="s">
        <v>1798</v>
      </c>
      <c r="AF304" s="12" t="s">
        <v>1792</v>
      </c>
      <c r="AI304" s="12" t="s">
        <v>152</v>
      </c>
      <c r="AJ304" s="12" t="s">
        <v>126</v>
      </c>
      <c r="AK304" s="12" t="s">
        <v>126</v>
      </c>
      <c r="AM304" s="12" t="s">
        <v>1793</v>
      </c>
      <c r="AN304" s="12" t="s">
        <v>196</v>
      </c>
      <c r="AP304" s="12" t="s">
        <v>152</v>
      </c>
      <c r="AQ304" s="12" t="s">
        <v>152</v>
      </c>
      <c r="AS304" s="12" t="s">
        <v>153</v>
      </c>
      <c r="AU304" s="12" t="s">
        <v>152</v>
      </c>
      <c r="AV304" s="12" t="s">
        <v>188</v>
      </c>
      <c r="BF304" s="12" t="s">
        <v>126</v>
      </c>
      <c r="BO304" s="12" t="s">
        <v>526</v>
      </c>
    </row>
    <row r="305" ht="14.25" customHeight="1">
      <c r="A305" s="12">
        <v>718736.0</v>
      </c>
      <c r="B305" s="12">
        <v>718736.0</v>
      </c>
      <c r="K305" s="12" t="s">
        <v>137</v>
      </c>
      <c r="M305" s="12" t="s">
        <v>170</v>
      </c>
      <c r="N305" s="12" t="s">
        <v>139</v>
      </c>
      <c r="P305" s="12" t="s">
        <v>204</v>
      </c>
      <c r="V305" s="12">
        <v>407.0</v>
      </c>
      <c r="X305" s="12" t="s">
        <v>1847</v>
      </c>
      <c r="Y305" s="12" t="s">
        <v>319</v>
      </c>
      <c r="Z305" s="12" t="s">
        <v>1848</v>
      </c>
      <c r="AA305" s="12" t="s">
        <v>175</v>
      </c>
      <c r="AB305" s="12" t="s">
        <v>1849</v>
      </c>
      <c r="AC305" s="12" t="s">
        <v>1850</v>
      </c>
      <c r="AD305" s="12" t="s">
        <v>634</v>
      </c>
      <c r="AE305" s="12" t="s">
        <v>1851</v>
      </c>
      <c r="AI305" s="12" t="s">
        <v>126</v>
      </c>
      <c r="AJ305" s="12" t="s">
        <v>126</v>
      </c>
      <c r="AK305" s="12" t="s">
        <v>126</v>
      </c>
      <c r="AM305" s="12" t="s">
        <v>1852</v>
      </c>
      <c r="AN305" s="12" t="s">
        <v>149</v>
      </c>
      <c r="AP305" s="12" t="s">
        <v>152</v>
      </c>
      <c r="AQ305" s="12" t="s">
        <v>152</v>
      </c>
      <c r="AS305" s="12" t="s">
        <v>153</v>
      </c>
      <c r="AU305" s="12" t="s">
        <v>152</v>
      </c>
      <c r="AV305" s="12" t="s">
        <v>188</v>
      </c>
      <c r="AW305" s="12" t="s">
        <v>1853</v>
      </c>
      <c r="AX305" s="12" t="s">
        <v>184</v>
      </c>
      <c r="AY305" s="12" t="s">
        <v>1854</v>
      </c>
      <c r="BF305" s="12" t="s">
        <v>126</v>
      </c>
      <c r="BO305" s="12" t="s">
        <v>1855</v>
      </c>
      <c r="BP305" s="12" t="s">
        <v>634</v>
      </c>
      <c r="BQ305" s="12" t="s">
        <v>1856</v>
      </c>
    </row>
    <row r="306" ht="14.25" customHeight="1">
      <c r="A306" s="12">
        <v>718738.0</v>
      </c>
      <c r="B306" s="12">
        <v>718738.0</v>
      </c>
      <c r="K306" s="12" t="s">
        <v>137</v>
      </c>
      <c r="M306" s="12" t="s">
        <v>170</v>
      </c>
      <c r="N306" s="12" t="s">
        <v>139</v>
      </c>
      <c r="P306" s="12" t="s">
        <v>204</v>
      </c>
      <c r="V306" s="12">
        <v>407.0</v>
      </c>
      <c r="X306" s="12" t="s">
        <v>1857</v>
      </c>
      <c r="Y306" s="12" t="s">
        <v>142</v>
      </c>
      <c r="Z306" s="12" t="s">
        <v>1858</v>
      </c>
      <c r="AA306" s="12" t="s">
        <v>175</v>
      </c>
      <c r="AB306" s="12" t="s">
        <v>1859</v>
      </c>
      <c r="AC306" s="12" t="s">
        <v>1860</v>
      </c>
      <c r="AD306" s="12" t="s">
        <v>1298</v>
      </c>
      <c r="AE306" s="12" t="s">
        <v>1861</v>
      </c>
      <c r="AI306" s="12" t="s">
        <v>152</v>
      </c>
      <c r="AJ306" s="12" t="s">
        <v>126</v>
      </c>
      <c r="AK306" s="12" t="s">
        <v>126</v>
      </c>
      <c r="AM306" s="12" t="s">
        <v>1793</v>
      </c>
      <c r="AN306" s="12" t="s">
        <v>196</v>
      </c>
      <c r="AP306" s="12" t="s">
        <v>152</v>
      </c>
      <c r="AQ306" s="12" t="s">
        <v>152</v>
      </c>
      <c r="AS306" s="12" t="s">
        <v>153</v>
      </c>
      <c r="AU306" s="12" t="s">
        <v>152</v>
      </c>
      <c r="BF306" s="12" t="s">
        <v>126</v>
      </c>
    </row>
    <row r="307" ht="14.25" customHeight="1">
      <c r="A307" s="12">
        <v>718739.0</v>
      </c>
      <c r="B307" s="12">
        <v>718739.0</v>
      </c>
      <c r="K307" s="12" t="s">
        <v>137</v>
      </c>
      <c r="M307" s="12" t="s">
        <v>170</v>
      </c>
      <c r="N307" s="12" t="s">
        <v>139</v>
      </c>
      <c r="P307" s="12" t="s">
        <v>128</v>
      </c>
      <c r="V307" s="12">
        <v>755.0</v>
      </c>
      <c r="X307" s="12" t="s">
        <v>1862</v>
      </c>
      <c r="Y307" s="12" t="s">
        <v>142</v>
      </c>
      <c r="Z307" s="12" t="s">
        <v>1863</v>
      </c>
      <c r="AA307" s="12" t="s">
        <v>175</v>
      </c>
      <c r="AB307" s="12" t="s">
        <v>1864</v>
      </c>
      <c r="AC307" s="12" t="s">
        <v>1865</v>
      </c>
      <c r="AD307" s="12" t="s">
        <v>1298</v>
      </c>
      <c r="AE307" s="12" t="s">
        <v>1866</v>
      </c>
      <c r="AI307" s="12" t="s">
        <v>152</v>
      </c>
      <c r="AJ307" s="12" t="s">
        <v>126</v>
      </c>
      <c r="AK307" s="12" t="s">
        <v>126</v>
      </c>
      <c r="AM307" s="12" t="s">
        <v>1793</v>
      </c>
      <c r="AN307" s="12" t="s">
        <v>149</v>
      </c>
      <c r="AP307" s="12" t="s">
        <v>152</v>
      </c>
      <c r="AQ307" s="12" t="s">
        <v>152</v>
      </c>
      <c r="AS307" s="12" t="s">
        <v>153</v>
      </c>
      <c r="AU307" s="12" t="s">
        <v>152</v>
      </c>
      <c r="BF307" s="12" t="s">
        <v>126</v>
      </c>
    </row>
    <row r="308" ht="14.25" customHeight="1">
      <c r="A308" s="12">
        <v>718740.0</v>
      </c>
      <c r="B308" s="12">
        <v>718740.0</v>
      </c>
      <c r="K308" s="12" t="s">
        <v>137</v>
      </c>
      <c r="M308" s="12" t="s">
        <v>170</v>
      </c>
      <c r="N308" s="12" t="s">
        <v>139</v>
      </c>
      <c r="P308" s="12" t="s">
        <v>204</v>
      </c>
      <c r="V308" s="12">
        <v>407.0</v>
      </c>
      <c r="X308" s="12" t="s">
        <v>1867</v>
      </c>
      <c r="Y308" s="12" t="s">
        <v>142</v>
      </c>
      <c r="Z308" s="12" t="s">
        <v>1868</v>
      </c>
      <c r="AA308" s="12" t="s">
        <v>144</v>
      </c>
      <c r="AB308" s="12" t="s">
        <v>1869</v>
      </c>
      <c r="AC308" s="12" t="s">
        <v>1870</v>
      </c>
      <c r="AD308" s="12" t="s">
        <v>1298</v>
      </c>
      <c r="AE308" s="12" t="s">
        <v>1871</v>
      </c>
      <c r="AI308" s="12" t="s">
        <v>152</v>
      </c>
      <c r="AJ308" s="12" t="s">
        <v>126</v>
      </c>
      <c r="AK308" s="12" t="s">
        <v>126</v>
      </c>
      <c r="AM308" s="12" t="s">
        <v>1872</v>
      </c>
      <c r="AN308" s="12" t="s">
        <v>1873</v>
      </c>
      <c r="AP308" s="12" t="s">
        <v>152</v>
      </c>
      <c r="AQ308" s="12" t="s">
        <v>152</v>
      </c>
      <c r="AS308" s="12" t="s">
        <v>153</v>
      </c>
      <c r="AU308" s="12" t="s">
        <v>152</v>
      </c>
      <c r="BF308" s="12" t="s">
        <v>126</v>
      </c>
    </row>
    <row r="309" ht="14.25" customHeight="1">
      <c r="A309" s="12">
        <v>718741.0</v>
      </c>
      <c r="B309" s="12">
        <v>718741.0</v>
      </c>
      <c r="K309" s="12" t="s">
        <v>137</v>
      </c>
      <c r="M309" s="12" t="s">
        <v>170</v>
      </c>
      <c r="N309" s="12" t="s">
        <v>139</v>
      </c>
      <c r="P309" s="12" t="s">
        <v>204</v>
      </c>
      <c r="V309" s="12">
        <v>407.0</v>
      </c>
      <c r="X309" s="12" t="s">
        <v>1874</v>
      </c>
      <c r="Y309" s="12" t="s">
        <v>142</v>
      </c>
      <c r="Z309" s="12" t="s">
        <v>1868</v>
      </c>
      <c r="AA309" s="12" t="s">
        <v>144</v>
      </c>
      <c r="AB309" s="12" t="s">
        <v>1875</v>
      </c>
      <c r="AC309" s="12" t="s">
        <v>1876</v>
      </c>
      <c r="AD309" s="12" t="s">
        <v>1298</v>
      </c>
      <c r="AE309" s="12" t="s">
        <v>1877</v>
      </c>
      <c r="AI309" s="12" t="s">
        <v>152</v>
      </c>
      <c r="AJ309" s="12" t="s">
        <v>126</v>
      </c>
      <c r="AK309" s="12" t="s">
        <v>126</v>
      </c>
      <c r="AM309" s="12" t="s">
        <v>985</v>
      </c>
      <c r="AN309" s="12" t="s">
        <v>149</v>
      </c>
      <c r="AP309" s="12" t="s">
        <v>152</v>
      </c>
      <c r="AQ309" s="12" t="s">
        <v>152</v>
      </c>
      <c r="AS309" s="12" t="s">
        <v>153</v>
      </c>
      <c r="AU309" s="12" t="s">
        <v>152</v>
      </c>
      <c r="BF309" s="12" t="s">
        <v>126</v>
      </c>
    </row>
    <row r="310" ht="14.25" customHeight="1">
      <c r="A310" s="12">
        <v>718743.0</v>
      </c>
      <c r="B310" s="12">
        <v>718743.0</v>
      </c>
      <c r="C310" s="12" t="s">
        <v>136</v>
      </c>
      <c r="D310" s="12">
        <v>1199.0</v>
      </c>
      <c r="K310" s="12" t="s">
        <v>137</v>
      </c>
      <c r="M310" s="12" t="s">
        <v>170</v>
      </c>
      <c r="N310" s="12" t="s">
        <v>139</v>
      </c>
      <c r="P310" s="12" t="s">
        <v>140</v>
      </c>
      <c r="V310" s="12">
        <v>814.0</v>
      </c>
      <c r="X310" s="12" t="s">
        <v>1878</v>
      </c>
      <c r="Y310" s="12" t="s">
        <v>226</v>
      </c>
      <c r="Z310" s="12" t="s">
        <v>1879</v>
      </c>
      <c r="AA310" s="12" t="s">
        <v>144</v>
      </c>
      <c r="AB310" s="12" t="s">
        <v>1880</v>
      </c>
      <c r="AC310" s="12">
        <v>2.33208164433E11</v>
      </c>
      <c r="AD310" s="12" t="s">
        <v>918</v>
      </c>
      <c r="AE310" s="12" t="s">
        <v>1881</v>
      </c>
      <c r="AI310" s="12" t="s">
        <v>152</v>
      </c>
      <c r="AJ310" s="12" t="s">
        <v>126</v>
      </c>
      <c r="AK310" s="12" t="s">
        <v>126</v>
      </c>
      <c r="AM310" s="12" t="s">
        <v>149</v>
      </c>
      <c r="AP310" s="12" t="s">
        <v>126</v>
      </c>
      <c r="AQ310" s="12" t="s">
        <v>152</v>
      </c>
      <c r="AS310" s="12" t="s">
        <v>153</v>
      </c>
      <c r="AU310" s="12" t="s">
        <v>152</v>
      </c>
      <c r="BO310" s="12" t="s">
        <v>467</v>
      </c>
      <c r="BP310" s="12" t="s">
        <v>918</v>
      </c>
      <c r="BQ310" s="12" t="s">
        <v>158</v>
      </c>
    </row>
    <row r="311" ht="14.25" customHeight="1">
      <c r="A311" s="12">
        <v>718744.0</v>
      </c>
      <c r="B311" s="12">
        <v>718743.0</v>
      </c>
      <c r="C311" s="12" t="s">
        <v>136</v>
      </c>
      <c r="D311" s="12">
        <v>0.0</v>
      </c>
      <c r="K311" s="12" t="s">
        <v>137</v>
      </c>
      <c r="M311" s="12" t="s">
        <v>170</v>
      </c>
      <c r="N311" s="12" t="s">
        <v>139</v>
      </c>
      <c r="P311" s="12" t="s">
        <v>118</v>
      </c>
      <c r="R311" s="12" t="s">
        <v>389</v>
      </c>
      <c r="V311" s="12">
        <v>385.0</v>
      </c>
      <c r="X311" s="12" t="s">
        <v>1882</v>
      </c>
      <c r="Y311" s="12" t="s">
        <v>173</v>
      </c>
      <c r="Z311" s="12" t="s">
        <v>1883</v>
      </c>
      <c r="AA311" s="12" t="s">
        <v>175</v>
      </c>
      <c r="AB311" s="12" t="s">
        <v>1884</v>
      </c>
      <c r="AC311" s="12">
        <v>2.33244653742E11</v>
      </c>
      <c r="AD311" s="12" t="s">
        <v>918</v>
      </c>
      <c r="AE311" s="12" t="s">
        <v>1885</v>
      </c>
      <c r="AI311" s="12" t="s">
        <v>152</v>
      </c>
      <c r="AJ311" s="12" t="s">
        <v>126</v>
      </c>
      <c r="AK311" s="12" t="s">
        <v>126</v>
      </c>
      <c r="AM311" s="12" t="s">
        <v>149</v>
      </c>
      <c r="AP311" s="12" t="s">
        <v>126</v>
      </c>
      <c r="AQ311" s="12" t="s">
        <v>152</v>
      </c>
      <c r="AS311" s="12" t="s">
        <v>153</v>
      </c>
      <c r="AU311" s="12" t="s">
        <v>152</v>
      </c>
      <c r="BO311" s="12" t="s">
        <v>127</v>
      </c>
      <c r="BP311" s="12" t="s">
        <v>918</v>
      </c>
      <c r="BQ311" s="12" t="s">
        <v>236</v>
      </c>
    </row>
    <row r="312" ht="14.25" customHeight="1">
      <c r="A312" s="12">
        <v>718745.0</v>
      </c>
      <c r="B312" s="12">
        <v>718745.0</v>
      </c>
      <c r="K312" s="12" t="s">
        <v>137</v>
      </c>
      <c r="M312" s="12" t="s">
        <v>253</v>
      </c>
      <c r="N312" s="12" t="s">
        <v>171</v>
      </c>
      <c r="P312" s="12" t="s">
        <v>128</v>
      </c>
      <c r="V312" s="12">
        <v>464.0</v>
      </c>
      <c r="X312" s="12" t="s">
        <v>1886</v>
      </c>
      <c r="Y312" s="12" t="s">
        <v>246</v>
      </c>
      <c r="Z312" s="12" t="s">
        <v>1887</v>
      </c>
      <c r="AA312" s="12" t="s">
        <v>144</v>
      </c>
      <c r="AB312" s="12" t="s">
        <v>1888</v>
      </c>
      <c r="AC312" s="12" t="s">
        <v>1889</v>
      </c>
      <c r="AD312" s="12" t="s">
        <v>675</v>
      </c>
      <c r="AE312" s="12" t="s">
        <v>1890</v>
      </c>
      <c r="AI312" s="12" t="s">
        <v>152</v>
      </c>
      <c r="AJ312" s="12" t="s">
        <v>152</v>
      </c>
      <c r="AK312" s="12" t="s">
        <v>126</v>
      </c>
      <c r="AM312" s="12" t="s">
        <v>702</v>
      </c>
      <c r="AN312" s="12" t="s">
        <v>196</v>
      </c>
      <c r="AP312" s="12" t="s">
        <v>152</v>
      </c>
      <c r="AS312" s="12" t="s">
        <v>153</v>
      </c>
      <c r="AU312" s="12" t="s">
        <v>126</v>
      </c>
      <c r="BF312" s="12" t="s">
        <v>126</v>
      </c>
      <c r="BO312" s="12" t="s">
        <v>372</v>
      </c>
      <c r="BP312" s="12" t="s">
        <v>675</v>
      </c>
    </row>
    <row r="313" ht="14.25" customHeight="1">
      <c r="A313" s="12">
        <v>718746.0</v>
      </c>
      <c r="B313" s="12">
        <v>718746.0</v>
      </c>
      <c r="K313" s="12" t="s">
        <v>137</v>
      </c>
      <c r="M313" s="12" t="s">
        <v>170</v>
      </c>
      <c r="N313" s="12" t="s">
        <v>139</v>
      </c>
      <c r="P313" s="12" t="s">
        <v>128</v>
      </c>
      <c r="V313" s="12">
        <v>755.0</v>
      </c>
      <c r="X313" s="12" t="s">
        <v>1891</v>
      </c>
      <c r="Y313" s="12" t="s">
        <v>319</v>
      </c>
      <c r="Z313" s="12" t="s">
        <v>1892</v>
      </c>
      <c r="AA313" s="12" t="s">
        <v>175</v>
      </c>
      <c r="AB313" s="12" t="s">
        <v>1893</v>
      </c>
      <c r="AC313" s="12">
        <v>2.37672272866E11</v>
      </c>
      <c r="AD313" s="12" t="s">
        <v>1347</v>
      </c>
      <c r="AE313" s="12" t="s">
        <v>1894</v>
      </c>
      <c r="AI313" s="12" t="s">
        <v>152</v>
      </c>
      <c r="AJ313" s="12" t="s">
        <v>152</v>
      </c>
      <c r="AK313" s="12" t="s">
        <v>126</v>
      </c>
      <c r="AM313" s="12" t="s">
        <v>196</v>
      </c>
      <c r="AN313" s="12" t="s">
        <v>567</v>
      </c>
      <c r="AP313" s="12" t="s">
        <v>152</v>
      </c>
      <c r="AQ313" s="12" t="s">
        <v>152</v>
      </c>
      <c r="AS313" s="12" t="s">
        <v>153</v>
      </c>
      <c r="AU313" s="12" t="s">
        <v>152</v>
      </c>
      <c r="AV313" s="12" t="s">
        <v>182</v>
      </c>
      <c r="AX313" s="12" t="s">
        <v>184</v>
      </c>
      <c r="BF313" s="12" t="s">
        <v>126</v>
      </c>
      <c r="BO313" s="12" t="s">
        <v>561</v>
      </c>
      <c r="BP313" s="12" t="s">
        <v>1347</v>
      </c>
    </row>
    <row r="314" ht="14.25" customHeight="1">
      <c r="A314" s="12">
        <v>718747.0</v>
      </c>
      <c r="B314" s="12">
        <v>718747.0</v>
      </c>
      <c r="K314" s="12" t="s">
        <v>137</v>
      </c>
      <c r="M314" s="12" t="s">
        <v>253</v>
      </c>
      <c r="N314" s="12" t="s">
        <v>139</v>
      </c>
      <c r="P314" s="12" t="s">
        <v>128</v>
      </c>
      <c r="V314" s="12">
        <v>583.0</v>
      </c>
      <c r="X314" s="12" t="s">
        <v>1895</v>
      </c>
      <c r="Y314" s="12" t="s">
        <v>319</v>
      </c>
      <c r="Z314" s="12" t="s">
        <v>1896</v>
      </c>
      <c r="AA314" s="12" t="s">
        <v>175</v>
      </c>
      <c r="AB314" s="12" t="s">
        <v>1897</v>
      </c>
      <c r="AC314" s="12">
        <v>2.55767800064E11</v>
      </c>
      <c r="AD314" s="12" t="s">
        <v>480</v>
      </c>
      <c r="AE314" s="12" t="s">
        <v>1898</v>
      </c>
      <c r="AF314" s="12" t="s">
        <v>1899</v>
      </c>
      <c r="AI314" s="12" t="s">
        <v>152</v>
      </c>
      <c r="AJ314" s="12" t="s">
        <v>152</v>
      </c>
      <c r="AK314" s="12" t="s">
        <v>126</v>
      </c>
      <c r="AM314" s="12" t="s">
        <v>196</v>
      </c>
      <c r="AN314" s="12" t="s">
        <v>723</v>
      </c>
      <c r="AP314" s="12" t="s">
        <v>152</v>
      </c>
      <c r="AQ314" s="12" t="s">
        <v>152</v>
      </c>
      <c r="AS314" s="12" t="s">
        <v>153</v>
      </c>
      <c r="AU314" s="12" t="s">
        <v>152</v>
      </c>
      <c r="AV314" s="12" t="s">
        <v>154</v>
      </c>
      <c r="AW314" s="12" t="s">
        <v>1900</v>
      </c>
      <c r="AX314" s="12" t="s">
        <v>184</v>
      </c>
      <c r="AY314" s="12" t="s">
        <v>1901</v>
      </c>
      <c r="BF314" s="12" t="s">
        <v>126</v>
      </c>
      <c r="BO314" s="12" t="s">
        <v>1621</v>
      </c>
      <c r="BP314" s="12" t="s">
        <v>480</v>
      </c>
      <c r="BQ314" s="12" t="s">
        <v>236</v>
      </c>
    </row>
    <row r="315" ht="14.25" customHeight="1">
      <c r="A315" s="12">
        <v>718748.0</v>
      </c>
      <c r="B315" s="12">
        <v>718748.0</v>
      </c>
      <c r="K315" s="12" t="s">
        <v>137</v>
      </c>
      <c r="M315" s="12" t="s">
        <v>253</v>
      </c>
      <c r="N315" s="12" t="s">
        <v>139</v>
      </c>
      <c r="P315" s="12" t="s">
        <v>204</v>
      </c>
      <c r="V315" s="12">
        <v>319.0</v>
      </c>
      <c r="X315" s="12" t="s">
        <v>1902</v>
      </c>
      <c r="Y315" s="12" t="s">
        <v>269</v>
      </c>
      <c r="Z315" s="12" t="s">
        <v>1903</v>
      </c>
      <c r="AA315" s="12" t="s">
        <v>175</v>
      </c>
      <c r="AB315" s="12" t="s">
        <v>1904</v>
      </c>
      <c r="AC315" s="12" t="s">
        <v>1905</v>
      </c>
      <c r="AD315" s="12" t="s">
        <v>675</v>
      </c>
      <c r="AE315" s="12" t="s">
        <v>1906</v>
      </c>
      <c r="AI315" s="12" t="s">
        <v>152</v>
      </c>
      <c r="AM315" s="12" t="s">
        <v>702</v>
      </c>
      <c r="AP315" s="12" t="s">
        <v>152</v>
      </c>
      <c r="AQ315" s="12" t="s">
        <v>152</v>
      </c>
      <c r="AS315" s="12" t="s">
        <v>153</v>
      </c>
      <c r="AU315" s="12" t="s">
        <v>152</v>
      </c>
      <c r="AV315" s="12" t="s">
        <v>154</v>
      </c>
      <c r="BF315" s="12" t="s">
        <v>126</v>
      </c>
    </row>
    <row r="316" ht="14.25" customHeight="1">
      <c r="A316" s="12">
        <v>718751.0</v>
      </c>
      <c r="B316" s="12">
        <v>718751.0</v>
      </c>
      <c r="K316" s="12" t="s">
        <v>137</v>
      </c>
      <c r="M316" s="12" t="s">
        <v>170</v>
      </c>
      <c r="N316" s="12" t="s">
        <v>139</v>
      </c>
      <c r="P316" s="12" t="s">
        <v>204</v>
      </c>
      <c r="V316" s="12">
        <v>407.0</v>
      </c>
      <c r="X316" s="12" t="s">
        <v>1907</v>
      </c>
      <c r="Y316" s="12" t="s">
        <v>269</v>
      </c>
      <c r="Z316" s="12" t="s">
        <v>1908</v>
      </c>
      <c r="AA316" s="12" t="s">
        <v>175</v>
      </c>
      <c r="AB316" s="12" t="s">
        <v>1909</v>
      </c>
      <c r="AC316" s="12" t="s">
        <v>1910</v>
      </c>
      <c r="AD316" s="12" t="s">
        <v>314</v>
      </c>
      <c r="AE316" s="12" t="s">
        <v>1911</v>
      </c>
      <c r="AF316" s="12" t="s">
        <v>1912</v>
      </c>
      <c r="AI316" s="12" t="s">
        <v>152</v>
      </c>
      <c r="AJ316" s="12" t="s">
        <v>126</v>
      </c>
      <c r="AK316" s="12" t="s">
        <v>126</v>
      </c>
      <c r="AM316" s="12" t="s">
        <v>196</v>
      </c>
      <c r="AN316" s="12" t="s">
        <v>196</v>
      </c>
      <c r="AO316" s="12" t="s">
        <v>1913</v>
      </c>
      <c r="AP316" s="12" t="s">
        <v>152</v>
      </c>
      <c r="AQ316" s="12" t="s">
        <v>152</v>
      </c>
      <c r="AS316" s="12" t="s">
        <v>153</v>
      </c>
      <c r="AU316" s="12" t="s">
        <v>152</v>
      </c>
      <c r="BF316" s="12" t="s">
        <v>126</v>
      </c>
      <c r="BO316" s="12" t="s">
        <v>374</v>
      </c>
    </row>
    <row r="317" ht="14.25" customHeight="1">
      <c r="A317" s="12">
        <v>718758.0</v>
      </c>
      <c r="B317" s="12">
        <v>718758.0</v>
      </c>
      <c r="K317" s="12" t="s">
        <v>137</v>
      </c>
      <c r="M317" s="12" t="s">
        <v>253</v>
      </c>
      <c r="N317" s="12" t="s">
        <v>139</v>
      </c>
      <c r="P317" s="12" t="s">
        <v>128</v>
      </c>
      <c r="V317" s="12">
        <v>583.0</v>
      </c>
      <c r="X317" s="12" t="s">
        <v>1914</v>
      </c>
      <c r="Y317" s="12" t="s">
        <v>142</v>
      </c>
      <c r="Z317" s="12" t="s">
        <v>1915</v>
      </c>
      <c r="AA317" s="12" t="s">
        <v>175</v>
      </c>
      <c r="AB317" s="12" t="s">
        <v>1916</v>
      </c>
      <c r="AC317" s="12" t="s">
        <v>1917</v>
      </c>
      <c r="AD317" s="12" t="s">
        <v>1359</v>
      </c>
      <c r="AE317" s="12" t="s">
        <v>1918</v>
      </c>
      <c r="AI317" s="12" t="s">
        <v>152</v>
      </c>
      <c r="AJ317" s="12" t="s">
        <v>152</v>
      </c>
      <c r="AK317" s="12" t="s">
        <v>126</v>
      </c>
      <c r="AM317" s="12" t="s">
        <v>196</v>
      </c>
      <c r="AN317" s="12" t="s">
        <v>702</v>
      </c>
      <c r="AP317" s="12" t="s">
        <v>152</v>
      </c>
      <c r="AQ317" s="12" t="s">
        <v>152</v>
      </c>
      <c r="AS317" s="12" t="s">
        <v>153</v>
      </c>
      <c r="AU317" s="12" t="s">
        <v>152</v>
      </c>
      <c r="AV317" s="12" t="s">
        <v>1919</v>
      </c>
      <c r="AX317" s="12" t="s">
        <v>1920</v>
      </c>
      <c r="BF317" s="12" t="s">
        <v>126</v>
      </c>
      <c r="BO317" s="12" t="s">
        <v>421</v>
      </c>
      <c r="BP317" s="12" t="s">
        <v>1359</v>
      </c>
      <c r="BQ317" s="12" t="s">
        <v>273</v>
      </c>
    </row>
    <row r="318" ht="14.25" customHeight="1">
      <c r="A318" s="12">
        <v>718759.0</v>
      </c>
      <c r="B318" s="12">
        <v>718759.0</v>
      </c>
      <c r="K318" s="12" t="s">
        <v>137</v>
      </c>
      <c r="M318" s="12" t="s">
        <v>253</v>
      </c>
      <c r="N318" s="12" t="s">
        <v>139</v>
      </c>
      <c r="P318" s="12" t="s">
        <v>128</v>
      </c>
      <c r="V318" s="12">
        <v>583.0</v>
      </c>
      <c r="X318" s="12" t="s">
        <v>1914</v>
      </c>
      <c r="Y318" s="12" t="s">
        <v>142</v>
      </c>
      <c r="Z318" s="12" t="s">
        <v>1915</v>
      </c>
      <c r="AA318" s="12" t="s">
        <v>175</v>
      </c>
      <c r="AB318" s="12" t="s">
        <v>1916</v>
      </c>
      <c r="AC318" s="12" t="s">
        <v>1917</v>
      </c>
      <c r="AD318" s="12" t="s">
        <v>1359</v>
      </c>
      <c r="AE318" s="12" t="s">
        <v>1918</v>
      </c>
      <c r="AI318" s="12" t="s">
        <v>152</v>
      </c>
      <c r="AJ318" s="12" t="s">
        <v>152</v>
      </c>
      <c r="AK318" s="12" t="s">
        <v>126</v>
      </c>
      <c r="AM318" s="12" t="s">
        <v>196</v>
      </c>
      <c r="AN318" s="12" t="s">
        <v>702</v>
      </c>
      <c r="AP318" s="12" t="s">
        <v>152</v>
      </c>
      <c r="AQ318" s="12" t="s">
        <v>152</v>
      </c>
      <c r="AS318" s="12" t="s">
        <v>153</v>
      </c>
      <c r="AU318" s="12" t="s">
        <v>152</v>
      </c>
      <c r="AV318" s="12" t="s">
        <v>1919</v>
      </c>
      <c r="AX318" s="12" t="s">
        <v>1920</v>
      </c>
      <c r="BF318" s="12" t="s">
        <v>126</v>
      </c>
      <c r="BO318" s="12" t="s">
        <v>421</v>
      </c>
      <c r="BP318" s="12" t="s">
        <v>1359</v>
      </c>
      <c r="BQ318" s="12" t="s">
        <v>273</v>
      </c>
    </row>
    <row r="319" ht="14.25" customHeight="1">
      <c r="A319" s="12">
        <v>718761.0</v>
      </c>
      <c r="B319" s="12">
        <v>718761.0</v>
      </c>
      <c r="K319" s="12" t="s">
        <v>137</v>
      </c>
      <c r="M319" s="12" t="s">
        <v>253</v>
      </c>
      <c r="N319" s="12" t="s">
        <v>171</v>
      </c>
      <c r="P319" s="12" t="s">
        <v>204</v>
      </c>
      <c r="V319" s="12">
        <v>259.0</v>
      </c>
      <c r="X319" s="12" t="s">
        <v>1921</v>
      </c>
      <c r="Y319" s="12" t="s">
        <v>319</v>
      </c>
      <c r="Z319" s="12" t="s">
        <v>639</v>
      </c>
      <c r="AA319" s="12" t="s">
        <v>175</v>
      </c>
      <c r="AB319" s="12" t="s">
        <v>1922</v>
      </c>
      <c r="AC319" s="12">
        <v>2.54727236546E11</v>
      </c>
      <c r="AD319" s="12" t="s">
        <v>132</v>
      </c>
      <c r="AE319" s="12" t="s">
        <v>1923</v>
      </c>
      <c r="AF319" s="12" t="s">
        <v>1924</v>
      </c>
      <c r="AI319" s="12" t="s">
        <v>152</v>
      </c>
      <c r="AJ319" s="12" t="s">
        <v>126</v>
      </c>
      <c r="AK319" s="12" t="s">
        <v>126</v>
      </c>
      <c r="AM319" s="12" t="s">
        <v>1925</v>
      </c>
      <c r="AN319" s="12" t="s">
        <v>1926</v>
      </c>
      <c r="AP319" s="12" t="s">
        <v>152</v>
      </c>
      <c r="AQ319" s="12" t="s">
        <v>152</v>
      </c>
      <c r="AS319" s="12" t="s">
        <v>370</v>
      </c>
      <c r="AT319" s="12" t="s">
        <v>1927</v>
      </c>
      <c r="AU319" s="12" t="s">
        <v>152</v>
      </c>
      <c r="AV319" s="12" t="s">
        <v>154</v>
      </c>
      <c r="AX319" s="12" t="s">
        <v>1928</v>
      </c>
      <c r="BF319" s="12" t="s">
        <v>126</v>
      </c>
      <c r="BO319" s="12" t="s">
        <v>127</v>
      </c>
      <c r="BP319" s="12" t="s">
        <v>132</v>
      </c>
      <c r="BQ319" s="12" t="s">
        <v>158</v>
      </c>
    </row>
    <row r="320" ht="14.25" customHeight="1">
      <c r="A320" s="12">
        <v>718762.0</v>
      </c>
      <c r="B320" s="12">
        <v>718762.0</v>
      </c>
      <c r="K320" s="12" t="s">
        <v>137</v>
      </c>
      <c r="M320" s="12" t="s">
        <v>253</v>
      </c>
      <c r="N320" s="12" t="s">
        <v>139</v>
      </c>
      <c r="P320" s="12" t="s">
        <v>204</v>
      </c>
      <c r="V320" s="12">
        <v>319.0</v>
      </c>
      <c r="X320" s="12" t="s">
        <v>1243</v>
      </c>
      <c r="Y320" s="12" t="s">
        <v>246</v>
      </c>
      <c r="Z320" s="12" t="s">
        <v>1244</v>
      </c>
      <c r="AA320" s="12" t="s">
        <v>144</v>
      </c>
      <c r="AB320" s="12" t="s">
        <v>1245</v>
      </c>
      <c r="AC320" s="12" t="s">
        <v>1929</v>
      </c>
      <c r="AD320" s="12" t="s">
        <v>272</v>
      </c>
      <c r="AE320" s="12" t="s">
        <v>1930</v>
      </c>
      <c r="AI320" s="12" t="s">
        <v>152</v>
      </c>
      <c r="AJ320" s="12" t="s">
        <v>126</v>
      </c>
      <c r="AK320" s="12" t="s">
        <v>126</v>
      </c>
      <c r="AM320" s="12" t="s">
        <v>196</v>
      </c>
      <c r="AP320" s="12" t="s">
        <v>152</v>
      </c>
      <c r="AQ320" s="12" t="s">
        <v>152</v>
      </c>
      <c r="AS320" s="12" t="s">
        <v>153</v>
      </c>
      <c r="AU320" s="12" t="s">
        <v>152</v>
      </c>
      <c r="AV320" s="12" t="s">
        <v>182</v>
      </c>
      <c r="AX320" s="12" t="s">
        <v>184</v>
      </c>
      <c r="BF320" s="12" t="s">
        <v>126</v>
      </c>
      <c r="BO320" s="12" t="s">
        <v>374</v>
      </c>
      <c r="BP320" s="12" t="s">
        <v>272</v>
      </c>
    </row>
    <row r="321" ht="14.25" customHeight="1">
      <c r="A321" s="12">
        <v>718764.0</v>
      </c>
      <c r="B321" s="12">
        <v>718764.0</v>
      </c>
      <c r="C321" s="12" t="s">
        <v>136</v>
      </c>
      <c r="D321" s="12">
        <v>814.0</v>
      </c>
      <c r="K321" s="12" t="s">
        <v>137</v>
      </c>
      <c r="M321" s="12" t="s">
        <v>170</v>
      </c>
      <c r="N321" s="12" t="s">
        <v>139</v>
      </c>
      <c r="P321" s="12" t="s">
        <v>140</v>
      </c>
      <c r="V321" s="12">
        <v>814.0</v>
      </c>
      <c r="X321" s="12" t="s">
        <v>1931</v>
      </c>
      <c r="Y321" s="12" t="s">
        <v>142</v>
      </c>
      <c r="Z321" s="12" t="s">
        <v>1932</v>
      </c>
      <c r="AA321" s="12" t="s">
        <v>144</v>
      </c>
      <c r="AB321" s="12" t="s">
        <v>1933</v>
      </c>
      <c r="AC321" s="12">
        <v>9.17367831792E11</v>
      </c>
      <c r="AD321" s="12" t="s">
        <v>448</v>
      </c>
      <c r="AE321" s="12" t="s">
        <v>1934</v>
      </c>
      <c r="AF321" s="12" t="s">
        <v>1935</v>
      </c>
      <c r="AI321" s="12" t="s">
        <v>126</v>
      </c>
      <c r="AJ321" s="12" t="s">
        <v>126</v>
      </c>
      <c r="AK321" s="12" t="s">
        <v>126</v>
      </c>
      <c r="AM321" s="12" t="s">
        <v>149</v>
      </c>
      <c r="AP321" s="12" t="s">
        <v>152</v>
      </c>
      <c r="AS321" s="12" t="s">
        <v>153</v>
      </c>
      <c r="AU321" s="12" t="s">
        <v>152</v>
      </c>
      <c r="AV321" s="12" t="s">
        <v>154</v>
      </c>
      <c r="AX321" s="12" t="s">
        <v>184</v>
      </c>
      <c r="BF321" s="12" t="s">
        <v>126</v>
      </c>
      <c r="BO321" s="12" t="s">
        <v>467</v>
      </c>
      <c r="BQ321" s="12" t="s">
        <v>273</v>
      </c>
    </row>
    <row r="322" ht="14.25" customHeight="1">
      <c r="A322" s="12">
        <v>718766.0</v>
      </c>
      <c r="B322" s="12">
        <v>718766.0</v>
      </c>
      <c r="K322" s="12" t="s">
        <v>137</v>
      </c>
      <c r="M322" s="12" t="s">
        <v>138</v>
      </c>
      <c r="N322" s="12" t="s">
        <v>171</v>
      </c>
      <c r="P322" s="12" t="s">
        <v>140</v>
      </c>
      <c r="V322" s="12">
        <v>699.0</v>
      </c>
      <c r="X322" s="12" t="s">
        <v>1936</v>
      </c>
      <c r="Y322" s="12" t="s">
        <v>142</v>
      </c>
      <c r="Z322" s="12" t="s">
        <v>1937</v>
      </c>
      <c r="AA322" s="12" t="s">
        <v>144</v>
      </c>
      <c r="AB322" s="12" t="s">
        <v>1938</v>
      </c>
      <c r="AC322" s="12" t="s">
        <v>1939</v>
      </c>
      <c r="AD322" s="12" t="s">
        <v>1940</v>
      </c>
      <c r="AE322" s="12" t="s">
        <v>1941</v>
      </c>
      <c r="AF322" s="12" t="s">
        <v>1942</v>
      </c>
      <c r="AI322" s="12" t="s">
        <v>126</v>
      </c>
      <c r="AJ322" s="12" t="s">
        <v>126</v>
      </c>
      <c r="AK322" s="12" t="s">
        <v>126</v>
      </c>
      <c r="AM322" s="12" t="s">
        <v>149</v>
      </c>
      <c r="AN322" s="12" t="s">
        <v>331</v>
      </c>
      <c r="AP322" s="12" t="s">
        <v>126</v>
      </c>
      <c r="AQ322" s="12" t="s">
        <v>152</v>
      </c>
      <c r="AS322" s="12" t="s">
        <v>153</v>
      </c>
      <c r="AU322" s="12" t="s">
        <v>152</v>
      </c>
      <c r="BF322" s="12" t="s">
        <v>126</v>
      </c>
      <c r="BO322" s="12" t="s">
        <v>374</v>
      </c>
      <c r="BP322" s="12" t="s">
        <v>1940</v>
      </c>
      <c r="BQ322" s="12" t="s">
        <v>1943</v>
      </c>
    </row>
    <row r="323" ht="14.25" customHeight="1">
      <c r="A323" s="12">
        <v>718767.0</v>
      </c>
      <c r="B323" s="12">
        <v>718767.0</v>
      </c>
      <c r="K323" s="12" t="s">
        <v>137</v>
      </c>
      <c r="M323" s="12" t="s">
        <v>170</v>
      </c>
      <c r="N323" s="12" t="s">
        <v>139</v>
      </c>
      <c r="P323" s="12" t="s">
        <v>128</v>
      </c>
      <c r="V323" s="12">
        <v>755.0</v>
      </c>
      <c r="X323" s="12" t="s">
        <v>1944</v>
      </c>
      <c r="Y323" s="12" t="s">
        <v>269</v>
      </c>
      <c r="Z323" s="12" t="s">
        <v>1945</v>
      </c>
      <c r="AA323" s="12" t="s">
        <v>175</v>
      </c>
      <c r="AB323" s="12" t="s">
        <v>1946</v>
      </c>
      <c r="AC323" s="12" t="s">
        <v>1947</v>
      </c>
      <c r="AD323" s="12" t="s">
        <v>192</v>
      </c>
      <c r="AE323" s="12" t="s">
        <v>1948</v>
      </c>
      <c r="AI323" s="12" t="s">
        <v>152</v>
      </c>
      <c r="AJ323" s="12" t="s">
        <v>126</v>
      </c>
      <c r="AK323" s="12" t="s">
        <v>126</v>
      </c>
      <c r="AM323" s="12" t="s">
        <v>430</v>
      </c>
      <c r="AN323" s="12" t="s">
        <v>1016</v>
      </c>
      <c r="AO323" s="12" t="s">
        <v>1015</v>
      </c>
      <c r="AP323" s="12" t="s">
        <v>152</v>
      </c>
      <c r="AQ323" s="12" t="s">
        <v>152</v>
      </c>
      <c r="AS323" s="12" t="s">
        <v>153</v>
      </c>
      <c r="AU323" s="12" t="s">
        <v>152</v>
      </c>
      <c r="AV323" s="12" t="s">
        <v>188</v>
      </c>
      <c r="AX323" s="12" t="s">
        <v>156</v>
      </c>
      <c r="BF323" s="12" t="s">
        <v>126</v>
      </c>
      <c r="BO323" s="12" t="s">
        <v>1949</v>
      </c>
      <c r="BP323" s="12" t="s">
        <v>1950</v>
      </c>
      <c r="BR323" s="12" t="s">
        <v>1951</v>
      </c>
    </row>
    <row r="324" ht="14.25" customHeight="1">
      <c r="A324" s="12">
        <v>718768.0</v>
      </c>
      <c r="B324" s="12">
        <v>718768.0</v>
      </c>
      <c r="K324" s="12" t="s">
        <v>137</v>
      </c>
      <c r="M324" s="12" t="s">
        <v>138</v>
      </c>
      <c r="N324" s="12" t="s">
        <v>139</v>
      </c>
      <c r="P324" s="12" t="s">
        <v>128</v>
      </c>
      <c r="V324" s="12">
        <v>787.0</v>
      </c>
      <c r="X324" s="12" t="s">
        <v>1952</v>
      </c>
      <c r="Y324" s="12" t="s">
        <v>142</v>
      </c>
      <c r="Z324" s="12" t="s">
        <v>1953</v>
      </c>
      <c r="AA324" s="12" t="s">
        <v>175</v>
      </c>
      <c r="AB324" s="12" t="s">
        <v>1954</v>
      </c>
      <c r="AC324" s="12" t="s">
        <v>1955</v>
      </c>
      <c r="AD324" s="12" t="s">
        <v>249</v>
      </c>
      <c r="AE324" s="12" t="s">
        <v>1956</v>
      </c>
      <c r="AF324" s="12" t="s">
        <v>1957</v>
      </c>
      <c r="AI324" s="12" t="s">
        <v>152</v>
      </c>
      <c r="AJ324" s="12" t="s">
        <v>126</v>
      </c>
      <c r="AK324" s="12" t="s">
        <v>126</v>
      </c>
      <c r="AM324" s="12" t="s">
        <v>149</v>
      </c>
      <c r="AP324" s="12" t="s">
        <v>152</v>
      </c>
      <c r="AQ324" s="12" t="s">
        <v>152</v>
      </c>
      <c r="AS324" s="12" t="s">
        <v>153</v>
      </c>
      <c r="AU324" s="12" t="s">
        <v>126</v>
      </c>
      <c r="BF324" s="12" t="s">
        <v>126</v>
      </c>
      <c r="BO324" s="12" t="s">
        <v>1958</v>
      </c>
      <c r="BP324" s="12" t="s">
        <v>249</v>
      </c>
      <c r="BQ324" s="12" t="s">
        <v>607</v>
      </c>
    </row>
    <row r="325" ht="14.25" customHeight="1">
      <c r="A325" s="12">
        <v>718769.0</v>
      </c>
      <c r="B325" s="12">
        <v>718769.0</v>
      </c>
      <c r="K325" s="12" t="s">
        <v>137</v>
      </c>
      <c r="M325" s="12" t="s">
        <v>253</v>
      </c>
      <c r="N325" s="12" t="s">
        <v>139</v>
      </c>
      <c r="P325" s="12" t="s">
        <v>204</v>
      </c>
      <c r="V325" s="12">
        <v>319.0</v>
      </c>
      <c r="X325" s="12" t="s">
        <v>1959</v>
      </c>
      <c r="Y325" s="12" t="s">
        <v>246</v>
      </c>
      <c r="Z325" s="12" t="s">
        <v>1960</v>
      </c>
      <c r="AA325" s="12" t="s">
        <v>144</v>
      </c>
      <c r="AB325" s="12" t="s">
        <v>1961</v>
      </c>
      <c r="AC325" s="12">
        <v>2.547182841E11</v>
      </c>
      <c r="AD325" s="12" t="s">
        <v>132</v>
      </c>
      <c r="AI325" s="12" t="s">
        <v>152</v>
      </c>
      <c r="AJ325" s="12" t="s">
        <v>126</v>
      </c>
      <c r="AK325" s="12" t="s">
        <v>126</v>
      </c>
      <c r="AM325" s="12" t="s">
        <v>149</v>
      </c>
      <c r="AN325" s="12" t="s">
        <v>1962</v>
      </c>
      <c r="AP325" s="12" t="s">
        <v>152</v>
      </c>
      <c r="AQ325" s="12" t="s">
        <v>152</v>
      </c>
      <c r="AS325" s="12" t="s">
        <v>153</v>
      </c>
      <c r="AU325" s="12" t="s">
        <v>152</v>
      </c>
      <c r="AV325" s="12" t="s">
        <v>1963</v>
      </c>
      <c r="AX325" s="12" t="s">
        <v>184</v>
      </c>
      <c r="BF325" s="12" t="s">
        <v>126</v>
      </c>
      <c r="BO325" s="12" t="s">
        <v>1331</v>
      </c>
      <c r="BP325" s="12" t="s">
        <v>132</v>
      </c>
    </row>
    <row r="326" ht="14.25" customHeight="1">
      <c r="A326" s="12">
        <v>718770.0</v>
      </c>
      <c r="B326" s="12">
        <v>718770.0</v>
      </c>
      <c r="K326" s="12" t="s">
        <v>137</v>
      </c>
      <c r="M326" s="12" t="s">
        <v>170</v>
      </c>
      <c r="N326" s="12" t="s">
        <v>171</v>
      </c>
      <c r="P326" s="12" t="s">
        <v>140</v>
      </c>
      <c r="V326" s="12">
        <v>649.0</v>
      </c>
      <c r="X326" s="12" t="s">
        <v>1964</v>
      </c>
      <c r="Y326" s="12" t="s">
        <v>142</v>
      </c>
      <c r="Z326" s="12" t="s">
        <v>1965</v>
      </c>
      <c r="AA326" s="12" t="s">
        <v>175</v>
      </c>
      <c r="AB326" s="12" t="s">
        <v>1966</v>
      </c>
      <c r="AC326" s="12" t="s">
        <v>1967</v>
      </c>
      <c r="AD326" s="12" t="s">
        <v>663</v>
      </c>
      <c r="AI326" s="12" t="s">
        <v>126</v>
      </c>
      <c r="AJ326" s="12" t="s">
        <v>126</v>
      </c>
      <c r="AK326" s="12" t="s">
        <v>126</v>
      </c>
      <c r="AM326" s="12" t="s">
        <v>149</v>
      </c>
      <c r="AN326" s="12" t="s">
        <v>1968</v>
      </c>
      <c r="AO326" s="12" t="s">
        <v>1969</v>
      </c>
      <c r="AP326" s="12" t="s">
        <v>152</v>
      </c>
      <c r="AS326" s="12" t="s">
        <v>370</v>
      </c>
      <c r="AT326" s="12" t="s">
        <v>1017</v>
      </c>
      <c r="AU326" s="12" t="s">
        <v>126</v>
      </c>
      <c r="BF326" s="12" t="s">
        <v>126</v>
      </c>
      <c r="BO326" s="12" t="s">
        <v>1331</v>
      </c>
      <c r="BP326" s="12" t="s">
        <v>663</v>
      </c>
      <c r="BQ326" s="12" t="s">
        <v>454</v>
      </c>
    </row>
    <row r="327" ht="14.25" customHeight="1">
      <c r="A327" s="12">
        <v>718771.0</v>
      </c>
      <c r="B327" s="12">
        <v>718771.0</v>
      </c>
      <c r="C327" s="12" t="s">
        <v>136</v>
      </c>
      <c r="D327" s="12">
        <v>523.0</v>
      </c>
      <c r="K327" s="12" t="s">
        <v>137</v>
      </c>
      <c r="M327" s="12" t="s">
        <v>138</v>
      </c>
      <c r="N327" s="12" t="s">
        <v>139</v>
      </c>
      <c r="P327" s="12" t="s">
        <v>204</v>
      </c>
      <c r="V327" s="12">
        <v>523.0</v>
      </c>
      <c r="X327" s="12" t="s">
        <v>1970</v>
      </c>
      <c r="Y327" s="12" t="s">
        <v>246</v>
      </c>
      <c r="Z327" s="12" t="s">
        <v>1971</v>
      </c>
      <c r="AA327" s="12" t="s">
        <v>144</v>
      </c>
      <c r="AB327" s="12" t="s">
        <v>1972</v>
      </c>
      <c r="AC327" s="12">
        <v>6.402108877026E12</v>
      </c>
      <c r="AD327" s="12" t="s">
        <v>1973</v>
      </c>
      <c r="AE327" s="12" t="s">
        <v>1974</v>
      </c>
      <c r="AI327" s="12" t="s">
        <v>126</v>
      </c>
      <c r="AJ327" s="12" t="s">
        <v>126</v>
      </c>
      <c r="AK327" s="12" t="s">
        <v>126</v>
      </c>
      <c r="AM327" s="12" t="s">
        <v>149</v>
      </c>
      <c r="AP327" s="12" t="s">
        <v>126</v>
      </c>
      <c r="AS327" s="12" t="s">
        <v>153</v>
      </c>
      <c r="AU327" s="12" t="s">
        <v>152</v>
      </c>
      <c r="AV327" s="12" t="s">
        <v>154</v>
      </c>
      <c r="AW327" s="12" t="s">
        <v>1975</v>
      </c>
      <c r="AX327" s="12" t="s">
        <v>156</v>
      </c>
      <c r="AY327" s="12" t="s">
        <v>1976</v>
      </c>
      <c r="BF327" s="12" t="s">
        <v>126</v>
      </c>
      <c r="BO327" s="12" t="s">
        <v>1977</v>
      </c>
      <c r="BP327" s="12" t="s">
        <v>1973</v>
      </c>
      <c r="BQ327" s="12" t="s">
        <v>1978</v>
      </c>
    </row>
    <row r="328" ht="14.25" customHeight="1">
      <c r="A328" s="12">
        <v>718772.0</v>
      </c>
      <c r="B328" s="12">
        <v>718772.0</v>
      </c>
      <c r="K328" s="12" t="s">
        <v>137</v>
      </c>
      <c r="M328" s="12" t="s">
        <v>170</v>
      </c>
      <c r="N328" s="12" t="s">
        <v>139</v>
      </c>
      <c r="P328" s="12" t="s">
        <v>204</v>
      </c>
      <c r="V328" s="12">
        <v>407.0</v>
      </c>
      <c r="X328" s="12" t="s">
        <v>1979</v>
      </c>
      <c r="Y328" s="12" t="s">
        <v>142</v>
      </c>
      <c r="Z328" s="12" t="s">
        <v>1980</v>
      </c>
      <c r="AA328" s="12" t="s">
        <v>144</v>
      </c>
      <c r="AB328" s="12" t="s">
        <v>1981</v>
      </c>
      <c r="AC328" s="12">
        <v>2.54727044077E11</v>
      </c>
      <c r="AD328" s="12" t="s">
        <v>132</v>
      </c>
      <c r="AE328" s="12" t="s">
        <v>1982</v>
      </c>
      <c r="AI328" s="12" t="s">
        <v>152</v>
      </c>
      <c r="AJ328" s="12" t="s">
        <v>126</v>
      </c>
      <c r="AK328" s="12" t="s">
        <v>126</v>
      </c>
      <c r="AM328" s="12" t="s">
        <v>149</v>
      </c>
      <c r="AN328" s="12" t="s">
        <v>384</v>
      </c>
      <c r="AP328" s="12" t="s">
        <v>152</v>
      </c>
      <c r="AQ328" s="12" t="s">
        <v>152</v>
      </c>
      <c r="AS328" s="12" t="s">
        <v>153</v>
      </c>
      <c r="AU328" s="12" t="s">
        <v>152</v>
      </c>
      <c r="BF328" s="12" t="s">
        <v>126</v>
      </c>
      <c r="BO328" s="12" t="s">
        <v>1983</v>
      </c>
      <c r="BP328" s="12" t="s">
        <v>132</v>
      </c>
      <c r="BQ328" s="12" t="s">
        <v>135</v>
      </c>
    </row>
    <row r="329" ht="14.25" customHeight="1">
      <c r="A329" s="12">
        <v>718776.0</v>
      </c>
      <c r="B329" s="12">
        <v>718776.0</v>
      </c>
      <c r="K329" s="12" t="s">
        <v>137</v>
      </c>
      <c r="M329" s="12" t="s">
        <v>253</v>
      </c>
      <c r="N329" s="12" t="s">
        <v>139</v>
      </c>
      <c r="P329" s="12" t="s">
        <v>128</v>
      </c>
      <c r="V329" s="12">
        <v>583.0</v>
      </c>
      <c r="X329" s="12" t="s">
        <v>1984</v>
      </c>
      <c r="Y329" s="12" t="s">
        <v>142</v>
      </c>
      <c r="Z329" s="12" t="s">
        <v>1985</v>
      </c>
      <c r="AA329" s="12" t="s">
        <v>175</v>
      </c>
      <c r="AB329" s="12" t="s">
        <v>1986</v>
      </c>
      <c r="AC329" s="12" t="s">
        <v>1987</v>
      </c>
      <c r="AD329" s="12" t="s">
        <v>1540</v>
      </c>
      <c r="AE329" s="12" t="s">
        <v>1988</v>
      </c>
      <c r="AI329" s="12" t="s">
        <v>152</v>
      </c>
      <c r="AJ329" s="12" t="s">
        <v>126</v>
      </c>
      <c r="AK329" s="12" t="s">
        <v>126</v>
      </c>
      <c r="AM329" s="12" t="s">
        <v>149</v>
      </c>
      <c r="AP329" s="12" t="s">
        <v>152</v>
      </c>
      <c r="AQ329" s="12" t="s">
        <v>152</v>
      </c>
      <c r="AS329" s="12" t="s">
        <v>153</v>
      </c>
      <c r="AU329" s="12" t="s">
        <v>152</v>
      </c>
      <c r="AV329" s="12" t="s">
        <v>188</v>
      </c>
      <c r="AW329" s="12" t="s">
        <v>1008</v>
      </c>
      <c r="AX329" s="12" t="s">
        <v>184</v>
      </c>
      <c r="AY329" s="12" t="s">
        <v>1989</v>
      </c>
      <c r="BF329" s="12" t="s">
        <v>126</v>
      </c>
      <c r="BO329" s="12" t="s">
        <v>372</v>
      </c>
      <c r="BP329" s="12" t="s">
        <v>1540</v>
      </c>
    </row>
    <row r="330" ht="14.25" customHeight="1">
      <c r="A330" s="12">
        <v>718777.0</v>
      </c>
      <c r="B330" s="12">
        <v>718777.0</v>
      </c>
      <c r="K330" s="12" t="s">
        <v>137</v>
      </c>
      <c r="M330" s="12" t="s">
        <v>253</v>
      </c>
      <c r="N330" s="12" t="s">
        <v>139</v>
      </c>
      <c r="P330" s="12" t="s">
        <v>204</v>
      </c>
      <c r="V330" s="12">
        <v>319.0</v>
      </c>
      <c r="X330" s="12" t="s">
        <v>1990</v>
      </c>
      <c r="Y330" s="12" t="s">
        <v>246</v>
      </c>
      <c r="Z330" s="12" t="s">
        <v>1991</v>
      </c>
      <c r="AA330" s="12" t="s">
        <v>144</v>
      </c>
      <c r="AB330" s="12" t="s">
        <v>1992</v>
      </c>
      <c r="AC330" s="12" t="s">
        <v>1993</v>
      </c>
      <c r="AD330" s="12" t="s">
        <v>132</v>
      </c>
      <c r="AE330" s="12" t="s">
        <v>1994</v>
      </c>
      <c r="AI330" s="12" t="s">
        <v>152</v>
      </c>
      <c r="AJ330" s="12" t="s">
        <v>126</v>
      </c>
      <c r="AK330" s="12" t="s">
        <v>126</v>
      </c>
      <c r="AM330" s="12" t="s">
        <v>196</v>
      </c>
      <c r="AN330" s="12" t="s">
        <v>1962</v>
      </c>
      <c r="AP330" s="12" t="s">
        <v>152</v>
      </c>
      <c r="AQ330" s="12" t="s">
        <v>152</v>
      </c>
      <c r="AS330" s="12" t="s">
        <v>153</v>
      </c>
      <c r="AU330" s="12" t="s">
        <v>126</v>
      </c>
      <c r="BF330" s="12" t="s">
        <v>126</v>
      </c>
      <c r="BO330" s="12" t="s">
        <v>520</v>
      </c>
      <c r="BP330" s="12" t="s">
        <v>132</v>
      </c>
      <c r="BQ330" s="12" t="s">
        <v>1995</v>
      </c>
    </row>
    <row r="331" ht="14.25" customHeight="1">
      <c r="A331" s="12">
        <v>718781.0</v>
      </c>
      <c r="B331" s="12">
        <v>718781.0</v>
      </c>
      <c r="K331" s="12" t="s">
        <v>137</v>
      </c>
      <c r="M331" s="12" t="s">
        <v>170</v>
      </c>
      <c r="N331" s="12" t="s">
        <v>171</v>
      </c>
      <c r="P331" s="12" t="s">
        <v>204</v>
      </c>
      <c r="V331" s="12">
        <v>325.0</v>
      </c>
      <c r="X331" s="12" t="s">
        <v>1996</v>
      </c>
      <c r="Y331" s="12" t="s">
        <v>142</v>
      </c>
      <c r="Z331" s="12" t="s">
        <v>1997</v>
      </c>
      <c r="AA331" s="12" t="s">
        <v>175</v>
      </c>
      <c r="AB331" s="12" t="s">
        <v>1998</v>
      </c>
      <c r="AC331" s="12" t="s">
        <v>1999</v>
      </c>
      <c r="AD331" s="12" t="s">
        <v>132</v>
      </c>
      <c r="AE331" s="12" t="s">
        <v>2000</v>
      </c>
      <c r="AF331" s="12" t="s">
        <v>767</v>
      </c>
      <c r="AI331" s="12" t="s">
        <v>152</v>
      </c>
      <c r="AJ331" s="12" t="s">
        <v>126</v>
      </c>
      <c r="AK331" s="12" t="s">
        <v>126</v>
      </c>
      <c r="AM331" s="12" t="s">
        <v>149</v>
      </c>
      <c r="AP331" s="12" t="s">
        <v>152</v>
      </c>
      <c r="AQ331" s="12" t="s">
        <v>152</v>
      </c>
      <c r="AS331" s="12" t="s">
        <v>153</v>
      </c>
      <c r="AU331" s="12" t="s">
        <v>152</v>
      </c>
      <c r="BF331" s="12" t="s">
        <v>126</v>
      </c>
      <c r="BO331" s="12" t="s">
        <v>467</v>
      </c>
    </row>
    <row r="332" ht="14.25" customHeight="1">
      <c r="A332" s="12">
        <v>718782.0</v>
      </c>
      <c r="B332" s="12">
        <v>718782.0</v>
      </c>
      <c r="C332" s="12" t="s">
        <v>136</v>
      </c>
      <c r="D332" s="12">
        <v>385.0</v>
      </c>
      <c r="K332" s="12" t="s">
        <v>137</v>
      </c>
      <c r="M332" s="12" t="s">
        <v>170</v>
      </c>
      <c r="N332" s="12" t="s">
        <v>139</v>
      </c>
      <c r="O332" s="12" t="s">
        <v>2001</v>
      </c>
      <c r="P332" s="12" t="s">
        <v>118</v>
      </c>
      <c r="R332" s="12" t="s">
        <v>389</v>
      </c>
      <c r="V332" s="12">
        <v>385.0</v>
      </c>
      <c r="X332" s="12" t="s">
        <v>2002</v>
      </c>
      <c r="Y332" s="12" t="s">
        <v>142</v>
      </c>
      <c r="Z332" s="12" t="s">
        <v>2003</v>
      </c>
      <c r="AA332" s="12" t="s">
        <v>144</v>
      </c>
      <c r="AB332" s="12" t="s">
        <v>2004</v>
      </c>
      <c r="AC332" s="12">
        <v>659.0</v>
      </c>
      <c r="AD332" s="12" t="s">
        <v>1643</v>
      </c>
      <c r="AE332" s="12" t="s">
        <v>2005</v>
      </c>
      <c r="AF332" s="12" t="s">
        <v>2006</v>
      </c>
      <c r="AI332" s="12" t="s">
        <v>126</v>
      </c>
      <c r="AJ332" s="12" t="s">
        <v>126</v>
      </c>
      <c r="AK332" s="12" t="s">
        <v>126</v>
      </c>
      <c r="AM332" s="12" t="s">
        <v>149</v>
      </c>
      <c r="AN332" s="12" t="s">
        <v>2007</v>
      </c>
      <c r="AP332" s="12" t="s">
        <v>126</v>
      </c>
      <c r="AQ332" s="12" t="s">
        <v>152</v>
      </c>
      <c r="AS332" s="12" t="s">
        <v>153</v>
      </c>
      <c r="AU332" s="12" t="s">
        <v>152</v>
      </c>
      <c r="BF332" s="12" t="s">
        <v>126</v>
      </c>
      <c r="BO332" s="12" t="s">
        <v>1009</v>
      </c>
      <c r="BP332" s="12" t="s">
        <v>1643</v>
      </c>
      <c r="BQ332" s="12" t="s">
        <v>454</v>
      </c>
    </row>
    <row r="333" ht="14.25" customHeight="1">
      <c r="A333" s="12">
        <v>718788.0</v>
      </c>
      <c r="B333" s="12">
        <v>718788.0</v>
      </c>
      <c r="C333" s="12" t="s">
        <v>136</v>
      </c>
      <c r="D333" s="12">
        <v>699.0</v>
      </c>
      <c r="K333" s="12" t="s">
        <v>137</v>
      </c>
      <c r="M333" s="12" t="s">
        <v>138</v>
      </c>
      <c r="N333" s="12" t="s">
        <v>171</v>
      </c>
      <c r="P333" s="12" t="s">
        <v>140</v>
      </c>
      <c r="V333" s="12">
        <v>699.0</v>
      </c>
      <c r="X333" s="12" t="s">
        <v>2008</v>
      </c>
      <c r="Y333" s="12" t="s">
        <v>142</v>
      </c>
      <c r="Z333" s="12" t="s">
        <v>2009</v>
      </c>
      <c r="AA333" s="12" t="s">
        <v>175</v>
      </c>
      <c r="AB333" s="12" t="s">
        <v>441</v>
      </c>
      <c r="AC333" s="12">
        <v>8.210531287E11</v>
      </c>
      <c r="AD333" s="12" t="s">
        <v>146</v>
      </c>
      <c r="AE333" s="12" t="s">
        <v>2010</v>
      </c>
      <c r="AI333" s="12" t="s">
        <v>126</v>
      </c>
      <c r="AJ333" s="12" t="s">
        <v>126</v>
      </c>
      <c r="AK333" s="12" t="s">
        <v>126</v>
      </c>
      <c r="AM333" s="12" t="s">
        <v>150</v>
      </c>
      <c r="AN333" s="12" t="s">
        <v>149</v>
      </c>
      <c r="AP333" s="12" t="s">
        <v>126</v>
      </c>
      <c r="AS333" s="12" t="s">
        <v>370</v>
      </c>
      <c r="AT333" s="12" t="s">
        <v>1017</v>
      </c>
      <c r="AU333" s="12" t="s">
        <v>152</v>
      </c>
      <c r="AV333" s="12" t="s">
        <v>552</v>
      </c>
      <c r="AX333" s="12" t="s">
        <v>156</v>
      </c>
      <c r="BF333" s="12" t="s">
        <v>126</v>
      </c>
      <c r="BO333" s="12" t="s">
        <v>372</v>
      </c>
      <c r="BP333" s="12" t="s">
        <v>146</v>
      </c>
      <c r="BQ333" s="12" t="s">
        <v>464</v>
      </c>
    </row>
    <row r="334" ht="14.25" customHeight="1">
      <c r="A334" s="12">
        <v>718789.0</v>
      </c>
      <c r="B334" s="12">
        <v>718789.0</v>
      </c>
      <c r="K334" s="12" t="s">
        <v>137</v>
      </c>
      <c r="M334" s="12" t="s">
        <v>253</v>
      </c>
      <c r="N334" s="12" t="s">
        <v>171</v>
      </c>
      <c r="P334" s="12" t="s">
        <v>204</v>
      </c>
      <c r="V334" s="12">
        <v>259.0</v>
      </c>
      <c r="X334" s="12" t="s">
        <v>2011</v>
      </c>
      <c r="Y334" s="12" t="s">
        <v>246</v>
      </c>
      <c r="Z334" s="12" t="s">
        <v>2012</v>
      </c>
      <c r="AA334" s="12" t="s">
        <v>144</v>
      </c>
      <c r="AB334" s="12" t="s">
        <v>2013</v>
      </c>
      <c r="AC334" s="12">
        <v>2.58849552136E11</v>
      </c>
      <c r="AD334" s="12" t="s">
        <v>2014</v>
      </c>
      <c r="AE334" s="12" t="s">
        <v>2015</v>
      </c>
      <c r="AF334" s="12" t="s">
        <v>2016</v>
      </c>
      <c r="AI334" s="12" t="s">
        <v>152</v>
      </c>
      <c r="AJ334" s="12" t="s">
        <v>152</v>
      </c>
      <c r="AK334" s="12" t="s">
        <v>126</v>
      </c>
      <c r="AM334" s="12" t="s">
        <v>430</v>
      </c>
      <c r="AN334" s="12" t="s">
        <v>1016</v>
      </c>
      <c r="AP334" s="12" t="s">
        <v>152</v>
      </c>
      <c r="AQ334" s="12" t="s">
        <v>152</v>
      </c>
      <c r="AS334" s="12" t="s">
        <v>153</v>
      </c>
      <c r="AU334" s="12" t="s">
        <v>126</v>
      </c>
      <c r="BF334" s="12" t="s">
        <v>126</v>
      </c>
      <c r="BO334" s="12" t="s">
        <v>561</v>
      </c>
      <c r="BP334" s="12" t="s">
        <v>2014</v>
      </c>
    </row>
    <row r="335" ht="14.25" customHeight="1">
      <c r="A335" s="12">
        <v>718790.0</v>
      </c>
      <c r="B335" s="12">
        <v>718790.0</v>
      </c>
      <c r="K335" s="12" t="s">
        <v>137</v>
      </c>
      <c r="M335" s="12" t="s">
        <v>253</v>
      </c>
      <c r="N335" s="12" t="s">
        <v>139</v>
      </c>
      <c r="P335" s="12" t="s">
        <v>204</v>
      </c>
      <c r="V335" s="12">
        <v>319.0</v>
      </c>
      <c r="X335" s="12" t="s">
        <v>2011</v>
      </c>
      <c r="Y335" s="12" t="s">
        <v>246</v>
      </c>
      <c r="Z335" s="12" t="s">
        <v>2012</v>
      </c>
      <c r="AA335" s="12" t="s">
        <v>144</v>
      </c>
      <c r="AB335" s="12" t="s">
        <v>2013</v>
      </c>
      <c r="AC335" s="12">
        <v>2.48849552136E11</v>
      </c>
      <c r="AD335" s="12" t="s">
        <v>2014</v>
      </c>
      <c r="AE335" s="12" t="s">
        <v>2015</v>
      </c>
      <c r="AF335" s="12" t="s">
        <v>2016</v>
      </c>
      <c r="AI335" s="12" t="s">
        <v>152</v>
      </c>
      <c r="AJ335" s="12" t="s">
        <v>152</v>
      </c>
      <c r="AK335" s="12" t="s">
        <v>152</v>
      </c>
      <c r="AL335" s="12" t="s">
        <v>2017</v>
      </c>
      <c r="AM335" s="12" t="s">
        <v>1016</v>
      </c>
      <c r="AN335" s="12" t="s">
        <v>430</v>
      </c>
      <c r="AP335" s="12" t="s">
        <v>152</v>
      </c>
      <c r="AQ335" s="12" t="s">
        <v>152</v>
      </c>
      <c r="AS335" s="12" t="s">
        <v>153</v>
      </c>
      <c r="AU335" s="12" t="s">
        <v>126</v>
      </c>
      <c r="BF335" s="12" t="s">
        <v>126</v>
      </c>
      <c r="BO335" s="12" t="s">
        <v>561</v>
      </c>
      <c r="BP335" s="12" t="s">
        <v>2014</v>
      </c>
    </row>
    <row r="336" ht="14.25" customHeight="1">
      <c r="A336" s="12">
        <v>718793.0</v>
      </c>
      <c r="B336" s="12">
        <v>718793.0</v>
      </c>
      <c r="K336" s="12" t="s">
        <v>137</v>
      </c>
      <c r="M336" s="12" t="s">
        <v>253</v>
      </c>
      <c r="N336" s="12" t="s">
        <v>171</v>
      </c>
      <c r="P336" s="12" t="s">
        <v>128</v>
      </c>
      <c r="V336" s="12">
        <v>464.0</v>
      </c>
      <c r="X336" s="12" t="s">
        <v>2018</v>
      </c>
      <c r="Y336" s="12" t="s">
        <v>142</v>
      </c>
      <c r="Z336" s="12" t="s">
        <v>2019</v>
      </c>
      <c r="AA336" s="12" t="s">
        <v>144</v>
      </c>
      <c r="AB336" s="12" t="s">
        <v>2020</v>
      </c>
      <c r="AC336" s="12" t="s">
        <v>2021</v>
      </c>
      <c r="AD336" s="12" t="s">
        <v>887</v>
      </c>
      <c r="AE336" s="12" t="s">
        <v>2022</v>
      </c>
      <c r="AI336" s="12" t="s">
        <v>152</v>
      </c>
      <c r="AJ336" s="12" t="s">
        <v>126</v>
      </c>
      <c r="AK336" s="12" t="s">
        <v>126</v>
      </c>
      <c r="AM336" s="12" t="s">
        <v>302</v>
      </c>
      <c r="AN336" s="12" t="s">
        <v>302</v>
      </c>
      <c r="AO336" s="12" t="s">
        <v>303</v>
      </c>
      <c r="AP336" s="12" t="s">
        <v>152</v>
      </c>
      <c r="AQ336" s="12" t="s">
        <v>152</v>
      </c>
      <c r="AS336" s="12" t="s">
        <v>153</v>
      </c>
      <c r="AU336" s="12" t="s">
        <v>152</v>
      </c>
      <c r="BF336" s="12" t="s">
        <v>126</v>
      </c>
      <c r="BO336" s="12" t="s">
        <v>2023</v>
      </c>
      <c r="BP336" s="12" t="s">
        <v>887</v>
      </c>
      <c r="BQ336" s="12" t="s">
        <v>388</v>
      </c>
    </row>
    <row r="337" ht="14.25" customHeight="1">
      <c r="A337" s="12">
        <v>718794.0</v>
      </c>
      <c r="B337" s="12">
        <v>718794.0</v>
      </c>
      <c r="K337" s="12" t="s">
        <v>137</v>
      </c>
      <c r="M337" s="12" t="s">
        <v>253</v>
      </c>
      <c r="N337" s="12" t="s">
        <v>139</v>
      </c>
      <c r="P337" s="12" t="s">
        <v>140</v>
      </c>
      <c r="V337" s="12">
        <v>755.0</v>
      </c>
      <c r="X337" s="12" t="s">
        <v>2024</v>
      </c>
      <c r="Y337" s="12" t="s">
        <v>142</v>
      </c>
      <c r="Z337" s="12" t="s">
        <v>2025</v>
      </c>
      <c r="AA337" s="12" t="s">
        <v>175</v>
      </c>
      <c r="AB337" s="12" t="s">
        <v>2026</v>
      </c>
      <c r="AC337" s="12" t="s">
        <v>2027</v>
      </c>
      <c r="AD337" s="12" t="s">
        <v>1359</v>
      </c>
      <c r="AE337" s="12" t="s">
        <v>2028</v>
      </c>
      <c r="AI337" s="12" t="s">
        <v>152</v>
      </c>
      <c r="AK337" s="12" t="s">
        <v>126</v>
      </c>
      <c r="AM337" s="12" t="s">
        <v>1078</v>
      </c>
      <c r="AN337" s="12" t="s">
        <v>723</v>
      </c>
      <c r="AO337" s="12" t="s">
        <v>906</v>
      </c>
      <c r="AP337" s="12" t="s">
        <v>152</v>
      </c>
      <c r="AS337" s="12" t="s">
        <v>153</v>
      </c>
      <c r="AU337" s="12" t="s">
        <v>152</v>
      </c>
      <c r="AV337" s="12" t="s">
        <v>182</v>
      </c>
      <c r="AW337" s="12" t="s">
        <v>2029</v>
      </c>
      <c r="AX337" s="12" t="s">
        <v>183</v>
      </c>
      <c r="AY337" s="12" t="s">
        <v>2030</v>
      </c>
      <c r="BF337" s="12" t="s">
        <v>126</v>
      </c>
      <c r="BO337" s="12" t="s">
        <v>374</v>
      </c>
      <c r="BP337" s="12" t="s">
        <v>1359</v>
      </c>
      <c r="BQ337" s="12" t="s">
        <v>2031</v>
      </c>
    </row>
    <row r="338" ht="14.25" customHeight="1">
      <c r="A338" s="12">
        <v>718796.0</v>
      </c>
      <c r="B338" s="12">
        <v>718796.0</v>
      </c>
      <c r="K338" s="12" t="s">
        <v>137</v>
      </c>
      <c r="M338" s="12" t="s">
        <v>170</v>
      </c>
      <c r="N338" s="12" t="s">
        <v>139</v>
      </c>
      <c r="O338" s="12" t="s">
        <v>1049</v>
      </c>
      <c r="P338" s="12" t="s">
        <v>128</v>
      </c>
      <c r="V338" s="12">
        <v>755.0</v>
      </c>
      <c r="X338" s="12" t="s">
        <v>2032</v>
      </c>
      <c r="Y338" s="12" t="s">
        <v>142</v>
      </c>
      <c r="Z338" s="12" t="s">
        <v>2033</v>
      </c>
      <c r="AA338" s="12" t="s">
        <v>175</v>
      </c>
      <c r="AB338" s="12" t="s">
        <v>2034</v>
      </c>
      <c r="AC338" s="12">
        <v>6.282247027894E12</v>
      </c>
      <c r="AD338" s="12" t="s">
        <v>634</v>
      </c>
      <c r="AE338" s="12" t="s">
        <v>2035</v>
      </c>
      <c r="AI338" s="12" t="s">
        <v>152</v>
      </c>
      <c r="AJ338" s="12" t="s">
        <v>126</v>
      </c>
      <c r="AK338" s="12" t="s">
        <v>126</v>
      </c>
      <c r="AM338" s="12" t="s">
        <v>149</v>
      </c>
      <c r="AN338" s="12" t="s">
        <v>150</v>
      </c>
      <c r="AO338" s="12" t="s">
        <v>2036</v>
      </c>
      <c r="AP338" s="12" t="s">
        <v>152</v>
      </c>
      <c r="AQ338" s="12" t="s">
        <v>152</v>
      </c>
      <c r="AS338" s="12" t="s">
        <v>153</v>
      </c>
      <c r="AU338" s="12" t="s">
        <v>152</v>
      </c>
      <c r="AV338" s="12" t="s">
        <v>188</v>
      </c>
      <c r="AW338" s="12" t="s">
        <v>2037</v>
      </c>
      <c r="AX338" s="12" t="s">
        <v>156</v>
      </c>
      <c r="AY338" s="12" t="s">
        <v>2038</v>
      </c>
      <c r="BO338" s="12" t="s">
        <v>421</v>
      </c>
      <c r="BP338" s="12" t="s">
        <v>634</v>
      </c>
      <c r="BQ338" s="12" t="s">
        <v>135</v>
      </c>
    </row>
    <row r="339" ht="14.25" customHeight="1">
      <c r="A339" s="12">
        <v>718798.0</v>
      </c>
      <c r="B339" s="12">
        <v>718798.0</v>
      </c>
      <c r="K339" s="12" t="s">
        <v>137</v>
      </c>
      <c r="M339" s="12" t="s">
        <v>170</v>
      </c>
      <c r="N339" s="12" t="s">
        <v>139</v>
      </c>
      <c r="P339" s="12" t="s">
        <v>128</v>
      </c>
      <c r="V339" s="12">
        <v>755.0</v>
      </c>
      <c r="X339" s="12" t="s">
        <v>2039</v>
      </c>
      <c r="Y339" s="12" t="s">
        <v>142</v>
      </c>
      <c r="Z339" s="12" t="s">
        <v>2040</v>
      </c>
      <c r="AA339" s="12" t="s">
        <v>175</v>
      </c>
      <c r="AB339" s="12" t="s">
        <v>2041</v>
      </c>
      <c r="AC339" s="12">
        <v>6.2895413371143E13</v>
      </c>
      <c r="AD339" s="12" t="s">
        <v>634</v>
      </c>
      <c r="AI339" s="12" t="s">
        <v>126</v>
      </c>
      <c r="AJ339" s="12" t="s">
        <v>126</v>
      </c>
      <c r="AK339" s="12" t="s">
        <v>126</v>
      </c>
      <c r="AM339" s="12" t="s">
        <v>634</v>
      </c>
      <c r="AN339" s="12" t="s">
        <v>149</v>
      </c>
      <c r="AP339" s="12" t="s">
        <v>152</v>
      </c>
      <c r="AQ339" s="12" t="s">
        <v>152</v>
      </c>
      <c r="AS339" s="12" t="s">
        <v>153</v>
      </c>
      <c r="AU339" s="12" t="s">
        <v>152</v>
      </c>
      <c r="BF339" s="12" t="s">
        <v>126</v>
      </c>
    </row>
    <row r="340" ht="14.25" customHeight="1">
      <c r="A340" s="12">
        <v>718799.0</v>
      </c>
      <c r="B340" s="12">
        <v>718799.0</v>
      </c>
      <c r="K340" s="12" t="s">
        <v>137</v>
      </c>
      <c r="M340" s="12" t="s">
        <v>253</v>
      </c>
      <c r="N340" s="12" t="s">
        <v>139</v>
      </c>
      <c r="P340" s="12" t="s">
        <v>128</v>
      </c>
      <c r="V340" s="12">
        <v>583.0</v>
      </c>
      <c r="X340" s="12" t="s">
        <v>2042</v>
      </c>
      <c r="Y340" s="12" t="s">
        <v>142</v>
      </c>
      <c r="Z340" s="12" t="s">
        <v>1357</v>
      </c>
      <c r="AA340" s="12" t="s">
        <v>144</v>
      </c>
      <c r="AB340" s="12" t="s">
        <v>1358</v>
      </c>
      <c r="AC340" s="12" t="s">
        <v>2043</v>
      </c>
      <c r="AD340" s="12" t="s">
        <v>1359</v>
      </c>
      <c r="AE340" s="12" t="s">
        <v>1360</v>
      </c>
      <c r="AF340" s="12" t="s">
        <v>1361</v>
      </c>
      <c r="AI340" s="12" t="s">
        <v>152</v>
      </c>
      <c r="AJ340" s="12" t="s">
        <v>126</v>
      </c>
      <c r="AK340" s="12" t="s">
        <v>126</v>
      </c>
      <c r="AM340" s="12" t="s">
        <v>302</v>
      </c>
      <c r="AN340" s="12" t="s">
        <v>303</v>
      </c>
      <c r="AO340" s="12" t="s">
        <v>890</v>
      </c>
      <c r="AP340" s="12" t="s">
        <v>152</v>
      </c>
      <c r="AQ340" s="12" t="s">
        <v>152</v>
      </c>
      <c r="AS340" s="12" t="s">
        <v>153</v>
      </c>
      <c r="AU340" s="12" t="s">
        <v>152</v>
      </c>
      <c r="AV340" s="12" t="s">
        <v>154</v>
      </c>
      <c r="AW340" s="12" t="s">
        <v>2044</v>
      </c>
      <c r="AX340" s="12" t="s">
        <v>184</v>
      </c>
      <c r="AY340" s="12" t="s">
        <v>2045</v>
      </c>
      <c r="BF340" s="12" t="s">
        <v>126</v>
      </c>
      <c r="BO340" s="12" t="s">
        <v>2046</v>
      </c>
      <c r="BP340" s="12" t="s">
        <v>1368</v>
      </c>
      <c r="BQ340" s="12" t="s">
        <v>388</v>
      </c>
      <c r="BR340" s="12" t="s">
        <v>2047</v>
      </c>
    </row>
    <row r="341" ht="14.25" customHeight="1">
      <c r="A341" s="12">
        <v>718810.0</v>
      </c>
      <c r="B341" s="12">
        <v>718810.0</v>
      </c>
      <c r="K341" s="12" t="s">
        <v>137</v>
      </c>
      <c r="M341" s="12" t="s">
        <v>170</v>
      </c>
      <c r="N341" s="12" t="s">
        <v>139</v>
      </c>
      <c r="P341" s="12" t="s">
        <v>140</v>
      </c>
      <c r="V341" s="12">
        <v>814.0</v>
      </c>
      <c r="X341" s="12" t="s">
        <v>2048</v>
      </c>
      <c r="Y341" s="12" t="s">
        <v>142</v>
      </c>
      <c r="Z341" s="12" t="s">
        <v>2049</v>
      </c>
      <c r="AA341" s="12" t="s">
        <v>175</v>
      </c>
      <c r="AB341" s="12" t="s">
        <v>2050</v>
      </c>
      <c r="AC341" s="12">
        <v>9.19866530787E11</v>
      </c>
      <c r="AD341" s="12" t="s">
        <v>448</v>
      </c>
      <c r="AE341" s="12" t="s">
        <v>2051</v>
      </c>
      <c r="AF341" s="12" t="s">
        <v>2052</v>
      </c>
      <c r="AI341" s="12" t="s">
        <v>126</v>
      </c>
      <c r="AJ341" s="12" t="s">
        <v>126</v>
      </c>
      <c r="AK341" s="12" t="s">
        <v>126</v>
      </c>
      <c r="AM341" s="12" t="s">
        <v>149</v>
      </c>
      <c r="AP341" s="12" t="s">
        <v>152</v>
      </c>
      <c r="AS341" s="12" t="s">
        <v>153</v>
      </c>
      <c r="AU341" s="12" t="s">
        <v>152</v>
      </c>
      <c r="BF341" s="12" t="s">
        <v>126</v>
      </c>
      <c r="BO341" s="12" t="s">
        <v>267</v>
      </c>
      <c r="BP341" s="12" t="s">
        <v>2053</v>
      </c>
      <c r="BQ341" s="12" t="s">
        <v>454</v>
      </c>
    </row>
    <row r="342" ht="14.25" customHeight="1">
      <c r="A342" s="12">
        <v>718826.0</v>
      </c>
      <c r="B342" s="12">
        <v>718826.0</v>
      </c>
      <c r="K342" s="12" t="s">
        <v>137</v>
      </c>
      <c r="M342" s="12" t="s">
        <v>170</v>
      </c>
      <c r="N342" s="12" t="s">
        <v>171</v>
      </c>
      <c r="P342" s="12" t="s">
        <v>140</v>
      </c>
      <c r="V342" s="12">
        <v>649.0</v>
      </c>
      <c r="X342" s="12" t="s">
        <v>2054</v>
      </c>
      <c r="Y342" s="12" t="s">
        <v>142</v>
      </c>
      <c r="Z342" s="12" t="s">
        <v>2055</v>
      </c>
      <c r="AA342" s="12" t="s">
        <v>175</v>
      </c>
      <c r="AB342" s="12" t="s">
        <v>2056</v>
      </c>
      <c r="AC342" s="12" t="s">
        <v>2057</v>
      </c>
      <c r="AD342" s="12" t="s">
        <v>2058</v>
      </c>
      <c r="AE342" s="12" t="s">
        <v>2059</v>
      </c>
      <c r="AF342" s="12" t="s">
        <v>2060</v>
      </c>
      <c r="AI342" s="12" t="s">
        <v>152</v>
      </c>
      <c r="AJ342" s="12" t="s">
        <v>126</v>
      </c>
      <c r="AK342" s="12" t="s">
        <v>126</v>
      </c>
      <c r="AM342" s="12" t="s">
        <v>196</v>
      </c>
      <c r="AP342" s="12" t="s">
        <v>152</v>
      </c>
      <c r="AS342" s="12" t="s">
        <v>153</v>
      </c>
      <c r="AU342" s="12" t="s">
        <v>152</v>
      </c>
      <c r="AV342" s="12" t="s">
        <v>154</v>
      </c>
      <c r="AW342" s="12" t="s">
        <v>2061</v>
      </c>
      <c r="AX342" s="12" t="s">
        <v>184</v>
      </c>
      <c r="AY342" s="12" t="s">
        <v>1775</v>
      </c>
      <c r="BF342" s="12" t="s">
        <v>126</v>
      </c>
      <c r="BO342" s="12" t="s">
        <v>467</v>
      </c>
      <c r="BP342" s="12" t="s">
        <v>2058</v>
      </c>
      <c r="BQ342" s="12" t="s">
        <v>1164</v>
      </c>
    </row>
    <row r="343" ht="14.25" customHeight="1">
      <c r="A343" s="12">
        <v>718836.0</v>
      </c>
      <c r="B343" s="12">
        <v>718836.0</v>
      </c>
      <c r="K343" s="12" t="s">
        <v>137</v>
      </c>
      <c r="M343" s="12" t="s">
        <v>253</v>
      </c>
      <c r="N343" s="12" t="s">
        <v>139</v>
      </c>
      <c r="P343" s="12" t="s">
        <v>204</v>
      </c>
      <c r="V343" s="12">
        <v>319.0</v>
      </c>
      <c r="X343" s="12" t="s">
        <v>2062</v>
      </c>
      <c r="Y343" s="12" t="s">
        <v>246</v>
      </c>
      <c r="Z343" s="12" t="s">
        <v>2063</v>
      </c>
      <c r="AA343" s="12" t="s">
        <v>144</v>
      </c>
      <c r="AB343" s="12" t="s">
        <v>2064</v>
      </c>
      <c r="AC343" s="12">
        <v>2.58848617228E11</v>
      </c>
      <c r="AD343" s="12" t="s">
        <v>2014</v>
      </c>
      <c r="AE343" s="12" t="s">
        <v>2065</v>
      </c>
      <c r="AF343" s="12" t="s">
        <v>2066</v>
      </c>
      <c r="AI343" s="12" t="s">
        <v>152</v>
      </c>
      <c r="AJ343" s="12" t="s">
        <v>152</v>
      </c>
      <c r="AK343" s="12" t="s">
        <v>126</v>
      </c>
      <c r="AM343" s="12" t="s">
        <v>2067</v>
      </c>
      <c r="AN343" s="12" t="s">
        <v>2068</v>
      </c>
      <c r="AO343" s="12" t="s">
        <v>1015</v>
      </c>
      <c r="AP343" s="12" t="s">
        <v>152</v>
      </c>
      <c r="AQ343" s="12" t="s">
        <v>152</v>
      </c>
      <c r="AS343" s="12" t="s">
        <v>153</v>
      </c>
      <c r="AU343" s="12" t="s">
        <v>152</v>
      </c>
      <c r="AV343" s="12" t="s">
        <v>154</v>
      </c>
      <c r="AX343" s="12" t="s">
        <v>184</v>
      </c>
      <c r="BF343" s="12" t="s">
        <v>126</v>
      </c>
      <c r="BO343" s="12" t="s">
        <v>1319</v>
      </c>
      <c r="BP343" s="12" t="s">
        <v>2014</v>
      </c>
    </row>
    <row r="344" ht="14.25" customHeight="1">
      <c r="A344" s="12">
        <v>718840.0</v>
      </c>
      <c r="B344" s="12">
        <v>718840.0</v>
      </c>
      <c r="K344" s="12" t="s">
        <v>137</v>
      </c>
      <c r="M344" s="12" t="s">
        <v>170</v>
      </c>
      <c r="N344" s="12" t="s">
        <v>139</v>
      </c>
      <c r="P344" s="12" t="s">
        <v>128</v>
      </c>
      <c r="V344" s="12">
        <v>755.0</v>
      </c>
      <c r="X344" s="12" t="s">
        <v>2069</v>
      </c>
      <c r="Y344" s="12" t="s">
        <v>142</v>
      </c>
      <c r="Z344" s="12" t="s">
        <v>2070</v>
      </c>
      <c r="AA344" s="12" t="s">
        <v>144</v>
      </c>
      <c r="AB344" s="12" t="s">
        <v>2071</v>
      </c>
      <c r="AC344" s="12">
        <v>2.42066649591E11</v>
      </c>
      <c r="AD344" s="12" t="s">
        <v>1841</v>
      </c>
      <c r="AE344" s="12" t="s">
        <v>2072</v>
      </c>
      <c r="AF344" s="12" t="s">
        <v>2073</v>
      </c>
      <c r="AI344" s="12" t="s">
        <v>152</v>
      </c>
      <c r="AJ344" s="12" t="s">
        <v>126</v>
      </c>
      <c r="AK344" s="12" t="s">
        <v>126</v>
      </c>
      <c r="AM344" s="12" t="s">
        <v>2074</v>
      </c>
      <c r="AN344" s="12" t="s">
        <v>303</v>
      </c>
      <c r="AP344" s="12" t="s">
        <v>152</v>
      </c>
      <c r="AQ344" s="12" t="s">
        <v>152</v>
      </c>
      <c r="AS344" s="12" t="s">
        <v>153</v>
      </c>
      <c r="AU344" s="12" t="s">
        <v>152</v>
      </c>
      <c r="AW344" s="12" t="s">
        <v>2075</v>
      </c>
      <c r="BF344" s="12" t="s">
        <v>126</v>
      </c>
      <c r="BO344" s="12" t="s">
        <v>489</v>
      </c>
      <c r="BQ344" s="12" t="s">
        <v>201</v>
      </c>
      <c r="BR344" s="12">
        <v>195700.0</v>
      </c>
    </row>
    <row r="345" ht="14.25" customHeight="1">
      <c r="A345" s="12">
        <v>718841.0</v>
      </c>
      <c r="B345" s="12">
        <v>718841.0</v>
      </c>
      <c r="K345" s="12" t="s">
        <v>137</v>
      </c>
      <c r="M345" s="12" t="s">
        <v>253</v>
      </c>
      <c r="N345" s="12" t="s">
        <v>171</v>
      </c>
      <c r="P345" s="12" t="s">
        <v>128</v>
      </c>
      <c r="V345" s="12">
        <v>464.0</v>
      </c>
      <c r="X345" s="12" t="s">
        <v>2076</v>
      </c>
      <c r="Y345" s="12" t="s">
        <v>173</v>
      </c>
      <c r="Z345" s="12" t="s">
        <v>2077</v>
      </c>
      <c r="AA345" s="12" t="s">
        <v>175</v>
      </c>
      <c r="AB345" s="12" t="s">
        <v>2078</v>
      </c>
      <c r="AC345" s="12" t="s">
        <v>2079</v>
      </c>
      <c r="AD345" s="12" t="s">
        <v>675</v>
      </c>
      <c r="AE345" s="12" t="s">
        <v>2080</v>
      </c>
      <c r="AI345" s="12" t="s">
        <v>152</v>
      </c>
      <c r="AJ345" s="12" t="s">
        <v>126</v>
      </c>
      <c r="AK345" s="12" t="s">
        <v>126</v>
      </c>
      <c r="AM345" s="12" t="s">
        <v>702</v>
      </c>
      <c r="AN345" s="12" t="s">
        <v>196</v>
      </c>
      <c r="AP345" s="12" t="s">
        <v>152</v>
      </c>
      <c r="AS345" s="12" t="s">
        <v>153</v>
      </c>
      <c r="AU345" s="12" t="s">
        <v>126</v>
      </c>
      <c r="BF345" s="12" t="s">
        <v>126</v>
      </c>
      <c r="BO345" s="12" t="s">
        <v>526</v>
      </c>
      <c r="BP345" s="12" t="s">
        <v>675</v>
      </c>
      <c r="BQ345" s="12" t="s">
        <v>468</v>
      </c>
    </row>
    <row r="346" ht="14.25" customHeight="1">
      <c r="A346" s="12">
        <v>718844.0</v>
      </c>
      <c r="B346" s="12">
        <v>718844.0</v>
      </c>
      <c r="C346" s="12" t="s">
        <v>136</v>
      </c>
      <c r="D346" s="12">
        <v>699.0</v>
      </c>
      <c r="E346" s="12" t="s">
        <v>327</v>
      </c>
      <c r="K346" s="12" t="s">
        <v>137</v>
      </c>
      <c r="M346" s="12" t="s">
        <v>138</v>
      </c>
      <c r="N346" s="12" t="s">
        <v>171</v>
      </c>
      <c r="P346" s="12" t="s">
        <v>140</v>
      </c>
      <c r="V346" s="12">
        <v>699.0</v>
      </c>
      <c r="X346" s="12" t="s">
        <v>2081</v>
      </c>
      <c r="Y346" s="12" t="s">
        <v>226</v>
      </c>
      <c r="Z346" s="12" t="s">
        <v>2082</v>
      </c>
      <c r="AA346" s="12" t="s">
        <v>144</v>
      </c>
      <c r="AB346" s="12" t="s">
        <v>2083</v>
      </c>
      <c r="AC346" s="12">
        <v>10.0</v>
      </c>
      <c r="AD346" s="12" t="s">
        <v>146</v>
      </c>
      <c r="AE346" s="12" t="s">
        <v>2084</v>
      </c>
      <c r="AI346" s="12" t="s">
        <v>126</v>
      </c>
      <c r="AJ346" s="12" t="s">
        <v>126</v>
      </c>
      <c r="AK346" s="12" t="s">
        <v>126</v>
      </c>
      <c r="AM346" s="12" t="s">
        <v>150</v>
      </c>
      <c r="AN346" s="12" t="s">
        <v>149</v>
      </c>
      <c r="AP346" s="12" t="s">
        <v>126</v>
      </c>
      <c r="AS346" s="12" t="s">
        <v>370</v>
      </c>
      <c r="AT346" s="12" t="s">
        <v>1017</v>
      </c>
      <c r="AU346" s="12" t="s">
        <v>152</v>
      </c>
      <c r="BO346" s="12" t="s">
        <v>467</v>
      </c>
    </row>
    <row r="347" ht="14.25" customHeight="1">
      <c r="A347" s="12">
        <v>718849.0</v>
      </c>
      <c r="B347" s="12">
        <v>718849.0</v>
      </c>
      <c r="K347" s="12" t="s">
        <v>137</v>
      </c>
      <c r="M347" s="12" t="s">
        <v>170</v>
      </c>
      <c r="N347" s="12" t="s">
        <v>139</v>
      </c>
      <c r="P347" s="12" t="s">
        <v>204</v>
      </c>
      <c r="V347" s="12">
        <v>407.0</v>
      </c>
      <c r="X347" s="12" t="s">
        <v>2085</v>
      </c>
      <c r="Y347" s="12" t="s">
        <v>246</v>
      </c>
      <c r="Z347" s="12" t="s">
        <v>2086</v>
      </c>
      <c r="AA347" s="12" t="s">
        <v>144</v>
      </c>
      <c r="AB347" s="12" t="s">
        <v>2087</v>
      </c>
      <c r="AC347" s="12" t="s">
        <v>2088</v>
      </c>
      <c r="AD347" s="12" t="s">
        <v>1298</v>
      </c>
      <c r="AE347" s="12" t="s">
        <v>2089</v>
      </c>
      <c r="AI347" s="12" t="s">
        <v>152</v>
      </c>
      <c r="AJ347" s="12" t="s">
        <v>126</v>
      </c>
      <c r="AK347" s="12" t="s">
        <v>126</v>
      </c>
      <c r="AM347" s="12" t="s">
        <v>985</v>
      </c>
      <c r="AN347" s="12" t="s">
        <v>149</v>
      </c>
      <c r="AP347" s="12" t="s">
        <v>152</v>
      </c>
      <c r="AQ347" s="12" t="s">
        <v>152</v>
      </c>
      <c r="AS347" s="12" t="s">
        <v>153</v>
      </c>
      <c r="AU347" s="12" t="s">
        <v>152</v>
      </c>
      <c r="AV347" s="12" t="s">
        <v>188</v>
      </c>
      <c r="BF347" s="12" t="s">
        <v>126</v>
      </c>
      <c r="BO347" s="12" t="s">
        <v>534</v>
      </c>
    </row>
    <row r="348" ht="14.25" customHeight="1">
      <c r="A348" s="12">
        <v>718866.0</v>
      </c>
      <c r="B348" s="12">
        <v>718866.0</v>
      </c>
      <c r="K348" s="12" t="s">
        <v>137</v>
      </c>
      <c r="M348" s="12" t="s">
        <v>253</v>
      </c>
      <c r="N348" s="12" t="s">
        <v>139</v>
      </c>
      <c r="P348" s="12" t="s">
        <v>140</v>
      </c>
      <c r="V348" s="12">
        <v>755.0</v>
      </c>
      <c r="X348" s="12" t="s">
        <v>2090</v>
      </c>
      <c r="Y348" s="12" t="s">
        <v>142</v>
      </c>
      <c r="Z348" s="12" t="s">
        <v>2091</v>
      </c>
      <c r="AA348" s="12" t="s">
        <v>144</v>
      </c>
      <c r="AB348" s="12" t="s">
        <v>2092</v>
      </c>
      <c r="AC348" s="12" t="s">
        <v>2093</v>
      </c>
      <c r="AD348" s="12" t="s">
        <v>743</v>
      </c>
      <c r="AE348" s="12" t="s">
        <v>2094</v>
      </c>
      <c r="AI348" s="12" t="s">
        <v>152</v>
      </c>
      <c r="AJ348" s="12" t="s">
        <v>126</v>
      </c>
      <c r="AK348" s="12" t="s">
        <v>126</v>
      </c>
      <c r="AM348" s="12" t="s">
        <v>196</v>
      </c>
      <c r="AN348" s="12" t="s">
        <v>2095</v>
      </c>
      <c r="AO348" s="12" t="s">
        <v>2096</v>
      </c>
      <c r="AP348" s="12" t="s">
        <v>152</v>
      </c>
      <c r="AQ348" s="12" t="s">
        <v>152</v>
      </c>
      <c r="AS348" s="12" t="s">
        <v>153</v>
      </c>
      <c r="AU348" s="12" t="s">
        <v>152</v>
      </c>
      <c r="AV348" s="12" t="s">
        <v>154</v>
      </c>
      <c r="BF348" s="12" t="s">
        <v>126</v>
      </c>
      <c r="BO348" s="12" t="s">
        <v>374</v>
      </c>
      <c r="BP348" s="12" t="s">
        <v>743</v>
      </c>
      <c r="BQ348" s="12" t="s">
        <v>454</v>
      </c>
    </row>
    <row r="349" ht="14.25" customHeight="1">
      <c r="A349" s="12">
        <v>718868.0</v>
      </c>
      <c r="B349" s="12">
        <v>718868.0</v>
      </c>
      <c r="K349" s="12" t="s">
        <v>137</v>
      </c>
      <c r="M349" s="12" t="s">
        <v>253</v>
      </c>
      <c r="N349" s="12" t="s">
        <v>171</v>
      </c>
      <c r="P349" s="12" t="s">
        <v>204</v>
      </c>
      <c r="V349" s="12">
        <v>259.0</v>
      </c>
      <c r="X349" s="12" t="s">
        <v>2097</v>
      </c>
      <c r="Y349" s="12" t="s">
        <v>319</v>
      </c>
      <c r="Z349" s="12" t="s">
        <v>2098</v>
      </c>
      <c r="AA349" s="12" t="s">
        <v>175</v>
      </c>
      <c r="AB349" s="12" t="s">
        <v>2099</v>
      </c>
      <c r="AC349" s="12" t="s">
        <v>2100</v>
      </c>
      <c r="AD349" s="12" t="s">
        <v>743</v>
      </c>
      <c r="AE349" s="12" t="s">
        <v>2101</v>
      </c>
      <c r="AI349" s="12" t="s">
        <v>152</v>
      </c>
      <c r="AJ349" s="12" t="s">
        <v>126</v>
      </c>
      <c r="AK349" s="12" t="s">
        <v>126</v>
      </c>
      <c r="AM349" s="12" t="s">
        <v>149</v>
      </c>
      <c r="AN349" s="12" t="s">
        <v>2102</v>
      </c>
      <c r="AP349" s="12" t="s">
        <v>126</v>
      </c>
      <c r="AQ349" s="12" t="s">
        <v>152</v>
      </c>
      <c r="AS349" s="12" t="s">
        <v>153</v>
      </c>
      <c r="AU349" s="12" t="s">
        <v>152</v>
      </c>
      <c r="BF349" s="12" t="s">
        <v>126</v>
      </c>
      <c r="BO349" s="12" t="s">
        <v>351</v>
      </c>
      <c r="BP349" s="12" t="s">
        <v>743</v>
      </c>
      <c r="BQ349" s="12" t="s">
        <v>158</v>
      </c>
    </row>
    <row r="350" ht="14.25" customHeight="1">
      <c r="A350" s="12">
        <v>718869.0</v>
      </c>
      <c r="B350" s="12">
        <v>718869.0</v>
      </c>
      <c r="K350" s="12" t="s">
        <v>137</v>
      </c>
      <c r="M350" s="12" t="s">
        <v>138</v>
      </c>
      <c r="N350" s="12" t="s">
        <v>139</v>
      </c>
      <c r="P350" s="12" t="s">
        <v>140</v>
      </c>
      <c r="V350" s="12">
        <v>875.0</v>
      </c>
      <c r="X350" s="12" t="s">
        <v>2103</v>
      </c>
      <c r="Y350" s="12" t="s">
        <v>142</v>
      </c>
      <c r="Z350" s="12" t="s">
        <v>2104</v>
      </c>
      <c r="AA350" s="12" t="s">
        <v>175</v>
      </c>
      <c r="AB350" s="12" t="s">
        <v>2105</v>
      </c>
      <c r="AC350" s="12" t="s">
        <v>2106</v>
      </c>
      <c r="AD350" s="12" t="s">
        <v>2107</v>
      </c>
      <c r="AE350" s="12" t="s">
        <v>2108</v>
      </c>
      <c r="AI350" s="12" t="s">
        <v>126</v>
      </c>
      <c r="AJ350" s="12" t="s">
        <v>126</v>
      </c>
      <c r="AK350" s="12" t="s">
        <v>126</v>
      </c>
      <c r="AM350" s="12" t="s">
        <v>149</v>
      </c>
      <c r="AP350" s="12" t="s">
        <v>126</v>
      </c>
      <c r="AQ350" s="12" t="s">
        <v>152</v>
      </c>
      <c r="AS350" s="12" t="s">
        <v>153</v>
      </c>
      <c r="AU350" s="12" t="s">
        <v>126</v>
      </c>
      <c r="BF350" s="12" t="s">
        <v>126</v>
      </c>
      <c r="BO350" s="12" t="s">
        <v>800</v>
      </c>
      <c r="BQ350" s="12" t="s">
        <v>388</v>
      </c>
    </row>
    <row r="351" ht="14.25" customHeight="1">
      <c r="A351" s="12">
        <v>718875.0</v>
      </c>
      <c r="B351" s="12">
        <v>718875.0</v>
      </c>
      <c r="K351" s="12" t="s">
        <v>137</v>
      </c>
      <c r="M351" s="12" t="s">
        <v>253</v>
      </c>
      <c r="N351" s="12" t="s">
        <v>171</v>
      </c>
      <c r="P351" s="12" t="s">
        <v>204</v>
      </c>
      <c r="V351" s="12">
        <v>259.0</v>
      </c>
      <c r="X351" s="12" t="s">
        <v>2109</v>
      </c>
      <c r="Y351" s="12" t="s">
        <v>269</v>
      </c>
      <c r="Z351" s="12" t="s">
        <v>2110</v>
      </c>
      <c r="AA351" s="12" t="s">
        <v>175</v>
      </c>
      <c r="AB351" s="12" t="s">
        <v>2111</v>
      </c>
      <c r="AC351" s="12" t="s">
        <v>2112</v>
      </c>
      <c r="AD351" s="12" t="s">
        <v>132</v>
      </c>
      <c r="AE351" s="12">
        <v>30100.0</v>
      </c>
      <c r="AF351" s="12">
        <v>100.0</v>
      </c>
      <c r="AI351" s="12" t="s">
        <v>152</v>
      </c>
      <c r="AJ351" s="12" t="s">
        <v>152</v>
      </c>
      <c r="AK351" s="12" t="s">
        <v>126</v>
      </c>
      <c r="AM351" s="12" t="s">
        <v>196</v>
      </c>
      <c r="AN351" s="12" t="s">
        <v>1962</v>
      </c>
      <c r="AP351" s="12" t="s">
        <v>152</v>
      </c>
      <c r="AQ351" s="12" t="s">
        <v>152</v>
      </c>
      <c r="AS351" s="12" t="s">
        <v>370</v>
      </c>
      <c r="AT351" s="12" t="s">
        <v>1380</v>
      </c>
      <c r="AU351" s="12" t="s">
        <v>152</v>
      </c>
      <c r="AV351" s="12" t="s">
        <v>182</v>
      </c>
      <c r="AW351" s="12" t="s">
        <v>2113</v>
      </c>
      <c r="AX351" s="12" t="s">
        <v>184</v>
      </c>
      <c r="AY351" s="12" t="s">
        <v>2114</v>
      </c>
      <c r="BF351" s="12" t="s">
        <v>126</v>
      </c>
      <c r="BO351" s="12" t="s">
        <v>1704</v>
      </c>
      <c r="BP351" s="12" t="s">
        <v>132</v>
      </c>
      <c r="BQ351" s="12" t="s">
        <v>2115</v>
      </c>
    </row>
    <row r="352" ht="14.25" customHeight="1">
      <c r="A352" s="12">
        <v>718879.0</v>
      </c>
      <c r="B352" s="12">
        <v>718879.0</v>
      </c>
      <c r="K352" s="12" t="s">
        <v>137</v>
      </c>
      <c r="M352" s="12" t="s">
        <v>170</v>
      </c>
      <c r="N352" s="12" t="s">
        <v>171</v>
      </c>
      <c r="P352" s="12" t="s">
        <v>204</v>
      </c>
      <c r="V352" s="12">
        <v>325.0</v>
      </c>
      <c r="X352" s="12" t="s">
        <v>2116</v>
      </c>
      <c r="Y352" s="12" t="s">
        <v>319</v>
      </c>
      <c r="Z352" s="12" t="s">
        <v>2117</v>
      </c>
      <c r="AA352" s="12" t="s">
        <v>175</v>
      </c>
      <c r="AB352" s="12" t="s">
        <v>2118</v>
      </c>
      <c r="AC352" s="12">
        <v>2.54707890827E11</v>
      </c>
      <c r="AD352" s="12" t="s">
        <v>132</v>
      </c>
      <c r="AI352" s="12" t="s">
        <v>152</v>
      </c>
      <c r="AJ352" s="12" t="s">
        <v>126</v>
      </c>
      <c r="AK352" s="12" t="s">
        <v>126</v>
      </c>
      <c r="AM352" s="12" t="s">
        <v>149</v>
      </c>
      <c r="AN352" s="12" t="s">
        <v>149</v>
      </c>
      <c r="AO352" s="12" t="s">
        <v>670</v>
      </c>
      <c r="AP352" s="12" t="s">
        <v>152</v>
      </c>
      <c r="AQ352" s="12" t="s">
        <v>152</v>
      </c>
      <c r="AS352" s="12" t="s">
        <v>153</v>
      </c>
      <c r="AU352" s="12" t="s">
        <v>152</v>
      </c>
      <c r="BF352" s="12" t="s">
        <v>126</v>
      </c>
      <c r="BO352" s="12" t="s">
        <v>2119</v>
      </c>
      <c r="BP352" s="12" t="s">
        <v>132</v>
      </c>
    </row>
    <row r="353" ht="14.25" customHeight="1">
      <c r="A353" s="12">
        <v>718885.0</v>
      </c>
      <c r="B353" s="12">
        <v>718885.0</v>
      </c>
      <c r="K353" s="12" t="s">
        <v>137</v>
      </c>
      <c r="M353" s="12" t="s">
        <v>170</v>
      </c>
      <c r="N353" s="12" t="s">
        <v>171</v>
      </c>
      <c r="P353" s="12" t="s">
        <v>140</v>
      </c>
      <c r="V353" s="12">
        <v>649.0</v>
      </c>
      <c r="X353" s="12" t="s">
        <v>2120</v>
      </c>
      <c r="Y353" s="12" t="s">
        <v>142</v>
      </c>
      <c r="Z353" s="12" t="s">
        <v>2121</v>
      </c>
      <c r="AA353" s="12" t="s">
        <v>175</v>
      </c>
      <c r="AB353" s="12" t="s">
        <v>2122</v>
      </c>
      <c r="AC353" s="12">
        <v>6.329178019668E12</v>
      </c>
      <c r="AD353" s="12" t="s">
        <v>836</v>
      </c>
      <c r="AE353" s="12" t="s">
        <v>2123</v>
      </c>
      <c r="AI353" s="12" t="s">
        <v>152</v>
      </c>
      <c r="AJ353" s="12" t="s">
        <v>126</v>
      </c>
      <c r="AK353" s="12" t="s">
        <v>126</v>
      </c>
      <c r="AM353" s="12" t="s">
        <v>149</v>
      </c>
      <c r="AP353" s="12" t="s">
        <v>152</v>
      </c>
      <c r="AQ353" s="12" t="s">
        <v>152</v>
      </c>
      <c r="AS353" s="12" t="s">
        <v>370</v>
      </c>
      <c r="AT353" s="12" t="s">
        <v>551</v>
      </c>
      <c r="AU353" s="12" t="s">
        <v>126</v>
      </c>
      <c r="BF353" s="12" t="s">
        <v>126</v>
      </c>
      <c r="BO353" s="12" t="s">
        <v>421</v>
      </c>
      <c r="BP353" s="12" t="s">
        <v>836</v>
      </c>
      <c r="BQ353" s="12" t="s">
        <v>158</v>
      </c>
    </row>
    <row r="354" ht="14.25" customHeight="1">
      <c r="A354" s="12">
        <v>718893.0</v>
      </c>
      <c r="B354" s="12">
        <v>718893.0</v>
      </c>
      <c r="K354" s="12" t="s">
        <v>137</v>
      </c>
      <c r="M354" s="12" t="s">
        <v>170</v>
      </c>
      <c r="N354" s="12" t="s">
        <v>139</v>
      </c>
      <c r="P354" s="12" t="s">
        <v>140</v>
      </c>
      <c r="V354" s="12">
        <v>814.0</v>
      </c>
      <c r="X354" s="12" t="s">
        <v>2124</v>
      </c>
      <c r="Y354" s="12" t="s">
        <v>142</v>
      </c>
      <c r="Z354" s="12" t="s">
        <v>2125</v>
      </c>
      <c r="AA354" s="12" t="s">
        <v>175</v>
      </c>
      <c r="AB354" s="12" t="s">
        <v>2126</v>
      </c>
      <c r="AC354" s="12">
        <v>9.1898909749E11</v>
      </c>
      <c r="AD354" s="12" t="s">
        <v>448</v>
      </c>
      <c r="AE354" s="12" t="s">
        <v>2127</v>
      </c>
      <c r="AF354" s="12" t="s">
        <v>2128</v>
      </c>
      <c r="AI354" s="12" t="s">
        <v>152</v>
      </c>
      <c r="AJ354" s="12" t="s">
        <v>126</v>
      </c>
      <c r="AK354" s="12" t="s">
        <v>126</v>
      </c>
      <c r="AM354" s="12" t="s">
        <v>149</v>
      </c>
      <c r="AP354" s="12" t="s">
        <v>152</v>
      </c>
      <c r="AQ354" s="12" t="s">
        <v>152</v>
      </c>
      <c r="AS354" s="12" t="s">
        <v>153</v>
      </c>
      <c r="AU354" s="12" t="s">
        <v>126</v>
      </c>
      <c r="BF354" s="12" t="s">
        <v>126</v>
      </c>
      <c r="BO354" s="12" t="s">
        <v>235</v>
      </c>
      <c r="BP354" s="12" t="s">
        <v>448</v>
      </c>
      <c r="BQ354" s="12" t="s">
        <v>388</v>
      </c>
    </row>
    <row r="355" ht="14.25" customHeight="1">
      <c r="A355" s="12">
        <v>718897.0</v>
      </c>
      <c r="B355" s="12">
        <v>718897.0</v>
      </c>
      <c r="D355" s="12">
        <v>0.0</v>
      </c>
      <c r="K355" s="12" t="s">
        <v>137</v>
      </c>
      <c r="M355" s="12" t="s">
        <v>170</v>
      </c>
      <c r="N355" s="12" t="s">
        <v>171</v>
      </c>
      <c r="P355" s="12" t="s">
        <v>140</v>
      </c>
      <c r="V355" s="12">
        <v>649.0</v>
      </c>
      <c r="X355" s="12" t="s">
        <v>2129</v>
      </c>
      <c r="Y355" s="12" t="s">
        <v>142</v>
      </c>
      <c r="Z355" s="12" t="s">
        <v>2130</v>
      </c>
      <c r="AA355" s="12" t="s">
        <v>175</v>
      </c>
      <c r="AB355" s="12" t="s">
        <v>2131</v>
      </c>
      <c r="AC355" s="12" t="s">
        <v>2132</v>
      </c>
      <c r="AD355" s="12" t="s">
        <v>2058</v>
      </c>
      <c r="AE355" s="12" t="s">
        <v>2133</v>
      </c>
      <c r="AI355" s="12" t="s">
        <v>152</v>
      </c>
      <c r="AJ355" s="12" t="s">
        <v>126</v>
      </c>
      <c r="AK355" s="12" t="s">
        <v>126</v>
      </c>
      <c r="AM355" s="12" t="s">
        <v>196</v>
      </c>
      <c r="AP355" s="12" t="s">
        <v>152</v>
      </c>
      <c r="AQ355" s="12" t="s">
        <v>152</v>
      </c>
      <c r="AS355" s="12" t="s">
        <v>153</v>
      </c>
      <c r="AU355" s="12" t="s">
        <v>152</v>
      </c>
      <c r="AV355" s="12" t="s">
        <v>516</v>
      </c>
      <c r="AX355" s="12" t="s">
        <v>156</v>
      </c>
      <c r="BF355" s="12" t="s">
        <v>126</v>
      </c>
      <c r="BO355" s="12" t="s">
        <v>467</v>
      </c>
      <c r="BP355" s="12" t="s">
        <v>2058</v>
      </c>
      <c r="BQ355" s="12" t="s">
        <v>607</v>
      </c>
    </row>
    <row r="356" ht="14.25" customHeight="1">
      <c r="A356" s="12">
        <v>718898.0</v>
      </c>
      <c r="B356" s="12">
        <v>718898.0</v>
      </c>
      <c r="K356" s="12" t="s">
        <v>137</v>
      </c>
      <c r="M356" s="12" t="s">
        <v>170</v>
      </c>
      <c r="N356" s="12" t="s">
        <v>139</v>
      </c>
      <c r="P356" s="12" t="s">
        <v>204</v>
      </c>
      <c r="V356" s="12">
        <v>407.0</v>
      </c>
      <c r="X356" s="12" t="s">
        <v>2134</v>
      </c>
      <c r="Y356" s="12" t="s">
        <v>269</v>
      </c>
      <c r="Z356" s="12" t="s">
        <v>2135</v>
      </c>
      <c r="AA356" s="12" t="s">
        <v>175</v>
      </c>
      <c r="AB356" s="12" t="s">
        <v>2136</v>
      </c>
      <c r="AC356" s="12">
        <v>2.55769006062E11</v>
      </c>
      <c r="AD356" s="12" t="s">
        <v>480</v>
      </c>
      <c r="AE356" s="12" t="s">
        <v>2137</v>
      </c>
      <c r="AF356" s="12" t="s">
        <v>2138</v>
      </c>
      <c r="AI356" s="12" t="s">
        <v>152</v>
      </c>
      <c r="AJ356" s="12" t="s">
        <v>152</v>
      </c>
      <c r="AK356" s="12" t="s">
        <v>126</v>
      </c>
      <c r="AM356" s="12" t="s">
        <v>365</v>
      </c>
      <c r="AN356" s="12" t="s">
        <v>2139</v>
      </c>
      <c r="AP356" s="12" t="s">
        <v>126</v>
      </c>
      <c r="AQ356" s="12" t="s">
        <v>152</v>
      </c>
      <c r="AS356" s="12" t="s">
        <v>153</v>
      </c>
      <c r="AU356" s="12" t="s">
        <v>152</v>
      </c>
      <c r="AV356" s="12" t="s">
        <v>154</v>
      </c>
      <c r="AW356" s="12">
        <v>2300.0</v>
      </c>
      <c r="AX356" s="12" t="s">
        <v>2140</v>
      </c>
      <c r="AY356" s="12">
        <v>1500.0</v>
      </c>
      <c r="BF356" s="12" t="s">
        <v>126</v>
      </c>
      <c r="BO356" s="12" t="s">
        <v>127</v>
      </c>
      <c r="BP356" s="12" t="s">
        <v>146</v>
      </c>
      <c r="BQ356" s="12" t="s">
        <v>273</v>
      </c>
    </row>
    <row r="357" ht="14.25" customHeight="1">
      <c r="A357" s="12">
        <v>718899.0</v>
      </c>
      <c r="B357" s="12">
        <v>718899.0</v>
      </c>
      <c r="K357" s="12" t="s">
        <v>137</v>
      </c>
      <c r="M357" s="12" t="s">
        <v>138</v>
      </c>
      <c r="N357" s="12" t="s">
        <v>139</v>
      </c>
      <c r="P357" s="12" t="s">
        <v>128</v>
      </c>
      <c r="V357" s="12">
        <v>787.0</v>
      </c>
      <c r="X357" s="12" t="s">
        <v>2141</v>
      </c>
      <c r="Y357" s="12" t="s">
        <v>319</v>
      </c>
      <c r="Z357" s="12" t="s">
        <v>2142</v>
      </c>
      <c r="AA357" s="12" t="s">
        <v>175</v>
      </c>
      <c r="AB357" s="12" t="s">
        <v>2143</v>
      </c>
      <c r="AC357" s="12" t="s">
        <v>2144</v>
      </c>
      <c r="AD357" s="12" t="s">
        <v>2145</v>
      </c>
      <c r="AE357" s="12" t="s">
        <v>2146</v>
      </c>
      <c r="AF357" s="12" t="s">
        <v>2147</v>
      </c>
      <c r="AI357" s="12" t="s">
        <v>126</v>
      </c>
      <c r="AJ357" s="12" t="s">
        <v>152</v>
      </c>
      <c r="AK357" s="12" t="s">
        <v>126</v>
      </c>
      <c r="AM357" s="12" t="s">
        <v>365</v>
      </c>
      <c r="AN357" s="12" t="s">
        <v>907</v>
      </c>
      <c r="AO357" s="12" t="s">
        <v>2148</v>
      </c>
      <c r="AP357" s="12" t="s">
        <v>152</v>
      </c>
      <c r="AQ357" s="12" t="s">
        <v>152</v>
      </c>
      <c r="AS357" s="12" t="s">
        <v>153</v>
      </c>
      <c r="AU357" s="12" t="s">
        <v>152</v>
      </c>
      <c r="AV357" s="12" t="s">
        <v>182</v>
      </c>
      <c r="AX357" s="12" t="s">
        <v>184</v>
      </c>
      <c r="BF357" s="12" t="s">
        <v>126</v>
      </c>
      <c r="BO357" s="12" t="s">
        <v>2149</v>
      </c>
      <c r="BP357" s="12" t="s">
        <v>2145</v>
      </c>
      <c r="BQ357" s="12" t="s">
        <v>236</v>
      </c>
    </row>
    <row r="358" ht="14.25" customHeight="1">
      <c r="A358" s="12">
        <v>718900.0</v>
      </c>
      <c r="B358" s="12">
        <v>718900.0</v>
      </c>
      <c r="K358" s="12" t="s">
        <v>137</v>
      </c>
      <c r="M358" s="12" t="s">
        <v>253</v>
      </c>
      <c r="N358" s="12" t="s">
        <v>139</v>
      </c>
      <c r="P358" s="12" t="s">
        <v>128</v>
      </c>
      <c r="V358" s="12">
        <v>583.0</v>
      </c>
      <c r="X358" s="12" t="s">
        <v>2150</v>
      </c>
      <c r="Y358" s="12" t="s">
        <v>142</v>
      </c>
      <c r="Z358" s="12" t="s">
        <v>2151</v>
      </c>
      <c r="AA358" s="12" t="s">
        <v>175</v>
      </c>
      <c r="AB358" s="12" t="s">
        <v>2152</v>
      </c>
      <c r="AC358" s="12">
        <v>2.43990414806E11</v>
      </c>
      <c r="AD358" s="12" t="s">
        <v>1359</v>
      </c>
      <c r="AE358" s="12" t="s">
        <v>2153</v>
      </c>
      <c r="AF358" s="12" t="s">
        <v>2154</v>
      </c>
      <c r="AI358" s="12" t="s">
        <v>152</v>
      </c>
      <c r="AJ358" s="12" t="s">
        <v>126</v>
      </c>
      <c r="AK358" s="12" t="s">
        <v>126</v>
      </c>
      <c r="AM358" s="12" t="s">
        <v>302</v>
      </c>
      <c r="AN358" s="12" t="s">
        <v>906</v>
      </c>
      <c r="AO358" s="12" t="s">
        <v>2155</v>
      </c>
      <c r="AP358" s="12" t="s">
        <v>152</v>
      </c>
      <c r="AQ358" s="12" t="s">
        <v>152</v>
      </c>
      <c r="AS358" s="12" t="s">
        <v>153</v>
      </c>
      <c r="AU358" s="12" t="s">
        <v>152</v>
      </c>
      <c r="AV358" s="12" t="s">
        <v>154</v>
      </c>
      <c r="AW358" s="12" t="s">
        <v>2156</v>
      </c>
      <c r="AY358" s="12" t="s">
        <v>1272</v>
      </c>
      <c r="BF358" s="12" t="s">
        <v>126</v>
      </c>
      <c r="BO358" s="12" t="s">
        <v>2157</v>
      </c>
      <c r="BP358" s="12" t="s">
        <v>1359</v>
      </c>
      <c r="BQ358" s="12" t="s">
        <v>2158</v>
      </c>
      <c r="BR358" s="12" t="s">
        <v>2047</v>
      </c>
    </row>
    <row r="359" ht="14.25" customHeight="1">
      <c r="A359" s="12">
        <v>718903.0</v>
      </c>
      <c r="B359" s="12">
        <v>718903.0</v>
      </c>
      <c r="C359" s="12" t="s">
        <v>136</v>
      </c>
      <c r="D359" s="12">
        <v>905.0</v>
      </c>
      <c r="K359" s="12" t="s">
        <v>137</v>
      </c>
      <c r="M359" s="12" t="s">
        <v>253</v>
      </c>
      <c r="N359" s="12" t="s">
        <v>171</v>
      </c>
      <c r="P359" s="12" t="s">
        <v>140</v>
      </c>
      <c r="V359" s="12">
        <v>605.0</v>
      </c>
      <c r="X359" s="12" t="s">
        <v>2159</v>
      </c>
      <c r="Y359" s="12" t="s">
        <v>142</v>
      </c>
      <c r="Z359" s="12" t="s">
        <v>2160</v>
      </c>
      <c r="AA359" s="12" t="s">
        <v>144</v>
      </c>
      <c r="AB359" s="12" t="s">
        <v>2161</v>
      </c>
      <c r="AC359" s="12">
        <v>6.39989781731E11</v>
      </c>
      <c r="AD359" s="12" t="s">
        <v>836</v>
      </c>
      <c r="AE359" s="12" t="s">
        <v>2162</v>
      </c>
      <c r="AF359" s="12" t="s">
        <v>2163</v>
      </c>
      <c r="AI359" s="12" t="s">
        <v>126</v>
      </c>
      <c r="AJ359" s="12" t="s">
        <v>126</v>
      </c>
      <c r="AK359" s="12" t="s">
        <v>152</v>
      </c>
      <c r="AL359" s="12" t="s">
        <v>2164</v>
      </c>
      <c r="AM359" s="12" t="s">
        <v>149</v>
      </c>
      <c r="AN359" s="12" t="s">
        <v>331</v>
      </c>
      <c r="AO359" s="12" t="s">
        <v>567</v>
      </c>
      <c r="AP359" s="12" t="s">
        <v>126</v>
      </c>
      <c r="AS359" s="12" t="s">
        <v>370</v>
      </c>
      <c r="AT359" s="12" t="s">
        <v>551</v>
      </c>
      <c r="AU359" s="12" t="s">
        <v>152</v>
      </c>
      <c r="AV359" s="12" t="s">
        <v>552</v>
      </c>
      <c r="AX359" s="12" t="s">
        <v>184</v>
      </c>
      <c r="BF359" s="12" t="s">
        <v>126</v>
      </c>
      <c r="BO359" s="12" t="s">
        <v>374</v>
      </c>
      <c r="BP359" s="12" t="s">
        <v>836</v>
      </c>
      <c r="BQ359" s="12" t="s">
        <v>388</v>
      </c>
    </row>
    <row r="360" ht="14.25" customHeight="1">
      <c r="A360" s="12">
        <v>718904.0</v>
      </c>
      <c r="B360" s="12">
        <v>718903.0</v>
      </c>
      <c r="C360" s="12" t="s">
        <v>136</v>
      </c>
      <c r="D360" s="12">
        <v>0.0</v>
      </c>
      <c r="K360" s="12" t="s">
        <v>137</v>
      </c>
      <c r="M360" s="12" t="s">
        <v>253</v>
      </c>
      <c r="N360" s="12" t="s">
        <v>171</v>
      </c>
      <c r="P360" s="12" t="s">
        <v>118</v>
      </c>
      <c r="R360" s="12" t="s">
        <v>1182</v>
      </c>
      <c r="V360" s="12">
        <v>300.0</v>
      </c>
      <c r="X360" s="12" t="s">
        <v>2165</v>
      </c>
      <c r="Y360" s="12" t="s">
        <v>246</v>
      </c>
      <c r="Z360" s="12" t="s">
        <v>2166</v>
      </c>
      <c r="AA360" s="12" t="s">
        <v>144</v>
      </c>
      <c r="AB360" s="12" t="s">
        <v>2167</v>
      </c>
      <c r="AC360" s="12" t="s">
        <v>2168</v>
      </c>
      <c r="AD360" s="12" t="s">
        <v>836</v>
      </c>
      <c r="AE360" s="12" t="s">
        <v>2162</v>
      </c>
      <c r="AF360" s="12" t="s">
        <v>2163</v>
      </c>
      <c r="AI360" s="12" t="s">
        <v>126</v>
      </c>
      <c r="AJ360" s="12" t="s">
        <v>126</v>
      </c>
      <c r="AK360" s="12" t="s">
        <v>126</v>
      </c>
      <c r="AM360" s="12" t="s">
        <v>149</v>
      </c>
      <c r="AP360" s="12" t="s">
        <v>126</v>
      </c>
      <c r="AS360" s="12" t="s">
        <v>370</v>
      </c>
      <c r="AT360" s="12" t="s">
        <v>551</v>
      </c>
      <c r="AU360" s="12" t="s">
        <v>152</v>
      </c>
      <c r="AV360" s="12" t="s">
        <v>552</v>
      </c>
      <c r="AX360" s="12" t="s">
        <v>184</v>
      </c>
      <c r="BF360" s="12" t="s">
        <v>126</v>
      </c>
      <c r="BO360" s="12" t="s">
        <v>2169</v>
      </c>
      <c r="BP360" s="12" t="s">
        <v>836</v>
      </c>
      <c r="BQ360" s="12" t="s">
        <v>468</v>
      </c>
    </row>
    <row r="361" ht="14.25" customHeight="1">
      <c r="A361" s="12">
        <v>718905.0</v>
      </c>
      <c r="B361" s="12">
        <v>718905.0</v>
      </c>
      <c r="C361" s="12" t="s">
        <v>136</v>
      </c>
      <c r="D361" s="12">
        <v>649.0</v>
      </c>
      <c r="K361" s="12" t="s">
        <v>137</v>
      </c>
      <c r="M361" s="12" t="s">
        <v>170</v>
      </c>
      <c r="N361" s="12" t="s">
        <v>171</v>
      </c>
      <c r="P361" s="12" t="s">
        <v>140</v>
      </c>
      <c r="V361" s="12">
        <v>649.0</v>
      </c>
      <c r="X361" s="12" t="s">
        <v>2170</v>
      </c>
      <c r="Y361" s="12" t="s">
        <v>142</v>
      </c>
      <c r="Z361" s="12" t="s">
        <v>2171</v>
      </c>
      <c r="AA361" s="12" t="s">
        <v>175</v>
      </c>
      <c r="AB361" s="12" t="s">
        <v>2172</v>
      </c>
      <c r="AC361" s="12" t="s">
        <v>2173</v>
      </c>
      <c r="AD361" s="12" t="s">
        <v>178</v>
      </c>
      <c r="AE361" s="12" t="s">
        <v>2174</v>
      </c>
      <c r="AI361" s="12" t="s">
        <v>152</v>
      </c>
      <c r="AJ361" s="12" t="s">
        <v>126</v>
      </c>
      <c r="AK361" s="12" t="s">
        <v>126</v>
      </c>
      <c r="AM361" s="12" t="s">
        <v>1078</v>
      </c>
      <c r="AN361" s="12" t="s">
        <v>906</v>
      </c>
      <c r="AQ361" s="12" t="s">
        <v>152</v>
      </c>
      <c r="AS361" s="12" t="s">
        <v>153</v>
      </c>
      <c r="AU361" s="12" t="s">
        <v>152</v>
      </c>
      <c r="AV361" s="12" t="s">
        <v>154</v>
      </c>
      <c r="AX361" s="12" t="s">
        <v>198</v>
      </c>
      <c r="BF361" s="12" t="s">
        <v>126</v>
      </c>
    </row>
    <row r="362" ht="14.25" customHeight="1">
      <c r="A362" s="12">
        <v>718906.0</v>
      </c>
      <c r="B362" s="12">
        <v>718906.0</v>
      </c>
      <c r="K362" s="12" t="s">
        <v>137</v>
      </c>
      <c r="M362" s="12" t="s">
        <v>253</v>
      </c>
      <c r="N362" s="12" t="s">
        <v>139</v>
      </c>
      <c r="P362" s="12" t="s">
        <v>204</v>
      </c>
      <c r="V362" s="12">
        <v>319.0</v>
      </c>
      <c r="X362" s="12" t="s">
        <v>2175</v>
      </c>
      <c r="Y362" s="12" t="s">
        <v>319</v>
      </c>
      <c r="Z362" s="12" t="s">
        <v>2176</v>
      </c>
      <c r="AA362" s="12" t="s">
        <v>175</v>
      </c>
      <c r="AB362" s="12" t="s">
        <v>2177</v>
      </c>
      <c r="AC362" s="12" t="s">
        <v>2178</v>
      </c>
      <c r="AD362" s="12" t="s">
        <v>272</v>
      </c>
      <c r="AP362" s="12" t="s">
        <v>152</v>
      </c>
      <c r="AQ362" s="12" t="s">
        <v>152</v>
      </c>
      <c r="AS362" s="12" t="s">
        <v>153</v>
      </c>
      <c r="AU362" s="12" t="s">
        <v>152</v>
      </c>
      <c r="BF362" s="12" t="s">
        <v>126</v>
      </c>
      <c r="BP362" s="12" t="s">
        <v>272</v>
      </c>
    </row>
    <row r="363" ht="14.25" customHeight="1">
      <c r="A363" s="12">
        <v>718907.0</v>
      </c>
      <c r="B363" s="12">
        <v>718907.0</v>
      </c>
      <c r="K363" s="12" t="s">
        <v>137</v>
      </c>
      <c r="M363" s="12" t="s">
        <v>170</v>
      </c>
      <c r="N363" s="12" t="s">
        <v>171</v>
      </c>
      <c r="P363" s="12" t="s">
        <v>140</v>
      </c>
      <c r="V363" s="12">
        <v>649.0</v>
      </c>
      <c r="X363" s="12" t="s">
        <v>2179</v>
      </c>
      <c r="Y363" s="12" t="s">
        <v>142</v>
      </c>
      <c r="Z363" s="12" t="s">
        <v>2180</v>
      </c>
      <c r="AA363" s="12" t="s">
        <v>175</v>
      </c>
      <c r="AB363" s="12" t="s">
        <v>2181</v>
      </c>
      <c r="AC363" s="12" t="s">
        <v>2182</v>
      </c>
      <c r="AD363" s="12" t="s">
        <v>178</v>
      </c>
      <c r="AE363" s="12" t="s">
        <v>1076</v>
      </c>
      <c r="AI363" s="12" t="s">
        <v>152</v>
      </c>
      <c r="AJ363" s="12" t="s">
        <v>126</v>
      </c>
      <c r="AK363" s="12" t="s">
        <v>126</v>
      </c>
      <c r="AM363" s="12" t="s">
        <v>2183</v>
      </c>
      <c r="AN363" s="12" t="s">
        <v>303</v>
      </c>
      <c r="AP363" s="12" t="s">
        <v>152</v>
      </c>
      <c r="AQ363" s="12" t="s">
        <v>152</v>
      </c>
      <c r="AS363" s="12" t="s">
        <v>153</v>
      </c>
      <c r="AU363" s="12" t="s">
        <v>152</v>
      </c>
      <c r="AV363" s="12" t="s">
        <v>154</v>
      </c>
      <c r="AX363" s="12" t="s">
        <v>198</v>
      </c>
      <c r="BF363" s="12" t="s">
        <v>126</v>
      </c>
    </row>
    <row r="364" ht="14.25" customHeight="1">
      <c r="A364" s="12">
        <v>718908.0</v>
      </c>
      <c r="B364" s="12">
        <v>718908.0</v>
      </c>
      <c r="K364" s="12" t="s">
        <v>137</v>
      </c>
      <c r="M364" s="12" t="s">
        <v>253</v>
      </c>
      <c r="N364" s="12" t="s">
        <v>139</v>
      </c>
      <c r="P364" s="12" t="s">
        <v>204</v>
      </c>
      <c r="V364" s="12">
        <v>319.0</v>
      </c>
      <c r="X364" s="12">
        <v>2.56759021143E11</v>
      </c>
      <c r="Y364" s="12" t="s">
        <v>142</v>
      </c>
      <c r="Z364" s="12" t="s">
        <v>2184</v>
      </c>
      <c r="AA364" s="12" t="s">
        <v>144</v>
      </c>
      <c r="AB364" s="12" t="s">
        <v>2185</v>
      </c>
      <c r="AC364" s="12">
        <v>2.56759021143E11</v>
      </c>
      <c r="AD364" s="12" t="s">
        <v>272</v>
      </c>
      <c r="AE364" s="12" t="s">
        <v>2186</v>
      </c>
      <c r="AF364" s="12" t="s">
        <v>2187</v>
      </c>
      <c r="AI364" s="12" t="s">
        <v>152</v>
      </c>
      <c r="AJ364" s="12" t="s">
        <v>126</v>
      </c>
      <c r="AK364" s="12" t="s">
        <v>126</v>
      </c>
      <c r="AM364" s="12" t="s">
        <v>196</v>
      </c>
      <c r="AP364" s="12" t="s">
        <v>152</v>
      </c>
      <c r="AQ364" s="12" t="s">
        <v>152</v>
      </c>
      <c r="AS364" s="12" t="s">
        <v>153</v>
      </c>
      <c r="AU364" s="12" t="s">
        <v>152</v>
      </c>
      <c r="BF364" s="12" t="s">
        <v>126</v>
      </c>
      <c r="BO364" s="12" t="s">
        <v>2188</v>
      </c>
      <c r="BP364" s="12" t="s">
        <v>272</v>
      </c>
      <c r="BQ364" s="12" t="s">
        <v>454</v>
      </c>
    </row>
    <row r="365" ht="14.25" customHeight="1">
      <c r="A365" s="12">
        <v>718909.0</v>
      </c>
      <c r="B365" s="12">
        <v>718909.0</v>
      </c>
      <c r="K365" s="12" t="s">
        <v>137</v>
      </c>
      <c r="M365" s="12" t="s">
        <v>253</v>
      </c>
      <c r="N365" s="12" t="s">
        <v>139</v>
      </c>
      <c r="P365" s="12" t="s">
        <v>204</v>
      </c>
      <c r="V365" s="12">
        <v>319.0</v>
      </c>
      <c r="X365" s="12" t="s">
        <v>2189</v>
      </c>
      <c r="Y365" s="12" t="s">
        <v>319</v>
      </c>
      <c r="Z365" s="12" t="s">
        <v>2190</v>
      </c>
      <c r="AA365" s="12" t="s">
        <v>175</v>
      </c>
      <c r="AB365" s="12" t="s">
        <v>2191</v>
      </c>
      <c r="AC365" s="12">
        <v>2.56785031717E11</v>
      </c>
      <c r="AD365" s="12" t="s">
        <v>272</v>
      </c>
      <c r="AE365" s="12" t="s">
        <v>2192</v>
      </c>
      <c r="AF365" s="12" t="s">
        <v>2193</v>
      </c>
      <c r="AI365" s="12" t="s">
        <v>152</v>
      </c>
      <c r="AJ365" s="12" t="s">
        <v>152</v>
      </c>
      <c r="AK365" s="12" t="s">
        <v>126</v>
      </c>
      <c r="AM365" s="12" t="s">
        <v>196</v>
      </c>
      <c r="AP365" s="12" t="s">
        <v>152</v>
      </c>
      <c r="AQ365" s="12" t="s">
        <v>152</v>
      </c>
      <c r="AS365" s="12" t="s">
        <v>153</v>
      </c>
      <c r="AU365" s="12" t="s">
        <v>152</v>
      </c>
      <c r="BF365" s="12" t="s">
        <v>126</v>
      </c>
    </row>
    <row r="366" ht="14.25" customHeight="1">
      <c r="A366" s="12">
        <v>718910.0</v>
      </c>
      <c r="B366" s="12">
        <v>718910.0</v>
      </c>
      <c r="K366" s="12" t="s">
        <v>137</v>
      </c>
      <c r="M366" s="12" t="s">
        <v>253</v>
      </c>
      <c r="N366" s="12" t="s">
        <v>171</v>
      </c>
      <c r="P366" s="12" t="s">
        <v>204</v>
      </c>
      <c r="V366" s="12">
        <v>259.0</v>
      </c>
      <c r="X366" s="12" t="s">
        <v>2194</v>
      </c>
      <c r="Y366" s="12" t="s">
        <v>246</v>
      </c>
      <c r="Z366" s="12" t="s">
        <v>2195</v>
      </c>
      <c r="AA366" s="12" t="s">
        <v>144</v>
      </c>
      <c r="AB366" s="12" t="s">
        <v>2196</v>
      </c>
      <c r="AC366" s="12" t="s">
        <v>2197</v>
      </c>
      <c r="AD366" s="12" t="s">
        <v>272</v>
      </c>
      <c r="AE366" s="12" t="s">
        <v>2198</v>
      </c>
      <c r="AI366" s="12" t="s">
        <v>152</v>
      </c>
      <c r="AJ366" s="12" t="s">
        <v>126</v>
      </c>
      <c r="AK366" s="12" t="s">
        <v>126</v>
      </c>
      <c r="AM366" s="12" t="s">
        <v>149</v>
      </c>
      <c r="AN366" s="12" t="s">
        <v>196</v>
      </c>
      <c r="AO366" s="12" t="s">
        <v>196</v>
      </c>
      <c r="AP366" s="12" t="s">
        <v>152</v>
      </c>
      <c r="AQ366" s="12" t="s">
        <v>152</v>
      </c>
      <c r="AS366" s="12" t="s">
        <v>153</v>
      </c>
      <c r="AU366" s="12" t="s">
        <v>152</v>
      </c>
      <c r="BF366" s="12" t="s">
        <v>126</v>
      </c>
      <c r="BO366" s="12" t="s">
        <v>561</v>
      </c>
      <c r="BP366" s="12" t="s">
        <v>272</v>
      </c>
      <c r="BQ366" s="12" t="s">
        <v>630</v>
      </c>
      <c r="BR366" s="12" t="s">
        <v>2199</v>
      </c>
    </row>
    <row r="367" ht="14.25" customHeight="1">
      <c r="A367" s="12">
        <v>718911.0</v>
      </c>
      <c r="B367" s="12">
        <v>718911.0</v>
      </c>
      <c r="K367" s="12" t="s">
        <v>137</v>
      </c>
      <c r="M367" s="12" t="s">
        <v>253</v>
      </c>
      <c r="N367" s="12" t="s">
        <v>139</v>
      </c>
      <c r="P367" s="12" t="s">
        <v>204</v>
      </c>
      <c r="V367" s="12">
        <v>319.0</v>
      </c>
      <c r="X367" s="12" t="s">
        <v>2200</v>
      </c>
      <c r="Y367" s="12" t="s">
        <v>246</v>
      </c>
      <c r="Z367" s="12" t="s">
        <v>2201</v>
      </c>
      <c r="AA367" s="12" t="s">
        <v>144</v>
      </c>
      <c r="AB367" s="12" t="s">
        <v>2202</v>
      </c>
      <c r="AC367" s="12">
        <v>2.56772398432E11</v>
      </c>
      <c r="AD367" s="12" t="s">
        <v>272</v>
      </c>
      <c r="AE367" s="12" t="s">
        <v>2203</v>
      </c>
      <c r="AF367" s="12" t="s">
        <v>1131</v>
      </c>
      <c r="AI367" s="12" t="s">
        <v>152</v>
      </c>
      <c r="AJ367" s="12" t="s">
        <v>126</v>
      </c>
      <c r="AK367" s="12" t="s">
        <v>126</v>
      </c>
      <c r="AM367" s="12" t="s">
        <v>149</v>
      </c>
      <c r="AP367" s="12" t="s">
        <v>152</v>
      </c>
      <c r="AQ367" s="12" t="s">
        <v>152</v>
      </c>
      <c r="AS367" s="12" t="s">
        <v>153</v>
      </c>
      <c r="AU367" s="12" t="s">
        <v>152</v>
      </c>
      <c r="BF367" s="12" t="s">
        <v>126</v>
      </c>
      <c r="BO367" s="12" t="s">
        <v>2204</v>
      </c>
      <c r="BP367" s="12" t="s">
        <v>272</v>
      </c>
      <c r="BQ367" s="12" t="s">
        <v>2205</v>
      </c>
    </row>
    <row r="368" ht="14.25" customHeight="1">
      <c r="A368" s="12">
        <v>718912.0</v>
      </c>
      <c r="B368" s="12">
        <v>718912.0</v>
      </c>
      <c r="C368" s="12" t="s">
        <v>136</v>
      </c>
      <c r="D368" s="12">
        <v>418.0</v>
      </c>
      <c r="K368" s="12" t="s">
        <v>137</v>
      </c>
      <c r="M368" s="12" t="s">
        <v>170</v>
      </c>
      <c r="N368" s="12" t="s">
        <v>171</v>
      </c>
      <c r="P368" s="12" t="s">
        <v>977</v>
      </c>
      <c r="V368" s="12">
        <v>33.0</v>
      </c>
      <c r="X368" s="12" t="s">
        <v>2206</v>
      </c>
      <c r="Y368" s="12" t="s">
        <v>319</v>
      </c>
      <c r="Z368" s="12" t="s">
        <v>2207</v>
      </c>
      <c r="AA368" s="12" t="s">
        <v>175</v>
      </c>
      <c r="AB368" s="12" t="s">
        <v>2172</v>
      </c>
      <c r="AC368" s="12" t="s">
        <v>2173</v>
      </c>
      <c r="AD368" s="12" t="s">
        <v>178</v>
      </c>
      <c r="AE368" s="12" t="s">
        <v>2208</v>
      </c>
      <c r="AI368" s="12" t="s">
        <v>152</v>
      </c>
      <c r="AJ368" s="12" t="s">
        <v>126</v>
      </c>
      <c r="AM368" s="12" t="s">
        <v>302</v>
      </c>
      <c r="AN368" s="12" t="s">
        <v>906</v>
      </c>
      <c r="AS368" s="12" t="s">
        <v>153</v>
      </c>
      <c r="AU368" s="12" t="s">
        <v>152</v>
      </c>
      <c r="AV368" s="12" t="s">
        <v>154</v>
      </c>
      <c r="AX368" s="12" t="s">
        <v>198</v>
      </c>
      <c r="BF368" s="12" t="s">
        <v>126</v>
      </c>
    </row>
    <row r="369" ht="14.25" customHeight="1">
      <c r="A369" s="12">
        <v>718913.0</v>
      </c>
      <c r="B369" s="12">
        <v>718912.0</v>
      </c>
      <c r="K369" s="12" t="s">
        <v>137</v>
      </c>
      <c r="M369" s="12" t="s">
        <v>170</v>
      </c>
      <c r="N369" s="12" t="s">
        <v>171</v>
      </c>
      <c r="P369" s="12" t="s">
        <v>118</v>
      </c>
      <c r="R369" s="12" t="s">
        <v>1783</v>
      </c>
      <c r="V369" s="12">
        <v>385.0</v>
      </c>
      <c r="X369" s="12" t="s">
        <v>2209</v>
      </c>
      <c r="Y369" s="12" t="s">
        <v>173</v>
      </c>
      <c r="Z369" s="12" t="s">
        <v>2210</v>
      </c>
      <c r="AA369" s="12" t="s">
        <v>175</v>
      </c>
      <c r="AB369" s="12" t="s">
        <v>2172</v>
      </c>
      <c r="AC369" s="12" t="s">
        <v>2211</v>
      </c>
      <c r="AD369" s="12" t="s">
        <v>2212</v>
      </c>
      <c r="AE369" s="12" t="s">
        <v>2213</v>
      </c>
      <c r="AI369" s="12" t="s">
        <v>152</v>
      </c>
      <c r="AJ369" s="12" t="s">
        <v>126</v>
      </c>
      <c r="AK369" s="12" t="s">
        <v>152</v>
      </c>
      <c r="AM369" s="12" t="s">
        <v>302</v>
      </c>
      <c r="AN369" s="12" t="s">
        <v>906</v>
      </c>
      <c r="AS369" s="12" t="s">
        <v>153</v>
      </c>
      <c r="AU369" s="12" t="s">
        <v>152</v>
      </c>
      <c r="AV369" s="12" t="s">
        <v>154</v>
      </c>
      <c r="AX369" s="12" t="s">
        <v>198</v>
      </c>
      <c r="BF369" s="12" t="s">
        <v>126</v>
      </c>
    </row>
    <row r="370" ht="14.25" customHeight="1">
      <c r="A370" s="12">
        <v>718914.0</v>
      </c>
      <c r="B370" s="12">
        <v>718914.0</v>
      </c>
      <c r="K370" s="12" t="s">
        <v>137</v>
      </c>
      <c r="M370" s="12" t="s">
        <v>253</v>
      </c>
      <c r="N370" s="12" t="s">
        <v>139</v>
      </c>
      <c r="P370" s="12" t="s">
        <v>204</v>
      </c>
      <c r="V370" s="12">
        <v>319.0</v>
      </c>
      <c r="X370" s="12" t="s">
        <v>2214</v>
      </c>
      <c r="Y370" s="12" t="s">
        <v>319</v>
      </c>
      <c r="Z370" s="12" t="s">
        <v>2215</v>
      </c>
      <c r="AA370" s="12" t="s">
        <v>175</v>
      </c>
      <c r="AB370" s="12" t="s">
        <v>2216</v>
      </c>
      <c r="AC370" s="12" t="s">
        <v>2217</v>
      </c>
      <c r="AD370" s="12" t="s">
        <v>272</v>
      </c>
      <c r="AE370" s="12" t="s">
        <v>2218</v>
      </c>
      <c r="AI370" s="12" t="s">
        <v>152</v>
      </c>
      <c r="AJ370" s="12" t="s">
        <v>126</v>
      </c>
      <c r="AK370" s="12" t="s">
        <v>126</v>
      </c>
      <c r="AM370" s="12" t="s">
        <v>149</v>
      </c>
      <c r="AP370" s="12" t="s">
        <v>152</v>
      </c>
      <c r="AQ370" s="12" t="s">
        <v>152</v>
      </c>
      <c r="AS370" s="12" t="s">
        <v>153</v>
      </c>
      <c r="AU370" s="12" t="s">
        <v>152</v>
      </c>
      <c r="BF370" s="12" t="s">
        <v>126</v>
      </c>
      <c r="BO370" s="12" t="s">
        <v>2219</v>
      </c>
      <c r="BP370" s="12" t="s">
        <v>272</v>
      </c>
      <c r="BQ370" s="12" t="s">
        <v>2220</v>
      </c>
    </row>
    <row r="371" ht="14.25" customHeight="1">
      <c r="A371" s="12">
        <v>718917.0</v>
      </c>
      <c r="B371" s="12">
        <v>718917.0</v>
      </c>
      <c r="K371" s="12" t="s">
        <v>137</v>
      </c>
      <c r="M371" s="12" t="s">
        <v>253</v>
      </c>
      <c r="N371" s="12" t="s">
        <v>139</v>
      </c>
      <c r="P371" s="12" t="s">
        <v>204</v>
      </c>
      <c r="V371" s="12">
        <v>319.0</v>
      </c>
      <c r="X371" s="12" t="s">
        <v>2221</v>
      </c>
      <c r="Y371" s="12" t="s">
        <v>142</v>
      </c>
      <c r="Z371" s="12" t="s">
        <v>2222</v>
      </c>
      <c r="AA371" s="12" t="s">
        <v>144</v>
      </c>
      <c r="AB371" s="12" t="s">
        <v>2223</v>
      </c>
      <c r="AC371" s="12" t="s">
        <v>2224</v>
      </c>
      <c r="AD371" s="12" t="s">
        <v>272</v>
      </c>
      <c r="AE371" s="12" t="s">
        <v>2225</v>
      </c>
      <c r="AF371" s="12" t="s">
        <v>2226</v>
      </c>
      <c r="AI371" s="12" t="s">
        <v>152</v>
      </c>
      <c r="AJ371" s="12" t="s">
        <v>126</v>
      </c>
      <c r="AK371" s="12" t="s">
        <v>126</v>
      </c>
      <c r="AM371" s="12" t="s">
        <v>196</v>
      </c>
      <c r="AP371" s="12" t="s">
        <v>152</v>
      </c>
      <c r="AQ371" s="12" t="s">
        <v>152</v>
      </c>
      <c r="AS371" s="12" t="s">
        <v>153</v>
      </c>
      <c r="AU371" s="12" t="s">
        <v>152</v>
      </c>
      <c r="AV371" s="12" t="s">
        <v>154</v>
      </c>
      <c r="AW371" s="12" t="s">
        <v>593</v>
      </c>
      <c r="AX371" s="12" t="s">
        <v>184</v>
      </c>
      <c r="AY371" s="12" t="s">
        <v>1989</v>
      </c>
      <c r="BF371" s="12" t="s">
        <v>126</v>
      </c>
      <c r="BO371" s="12" t="s">
        <v>374</v>
      </c>
      <c r="BP371" s="12" t="s">
        <v>272</v>
      </c>
      <c r="BQ371" s="12" t="s">
        <v>1338</v>
      </c>
    </row>
    <row r="372" ht="14.25" customHeight="1">
      <c r="A372" s="12">
        <v>718918.0</v>
      </c>
      <c r="B372" s="12">
        <v>718918.0</v>
      </c>
      <c r="K372" s="12" t="s">
        <v>137</v>
      </c>
      <c r="M372" s="12" t="s">
        <v>253</v>
      </c>
      <c r="N372" s="12" t="s">
        <v>139</v>
      </c>
      <c r="P372" s="12" t="s">
        <v>204</v>
      </c>
      <c r="V372" s="12">
        <v>319.0</v>
      </c>
      <c r="X372" s="12" t="s">
        <v>2189</v>
      </c>
      <c r="Y372" s="12" t="s">
        <v>319</v>
      </c>
      <c r="Z372" s="12" t="s">
        <v>2190</v>
      </c>
      <c r="AA372" s="12" t="s">
        <v>175</v>
      </c>
      <c r="AB372" s="12" t="s">
        <v>2191</v>
      </c>
      <c r="AC372" s="12">
        <v>2.56785031717E11</v>
      </c>
      <c r="AD372" s="12" t="s">
        <v>272</v>
      </c>
      <c r="AE372" s="12" t="s">
        <v>2192</v>
      </c>
      <c r="AF372" s="12" t="s">
        <v>2193</v>
      </c>
      <c r="AI372" s="12" t="s">
        <v>152</v>
      </c>
      <c r="AJ372" s="12" t="s">
        <v>152</v>
      </c>
      <c r="AP372" s="12" t="s">
        <v>152</v>
      </c>
      <c r="AQ372" s="12" t="s">
        <v>152</v>
      </c>
      <c r="AS372" s="12" t="s">
        <v>153</v>
      </c>
      <c r="AU372" s="12" t="s">
        <v>152</v>
      </c>
      <c r="BF372" s="12" t="s">
        <v>126</v>
      </c>
    </row>
    <row r="373" ht="14.25" customHeight="1">
      <c r="A373" s="12">
        <v>718920.0</v>
      </c>
      <c r="B373" s="12">
        <v>718920.0</v>
      </c>
      <c r="K373" s="12" t="s">
        <v>137</v>
      </c>
      <c r="M373" s="12" t="s">
        <v>253</v>
      </c>
      <c r="N373" s="12" t="s">
        <v>139</v>
      </c>
      <c r="P373" s="12" t="s">
        <v>204</v>
      </c>
      <c r="V373" s="12">
        <v>319.0</v>
      </c>
      <c r="X373" s="12" t="s">
        <v>2227</v>
      </c>
      <c r="Y373" s="12" t="s">
        <v>142</v>
      </c>
      <c r="Z373" s="12" t="s">
        <v>2228</v>
      </c>
      <c r="AA373" s="12" t="s">
        <v>144</v>
      </c>
      <c r="AB373" s="12" t="s">
        <v>2229</v>
      </c>
      <c r="AC373" s="12">
        <v>2.56784103731E11</v>
      </c>
      <c r="AD373" s="12" t="s">
        <v>272</v>
      </c>
      <c r="AE373" s="12" t="s">
        <v>2225</v>
      </c>
      <c r="AF373" s="12" t="s">
        <v>2230</v>
      </c>
      <c r="AI373" s="12" t="s">
        <v>152</v>
      </c>
      <c r="AJ373" s="12" t="s">
        <v>126</v>
      </c>
      <c r="AK373" s="12" t="s">
        <v>126</v>
      </c>
      <c r="AM373" s="12" t="s">
        <v>149</v>
      </c>
      <c r="AN373" s="12" t="s">
        <v>2231</v>
      </c>
      <c r="AP373" s="12" t="s">
        <v>152</v>
      </c>
      <c r="AS373" s="12" t="s">
        <v>153</v>
      </c>
      <c r="AU373" s="12" t="s">
        <v>152</v>
      </c>
      <c r="AV373" s="12" t="s">
        <v>2232</v>
      </c>
      <c r="AW373" s="12" t="s">
        <v>2233</v>
      </c>
      <c r="AX373" s="12" t="s">
        <v>183</v>
      </c>
      <c r="AY373" s="12" t="s">
        <v>2234</v>
      </c>
      <c r="BF373" s="12" t="s">
        <v>126</v>
      </c>
      <c r="BO373" s="12" t="s">
        <v>561</v>
      </c>
      <c r="BP373" s="12" t="s">
        <v>272</v>
      </c>
      <c r="BQ373" s="12" t="s">
        <v>464</v>
      </c>
    </row>
    <row r="374" ht="14.25" customHeight="1">
      <c r="A374" s="12">
        <v>718921.0</v>
      </c>
      <c r="B374" s="12">
        <v>718921.0</v>
      </c>
      <c r="K374" s="12" t="s">
        <v>137</v>
      </c>
      <c r="M374" s="12" t="s">
        <v>253</v>
      </c>
      <c r="N374" s="12" t="s">
        <v>139</v>
      </c>
      <c r="P374" s="12" t="s">
        <v>128</v>
      </c>
      <c r="V374" s="12">
        <v>583.0</v>
      </c>
      <c r="X374" s="12" t="s">
        <v>2235</v>
      </c>
      <c r="Y374" s="12" t="s">
        <v>246</v>
      </c>
      <c r="Z374" s="12" t="s">
        <v>2236</v>
      </c>
      <c r="AA374" s="12" t="s">
        <v>144</v>
      </c>
      <c r="AB374" s="12" t="s">
        <v>2237</v>
      </c>
      <c r="AC374" s="12" t="s">
        <v>2238</v>
      </c>
      <c r="AD374" s="12" t="s">
        <v>272</v>
      </c>
      <c r="AE374" s="12" t="s">
        <v>2239</v>
      </c>
      <c r="AI374" s="12" t="s">
        <v>152</v>
      </c>
      <c r="AJ374" s="12" t="s">
        <v>126</v>
      </c>
      <c r="AK374" s="12" t="s">
        <v>126</v>
      </c>
      <c r="AM374" s="12" t="s">
        <v>196</v>
      </c>
      <c r="AN374" s="12" t="s">
        <v>2240</v>
      </c>
      <c r="AP374" s="12" t="s">
        <v>152</v>
      </c>
      <c r="AQ374" s="12" t="s">
        <v>152</v>
      </c>
      <c r="AS374" s="12" t="s">
        <v>153</v>
      </c>
      <c r="AU374" s="12" t="s">
        <v>152</v>
      </c>
      <c r="AV374" s="12" t="s">
        <v>2241</v>
      </c>
      <c r="BF374" s="12" t="s">
        <v>126</v>
      </c>
      <c r="BO374" s="12" t="s">
        <v>578</v>
      </c>
      <c r="BP374" s="12" t="s">
        <v>272</v>
      </c>
      <c r="BQ374" s="12" t="s">
        <v>2242</v>
      </c>
    </row>
    <row r="375" ht="14.25" customHeight="1">
      <c r="A375" s="12">
        <v>718925.0</v>
      </c>
      <c r="B375" s="12">
        <v>718925.0</v>
      </c>
      <c r="K375" s="12" t="s">
        <v>137</v>
      </c>
      <c r="M375" s="12" t="s">
        <v>253</v>
      </c>
      <c r="N375" s="12" t="s">
        <v>139</v>
      </c>
      <c r="P375" s="12" t="s">
        <v>204</v>
      </c>
      <c r="V375" s="12">
        <v>319.0</v>
      </c>
      <c r="X375" s="12" t="s">
        <v>2243</v>
      </c>
      <c r="Y375" s="12" t="s">
        <v>246</v>
      </c>
      <c r="Z375" s="12" t="s">
        <v>2244</v>
      </c>
      <c r="AA375" s="12" t="s">
        <v>144</v>
      </c>
      <c r="AB375" s="12" t="s">
        <v>2245</v>
      </c>
      <c r="AC375" s="12" t="s">
        <v>2246</v>
      </c>
      <c r="AD375" s="12" t="s">
        <v>272</v>
      </c>
      <c r="AE375" s="12" t="s">
        <v>2193</v>
      </c>
      <c r="AF375" s="12" t="s">
        <v>604</v>
      </c>
      <c r="AI375" s="12" t="s">
        <v>126</v>
      </c>
      <c r="AJ375" s="12" t="s">
        <v>126</v>
      </c>
      <c r="AK375" s="12" t="s">
        <v>126</v>
      </c>
      <c r="AM375" s="12" t="s">
        <v>196</v>
      </c>
      <c r="AN375" s="12" t="s">
        <v>196</v>
      </c>
      <c r="AO375" s="12" t="s">
        <v>196</v>
      </c>
      <c r="AP375" s="12" t="s">
        <v>152</v>
      </c>
      <c r="AQ375" s="12" t="s">
        <v>152</v>
      </c>
      <c r="AS375" s="12" t="s">
        <v>153</v>
      </c>
      <c r="AU375" s="12" t="s">
        <v>152</v>
      </c>
      <c r="BF375" s="12" t="s">
        <v>126</v>
      </c>
      <c r="BO375" s="12" t="s">
        <v>2247</v>
      </c>
      <c r="BP375" s="12" t="s">
        <v>971</v>
      </c>
    </row>
    <row r="376" ht="14.25" customHeight="1">
      <c r="A376" s="12">
        <v>718926.0</v>
      </c>
      <c r="B376" s="12">
        <v>718926.0</v>
      </c>
      <c r="K376" s="12" t="s">
        <v>137</v>
      </c>
      <c r="M376" s="12" t="s">
        <v>253</v>
      </c>
      <c r="N376" s="12" t="s">
        <v>171</v>
      </c>
      <c r="P376" s="12" t="s">
        <v>128</v>
      </c>
      <c r="V376" s="12">
        <v>464.0</v>
      </c>
      <c r="X376" s="12" t="s">
        <v>2069</v>
      </c>
      <c r="Y376" s="12" t="s">
        <v>246</v>
      </c>
      <c r="Z376" s="12" t="s">
        <v>2070</v>
      </c>
      <c r="AA376" s="12" t="s">
        <v>144</v>
      </c>
      <c r="AB376" s="12" t="s">
        <v>2071</v>
      </c>
      <c r="AC376" s="12">
        <v>2.42066649591E11</v>
      </c>
      <c r="AD376" s="12" t="s">
        <v>1841</v>
      </c>
      <c r="AE376" s="12" t="s">
        <v>2073</v>
      </c>
      <c r="AF376" s="12" t="s">
        <v>2248</v>
      </c>
      <c r="AI376" s="12" t="s">
        <v>152</v>
      </c>
      <c r="AJ376" s="12" t="s">
        <v>126</v>
      </c>
      <c r="AK376" s="12" t="s">
        <v>126</v>
      </c>
      <c r="AM376" s="12" t="s">
        <v>2074</v>
      </c>
      <c r="AN376" s="12" t="s">
        <v>303</v>
      </c>
      <c r="AP376" s="12" t="s">
        <v>152</v>
      </c>
      <c r="AQ376" s="12" t="s">
        <v>152</v>
      </c>
      <c r="AS376" s="12" t="s">
        <v>153</v>
      </c>
      <c r="AU376" s="12" t="s">
        <v>152</v>
      </c>
      <c r="AV376" s="12" t="s">
        <v>891</v>
      </c>
      <c r="AX376" s="12" t="s">
        <v>198</v>
      </c>
      <c r="BF376" s="12" t="s">
        <v>126</v>
      </c>
      <c r="BO376" s="12" t="s">
        <v>561</v>
      </c>
      <c r="BP376" s="12" t="s">
        <v>1841</v>
      </c>
      <c r="BQ376" s="12" t="s">
        <v>201</v>
      </c>
    </row>
    <row r="377" ht="14.25" customHeight="1">
      <c r="A377" s="12">
        <v>718927.0</v>
      </c>
      <c r="B377" s="12">
        <v>718927.0</v>
      </c>
      <c r="K377" s="12" t="s">
        <v>137</v>
      </c>
      <c r="M377" s="12" t="s">
        <v>253</v>
      </c>
      <c r="N377" s="12" t="s">
        <v>139</v>
      </c>
      <c r="P377" s="12" t="s">
        <v>128</v>
      </c>
      <c r="V377" s="12">
        <v>583.0</v>
      </c>
      <c r="X377" s="12" t="s">
        <v>2249</v>
      </c>
      <c r="Y377" s="12" t="s">
        <v>142</v>
      </c>
      <c r="Z377" s="12" t="s">
        <v>2070</v>
      </c>
      <c r="AA377" s="12" t="s">
        <v>144</v>
      </c>
      <c r="AB377" s="12" t="s">
        <v>2071</v>
      </c>
      <c r="AC377" s="12" t="s">
        <v>2250</v>
      </c>
      <c r="AD377" s="12" t="s">
        <v>1841</v>
      </c>
      <c r="AE377" s="12" t="s">
        <v>2251</v>
      </c>
      <c r="AF377" s="12" t="s">
        <v>2252</v>
      </c>
      <c r="AI377" s="12" t="s">
        <v>152</v>
      </c>
      <c r="AJ377" s="12" t="s">
        <v>126</v>
      </c>
      <c r="AK377" s="12" t="s">
        <v>126</v>
      </c>
      <c r="AM377" s="12" t="s">
        <v>302</v>
      </c>
      <c r="AN377" s="12" t="s">
        <v>2253</v>
      </c>
      <c r="AO377" s="12" t="s">
        <v>2254</v>
      </c>
      <c r="AP377" s="12" t="s">
        <v>152</v>
      </c>
      <c r="AQ377" s="12" t="s">
        <v>152</v>
      </c>
      <c r="AS377" s="12" t="s">
        <v>153</v>
      </c>
      <c r="AU377" s="12" t="s">
        <v>152</v>
      </c>
      <c r="BF377" s="12" t="s">
        <v>126</v>
      </c>
      <c r="BQ377" s="12" t="s">
        <v>201</v>
      </c>
    </row>
    <row r="378" ht="14.25" customHeight="1">
      <c r="A378" s="12">
        <v>718928.0</v>
      </c>
      <c r="B378" s="12">
        <v>718928.0</v>
      </c>
      <c r="K378" s="12" t="s">
        <v>137</v>
      </c>
      <c r="M378" s="12" t="s">
        <v>253</v>
      </c>
      <c r="N378" s="12" t="s">
        <v>171</v>
      </c>
      <c r="P378" s="12" t="s">
        <v>140</v>
      </c>
      <c r="V378" s="12">
        <v>605.0</v>
      </c>
      <c r="X378" s="12" t="s">
        <v>2255</v>
      </c>
      <c r="Y378" s="12" t="s">
        <v>142</v>
      </c>
      <c r="Z378" s="12" t="s">
        <v>2256</v>
      </c>
      <c r="AA378" s="12" t="s">
        <v>144</v>
      </c>
      <c r="AB378" s="12" t="s">
        <v>2257</v>
      </c>
      <c r="AC378" s="12">
        <v>2.56772638466E11</v>
      </c>
      <c r="AD378" s="12" t="s">
        <v>272</v>
      </c>
      <c r="AI378" s="12" t="s">
        <v>152</v>
      </c>
      <c r="AJ378" s="12" t="s">
        <v>126</v>
      </c>
      <c r="AK378" s="12" t="s">
        <v>126</v>
      </c>
      <c r="AM378" s="12" t="s">
        <v>149</v>
      </c>
      <c r="AP378" s="12" t="s">
        <v>152</v>
      </c>
      <c r="AQ378" s="12" t="s">
        <v>152</v>
      </c>
      <c r="AS378" s="12" t="s">
        <v>153</v>
      </c>
      <c r="AU378" s="12" t="s">
        <v>152</v>
      </c>
      <c r="AV378" s="12" t="s">
        <v>154</v>
      </c>
      <c r="AX378" s="12" t="s">
        <v>184</v>
      </c>
      <c r="BF378" s="12" t="s">
        <v>126</v>
      </c>
      <c r="BO378" s="12" t="s">
        <v>2258</v>
      </c>
    </row>
    <row r="379" ht="14.25" customHeight="1">
      <c r="A379" s="12">
        <v>718929.0</v>
      </c>
      <c r="B379" s="12">
        <v>718929.0</v>
      </c>
      <c r="K379" s="12" t="s">
        <v>137</v>
      </c>
      <c r="M379" s="12" t="s">
        <v>253</v>
      </c>
      <c r="N379" s="12" t="s">
        <v>171</v>
      </c>
      <c r="P379" s="12" t="s">
        <v>140</v>
      </c>
      <c r="V379" s="12">
        <v>605.0</v>
      </c>
      <c r="X379" s="12" t="s">
        <v>2255</v>
      </c>
      <c r="Y379" s="12" t="s">
        <v>142</v>
      </c>
      <c r="Z379" s="12" t="s">
        <v>2256</v>
      </c>
      <c r="AA379" s="12" t="s">
        <v>144</v>
      </c>
      <c r="AB379" s="12" t="s">
        <v>2257</v>
      </c>
      <c r="AC379" s="12">
        <v>2.56772638466E11</v>
      </c>
      <c r="AD379" s="12" t="s">
        <v>272</v>
      </c>
      <c r="AE379" s="12" t="s">
        <v>2259</v>
      </c>
      <c r="AI379" s="12" t="s">
        <v>152</v>
      </c>
      <c r="AJ379" s="12" t="s">
        <v>126</v>
      </c>
      <c r="AK379" s="12" t="s">
        <v>126</v>
      </c>
      <c r="AM379" s="12" t="s">
        <v>149</v>
      </c>
      <c r="AP379" s="12" t="s">
        <v>126</v>
      </c>
      <c r="AQ379" s="12" t="s">
        <v>152</v>
      </c>
      <c r="AS379" s="12" t="s">
        <v>153</v>
      </c>
      <c r="AU379" s="12" t="s">
        <v>152</v>
      </c>
      <c r="AV379" s="12" t="s">
        <v>154</v>
      </c>
      <c r="AX379" s="12" t="s">
        <v>184</v>
      </c>
      <c r="BF379" s="12" t="s">
        <v>126</v>
      </c>
      <c r="BO379" s="12" t="s">
        <v>2258</v>
      </c>
    </row>
    <row r="380" ht="14.25" customHeight="1">
      <c r="A380" s="12">
        <v>718930.0</v>
      </c>
      <c r="B380" s="12">
        <v>718930.0</v>
      </c>
      <c r="K380" s="12" t="s">
        <v>137</v>
      </c>
      <c r="M380" s="12" t="s">
        <v>253</v>
      </c>
      <c r="N380" s="12" t="s">
        <v>139</v>
      </c>
      <c r="P380" s="12" t="s">
        <v>204</v>
      </c>
      <c r="V380" s="12">
        <v>319.0</v>
      </c>
      <c r="X380" s="12" t="s">
        <v>2260</v>
      </c>
      <c r="Y380" s="12" t="s">
        <v>269</v>
      </c>
      <c r="Z380" s="12" t="s">
        <v>2261</v>
      </c>
      <c r="AA380" s="12" t="s">
        <v>175</v>
      </c>
      <c r="AB380" s="12" t="s">
        <v>2262</v>
      </c>
      <c r="AC380" s="12" t="s">
        <v>2263</v>
      </c>
      <c r="AD380" s="12" t="s">
        <v>272</v>
      </c>
      <c r="AI380" s="12" t="s">
        <v>126</v>
      </c>
      <c r="AJ380" s="12" t="s">
        <v>126</v>
      </c>
      <c r="AK380" s="12" t="s">
        <v>126</v>
      </c>
      <c r="AM380" s="12" t="s">
        <v>358</v>
      </c>
      <c r="AN380" s="12" t="s">
        <v>2264</v>
      </c>
      <c r="AO380" s="12" t="s">
        <v>718</v>
      </c>
      <c r="AP380" s="12" t="s">
        <v>152</v>
      </c>
      <c r="AQ380" s="12" t="s">
        <v>152</v>
      </c>
      <c r="AS380" s="12" t="s">
        <v>153</v>
      </c>
      <c r="AU380" s="12" t="s">
        <v>152</v>
      </c>
      <c r="BF380" s="12" t="s">
        <v>126</v>
      </c>
      <c r="BO380" s="12" t="s">
        <v>1038</v>
      </c>
      <c r="BP380" s="12" t="s">
        <v>272</v>
      </c>
    </row>
    <row r="381" ht="14.25" customHeight="1">
      <c r="A381" s="12">
        <v>718931.0</v>
      </c>
      <c r="B381" s="12">
        <v>718931.0</v>
      </c>
      <c r="K381" s="12" t="s">
        <v>137</v>
      </c>
      <c r="M381" s="12" t="s">
        <v>253</v>
      </c>
      <c r="N381" s="12" t="s">
        <v>139</v>
      </c>
      <c r="P381" s="12" t="s">
        <v>204</v>
      </c>
      <c r="V381" s="12">
        <v>319.0</v>
      </c>
      <c r="X381" s="12" t="s">
        <v>2265</v>
      </c>
      <c r="Y381" s="12" t="s">
        <v>269</v>
      </c>
      <c r="Z381" s="12" t="s">
        <v>2266</v>
      </c>
      <c r="AA381" s="12" t="s">
        <v>175</v>
      </c>
      <c r="AB381" s="12" t="s">
        <v>2267</v>
      </c>
      <c r="AC381" s="12" t="s">
        <v>2268</v>
      </c>
      <c r="AD381" s="12" t="s">
        <v>887</v>
      </c>
      <c r="AI381" s="12" t="s">
        <v>152</v>
      </c>
      <c r="AJ381" s="12" t="s">
        <v>126</v>
      </c>
      <c r="AK381" s="12" t="s">
        <v>126</v>
      </c>
      <c r="AM381" s="12" t="s">
        <v>567</v>
      </c>
      <c r="AN381" s="12" t="s">
        <v>149</v>
      </c>
      <c r="AO381" s="12" t="s">
        <v>985</v>
      </c>
      <c r="AP381" s="12" t="s">
        <v>152</v>
      </c>
      <c r="AQ381" s="12" t="s">
        <v>152</v>
      </c>
      <c r="AS381" s="12" t="s">
        <v>153</v>
      </c>
      <c r="AU381" s="12" t="s">
        <v>152</v>
      </c>
      <c r="BF381" s="12" t="s">
        <v>126</v>
      </c>
      <c r="BO381" s="12" t="s">
        <v>2269</v>
      </c>
      <c r="BP381" s="12" t="s">
        <v>887</v>
      </c>
      <c r="BQ381" s="12" t="s">
        <v>135</v>
      </c>
    </row>
    <row r="382" ht="14.25" customHeight="1">
      <c r="A382" s="12">
        <v>718932.0</v>
      </c>
      <c r="B382" s="12">
        <v>718932.0</v>
      </c>
      <c r="C382" s="12" t="s">
        <v>136</v>
      </c>
      <c r="D382" s="12">
        <v>814.0</v>
      </c>
      <c r="K382" s="12" t="s">
        <v>137</v>
      </c>
      <c r="M382" s="12" t="s">
        <v>170</v>
      </c>
      <c r="N382" s="12" t="s">
        <v>139</v>
      </c>
      <c r="P382" s="12" t="s">
        <v>140</v>
      </c>
      <c r="V382" s="12">
        <v>814.0</v>
      </c>
      <c r="X382" s="12" t="s">
        <v>2270</v>
      </c>
      <c r="Y382" s="12" t="s">
        <v>269</v>
      </c>
      <c r="Z382" s="12" t="s">
        <v>2271</v>
      </c>
      <c r="AA382" s="12" t="s">
        <v>175</v>
      </c>
      <c r="AB382" s="12" t="s">
        <v>2272</v>
      </c>
      <c r="AC382" s="12">
        <v>2.41066962568E11</v>
      </c>
      <c r="AD382" s="12" t="s">
        <v>178</v>
      </c>
      <c r="AE382" s="12" t="s">
        <v>2273</v>
      </c>
      <c r="AI382" s="12" t="s">
        <v>152</v>
      </c>
      <c r="AJ382" s="12" t="s">
        <v>126</v>
      </c>
      <c r="AK382" s="12" t="s">
        <v>126</v>
      </c>
      <c r="AM382" s="12" t="s">
        <v>702</v>
      </c>
      <c r="AN382" s="12" t="s">
        <v>196</v>
      </c>
      <c r="AP382" s="12" t="s">
        <v>126</v>
      </c>
      <c r="AQ382" s="12" t="s">
        <v>152</v>
      </c>
      <c r="AS382" s="12" t="s">
        <v>153</v>
      </c>
      <c r="AU382" s="12" t="s">
        <v>126</v>
      </c>
      <c r="BF382" s="12" t="s">
        <v>126</v>
      </c>
      <c r="BO382" s="12" t="s">
        <v>421</v>
      </c>
      <c r="BP382" s="12" t="s">
        <v>178</v>
      </c>
      <c r="BQ382" s="12" t="s">
        <v>883</v>
      </c>
    </row>
    <row r="383" ht="14.25" customHeight="1">
      <c r="A383" s="12">
        <v>718936.0</v>
      </c>
      <c r="B383" s="12">
        <v>718936.0</v>
      </c>
      <c r="C383" s="12" t="s">
        <v>136</v>
      </c>
      <c r="D383" s="12">
        <v>875.0</v>
      </c>
      <c r="K383" s="12" t="s">
        <v>137</v>
      </c>
      <c r="M383" s="12" t="s">
        <v>138</v>
      </c>
      <c r="N383" s="12" t="s">
        <v>139</v>
      </c>
      <c r="P383" s="12" t="s">
        <v>140</v>
      </c>
      <c r="V383" s="12">
        <v>875.0</v>
      </c>
      <c r="X383" s="12" t="s">
        <v>2274</v>
      </c>
      <c r="Y383" s="12" t="s">
        <v>142</v>
      </c>
      <c r="Z383" s="12" t="s">
        <v>2275</v>
      </c>
      <c r="AA383" s="12" t="s">
        <v>144</v>
      </c>
      <c r="AB383" s="12" t="s">
        <v>2276</v>
      </c>
      <c r="AC383" s="12">
        <v>474.0</v>
      </c>
      <c r="AD383" s="12" t="s">
        <v>2107</v>
      </c>
      <c r="AE383" s="12" t="s">
        <v>2277</v>
      </c>
      <c r="AF383" s="12" t="s">
        <v>2278</v>
      </c>
      <c r="AI383" s="12" t="s">
        <v>126</v>
      </c>
      <c r="AJ383" s="12" t="s">
        <v>126</v>
      </c>
      <c r="AK383" s="12" t="s">
        <v>126</v>
      </c>
      <c r="AM383" s="12" t="s">
        <v>149</v>
      </c>
      <c r="AN383" s="12" t="s">
        <v>1494</v>
      </c>
      <c r="AP383" s="12" t="s">
        <v>126</v>
      </c>
      <c r="AQ383" s="12" t="s">
        <v>152</v>
      </c>
      <c r="AS383" s="12" t="s">
        <v>153</v>
      </c>
      <c r="AU383" s="12" t="s">
        <v>126</v>
      </c>
      <c r="BO383" s="12" t="s">
        <v>421</v>
      </c>
      <c r="BQ383" s="12" t="s">
        <v>273</v>
      </c>
    </row>
    <row r="384" ht="14.25" customHeight="1">
      <c r="A384" s="12">
        <v>718939.0</v>
      </c>
      <c r="B384" s="12">
        <v>718939.0</v>
      </c>
      <c r="K384" s="12" t="s">
        <v>137</v>
      </c>
      <c r="M384" s="12" t="s">
        <v>138</v>
      </c>
      <c r="N384" s="12" t="s">
        <v>139</v>
      </c>
      <c r="P384" s="12" t="s">
        <v>140</v>
      </c>
      <c r="V384" s="12">
        <v>875.0</v>
      </c>
      <c r="X384" s="12" t="s">
        <v>2279</v>
      </c>
      <c r="Y384" s="12" t="s">
        <v>226</v>
      </c>
      <c r="Z384" s="12" t="s">
        <v>2280</v>
      </c>
      <c r="AA384" s="12" t="s">
        <v>144</v>
      </c>
      <c r="AB384" s="12" t="s">
        <v>2281</v>
      </c>
      <c r="AC384" s="12">
        <v>4.47828062078E11</v>
      </c>
      <c r="AD384" s="12" t="s">
        <v>249</v>
      </c>
      <c r="AE384" s="12" t="s">
        <v>2282</v>
      </c>
      <c r="AF384" s="12" t="s">
        <v>2283</v>
      </c>
      <c r="AI384" s="12" t="s">
        <v>126</v>
      </c>
      <c r="AJ384" s="12" t="s">
        <v>126</v>
      </c>
      <c r="AK384" s="12" t="s">
        <v>126</v>
      </c>
      <c r="AM384" s="12" t="s">
        <v>149</v>
      </c>
      <c r="AP384" s="12" t="s">
        <v>126</v>
      </c>
      <c r="AS384" s="12" t="s">
        <v>153</v>
      </c>
      <c r="AU384" s="12" t="s">
        <v>152</v>
      </c>
      <c r="AV384" s="12" t="s">
        <v>2284</v>
      </c>
      <c r="BF384" s="12" t="s">
        <v>126</v>
      </c>
      <c r="BO384" s="12" t="s">
        <v>970</v>
      </c>
      <c r="BP384" s="12" t="s">
        <v>249</v>
      </c>
      <c r="BQ384" s="12" t="s">
        <v>273</v>
      </c>
    </row>
    <row r="385" ht="14.25" customHeight="1">
      <c r="A385" s="12">
        <v>718940.0</v>
      </c>
      <c r="B385" s="12">
        <v>718940.0</v>
      </c>
      <c r="K385" s="12" t="s">
        <v>137</v>
      </c>
      <c r="M385" s="12" t="s">
        <v>253</v>
      </c>
      <c r="N385" s="12" t="s">
        <v>139</v>
      </c>
      <c r="P385" s="12" t="s">
        <v>204</v>
      </c>
      <c r="V385" s="12">
        <v>319.0</v>
      </c>
      <c r="X385" s="12" t="s">
        <v>2285</v>
      </c>
      <c r="Y385" s="12" t="s">
        <v>246</v>
      </c>
      <c r="Z385" s="12" t="s">
        <v>1482</v>
      </c>
      <c r="AA385" s="12" t="s">
        <v>144</v>
      </c>
      <c r="AB385" s="12" t="s">
        <v>1483</v>
      </c>
      <c r="AC385" s="12" t="s">
        <v>2286</v>
      </c>
      <c r="AD385" s="12" t="s">
        <v>314</v>
      </c>
      <c r="AE385" s="12" t="s">
        <v>2287</v>
      </c>
      <c r="AF385" s="12">
        <v>453115.0</v>
      </c>
      <c r="AI385" s="12" t="s">
        <v>152</v>
      </c>
      <c r="AJ385" s="12" t="s">
        <v>152</v>
      </c>
      <c r="AK385" s="12" t="s">
        <v>126</v>
      </c>
      <c r="AM385" s="12" t="s">
        <v>196</v>
      </c>
      <c r="AN385" s="12" t="s">
        <v>2288</v>
      </c>
      <c r="AO385" s="12" t="s">
        <v>567</v>
      </c>
      <c r="AP385" s="12" t="s">
        <v>152</v>
      </c>
      <c r="AQ385" s="12" t="s">
        <v>152</v>
      </c>
      <c r="AS385" s="12" t="s">
        <v>153</v>
      </c>
      <c r="AU385" s="12" t="s">
        <v>152</v>
      </c>
      <c r="AV385" s="12" t="s">
        <v>154</v>
      </c>
      <c r="AX385" s="12" t="s">
        <v>386</v>
      </c>
      <c r="BF385" s="12" t="s">
        <v>126</v>
      </c>
      <c r="BO385" s="12" t="s">
        <v>2289</v>
      </c>
      <c r="BP385" s="12" t="s">
        <v>314</v>
      </c>
      <c r="BQ385" s="12" t="s">
        <v>1221</v>
      </c>
    </row>
    <row r="386" ht="14.25" customHeight="1">
      <c r="A386" s="12">
        <v>718942.0</v>
      </c>
      <c r="B386" s="12">
        <v>718942.0</v>
      </c>
      <c r="C386" s="12" t="s">
        <v>136</v>
      </c>
      <c r="D386" s="12">
        <v>1055.0</v>
      </c>
      <c r="K386" s="12" t="s">
        <v>137</v>
      </c>
      <c r="M386" s="12" t="s">
        <v>253</v>
      </c>
      <c r="N386" s="12" t="s">
        <v>139</v>
      </c>
      <c r="P386" s="12" t="s">
        <v>140</v>
      </c>
      <c r="V386" s="12">
        <v>755.0</v>
      </c>
      <c r="X386" s="12" t="s">
        <v>2290</v>
      </c>
      <c r="Y386" s="12" t="s">
        <v>142</v>
      </c>
      <c r="Z386" s="12" t="s">
        <v>2291</v>
      </c>
      <c r="AA386" s="12" t="s">
        <v>144</v>
      </c>
      <c r="AB386" s="12" t="s">
        <v>2292</v>
      </c>
      <c r="AC386" s="12">
        <v>2.4382829961E11</v>
      </c>
      <c r="AD386" s="12" t="s">
        <v>1359</v>
      </c>
      <c r="AE386" s="12" t="s">
        <v>2293</v>
      </c>
      <c r="AI386" s="12" t="s">
        <v>152</v>
      </c>
      <c r="AJ386" s="12" t="s">
        <v>152</v>
      </c>
      <c r="AK386" s="12" t="s">
        <v>126</v>
      </c>
      <c r="AM386" s="12" t="s">
        <v>149</v>
      </c>
      <c r="AN386" s="12" t="s">
        <v>567</v>
      </c>
      <c r="AO386" s="12" t="s">
        <v>384</v>
      </c>
      <c r="AP386" s="12" t="s">
        <v>152</v>
      </c>
      <c r="AQ386" s="12" t="s">
        <v>152</v>
      </c>
      <c r="AS386" s="12" t="s">
        <v>153</v>
      </c>
      <c r="AU386" s="12" t="s">
        <v>152</v>
      </c>
      <c r="AV386" s="12" t="s">
        <v>2294</v>
      </c>
      <c r="BF386" s="12" t="s">
        <v>126</v>
      </c>
      <c r="BO386" s="12" t="s">
        <v>2295</v>
      </c>
      <c r="BQ386" s="12" t="s">
        <v>135</v>
      </c>
    </row>
    <row r="387" ht="14.25" customHeight="1">
      <c r="A387" s="12">
        <v>718943.0</v>
      </c>
      <c r="B387" s="12">
        <v>718942.0</v>
      </c>
      <c r="C387" s="12" t="s">
        <v>136</v>
      </c>
      <c r="D387" s="12">
        <v>0.0</v>
      </c>
      <c r="K387" s="12" t="s">
        <v>137</v>
      </c>
      <c r="M387" s="12" t="s">
        <v>253</v>
      </c>
      <c r="N387" s="12" t="s">
        <v>139</v>
      </c>
      <c r="P387" s="12" t="s">
        <v>118</v>
      </c>
      <c r="R387" s="12" t="s">
        <v>389</v>
      </c>
      <c r="V387" s="12">
        <v>300.0</v>
      </c>
      <c r="X387" s="12" t="s">
        <v>2296</v>
      </c>
      <c r="Y387" s="12" t="s">
        <v>269</v>
      </c>
      <c r="Z387" s="12" t="s">
        <v>2297</v>
      </c>
      <c r="AA387" s="12" t="s">
        <v>175</v>
      </c>
      <c r="AB387" s="12" t="s">
        <v>2298</v>
      </c>
      <c r="AC387" s="12">
        <v>2.56775168078E11</v>
      </c>
      <c r="AD387" s="12" t="s">
        <v>272</v>
      </c>
      <c r="AE387" s="12" t="s">
        <v>2299</v>
      </c>
      <c r="AI387" s="12" t="s">
        <v>152</v>
      </c>
      <c r="AJ387" s="12" t="s">
        <v>152</v>
      </c>
      <c r="AK387" s="12" t="s">
        <v>126</v>
      </c>
      <c r="AM387" s="12" t="s">
        <v>149</v>
      </c>
      <c r="AN387" s="12" t="s">
        <v>567</v>
      </c>
      <c r="AO387" s="12" t="s">
        <v>384</v>
      </c>
      <c r="AP387" s="12" t="s">
        <v>152</v>
      </c>
      <c r="AQ387" s="12" t="s">
        <v>152</v>
      </c>
      <c r="AS387" s="12" t="s">
        <v>153</v>
      </c>
      <c r="AU387" s="12" t="s">
        <v>152</v>
      </c>
      <c r="AV387" s="12" t="s">
        <v>188</v>
      </c>
      <c r="BF387" s="12" t="s">
        <v>126</v>
      </c>
      <c r="BO387" s="12" t="s">
        <v>2300</v>
      </c>
    </row>
    <row r="388" ht="14.25" customHeight="1">
      <c r="A388" s="12">
        <v>718945.0</v>
      </c>
      <c r="B388" s="12">
        <v>718945.0</v>
      </c>
      <c r="K388" s="12" t="s">
        <v>137</v>
      </c>
      <c r="M388" s="12" t="s">
        <v>170</v>
      </c>
      <c r="N388" s="12" t="s">
        <v>171</v>
      </c>
      <c r="P388" s="12" t="s">
        <v>128</v>
      </c>
      <c r="V388" s="12">
        <v>605.0</v>
      </c>
      <c r="X388" s="12" t="s">
        <v>2301</v>
      </c>
      <c r="Y388" s="12" t="s">
        <v>142</v>
      </c>
      <c r="Z388" s="12" t="s">
        <v>504</v>
      </c>
      <c r="AA388" s="12" t="s">
        <v>175</v>
      </c>
      <c r="AB388" s="12" t="s">
        <v>505</v>
      </c>
      <c r="AC388" s="12">
        <v>2.55718293392E11</v>
      </c>
      <c r="AD388" s="12" t="s">
        <v>480</v>
      </c>
      <c r="AI388" s="12" t="s">
        <v>152</v>
      </c>
      <c r="AJ388" s="12" t="s">
        <v>126</v>
      </c>
      <c r="AK388" s="12" t="s">
        <v>126</v>
      </c>
      <c r="AM388" s="12" t="s">
        <v>149</v>
      </c>
      <c r="AN388" s="12" t="s">
        <v>723</v>
      </c>
      <c r="AP388" s="12" t="s">
        <v>152</v>
      </c>
      <c r="AQ388" s="12" t="s">
        <v>152</v>
      </c>
      <c r="AS388" s="12" t="s">
        <v>153</v>
      </c>
      <c r="AU388" s="12" t="s">
        <v>126</v>
      </c>
      <c r="BF388" s="12" t="s">
        <v>126</v>
      </c>
      <c r="BO388" s="12" t="s">
        <v>2302</v>
      </c>
      <c r="BP388" s="12" t="s">
        <v>2303</v>
      </c>
      <c r="BQ388" s="12" t="s">
        <v>273</v>
      </c>
    </row>
    <row r="389" ht="14.25" customHeight="1">
      <c r="A389" s="12">
        <v>718947.0</v>
      </c>
      <c r="B389" s="12">
        <v>718947.0</v>
      </c>
      <c r="K389" s="12" t="s">
        <v>137</v>
      </c>
      <c r="M389" s="12" t="s">
        <v>253</v>
      </c>
      <c r="N389" s="12" t="s">
        <v>171</v>
      </c>
      <c r="P389" s="12" t="s">
        <v>128</v>
      </c>
      <c r="V389" s="12">
        <v>464.0</v>
      </c>
      <c r="X389" s="12" t="s">
        <v>2304</v>
      </c>
      <c r="Y389" s="12" t="s">
        <v>246</v>
      </c>
      <c r="Z389" s="12" t="s">
        <v>2305</v>
      </c>
      <c r="AA389" s="12" t="s">
        <v>144</v>
      </c>
      <c r="AB389" s="12" t="s">
        <v>2306</v>
      </c>
      <c r="AC389" s="12">
        <v>2.56780244926E11</v>
      </c>
      <c r="AD389" s="12" t="s">
        <v>272</v>
      </c>
      <c r="AI389" s="12" t="s">
        <v>152</v>
      </c>
      <c r="AJ389" s="12" t="s">
        <v>126</v>
      </c>
      <c r="AK389" s="12" t="s">
        <v>126</v>
      </c>
      <c r="AM389" s="12" t="s">
        <v>149</v>
      </c>
      <c r="AN389" s="12" t="s">
        <v>149</v>
      </c>
      <c r="AO389" s="12" t="s">
        <v>149</v>
      </c>
      <c r="AP389" s="12" t="s">
        <v>152</v>
      </c>
      <c r="AQ389" s="12" t="s">
        <v>152</v>
      </c>
      <c r="AS389" s="12" t="s">
        <v>153</v>
      </c>
      <c r="AU389" s="12" t="s">
        <v>152</v>
      </c>
      <c r="BF389" s="12" t="s">
        <v>126</v>
      </c>
      <c r="BQ389" s="12" t="s">
        <v>454</v>
      </c>
      <c r="BR389" s="12" t="s">
        <v>606</v>
      </c>
    </row>
    <row r="390" ht="14.25" customHeight="1">
      <c r="A390" s="12">
        <v>718948.0</v>
      </c>
      <c r="B390" s="12">
        <v>718948.0</v>
      </c>
      <c r="K390" s="12" t="s">
        <v>137</v>
      </c>
      <c r="M390" s="12" t="s">
        <v>253</v>
      </c>
      <c r="N390" s="12" t="s">
        <v>139</v>
      </c>
      <c r="P390" s="12" t="s">
        <v>204</v>
      </c>
      <c r="V390" s="12">
        <v>319.0</v>
      </c>
      <c r="X390" s="12" t="s">
        <v>2307</v>
      </c>
      <c r="Y390" s="12" t="s">
        <v>319</v>
      </c>
      <c r="Z390" s="12" t="s">
        <v>2308</v>
      </c>
      <c r="AA390" s="12" t="s">
        <v>175</v>
      </c>
      <c r="AB390" s="12" t="s">
        <v>2309</v>
      </c>
      <c r="AC390" s="12" t="s">
        <v>2310</v>
      </c>
      <c r="AD390" s="12" t="s">
        <v>272</v>
      </c>
      <c r="AI390" s="12" t="s">
        <v>152</v>
      </c>
      <c r="AJ390" s="12" t="s">
        <v>126</v>
      </c>
      <c r="AK390" s="12" t="s">
        <v>126</v>
      </c>
      <c r="AM390" s="12" t="s">
        <v>196</v>
      </c>
      <c r="AP390" s="12" t="s">
        <v>152</v>
      </c>
      <c r="AQ390" s="12" t="s">
        <v>152</v>
      </c>
      <c r="AS390" s="12" t="s">
        <v>153</v>
      </c>
      <c r="AU390" s="12" t="s">
        <v>152</v>
      </c>
      <c r="BF390" s="12" t="s">
        <v>126</v>
      </c>
      <c r="BO390" s="12" t="s">
        <v>2311</v>
      </c>
      <c r="BP390" s="12" t="s">
        <v>272</v>
      </c>
      <c r="BQ390" s="12" t="s">
        <v>2312</v>
      </c>
    </row>
    <row r="391" ht="14.25" customHeight="1">
      <c r="A391" s="12">
        <v>718949.0</v>
      </c>
      <c r="B391" s="12">
        <v>718949.0</v>
      </c>
      <c r="K391" s="12" t="s">
        <v>137</v>
      </c>
      <c r="M391" s="12" t="s">
        <v>253</v>
      </c>
      <c r="N391" s="12" t="s">
        <v>139</v>
      </c>
      <c r="P391" s="12" t="s">
        <v>128</v>
      </c>
      <c r="V391" s="12">
        <v>583.0</v>
      </c>
      <c r="X391" s="12" t="s">
        <v>2313</v>
      </c>
      <c r="Y391" s="12" t="s">
        <v>142</v>
      </c>
      <c r="Z391" s="12" t="s">
        <v>2314</v>
      </c>
      <c r="AA391" s="12" t="s">
        <v>144</v>
      </c>
      <c r="AB391" s="12" t="s">
        <v>2315</v>
      </c>
      <c r="AC391" s="12" t="s">
        <v>2316</v>
      </c>
      <c r="AD391" s="12" t="s">
        <v>299</v>
      </c>
      <c r="AE391" s="12" t="s">
        <v>2317</v>
      </c>
      <c r="AI391" s="12" t="s">
        <v>152</v>
      </c>
      <c r="AJ391" s="12" t="s">
        <v>152</v>
      </c>
      <c r="AK391" s="12" t="s">
        <v>126</v>
      </c>
      <c r="AM391" s="12" t="s">
        <v>302</v>
      </c>
      <c r="AN391" s="12" t="s">
        <v>303</v>
      </c>
      <c r="AP391" s="12" t="s">
        <v>152</v>
      </c>
      <c r="AQ391" s="12" t="s">
        <v>152</v>
      </c>
      <c r="AS391" s="12" t="s">
        <v>153</v>
      </c>
      <c r="AU391" s="12" t="s">
        <v>126</v>
      </c>
      <c r="BF391" s="12" t="s">
        <v>126</v>
      </c>
      <c r="BO391" s="12" t="s">
        <v>421</v>
      </c>
      <c r="BP391" s="12" t="s">
        <v>299</v>
      </c>
      <c r="BQ391" s="12" t="s">
        <v>158</v>
      </c>
    </row>
    <row r="392" ht="14.25" customHeight="1">
      <c r="A392" s="12">
        <v>718950.0</v>
      </c>
      <c r="B392" s="12">
        <v>718950.0</v>
      </c>
      <c r="K392" s="12" t="s">
        <v>137</v>
      </c>
      <c r="M392" s="12" t="s">
        <v>253</v>
      </c>
      <c r="N392" s="12" t="s">
        <v>139</v>
      </c>
      <c r="P392" s="12" t="s">
        <v>128</v>
      </c>
      <c r="V392" s="12">
        <v>583.0</v>
      </c>
      <c r="X392" s="12" t="s">
        <v>2318</v>
      </c>
      <c r="Y392" s="12" t="s">
        <v>142</v>
      </c>
      <c r="Z392" s="12" t="s">
        <v>2319</v>
      </c>
      <c r="AA392" s="12" t="s">
        <v>144</v>
      </c>
      <c r="AB392" s="12" t="s">
        <v>2320</v>
      </c>
      <c r="AC392" s="12" t="s">
        <v>2321</v>
      </c>
      <c r="AD392" s="12" t="s">
        <v>299</v>
      </c>
      <c r="AE392" s="12" t="s">
        <v>2322</v>
      </c>
      <c r="AI392" s="12" t="s">
        <v>152</v>
      </c>
      <c r="AJ392" s="12" t="s">
        <v>152</v>
      </c>
      <c r="AK392" s="12" t="s">
        <v>126</v>
      </c>
      <c r="AM392" s="12" t="s">
        <v>196</v>
      </c>
      <c r="AN392" s="12" t="s">
        <v>702</v>
      </c>
      <c r="AP392" s="12" t="s">
        <v>152</v>
      </c>
      <c r="AQ392" s="12" t="s">
        <v>152</v>
      </c>
      <c r="AS392" s="12" t="s">
        <v>153</v>
      </c>
      <c r="AU392" s="12" t="s">
        <v>152</v>
      </c>
      <c r="BF392" s="12" t="s">
        <v>126</v>
      </c>
      <c r="BO392" s="12" t="s">
        <v>2323</v>
      </c>
      <c r="BP392" s="12" t="s">
        <v>299</v>
      </c>
      <c r="BQ392" s="12" t="s">
        <v>388</v>
      </c>
    </row>
    <row r="393" ht="14.25" customHeight="1">
      <c r="A393" s="12">
        <v>718952.0</v>
      </c>
      <c r="B393" s="12">
        <v>718952.0</v>
      </c>
      <c r="K393" s="12" t="s">
        <v>137</v>
      </c>
      <c r="M393" s="12" t="s">
        <v>170</v>
      </c>
      <c r="N393" s="12" t="s">
        <v>139</v>
      </c>
      <c r="P393" s="12" t="s">
        <v>140</v>
      </c>
      <c r="V393" s="12">
        <v>814.0</v>
      </c>
      <c r="X393" s="12" t="s">
        <v>2324</v>
      </c>
      <c r="Y393" s="12" t="s">
        <v>142</v>
      </c>
      <c r="Z393" s="12" t="s">
        <v>2325</v>
      </c>
      <c r="AA393" s="12" t="s">
        <v>175</v>
      </c>
      <c r="AB393" s="12" t="s">
        <v>2326</v>
      </c>
      <c r="AC393" s="12" t="s">
        <v>2327</v>
      </c>
      <c r="AD393" s="12" t="s">
        <v>663</v>
      </c>
      <c r="AE393" s="12" t="s">
        <v>2328</v>
      </c>
      <c r="AF393" s="12" t="s">
        <v>2329</v>
      </c>
      <c r="AI393" s="12" t="s">
        <v>152</v>
      </c>
      <c r="AJ393" s="12" t="s">
        <v>126</v>
      </c>
      <c r="AK393" s="12" t="s">
        <v>126</v>
      </c>
      <c r="AM393" s="12" t="s">
        <v>149</v>
      </c>
      <c r="AP393" s="12" t="s">
        <v>152</v>
      </c>
      <c r="AQ393" s="12" t="s">
        <v>152</v>
      </c>
      <c r="AS393" s="12" t="s">
        <v>153</v>
      </c>
      <c r="AU393" s="12" t="s">
        <v>152</v>
      </c>
      <c r="AV393" s="12" t="s">
        <v>154</v>
      </c>
      <c r="AX393" s="12" t="s">
        <v>183</v>
      </c>
      <c r="BF393" s="12" t="s">
        <v>126</v>
      </c>
      <c r="BO393" s="12" t="s">
        <v>127</v>
      </c>
      <c r="BP393" s="12" t="s">
        <v>663</v>
      </c>
      <c r="BQ393" s="12" t="s">
        <v>388</v>
      </c>
    </row>
    <row r="394" ht="14.25" customHeight="1">
      <c r="A394" s="12">
        <v>718953.0</v>
      </c>
      <c r="B394" s="12">
        <v>718952.0</v>
      </c>
      <c r="K394" s="12" t="s">
        <v>137</v>
      </c>
      <c r="M394" s="12" t="s">
        <v>170</v>
      </c>
      <c r="N394" s="12" t="s">
        <v>139</v>
      </c>
      <c r="P394" s="12" t="s">
        <v>977</v>
      </c>
      <c r="V394" s="12">
        <v>33.0</v>
      </c>
      <c r="X394" s="12" t="s">
        <v>2330</v>
      </c>
      <c r="Y394" s="12" t="s">
        <v>269</v>
      </c>
      <c r="Z394" s="12" t="s">
        <v>2331</v>
      </c>
      <c r="AA394" s="12" t="s">
        <v>175</v>
      </c>
      <c r="AB394" s="12" t="s">
        <v>2326</v>
      </c>
      <c r="AC394" s="12" t="s">
        <v>2327</v>
      </c>
      <c r="AD394" s="12" t="s">
        <v>663</v>
      </c>
      <c r="AE394" s="12" t="s">
        <v>2328</v>
      </c>
      <c r="AF394" s="12" t="s">
        <v>2329</v>
      </c>
      <c r="AI394" s="12" t="s">
        <v>152</v>
      </c>
      <c r="AJ394" s="12" t="s">
        <v>126</v>
      </c>
      <c r="AK394" s="12" t="s">
        <v>126</v>
      </c>
      <c r="AM394" s="12" t="s">
        <v>149</v>
      </c>
      <c r="AP394" s="12" t="s">
        <v>126</v>
      </c>
      <c r="AQ394" s="12" t="s">
        <v>152</v>
      </c>
      <c r="AS394" s="12" t="s">
        <v>153</v>
      </c>
      <c r="AU394" s="12" t="s">
        <v>152</v>
      </c>
      <c r="AV394" s="12" t="s">
        <v>154</v>
      </c>
      <c r="AX394" s="12" t="s">
        <v>183</v>
      </c>
      <c r="BF394" s="12" t="s">
        <v>126</v>
      </c>
    </row>
    <row r="395" ht="14.25" customHeight="1">
      <c r="A395" s="12">
        <v>718954.0</v>
      </c>
      <c r="B395" s="12">
        <v>718954.0</v>
      </c>
      <c r="C395" s="12" t="s">
        <v>136</v>
      </c>
      <c r="D395" s="12">
        <v>814.0</v>
      </c>
      <c r="K395" s="12" t="s">
        <v>137</v>
      </c>
      <c r="M395" s="12" t="s">
        <v>170</v>
      </c>
      <c r="N395" s="12" t="s">
        <v>139</v>
      </c>
      <c r="P395" s="12" t="s">
        <v>140</v>
      </c>
      <c r="V395" s="12">
        <v>814.0</v>
      </c>
      <c r="X395" s="12" t="s">
        <v>2332</v>
      </c>
      <c r="Y395" s="12" t="s">
        <v>142</v>
      </c>
      <c r="Z395" s="12" t="s">
        <v>2333</v>
      </c>
      <c r="AA395" s="12" t="s">
        <v>144</v>
      </c>
      <c r="AB395" s="12" t="s">
        <v>2334</v>
      </c>
      <c r="AC395" s="12">
        <v>9.19840147909E11</v>
      </c>
      <c r="AD395" s="12" t="s">
        <v>448</v>
      </c>
      <c r="AE395" s="12" t="s">
        <v>2335</v>
      </c>
      <c r="AI395" s="12" t="s">
        <v>152</v>
      </c>
      <c r="AJ395" s="12" t="s">
        <v>126</v>
      </c>
      <c r="AK395" s="12" t="s">
        <v>126</v>
      </c>
      <c r="AM395" s="12" t="s">
        <v>149</v>
      </c>
      <c r="AP395" s="12" t="s">
        <v>126</v>
      </c>
      <c r="AQ395" s="12" t="s">
        <v>152</v>
      </c>
      <c r="AS395" s="12" t="s">
        <v>153</v>
      </c>
      <c r="AU395" s="12" t="s">
        <v>152</v>
      </c>
      <c r="AV395" s="12" t="s">
        <v>154</v>
      </c>
      <c r="BF395" s="12" t="s">
        <v>126</v>
      </c>
      <c r="BO395" s="12" t="s">
        <v>943</v>
      </c>
      <c r="BP395" s="12" t="s">
        <v>448</v>
      </c>
      <c r="BQ395" s="12" t="s">
        <v>454</v>
      </c>
    </row>
    <row r="396" ht="14.25" customHeight="1">
      <c r="A396" s="12">
        <v>718961.0</v>
      </c>
      <c r="B396" s="12">
        <v>718961.0</v>
      </c>
      <c r="K396" s="12" t="s">
        <v>137</v>
      </c>
      <c r="M396" s="12" t="s">
        <v>253</v>
      </c>
      <c r="N396" s="12" t="s">
        <v>139</v>
      </c>
      <c r="P396" s="12" t="s">
        <v>140</v>
      </c>
      <c r="V396" s="12">
        <v>755.0</v>
      </c>
      <c r="X396" s="12" t="s">
        <v>2336</v>
      </c>
      <c r="Y396" s="12" t="s">
        <v>142</v>
      </c>
      <c r="Z396" s="12" t="s">
        <v>2337</v>
      </c>
      <c r="AA396" s="12" t="s">
        <v>144</v>
      </c>
      <c r="AB396" s="12" t="s">
        <v>2338</v>
      </c>
      <c r="AC396" s="12">
        <v>2.51913777304E11</v>
      </c>
      <c r="AD396" s="12" t="s">
        <v>743</v>
      </c>
      <c r="AI396" s="12" t="s">
        <v>152</v>
      </c>
      <c r="AM396" s="12" t="s">
        <v>196</v>
      </c>
      <c r="AP396" s="12" t="s">
        <v>152</v>
      </c>
      <c r="AQ396" s="12" t="s">
        <v>152</v>
      </c>
      <c r="AS396" s="12" t="s">
        <v>153</v>
      </c>
      <c r="AU396" s="12" t="s">
        <v>152</v>
      </c>
      <c r="BF396" s="12" t="s">
        <v>126</v>
      </c>
      <c r="BO396" s="12" t="s">
        <v>421</v>
      </c>
      <c r="BQ396" s="12" t="s">
        <v>438</v>
      </c>
    </row>
    <row r="397" ht="14.25" customHeight="1">
      <c r="A397" s="12">
        <v>718962.0</v>
      </c>
      <c r="B397" s="12">
        <v>718962.0</v>
      </c>
      <c r="K397" s="12" t="s">
        <v>137</v>
      </c>
      <c r="M397" s="12" t="s">
        <v>170</v>
      </c>
      <c r="N397" s="12" t="s">
        <v>171</v>
      </c>
      <c r="P397" s="12" t="s">
        <v>128</v>
      </c>
      <c r="V397" s="12">
        <v>605.0</v>
      </c>
      <c r="X397" s="12" t="s">
        <v>2339</v>
      </c>
      <c r="Y397" s="12" t="s">
        <v>142</v>
      </c>
      <c r="Z397" s="12" t="s">
        <v>2340</v>
      </c>
      <c r="AA397" s="12" t="s">
        <v>144</v>
      </c>
      <c r="AB397" s="12" t="s">
        <v>2341</v>
      </c>
      <c r="AC397" s="12" t="s">
        <v>2342</v>
      </c>
      <c r="AD397" s="12" t="s">
        <v>480</v>
      </c>
      <c r="AE397" s="12" t="s">
        <v>2343</v>
      </c>
      <c r="AI397" s="12" t="s">
        <v>152</v>
      </c>
      <c r="AJ397" s="12" t="s">
        <v>126</v>
      </c>
      <c r="AK397" s="12" t="s">
        <v>126</v>
      </c>
      <c r="AM397" s="12" t="s">
        <v>196</v>
      </c>
      <c r="AN397" s="12" t="s">
        <v>723</v>
      </c>
      <c r="AP397" s="12" t="s">
        <v>152</v>
      </c>
      <c r="AQ397" s="12" t="s">
        <v>152</v>
      </c>
      <c r="AS397" s="12" t="s">
        <v>153</v>
      </c>
      <c r="AU397" s="12" t="s">
        <v>152</v>
      </c>
      <c r="BF397" s="12" t="s">
        <v>126</v>
      </c>
      <c r="BO397" s="12" t="s">
        <v>2344</v>
      </c>
      <c r="BP397" s="12" t="s">
        <v>480</v>
      </c>
      <c r="BQ397" s="12" t="s">
        <v>135</v>
      </c>
    </row>
    <row r="398" ht="14.25" customHeight="1">
      <c r="A398" s="12">
        <v>718970.0</v>
      </c>
      <c r="B398" s="12">
        <v>718970.0</v>
      </c>
      <c r="K398" s="12" t="s">
        <v>137</v>
      </c>
      <c r="M398" s="12" t="s">
        <v>170</v>
      </c>
      <c r="N398" s="12" t="s">
        <v>139</v>
      </c>
      <c r="P398" s="12" t="s">
        <v>204</v>
      </c>
      <c r="V398" s="12">
        <v>407.0</v>
      </c>
      <c r="X398" s="12" t="s">
        <v>2345</v>
      </c>
      <c r="Y398" s="12" t="s">
        <v>269</v>
      </c>
      <c r="Z398" s="12" t="s">
        <v>2346</v>
      </c>
      <c r="AA398" s="12" t="s">
        <v>175</v>
      </c>
      <c r="AB398" s="12" t="s">
        <v>2347</v>
      </c>
      <c r="AC398" s="12" t="s">
        <v>2348</v>
      </c>
      <c r="AD398" s="12" t="s">
        <v>132</v>
      </c>
      <c r="AE398" s="12" t="s">
        <v>2349</v>
      </c>
      <c r="AI398" s="12" t="s">
        <v>152</v>
      </c>
      <c r="AJ398" s="12" t="s">
        <v>126</v>
      </c>
      <c r="AK398" s="12" t="s">
        <v>126</v>
      </c>
      <c r="AM398" s="12" t="s">
        <v>2350</v>
      </c>
      <c r="AN398" s="12" t="s">
        <v>384</v>
      </c>
      <c r="AO398" s="12" t="s">
        <v>149</v>
      </c>
      <c r="AP398" s="12" t="s">
        <v>152</v>
      </c>
      <c r="AQ398" s="12" t="s">
        <v>152</v>
      </c>
      <c r="AS398" s="12" t="s">
        <v>153</v>
      </c>
      <c r="AU398" s="12" t="s">
        <v>152</v>
      </c>
      <c r="AV398" s="12" t="s">
        <v>154</v>
      </c>
      <c r="AX398" s="12" t="s">
        <v>184</v>
      </c>
      <c r="BF398" s="12" t="s">
        <v>126</v>
      </c>
      <c r="BO398" s="12" t="s">
        <v>2351</v>
      </c>
      <c r="BP398" s="12" t="s">
        <v>132</v>
      </c>
    </row>
    <row r="399" ht="14.25" customHeight="1">
      <c r="A399" s="12">
        <v>718972.0</v>
      </c>
      <c r="B399" s="12">
        <v>718971.0</v>
      </c>
      <c r="K399" s="12" t="s">
        <v>137</v>
      </c>
      <c r="M399" s="12" t="s">
        <v>253</v>
      </c>
      <c r="N399" s="12" t="s">
        <v>171</v>
      </c>
      <c r="P399" s="12" t="s">
        <v>128</v>
      </c>
      <c r="V399" s="12">
        <v>464.0</v>
      </c>
      <c r="X399" s="12" t="s">
        <v>2352</v>
      </c>
      <c r="Y399" s="12" t="s">
        <v>142</v>
      </c>
      <c r="Z399" s="12" t="s">
        <v>2353</v>
      </c>
      <c r="AA399" s="12" t="s">
        <v>144</v>
      </c>
      <c r="AB399" s="12" t="s">
        <v>2354</v>
      </c>
      <c r="AC399" s="12" t="s">
        <v>2355</v>
      </c>
      <c r="AD399" s="12" t="s">
        <v>299</v>
      </c>
      <c r="AE399" s="12" t="s">
        <v>2356</v>
      </c>
      <c r="AI399" s="12" t="s">
        <v>152</v>
      </c>
      <c r="AJ399" s="12" t="s">
        <v>152</v>
      </c>
      <c r="AK399" s="12" t="s">
        <v>126</v>
      </c>
      <c r="AM399" s="12" t="s">
        <v>149</v>
      </c>
      <c r="AN399" s="12" t="s">
        <v>567</v>
      </c>
      <c r="AO399" s="12" t="s">
        <v>1494</v>
      </c>
      <c r="AP399" s="12" t="s">
        <v>152</v>
      </c>
      <c r="AQ399" s="12" t="s">
        <v>152</v>
      </c>
      <c r="AS399" s="12" t="s">
        <v>153</v>
      </c>
      <c r="AU399" s="12" t="s">
        <v>152</v>
      </c>
      <c r="BF399" s="12" t="s">
        <v>126</v>
      </c>
      <c r="BO399" s="12" t="s">
        <v>2357</v>
      </c>
      <c r="BP399" s="12" t="s">
        <v>299</v>
      </c>
      <c r="BQ399" s="12" t="s">
        <v>388</v>
      </c>
    </row>
    <row r="400" ht="14.25" customHeight="1">
      <c r="A400" s="12">
        <v>718973.0</v>
      </c>
      <c r="B400" s="12">
        <v>718971.0</v>
      </c>
      <c r="K400" s="12" t="s">
        <v>137</v>
      </c>
      <c r="M400" s="12" t="s">
        <v>253</v>
      </c>
      <c r="N400" s="12" t="s">
        <v>171</v>
      </c>
      <c r="P400" s="12" t="s">
        <v>118</v>
      </c>
      <c r="R400" s="12" t="s">
        <v>389</v>
      </c>
      <c r="V400" s="12">
        <v>300.0</v>
      </c>
      <c r="X400" s="12" t="s">
        <v>2358</v>
      </c>
      <c r="Y400" s="12" t="s">
        <v>173</v>
      </c>
      <c r="Z400" s="12" t="s">
        <v>2359</v>
      </c>
      <c r="AA400" s="12" t="s">
        <v>175</v>
      </c>
      <c r="AB400" s="12" t="s">
        <v>2360</v>
      </c>
      <c r="AC400" s="12" t="s">
        <v>2361</v>
      </c>
      <c r="AD400" s="12" t="s">
        <v>299</v>
      </c>
      <c r="AE400" s="12" t="s">
        <v>2356</v>
      </c>
      <c r="AI400" s="12" t="s">
        <v>152</v>
      </c>
      <c r="AJ400" s="12" t="s">
        <v>152</v>
      </c>
      <c r="AM400" s="12" t="s">
        <v>567</v>
      </c>
      <c r="AN400" s="12" t="s">
        <v>149</v>
      </c>
      <c r="AP400" s="12" t="s">
        <v>152</v>
      </c>
      <c r="AQ400" s="12" t="s">
        <v>152</v>
      </c>
      <c r="AS400" s="12" t="s">
        <v>153</v>
      </c>
      <c r="AU400" s="12" t="s">
        <v>152</v>
      </c>
      <c r="BF400" s="12" t="s">
        <v>126</v>
      </c>
      <c r="BO400" s="12" t="s">
        <v>2362</v>
      </c>
      <c r="BP400" s="12" t="s">
        <v>299</v>
      </c>
    </row>
    <row r="401" ht="14.25" customHeight="1">
      <c r="A401" s="12">
        <v>718974.0</v>
      </c>
      <c r="B401" s="12">
        <v>718974.0</v>
      </c>
      <c r="K401" s="12" t="s">
        <v>137</v>
      </c>
      <c r="M401" s="12" t="s">
        <v>253</v>
      </c>
      <c r="N401" s="12" t="s">
        <v>171</v>
      </c>
      <c r="P401" s="12" t="s">
        <v>204</v>
      </c>
      <c r="V401" s="12">
        <v>259.0</v>
      </c>
      <c r="X401" s="12" t="s">
        <v>2363</v>
      </c>
      <c r="Y401" s="12" t="s">
        <v>142</v>
      </c>
      <c r="Z401" s="12" t="s">
        <v>2364</v>
      </c>
      <c r="AA401" s="12" t="s">
        <v>144</v>
      </c>
      <c r="AB401" s="12" t="s">
        <v>2365</v>
      </c>
      <c r="AC401" s="12">
        <v>2.56744977491E11</v>
      </c>
      <c r="AD401" s="12" t="s">
        <v>272</v>
      </c>
      <c r="AE401" s="12" t="s">
        <v>2366</v>
      </c>
      <c r="AI401" s="12" t="s">
        <v>152</v>
      </c>
      <c r="AJ401" s="12" t="s">
        <v>126</v>
      </c>
      <c r="AK401" s="12" t="s">
        <v>126</v>
      </c>
      <c r="AM401" s="12" t="s">
        <v>196</v>
      </c>
      <c r="AN401" s="12" t="s">
        <v>567</v>
      </c>
      <c r="AO401" s="12" t="s">
        <v>723</v>
      </c>
      <c r="AP401" s="12" t="s">
        <v>152</v>
      </c>
      <c r="AQ401" s="12" t="s">
        <v>152</v>
      </c>
      <c r="AS401" s="12" t="s">
        <v>153</v>
      </c>
      <c r="AU401" s="12" t="s">
        <v>152</v>
      </c>
      <c r="BF401" s="12" t="s">
        <v>126</v>
      </c>
      <c r="BO401" s="12" t="s">
        <v>526</v>
      </c>
      <c r="BP401" s="12" t="s">
        <v>272</v>
      </c>
      <c r="BQ401" s="12" t="s">
        <v>607</v>
      </c>
    </row>
    <row r="402" ht="14.25" customHeight="1">
      <c r="A402" s="12">
        <v>718976.0</v>
      </c>
      <c r="B402" s="12">
        <v>718976.0</v>
      </c>
      <c r="K402" s="12" t="s">
        <v>137</v>
      </c>
      <c r="M402" s="12" t="s">
        <v>253</v>
      </c>
      <c r="N402" s="12" t="s">
        <v>139</v>
      </c>
      <c r="P402" s="12" t="s">
        <v>128</v>
      </c>
      <c r="V402" s="12">
        <v>583.0</v>
      </c>
      <c r="X402" s="12" t="s">
        <v>2367</v>
      </c>
      <c r="Y402" s="12" t="s">
        <v>142</v>
      </c>
      <c r="Z402" s="12" t="s">
        <v>2368</v>
      </c>
      <c r="AA402" s="12" t="s">
        <v>144</v>
      </c>
      <c r="AB402" s="12" t="s">
        <v>2369</v>
      </c>
      <c r="AC402" s="12">
        <v>2.56751927685E11</v>
      </c>
      <c r="AD402" s="12" t="s">
        <v>272</v>
      </c>
      <c r="AE402" s="12" t="s">
        <v>2370</v>
      </c>
      <c r="AI402" s="12" t="s">
        <v>126</v>
      </c>
      <c r="AJ402" s="12" t="s">
        <v>126</v>
      </c>
      <c r="AK402" s="12" t="s">
        <v>126</v>
      </c>
      <c r="AM402" s="12" t="s">
        <v>358</v>
      </c>
      <c r="AP402" s="12" t="s">
        <v>152</v>
      </c>
      <c r="AQ402" s="12" t="s">
        <v>152</v>
      </c>
      <c r="AS402" s="12" t="s">
        <v>153</v>
      </c>
      <c r="AU402" s="12" t="s">
        <v>152</v>
      </c>
      <c r="AV402" s="12" t="s">
        <v>154</v>
      </c>
      <c r="AX402" s="12" t="s">
        <v>156</v>
      </c>
      <c r="BF402" s="12" t="s">
        <v>126</v>
      </c>
      <c r="BO402" s="12" t="s">
        <v>2371</v>
      </c>
      <c r="BP402" s="12" t="s">
        <v>272</v>
      </c>
      <c r="BQ402" s="12" t="s">
        <v>236</v>
      </c>
    </row>
    <row r="403" ht="14.25" customHeight="1">
      <c r="A403" s="12">
        <v>718977.0</v>
      </c>
      <c r="B403" s="12">
        <v>718977.0</v>
      </c>
      <c r="K403" s="12" t="s">
        <v>137</v>
      </c>
      <c r="M403" s="12" t="s">
        <v>253</v>
      </c>
      <c r="N403" s="12" t="s">
        <v>139</v>
      </c>
      <c r="P403" s="12" t="s">
        <v>204</v>
      </c>
      <c r="V403" s="12">
        <v>319.0</v>
      </c>
      <c r="X403" s="12" t="s">
        <v>2372</v>
      </c>
      <c r="Y403" s="12" t="s">
        <v>319</v>
      </c>
      <c r="Z403" s="12" t="s">
        <v>1766</v>
      </c>
      <c r="AA403" s="12" t="s">
        <v>175</v>
      </c>
      <c r="AB403" s="12" t="s">
        <v>1767</v>
      </c>
      <c r="AC403" s="12" t="s">
        <v>2373</v>
      </c>
      <c r="AD403" s="12" t="s">
        <v>272</v>
      </c>
      <c r="AI403" s="12" t="s">
        <v>126</v>
      </c>
      <c r="AJ403" s="12" t="s">
        <v>126</v>
      </c>
      <c r="AK403" s="12" t="s">
        <v>126</v>
      </c>
      <c r="AM403" s="12" t="s">
        <v>196</v>
      </c>
      <c r="AP403" s="12" t="s">
        <v>152</v>
      </c>
      <c r="AQ403" s="12" t="s">
        <v>152</v>
      </c>
      <c r="AS403" s="12" t="s">
        <v>153</v>
      </c>
      <c r="AU403" s="12" t="s">
        <v>152</v>
      </c>
      <c r="BF403" s="12" t="s">
        <v>126</v>
      </c>
    </row>
    <row r="404" ht="14.25" customHeight="1">
      <c r="A404" s="12">
        <v>718978.0</v>
      </c>
      <c r="B404" s="12">
        <v>718978.0</v>
      </c>
      <c r="K404" s="12" t="s">
        <v>137</v>
      </c>
      <c r="M404" s="12" t="s">
        <v>253</v>
      </c>
      <c r="N404" s="12" t="s">
        <v>139</v>
      </c>
      <c r="P404" s="12" t="s">
        <v>204</v>
      </c>
      <c r="V404" s="12">
        <v>319.0</v>
      </c>
      <c r="X404" s="12" t="s">
        <v>2374</v>
      </c>
      <c r="Y404" s="12" t="s">
        <v>142</v>
      </c>
      <c r="Z404" s="12" t="s">
        <v>2375</v>
      </c>
      <c r="AA404" s="12" t="s">
        <v>175</v>
      </c>
      <c r="AB404" s="12" t="s">
        <v>2376</v>
      </c>
      <c r="AC404" s="12">
        <v>2.54705467872E11</v>
      </c>
      <c r="AD404" s="12" t="s">
        <v>132</v>
      </c>
      <c r="AE404" s="12" t="s">
        <v>2377</v>
      </c>
      <c r="AI404" s="12" t="s">
        <v>152</v>
      </c>
      <c r="AJ404" s="12" t="s">
        <v>126</v>
      </c>
      <c r="AK404" s="12" t="s">
        <v>126</v>
      </c>
      <c r="AM404" s="12" t="s">
        <v>196</v>
      </c>
      <c r="AN404" s="12" t="s">
        <v>1962</v>
      </c>
      <c r="AP404" s="12" t="s">
        <v>152</v>
      </c>
      <c r="AQ404" s="12" t="s">
        <v>152</v>
      </c>
      <c r="AS404" s="12" t="s">
        <v>153</v>
      </c>
      <c r="AU404" s="12" t="s">
        <v>152</v>
      </c>
      <c r="AV404" s="12" t="s">
        <v>188</v>
      </c>
      <c r="AW404" s="12" t="s">
        <v>2378</v>
      </c>
      <c r="AX404" s="12" t="s">
        <v>156</v>
      </c>
      <c r="AY404" s="12" t="s">
        <v>2379</v>
      </c>
      <c r="BF404" s="12" t="s">
        <v>126</v>
      </c>
      <c r="BO404" s="12" t="s">
        <v>2380</v>
      </c>
      <c r="BP404" s="12" t="s">
        <v>132</v>
      </c>
      <c r="BQ404" s="12" t="s">
        <v>2381</v>
      </c>
    </row>
    <row r="405" ht="14.25" customHeight="1">
      <c r="A405" s="12">
        <v>718992.0</v>
      </c>
      <c r="B405" s="12">
        <v>718992.0</v>
      </c>
      <c r="K405" s="12" t="s">
        <v>137</v>
      </c>
      <c r="M405" s="12" t="s">
        <v>253</v>
      </c>
      <c r="N405" s="12" t="s">
        <v>171</v>
      </c>
      <c r="P405" s="12" t="s">
        <v>128</v>
      </c>
      <c r="V405" s="12">
        <v>464.0</v>
      </c>
      <c r="X405" s="12" t="s">
        <v>2382</v>
      </c>
      <c r="Y405" s="12" t="s">
        <v>142</v>
      </c>
      <c r="Z405" s="12" t="s">
        <v>2383</v>
      </c>
      <c r="AA405" s="12" t="s">
        <v>175</v>
      </c>
      <c r="AB405" s="12" t="s">
        <v>2384</v>
      </c>
      <c r="AC405" s="12">
        <v>2.56762770281E11</v>
      </c>
      <c r="AD405" s="12" t="s">
        <v>272</v>
      </c>
      <c r="AE405" s="12" t="s">
        <v>2385</v>
      </c>
      <c r="AJ405" s="12" t="s">
        <v>126</v>
      </c>
      <c r="AK405" s="12" t="s">
        <v>126</v>
      </c>
      <c r="AM405" s="12" t="s">
        <v>149</v>
      </c>
      <c r="AP405" s="12" t="s">
        <v>152</v>
      </c>
      <c r="AQ405" s="12" t="s">
        <v>152</v>
      </c>
      <c r="AS405" s="12" t="s">
        <v>153</v>
      </c>
      <c r="AU405" s="12" t="s">
        <v>152</v>
      </c>
      <c r="BF405" s="12" t="s">
        <v>126</v>
      </c>
      <c r="BO405" s="12" t="s">
        <v>374</v>
      </c>
    </row>
    <row r="406" ht="14.25" customHeight="1">
      <c r="A406" s="12">
        <v>718993.0</v>
      </c>
      <c r="B406" s="12">
        <v>718993.0</v>
      </c>
      <c r="K406" s="12" t="s">
        <v>137</v>
      </c>
      <c r="M406" s="12" t="s">
        <v>253</v>
      </c>
      <c r="N406" s="12" t="s">
        <v>139</v>
      </c>
      <c r="P406" s="12" t="s">
        <v>204</v>
      </c>
      <c r="V406" s="12">
        <v>319.0</v>
      </c>
      <c r="X406" s="12" t="s">
        <v>2386</v>
      </c>
      <c r="Y406" s="12" t="s">
        <v>319</v>
      </c>
      <c r="Z406" s="12" t="s">
        <v>2387</v>
      </c>
      <c r="AA406" s="12" t="s">
        <v>175</v>
      </c>
      <c r="AB406" s="12" t="s">
        <v>2388</v>
      </c>
      <c r="AC406" s="12">
        <v>2.56705306112E11</v>
      </c>
      <c r="AD406" s="12" t="s">
        <v>272</v>
      </c>
      <c r="AE406" s="12" t="s">
        <v>2389</v>
      </c>
      <c r="AF406" s="12" t="s">
        <v>2390</v>
      </c>
      <c r="AI406" s="12" t="s">
        <v>152</v>
      </c>
      <c r="AJ406" s="12" t="s">
        <v>152</v>
      </c>
      <c r="AK406" s="12" t="s">
        <v>126</v>
      </c>
      <c r="AM406" s="12" t="s">
        <v>196</v>
      </c>
      <c r="AN406" s="12" t="s">
        <v>2391</v>
      </c>
      <c r="AO406" s="12" t="s">
        <v>412</v>
      </c>
      <c r="AP406" s="12" t="s">
        <v>152</v>
      </c>
      <c r="AQ406" s="12" t="s">
        <v>152</v>
      </c>
      <c r="AS406" s="12" t="s">
        <v>153</v>
      </c>
      <c r="AU406" s="12" t="s">
        <v>152</v>
      </c>
      <c r="AV406" s="12" t="s">
        <v>182</v>
      </c>
      <c r="AW406" s="12" t="s">
        <v>2392</v>
      </c>
      <c r="AX406" s="12" t="s">
        <v>198</v>
      </c>
      <c r="AY406" s="12" t="s">
        <v>808</v>
      </c>
      <c r="BF406" s="12" t="s">
        <v>126</v>
      </c>
      <c r="BO406" s="12" t="s">
        <v>372</v>
      </c>
      <c r="BP406" s="12" t="s">
        <v>272</v>
      </c>
      <c r="BQ406" s="12" t="s">
        <v>553</v>
      </c>
    </row>
    <row r="407" ht="14.25" customHeight="1">
      <c r="A407" s="12">
        <v>718994.0</v>
      </c>
      <c r="B407" s="12">
        <v>718994.0</v>
      </c>
      <c r="K407" s="12" t="s">
        <v>137</v>
      </c>
      <c r="M407" s="12" t="s">
        <v>253</v>
      </c>
      <c r="N407" s="12" t="s">
        <v>139</v>
      </c>
      <c r="P407" s="12" t="s">
        <v>128</v>
      </c>
      <c r="V407" s="12">
        <v>583.0</v>
      </c>
      <c r="X407" s="12" t="s">
        <v>2393</v>
      </c>
      <c r="Y407" s="12" t="s">
        <v>142</v>
      </c>
      <c r="Z407" s="12" t="s">
        <v>720</v>
      </c>
      <c r="AA407" s="12" t="s">
        <v>175</v>
      </c>
      <c r="AB407" s="12" t="s">
        <v>721</v>
      </c>
      <c r="AC407" s="12" t="s">
        <v>2394</v>
      </c>
      <c r="AD407" s="12" t="s">
        <v>132</v>
      </c>
      <c r="AE407" s="12" t="s">
        <v>2395</v>
      </c>
      <c r="AF407" s="12" t="s">
        <v>2396</v>
      </c>
      <c r="AI407" s="12" t="s">
        <v>152</v>
      </c>
      <c r="AJ407" s="12" t="s">
        <v>126</v>
      </c>
      <c r="AK407" s="12" t="s">
        <v>126</v>
      </c>
      <c r="AM407" s="12" t="s">
        <v>149</v>
      </c>
      <c r="AN407" s="12" t="s">
        <v>723</v>
      </c>
      <c r="AP407" s="12" t="s">
        <v>152</v>
      </c>
      <c r="AQ407" s="12" t="s">
        <v>152</v>
      </c>
      <c r="AS407" s="12" t="s">
        <v>153</v>
      </c>
      <c r="AU407" s="12" t="s">
        <v>152</v>
      </c>
      <c r="AV407" s="12" t="s">
        <v>2397</v>
      </c>
      <c r="AX407" s="12" t="s">
        <v>2398</v>
      </c>
      <c r="BF407" s="12" t="s">
        <v>126</v>
      </c>
      <c r="BO407" s="12" t="s">
        <v>865</v>
      </c>
      <c r="BP407" s="12" t="s">
        <v>132</v>
      </c>
    </row>
    <row r="408" ht="14.25" customHeight="1">
      <c r="A408" s="12">
        <v>719000.0</v>
      </c>
      <c r="B408" s="12">
        <v>719000.0</v>
      </c>
      <c r="K408" s="12" t="s">
        <v>137</v>
      </c>
      <c r="M408" s="12" t="s">
        <v>170</v>
      </c>
      <c r="N408" s="12" t="s">
        <v>139</v>
      </c>
      <c r="P408" s="12" t="s">
        <v>204</v>
      </c>
      <c r="V408" s="12">
        <v>407.0</v>
      </c>
      <c r="X408" s="12" t="s">
        <v>2399</v>
      </c>
      <c r="Y408" s="12" t="s">
        <v>173</v>
      </c>
      <c r="Z408" s="12" t="s">
        <v>2400</v>
      </c>
      <c r="AA408" s="12" t="s">
        <v>175</v>
      </c>
      <c r="AB408" s="12" t="s">
        <v>2401</v>
      </c>
      <c r="AC408" s="12" t="s">
        <v>2402</v>
      </c>
      <c r="AD408" s="12" t="s">
        <v>178</v>
      </c>
      <c r="AE408" s="12" t="s">
        <v>2403</v>
      </c>
      <c r="AF408" s="12" t="s">
        <v>2403</v>
      </c>
      <c r="AI408" s="12" t="s">
        <v>152</v>
      </c>
      <c r="AJ408" s="12" t="s">
        <v>126</v>
      </c>
      <c r="AM408" s="12" t="s">
        <v>196</v>
      </c>
      <c r="AN408" s="12" t="s">
        <v>702</v>
      </c>
      <c r="AO408" s="12" t="s">
        <v>1913</v>
      </c>
      <c r="AQ408" s="12" t="s">
        <v>152</v>
      </c>
      <c r="AS408" s="12" t="s">
        <v>153</v>
      </c>
      <c r="AU408" s="12" t="s">
        <v>152</v>
      </c>
      <c r="BF408" s="12" t="s">
        <v>126</v>
      </c>
      <c r="BO408" s="12" t="s">
        <v>561</v>
      </c>
    </row>
    <row r="409" ht="14.25" customHeight="1">
      <c r="A409" s="12">
        <v>719001.0</v>
      </c>
      <c r="B409" s="12">
        <v>719001.0</v>
      </c>
      <c r="K409" s="12" t="s">
        <v>137</v>
      </c>
      <c r="M409" s="12" t="s">
        <v>138</v>
      </c>
      <c r="N409" s="12" t="s">
        <v>171</v>
      </c>
      <c r="P409" s="12" t="s">
        <v>140</v>
      </c>
      <c r="V409" s="12">
        <v>699.0</v>
      </c>
      <c r="X409" s="12" t="s">
        <v>2404</v>
      </c>
      <c r="Y409" s="12" t="s">
        <v>2405</v>
      </c>
      <c r="Z409" s="12" t="s">
        <v>2406</v>
      </c>
      <c r="AA409" s="12" t="s">
        <v>144</v>
      </c>
      <c r="AB409" s="12" t="s">
        <v>2407</v>
      </c>
      <c r="AC409" s="12">
        <v>5.531996739369E12</v>
      </c>
      <c r="AD409" s="12" t="s">
        <v>192</v>
      </c>
      <c r="AE409" s="12" t="s">
        <v>2408</v>
      </c>
      <c r="AI409" s="12" t="s">
        <v>152</v>
      </c>
      <c r="AJ409" s="12" t="s">
        <v>126</v>
      </c>
      <c r="AK409" s="12" t="s">
        <v>126</v>
      </c>
      <c r="AM409" s="12" t="s">
        <v>195</v>
      </c>
      <c r="AN409" s="12" t="s">
        <v>149</v>
      </c>
      <c r="AO409" s="12" t="s">
        <v>331</v>
      </c>
      <c r="AQ409" s="12" t="s">
        <v>152</v>
      </c>
      <c r="AS409" s="12" t="s">
        <v>153</v>
      </c>
      <c r="AU409" s="12" t="s">
        <v>152</v>
      </c>
      <c r="BF409" s="12" t="s">
        <v>126</v>
      </c>
      <c r="BO409" s="12" t="s">
        <v>561</v>
      </c>
      <c r="BP409" s="12" t="s">
        <v>2409</v>
      </c>
      <c r="BQ409" s="12" t="s">
        <v>388</v>
      </c>
    </row>
    <row r="410" ht="14.25" customHeight="1">
      <c r="A410" s="12">
        <v>719002.0</v>
      </c>
      <c r="B410" s="12">
        <v>719002.0</v>
      </c>
      <c r="K410" s="12" t="s">
        <v>137</v>
      </c>
      <c r="M410" s="12" t="s">
        <v>253</v>
      </c>
      <c r="N410" s="12" t="s">
        <v>139</v>
      </c>
      <c r="P410" s="12" t="s">
        <v>128</v>
      </c>
      <c r="V410" s="12">
        <v>583.0</v>
      </c>
      <c r="X410" s="12" t="s">
        <v>2410</v>
      </c>
      <c r="Y410" s="12" t="s">
        <v>246</v>
      </c>
      <c r="Z410" s="12" t="s">
        <v>2411</v>
      </c>
      <c r="AA410" s="12" t="s">
        <v>144</v>
      </c>
      <c r="AB410" s="12" t="s">
        <v>2412</v>
      </c>
      <c r="AC410" s="12" t="s">
        <v>2413</v>
      </c>
      <c r="AD410" s="12" t="s">
        <v>299</v>
      </c>
      <c r="AE410" s="12" t="s">
        <v>2414</v>
      </c>
      <c r="AI410" s="12" t="s">
        <v>152</v>
      </c>
      <c r="AJ410" s="12" t="s">
        <v>152</v>
      </c>
      <c r="AK410" s="12" t="s">
        <v>126</v>
      </c>
      <c r="AM410" s="12" t="s">
        <v>196</v>
      </c>
      <c r="AN410" s="12" t="s">
        <v>702</v>
      </c>
      <c r="AO410" s="12" t="s">
        <v>150</v>
      </c>
      <c r="AP410" s="12" t="s">
        <v>152</v>
      </c>
      <c r="AQ410" s="12" t="s">
        <v>152</v>
      </c>
      <c r="AS410" s="12" t="s">
        <v>153</v>
      </c>
      <c r="AU410" s="12" t="s">
        <v>152</v>
      </c>
      <c r="AV410" s="12" t="s">
        <v>154</v>
      </c>
      <c r="BF410" s="12" t="s">
        <v>126</v>
      </c>
      <c r="BO410" s="12" t="s">
        <v>2415</v>
      </c>
      <c r="BP410" s="12" t="s">
        <v>299</v>
      </c>
      <c r="BQ410" s="12" t="s">
        <v>388</v>
      </c>
    </row>
    <row r="411" ht="14.25" customHeight="1">
      <c r="A411" s="12">
        <v>719003.0</v>
      </c>
      <c r="B411" s="12">
        <v>719003.0</v>
      </c>
      <c r="K411" s="12" t="s">
        <v>137</v>
      </c>
      <c r="M411" s="12" t="s">
        <v>253</v>
      </c>
      <c r="N411" s="12" t="s">
        <v>139</v>
      </c>
      <c r="P411" s="12" t="s">
        <v>128</v>
      </c>
      <c r="V411" s="12">
        <v>583.0</v>
      </c>
      <c r="X411" s="12" t="s">
        <v>2416</v>
      </c>
      <c r="Y411" s="12" t="s">
        <v>142</v>
      </c>
      <c r="Z411" s="12" t="s">
        <v>2417</v>
      </c>
      <c r="AA411" s="12" t="s">
        <v>144</v>
      </c>
      <c r="AB411" s="12" t="s">
        <v>2418</v>
      </c>
      <c r="AC411" s="12">
        <v>2.567733294772E12</v>
      </c>
      <c r="AD411" s="12" t="s">
        <v>272</v>
      </c>
      <c r="AE411" s="12" t="s">
        <v>2419</v>
      </c>
      <c r="AI411" s="12" t="s">
        <v>152</v>
      </c>
      <c r="AJ411" s="12" t="s">
        <v>126</v>
      </c>
      <c r="AK411" s="12" t="s">
        <v>126</v>
      </c>
      <c r="AM411" s="12" t="s">
        <v>196</v>
      </c>
      <c r="AP411" s="12" t="s">
        <v>152</v>
      </c>
      <c r="AQ411" s="12" t="s">
        <v>152</v>
      </c>
      <c r="AS411" s="12" t="s">
        <v>153</v>
      </c>
      <c r="AU411" s="12" t="s">
        <v>126</v>
      </c>
      <c r="BF411" s="12" t="s">
        <v>126</v>
      </c>
      <c r="BO411" s="12" t="s">
        <v>127</v>
      </c>
      <c r="BP411" s="12" t="s">
        <v>2420</v>
      </c>
      <c r="BQ411" s="12" t="s">
        <v>1995</v>
      </c>
    </row>
    <row r="412" ht="14.25" customHeight="1">
      <c r="A412" s="12">
        <v>719006.0</v>
      </c>
      <c r="B412" s="12">
        <v>719006.0</v>
      </c>
      <c r="K412" s="12" t="s">
        <v>137</v>
      </c>
      <c r="M412" s="12" t="s">
        <v>253</v>
      </c>
      <c r="N412" s="12" t="s">
        <v>139</v>
      </c>
      <c r="P412" s="12" t="s">
        <v>128</v>
      </c>
      <c r="V412" s="12">
        <v>583.0</v>
      </c>
      <c r="X412" s="12" t="s">
        <v>2421</v>
      </c>
      <c r="Y412" s="12" t="s">
        <v>142</v>
      </c>
      <c r="Z412" s="12" t="s">
        <v>2422</v>
      </c>
      <c r="AA412" s="12" t="s">
        <v>144</v>
      </c>
      <c r="AB412" s="12" t="s">
        <v>2423</v>
      </c>
      <c r="AC412" s="12">
        <v>2.31555080989E11</v>
      </c>
      <c r="AD412" s="12" t="s">
        <v>396</v>
      </c>
      <c r="AE412" s="12" t="s">
        <v>2424</v>
      </c>
      <c r="AI412" s="12" t="s">
        <v>152</v>
      </c>
      <c r="AJ412" s="12" t="s">
        <v>126</v>
      </c>
      <c r="AK412" s="12" t="s">
        <v>126</v>
      </c>
      <c r="AM412" s="12" t="s">
        <v>196</v>
      </c>
      <c r="AN412" s="12" t="s">
        <v>702</v>
      </c>
      <c r="AO412" s="12" t="s">
        <v>1582</v>
      </c>
      <c r="AP412" s="12" t="s">
        <v>152</v>
      </c>
      <c r="AQ412" s="12" t="s">
        <v>152</v>
      </c>
      <c r="AS412" s="12" t="s">
        <v>153</v>
      </c>
      <c r="AU412" s="12" t="s">
        <v>152</v>
      </c>
      <c r="BF412" s="12" t="s">
        <v>126</v>
      </c>
      <c r="BO412" s="12" t="s">
        <v>421</v>
      </c>
      <c r="BP412" s="12" t="s">
        <v>396</v>
      </c>
      <c r="BQ412" s="12" t="s">
        <v>135</v>
      </c>
    </row>
    <row r="413" ht="14.25" customHeight="1">
      <c r="A413" s="12">
        <v>719007.0</v>
      </c>
      <c r="B413" s="12">
        <v>719007.0</v>
      </c>
      <c r="K413" s="12" t="s">
        <v>137</v>
      </c>
      <c r="M413" s="12" t="s">
        <v>253</v>
      </c>
      <c r="N413" s="12" t="s">
        <v>171</v>
      </c>
      <c r="P413" s="12" t="s">
        <v>128</v>
      </c>
      <c r="V413" s="12">
        <v>464.0</v>
      </c>
      <c r="X413" s="12" t="s">
        <v>2425</v>
      </c>
      <c r="Y413" s="12" t="s">
        <v>142</v>
      </c>
      <c r="Z413" s="12" t="s">
        <v>2426</v>
      </c>
      <c r="AA413" s="12" t="s">
        <v>144</v>
      </c>
      <c r="AB413" s="12" t="s">
        <v>2427</v>
      </c>
      <c r="AC413" s="12" t="s">
        <v>2428</v>
      </c>
      <c r="AD413" s="12" t="s">
        <v>675</v>
      </c>
      <c r="AI413" s="12" t="s">
        <v>152</v>
      </c>
      <c r="AJ413" s="12" t="s">
        <v>152</v>
      </c>
      <c r="AK413" s="12" t="s">
        <v>126</v>
      </c>
      <c r="AM413" s="12" t="s">
        <v>302</v>
      </c>
      <c r="AP413" s="12" t="s">
        <v>152</v>
      </c>
      <c r="AQ413" s="12" t="s">
        <v>152</v>
      </c>
      <c r="AS413" s="12" t="s">
        <v>153</v>
      </c>
      <c r="AU413" s="12" t="s">
        <v>152</v>
      </c>
      <c r="AV413" s="12" t="s">
        <v>154</v>
      </c>
      <c r="AX413" s="12" t="s">
        <v>184</v>
      </c>
      <c r="BF413" s="12" t="s">
        <v>126</v>
      </c>
      <c r="BO413" s="12" t="s">
        <v>127</v>
      </c>
      <c r="BP413" s="12" t="s">
        <v>675</v>
      </c>
      <c r="BQ413" s="12" t="s">
        <v>388</v>
      </c>
    </row>
    <row r="414" ht="14.25" customHeight="1">
      <c r="A414" s="12">
        <v>719009.0</v>
      </c>
      <c r="B414" s="12">
        <v>719009.0</v>
      </c>
      <c r="K414" s="12" t="s">
        <v>137</v>
      </c>
      <c r="M414" s="12" t="s">
        <v>170</v>
      </c>
      <c r="N414" s="12" t="s">
        <v>139</v>
      </c>
      <c r="P414" s="12" t="s">
        <v>204</v>
      </c>
      <c r="V414" s="12">
        <v>407.0</v>
      </c>
      <c r="X414" s="12" t="s">
        <v>2429</v>
      </c>
      <c r="Y414" s="12" t="s">
        <v>246</v>
      </c>
      <c r="Z414" s="12" t="s">
        <v>2430</v>
      </c>
      <c r="AA414" s="12" t="s">
        <v>144</v>
      </c>
      <c r="AB414" s="12" t="s">
        <v>2431</v>
      </c>
      <c r="AC414" s="12" t="s">
        <v>2432</v>
      </c>
      <c r="AD414" s="12" t="s">
        <v>675</v>
      </c>
      <c r="AE414" s="12" t="s">
        <v>2433</v>
      </c>
      <c r="AF414" s="12" t="s">
        <v>2434</v>
      </c>
      <c r="AI414" s="12" t="s">
        <v>152</v>
      </c>
      <c r="AJ414" s="12" t="s">
        <v>126</v>
      </c>
      <c r="AK414" s="12" t="s">
        <v>126</v>
      </c>
      <c r="AM414" s="12" t="s">
        <v>303</v>
      </c>
      <c r="AN414" s="12" t="s">
        <v>302</v>
      </c>
      <c r="AO414" s="12" t="s">
        <v>1962</v>
      </c>
      <c r="AP414" s="12" t="s">
        <v>152</v>
      </c>
      <c r="AQ414" s="12" t="s">
        <v>152</v>
      </c>
      <c r="AS414" s="12" t="s">
        <v>153</v>
      </c>
      <c r="AU414" s="12" t="s">
        <v>152</v>
      </c>
      <c r="AV414" s="12" t="s">
        <v>2435</v>
      </c>
      <c r="AW414" s="12" t="s">
        <v>2436</v>
      </c>
      <c r="AX414" s="12" t="s">
        <v>2437</v>
      </c>
      <c r="AY414" s="12" t="s">
        <v>2438</v>
      </c>
      <c r="BF414" s="12" t="s">
        <v>126</v>
      </c>
      <c r="BO414" s="12" t="s">
        <v>374</v>
      </c>
      <c r="BQ414" s="12" t="s">
        <v>236</v>
      </c>
      <c r="BR414" s="12" t="s">
        <v>2439</v>
      </c>
    </row>
    <row r="415" ht="14.25" customHeight="1">
      <c r="A415" s="12">
        <v>719010.0</v>
      </c>
      <c r="B415" s="12">
        <v>719010.0</v>
      </c>
      <c r="K415" s="12" t="s">
        <v>137</v>
      </c>
      <c r="M415" s="12" t="s">
        <v>170</v>
      </c>
      <c r="N415" s="12" t="s">
        <v>139</v>
      </c>
      <c r="P415" s="12" t="s">
        <v>204</v>
      </c>
      <c r="V415" s="12">
        <v>407.0</v>
      </c>
      <c r="X415" s="12" t="s">
        <v>2429</v>
      </c>
      <c r="Y415" s="12" t="s">
        <v>246</v>
      </c>
      <c r="Z415" s="12" t="s">
        <v>2430</v>
      </c>
      <c r="AA415" s="12" t="s">
        <v>144</v>
      </c>
      <c r="AB415" s="12" t="s">
        <v>2431</v>
      </c>
      <c r="AC415" s="12" t="s">
        <v>2432</v>
      </c>
      <c r="AD415" s="12" t="s">
        <v>675</v>
      </c>
      <c r="AE415" s="12" t="s">
        <v>2433</v>
      </c>
      <c r="AF415" s="12" t="s">
        <v>2434</v>
      </c>
      <c r="AI415" s="12" t="s">
        <v>152</v>
      </c>
      <c r="AJ415" s="12" t="s">
        <v>126</v>
      </c>
      <c r="AK415" s="12" t="s">
        <v>126</v>
      </c>
      <c r="AM415" s="12" t="s">
        <v>303</v>
      </c>
      <c r="AN415" s="12" t="s">
        <v>302</v>
      </c>
      <c r="AO415" s="12" t="s">
        <v>1962</v>
      </c>
      <c r="AP415" s="12" t="s">
        <v>152</v>
      </c>
      <c r="AQ415" s="12" t="s">
        <v>152</v>
      </c>
      <c r="AS415" s="12" t="s">
        <v>153</v>
      </c>
      <c r="AU415" s="12" t="s">
        <v>152</v>
      </c>
      <c r="AV415" s="12" t="s">
        <v>2435</v>
      </c>
      <c r="AW415" s="12" t="s">
        <v>2436</v>
      </c>
      <c r="AX415" s="12" t="s">
        <v>2437</v>
      </c>
      <c r="AY415" s="12" t="s">
        <v>2438</v>
      </c>
      <c r="BF415" s="12" t="s">
        <v>126</v>
      </c>
      <c r="BO415" s="12" t="s">
        <v>374</v>
      </c>
      <c r="BQ415" s="12" t="s">
        <v>236</v>
      </c>
      <c r="BR415" s="12" t="s">
        <v>2439</v>
      </c>
    </row>
    <row r="416" ht="14.25" customHeight="1">
      <c r="A416" s="12">
        <v>719013.0</v>
      </c>
      <c r="B416" s="12">
        <v>719013.0</v>
      </c>
      <c r="K416" s="12" t="s">
        <v>137</v>
      </c>
      <c r="M416" s="12" t="s">
        <v>170</v>
      </c>
      <c r="N416" s="12" t="s">
        <v>171</v>
      </c>
      <c r="P416" s="12" t="s">
        <v>204</v>
      </c>
      <c r="V416" s="12">
        <v>325.0</v>
      </c>
      <c r="X416" s="12" t="s">
        <v>2440</v>
      </c>
      <c r="Y416" s="12" t="s">
        <v>173</v>
      </c>
      <c r="Z416" s="12" t="s">
        <v>2441</v>
      </c>
      <c r="AA416" s="12" t="s">
        <v>175</v>
      </c>
      <c r="AB416" s="12" t="s">
        <v>2442</v>
      </c>
      <c r="AC416" s="12">
        <v>2.4206730514E11</v>
      </c>
      <c r="AD416" s="12" t="s">
        <v>1841</v>
      </c>
      <c r="AE416" s="12" t="s">
        <v>2443</v>
      </c>
      <c r="AF416" s="12" t="s">
        <v>1841</v>
      </c>
      <c r="AI416" s="12" t="s">
        <v>152</v>
      </c>
      <c r="AJ416" s="12" t="s">
        <v>126</v>
      </c>
      <c r="AK416" s="12" t="s">
        <v>126</v>
      </c>
      <c r="AM416" s="12" t="s">
        <v>302</v>
      </c>
      <c r="AN416" s="12" t="s">
        <v>302</v>
      </c>
      <c r="AO416" s="12" t="s">
        <v>302</v>
      </c>
      <c r="AP416" s="12" t="s">
        <v>152</v>
      </c>
      <c r="AS416" s="12" t="s">
        <v>153</v>
      </c>
      <c r="AU416" s="12" t="s">
        <v>152</v>
      </c>
      <c r="BF416" s="12" t="s">
        <v>126</v>
      </c>
    </row>
    <row r="417" ht="14.25" customHeight="1">
      <c r="A417" s="12">
        <v>719022.0</v>
      </c>
      <c r="B417" s="12">
        <v>719022.0</v>
      </c>
      <c r="K417" s="12" t="s">
        <v>137</v>
      </c>
      <c r="M417" s="12" t="s">
        <v>170</v>
      </c>
      <c r="N417" s="12" t="s">
        <v>139</v>
      </c>
      <c r="P417" s="12" t="s">
        <v>204</v>
      </c>
      <c r="V417" s="12">
        <v>407.0</v>
      </c>
      <c r="X417" s="12" t="s">
        <v>2444</v>
      </c>
      <c r="Y417" s="12" t="s">
        <v>246</v>
      </c>
      <c r="Z417" s="12" t="s">
        <v>2445</v>
      </c>
      <c r="AA417" s="12" t="s">
        <v>144</v>
      </c>
      <c r="AB417" s="12" t="s">
        <v>2446</v>
      </c>
      <c r="AC417" s="12" t="s">
        <v>2447</v>
      </c>
      <c r="AD417" s="12" t="s">
        <v>675</v>
      </c>
      <c r="AE417" s="12" t="s">
        <v>2433</v>
      </c>
      <c r="AF417" s="12" t="s">
        <v>2433</v>
      </c>
      <c r="AI417" s="12" t="s">
        <v>152</v>
      </c>
      <c r="AJ417" s="12" t="s">
        <v>152</v>
      </c>
      <c r="AK417" s="12" t="s">
        <v>126</v>
      </c>
      <c r="AM417" s="12" t="s">
        <v>567</v>
      </c>
      <c r="AN417" s="12" t="s">
        <v>196</v>
      </c>
      <c r="AO417" s="12" t="s">
        <v>1962</v>
      </c>
      <c r="AP417" s="12" t="s">
        <v>152</v>
      </c>
      <c r="AQ417" s="12" t="s">
        <v>152</v>
      </c>
      <c r="AS417" s="12" t="s">
        <v>153</v>
      </c>
      <c r="AU417" s="12" t="s">
        <v>126</v>
      </c>
      <c r="BF417" s="12" t="s">
        <v>126</v>
      </c>
      <c r="BO417" s="12" t="s">
        <v>374</v>
      </c>
      <c r="BQ417" s="12" t="s">
        <v>236</v>
      </c>
      <c r="BR417" s="12" t="s">
        <v>2448</v>
      </c>
    </row>
    <row r="418" ht="14.25" customHeight="1">
      <c r="A418" s="12">
        <v>719025.0</v>
      </c>
      <c r="B418" s="12">
        <v>719025.0</v>
      </c>
      <c r="K418" s="12" t="s">
        <v>137</v>
      </c>
      <c r="M418" s="12" t="s">
        <v>170</v>
      </c>
      <c r="N418" s="12" t="s">
        <v>139</v>
      </c>
      <c r="P418" s="12" t="s">
        <v>204</v>
      </c>
      <c r="V418" s="12">
        <v>407.0</v>
      </c>
      <c r="X418" s="12" t="s">
        <v>2449</v>
      </c>
      <c r="Y418" s="12" t="s">
        <v>246</v>
      </c>
      <c r="Z418" s="12" t="s">
        <v>2450</v>
      </c>
      <c r="AA418" s="12" t="s">
        <v>144</v>
      </c>
      <c r="AB418" s="12" t="s">
        <v>2451</v>
      </c>
      <c r="AC418" s="12">
        <v>2.54717869336E11</v>
      </c>
      <c r="AD418" s="12" t="s">
        <v>132</v>
      </c>
      <c r="AE418" s="12" t="s">
        <v>2452</v>
      </c>
      <c r="AI418" s="12" t="s">
        <v>152</v>
      </c>
      <c r="AJ418" s="12" t="s">
        <v>126</v>
      </c>
      <c r="AK418" s="12" t="s">
        <v>126</v>
      </c>
      <c r="AM418" s="12" t="s">
        <v>149</v>
      </c>
      <c r="AN418" s="12" t="s">
        <v>723</v>
      </c>
      <c r="AP418" s="12" t="s">
        <v>152</v>
      </c>
      <c r="AQ418" s="12" t="s">
        <v>152</v>
      </c>
      <c r="AS418" s="12" t="s">
        <v>153</v>
      </c>
      <c r="AU418" s="12" t="s">
        <v>152</v>
      </c>
      <c r="AV418" s="12" t="s">
        <v>154</v>
      </c>
      <c r="AX418" s="12" t="s">
        <v>184</v>
      </c>
      <c r="BF418" s="12" t="s">
        <v>126</v>
      </c>
      <c r="BO418" s="12" t="s">
        <v>489</v>
      </c>
      <c r="BP418" s="12" t="s">
        <v>1418</v>
      </c>
      <c r="BQ418" s="12" t="s">
        <v>135</v>
      </c>
    </row>
    <row r="419" ht="14.25" customHeight="1">
      <c r="A419" s="12">
        <v>719028.0</v>
      </c>
      <c r="B419" s="12">
        <v>719028.0</v>
      </c>
      <c r="K419" s="12" t="s">
        <v>137</v>
      </c>
      <c r="M419" s="12" t="s">
        <v>253</v>
      </c>
      <c r="N419" s="12" t="s">
        <v>139</v>
      </c>
      <c r="P419" s="12" t="s">
        <v>128</v>
      </c>
      <c r="V419" s="12">
        <v>583.0</v>
      </c>
      <c r="X419" s="12" t="s">
        <v>2453</v>
      </c>
      <c r="Y419" s="12" t="s">
        <v>142</v>
      </c>
      <c r="Z419" s="12" t="s">
        <v>2454</v>
      </c>
      <c r="AA419" s="12" t="s">
        <v>175</v>
      </c>
      <c r="AB419" s="12" t="s">
        <v>2455</v>
      </c>
      <c r="AC419" s="12" t="s">
        <v>2456</v>
      </c>
      <c r="AD419" s="12" t="s">
        <v>299</v>
      </c>
      <c r="AE419" s="12" t="s">
        <v>2322</v>
      </c>
      <c r="AI419" s="12" t="s">
        <v>152</v>
      </c>
      <c r="AJ419" s="12" t="s">
        <v>152</v>
      </c>
      <c r="AK419" s="12" t="s">
        <v>126</v>
      </c>
      <c r="AM419" s="12" t="s">
        <v>302</v>
      </c>
      <c r="AN419" s="12" t="s">
        <v>303</v>
      </c>
      <c r="AP419" s="12" t="s">
        <v>152</v>
      </c>
      <c r="AQ419" s="12" t="s">
        <v>152</v>
      </c>
      <c r="AS419" s="12" t="s">
        <v>153</v>
      </c>
      <c r="AU419" s="12" t="s">
        <v>152</v>
      </c>
      <c r="BF419" s="12" t="s">
        <v>126</v>
      </c>
      <c r="BO419" s="12" t="s">
        <v>351</v>
      </c>
      <c r="BP419" s="12" t="s">
        <v>299</v>
      </c>
      <c r="BQ419" s="12" t="s">
        <v>647</v>
      </c>
    </row>
    <row r="420" ht="14.25" customHeight="1">
      <c r="A420" s="12">
        <v>719032.0</v>
      </c>
      <c r="B420" s="12">
        <v>719032.0</v>
      </c>
      <c r="K420" s="12" t="s">
        <v>137</v>
      </c>
      <c r="M420" s="12" t="s">
        <v>253</v>
      </c>
      <c r="N420" s="12" t="s">
        <v>139</v>
      </c>
      <c r="P420" s="12" t="s">
        <v>128</v>
      </c>
      <c r="V420" s="12">
        <v>583.0</v>
      </c>
      <c r="X420" s="12" t="s">
        <v>1599</v>
      </c>
      <c r="Y420" s="12" t="s">
        <v>142</v>
      </c>
      <c r="Z420" s="12" t="s">
        <v>1600</v>
      </c>
      <c r="AA420" s="12" t="s">
        <v>144</v>
      </c>
      <c r="AB420" s="12" t="s">
        <v>1601</v>
      </c>
      <c r="AC420" s="12" t="s">
        <v>1602</v>
      </c>
      <c r="AE420" s="12" t="s">
        <v>1603</v>
      </c>
      <c r="AF420" s="12" t="s">
        <v>1604</v>
      </c>
      <c r="AI420" s="12" t="s">
        <v>152</v>
      </c>
      <c r="AJ420" s="12" t="s">
        <v>152</v>
      </c>
      <c r="AK420" s="12" t="s">
        <v>126</v>
      </c>
      <c r="AM420" s="12" t="s">
        <v>302</v>
      </c>
      <c r="AN420" s="12" t="s">
        <v>303</v>
      </c>
      <c r="AO420" s="12" t="s">
        <v>723</v>
      </c>
      <c r="AP420" s="12" t="s">
        <v>152</v>
      </c>
      <c r="AQ420" s="12" t="s">
        <v>152</v>
      </c>
      <c r="AS420" s="12" t="s">
        <v>153</v>
      </c>
      <c r="AU420" s="12" t="s">
        <v>152</v>
      </c>
      <c r="AV420" s="12" t="s">
        <v>216</v>
      </c>
      <c r="AW420" s="12" t="s">
        <v>2457</v>
      </c>
      <c r="AX420" s="12" t="s">
        <v>2458</v>
      </c>
      <c r="AY420" s="12" t="s">
        <v>2457</v>
      </c>
      <c r="BF420" s="12" t="s">
        <v>126</v>
      </c>
      <c r="BO420" s="12" t="s">
        <v>526</v>
      </c>
      <c r="BP420" s="12" t="s">
        <v>1359</v>
      </c>
      <c r="BR420" s="12">
        <v>1936.0</v>
      </c>
    </row>
    <row r="421" ht="14.25" customHeight="1">
      <c r="A421" s="12">
        <v>719043.0</v>
      </c>
      <c r="B421" s="12">
        <v>719043.0</v>
      </c>
      <c r="K421" s="12" t="s">
        <v>137</v>
      </c>
      <c r="M421" s="12" t="s">
        <v>253</v>
      </c>
      <c r="N421" s="12" t="s">
        <v>171</v>
      </c>
      <c r="P421" s="12" t="s">
        <v>128</v>
      </c>
      <c r="V421" s="12">
        <v>464.0</v>
      </c>
      <c r="X421" s="12" t="s">
        <v>2459</v>
      </c>
      <c r="Y421" s="12" t="s">
        <v>142</v>
      </c>
      <c r="Z421" s="12" t="s">
        <v>2460</v>
      </c>
      <c r="AA421" s="12" t="s">
        <v>144</v>
      </c>
      <c r="AB421" s="12" t="s">
        <v>2461</v>
      </c>
      <c r="AC421" s="12" t="s">
        <v>2462</v>
      </c>
      <c r="AD421" s="12" t="s">
        <v>272</v>
      </c>
      <c r="AE421" s="12" t="s">
        <v>411</v>
      </c>
      <c r="AI421" s="12" t="s">
        <v>126</v>
      </c>
      <c r="AJ421" s="12" t="s">
        <v>126</v>
      </c>
      <c r="AK421" s="12" t="s">
        <v>126</v>
      </c>
      <c r="AM421" s="12" t="s">
        <v>149</v>
      </c>
      <c r="AP421" s="12" t="s">
        <v>152</v>
      </c>
      <c r="AQ421" s="12" t="s">
        <v>152</v>
      </c>
      <c r="AS421" s="12" t="s">
        <v>153</v>
      </c>
      <c r="AU421" s="12" t="s">
        <v>152</v>
      </c>
      <c r="BF421" s="12" t="s">
        <v>126</v>
      </c>
      <c r="BP421" s="12" t="s">
        <v>272</v>
      </c>
    </row>
    <row r="422" ht="14.25" customHeight="1">
      <c r="A422" s="12">
        <v>719044.0</v>
      </c>
      <c r="B422" s="12">
        <v>719044.0</v>
      </c>
      <c r="K422" s="12" t="s">
        <v>137</v>
      </c>
      <c r="M422" s="12" t="s">
        <v>253</v>
      </c>
      <c r="N422" s="12" t="s">
        <v>139</v>
      </c>
      <c r="P422" s="12" t="s">
        <v>128</v>
      </c>
      <c r="V422" s="12">
        <v>583.0</v>
      </c>
      <c r="X422" s="12" t="s">
        <v>2463</v>
      </c>
      <c r="Y422" s="12" t="s">
        <v>142</v>
      </c>
      <c r="Z422" s="12" t="s">
        <v>2464</v>
      </c>
      <c r="AA422" s="12" t="s">
        <v>144</v>
      </c>
      <c r="AB422" s="12" t="s">
        <v>2465</v>
      </c>
      <c r="AC422" s="12" t="s">
        <v>2466</v>
      </c>
      <c r="AD422" s="12" t="s">
        <v>272</v>
      </c>
      <c r="AE422" s="12" t="s">
        <v>2467</v>
      </c>
      <c r="AI422" s="12" t="s">
        <v>152</v>
      </c>
      <c r="AJ422" s="12" t="s">
        <v>126</v>
      </c>
      <c r="AK422" s="12" t="s">
        <v>126</v>
      </c>
      <c r="AM422" s="12" t="s">
        <v>196</v>
      </c>
      <c r="AP422" s="12" t="s">
        <v>152</v>
      </c>
      <c r="AQ422" s="12" t="s">
        <v>152</v>
      </c>
      <c r="AS422" s="12" t="s">
        <v>153</v>
      </c>
      <c r="AU422" s="12" t="s">
        <v>152</v>
      </c>
      <c r="BF422" s="12" t="s">
        <v>126</v>
      </c>
      <c r="BO422" s="12" t="s">
        <v>374</v>
      </c>
      <c r="BP422" s="12" t="s">
        <v>272</v>
      </c>
      <c r="BQ422" s="12" t="s">
        <v>464</v>
      </c>
    </row>
    <row r="423" ht="14.25" customHeight="1">
      <c r="A423" s="12">
        <v>719057.0</v>
      </c>
      <c r="B423" s="12">
        <v>719057.0</v>
      </c>
      <c r="K423" s="12" t="s">
        <v>137</v>
      </c>
      <c r="M423" s="12" t="s">
        <v>253</v>
      </c>
      <c r="N423" s="12" t="s">
        <v>139</v>
      </c>
      <c r="P423" s="12" t="s">
        <v>140</v>
      </c>
      <c r="V423" s="12">
        <v>755.0</v>
      </c>
      <c r="X423" s="12" t="s">
        <v>2468</v>
      </c>
      <c r="Y423" s="12" t="s">
        <v>142</v>
      </c>
      <c r="Z423" s="12" t="s">
        <v>2469</v>
      </c>
      <c r="AA423" s="12" t="s">
        <v>175</v>
      </c>
      <c r="AB423" s="12" t="s">
        <v>2470</v>
      </c>
      <c r="AC423" s="12">
        <v>6.39399768879E11</v>
      </c>
      <c r="AD423" s="12" t="s">
        <v>836</v>
      </c>
      <c r="AE423" s="12" t="s">
        <v>2471</v>
      </c>
      <c r="AF423" s="12" t="s">
        <v>2472</v>
      </c>
      <c r="AI423" s="12" t="s">
        <v>126</v>
      </c>
      <c r="AJ423" s="12" t="s">
        <v>126</v>
      </c>
      <c r="AK423" s="12" t="s">
        <v>126</v>
      </c>
      <c r="AM423" s="12" t="s">
        <v>149</v>
      </c>
      <c r="AN423" s="12" t="s">
        <v>2473</v>
      </c>
      <c r="AO423" s="12" t="s">
        <v>2474</v>
      </c>
      <c r="AP423" s="12" t="s">
        <v>152</v>
      </c>
      <c r="AQ423" s="12" t="s">
        <v>152</v>
      </c>
      <c r="AS423" s="12" t="s">
        <v>153</v>
      </c>
      <c r="AU423" s="12" t="s">
        <v>152</v>
      </c>
      <c r="BF423" s="12" t="s">
        <v>126</v>
      </c>
      <c r="BO423" s="12" t="s">
        <v>2475</v>
      </c>
      <c r="BP423" s="12" t="s">
        <v>836</v>
      </c>
      <c r="BQ423" s="12" t="s">
        <v>1943</v>
      </c>
    </row>
    <row r="424" ht="14.25" customHeight="1">
      <c r="A424" s="12">
        <v>719058.0</v>
      </c>
      <c r="B424" s="12">
        <v>719058.0</v>
      </c>
      <c r="K424" s="12" t="s">
        <v>137</v>
      </c>
      <c r="M424" s="12" t="s">
        <v>253</v>
      </c>
      <c r="N424" s="12" t="s">
        <v>139</v>
      </c>
      <c r="P424" s="12" t="s">
        <v>204</v>
      </c>
      <c r="V424" s="12">
        <v>319.0</v>
      </c>
      <c r="X424" s="12" t="s">
        <v>2476</v>
      </c>
      <c r="Y424" s="12" t="s">
        <v>142</v>
      </c>
      <c r="Z424" s="12" t="s">
        <v>2477</v>
      </c>
      <c r="AA424" s="12" t="s">
        <v>175</v>
      </c>
      <c r="AB424" s="12" t="s">
        <v>2478</v>
      </c>
      <c r="AC424" s="12" t="s">
        <v>2479</v>
      </c>
      <c r="AD424" s="12" t="s">
        <v>272</v>
      </c>
      <c r="AE424" s="12" t="s">
        <v>2480</v>
      </c>
      <c r="AI424" s="12" t="s">
        <v>126</v>
      </c>
      <c r="AJ424" s="12" t="s">
        <v>126</v>
      </c>
      <c r="AK424" s="12" t="s">
        <v>126</v>
      </c>
      <c r="AM424" s="12" t="s">
        <v>196</v>
      </c>
      <c r="AP424" s="12" t="s">
        <v>152</v>
      </c>
      <c r="AQ424" s="12" t="s">
        <v>152</v>
      </c>
      <c r="AS424" s="12" t="s">
        <v>153</v>
      </c>
      <c r="AU424" s="12" t="s">
        <v>152</v>
      </c>
      <c r="BF424" s="12" t="s">
        <v>126</v>
      </c>
      <c r="BO424" s="12" t="s">
        <v>561</v>
      </c>
      <c r="BP424" s="12" t="s">
        <v>272</v>
      </c>
    </row>
    <row r="425" ht="14.25" customHeight="1">
      <c r="A425" s="12">
        <v>719059.0</v>
      </c>
      <c r="B425" s="12">
        <v>719059.0</v>
      </c>
      <c r="C425" s="12" t="s">
        <v>136</v>
      </c>
      <c r="D425" s="12">
        <v>1464.0</v>
      </c>
      <c r="K425" s="12" t="s">
        <v>137</v>
      </c>
      <c r="M425" s="12" t="s">
        <v>138</v>
      </c>
      <c r="N425" s="12" t="s">
        <v>171</v>
      </c>
      <c r="P425" s="12" t="s">
        <v>140</v>
      </c>
      <c r="V425" s="12">
        <v>699.0</v>
      </c>
      <c r="X425" s="12" t="s">
        <v>2481</v>
      </c>
      <c r="Y425" s="12" t="s">
        <v>142</v>
      </c>
      <c r="Z425" s="12" t="s">
        <v>2482</v>
      </c>
      <c r="AA425" s="12" t="s">
        <v>144</v>
      </c>
      <c r="AB425" s="12" t="s">
        <v>2483</v>
      </c>
      <c r="AC425" s="12">
        <v>8.21052670512E11</v>
      </c>
      <c r="AD425" s="12" t="s">
        <v>146</v>
      </c>
      <c r="AE425" s="12" t="s">
        <v>2484</v>
      </c>
      <c r="AI425" s="12" t="s">
        <v>126</v>
      </c>
      <c r="AJ425" s="12" t="s">
        <v>126</v>
      </c>
      <c r="AK425" s="12" t="s">
        <v>126</v>
      </c>
      <c r="AM425" s="12" t="s">
        <v>150</v>
      </c>
      <c r="AN425" s="12" t="s">
        <v>149</v>
      </c>
      <c r="AP425" s="12" t="s">
        <v>126</v>
      </c>
      <c r="AQ425" s="12" t="s">
        <v>152</v>
      </c>
      <c r="AS425" s="12" t="s">
        <v>370</v>
      </c>
      <c r="AT425" s="12" t="s">
        <v>1017</v>
      </c>
      <c r="AU425" s="12" t="s">
        <v>152</v>
      </c>
      <c r="AV425" s="12" t="s">
        <v>188</v>
      </c>
      <c r="AX425" s="12" t="s">
        <v>184</v>
      </c>
      <c r="BF425" s="12" t="s">
        <v>126</v>
      </c>
      <c r="BO425" s="12" t="s">
        <v>127</v>
      </c>
      <c r="BP425" s="12" t="s">
        <v>146</v>
      </c>
      <c r="BQ425" s="12" t="s">
        <v>438</v>
      </c>
    </row>
    <row r="426" ht="14.25" customHeight="1">
      <c r="A426" s="12">
        <v>719060.0</v>
      </c>
      <c r="B426" s="12">
        <v>719059.0</v>
      </c>
      <c r="C426" s="12" t="s">
        <v>136</v>
      </c>
      <c r="D426" s="12">
        <v>0.0</v>
      </c>
      <c r="K426" s="12" t="s">
        <v>137</v>
      </c>
      <c r="M426" s="12" t="s">
        <v>138</v>
      </c>
      <c r="N426" s="12" t="s">
        <v>171</v>
      </c>
      <c r="P426" s="12" t="s">
        <v>140</v>
      </c>
      <c r="V426" s="12">
        <v>699.0</v>
      </c>
      <c r="X426" s="12" t="s">
        <v>2485</v>
      </c>
      <c r="Y426" s="12" t="s">
        <v>142</v>
      </c>
      <c r="Z426" s="12" t="s">
        <v>2486</v>
      </c>
      <c r="AA426" s="12" t="s">
        <v>175</v>
      </c>
      <c r="AB426" s="12" t="s">
        <v>2483</v>
      </c>
      <c r="AC426" s="12">
        <v>8.21052670512E11</v>
      </c>
      <c r="AD426" s="12" t="s">
        <v>146</v>
      </c>
      <c r="AE426" s="12" t="s">
        <v>2484</v>
      </c>
      <c r="AI426" s="12" t="s">
        <v>126</v>
      </c>
      <c r="AJ426" s="12" t="s">
        <v>126</v>
      </c>
      <c r="AK426" s="12" t="s">
        <v>126</v>
      </c>
      <c r="AM426" s="12" t="s">
        <v>2487</v>
      </c>
      <c r="AN426" s="12" t="s">
        <v>149</v>
      </c>
      <c r="AP426" s="12" t="s">
        <v>126</v>
      </c>
      <c r="AQ426" s="12" t="s">
        <v>152</v>
      </c>
      <c r="AS426" s="12" t="s">
        <v>370</v>
      </c>
      <c r="AT426" s="12" t="s">
        <v>1017</v>
      </c>
      <c r="AU426" s="12" t="s">
        <v>152</v>
      </c>
      <c r="AV426" s="12" t="s">
        <v>188</v>
      </c>
      <c r="AX426" s="12" t="s">
        <v>184</v>
      </c>
      <c r="BF426" s="12" t="s">
        <v>126</v>
      </c>
    </row>
    <row r="427" ht="14.25" customHeight="1">
      <c r="A427" s="12">
        <v>719061.0</v>
      </c>
      <c r="B427" s="12">
        <v>719059.0</v>
      </c>
      <c r="C427" s="12" t="s">
        <v>136</v>
      </c>
      <c r="D427" s="12">
        <v>0.0</v>
      </c>
      <c r="K427" s="12" t="s">
        <v>137</v>
      </c>
      <c r="M427" s="12" t="s">
        <v>138</v>
      </c>
      <c r="N427" s="12" t="s">
        <v>171</v>
      </c>
      <c r="P427" s="12" t="s">
        <v>977</v>
      </c>
      <c r="V427" s="12">
        <v>33.0</v>
      </c>
      <c r="X427" s="12" t="s">
        <v>2488</v>
      </c>
      <c r="Y427" s="12" t="s">
        <v>246</v>
      </c>
      <c r="Z427" s="12" t="s">
        <v>2489</v>
      </c>
      <c r="AA427" s="12" t="s">
        <v>144</v>
      </c>
      <c r="AB427" s="12" t="s">
        <v>2483</v>
      </c>
      <c r="AC427" s="12">
        <v>8.21052670512E11</v>
      </c>
      <c r="AD427" s="12" t="s">
        <v>146</v>
      </c>
      <c r="AE427" s="12" t="s">
        <v>2484</v>
      </c>
      <c r="AI427" s="12" t="s">
        <v>126</v>
      </c>
      <c r="AJ427" s="12" t="s">
        <v>126</v>
      </c>
      <c r="AK427" s="12" t="s">
        <v>126</v>
      </c>
      <c r="AM427" s="12" t="s">
        <v>149</v>
      </c>
      <c r="AN427" s="12" t="s">
        <v>150</v>
      </c>
      <c r="AP427" s="12" t="s">
        <v>126</v>
      </c>
      <c r="AQ427" s="12" t="s">
        <v>152</v>
      </c>
      <c r="AS427" s="12" t="s">
        <v>370</v>
      </c>
      <c r="AT427" s="12" t="s">
        <v>1017</v>
      </c>
      <c r="AU427" s="12" t="s">
        <v>152</v>
      </c>
      <c r="AV427" s="12" t="s">
        <v>188</v>
      </c>
      <c r="AX427" s="12" t="s">
        <v>184</v>
      </c>
      <c r="BF427" s="12" t="s">
        <v>126</v>
      </c>
    </row>
    <row r="428" ht="14.25" customHeight="1">
      <c r="A428" s="12">
        <v>719062.0</v>
      </c>
      <c r="B428" s="12">
        <v>719059.0</v>
      </c>
      <c r="C428" s="12" t="s">
        <v>136</v>
      </c>
      <c r="D428" s="12">
        <v>0.0</v>
      </c>
      <c r="K428" s="12" t="s">
        <v>137</v>
      </c>
      <c r="M428" s="12" t="s">
        <v>138</v>
      </c>
      <c r="N428" s="12" t="s">
        <v>171</v>
      </c>
      <c r="P428" s="12" t="s">
        <v>977</v>
      </c>
      <c r="V428" s="12">
        <v>33.0</v>
      </c>
      <c r="X428" s="12" t="s">
        <v>2490</v>
      </c>
      <c r="Y428" s="12" t="s">
        <v>269</v>
      </c>
      <c r="Z428" s="12" t="s">
        <v>2491</v>
      </c>
      <c r="AA428" s="12" t="s">
        <v>175</v>
      </c>
      <c r="AB428" s="12" t="s">
        <v>2483</v>
      </c>
      <c r="AC428" s="12">
        <v>8.21052670512E11</v>
      </c>
      <c r="AD428" s="12" t="s">
        <v>146</v>
      </c>
      <c r="AE428" s="12" t="s">
        <v>2484</v>
      </c>
      <c r="AI428" s="12" t="s">
        <v>126</v>
      </c>
      <c r="AJ428" s="12" t="s">
        <v>126</v>
      </c>
      <c r="AK428" s="12" t="s">
        <v>126</v>
      </c>
      <c r="AM428" s="12" t="s">
        <v>149</v>
      </c>
      <c r="AN428" s="12" t="s">
        <v>150</v>
      </c>
      <c r="AP428" s="12" t="s">
        <v>126</v>
      </c>
      <c r="AQ428" s="12" t="s">
        <v>152</v>
      </c>
      <c r="AS428" s="12" t="s">
        <v>370</v>
      </c>
      <c r="AT428" s="12" t="s">
        <v>1017</v>
      </c>
      <c r="AU428" s="12" t="s">
        <v>152</v>
      </c>
      <c r="AV428" s="12" t="s">
        <v>188</v>
      </c>
      <c r="AX428" s="12" t="s">
        <v>184</v>
      </c>
      <c r="BF428" s="12" t="s">
        <v>126</v>
      </c>
    </row>
    <row r="429" ht="14.25" customHeight="1">
      <c r="A429" s="12">
        <v>719063.0</v>
      </c>
      <c r="B429" s="12">
        <v>719063.0</v>
      </c>
      <c r="K429" s="12" t="s">
        <v>137</v>
      </c>
      <c r="M429" s="12" t="s">
        <v>253</v>
      </c>
      <c r="N429" s="12" t="s">
        <v>139</v>
      </c>
      <c r="P429" s="12" t="s">
        <v>140</v>
      </c>
      <c r="V429" s="12">
        <v>755.0</v>
      </c>
      <c r="X429" s="12" t="s">
        <v>2492</v>
      </c>
      <c r="Y429" s="12" t="s">
        <v>142</v>
      </c>
      <c r="Z429" s="12" t="s">
        <v>2493</v>
      </c>
      <c r="AA429" s="12" t="s">
        <v>144</v>
      </c>
      <c r="AB429" s="12" t="s">
        <v>2494</v>
      </c>
      <c r="AC429" s="12">
        <v>2.43898179743E11</v>
      </c>
      <c r="AD429" s="12" t="s">
        <v>1359</v>
      </c>
      <c r="AE429" s="12" t="s">
        <v>2495</v>
      </c>
      <c r="AI429" s="12" t="s">
        <v>152</v>
      </c>
      <c r="AJ429" s="12" t="s">
        <v>152</v>
      </c>
      <c r="AK429" s="12" t="s">
        <v>126</v>
      </c>
      <c r="AM429" s="12" t="s">
        <v>2496</v>
      </c>
      <c r="AN429" s="12" t="s">
        <v>2497</v>
      </c>
      <c r="AO429" s="12" t="s">
        <v>723</v>
      </c>
      <c r="AP429" s="12" t="s">
        <v>152</v>
      </c>
      <c r="AQ429" s="12" t="s">
        <v>152</v>
      </c>
      <c r="AS429" s="12" t="s">
        <v>153</v>
      </c>
      <c r="AU429" s="12" t="s">
        <v>152</v>
      </c>
      <c r="AV429" s="12" t="s">
        <v>154</v>
      </c>
      <c r="AX429" s="12" t="s">
        <v>184</v>
      </c>
      <c r="BF429" s="12" t="s">
        <v>126</v>
      </c>
      <c r="BO429" s="12" t="s">
        <v>865</v>
      </c>
      <c r="BP429" s="12" t="s">
        <v>1359</v>
      </c>
      <c r="BQ429" s="12" t="s">
        <v>388</v>
      </c>
    </row>
    <row r="430" ht="14.25" customHeight="1">
      <c r="A430" s="12">
        <v>719064.0</v>
      </c>
      <c r="B430" s="12">
        <v>719064.0</v>
      </c>
      <c r="K430" s="12" t="s">
        <v>137</v>
      </c>
      <c r="M430" s="12" t="s">
        <v>170</v>
      </c>
      <c r="N430" s="12" t="s">
        <v>139</v>
      </c>
      <c r="P430" s="12" t="s">
        <v>204</v>
      </c>
      <c r="V430" s="12">
        <v>407.0</v>
      </c>
      <c r="X430" s="12" t="s">
        <v>2498</v>
      </c>
      <c r="Y430" s="12" t="s">
        <v>319</v>
      </c>
      <c r="Z430" s="12" t="s">
        <v>1844</v>
      </c>
      <c r="AA430" s="12" t="s">
        <v>175</v>
      </c>
      <c r="AB430" s="12" t="s">
        <v>2499</v>
      </c>
      <c r="AC430" s="12" t="s">
        <v>2500</v>
      </c>
      <c r="AD430" s="12" t="s">
        <v>2501</v>
      </c>
      <c r="AE430" s="12" t="s">
        <v>2502</v>
      </c>
      <c r="AI430" s="12" t="s">
        <v>126</v>
      </c>
      <c r="AJ430" s="12" t="s">
        <v>126</v>
      </c>
      <c r="AK430" s="12" t="s">
        <v>126</v>
      </c>
      <c r="AM430" s="12" t="s">
        <v>1565</v>
      </c>
      <c r="AN430" s="12" t="s">
        <v>149</v>
      </c>
      <c r="AO430" s="12" t="s">
        <v>1098</v>
      </c>
      <c r="AP430" s="12" t="s">
        <v>152</v>
      </c>
      <c r="AQ430" s="12" t="s">
        <v>152</v>
      </c>
      <c r="AS430" s="12" t="s">
        <v>153</v>
      </c>
      <c r="AU430" s="12" t="s">
        <v>152</v>
      </c>
      <c r="AV430" s="12" t="s">
        <v>154</v>
      </c>
      <c r="AX430" s="12" t="s">
        <v>184</v>
      </c>
      <c r="BF430" s="12" t="s">
        <v>126</v>
      </c>
      <c r="BO430" s="12" t="s">
        <v>526</v>
      </c>
      <c r="BP430" s="12" t="s">
        <v>2501</v>
      </c>
      <c r="BQ430" s="12" t="s">
        <v>273</v>
      </c>
    </row>
    <row r="431" ht="14.25" customHeight="1">
      <c r="A431" s="12">
        <v>719077.0</v>
      </c>
      <c r="B431" s="12">
        <v>719077.0</v>
      </c>
      <c r="K431" s="12" t="s">
        <v>137</v>
      </c>
      <c r="M431" s="12" t="s">
        <v>253</v>
      </c>
      <c r="N431" s="12" t="s">
        <v>171</v>
      </c>
      <c r="P431" s="12" t="s">
        <v>204</v>
      </c>
      <c r="V431" s="12">
        <v>259.0</v>
      </c>
      <c r="X431" s="12" t="s">
        <v>2503</v>
      </c>
      <c r="Y431" s="12" t="s">
        <v>269</v>
      </c>
      <c r="Z431" s="12" t="s">
        <v>2504</v>
      </c>
      <c r="AA431" s="12" t="s">
        <v>175</v>
      </c>
      <c r="AB431" s="12" t="s">
        <v>2505</v>
      </c>
      <c r="AC431" s="12">
        <v>2.51962392245E11</v>
      </c>
      <c r="AD431" s="12" t="s">
        <v>743</v>
      </c>
      <c r="AI431" s="12" t="s">
        <v>152</v>
      </c>
      <c r="AJ431" s="12" t="s">
        <v>126</v>
      </c>
      <c r="AK431" s="12" t="s">
        <v>126</v>
      </c>
      <c r="AM431" s="12" t="s">
        <v>149</v>
      </c>
      <c r="AP431" s="12" t="s">
        <v>152</v>
      </c>
      <c r="AQ431" s="12" t="s">
        <v>152</v>
      </c>
      <c r="AS431" s="12" t="s">
        <v>370</v>
      </c>
      <c r="AT431" s="12" t="s">
        <v>2506</v>
      </c>
      <c r="AU431" s="12" t="s">
        <v>152</v>
      </c>
      <c r="BF431" s="12" t="s">
        <v>126</v>
      </c>
    </row>
    <row r="432" ht="14.25" customHeight="1">
      <c r="A432" s="12">
        <v>719089.0</v>
      </c>
      <c r="B432" s="12">
        <v>719089.0</v>
      </c>
      <c r="K432" s="12" t="s">
        <v>137</v>
      </c>
      <c r="M432" s="12" t="s">
        <v>253</v>
      </c>
      <c r="N432" s="12" t="s">
        <v>171</v>
      </c>
      <c r="P432" s="12" t="s">
        <v>128</v>
      </c>
      <c r="V432" s="12">
        <v>464.0</v>
      </c>
      <c r="X432" s="12" t="s">
        <v>2507</v>
      </c>
      <c r="Y432" s="12" t="s">
        <v>142</v>
      </c>
      <c r="Z432" s="12" t="s">
        <v>2353</v>
      </c>
      <c r="AA432" s="12" t="s">
        <v>144</v>
      </c>
      <c r="AB432" s="12" t="s">
        <v>2354</v>
      </c>
      <c r="AC432" s="12" t="s">
        <v>2355</v>
      </c>
      <c r="AD432" s="12" t="s">
        <v>299</v>
      </c>
      <c r="AE432" s="12" t="s">
        <v>2356</v>
      </c>
      <c r="AI432" s="12" t="s">
        <v>152</v>
      </c>
      <c r="AJ432" s="12" t="s">
        <v>152</v>
      </c>
      <c r="AK432" s="12" t="s">
        <v>126</v>
      </c>
      <c r="AM432" s="12" t="s">
        <v>149</v>
      </c>
      <c r="AN432" s="12" t="s">
        <v>567</v>
      </c>
      <c r="AO432" s="12" t="s">
        <v>1494</v>
      </c>
      <c r="AP432" s="12" t="s">
        <v>152</v>
      </c>
      <c r="AQ432" s="12" t="s">
        <v>152</v>
      </c>
      <c r="AS432" s="12" t="s">
        <v>153</v>
      </c>
      <c r="AU432" s="12" t="s">
        <v>152</v>
      </c>
      <c r="BF432" s="12" t="s">
        <v>126</v>
      </c>
      <c r="BO432" s="12" t="s">
        <v>2357</v>
      </c>
      <c r="BP432" s="12" t="s">
        <v>299</v>
      </c>
      <c r="BQ432" s="12" t="s">
        <v>2508</v>
      </c>
    </row>
    <row r="433" ht="14.25" customHeight="1">
      <c r="A433" s="12">
        <v>719090.0</v>
      </c>
      <c r="B433" s="12">
        <v>719090.0</v>
      </c>
      <c r="K433" s="12" t="s">
        <v>137</v>
      </c>
      <c r="M433" s="12" t="s">
        <v>253</v>
      </c>
      <c r="N433" s="12" t="s">
        <v>139</v>
      </c>
      <c r="P433" s="12" t="s">
        <v>204</v>
      </c>
      <c r="V433" s="12">
        <v>319.0</v>
      </c>
      <c r="X433" s="12" t="s">
        <v>2509</v>
      </c>
      <c r="Y433" s="12" t="s">
        <v>246</v>
      </c>
      <c r="Z433" s="12" t="s">
        <v>2510</v>
      </c>
      <c r="AA433" s="12" t="s">
        <v>144</v>
      </c>
      <c r="AB433" s="12" t="s">
        <v>2511</v>
      </c>
      <c r="AC433" s="12" t="s">
        <v>2512</v>
      </c>
      <c r="AD433" s="12" t="s">
        <v>675</v>
      </c>
      <c r="AE433" s="12" t="s">
        <v>2513</v>
      </c>
      <c r="AI433" s="12" t="s">
        <v>152</v>
      </c>
      <c r="AJ433" s="12" t="s">
        <v>126</v>
      </c>
      <c r="AK433" s="12" t="s">
        <v>126</v>
      </c>
      <c r="AM433" s="12" t="s">
        <v>718</v>
      </c>
      <c r="AN433" s="12" t="s">
        <v>358</v>
      </c>
      <c r="AP433" s="12" t="s">
        <v>152</v>
      </c>
      <c r="AQ433" s="12" t="s">
        <v>152</v>
      </c>
      <c r="AS433" s="12" t="s">
        <v>153</v>
      </c>
      <c r="AU433" s="12" t="s">
        <v>152</v>
      </c>
      <c r="AV433" s="12" t="s">
        <v>2514</v>
      </c>
      <c r="AX433" s="12" t="s">
        <v>184</v>
      </c>
      <c r="BF433" s="12" t="s">
        <v>126</v>
      </c>
      <c r="BO433" s="12" t="s">
        <v>526</v>
      </c>
      <c r="BP433" s="12" t="s">
        <v>1359</v>
      </c>
      <c r="BQ433" s="12" t="s">
        <v>273</v>
      </c>
    </row>
    <row r="434" ht="14.25" customHeight="1">
      <c r="A434" s="12">
        <v>719092.0</v>
      </c>
      <c r="B434" s="12">
        <v>719092.0</v>
      </c>
      <c r="K434" s="12" t="s">
        <v>137</v>
      </c>
      <c r="M434" s="12" t="s">
        <v>253</v>
      </c>
      <c r="N434" s="12" t="s">
        <v>139</v>
      </c>
      <c r="P434" s="12" t="s">
        <v>140</v>
      </c>
      <c r="V434" s="12">
        <v>755.0</v>
      </c>
      <c r="X434" s="12" t="s">
        <v>2515</v>
      </c>
      <c r="Y434" s="12" t="s">
        <v>142</v>
      </c>
      <c r="Z434" s="12" t="s">
        <v>2516</v>
      </c>
      <c r="AA434" s="12" t="s">
        <v>144</v>
      </c>
      <c r="AB434" s="12" t="s">
        <v>2517</v>
      </c>
      <c r="AC434" s="12" t="s">
        <v>2518</v>
      </c>
      <c r="AD434" s="12" t="s">
        <v>675</v>
      </c>
      <c r="AE434" s="12" t="s">
        <v>2519</v>
      </c>
      <c r="AI434" s="12" t="s">
        <v>152</v>
      </c>
      <c r="AJ434" s="12" t="s">
        <v>126</v>
      </c>
      <c r="AK434" s="12" t="s">
        <v>126</v>
      </c>
      <c r="AM434" s="12" t="s">
        <v>358</v>
      </c>
      <c r="AN434" s="12" t="s">
        <v>718</v>
      </c>
      <c r="AO434" s="12" t="s">
        <v>2520</v>
      </c>
      <c r="AP434" s="12" t="s">
        <v>152</v>
      </c>
      <c r="AQ434" s="12" t="s">
        <v>152</v>
      </c>
      <c r="AS434" s="12" t="s">
        <v>153</v>
      </c>
      <c r="AU434" s="12" t="s">
        <v>152</v>
      </c>
      <c r="AV434" s="12" t="s">
        <v>154</v>
      </c>
      <c r="AX434" s="12" t="s">
        <v>1500</v>
      </c>
      <c r="BF434" s="12" t="s">
        <v>126</v>
      </c>
      <c r="BO434" s="12" t="s">
        <v>2521</v>
      </c>
      <c r="BP434" s="12" t="s">
        <v>2522</v>
      </c>
      <c r="BQ434" s="12" t="s">
        <v>388</v>
      </c>
    </row>
    <row r="435" ht="14.25" customHeight="1">
      <c r="A435" s="12">
        <v>719093.0</v>
      </c>
      <c r="B435" s="12">
        <v>719093.0</v>
      </c>
      <c r="K435" s="12" t="s">
        <v>137</v>
      </c>
      <c r="M435" s="12" t="s">
        <v>253</v>
      </c>
      <c r="N435" s="12" t="s">
        <v>139</v>
      </c>
      <c r="P435" s="12" t="s">
        <v>140</v>
      </c>
      <c r="V435" s="12">
        <v>755.0</v>
      </c>
      <c r="X435" s="12" t="s">
        <v>2515</v>
      </c>
      <c r="Y435" s="12" t="s">
        <v>142</v>
      </c>
      <c r="Z435" s="12" t="s">
        <v>2516</v>
      </c>
      <c r="AA435" s="12" t="s">
        <v>144</v>
      </c>
      <c r="AB435" s="12" t="s">
        <v>2517</v>
      </c>
      <c r="AC435" s="12" t="s">
        <v>2518</v>
      </c>
      <c r="AD435" s="12" t="s">
        <v>675</v>
      </c>
      <c r="AE435" s="12" t="s">
        <v>2519</v>
      </c>
      <c r="AI435" s="12" t="s">
        <v>152</v>
      </c>
      <c r="AJ435" s="12" t="s">
        <v>126</v>
      </c>
      <c r="AK435" s="12" t="s">
        <v>126</v>
      </c>
      <c r="AM435" s="12" t="s">
        <v>358</v>
      </c>
      <c r="AN435" s="12" t="s">
        <v>718</v>
      </c>
      <c r="AO435" s="12" t="s">
        <v>2520</v>
      </c>
      <c r="AP435" s="12" t="s">
        <v>152</v>
      </c>
      <c r="AQ435" s="12" t="s">
        <v>152</v>
      </c>
      <c r="AS435" s="12" t="s">
        <v>153</v>
      </c>
      <c r="AU435" s="12" t="s">
        <v>152</v>
      </c>
      <c r="AV435" s="12" t="s">
        <v>188</v>
      </c>
      <c r="AX435" s="12" t="s">
        <v>1500</v>
      </c>
      <c r="BF435" s="12" t="s">
        <v>126</v>
      </c>
      <c r="BO435" s="12" t="s">
        <v>2521</v>
      </c>
      <c r="BP435" s="12" t="s">
        <v>2522</v>
      </c>
      <c r="BQ435" s="12" t="s">
        <v>388</v>
      </c>
    </row>
    <row r="436" ht="14.25" customHeight="1">
      <c r="A436" s="12">
        <v>719096.0</v>
      </c>
      <c r="B436" s="12">
        <v>719096.0</v>
      </c>
      <c r="K436" s="12" t="s">
        <v>137</v>
      </c>
      <c r="M436" s="12" t="s">
        <v>253</v>
      </c>
      <c r="N436" s="12" t="s">
        <v>139</v>
      </c>
      <c r="P436" s="12" t="s">
        <v>204</v>
      </c>
      <c r="V436" s="12">
        <v>319.0</v>
      </c>
      <c r="X436" s="12" t="s">
        <v>318</v>
      </c>
      <c r="Y436" s="12" t="s">
        <v>319</v>
      </c>
      <c r="Z436" s="12" t="s">
        <v>320</v>
      </c>
      <c r="AA436" s="12" t="s">
        <v>175</v>
      </c>
      <c r="AB436" s="12" t="s">
        <v>321</v>
      </c>
      <c r="AC436" s="12">
        <v>2.5675260819E11</v>
      </c>
      <c r="AD436" s="12" t="s">
        <v>272</v>
      </c>
      <c r="AI436" s="12" t="s">
        <v>152</v>
      </c>
      <c r="AJ436" s="12" t="s">
        <v>126</v>
      </c>
      <c r="AK436" s="12" t="s">
        <v>126</v>
      </c>
      <c r="AM436" s="12" t="s">
        <v>149</v>
      </c>
      <c r="AN436" s="12" t="s">
        <v>1138</v>
      </c>
      <c r="AO436" s="12" t="s">
        <v>2523</v>
      </c>
      <c r="AP436" s="12" t="s">
        <v>152</v>
      </c>
      <c r="AQ436" s="12" t="s">
        <v>152</v>
      </c>
      <c r="AS436" s="12" t="s">
        <v>153</v>
      </c>
      <c r="AU436" s="12" t="s">
        <v>152</v>
      </c>
      <c r="AV436" s="12" t="s">
        <v>182</v>
      </c>
      <c r="AX436" s="12" t="s">
        <v>183</v>
      </c>
      <c r="BF436" s="12" t="s">
        <v>126</v>
      </c>
      <c r="BO436" s="12" t="s">
        <v>1009</v>
      </c>
      <c r="BP436" s="12" t="s">
        <v>272</v>
      </c>
    </row>
    <row r="437" ht="14.25" customHeight="1">
      <c r="A437" s="12">
        <v>719097.0</v>
      </c>
      <c r="B437" s="12">
        <v>719097.0</v>
      </c>
      <c r="K437" s="12" t="s">
        <v>137</v>
      </c>
      <c r="M437" s="12" t="s">
        <v>253</v>
      </c>
      <c r="N437" s="12" t="s">
        <v>139</v>
      </c>
      <c r="P437" s="12" t="s">
        <v>204</v>
      </c>
      <c r="V437" s="12">
        <v>319.0</v>
      </c>
      <c r="X437" s="12" t="s">
        <v>2524</v>
      </c>
      <c r="Y437" s="12" t="s">
        <v>246</v>
      </c>
      <c r="Z437" s="12" t="s">
        <v>2525</v>
      </c>
      <c r="AA437" s="12" t="s">
        <v>144</v>
      </c>
      <c r="AB437" s="12" t="s">
        <v>2526</v>
      </c>
      <c r="AC437" s="12" t="s">
        <v>2527</v>
      </c>
      <c r="AD437" s="12" t="s">
        <v>675</v>
      </c>
      <c r="AI437" s="12" t="s">
        <v>152</v>
      </c>
      <c r="AJ437" s="12" t="s">
        <v>152</v>
      </c>
      <c r="AK437" s="12" t="s">
        <v>126</v>
      </c>
      <c r="AM437" s="12" t="s">
        <v>149</v>
      </c>
      <c r="AN437" s="12" t="s">
        <v>567</v>
      </c>
      <c r="AP437" s="12" t="s">
        <v>152</v>
      </c>
      <c r="AQ437" s="12" t="s">
        <v>152</v>
      </c>
      <c r="AS437" s="12" t="s">
        <v>153</v>
      </c>
      <c r="AU437" s="12" t="s">
        <v>152</v>
      </c>
      <c r="BF437" s="12" t="s">
        <v>126</v>
      </c>
      <c r="BO437" s="12" t="s">
        <v>489</v>
      </c>
      <c r="BP437" s="12" t="s">
        <v>675</v>
      </c>
    </row>
    <row r="438" ht="14.25" customHeight="1">
      <c r="A438" s="12">
        <v>719098.0</v>
      </c>
      <c r="B438" s="12">
        <v>719098.0</v>
      </c>
      <c r="K438" s="12" t="s">
        <v>137</v>
      </c>
      <c r="M438" s="12" t="s">
        <v>253</v>
      </c>
      <c r="N438" s="12" t="s">
        <v>139</v>
      </c>
      <c r="P438" s="12" t="s">
        <v>204</v>
      </c>
      <c r="V438" s="12">
        <v>319.0</v>
      </c>
      <c r="X438" s="12" t="s">
        <v>2524</v>
      </c>
      <c r="Y438" s="12" t="s">
        <v>246</v>
      </c>
      <c r="Z438" s="12" t="s">
        <v>2525</v>
      </c>
      <c r="AA438" s="12" t="s">
        <v>144</v>
      </c>
      <c r="AB438" s="12" t="s">
        <v>2526</v>
      </c>
      <c r="AC438" s="12" t="s">
        <v>2527</v>
      </c>
      <c r="AD438" s="12" t="s">
        <v>675</v>
      </c>
      <c r="AI438" s="12" t="s">
        <v>152</v>
      </c>
      <c r="AJ438" s="12" t="s">
        <v>152</v>
      </c>
      <c r="AK438" s="12" t="s">
        <v>126</v>
      </c>
      <c r="AM438" s="12" t="s">
        <v>149</v>
      </c>
      <c r="AN438" s="12" t="s">
        <v>567</v>
      </c>
      <c r="AP438" s="12" t="s">
        <v>152</v>
      </c>
      <c r="AQ438" s="12" t="s">
        <v>152</v>
      </c>
      <c r="AS438" s="12" t="s">
        <v>153</v>
      </c>
      <c r="AU438" s="12" t="s">
        <v>152</v>
      </c>
      <c r="BF438" s="12" t="s">
        <v>126</v>
      </c>
      <c r="BO438" s="12" t="s">
        <v>489</v>
      </c>
      <c r="BP438" s="12" t="s">
        <v>675</v>
      </c>
    </row>
    <row r="439" ht="14.25" customHeight="1">
      <c r="A439" s="12">
        <v>719107.0</v>
      </c>
      <c r="B439" s="12">
        <v>719107.0</v>
      </c>
      <c r="K439" s="12" t="s">
        <v>137</v>
      </c>
      <c r="M439" s="12" t="s">
        <v>253</v>
      </c>
      <c r="N439" s="12" t="s">
        <v>139</v>
      </c>
      <c r="P439" s="12" t="s">
        <v>204</v>
      </c>
      <c r="V439" s="12">
        <v>319.0</v>
      </c>
      <c r="X439" s="12" t="s">
        <v>2528</v>
      </c>
      <c r="Y439" s="12" t="s">
        <v>173</v>
      </c>
      <c r="Z439" s="12" t="s">
        <v>2529</v>
      </c>
      <c r="AA439" s="12" t="s">
        <v>175</v>
      </c>
      <c r="AB439" s="12" t="s">
        <v>2530</v>
      </c>
      <c r="AC439" s="12" t="s">
        <v>2531</v>
      </c>
      <c r="AD439" s="12" t="s">
        <v>2212</v>
      </c>
      <c r="AE439" s="12" t="s">
        <v>675</v>
      </c>
      <c r="AF439" s="12" t="s">
        <v>2532</v>
      </c>
      <c r="AI439" s="12" t="s">
        <v>152</v>
      </c>
      <c r="AJ439" s="12" t="s">
        <v>152</v>
      </c>
      <c r="AK439" s="12" t="s">
        <v>126</v>
      </c>
      <c r="AM439" s="12" t="s">
        <v>567</v>
      </c>
      <c r="AN439" s="12" t="s">
        <v>149</v>
      </c>
      <c r="AP439" s="12" t="s">
        <v>152</v>
      </c>
      <c r="AQ439" s="12" t="s">
        <v>152</v>
      </c>
      <c r="AS439" s="12" t="s">
        <v>153</v>
      </c>
      <c r="AU439" s="12" t="s">
        <v>152</v>
      </c>
      <c r="AV439" s="12" t="s">
        <v>154</v>
      </c>
      <c r="AW439" s="12" t="s">
        <v>2533</v>
      </c>
      <c r="AX439" s="12" t="s">
        <v>386</v>
      </c>
      <c r="AY439" s="12" t="s">
        <v>2534</v>
      </c>
      <c r="BF439" s="12" t="s">
        <v>126</v>
      </c>
      <c r="BO439" s="12" t="s">
        <v>1983</v>
      </c>
      <c r="BP439" s="12" t="s">
        <v>675</v>
      </c>
      <c r="BQ439" s="12" t="s">
        <v>607</v>
      </c>
    </row>
    <row r="440" ht="14.25" customHeight="1">
      <c r="A440" s="12">
        <v>719108.0</v>
      </c>
      <c r="B440" s="12">
        <v>719108.0</v>
      </c>
      <c r="K440" s="12" t="s">
        <v>137</v>
      </c>
      <c r="M440" s="12" t="s">
        <v>253</v>
      </c>
      <c r="N440" s="12" t="s">
        <v>139</v>
      </c>
      <c r="P440" s="12" t="s">
        <v>140</v>
      </c>
      <c r="V440" s="12">
        <v>755.0</v>
      </c>
      <c r="X440" s="12" t="s">
        <v>2535</v>
      </c>
      <c r="Y440" s="12" t="s">
        <v>142</v>
      </c>
      <c r="Z440" s="12" t="s">
        <v>2536</v>
      </c>
      <c r="AA440" s="12" t="s">
        <v>144</v>
      </c>
      <c r="AB440" s="12" t="s">
        <v>2537</v>
      </c>
      <c r="AC440" s="12" t="s">
        <v>2538</v>
      </c>
      <c r="AD440" s="12" t="s">
        <v>743</v>
      </c>
      <c r="AE440" s="12" t="s">
        <v>2539</v>
      </c>
      <c r="AI440" s="12" t="s">
        <v>152</v>
      </c>
      <c r="AJ440" s="12" t="s">
        <v>126</v>
      </c>
      <c r="AK440" s="12" t="s">
        <v>126</v>
      </c>
      <c r="AM440" s="12" t="s">
        <v>149</v>
      </c>
      <c r="AN440" s="12" t="s">
        <v>2095</v>
      </c>
      <c r="AP440" s="12" t="s">
        <v>152</v>
      </c>
      <c r="AQ440" s="12" t="s">
        <v>152</v>
      </c>
      <c r="AS440" s="12" t="s">
        <v>153</v>
      </c>
      <c r="AU440" s="12" t="s">
        <v>152</v>
      </c>
      <c r="BF440" s="12" t="s">
        <v>126</v>
      </c>
      <c r="BO440" s="12" t="s">
        <v>2540</v>
      </c>
      <c r="BP440" s="12" t="s">
        <v>743</v>
      </c>
      <c r="BQ440" s="12" t="s">
        <v>883</v>
      </c>
    </row>
    <row r="441" ht="14.25" customHeight="1">
      <c r="A441" s="12">
        <v>719109.0</v>
      </c>
      <c r="B441" s="12">
        <v>719108.0</v>
      </c>
      <c r="K441" s="12" t="s">
        <v>137</v>
      </c>
      <c r="M441" s="12" t="s">
        <v>253</v>
      </c>
      <c r="N441" s="12" t="s">
        <v>139</v>
      </c>
      <c r="P441" s="12" t="s">
        <v>118</v>
      </c>
      <c r="R441" s="12" t="s">
        <v>389</v>
      </c>
      <c r="V441" s="12">
        <v>300.0</v>
      </c>
      <c r="X441" s="12" t="s">
        <v>2541</v>
      </c>
      <c r="Y441" s="12" t="s">
        <v>269</v>
      </c>
      <c r="Z441" s="12" t="s">
        <v>2542</v>
      </c>
      <c r="AA441" s="12" t="s">
        <v>175</v>
      </c>
      <c r="AB441" s="12" t="s">
        <v>2543</v>
      </c>
      <c r="AC441" s="12">
        <v>2.51912823407E11</v>
      </c>
      <c r="AD441" s="12" t="s">
        <v>743</v>
      </c>
      <c r="AE441" s="12" t="s">
        <v>2539</v>
      </c>
      <c r="AI441" s="12" t="s">
        <v>152</v>
      </c>
      <c r="AJ441" s="12" t="s">
        <v>126</v>
      </c>
      <c r="AK441" s="12" t="s">
        <v>126</v>
      </c>
      <c r="AM441" s="12" t="s">
        <v>149</v>
      </c>
      <c r="AN441" s="12" t="s">
        <v>2102</v>
      </c>
      <c r="AP441" s="12" t="s">
        <v>152</v>
      </c>
      <c r="AQ441" s="12" t="s">
        <v>152</v>
      </c>
      <c r="AS441" s="12" t="s">
        <v>153</v>
      </c>
      <c r="AU441" s="12" t="s">
        <v>152</v>
      </c>
      <c r="BF441" s="12" t="s">
        <v>126</v>
      </c>
      <c r="BO441" s="12" t="s">
        <v>2540</v>
      </c>
    </row>
    <row r="442" ht="14.25" customHeight="1">
      <c r="A442" s="12">
        <v>719110.0</v>
      </c>
      <c r="B442" s="12">
        <v>719110.0</v>
      </c>
      <c r="K442" s="12" t="s">
        <v>137</v>
      </c>
      <c r="M442" s="12" t="s">
        <v>170</v>
      </c>
      <c r="N442" s="12" t="s">
        <v>139</v>
      </c>
      <c r="P442" s="12" t="s">
        <v>118</v>
      </c>
      <c r="R442" s="12" t="s">
        <v>1182</v>
      </c>
      <c r="V442" s="12">
        <v>385.0</v>
      </c>
      <c r="X442" s="12" t="s">
        <v>2544</v>
      </c>
      <c r="Y442" s="12" t="s">
        <v>2405</v>
      </c>
      <c r="Z442" s="12" t="s">
        <v>2406</v>
      </c>
      <c r="AA442" s="12" t="s">
        <v>144</v>
      </c>
      <c r="AB442" s="12" t="s">
        <v>2545</v>
      </c>
      <c r="AC442" s="12" t="s">
        <v>2546</v>
      </c>
      <c r="AD442" s="12" t="s">
        <v>192</v>
      </c>
      <c r="AE442" s="12" t="s">
        <v>2547</v>
      </c>
      <c r="AF442" s="12" t="s">
        <v>2548</v>
      </c>
      <c r="AI442" s="12" t="s">
        <v>126</v>
      </c>
      <c r="AJ442" s="12" t="s">
        <v>126</v>
      </c>
      <c r="AK442" s="12" t="s">
        <v>126</v>
      </c>
      <c r="AM442" s="12" t="s">
        <v>195</v>
      </c>
      <c r="AN442" s="12" t="s">
        <v>149</v>
      </c>
      <c r="AO442" s="12" t="s">
        <v>331</v>
      </c>
      <c r="AP442" s="12" t="s">
        <v>152</v>
      </c>
      <c r="AQ442" s="12" t="s">
        <v>152</v>
      </c>
      <c r="AS442" s="12" t="s">
        <v>153</v>
      </c>
      <c r="AU442" s="12" t="s">
        <v>152</v>
      </c>
      <c r="AV442" s="12" t="s">
        <v>182</v>
      </c>
      <c r="AW442" s="12" t="s">
        <v>2549</v>
      </c>
      <c r="AX442" s="12" t="s">
        <v>183</v>
      </c>
      <c r="AY442" s="12" t="s">
        <v>2550</v>
      </c>
      <c r="BF442" s="12" t="s">
        <v>126</v>
      </c>
      <c r="BO442" s="12" t="s">
        <v>561</v>
      </c>
      <c r="BP442" s="12" t="s">
        <v>192</v>
      </c>
    </row>
    <row r="443" ht="14.25" customHeight="1">
      <c r="A443" s="12">
        <v>719111.0</v>
      </c>
      <c r="B443" s="12">
        <v>719111.0</v>
      </c>
      <c r="K443" s="12" t="s">
        <v>137</v>
      </c>
      <c r="M443" s="12" t="s">
        <v>170</v>
      </c>
      <c r="N443" s="12" t="s">
        <v>139</v>
      </c>
      <c r="P443" s="12" t="s">
        <v>128</v>
      </c>
      <c r="V443" s="12">
        <v>755.0</v>
      </c>
      <c r="X443" s="12" t="s">
        <v>2551</v>
      </c>
      <c r="Y443" s="12" t="s">
        <v>142</v>
      </c>
      <c r="Z443" s="12" t="s">
        <v>2552</v>
      </c>
      <c r="AA443" s="12" t="s">
        <v>175</v>
      </c>
      <c r="AB443" s="12" t="s">
        <v>2553</v>
      </c>
      <c r="AC443" s="12">
        <v>2.21780183387E11</v>
      </c>
      <c r="AD443" s="12" t="s">
        <v>706</v>
      </c>
      <c r="AE443" s="12" t="s">
        <v>2554</v>
      </c>
      <c r="AF443" s="12" t="s">
        <v>2555</v>
      </c>
      <c r="AI443" s="12" t="s">
        <v>152</v>
      </c>
      <c r="AJ443" s="12" t="s">
        <v>126</v>
      </c>
      <c r="AK443" s="12" t="s">
        <v>126</v>
      </c>
      <c r="AM443" s="12" t="s">
        <v>567</v>
      </c>
      <c r="AN443" s="12" t="s">
        <v>149</v>
      </c>
      <c r="AP443" s="12" t="s">
        <v>152</v>
      </c>
      <c r="AS443" s="12" t="s">
        <v>153</v>
      </c>
      <c r="AU443" s="12" t="s">
        <v>152</v>
      </c>
      <c r="BF443" s="12" t="s">
        <v>126</v>
      </c>
      <c r="BO443" s="12" t="s">
        <v>200</v>
      </c>
      <c r="BP443" s="12" t="s">
        <v>706</v>
      </c>
      <c r="BQ443" s="12" t="s">
        <v>553</v>
      </c>
    </row>
    <row r="444" ht="14.25" customHeight="1">
      <c r="A444" s="12">
        <v>719113.0</v>
      </c>
      <c r="B444" s="12">
        <v>719113.0</v>
      </c>
      <c r="K444" s="12" t="s">
        <v>137</v>
      </c>
      <c r="M444" s="12" t="s">
        <v>170</v>
      </c>
      <c r="N444" s="12" t="s">
        <v>139</v>
      </c>
      <c r="P444" s="12" t="s">
        <v>204</v>
      </c>
      <c r="V444" s="12">
        <v>407.0</v>
      </c>
      <c r="X444" s="12" t="s">
        <v>2556</v>
      </c>
      <c r="Y444" s="12" t="s">
        <v>173</v>
      </c>
      <c r="Z444" s="12" t="s">
        <v>2557</v>
      </c>
      <c r="AA444" s="12" t="s">
        <v>175</v>
      </c>
      <c r="AB444" s="12" t="s">
        <v>2558</v>
      </c>
      <c r="AC444" s="12">
        <v>2.21774298133E11</v>
      </c>
      <c r="AD444" s="12" t="s">
        <v>706</v>
      </c>
      <c r="AE444" s="12" t="s">
        <v>2559</v>
      </c>
      <c r="AI444" s="12" t="s">
        <v>152</v>
      </c>
      <c r="AJ444" s="12" t="s">
        <v>126</v>
      </c>
      <c r="AK444" s="12" t="s">
        <v>126</v>
      </c>
      <c r="AM444" s="12" t="s">
        <v>302</v>
      </c>
      <c r="AN444" s="12" t="s">
        <v>303</v>
      </c>
      <c r="AP444" s="12" t="s">
        <v>152</v>
      </c>
      <c r="AS444" s="12" t="s">
        <v>153</v>
      </c>
      <c r="AU444" s="12" t="s">
        <v>152</v>
      </c>
      <c r="BF444" s="12" t="s">
        <v>126</v>
      </c>
      <c r="BO444" s="12" t="s">
        <v>970</v>
      </c>
      <c r="BP444" s="12" t="s">
        <v>706</v>
      </c>
    </row>
    <row r="445" ht="14.25" customHeight="1">
      <c r="A445" s="12">
        <v>719114.0</v>
      </c>
      <c r="B445" s="12">
        <v>719114.0</v>
      </c>
      <c r="K445" s="12" t="s">
        <v>137</v>
      </c>
      <c r="M445" s="12" t="s">
        <v>170</v>
      </c>
      <c r="N445" s="12" t="s">
        <v>139</v>
      </c>
      <c r="P445" s="12" t="s">
        <v>128</v>
      </c>
      <c r="V445" s="12">
        <v>755.0</v>
      </c>
      <c r="X445" s="12" t="s">
        <v>2560</v>
      </c>
      <c r="Y445" s="12" t="s">
        <v>142</v>
      </c>
      <c r="Z445" s="12" t="s">
        <v>2561</v>
      </c>
      <c r="AA445" s="12" t="s">
        <v>175</v>
      </c>
      <c r="AB445" s="12" t="s">
        <v>2562</v>
      </c>
      <c r="AC445" s="12">
        <v>2.21783809252E11</v>
      </c>
      <c r="AD445" s="12" t="s">
        <v>706</v>
      </c>
      <c r="AE445" s="12" t="s">
        <v>2563</v>
      </c>
      <c r="AI445" s="12" t="s">
        <v>152</v>
      </c>
      <c r="AJ445" s="12" t="s">
        <v>126</v>
      </c>
      <c r="AK445" s="12" t="s">
        <v>126</v>
      </c>
      <c r="AM445" s="12" t="s">
        <v>567</v>
      </c>
      <c r="AN445" s="12" t="s">
        <v>149</v>
      </c>
      <c r="AP445" s="12" t="s">
        <v>152</v>
      </c>
      <c r="AS445" s="12" t="s">
        <v>153</v>
      </c>
      <c r="AU445" s="12" t="s">
        <v>152</v>
      </c>
      <c r="BF445" s="12" t="s">
        <v>126</v>
      </c>
      <c r="BO445" s="12" t="s">
        <v>2564</v>
      </c>
      <c r="BP445" s="12" t="s">
        <v>706</v>
      </c>
      <c r="BQ445" s="12" t="s">
        <v>388</v>
      </c>
    </row>
    <row r="446" ht="14.25" customHeight="1">
      <c r="A446" s="12">
        <v>719122.0</v>
      </c>
      <c r="B446" s="12">
        <v>719122.0</v>
      </c>
      <c r="K446" s="12" t="s">
        <v>137</v>
      </c>
      <c r="M446" s="12" t="s">
        <v>170</v>
      </c>
      <c r="N446" s="12" t="s">
        <v>139</v>
      </c>
      <c r="P446" s="12" t="s">
        <v>140</v>
      </c>
      <c r="V446" s="12">
        <v>814.0</v>
      </c>
      <c r="X446" s="12" t="s">
        <v>2565</v>
      </c>
      <c r="Y446" s="12" t="s">
        <v>142</v>
      </c>
      <c r="Z446" s="12" t="s">
        <v>2566</v>
      </c>
      <c r="AA446" s="12" t="s">
        <v>144</v>
      </c>
      <c r="AB446" s="12" t="s">
        <v>1811</v>
      </c>
      <c r="AC446" s="12" t="s">
        <v>2567</v>
      </c>
      <c r="AD446" s="12" t="s">
        <v>634</v>
      </c>
      <c r="AE446" s="12" t="s">
        <v>2568</v>
      </c>
      <c r="AI446" s="12" t="s">
        <v>152</v>
      </c>
      <c r="AJ446" s="12" t="s">
        <v>126</v>
      </c>
      <c r="AK446" s="12" t="s">
        <v>126</v>
      </c>
      <c r="AM446" s="12" t="s">
        <v>149</v>
      </c>
      <c r="AP446" s="12" t="s">
        <v>152</v>
      </c>
      <c r="AQ446" s="12" t="s">
        <v>152</v>
      </c>
      <c r="AS446" s="12" t="s">
        <v>153</v>
      </c>
      <c r="AU446" s="12" t="s">
        <v>152</v>
      </c>
      <c r="BF446" s="12" t="s">
        <v>126</v>
      </c>
    </row>
    <row r="447" ht="14.25" customHeight="1">
      <c r="A447" s="12">
        <v>719132.0</v>
      </c>
      <c r="B447" s="12">
        <v>719132.0</v>
      </c>
      <c r="K447" s="12" t="s">
        <v>137</v>
      </c>
      <c r="M447" s="12" t="s">
        <v>170</v>
      </c>
      <c r="N447" s="12" t="s">
        <v>139</v>
      </c>
      <c r="P447" s="12" t="s">
        <v>128</v>
      </c>
      <c r="V447" s="12">
        <v>755.0</v>
      </c>
      <c r="X447" s="12" t="s">
        <v>2569</v>
      </c>
      <c r="Y447" s="12" t="s">
        <v>142</v>
      </c>
      <c r="Z447" s="12" t="s">
        <v>2570</v>
      </c>
      <c r="AA447" s="12" t="s">
        <v>144</v>
      </c>
      <c r="AB447" s="12" t="s">
        <v>2571</v>
      </c>
      <c r="AC447" s="12">
        <v>2.51923125787E11</v>
      </c>
      <c r="AD447" s="12" t="s">
        <v>743</v>
      </c>
      <c r="AI447" s="12" t="s">
        <v>152</v>
      </c>
      <c r="AJ447" s="12" t="s">
        <v>126</v>
      </c>
      <c r="AK447" s="12" t="s">
        <v>126</v>
      </c>
      <c r="AM447" s="12" t="s">
        <v>196</v>
      </c>
      <c r="AP447" s="12" t="s">
        <v>152</v>
      </c>
      <c r="AQ447" s="12" t="s">
        <v>152</v>
      </c>
      <c r="AS447" s="12" t="s">
        <v>153</v>
      </c>
      <c r="AU447" s="12" t="s">
        <v>152</v>
      </c>
      <c r="BF447" s="12" t="s">
        <v>126</v>
      </c>
      <c r="BP447" s="12" t="s">
        <v>743</v>
      </c>
      <c r="BQ447" s="12" t="s">
        <v>454</v>
      </c>
    </row>
    <row r="448" ht="14.25" customHeight="1">
      <c r="A448" s="12">
        <v>719136.0</v>
      </c>
      <c r="B448" s="12">
        <v>719136.0</v>
      </c>
      <c r="C448" s="12" t="s">
        <v>136</v>
      </c>
      <c r="D448" s="12">
        <v>1199.0</v>
      </c>
      <c r="K448" s="12" t="s">
        <v>137</v>
      </c>
      <c r="M448" s="12" t="s">
        <v>170</v>
      </c>
      <c r="N448" s="12" t="s">
        <v>139</v>
      </c>
      <c r="P448" s="12" t="s">
        <v>140</v>
      </c>
      <c r="V448" s="12">
        <v>814.0</v>
      </c>
      <c r="X448" s="12" t="s">
        <v>2572</v>
      </c>
      <c r="Y448" s="12" t="s">
        <v>226</v>
      </c>
      <c r="Z448" s="12" t="s">
        <v>2573</v>
      </c>
      <c r="AA448" s="12" t="s">
        <v>144</v>
      </c>
      <c r="AB448" s="12" t="s">
        <v>2574</v>
      </c>
      <c r="AC448" s="12">
        <v>2.348034753574E12</v>
      </c>
      <c r="AD448" s="12" t="s">
        <v>314</v>
      </c>
      <c r="AE448" s="12" t="s">
        <v>2575</v>
      </c>
      <c r="AI448" s="12" t="s">
        <v>152</v>
      </c>
      <c r="AJ448" s="12" t="s">
        <v>126</v>
      </c>
      <c r="AK448" s="12" t="s">
        <v>126</v>
      </c>
      <c r="AM448" s="12" t="s">
        <v>149</v>
      </c>
      <c r="AP448" s="12" t="s">
        <v>126</v>
      </c>
      <c r="AQ448" s="12" t="s">
        <v>152</v>
      </c>
      <c r="AS448" s="12" t="s">
        <v>153</v>
      </c>
      <c r="AU448" s="12" t="s">
        <v>152</v>
      </c>
      <c r="AV448" s="12" t="s">
        <v>188</v>
      </c>
      <c r="AX448" s="12" t="s">
        <v>156</v>
      </c>
      <c r="BF448" s="12" t="s">
        <v>126</v>
      </c>
      <c r="BO448" s="12" t="s">
        <v>561</v>
      </c>
      <c r="BP448" s="12" t="s">
        <v>314</v>
      </c>
      <c r="BQ448" s="12" t="s">
        <v>135</v>
      </c>
    </row>
    <row r="449" ht="14.25" customHeight="1">
      <c r="A449" s="12">
        <v>719137.0</v>
      </c>
      <c r="B449" s="12">
        <v>719136.0</v>
      </c>
      <c r="C449" s="12" t="s">
        <v>136</v>
      </c>
      <c r="D449" s="12">
        <v>0.0</v>
      </c>
      <c r="K449" s="12" t="s">
        <v>137</v>
      </c>
      <c r="M449" s="12" t="s">
        <v>170</v>
      </c>
      <c r="N449" s="12" t="s">
        <v>139</v>
      </c>
      <c r="P449" s="12" t="s">
        <v>118</v>
      </c>
      <c r="R449" s="12" t="s">
        <v>389</v>
      </c>
      <c r="V449" s="12">
        <v>385.0</v>
      </c>
      <c r="X449" s="12" t="s">
        <v>2576</v>
      </c>
      <c r="Y449" s="12" t="s">
        <v>226</v>
      </c>
      <c r="Z449" s="12" t="s">
        <v>2577</v>
      </c>
      <c r="AA449" s="12" t="s">
        <v>175</v>
      </c>
      <c r="AB449" s="12" t="s">
        <v>2578</v>
      </c>
      <c r="AC449" s="12">
        <v>2.34805707051E12</v>
      </c>
      <c r="AD449" s="12" t="s">
        <v>314</v>
      </c>
      <c r="AE449" s="12" t="s">
        <v>2579</v>
      </c>
      <c r="AI449" s="12" t="s">
        <v>152</v>
      </c>
      <c r="AJ449" s="12" t="s">
        <v>126</v>
      </c>
      <c r="AK449" s="12" t="s">
        <v>126</v>
      </c>
      <c r="AM449" s="12" t="s">
        <v>149</v>
      </c>
      <c r="AP449" s="12" t="s">
        <v>126</v>
      </c>
      <c r="AQ449" s="12" t="s">
        <v>152</v>
      </c>
      <c r="AS449" s="12" t="s">
        <v>153</v>
      </c>
      <c r="AU449" s="12" t="s">
        <v>152</v>
      </c>
      <c r="AV449" s="12" t="s">
        <v>188</v>
      </c>
      <c r="AX449" s="12" t="s">
        <v>156</v>
      </c>
      <c r="BO449" s="12" t="s">
        <v>467</v>
      </c>
      <c r="BP449" s="12" t="s">
        <v>314</v>
      </c>
      <c r="BQ449" s="12" t="s">
        <v>135</v>
      </c>
    </row>
    <row r="450" ht="14.25" customHeight="1">
      <c r="A450" s="12">
        <v>719139.0</v>
      </c>
      <c r="B450" s="12">
        <v>719139.0</v>
      </c>
      <c r="C450" s="12" t="s">
        <v>136</v>
      </c>
      <c r="D450" s="12">
        <v>319.0</v>
      </c>
      <c r="K450" s="12" t="s">
        <v>137</v>
      </c>
      <c r="M450" s="12" t="s">
        <v>253</v>
      </c>
      <c r="N450" s="12" t="s">
        <v>139</v>
      </c>
      <c r="P450" s="12" t="s">
        <v>204</v>
      </c>
      <c r="V450" s="12">
        <v>319.0</v>
      </c>
      <c r="X450" s="12" t="s">
        <v>2580</v>
      </c>
      <c r="Y450" s="12" t="s">
        <v>142</v>
      </c>
      <c r="Z450" s="12" t="s">
        <v>2581</v>
      </c>
      <c r="AA450" s="12" t="s">
        <v>175</v>
      </c>
      <c r="AB450" s="12" t="s">
        <v>2582</v>
      </c>
      <c r="AC450" s="12">
        <v>8.86986598147E11</v>
      </c>
      <c r="AD450" s="12" t="s">
        <v>241</v>
      </c>
      <c r="AE450" s="12" t="s">
        <v>2583</v>
      </c>
      <c r="AI450" s="12" t="s">
        <v>126</v>
      </c>
      <c r="AJ450" s="12" t="s">
        <v>152</v>
      </c>
      <c r="AK450" s="12" t="s">
        <v>126</v>
      </c>
      <c r="AM450" s="12" t="s">
        <v>846</v>
      </c>
      <c r="AN450" s="12" t="s">
        <v>196</v>
      </c>
      <c r="AP450" s="12" t="s">
        <v>152</v>
      </c>
      <c r="AQ450" s="12" t="s">
        <v>152</v>
      </c>
      <c r="AS450" s="12" t="s">
        <v>153</v>
      </c>
      <c r="AU450" s="12" t="s">
        <v>152</v>
      </c>
      <c r="AV450" s="12" t="s">
        <v>2584</v>
      </c>
      <c r="AW450" s="12">
        <v>8.0</v>
      </c>
      <c r="AX450" s="12" t="s">
        <v>2584</v>
      </c>
      <c r="AY450" s="12">
        <v>6.0</v>
      </c>
      <c r="BF450" s="12" t="s">
        <v>126</v>
      </c>
      <c r="BO450" s="12" t="s">
        <v>2585</v>
      </c>
      <c r="BQ450" s="12" t="s">
        <v>2586</v>
      </c>
    </row>
    <row r="451" ht="14.25" customHeight="1">
      <c r="A451" s="12">
        <v>719143.0</v>
      </c>
      <c r="B451" s="12">
        <v>719143.0</v>
      </c>
      <c r="K451" s="12" t="s">
        <v>137</v>
      </c>
      <c r="M451" s="12" t="s">
        <v>170</v>
      </c>
      <c r="N451" s="12" t="s">
        <v>139</v>
      </c>
      <c r="P451" s="12" t="s">
        <v>204</v>
      </c>
      <c r="V451" s="12">
        <v>407.0</v>
      </c>
      <c r="X451" s="12" t="s">
        <v>2587</v>
      </c>
      <c r="Y451" s="12" t="s">
        <v>246</v>
      </c>
      <c r="Z451" s="12" t="s">
        <v>2588</v>
      </c>
      <c r="AA451" s="12" t="s">
        <v>144</v>
      </c>
      <c r="AB451" s="12" t="s">
        <v>2589</v>
      </c>
      <c r="AC451" s="12">
        <v>2.34916638066E12</v>
      </c>
      <c r="AD451" s="12" t="s">
        <v>314</v>
      </c>
      <c r="AE451" s="12" t="s">
        <v>2590</v>
      </c>
      <c r="AF451" s="12" t="s">
        <v>2591</v>
      </c>
      <c r="AI451" s="12" t="s">
        <v>152</v>
      </c>
      <c r="AJ451" s="12" t="s">
        <v>152</v>
      </c>
      <c r="AK451" s="12" t="s">
        <v>126</v>
      </c>
      <c r="AM451" s="12" t="s">
        <v>2592</v>
      </c>
      <c r="AP451" s="12" t="s">
        <v>152</v>
      </c>
      <c r="AQ451" s="12" t="s">
        <v>152</v>
      </c>
      <c r="AS451" s="12" t="s">
        <v>153</v>
      </c>
      <c r="AU451" s="12" t="s">
        <v>152</v>
      </c>
      <c r="BF451" s="12" t="s">
        <v>126</v>
      </c>
      <c r="BO451" s="12" t="s">
        <v>2157</v>
      </c>
      <c r="BP451" s="12" t="s">
        <v>314</v>
      </c>
      <c r="BQ451" s="12" t="s">
        <v>2593</v>
      </c>
    </row>
    <row r="452" ht="14.25" customHeight="1">
      <c r="A452" s="12">
        <v>719146.0</v>
      </c>
      <c r="B452" s="12">
        <v>719146.0</v>
      </c>
      <c r="K452" s="12" t="s">
        <v>137</v>
      </c>
      <c r="M452" s="12" t="s">
        <v>170</v>
      </c>
      <c r="N452" s="12" t="s">
        <v>139</v>
      </c>
      <c r="P452" s="12" t="s">
        <v>128</v>
      </c>
      <c r="V452" s="12">
        <v>755.0</v>
      </c>
      <c r="X452" s="12" t="s">
        <v>2594</v>
      </c>
      <c r="Y452" s="12" t="s">
        <v>142</v>
      </c>
      <c r="Z452" s="12" t="s">
        <v>2595</v>
      </c>
      <c r="AA452" s="12" t="s">
        <v>144</v>
      </c>
      <c r="AB452" s="12" t="s">
        <v>2596</v>
      </c>
      <c r="AC452" s="12">
        <v>2.250708785036E12</v>
      </c>
      <c r="AD452" s="12" t="s">
        <v>2597</v>
      </c>
      <c r="AE452" s="12" t="s">
        <v>2598</v>
      </c>
      <c r="AF452" s="12" t="s">
        <v>2599</v>
      </c>
      <c r="AI452" s="12" t="s">
        <v>152</v>
      </c>
      <c r="AJ452" s="12" t="s">
        <v>126</v>
      </c>
      <c r="AK452" s="12" t="s">
        <v>126</v>
      </c>
      <c r="AM452" s="12" t="s">
        <v>302</v>
      </c>
      <c r="AN452" s="12" t="s">
        <v>303</v>
      </c>
      <c r="AO452" s="12" t="s">
        <v>890</v>
      </c>
      <c r="AP452" s="12" t="s">
        <v>152</v>
      </c>
      <c r="AS452" s="12" t="s">
        <v>153</v>
      </c>
      <c r="AU452" s="12" t="s">
        <v>152</v>
      </c>
      <c r="BF452" s="12" t="s">
        <v>126</v>
      </c>
      <c r="BO452" s="12" t="s">
        <v>561</v>
      </c>
      <c r="BP452" s="12" t="s">
        <v>2597</v>
      </c>
      <c r="BQ452" s="12" t="s">
        <v>647</v>
      </c>
    </row>
    <row r="453" ht="14.25" customHeight="1">
      <c r="A453" s="12">
        <v>719147.0</v>
      </c>
      <c r="B453" s="12">
        <v>719147.0</v>
      </c>
      <c r="K453" s="12" t="s">
        <v>137</v>
      </c>
      <c r="M453" s="12" t="s">
        <v>170</v>
      </c>
      <c r="N453" s="12" t="s">
        <v>139</v>
      </c>
      <c r="P453" s="12" t="s">
        <v>204</v>
      </c>
      <c r="V453" s="12">
        <v>407.0</v>
      </c>
      <c r="X453" s="12" t="s">
        <v>2600</v>
      </c>
      <c r="Y453" s="12" t="s">
        <v>269</v>
      </c>
      <c r="Z453" s="12" t="s">
        <v>2601</v>
      </c>
      <c r="AA453" s="12" t="s">
        <v>175</v>
      </c>
      <c r="AB453" s="12" t="s">
        <v>2602</v>
      </c>
      <c r="AC453" s="12">
        <v>2.21762540781E11</v>
      </c>
      <c r="AD453" s="12" t="s">
        <v>706</v>
      </c>
      <c r="AE453" s="12" t="s">
        <v>2603</v>
      </c>
      <c r="AI453" s="12" t="s">
        <v>152</v>
      </c>
      <c r="AJ453" s="12" t="s">
        <v>126</v>
      </c>
      <c r="AK453" s="12" t="s">
        <v>126</v>
      </c>
      <c r="AM453" s="12" t="s">
        <v>567</v>
      </c>
      <c r="AN453" s="12" t="s">
        <v>196</v>
      </c>
      <c r="AP453" s="12" t="s">
        <v>152</v>
      </c>
      <c r="AS453" s="12" t="s">
        <v>153</v>
      </c>
      <c r="AU453" s="12" t="s">
        <v>152</v>
      </c>
      <c r="BF453" s="12" t="s">
        <v>126</v>
      </c>
      <c r="BO453" s="12" t="s">
        <v>561</v>
      </c>
      <c r="BP453" s="12" t="s">
        <v>706</v>
      </c>
    </row>
    <row r="454" ht="14.25" customHeight="1">
      <c r="A454" s="12">
        <v>719150.0</v>
      </c>
      <c r="B454" s="12">
        <v>719150.0</v>
      </c>
      <c r="K454" s="12" t="s">
        <v>137</v>
      </c>
      <c r="M454" s="12" t="s">
        <v>170</v>
      </c>
      <c r="N454" s="12" t="s">
        <v>139</v>
      </c>
      <c r="P454" s="12" t="s">
        <v>140</v>
      </c>
      <c r="V454" s="12">
        <v>814.0</v>
      </c>
      <c r="X454" s="12" t="s">
        <v>2604</v>
      </c>
      <c r="Y454" s="12" t="s">
        <v>246</v>
      </c>
      <c r="Z454" s="12" t="s">
        <v>2605</v>
      </c>
      <c r="AA454" s="12" t="s">
        <v>144</v>
      </c>
      <c r="AB454" s="12" t="s">
        <v>2606</v>
      </c>
      <c r="AC454" s="12" t="s">
        <v>2607</v>
      </c>
      <c r="AD454" s="12" t="s">
        <v>634</v>
      </c>
      <c r="AE454" s="12" t="s">
        <v>2608</v>
      </c>
      <c r="AI454" s="12" t="s">
        <v>152</v>
      </c>
      <c r="AJ454" s="12" t="s">
        <v>152</v>
      </c>
      <c r="AK454" s="12" t="s">
        <v>126</v>
      </c>
      <c r="AM454" s="12" t="s">
        <v>149</v>
      </c>
      <c r="AP454" s="12" t="s">
        <v>152</v>
      </c>
      <c r="AQ454" s="12" t="s">
        <v>152</v>
      </c>
      <c r="AS454" s="12" t="s">
        <v>153</v>
      </c>
      <c r="AU454" s="12" t="s">
        <v>152</v>
      </c>
      <c r="BF454" s="12" t="s">
        <v>126</v>
      </c>
      <c r="BO454" s="12" t="s">
        <v>2609</v>
      </c>
      <c r="BP454" s="12" t="s">
        <v>634</v>
      </c>
      <c r="BQ454" s="12" t="s">
        <v>464</v>
      </c>
    </row>
    <row r="455" ht="14.25" customHeight="1">
      <c r="A455" s="12">
        <v>719152.0</v>
      </c>
      <c r="B455" s="12">
        <v>719152.0</v>
      </c>
      <c r="K455" s="12" t="s">
        <v>137</v>
      </c>
      <c r="M455" s="12" t="s">
        <v>170</v>
      </c>
      <c r="N455" s="12" t="s">
        <v>139</v>
      </c>
      <c r="P455" s="12" t="s">
        <v>204</v>
      </c>
      <c r="V455" s="12">
        <v>407.0</v>
      </c>
      <c r="X455" s="12" t="s">
        <v>2610</v>
      </c>
      <c r="Y455" s="12" t="s">
        <v>319</v>
      </c>
      <c r="Z455" s="12" t="s">
        <v>2611</v>
      </c>
      <c r="AA455" s="12" t="s">
        <v>175</v>
      </c>
      <c r="AB455" s="12" t="s">
        <v>2612</v>
      </c>
      <c r="AC455" s="12" t="s">
        <v>2613</v>
      </c>
      <c r="AD455" s="12" t="s">
        <v>132</v>
      </c>
      <c r="AE455" s="12" t="s">
        <v>2614</v>
      </c>
      <c r="AF455" s="12" t="s">
        <v>2615</v>
      </c>
      <c r="AI455" s="12" t="s">
        <v>152</v>
      </c>
      <c r="AJ455" s="12" t="s">
        <v>126</v>
      </c>
      <c r="AK455" s="12" t="s">
        <v>126</v>
      </c>
      <c r="AM455" s="12" t="s">
        <v>196</v>
      </c>
      <c r="AN455" s="12" t="s">
        <v>723</v>
      </c>
      <c r="AP455" s="12" t="s">
        <v>152</v>
      </c>
      <c r="AQ455" s="12" t="s">
        <v>152</v>
      </c>
      <c r="AS455" s="12" t="s">
        <v>153</v>
      </c>
      <c r="AU455" s="12" t="s">
        <v>152</v>
      </c>
      <c r="AV455" s="12" t="s">
        <v>182</v>
      </c>
      <c r="AX455" s="12" t="s">
        <v>908</v>
      </c>
      <c r="BF455" s="12" t="s">
        <v>126</v>
      </c>
      <c r="BO455" s="12" t="s">
        <v>374</v>
      </c>
      <c r="BP455" s="12" t="s">
        <v>132</v>
      </c>
    </row>
    <row r="456" ht="14.25" customHeight="1">
      <c r="A456" s="12">
        <v>719154.0</v>
      </c>
      <c r="B456" s="12">
        <v>719154.0</v>
      </c>
      <c r="K456" s="12" t="s">
        <v>137</v>
      </c>
      <c r="M456" s="12" t="s">
        <v>170</v>
      </c>
      <c r="N456" s="12" t="s">
        <v>139</v>
      </c>
      <c r="P456" s="12" t="s">
        <v>140</v>
      </c>
      <c r="V456" s="12">
        <v>814.0</v>
      </c>
      <c r="X456" s="12" t="s">
        <v>2616</v>
      </c>
      <c r="Y456" s="12" t="s">
        <v>142</v>
      </c>
      <c r="Z456" s="12" t="s">
        <v>2617</v>
      </c>
      <c r="AA456" s="12" t="s">
        <v>175</v>
      </c>
      <c r="AB456" s="12" t="s">
        <v>2618</v>
      </c>
      <c r="AC456" s="12">
        <v>2.001003629559E12</v>
      </c>
      <c r="AD456" s="12" t="s">
        <v>1298</v>
      </c>
      <c r="AE456" s="12" t="s">
        <v>2619</v>
      </c>
      <c r="AI456" s="12" t="s">
        <v>152</v>
      </c>
      <c r="AJ456" s="12" t="s">
        <v>126</v>
      </c>
      <c r="AK456" s="12" t="s">
        <v>126</v>
      </c>
      <c r="AM456" s="12" t="s">
        <v>149</v>
      </c>
      <c r="AN456" s="12" t="s">
        <v>985</v>
      </c>
      <c r="AP456" s="12" t="s">
        <v>152</v>
      </c>
      <c r="AQ456" s="12" t="s">
        <v>152</v>
      </c>
      <c r="AS456" s="12" t="s">
        <v>153</v>
      </c>
      <c r="AU456" s="12" t="s">
        <v>152</v>
      </c>
      <c r="AV456" s="12" t="s">
        <v>154</v>
      </c>
      <c r="AX456" s="12" t="s">
        <v>184</v>
      </c>
      <c r="BF456" s="12" t="s">
        <v>126</v>
      </c>
      <c r="BO456" s="12" t="s">
        <v>2620</v>
      </c>
      <c r="BP456" s="12" t="s">
        <v>1298</v>
      </c>
      <c r="BQ456" s="12" t="s">
        <v>647</v>
      </c>
    </row>
    <row r="457" ht="14.25" customHeight="1">
      <c r="A457" s="12">
        <v>719155.0</v>
      </c>
      <c r="B457" s="12">
        <v>719155.0</v>
      </c>
      <c r="K457" s="12" t="s">
        <v>137</v>
      </c>
      <c r="M457" s="12" t="s">
        <v>253</v>
      </c>
      <c r="N457" s="12" t="s">
        <v>139</v>
      </c>
      <c r="P457" s="12" t="s">
        <v>204</v>
      </c>
      <c r="V457" s="12">
        <v>319.0</v>
      </c>
      <c r="X457" s="12" t="s">
        <v>2621</v>
      </c>
      <c r="Y457" s="12" t="s">
        <v>142</v>
      </c>
      <c r="Z457" s="12" t="s">
        <v>446</v>
      </c>
      <c r="AA457" s="12" t="s">
        <v>144</v>
      </c>
      <c r="AB457" s="12" t="s">
        <v>447</v>
      </c>
      <c r="AC457" s="12">
        <v>9.18465088443E11</v>
      </c>
      <c r="AD457" s="12" t="s">
        <v>448</v>
      </c>
      <c r="AE457" s="12" t="s">
        <v>2622</v>
      </c>
      <c r="AF457" s="12" t="s">
        <v>2623</v>
      </c>
      <c r="AI457" s="12" t="s">
        <v>152</v>
      </c>
      <c r="AJ457" s="12" t="s">
        <v>126</v>
      </c>
      <c r="AK457" s="12" t="s">
        <v>126</v>
      </c>
      <c r="AM457" s="12" t="s">
        <v>196</v>
      </c>
      <c r="AN457" s="12" t="s">
        <v>2624</v>
      </c>
      <c r="AO457" s="12" t="s">
        <v>2625</v>
      </c>
      <c r="AP457" s="12" t="s">
        <v>152</v>
      </c>
      <c r="AQ457" s="12" t="s">
        <v>152</v>
      </c>
      <c r="AS457" s="12" t="s">
        <v>153</v>
      </c>
      <c r="AU457" s="12" t="s">
        <v>152</v>
      </c>
      <c r="AV457" s="12" t="s">
        <v>2626</v>
      </c>
      <c r="AW457" s="12" t="s">
        <v>2627</v>
      </c>
      <c r="AX457" s="12" t="s">
        <v>2628</v>
      </c>
      <c r="AY457" s="12" t="s">
        <v>2629</v>
      </c>
      <c r="BF457" s="12" t="s">
        <v>126</v>
      </c>
      <c r="BO457" s="12" t="s">
        <v>2630</v>
      </c>
      <c r="BP457" s="12" t="s">
        <v>448</v>
      </c>
      <c r="BQ457" s="12" t="s">
        <v>2631</v>
      </c>
    </row>
    <row r="458" ht="14.25" customHeight="1">
      <c r="A458" s="12">
        <v>719157.0</v>
      </c>
      <c r="B458" s="12">
        <v>719157.0</v>
      </c>
      <c r="K458" s="12" t="s">
        <v>137</v>
      </c>
      <c r="M458" s="12" t="s">
        <v>253</v>
      </c>
      <c r="N458" s="12" t="s">
        <v>171</v>
      </c>
      <c r="P458" s="12" t="s">
        <v>204</v>
      </c>
      <c r="V458" s="12">
        <v>259.0</v>
      </c>
      <c r="X458" s="12" t="s">
        <v>2632</v>
      </c>
      <c r="Y458" s="12" t="s">
        <v>142</v>
      </c>
      <c r="Z458" s="12" t="s">
        <v>446</v>
      </c>
      <c r="AA458" s="12" t="s">
        <v>144</v>
      </c>
      <c r="AB458" s="12" t="s">
        <v>447</v>
      </c>
      <c r="AC458" s="12" t="s">
        <v>2633</v>
      </c>
      <c r="AD458" s="12" t="s">
        <v>448</v>
      </c>
      <c r="AE458" s="12" t="s">
        <v>2634</v>
      </c>
      <c r="AF458" s="12" t="s">
        <v>2635</v>
      </c>
      <c r="AI458" s="12" t="s">
        <v>152</v>
      </c>
      <c r="AJ458" s="12" t="s">
        <v>126</v>
      </c>
      <c r="AK458" s="12" t="s">
        <v>126</v>
      </c>
      <c r="AM458" s="12" t="s">
        <v>365</v>
      </c>
      <c r="AP458" s="12" t="s">
        <v>152</v>
      </c>
      <c r="AQ458" s="12" t="s">
        <v>152</v>
      </c>
      <c r="AS458" s="12" t="s">
        <v>153</v>
      </c>
      <c r="AU458" s="12" t="s">
        <v>152</v>
      </c>
      <c r="AV458" s="12" t="s">
        <v>413</v>
      </c>
      <c r="AW458" s="12" t="s">
        <v>2636</v>
      </c>
      <c r="AX458" s="12" t="s">
        <v>183</v>
      </c>
      <c r="AY458" s="12" t="s">
        <v>2637</v>
      </c>
      <c r="BF458" s="12" t="s">
        <v>126</v>
      </c>
      <c r="BO458" s="12" t="s">
        <v>1770</v>
      </c>
      <c r="BP458" s="12" t="s">
        <v>448</v>
      </c>
      <c r="BQ458" s="12" t="s">
        <v>454</v>
      </c>
    </row>
    <row r="459" ht="14.25" customHeight="1">
      <c r="A459" s="12">
        <v>719158.0</v>
      </c>
      <c r="B459" s="12">
        <v>719158.0</v>
      </c>
      <c r="K459" s="12" t="s">
        <v>137</v>
      </c>
      <c r="M459" s="12" t="s">
        <v>170</v>
      </c>
      <c r="N459" s="12" t="s">
        <v>139</v>
      </c>
      <c r="P459" s="12" t="s">
        <v>140</v>
      </c>
      <c r="V459" s="12">
        <v>814.0</v>
      </c>
      <c r="X459" s="12" t="s">
        <v>2638</v>
      </c>
      <c r="Y459" s="12" t="s">
        <v>142</v>
      </c>
      <c r="Z459" s="12" t="s">
        <v>2639</v>
      </c>
      <c r="AA459" s="12" t="s">
        <v>175</v>
      </c>
      <c r="AB459" s="12" t="s">
        <v>2640</v>
      </c>
      <c r="AC459" s="12" t="s">
        <v>2641</v>
      </c>
      <c r="AD459" s="12" t="s">
        <v>1226</v>
      </c>
      <c r="AE459" s="12" t="s">
        <v>2642</v>
      </c>
      <c r="AF459" s="12" t="s">
        <v>2643</v>
      </c>
      <c r="AI459" s="12" t="s">
        <v>152</v>
      </c>
      <c r="AJ459" s="12" t="s">
        <v>126</v>
      </c>
      <c r="AK459" s="12" t="s">
        <v>126</v>
      </c>
      <c r="AM459" s="12" t="s">
        <v>760</v>
      </c>
      <c r="AN459" s="12" t="s">
        <v>2644</v>
      </c>
      <c r="AO459" s="12" t="s">
        <v>1229</v>
      </c>
      <c r="AP459" s="12" t="s">
        <v>152</v>
      </c>
      <c r="AQ459" s="12" t="s">
        <v>152</v>
      </c>
      <c r="AS459" s="12" t="s">
        <v>153</v>
      </c>
      <c r="AU459" s="12" t="s">
        <v>126</v>
      </c>
      <c r="BF459" s="12" t="s">
        <v>126</v>
      </c>
      <c r="BO459" s="12" t="s">
        <v>526</v>
      </c>
      <c r="BP459" s="12" t="s">
        <v>1226</v>
      </c>
      <c r="BQ459" s="12" t="s">
        <v>236</v>
      </c>
    </row>
    <row r="460" ht="14.25" customHeight="1">
      <c r="A460" s="12">
        <v>719159.0</v>
      </c>
      <c r="B460" s="12">
        <v>719158.0</v>
      </c>
      <c r="K460" s="12" t="s">
        <v>137</v>
      </c>
      <c r="M460" s="12" t="s">
        <v>170</v>
      </c>
      <c r="N460" s="12" t="s">
        <v>139</v>
      </c>
      <c r="P460" s="12" t="s">
        <v>140</v>
      </c>
      <c r="V460" s="12">
        <v>814.0</v>
      </c>
      <c r="X460" s="12" t="s">
        <v>2645</v>
      </c>
      <c r="Y460" s="12" t="s">
        <v>142</v>
      </c>
      <c r="Z460" s="12" t="s">
        <v>2646</v>
      </c>
      <c r="AA460" s="12" t="s">
        <v>175</v>
      </c>
      <c r="AB460" s="12" t="s">
        <v>2647</v>
      </c>
      <c r="AC460" s="12" t="s">
        <v>2648</v>
      </c>
      <c r="AD460" s="12" t="s">
        <v>1226</v>
      </c>
      <c r="AE460" s="12" t="s">
        <v>2642</v>
      </c>
      <c r="AF460" s="12" t="s">
        <v>2643</v>
      </c>
      <c r="AI460" s="12" t="s">
        <v>152</v>
      </c>
      <c r="AJ460" s="12" t="s">
        <v>126</v>
      </c>
      <c r="AK460" s="12" t="s">
        <v>126</v>
      </c>
      <c r="AM460" s="12" t="s">
        <v>760</v>
      </c>
      <c r="AN460" s="12" t="s">
        <v>2644</v>
      </c>
      <c r="AO460" s="12" t="s">
        <v>1229</v>
      </c>
      <c r="AP460" s="12" t="s">
        <v>152</v>
      </c>
      <c r="AQ460" s="12" t="s">
        <v>152</v>
      </c>
      <c r="AS460" s="12" t="s">
        <v>153</v>
      </c>
      <c r="AU460" s="12" t="s">
        <v>126</v>
      </c>
      <c r="BF460" s="12" t="s">
        <v>126</v>
      </c>
      <c r="BO460" s="12" t="s">
        <v>127</v>
      </c>
      <c r="BP460" s="12" t="s">
        <v>1226</v>
      </c>
      <c r="BQ460" s="12" t="s">
        <v>388</v>
      </c>
    </row>
    <row r="461" ht="14.25" customHeight="1">
      <c r="A461" s="12">
        <v>719160.0</v>
      </c>
      <c r="B461" s="12">
        <v>719160.0</v>
      </c>
      <c r="C461" s="12" t="s">
        <v>136</v>
      </c>
      <c r="D461" s="12">
        <v>875.0</v>
      </c>
      <c r="K461" s="12" t="s">
        <v>137</v>
      </c>
      <c r="M461" s="12" t="s">
        <v>138</v>
      </c>
      <c r="N461" s="12" t="s">
        <v>139</v>
      </c>
      <c r="P461" s="12" t="s">
        <v>140</v>
      </c>
      <c r="V461" s="12">
        <v>875.0</v>
      </c>
      <c r="X461" s="12" t="s">
        <v>2649</v>
      </c>
      <c r="Y461" s="12" t="s">
        <v>142</v>
      </c>
      <c r="Z461" s="12" t="s">
        <v>2650</v>
      </c>
      <c r="AA461" s="12" t="s">
        <v>144</v>
      </c>
      <c r="AB461" s="12" t="s">
        <v>2651</v>
      </c>
      <c r="AC461" s="12">
        <v>8.86929923143E11</v>
      </c>
      <c r="AD461" s="12" t="s">
        <v>241</v>
      </c>
      <c r="AE461" s="12" t="s">
        <v>2652</v>
      </c>
      <c r="AI461" s="12" t="s">
        <v>126</v>
      </c>
      <c r="AJ461" s="12" t="s">
        <v>126</v>
      </c>
      <c r="AK461" s="12" t="s">
        <v>126</v>
      </c>
      <c r="AM461" s="12" t="s">
        <v>196</v>
      </c>
      <c r="AN461" s="12" t="s">
        <v>846</v>
      </c>
      <c r="AP461" s="12" t="s">
        <v>126</v>
      </c>
      <c r="AQ461" s="12" t="s">
        <v>152</v>
      </c>
      <c r="AS461" s="12" t="s">
        <v>153</v>
      </c>
      <c r="AU461" s="12" t="s">
        <v>152</v>
      </c>
      <c r="AV461" s="12" t="s">
        <v>188</v>
      </c>
      <c r="AX461" s="12" t="s">
        <v>156</v>
      </c>
      <c r="BF461" s="12" t="s">
        <v>126</v>
      </c>
      <c r="BO461" s="12" t="s">
        <v>526</v>
      </c>
      <c r="BP461" s="12" t="s">
        <v>241</v>
      </c>
      <c r="BQ461" s="12" t="s">
        <v>607</v>
      </c>
    </row>
    <row r="462" ht="14.25" customHeight="1">
      <c r="A462" s="12">
        <v>719161.0</v>
      </c>
      <c r="B462" s="12">
        <v>719161.0</v>
      </c>
      <c r="K462" s="12" t="s">
        <v>137</v>
      </c>
      <c r="M462" s="12" t="s">
        <v>170</v>
      </c>
      <c r="N462" s="12" t="s">
        <v>139</v>
      </c>
      <c r="P462" s="12" t="s">
        <v>128</v>
      </c>
      <c r="V462" s="12">
        <v>755.0</v>
      </c>
      <c r="X462" s="12" t="s">
        <v>2653</v>
      </c>
      <c r="Y462" s="12" t="s">
        <v>142</v>
      </c>
      <c r="Z462" s="12" t="s">
        <v>2654</v>
      </c>
      <c r="AA462" s="12" t="s">
        <v>175</v>
      </c>
      <c r="AB462" s="12" t="s">
        <v>2655</v>
      </c>
      <c r="AC462" s="12" t="s">
        <v>2656</v>
      </c>
      <c r="AD462" s="12" t="s">
        <v>1298</v>
      </c>
      <c r="AE462" s="12" t="s">
        <v>2657</v>
      </c>
      <c r="AI462" s="12" t="s">
        <v>126</v>
      </c>
      <c r="AJ462" s="12" t="s">
        <v>126</v>
      </c>
      <c r="AK462" s="12" t="s">
        <v>126</v>
      </c>
      <c r="AM462" s="12" t="s">
        <v>985</v>
      </c>
      <c r="AN462" s="12" t="s">
        <v>196</v>
      </c>
      <c r="AP462" s="12" t="s">
        <v>152</v>
      </c>
      <c r="AQ462" s="12" t="s">
        <v>152</v>
      </c>
      <c r="AS462" s="12" t="s">
        <v>153</v>
      </c>
      <c r="AU462" s="12" t="s">
        <v>152</v>
      </c>
      <c r="AV462" s="12" t="s">
        <v>154</v>
      </c>
      <c r="AX462" s="12" t="s">
        <v>184</v>
      </c>
      <c r="BF462" s="12" t="s">
        <v>126</v>
      </c>
      <c r="BO462" s="12" t="s">
        <v>2658</v>
      </c>
      <c r="BP462" s="12" t="s">
        <v>1298</v>
      </c>
      <c r="BQ462" s="12" t="s">
        <v>135</v>
      </c>
    </row>
    <row r="463" ht="14.25" customHeight="1">
      <c r="A463" s="12">
        <v>719162.0</v>
      </c>
      <c r="B463" s="12">
        <v>719162.0</v>
      </c>
      <c r="K463" s="12" t="s">
        <v>137</v>
      </c>
      <c r="M463" s="12" t="s">
        <v>170</v>
      </c>
      <c r="N463" s="12" t="s">
        <v>139</v>
      </c>
      <c r="P463" s="12" t="s">
        <v>204</v>
      </c>
      <c r="V463" s="12">
        <v>407.0</v>
      </c>
      <c r="X463" s="12" t="s">
        <v>2659</v>
      </c>
      <c r="Y463" s="12" t="s">
        <v>246</v>
      </c>
      <c r="Z463" s="12" t="s">
        <v>2660</v>
      </c>
      <c r="AA463" s="12" t="s">
        <v>175</v>
      </c>
      <c r="AB463" s="12" t="s">
        <v>2661</v>
      </c>
      <c r="AC463" s="12">
        <v>2.250711172189E12</v>
      </c>
      <c r="AD463" s="12" t="s">
        <v>2597</v>
      </c>
      <c r="AE463" s="12" t="s">
        <v>2662</v>
      </c>
      <c r="AF463" s="12" t="s">
        <v>2598</v>
      </c>
      <c r="AI463" s="12" t="s">
        <v>152</v>
      </c>
      <c r="AJ463" s="12" t="s">
        <v>126</v>
      </c>
      <c r="AK463" s="12" t="s">
        <v>126</v>
      </c>
      <c r="AM463" s="12" t="s">
        <v>302</v>
      </c>
      <c r="AN463" s="12" t="s">
        <v>906</v>
      </c>
      <c r="AP463" s="12" t="s">
        <v>152</v>
      </c>
      <c r="AS463" s="12" t="s">
        <v>153</v>
      </c>
      <c r="AU463" s="12" t="s">
        <v>152</v>
      </c>
      <c r="BF463" s="12" t="s">
        <v>126</v>
      </c>
      <c r="BO463" s="12" t="s">
        <v>561</v>
      </c>
      <c r="BP463" s="12" t="s">
        <v>2597</v>
      </c>
      <c r="BQ463" s="12" t="s">
        <v>273</v>
      </c>
    </row>
    <row r="464" ht="14.25" customHeight="1">
      <c r="A464" s="12">
        <v>719163.0</v>
      </c>
      <c r="B464" s="12">
        <v>719163.0</v>
      </c>
      <c r="K464" s="12" t="s">
        <v>137</v>
      </c>
      <c r="M464" s="12" t="s">
        <v>253</v>
      </c>
      <c r="N464" s="12" t="s">
        <v>139</v>
      </c>
      <c r="P464" s="12" t="s">
        <v>204</v>
      </c>
      <c r="V464" s="12">
        <v>319.0</v>
      </c>
      <c r="X464" s="12" t="s">
        <v>2663</v>
      </c>
      <c r="Y464" s="12" t="s">
        <v>246</v>
      </c>
      <c r="Z464" s="12" t="s">
        <v>2664</v>
      </c>
      <c r="AA464" s="12" t="s">
        <v>144</v>
      </c>
      <c r="AB464" s="12" t="s">
        <v>2665</v>
      </c>
      <c r="AC464" s="12">
        <v>2.56758840892E11</v>
      </c>
      <c r="AD464" s="12" t="s">
        <v>272</v>
      </c>
      <c r="AE464" s="12" t="s">
        <v>604</v>
      </c>
      <c r="AF464" s="12" t="s">
        <v>2666</v>
      </c>
      <c r="AI464" s="12" t="s">
        <v>152</v>
      </c>
      <c r="AJ464" s="12" t="s">
        <v>152</v>
      </c>
      <c r="AK464" s="12" t="s">
        <v>126</v>
      </c>
      <c r="AM464" s="12" t="s">
        <v>196</v>
      </c>
      <c r="AN464" s="12" t="s">
        <v>1138</v>
      </c>
      <c r="AP464" s="12" t="s">
        <v>152</v>
      </c>
      <c r="AQ464" s="12" t="s">
        <v>152</v>
      </c>
      <c r="AS464" s="12" t="s">
        <v>153</v>
      </c>
      <c r="AU464" s="12" t="s">
        <v>152</v>
      </c>
      <c r="AV464" s="12" t="s">
        <v>154</v>
      </c>
      <c r="AX464" s="12" t="s">
        <v>184</v>
      </c>
      <c r="BF464" s="12" t="s">
        <v>126</v>
      </c>
      <c r="BO464" s="12" t="s">
        <v>2667</v>
      </c>
      <c r="BP464" s="12" t="s">
        <v>272</v>
      </c>
      <c r="BQ464" s="12" t="s">
        <v>2668</v>
      </c>
    </row>
    <row r="465" ht="14.25" customHeight="1">
      <c r="A465" s="12">
        <v>719164.0</v>
      </c>
      <c r="B465" s="12">
        <v>719164.0</v>
      </c>
      <c r="K465" s="12" t="s">
        <v>137</v>
      </c>
      <c r="M465" s="12" t="s">
        <v>253</v>
      </c>
      <c r="N465" s="12" t="s">
        <v>139</v>
      </c>
      <c r="P465" s="12" t="s">
        <v>204</v>
      </c>
      <c r="V465" s="12">
        <v>319.0</v>
      </c>
      <c r="X465" s="12" t="s">
        <v>2669</v>
      </c>
      <c r="Y465" s="12" t="s">
        <v>246</v>
      </c>
      <c r="Z465" s="12" t="s">
        <v>2670</v>
      </c>
      <c r="AA465" s="12" t="s">
        <v>144</v>
      </c>
      <c r="AB465" s="12" t="s">
        <v>2671</v>
      </c>
      <c r="AC465" s="12" t="s">
        <v>2672</v>
      </c>
      <c r="AD465" s="12" t="s">
        <v>2673</v>
      </c>
      <c r="AE465" s="12" t="s">
        <v>2674</v>
      </c>
      <c r="AF465" s="12" t="s">
        <v>2675</v>
      </c>
      <c r="AI465" s="12" t="s">
        <v>152</v>
      </c>
      <c r="AJ465" s="12" t="s">
        <v>152</v>
      </c>
      <c r="AK465" s="12" t="s">
        <v>126</v>
      </c>
      <c r="AM465" s="12" t="s">
        <v>302</v>
      </c>
      <c r="AN465" s="12" t="s">
        <v>303</v>
      </c>
      <c r="AO465" s="12" t="s">
        <v>2676</v>
      </c>
      <c r="AP465" s="12" t="s">
        <v>152</v>
      </c>
      <c r="AQ465" s="12" t="s">
        <v>152</v>
      </c>
      <c r="AS465" s="12" t="s">
        <v>153</v>
      </c>
      <c r="AU465" s="12" t="s">
        <v>152</v>
      </c>
      <c r="BF465" s="12" t="s">
        <v>126</v>
      </c>
      <c r="BO465" s="12" t="s">
        <v>561</v>
      </c>
      <c r="BP465" s="12" t="s">
        <v>2673</v>
      </c>
      <c r="BQ465" s="12" t="s">
        <v>135</v>
      </c>
    </row>
    <row r="466" ht="14.25" customHeight="1">
      <c r="A466" s="12">
        <v>719167.0</v>
      </c>
      <c r="B466" s="12">
        <v>719167.0</v>
      </c>
      <c r="K466" s="12" t="s">
        <v>137</v>
      </c>
      <c r="M466" s="12" t="s">
        <v>170</v>
      </c>
      <c r="N466" s="12" t="s">
        <v>139</v>
      </c>
      <c r="P466" s="12" t="s">
        <v>204</v>
      </c>
      <c r="V466" s="12">
        <v>407.0</v>
      </c>
      <c r="X466" s="12" t="s">
        <v>2677</v>
      </c>
      <c r="Y466" s="12" t="s">
        <v>246</v>
      </c>
      <c r="Z466" s="12" t="s">
        <v>2678</v>
      </c>
      <c r="AA466" s="12" t="s">
        <v>144</v>
      </c>
      <c r="AB466" s="12" t="s">
        <v>2679</v>
      </c>
      <c r="AC466" s="12" t="s">
        <v>2680</v>
      </c>
      <c r="AD466" s="12" t="s">
        <v>448</v>
      </c>
      <c r="AE466" s="12" t="s">
        <v>2681</v>
      </c>
      <c r="AI466" s="12" t="s">
        <v>152</v>
      </c>
      <c r="AJ466" s="12" t="s">
        <v>152</v>
      </c>
      <c r="AK466" s="12" t="s">
        <v>126</v>
      </c>
      <c r="AM466" s="12" t="s">
        <v>149</v>
      </c>
      <c r="AN466" s="12" t="s">
        <v>2682</v>
      </c>
      <c r="AO466" s="12" t="s">
        <v>1255</v>
      </c>
      <c r="AP466" s="12" t="s">
        <v>152</v>
      </c>
      <c r="AQ466" s="12" t="s">
        <v>152</v>
      </c>
      <c r="AS466" s="12" t="s">
        <v>153</v>
      </c>
      <c r="AU466" s="12" t="s">
        <v>152</v>
      </c>
      <c r="BF466" s="12" t="s">
        <v>126</v>
      </c>
    </row>
    <row r="467" ht="14.25" customHeight="1">
      <c r="A467" s="12">
        <v>719169.0</v>
      </c>
      <c r="B467" s="12">
        <v>719169.0</v>
      </c>
      <c r="K467" s="12" t="s">
        <v>137</v>
      </c>
      <c r="M467" s="12" t="s">
        <v>253</v>
      </c>
      <c r="N467" s="12" t="s">
        <v>139</v>
      </c>
      <c r="P467" s="12" t="s">
        <v>128</v>
      </c>
      <c r="V467" s="12">
        <v>583.0</v>
      </c>
      <c r="X467" s="12" t="s">
        <v>2683</v>
      </c>
      <c r="Y467" s="12" t="s">
        <v>246</v>
      </c>
      <c r="Z467" s="12" t="s">
        <v>2684</v>
      </c>
      <c r="AA467" s="12" t="s">
        <v>144</v>
      </c>
      <c r="AB467" s="12" t="s">
        <v>2685</v>
      </c>
      <c r="AC467" s="12" t="s">
        <v>2686</v>
      </c>
      <c r="AD467" s="12" t="s">
        <v>448</v>
      </c>
      <c r="AE467" s="12" t="s">
        <v>2687</v>
      </c>
      <c r="AF467" s="12" t="s">
        <v>2688</v>
      </c>
      <c r="AI467" s="12" t="s">
        <v>152</v>
      </c>
      <c r="AJ467" s="12" t="s">
        <v>126</v>
      </c>
      <c r="AK467" s="12" t="s">
        <v>126</v>
      </c>
      <c r="AM467" s="12" t="s">
        <v>196</v>
      </c>
      <c r="AP467" s="12" t="s">
        <v>152</v>
      </c>
      <c r="AQ467" s="12" t="s">
        <v>152</v>
      </c>
      <c r="AS467" s="12" t="s">
        <v>153</v>
      </c>
      <c r="AU467" s="12" t="s">
        <v>152</v>
      </c>
      <c r="AV467" s="12" t="s">
        <v>182</v>
      </c>
      <c r="AW467" s="12" t="s">
        <v>2689</v>
      </c>
      <c r="AX467" s="12" t="s">
        <v>183</v>
      </c>
      <c r="AY467" s="12" t="s">
        <v>2690</v>
      </c>
      <c r="BF467" s="12" t="s">
        <v>126</v>
      </c>
      <c r="BO467" s="12" t="s">
        <v>2691</v>
      </c>
      <c r="BP467" s="12" t="s">
        <v>448</v>
      </c>
      <c r="BQ467" s="12" t="s">
        <v>236</v>
      </c>
    </row>
    <row r="468" ht="14.25" customHeight="1">
      <c r="A468" s="12">
        <v>719170.0</v>
      </c>
      <c r="B468" s="12">
        <v>719170.0</v>
      </c>
      <c r="C468" s="12" t="s">
        <v>136</v>
      </c>
      <c r="D468" s="12">
        <v>1199.0</v>
      </c>
      <c r="K468" s="12" t="s">
        <v>137</v>
      </c>
      <c r="M468" s="12" t="s">
        <v>170</v>
      </c>
      <c r="N468" s="12" t="s">
        <v>139</v>
      </c>
      <c r="P468" s="12" t="s">
        <v>140</v>
      </c>
      <c r="V468" s="12">
        <v>814.0</v>
      </c>
      <c r="X468" s="12" t="s">
        <v>2692</v>
      </c>
      <c r="Y468" s="12" t="s">
        <v>142</v>
      </c>
      <c r="Z468" s="12" t="s">
        <v>2693</v>
      </c>
      <c r="AA468" s="12" t="s">
        <v>144</v>
      </c>
      <c r="AB468" s="12" t="s">
        <v>2694</v>
      </c>
      <c r="AC468" s="12" t="s">
        <v>2695</v>
      </c>
      <c r="AD468" s="12" t="s">
        <v>918</v>
      </c>
      <c r="AE468" s="12" t="s">
        <v>2696</v>
      </c>
      <c r="AF468" s="12" t="s">
        <v>2697</v>
      </c>
      <c r="AI468" s="12" t="s">
        <v>152</v>
      </c>
      <c r="AJ468" s="12" t="s">
        <v>126</v>
      </c>
      <c r="AK468" s="12" t="s">
        <v>126</v>
      </c>
      <c r="AM468" s="12" t="s">
        <v>149</v>
      </c>
      <c r="AN468" s="12" t="s">
        <v>149</v>
      </c>
      <c r="AP468" s="12" t="s">
        <v>126</v>
      </c>
      <c r="AQ468" s="12" t="s">
        <v>152</v>
      </c>
      <c r="AS468" s="12" t="s">
        <v>153</v>
      </c>
      <c r="AU468" s="12" t="s">
        <v>152</v>
      </c>
      <c r="BF468" s="12" t="s">
        <v>126</v>
      </c>
      <c r="BO468" s="12" t="s">
        <v>467</v>
      </c>
      <c r="BP468" s="12" t="s">
        <v>918</v>
      </c>
      <c r="BQ468" s="12" t="s">
        <v>464</v>
      </c>
    </row>
    <row r="469" ht="14.25" customHeight="1">
      <c r="A469" s="12">
        <v>719172.0</v>
      </c>
      <c r="B469" s="12">
        <v>719170.0</v>
      </c>
      <c r="C469" s="12" t="s">
        <v>136</v>
      </c>
      <c r="D469" s="12">
        <v>0.0</v>
      </c>
      <c r="K469" s="12" t="s">
        <v>137</v>
      </c>
      <c r="M469" s="12" t="s">
        <v>170</v>
      </c>
      <c r="N469" s="12" t="s">
        <v>139</v>
      </c>
      <c r="P469" s="12" t="s">
        <v>118</v>
      </c>
      <c r="R469" s="12" t="s">
        <v>389</v>
      </c>
      <c r="V469" s="12">
        <v>385.0</v>
      </c>
      <c r="X469" s="12" t="s">
        <v>2698</v>
      </c>
      <c r="Y469" s="12" t="s">
        <v>173</v>
      </c>
      <c r="Z469" s="12" t="s">
        <v>2699</v>
      </c>
      <c r="AA469" s="12" t="s">
        <v>175</v>
      </c>
      <c r="AB469" s="12" t="s">
        <v>2700</v>
      </c>
      <c r="AC469" s="12">
        <v>2.33202721855E11</v>
      </c>
      <c r="AD469" s="12" t="s">
        <v>918</v>
      </c>
      <c r="AE469" s="12" t="s">
        <v>2701</v>
      </c>
      <c r="AF469" s="12" t="s">
        <v>2702</v>
      </c>
      <c r="AI469" s="12" t="s">
        <v>152</v>
      </c>
      <c r="AJ469" s="12" t="s">
        <v>126</v>
      </c>
      <c r="AK469" s="12" t="s">
        <v>126</v>
      </c>
      <c r="AM469" s="12" t="s">
        <v>149</v>
      </c>
      <c r="AN469" s="12" t="s">
        <v>149</v>
      </c>
      <c r="AP469" s="12" t="s">
        <v>126</v>
      </c>
      <c r="AQ469" s="12" t="s">
        <v>152</v>
      </c>
      <c r="AS469" s="12" t="s">
        <v>153</v>
      </c>
      <c r="AU469" s="12" t="s">
        <v>152</v>
      </c>
      <c r="BO469" s="12" t="s">
        <v>526</v>
      </c>
      <c r="BQ469" s="12" t="s">
        <v>464</v>
      </c>
      <c r="BR469" s="12" t="s">
        <v>2703</v>
      </c>
    </row>
    <row r="470" ht="14.25" customHeight="1">
      <c r="A470" s="12">
        <v>719174.0</v>
      </c>
      <c r="B470" s="12">
        <v>719174.0</v>
      </c>
      <c r="K470" s="12" t="s">
        <v>137</v>
      </c>
      <c r="M470" s="12" t="s">
        <v>138</v>
      </c>
      <c r="N470" s="12" t="s">
        <v>139</v>
      </c>
      <c r="P470" s="12" t="s">
        <v>204</v>
      </c>
      <c r="V470" s="12">
        <v>523.0</v>
      </c>
      <c r="X470" s="12" t="s">
        <v>2704</v>
      </c>
      <c r="Y470" s="12" t="s">
        <v>319</v>
      </c>
      <c r="Z470" s="12" t="s">
        <v>2705</v>
      </c>
      <c r="AA470" s="12" t="s">
        <v>175</v>
      </c>
      <c r="AB470" s="12" t="s">
        <v>2706</v>
      </c>
      <c r="AC470" s="12" t="s">
        <v>2707</v>
      </c>
      <c r="AD470" s="12" t="s">
        <v>1973</v>
      </c>
      <c r="AE470" s="12" t="s">
        <v>2708</v>
      </c>
      <c r="AF470" s="12" t="s">
        <v>2709</v>
      </c>
      <c r="AI470" s="12" t="s">
        <v>126</v>
      </c>
      <c r="AJ470" s="12" t="s">
        <v>126</v>
      </c>
      <c r="AK470" s="12" t="s">
        <v>126</v>
      </c>
      <c r="AM470" s="12" t="s">
        <v>196</v>
      </c>
      <c r="AP470" s="12" t="s">
        <v>126</v>
      </c>
      <c r="AQ470" s="12" t="s">
        <v>152</v>
      </c>
      <c r="AS470" s="12" t="s">
        <v>153</v>
      </c>
      <c r="AU470" s="12" t="s">
        <v>126</v>
      </c>
      <c r="BF470" s="12" t="s">
        <v>126</v>
      </c>
      <c r="BO470" s="12" t="s">
        <v>2710</v>
      </c>
      <c r="BP470" s="12" t="s">
        <v>1973</v>
      </c>
      <c r="BQ470" s="12" t="s">
        <v>158</v>
      </c>
    </row>
    <row r="471" ht="14.25" customHeight="1">
      <c r="A471" s="12">
        <v>719180.0</v>
      </c>
      <c r="B471" s="12">
        <v>719180.0</v>
      </c>
      <c r="K471" s="12" t="s">
        <v>137</v>
      </c>
      <c r="M471" s="12" t="s">
        <v>253</v>
      </c>
      <c r="N471" s="12" t="s">
        <v>139</v>
      </c>
      <c r="P471" s="12" t="s">
        <v>140</v>
      </c>
      <c r="V471" s="12">
        <v>755.0</v>
      </c>
      <c r="X471" s="12" t="s">
        <v>2711</v>
      </c>
      <c r="Y471" s="12" t="s">
        <v>2405</v>
      </c>
      <c r="Z471" s="12" t="s">
        <v>2712</v>
      </c>
      <c r="AA471" s="12" t="s">
        <v>144</v>
      </c>
      <c r="AB471" s="12" t="s">
        <v>2713</v>
      </c>
      <c r="AC471" s="12" t="s">
        <v>2714</v>
      </c>
      <c r="AD471" s="12" t="s">
        <v>448</v>
      </c>
      <c r="AE471" s="12" t="s">
        <v>2715</v>
      </c>
      <c r="AF471" s="12" t="s">
        <v>2716</v>
      </c>
      <c r="AI471" s="12" t="s">
        <v>152</v>
      </c>
      <c r="AJ471" s="12" t="s">
        <v>126</v>
      </c>
      <c r="AK471" s="12" t="s">
        <v>126</v>
      </c>
      <c r="AM471" s="12" t="s">
        <v>149</v>
      </c>
      <c r="AN471" s="12" t="s">
        <v>2682</v>
      </c>
      <c r="AO471" s="12" t="s">
        <v>1255</v>
      </c>
      <c r="AQ471" s="12" t="s">
        <v>152</v>
      </c>
      <c r="AS471" s="12" t="s">
        <v>153</v>
      </c>
      <c r="AU471" s="12" t="s">
        <v>126</v>
      </c>
      <c r="BF471" s="12" t="s">
        <v>126</v>
      </c>
      <c r="BP471" s="12" t="s">
        <v>448</v>
      </c>
      <c r="BQ471" s="12" t="s">
        <v>1221</v>
      </c>
    </row>
    <row r="472" ht="14.25" customHeight="1">
      <c r="A472" s="12">
        <v>719181.0</v>
      </c>
      <c r="B472" s="12">
        <v>719181.0</v>
      </c>
      <c r="K472" s="12" t="s">
        <v>137</v>
      </c>
      <c r="M472" s="12" t="s">
        <v>253</v>
      </c>
      <c r="N472" s="12" t="s">
        <v>139</v>
      </c>
      <c r="P472" s="12" t="s">
        <v>204</v>
      </c>
      <c r="V472" s="12">
        <v>319.0</v>
      </c>
      <c r="X472" s="12" t="s">
        <v>2717</v>
      </c>
      <c r="Y472" s="12" t="s">
        <v>319</v>
      </c>
      <c r="Z472" s="12" t="s">
        <v>2718</v>
      </c>
      <c r="AA472" s="12" t="s">
        <v>175</v>
      </c>
      <c r="AB472" s="12" t="s">
        <v>2719</v>
      </c>
      <c r="AC472" s="12">
        <v>2.56758031427E11</v>
      </c>
      <c r="AD472" s="12" t="s">
        <v>272</v>
      </c>
      <c r="AI472" s="12" t="s">
        <v>152</v>
      </c>
      <c r="AJ472" s="12" t="s">
        <v>126</v>
      </c>
      <c r="AK472" s="12" t="s">
        <v>126</v>
      </c>
      <c r="AM472" s="12" t="s">
        <v>149</v>
      </c>
      <c r="AN472" s="12" t="s">
        <v>1962</v>
      </c>
      <c r="AO472" s="12" t="s">
        <v>567</v>
      </c>
      <c r="AP472" s="12" t="s">
        <v>152</v>
      </c>
      <c r="AQ472" s="12" t="s">
        <v>152</v>
      </c>
      <c r="AS472" s="12" t="s">
        <v>153</v>
      </c>
      <c r="AU472" s="12" t="s">
        <v>152</v>
      </c>
      <c r="AV472" s="12" t="s">
        <v>154</v>
      </c>
      <c r="AW472" s="12" t="s">
        <v>324</v>
      </c>
      <c r="AX472" s="12" t="s">
        <v>184</v>
      </c>
      <c r="AY472" s="12" t="s">
        <v>858</v>
      </c>
      <c r="BF472" s="12" t="s">
        <v>126</v>
      </c>
      <c r="BO472" s="12" t="s">
        <v>578</v>
      </c>
      <c r="BP472" s="12" t="s">
        <v>272</v>
      </c>
      <c r="BQ472" s="12" t="s">
        <v>2720</v>
      </c>
    </row>
    <row r="473" ht="14.25" customHeight="1">
      <c r="A473" s="12">
        <v>719187.0</v>
      </c>
      <c r="B473" s="12">
        <v>719187.0</v>
      </c>
      <c r="C473" s="12" t="s">
        <v>136</v>
      </c>
      <c r="D473" s="12">
        <v>407.0</v>
      </c>
      <c r="K473" s="12" t="s">
        <v>137</v>
      </c>
      <c r="M473" s="12" t="s">
        <v>170</v>
      </c>
      <c r="N473" s="12" t="s">
        <v>139</v>
      </c>
      <c r="P473" s="12" t="s">
        <v>204</v>
      </c>
      <c r="V473" s="12">
        <v>407.0</v>
      </c>
      <c r="X473" s="12" t="s">
        <v>2721</v>
      </c>
      <c r="Y473" s="12" t="s">
        <v>246</v>
      </c>
      <c r="Z473" s="12" t="s">
        <v>2722</v>
      </c>
      <c r="AA473" s="12" t="s">
        <v>144</v>
      </c>
      <c r="AB473" s="12" t="s">
        <v>2723</v>
      </c>
      <c r="AC473" s="12" t="s">
        <v>2724</v>
      </c>
      <c r="AD473" s="12" t="s">
        <v>314</v>
      </c>
      <c r="AE473" s="12" t="s">
        <v>2725</v>
      </c>
      <c r="AF473" s="12" t="s">
        <v>2726</v>
      </c>
      <c r="AI473" s="12" t="s">
        <v>152</v>
      </c>
      <c r="AJ473" s="12" t="s">
        <v>126</v>
      </c>
      <c r="AK473" s="12" t="s">
        <v>126</v>
      </c>
      <c r="AM473" s="12" t="s">
        <v>149</v>
      </c>
      <c r="AN473" s="12" t="s">
        <v>567</v>
      </c>
      <c r="AO473" s="12" t="s">
        <v>331</v>
      </c>
      <c r="AP473" s="12" t="s">
        <v>126</v>
      </c>
      <c r="AQ473" s="12" t="s">
        <v>152</v>
      </c>
      <c r="AS473" s="12" t="s">
        <v>153</v>
      </c>
      <c r="AU473" s="12" t="s">
        <v>126</v>
      </c>
      <c r="BF473" s="12" t="s">
        <v>126</v>
      </c>
      <c r="BO473" s="12" t="s">
        <v>561</v>
      </c>
      <c r="BP473" s="12" t="s">
        <v>314</v>
      </c>
    </row>
    <row r="474" ht="14.25" customHeight="1">
      <c r="A474" s="12">
        <v>719198.0</v>
      </c>
      <c r="B474" s="12">
        <v>719198.0</v>
      </c>
      <c r="K474" s="12" t="s">
        <v>137</v>
      </c>
      <c r="M474" s="12" t="s">
        <v>253</v>
      </c>
      <c r="N474" s="12" t="s">
        <v>171</v>
      </c>
      <c r="P474" s="12" t="s">
        <v>128</v>
      </c>
      <c r="V474" s="12">
        <v>464.0</v>
      </c>
      <c r="X474" s="12" t="s">
        <v>2727</v>
      </c>
      <c r="Y474" s="12" t="s">
        <v>142</v>
      </c>
      <c r="Z474" s="12" t="s">
        <v>2728</v>
      </c>
      <c r="AA474" s="12" t="s">
        <v>175</v>
      </c>
      <c r="AB474" s="12" t="s">
        <v>2729</v>
      </c>
      <c r="AC474" s="12">
        <v>9.18522898008E11</v>
      </c>
      <c r="AD474" s="12" t="s">
        <v>448</v>
      </c>
      <c r="AE474" s="12" t="s">
        <v>2730</v>
      </c>
      <c r="AF474" s="12" t="s">
        <v>2731</v>
      </c>
      <c r="AI474" s="12" t="s">
        <v>152</v>
      </c>
      <c r="AJ474" s="12" t="s">
        <v>126</v>
      </c>
      <c r="AK474" s="12" t="s">
        <v>126</v>
      </c>
      <c r="AM474" s="12" t="s">
        <v>196</v>
      </c>
      <c r="AN474" s="12" t="s">
        <v>2732</v>
      </c>
      <c r="AO474" s="12" t="s">
        <v>2682</v>
      </c>
      <c r="AP474" s="12" t="s">
        <v>152</v>
      </c>
      <c r="AQ474" s="12" t="s">
        <v>152</v>
      </c>
      <c r="AS474" s="12" t="s">
        <v>153</v>
      </c>
      <c r="AU474" s="12" t="s">
        <v>152</v>
      </c>
      <c r="AV474" s="12" t="s">
        <v>154</v>
      </c>
      <c r="AW474" s="12" t="s">
        <v>323</v>
      </c>
      <c r="AX474" s="12" t="s">
        <v>184</v>
      </c>
      <c r="AY474" s="12" t="s">
        <v>2113</v>
      </c>
      <c r="BF474" s="12" t="s">
        <v>126</v>
      </c>
      <c r="BO474" s="12" t="s">
        <v>421</v>
      </c>
      <c r="BP474" s="12" t="s">
        <v>448</v>
      </c>
      <c r="BQ474" s="12" t="s">
        <v>464</v>
      </c>
    </row>
    <row r="475" ht="14.25" customHeight="1">
      <c r="A475" s="12">
        <v>719201.0</v>
      </c>
      <c r="B475" s="12">
        <v>719201.0</v>
      </c>
      <c r="K475" s="12" t="s">
        <v>137</v>
      </c>
      <c r="M475" s="12" t="s">
        <v>253</v>
      </c>
      <c r="N475" s="12" t="s">
        <v>171</v>
      </c>
      <c r="P475" s="12" t="s">
        <v>128</v>
      </c>
      <c r="V475" s="12">
        <v>464.0</v>
      </c>
      <c r="X475" s="12" t="s">
        <v>2733</v>
      </c>
      <c r="Y475" s="12" t="s">
        <v>142</v>
      </c>
      <c r="Z475" s="12" t="s">
        <v>2734</v>
      </c>
      <c r="AA475" s="12" t="s">
        <v>175</v>
      </c>
      <c r="AB475" s="12" t="s">
        <v>2735</v>
      </c>
      <c r="AC475" s="12">
        <v>2.54718036325E11</v>
      </c>
      <c r="AD475" s="12" t="s">
        <v>132</v>
      </c>
      <c r="AE475" s="12" t="s">
        <v>2736</v>
      </c>
      <c r="AF475" s="12" t="s">
        <v>2737</v>
      </c>
      <c r="AI475" s="12" t="s">
        <v>152</v>
      </c>
      <c r="AJ475" s="12" t="s">
        <v>126</v>
      </c>
      <c r="AK475" s="12" t="s">
        <v>126</v>
      </c>
      <c r="AM475" s="12" t="s">
        <v>149</v>
      </c>
      <c r="AN475" s="12" t="s">
        <v>567</v>
      </c>
      <c r="AP475" s="12" t="s">
        <v>152</v>
      </c>
      <c r="AQ475" s="12" t="s">
        <v>152</v>
      </c>
      <c r="AS475" s="12" t="s">
        <v>153</v>
      </c>
      <c r="AU475" s="12" t="s">
        <v>152</v>
      </c>
      <c r="AV475" s="12" t="s">
        <v>332</v>
      </c>
      <c r="AX475" s="12" t="s">
        <v>518</v>
      </c>
      <c r="BF475" s="12" t="s">
        <v>126</v>
      </c>
      <c r="BQ475" s="12" t="s">
        <v>158</v>
      </c>
    </row>
    <row r="476" ht="14.25" customHeight="1">
      <c r="A476" s="12">
        <v>719202.0</v>
      </c>
      <c r="B476" s="12">
        <v>719202.0</v>
      </c>
      <c r="K476" s="12" t="s">
        <v>137</v>
      </c>
      <c r="M476" s="12" t="s">
        <v>170</v>
      </c>
      <c r="N476" s="12" t="s">
        <v>171</v>
      </c>
      <c r="P476" s="12" t="s">
        <v>140</v>
      </c>
      <c r="V476" s="12">
        <v>649.0</v>
      </c>
      <c r="X476" s="12" t="s">
        <v>2738</v>
      </c>
      <c r="Y476" s="12" t="s">
        <v>142</v>
      </c>
      <c r="Z476" s="12" t="s">
        <v>2739</v>
      </c>
      <c r="AA476" s="12" t="s">
        <v>175</v>
      </c>
      <c r="AB476" s="12" t="s">
        <v>2740</v>
      </c>
      <c r="AC476" s="12" t="s">
        <v>2741</v>
      </c>
      <c r="AD476" s="12" t="s">
        <v>448</v>
      </c>
      <c r="AE476" s="12" t="s">
        <v>2742</v>
      </c>
      <c r="AI476" s="12" t="s">
        <v>152</v>
      </c>
      <c r="AJ476" s="12" t="s">
        <v>126</v>
      </c>
      <c r="AK476" s="12" t="s">
        <v>126</v>
      </c>
      <c r="AM476" s="12" t="s">
        <v>358</v>
      </c>
      <c r="AP476" s="12" t="s">
        <v>152</v>
      </c>
      <c r="AQ476" s="12" t="s">
        <v>152</v>
      </c>
      <c r="AS476" s="12" t="s">
        <v>153</v>
      </c>
      <c r="AU476" s="12" t="s">
        <v>152</v>
      </c>
      <c r="AV476" s="12" t="s">
        <v>188</v>
      </c>
      <c r="AX476" s="12" t="s">
        <v>184</v>
      </c>
      <c r="BF476" s="12" t="s">
        <v>126</v>
      </c>
      <c r="BO476" s="12" t="s">
        <v>2169</v>
      </c>
      <c r="BP476" s="12" t="s">
        <v>448</v>
      </c>
      <c r="BQ476" s="12" t="s">
        <v>388</v>
      </c>
    </row>
    <row r="477" ht="14.25" customHeight="1">
      <c r="A477" s="12">
        <v>719203.0</v>
      </c>
      <c r="B477" s="12">
        <v>719203.0</v>
      </c>
      <c r="C477" s="12" t="s">
        <v>136</v>
      </c>
      <c r="D477" s="12">
        <v>627.0</v>
      </c>
      <c r="K477" s="12" t="s">
        <v>137</v>
      </c>
      <c r="M477" s="12" t="s">
        <v>138</v>
      </c>
      <c r="N477" s="12" t="s">
        <v>171</v>
      </c>
      <c r="P477" s="12" t="s">
        <v>128</v>
      </c>
      <c r="V477" s="12">
        <v>627.0</v>
      </c>
      <c r="X477" s="12" t="s">
        <v>2743</v>
      </c>
      <c r="Y477" s="12" t="s">
        <v>142</v>
      </c>
      <c r="Z477" s="12" t="s">
        <v>1991</v>
      </c>
      <c r="AA477" s="12" t="s">
        <v>175</v>
      </c>
      <c r="AB477" s="12" t="s">
        <v>2744</v>
      </c>
      <c r="AC477" s="12">
        <v>4.47908631977E11</v>
      </c>
      <c r="AD477" s="12" t="s">
        <v>249</v>
      </c>
      <c r="AE477" s="12" t="s">
        <v>2745</v>
      </c>
      <c r="AF477" s="12" t="s">
        <v>2746</v>
      </c>
      <c r="AI477" s="12" t="s">
        <v>152</v>
      </c>
      <c r="AJ477" s="12" t="s">
        <v>126</v>
      </c>
      <c r="AK477" s="12" t="s">
        <v>126</v>
      </c>
      <c r="AM477" s="12" t="s">
        <v>196</v>
      </c>
      <c r="AP477" s="12" t="s">
        <v>126</v>
      </c>
      <c r="AQ477" s="12" t="s">
        <v>152</v>
      </c>
      <c r="AS477" s="12" t="s">
        <v>153</v>
      </c>
      <c r="AU477" s="12" t="s">
        <v>152</v>
      </c>
      <c r="AV477" s="12" t="s">
        <v>154</v>
      </c>
      <c r="BF477" s="12" t="s">
        <v>126</v>
      </c>
      <c r="BO477" s="12" t="s">
        <v>127</v>
      </c>
      <c r="BP477" s="12" t="s">
        <v>249</v>
      </c>
      <c r="BQ477" s="12" t="s">
        <v>388</v>
      </c>
    </row>
    <row r="478" ht="14.25" customHeight="1">
      <c r="A478" s="12">
        <v>719207.0</v>
      </c>
      <c r="B478" s="12">
        <v>719207.0</v>
      </c>
      <c r="C478" s="12" t="s">
        <v>136</v>
      </c>
      <c r="D478" s="12">
        <v>325.0</v>
      </c>
      <c r="K478" s="12" t="s">
        <v>137</v>
      </c>
      <c r="M478" s="12" t="s">
        <v>170</v>
      </c>
      <c r="N478" s="12" t="s">
        <v>171</v>
      </c>
      <c r="P478" s="12" t="s">
        <v>204</v>
      </c>
      <c r="V478" s="12">
        <v>325.0</v>
      </c>
      <c r="X478" s="12" t="s">
        <v>2747</v>
      </c>
      <c r="Y478" s="12" t="s">
        <v>173</v>
      </c>
      <c r="Z478" s="12" t="s">
        <v>2748</v>
      </c>
      <c r="AA478" s="12" t="s">
        <v>175</v>
      </c>
      <c r="AB478" s="12" t="s">
        <v>2749</v>
      </c>
      <c r="AC478" s="12" t="s">
        <v>2750</v>
      </c>
      <c r="AD478" s="12" t="s">
        <v>178</v>
      </c>
      <c r="AE478" s="12" t="s">
        <v>2751</v>
      </c>
      <c r="AI478" s="12" t="s">
        <v>152</v>
      </c>
      <c r="AJ478" s="12" t="s">
        <v>126</v>
      </c>
      <c r="AK478" s="12" t="s">
        <v>126</v>
      </c>
      <c r="AM478" s="12" t="s">
        <v>302</v>
      </c>
      <c r="AN478" s="12" t="s">
        <v>2752</v>
      </c>
      <c r="AP478" s="12" t="s">
        <v>152</v>
      </c>
      <c r="AQ478" s="12" t="s">
        <v>152</v>
      </c>
      <c r="AS478" s="12" t="s">
        <v>153</v>
      </c>
      <c r="AU478" s="12" t="s">
        <v>152</v>
      </c>
      <c r="BF478" s="12" t="s">
        <v>126</v>
      </c>
    </row>
    <row r="479" ht="14.25" customHeight="1">
      <c r="A479" s="12">
        <v>719210.0</v>
      </c>
      <c r="B479" s="12">
        <v>719210.0</v>
      </c>
      <c r="K479" s="12" t="s">
        <v>137</v>
      </c>
      <c r="M479" s="12" t="s">
        <v>253</v>
      </c>
      <c r="N479" s="12" t="s">
        <v>171</v>
      </c>
      <c r="P479" s="12" t="s">
        <v>140</v>
      </c>
      <c r="V479" s="12">
        <v>605.0</v>
      </c>
      <c r="X479" s="12" t="s">
        <v>2753</v>
      </c>
      <c r="Y479" s="12" t="s">
        <v>173</v>
      </c>
      <c r="Z479" s="12" t="s">
        <v>2754</v>
      </c>
      <c r="AA479" s="12" t="s">
        <v>175</v>
      </c>
      <c r="AB479" s="12" t="s">
        <v>2755</v>
      </c>
      <c r="AC479" s="12">
        <v>2.56703249151E11</v>
      </c>
      <c r="AD479" s="12" t="s">
        <v>272</v>
      </c>
      <c r="AE479" s="12" t="s">
        <v>2756</v>
      </c>
      <c r="AI479" s="12" t="s">
        <v>152</v>
      </c>
      <c r="AK479" s="12" t="s">
        <v>126</v>
      </c>
      <c r="AM479" s="12" t="s">
        <v>2757</v>
      </c>
      <c r="AN479" s="12" t="s">
        <v>196</v>
      </c>
      <c r="AO479" s="12" t="s">
        <v>2758</v>
      </c>
      <c r="AP479" s="12" t="s">
        <v>126</v>
      </c>
      <c r="AQ479" s="12" t="s">
        <v>152</v>
      </c>
      <c r="AS479" s="12" t="s">
        <v>153</v>
      </c>
      <c r="AU479" s="12" t="s">
        <v>126</v>
      </c>
      <c r="BF479" s="12" t="s">
        <v>126</v>
      </c>
      <c r="BO479" s="12" t="s">
        <v>2759</v>
      </c>
      <c r="BQ479" s="12" t="s">
        <v>135</v>
      </c>
    </row>
    <row r="480" ht="14.25" customHeight="1">
      <c r="A480" s="12">
        <v>719211.0</v>
      </c>
      <c r="B480" s="12">
        <v>719211.0</v>
      </c>
      <c r="C480" s="12" t="s">
        <v>136</v>
      </c>
      <c r="D480" s="12">
        <v>875.0</v>
      </c>
      <c r="K480" s="12" t="s">
        <v>137</v>
      </c>
      <c r="M480" s="12" t="s">
        <v>138</v>
      </c>
      <c r="N480" s="12" t="s">
        <v>139</v>
      </c>
      <c r="P480" s="12" t="s">
        <v>140</v>
      </c>
      <c r="V480" s="12">
        <v>875.0</v>
      </c>
      <c r="X480" s="12" t="s">
        <v>2760</v>
      </c>
      <c r="Y480" s="12" t="s">
        <v>142</v>
      </c>
      <c r="Z480" s="12" t="s">
        <v>2761</v>
      </c>
      <c r="AA480" s="12" t="s">
        <v>144</v>
      </c>
      <c r="AB480" s="12" t="s">
        <v>2762</v>
      </c>
      <c r="AC480" s="12" t="s">
        <v>2763</v>
      </c>
      <c r="AD480" s="12" t="s">
        <v>249</v>
      </c>
      <c r="AE480" s="12" t="s">
        <v>2764</v>
      </c>
      <c r="AF480" s="12" t="s">
        <v>2765</v>
      </c>
      <c r="AI480" s="12" t="s">
        <v>126</v>
      </c>
      <c r="AJ480" s="12" t="s">
        <v>126</v>
      </c>
      <c r="AK480" s="12" t="s">
        <v>126</v>
      </c>
      <c r="AM480" s="12" t="s">
        <v>149</v>
      </c>
      <c r="AP480" s="12" t="s">
        <v>126</v>
      </c>
      <c r="AQ480" s="12" t="s">
        <v>152</v>
      </c>
      <c r="AS480" s="12" t="s">
        <v>153</v>
      </c>
      <c r="AU480" s="12" t="s">
        <v>152</v>
      </c>
      <c r="BF480" s="12" t="s">
        <v>126</v>
      </c>
      <c r="BO480" s="12" t="s">
        <v>526</v>
      </c>
      <c r="BP480" s="12" t="s">
        <v>249</v>
      </c>
      <c r="BQ480" s="12" t="s">
        <v>607</v>
      </c>
    </row>
    <row r="481" ht="14.25" customHeight="1">
      <c r="A481" s="12">
        <v>719215.0</v>
      </c>
      <c r="B481" s="12">
        <v>719215.0</v>
      </c>
      <c r="K481" s="12" t="s">
        <v>137</v>
      </c>
      <c r="M481" s="12" t="s">
        <v>170</v>
      </c>
      <c r="N481" s="12" t="s">
        <v>139</v>
      </c>
      <c r="P481" s="12" t="s">
        <v>140</v>
      </c>
      <c r="V481" s="12">
        <v>814.0</v>
      </c>
      <c r="X481" s="12" t="s">
        <v>2766</v>
      </c>
      <c r="Y481" s="12" t="s">
        <v>142</v>
      </c>
      <c r="Z481" s="12" t="s">
        <v>2767</v>
      </c>
      <c r="AA481" s="12" t="s">
        <v>175</v>
      </c>
      <c r="AB481" s="12" t="s">
        <v>2768</v>
      </c>
      <c r="AC481" s="12">
        <v>2.41074243444E11</v>
      </c>
      <c r="AD481" s="12" t="s">
        <v>178</v>
      </c>
      <c r="AE481" s="12" t="s">
        <v>2769</v>
      </c>
      <c r="AF481" s="12" t="s">
        <v>2770</v>
      </c>
      <c r="AI481" s="12" t="s">
        <v>126</v>
      </c>
      <c r="AJ481" s="12" t="s">
        <v>126</v>
      </c>
      <c r="AK481" s="12" t="s">
        <v>126</v>
      </c>
      <c r="AM481" s="12" t="s">
        <v>149</v>
      </c>
      <c r="AN481" s="12" t="s">
        <v>567</v>
      </c>
      <c r="AP481" s="12" t="s">
        <v>126</v>
      </c>
      <c r="AQ481" s="12" t="s">
        <v>152</v>
      </c>
      <c r="AS481" s="12" t="s">
        <v>153</v>
      </c>
      <c r="AU481" s="12" t="s">
        <v>152</v>
      </c>
      <c r="AV481" s="12" t="s">
        <v>188</v>
      </c>
      <c r="AX481" s="12" t="s">
        <v>156</v>
      </c>
      <c r="BF481" s="12" t="s">
        <v>126</v>
      </c>
      <c r="BO481" s="12" t="s">
        <v>467</v>
      </c>
      <c r="BQ481" s="12" t="s">
        <v>388</v>
      </c>
    </row>
    <row r="482" ht="14.25" customHeight="1">
      <c r="A482" s="12">
        <v>719216.0</v>
      </c>
      <c r="B482" s="12">
        <v>719216.0</v>
      </c>
      <c r="C482" s="12" t="s">
        <v>136</v>
      </c>
      <c r="D482" s="12">
        <v>814.0</v>
      </c>
      <c r="K482" s="12" t="s">
        <v>137</v>
      </c>
      <c r="M482" s="12" t="s">
        <v>170</v>
      </c>
      <c r="N482" s="12" t="s">
        <v>139</v>
      </c>
      <c r="P482" s="12" t="s">
        <v>140</v>
      </c>
      <c r="V482" s="12">
        <v>814.0</v>
      </c>
      <c r="X482" s="12" t="s">
        <v>2771</v>
      </c>
      <c r="Y482" s="12" t="s">
        <v>142</v>
      </c>
      <c r="Z482" s="12" t="s">
        <v>2767</v>
      </c>
      <c r="AA482" s="12" t="s">
        <v>175</v>
      </c>
      <c r="AB482" s="12" t="s">
        <v>2768</v>
      </c>
      <c r="AC482" s="12">
        <v>2.41074243444E11</v>
      </c>
      <c r="AD482" s="12" t="s">
        <v>178</v>
      </c>
      <c r="AE482" s="12" t="s">
        <v>2769</v>
      </c>
      <c r="AF482" s="12" t="s">
        <v>2772</v>
      </c>
      <c r="AI482" s="12" t="s">
        <v>126</v>
      </c>
      <c r="AJ482" s="12" t="s">
        <v>126</v>
      </c>
      <c r="AK482" s="12" t="s">
        <v>126</v>
      </c>
      <c r="AM482" s="12" t="s">
        <v>149</v>
      </c>
      <c r="AN482" s="12" t="s">
        <v>1078</v>
      </c>
      <c r="AP482" s="12" t="s">
        <v>126</v>
      </c>
      <c r="AQ482" s="12" t="s">
        <v>152</v>
      </c>
      <c r="AS482" s="12" t="s">
        <v>153</v>
      </c>
      <c r="AU482" s="12" t="s">
        <v>152</v>
      </c>
      <c r="AV482" s="12" t="s">
        <v>188</v>
      </c>
      <c r="AX482" s="12" t="s">
        <v>156</v>
      </c>
      <c r="BF482" s="12" t="s">
        <v>126</v>
      </c>
      <c r="BO482" s="12" t="s">
        <v>467</v>
      </c>
    </row>
    <row r="483" ht="14.25" customHeight="1">
      <c r="A483" s="12">
        <v>719217.0</v>
      </c>
      <c r="B483" s="12">
        <v>719217.0</v>
      </c>
      <c r="K483" s="12" t="s">
        <v>137</v>
      </c>
      <c r="M483" s="12" t="s">
        <v>253</v>
      </c>
      <c r="N483" s="12" t="s">
        <v>139</v>
      </c>
      <c r="P483" s="12" t="s">
        <v>204</v>
      </c>
      <c r="V483" s="12">
        <v>319.0</v>
      </c>
      <c r="X483" s="12" t="s">
        <v>2773</v>
      </c>
      <c r="Y483" s="12" t="s">
        <v>246</v>
      </c>
      <c r="Z483" s="12" t="s">
        <v>2774</v>
      </c>
      <c r="AA483" s="12" t="s">
        <v>144</v>
      </c>
      <c r="AB483" s="12" t="s">
        <v>2775</v>
      </c>
      <c r="AC483" s="12">
        <v>2.56786993559E11</v>
      </c>
      <c r="AD483" s="12" t="s">
        <v>272</v>
      </c>
      <c r="AE483" s="12" t="s">
        <v>2776</v>
      </c>
      <c r="AI483" s="12" t="s">
        <v>152</v>
      </c>
      <c r="AJ483" s="12" t="s">
        <v>126</v>
      </c>
      <c r="AK483" s="12" t="s">
        <v>126</v>
      </c>
      <c r="AM483" s="12" t="s">
        <v>149</v>
      </c>
      <c r="AP483" s="12" t="s">
        <v>152</v>
      </c>
      <c r="AQ483" s="12" t="s">
        <v>152</v>
      </c>
      <c r="AS483" s="12" t="s">
        <v>153</v>
      </c>
      <c r="AU483" s="12" t="s">
        <v>126</v>
      </c>
      <c r="BF483" s="12" t="s">
        <v>126</v>
      </c>
      <c r="BO483" s="12" t="s">
        <v>372</v>
      </c>
      <c r="BP483" s="12" t="s">
        <v>272</v>
      </c>
      <c r="BQ483" s="12" t="s">
        <v>135</v>
      </c>
    </row>
    <row r="484" ht="14.25" customHeight="1">
      <c r="A484" s="12">
        <v>719219.0</v>
      </c>
      <c r="B484" s="12">
        <v>719219.0</v>
      </c>
      <c r="K484" s="12" t="s">
        <v>137</v>
      </c>
      <c r="M484" s="12" t="s">
        <v>170</v>
      </c>
      <c r="N484" s="12" t="s">
        <v>139</v>
      </c>
      <c r="P484" s="12" t="s">
        <v>140</v>
      </c>
      <c r="V484" s="12">
        <v>814.0</v>
      </c>
      <c r="X484" s="12" t="s">
        <v>2777</v>
      </c>
      <c r="Y484" s="12" t="s">
        <v>173</v>
      </c>
      <c r="Z484" s="12" t="s">
        <v>2778</v>
      </c>
      <c r="AA484" s="12" t="s">
        <v>175</v>
      </c>
      <c r="AB484" s="12" t="s">
        <v>2779</v>
      </c>
      <c r="AC484" s="12">
        <v>5.531998939045E12</v>
      </c>
      <c r="AD484" s="12" t="s">
        <v>192</v>
      </c>
      <c r="AE484" s="12" t="s">
        <v>2780</v>
      </c>
      <c r="AI484" s="12" t="s">
        <v>152</v>
      </c>
      <c r="AJ484" s="12" t="s">
        <v>126</v>
      </c>
      <c r="AK484" s="12" t="s">
        <v>126</v>
      </c>
      <c r="AM484" s="12" t="s">
        <v>2781</v>
      </c>
      <c r="AN484" s="12" t="s">
        <v>365</v>
      </c>
      <c r="AP484" s="12" t="s">
        <v>152</v>
      </c>
      <c r="AQ484" s="12" t="s">
        <v>152</v>
      </c>
      <c r="AS484" s="12" t="s">
        <v>153</v>
      </c>
      <c r="AU484" s="12" t="s">
        <v>152</v>
      </c>
      <c r="AV484" s="12" t="s">
        <v>216</v>
      </c>
      <c r="AW484" s="12" t="s">
        <v>2782</v>
      </c>
      <c r="AX484" s="12" t="s">
        <v>183</v>
      </c>
      <c r="AY484" s="12" t="s">
        <v>199</v>
      </c>
      <c r="BF484" s="12" t="s">
        <v>126</v>
      </c>
      <c r="BO484" s="12" t="s">
        <v>526</v>
      </c>
      <c r="BP484" s="12" t="s">
        <v>192</v>
      </c>
      <c r="BQ484" s="12" t="s">
        <v>607</v>
      </c>
    </row>
    <row r="485" ht="14.25" customHeight="1">
      <c r="A485" s="12">
        <v>719220.0</v>
      </c>
      <c r="B485" s="12">
        <v>719220.0</v>
      </c>
      <c r="K485" s="12" t="s">
        <v>137</v>
      </c>
      <c r="M485" s="12" t="s">
        <v>170</v>
      </c>
      <c r="N485" s="12" t="s">
        <v>139</v>
      </c>
      <c r="P485" s="12" t="s">
        <v>140</v>
      </c>
      <c r="V485" s="12">
        <v>814.0</v>
      </c>
      <c r="X485" s="12" t="s">
        <v>2777</v>
      </c>
      <c r="Y485" s="12" t="s">
        <v>173</v>
      </c>
      <c r="Z485" s="12" t="s">
        <v>2778</v>
      </c>
      <c r="AA485" s="12" t="s">
        <v>175</v>
      </c>
      <c r="AB485" s="12" t="s">
        <v>2779</v>
      </c>
      <c r="AC485" s="12">
        <v>5.531998939045E12</v>
      </c>
      <c r="AD485" s="12" t="s">
        <v>192</v>
      </c>
      <c r="AE485" s="12" t="s">
        <v>2780</v>
      </c>
      <c r="AI485" s="12" t="s">
        <v>152</v>
      </c>
      <c r="AJ485" s="12" t="s">
        <v>126</v>
      </c>
      <c r="AK485" s="12" t="s">
        <v>126</v>
      </c>
      <c r="AM485" s="12" t="s">
        <v>2781</v>
      </c>
      <c r="AN485" s="12" t="s">
        <v>365</v>
      </c>
      <c r="AP485" s="12" t="s">
        <v>152</v>
      </c>
      <c r="AQ485" s="12" t="s">
        <v>152</v>
      </c>
      <c r="AS485" s="12" t="s">
        <v>153</v>
      </c>
      <c r="AU485" s="12" t="s">
        <v>152</v>
      </c>
      <c r="AV485" s="12" t="s">
        <v>216</v>
      </c>
      <c r="AW485" s="12" t="s">
        <v>2782</v>
      </c>
      <c r="AX485" s="12" t="s">
        <v>183</v>
      </c>
      <c r="AY485" s="12" t="s">
        <v>199</v>
      </c>
      <c r="BF485" s="12" t="s">
        <v>126</v>
      </c>
      <c r="BO485" s="12" t="s">
        <v>526</v>
      </c>
      <c r="BP485" s="12" t="s">
        <v>192</v>
      </c>
      <c r="BQ485" s="12" t="s">
        <v>607</v>
      </c>
    </row>
    <row r="486" ht="14.25" customHeight="1">
      <c r="A486" s="12">
        <v>719221.0</v>
      </c>
      <c r="B486" s="12">
        <v>719221.0</v>
      </c>
      <c r="K486" s="12" t="s">
        <v>137</v>
      </c>
      <c r="M486" s="12" t="s">
        <v>170</v>
      </c>
      <c r="N486" s="12" t="s">
        <v>139</v>
      </c>
      <c r="P486" s="12" t="s">
        <v>140</v>
      </c>
      <c r="V486" s="12">
        <v>814.0</v>
      </c>
      <c r="X486" s="12" t="s">
        <v>2783</v>
      </c>
      <c r="Y486" s="12" t="s">
        <v>142</v>
      </c>
      <c r="Z486" s="12" t="s">
        <v>2784</v>
      </c>
      <c r="AA486" s="12" t="s">
        <v>175</v>
      </c>
      <c r="AB486" s="12" t="s">
        <v>2785</v>
      </c>
      <c r="AC486" s="12">
        <v>5.531997459318E12</v>
      </c>
      <c r="AD486" s="12" t="s">
        <v>192</v>
      </c>
      <c r="AE486" s="12" t="s">
        <v>2786</v>
      </c>
      <c r="AI486" s="12" t="s">
        <v>152</v>
      </c>
      <c r="AJ486" s="12" t="s">
        <v>126</v>
      </c>
      <c r="AK486" s="12" t="s">
        <v>126</v>
      </c>
      <c r="AM486" s="12" t="s">
        <v>2781</v>
      </c>
      <c r="AN486" s="12" t="s">
        <v>365</v>
      </c>
      <c r="AP486" s="12" t="s">
        <v>152</v>
      </c>
      <c r="AQ486" s="12" t="s">
        <v>152</v>
      </c>
      <c r="AS486" s="12" t="s">
        <v>153</v>
      </c>
      <c r="AU486" s="12" t="s">
        <v>152</v>
      </c>
      <c r="AV486" s="12" t="s">
        <v>182</v>
      </c>
      <c r="AW486" s="12" t="s">
        <v>2787</v>
      </c>
      <c r="AX486" s="12" t="s">
        <v>183</v>
      </c>
      <c r="AY486" s="12" t="s">
        <v>199</v>
      </c>
      <c r="BF486" s="12" t="s">
        <v>126</v>
      </c>
      <c r="BO486" s="12" t="s">
        <v>561</v>
      </c>
      <c r="BP486" s="12" t="s">
        <v>192</v>
      </c>
      <c r="BQ486" s="12" t="s">
        <v>454</v>
      </c>
    </row>
    <row r="487" ht="14.25" customHeight="1">
      <c r="A487" s="12">
        <v>719224.0</v>
      </c>
      <c r="B487" s="12">
        <v>719224.0</v>
      </c>
      <c r="K487" s="12" t="s">
        <v>137</v>
      </c>
      <c r="M487" s="12" t="s">
        <v>138</v>
      </c>
      <c r="N487" s="12" t="s">
        <v>171</v>
      </c>
      <c r="P487" s="12" t="s">
        <v>140</v>
      </c>
      <c r="V487" s="12">
        <v>699.0</v>
      </c>
      <c r="X487" s="12" t="s">
        <v>2788</v>
      </c>
      <c r="Y487" s="12" t="s">
        <v>142</v>
      </c>
      <c r="Z487" s="12" t="s">
        <v>2789</v>
      </c>
      <c r="AA487" s="12" t="s">
        <v>175</v>
      </c>
      <c r="AB487" s="12" t="s">
        <v>2790</v>
      </c>
      <c r="AC487" s="12" t="s">
        <v>2791</v>
      </c>
      <c r="AD487" s="12" t="s">
        <v>221</v>
      </c>
      <c r="AE487" s="12" t="s">
        <v>2792</v>
      </c>
      <c r="AI487" s="12" t="s">
        <v>126</v>
      </c>
      <c r="AJ487" s="12" t="s">
        <v>126</v>
      </c>
      <c r="AK487" s="12" t="s">
        <v>126</v>
      </c>
      <c r="AM487" s="12" t="s">
        <v>149</v>
      </c>
      <c r="AP487" s="12" t="s">
        <v>126</v>
      </c>
      <c r="AQ487" s="12" t="s">
        <v>152</v>
      </c>
      <c r="AS487" s="12" t="s">
        <v>153</v>
      </c>
      <c r="AU487" s="12" t="s">
        <v>152</v>
      </c>
      <c r="BF487" s="12" t="s">
        <v>126</v>
      </c>
      <c r="BQ487" s="12" t="s">
        <v>2793</v>
      </c>
    </row>
    <row r="488" ht="14.25" customHeight="1">
      <c r="A488" s="12">
        <v>719225.0</v>
      </c>
      <c r="B488" s="12">
        <v>719225.0</v>
      </c>
      <c r="C488" s="12" t="s">
        <v>136</v>
      </c>
      <c r="D488" s="12">
        <v>407.0</v>
      </c>
      <c r="K488" s="12" t="s">
        <v>137</v>
      </c>
      <c r="M488" s="12" t="s">
        <v>170</v>
      </c>
      <c r="N488" s="12" t="s">
        <v>139</v>
      </c>
      <c r="P488" s="12" t="s">
        <v>204</v>
      </c>
      <c r="V488" s="12">
        <v>407.0</v>
      </c>
      <c r="X488" s="12" t="s">
        <v>2794</v>
      </c>
      <c r="Y488" s="12" t="s">
        <v>269</v>
      </c>
      <c r="Z488" s="12" t="s">
        <v>2795</v>
      </c>
      <c r="AA488" s="12" t="s">
        <v>175</v>
      </c>
      <c r="AB488" s="12" t="s">
        <v>2796</v>
      </c>
      <c r="AC488" s="12">
        <v>2.348133534202E12</v>
      </c>
      <c r="AD488" s="12" t="s">
        <v>314</v>
      </c>
      <c r="AE488" s="12" t="s">
        <v>2797</v>
      </c>
      <c r="AI488" s="12" t="s">
        <v>152</v>
      </c>
      <c r="AM488" s="12" t="s">
        <v>358</v>
      </c>
      <c r="AN488" s="12" t="s">
        <v>2798</v>
      </c>
      <c r="AO488" s="12" t="s">
        <v>356</v>
      </c>
      <c r="AP488" s="12" t="s">
        <v>152</v>
      </c>
      <c r="AQ488" s="12" t="s">
        <v>152</v>
      </c>
      <c r="AS488" s="12" t="s">
        <v>153</v>
      </c>
      <c r="AU488" s="12" t="s">
        <v>152</v>
      </c>
      <c r="AV488" s="12" t="s">
        <v>154</v>
      </c>
      <c r="AX488" s="12" t="s">
        <v>183</v>
      </c>
      <c r="BF488" s="12" t="s">
        <v>126</v>
      </c>
      <c r="BO488" s="12" t="s">
        <v>374</v>
      </c>
      <c r="BP488" s="12" t="s">
        <v>314</v>
      </c>
      <c r="BQ488" s="12" t="s">
        <v>464</v>
      </c>
    </row>
    <row r="489" ht="14.25" customHeight="1">
      <c r="A489" s="12">
        <v>719228.0</v>
      </c>
      <c r="B489" s="12">
        <v>719228.0</v>
      </c>
      <c r="K489" s="12" t="s">
        <v>137</v>
      </c>
      <c r="M489" s="12" t="s">
        <v>253</v>
      </c>
      <c r="N489" s="12" t="s">
        <v>139</v>
      </c>
      <c r="P489" s="12" t="s">
        <v>118</v>
      </c>
      <c r="R489" s="12" t="s">
        <v>1182</v>
      </c>
      <c r="V489" s="12">
        <v>300.0</v>
      </c>
      <c r="X489" s="12" t="s">
        <v>2799</v>
      </c>
      <c r="Y489" s="12" t="s">
        <v>246</v>
      </c>
      <c r="Z489" s="12" t="s">
        <v>2800</v>
      </c>
      <c r="AA489" s="12" t="s">
        <v>144</v>
      </c>
      <c r="AB489" s="12" t="s">
        <v>2801</v>
      </c>
      <c r="AC489" s="12" t="s">
        <v>2802</v>
      </c>
      <c r="AD489" s="12" t="s">
        <v>132</v>
      </c>
      <c r="AE489" s="12" t="s">
        <v>2803</v>
      </c>
      <c r="AI489" s="12" t="s">
        <v>152</v>
      </c>
      <c r="AJ489" s="12" t="s">
        <v>126</v>
      </c>
      <c r="AK489" s="12" t="s">
        <v>126</v>
      </c>
      <c r="AM489" s="12" t="s">
        <v>149</v>
      </c>
      <c r="AN489" s="12" t="s">
        <v>149</v>
      </c>
      <c r="AO489" s="12" t="s">
        <v>149</v>
      </c>
      <c r="AP489" s="12" t="s">
        <v>152</v>
      </c>
      <c r="AQ489" s="12" t="s">
        <v>152</v>
      </c>
      <c r="AS489" s="12" t="s">
        <v>153</v>
      </c>
      <c r="AU489" s="12" t="s">
        <v>126</v>
      </c>
      <c r="BF489" s="12" t="s">
        <v>126</v>
      </c>
      <c r="BO489" s="12" t="s">
        <v>127</v>
      </c>
      <c r="BP489" s="12" t="s">
        <v>132</v>
      </c>
      <c r="BQ489" s="12" t="s">
        <v>352</v>
      </c>
    </row>
    <row r="490" ht="14.25" customHeight="1">
      <c r="A490" s="12">
        <v>719229.0</v>
      </c>
      <c r="B490" s="12">
        <v>719229.0</v>
      </c>
      <c r="K490" s="12" t="s">
        <v>137</v>
      </c>
      <c r="M490" s="12" t="s">
        <v>253</v>
      </c>
      <c r="N490" s="12" t="s">
        <v>171</v>
      </c>
      <c r="P490" s="12" t="s">
        <v>204</v>
      </c>
      <c r="V490" s="12">
        <v>259.0</v>
      </c>
      <c r="X490" s="12" t="s">
        <v>2804</v>
      </c>
      <c r="Y490" s="12" t="s">
        <v>246</v>
      </c>
      <c r="Z490" s="12" t="s">
        <v>2805</v>
      </c>
      <c r="AA490" s="12" t="s">
        <v>144</v>
      </c>
      <c r="AB490" s="12" t="s">
        <v>2806</v>
      </c>
      <c r="AC490" s="12" t="s">
        <v>2807</v>
      </c>
      <c r="AD490" s="12" t="s">
        <v>2808</v>
      </c>
      <c r="AE490" s="12" t="s">
        <v>2809</v>
      </c>
      <c r="AI490" s="12" t="s">
        <v>152</v>
      </c>
      <c r="AJ490" s="12" t="s">
        <v>152</v>
      </c>
      <c r="AK490" s="12" t="s">
        <v>126</v>
      </c>
      <c r="AQ490" s="12" t="s">
        <v>152</v>
      </c>
      <c r="AS490" s="12" t="s">
        <v>153</v>
      </c>
      <c r="AU490" s="12" t="s">
        <v>126</v>
      </c>
      <c r="BF490" s="12" t="s">
        <v>126</v>
      </c>
    </row>
    <row r="491" ht="14.25" customHeight="1">
      <c r="A491" s="12">
        <v>719230.0</v>
      </c>
      <c r="B491" s="12">
        <v>719230.0</v>
      </c>
      <c r="K491" s="12" t="s">
        <v>137</v>
      </c>
      <c r="M491" s="12" t="s">
        <v>170</v>
      </c>
      <c r="N491" s="12" t="s">
        <v>139</v>
      </c>
      <c r="P491" s="12" t="s">
        <v>140</v>
      </c>
      <c r="V491" s="12">
        <v>814.0</v>
      </c>
      <c r="X491" s="12" t="s">
        <v>2810</v>
      </c>
      <c r="Y491" s="12" t="s">
        <v>142</v>
      </c>
      <c r="Z491" s="12" t="s">
        <v>2811</v>
      </c>
      <c r="AA491" s="12" t="s">
        <v>144</v>
      </c>
      <c r="AB491" s="12" t="s">
        <v>2812</v>
      </c>
      <c r="AC491" s="12" t="s">
        <v>2813</v>
      </c>
      <c r="AD491" s="12" t="s">
        <v>1226</v>
      </c>
      <c r="AE491" s="12" t="s">
        <v>2814</v>
      </c>
      <c r="AI491" s="12" t="s">
        <v>126</v>
      </c>
      <c r="AJ491" s="12" t="s">
        <v>126</v>
      </c>
      <c r="AK491" s="12" t="s">
        <v>126</v>
      </c>
      <c r="AM491" s="12" t="s">
        <v>149</v>
      </c>
      <c r="AN491" s="12" t="s">
        <v>149</v>
      </c>
      <c r="AO491" s="12" t="s">
        <v>149</v>
      </c>
      <c r="AP491" s="12" t="s">
        <v>152</v>
      </c>
      <c r="AQ491" s="12" t="s">
        <v>152</v>
      </c>
      <c r="AS491" s="12" t="s">
        <v>153</v>
      </c>
      <c r="AU491" s="12" t="s">
        <v>126</v>
      </c>
      <c r="BF491" s="12" t="s">
        <v>126</v>
      </c>
      <c r="BO491" s="12" t="s">
        <v>2815</v>
      </c>
      <c r="BP491" s="12" t="s">
        <v>1226</v>
      </c>
      <c r="BQ491" s="12" t="s">
        <v>388</v>
      </c>
    </row>
    <row r="492" ht="14.25" customHeight="1">
      <c r="A492" s="12">
        <v>719231.0</v>
      </c>
      <c r="B492" s="12">
        <v>719231.0</v>
      </c>
      <c r="K492" s="12" t="s">
        <v>137</v>
      </c>
      <c r="M492" s="12" t="s">
        <v>170</v>
      </c>
      <c r="N492" s="12" t="s">
        <v>171</v>
      </c>
      <c r="P492" s="12" t="s">
        <v>128</v>
      </c>
      <c r="V492" s="12">
        <v>605.0</v>
      </c>
      <c r="X492" s="12" t="s">
        <v>2816</v>
      </c>
      <c r="Y492" s="12" t="s">
        <v>142</v>
      </c>
      <c r="Z492" s="12" t="s">
        <v>2817</v>
      </c>
      <c r="AA492" s="12" t="s">
        <v>144</v>
      </c>
      <c r="AB492" s="12" t="s">
        <v>2818</v>
      </c>
      <c r="AC492" s="12" t="s">
        <v>2819</v>
      </c>
      <c r="AD492" s="12" t="s">
        <v>2820</v>
      </c>
      <c r="AE492" s="12" t="s">
        <v>2821</v>
      </c>
      <c r="AF492" s="12" t="s">
        <v>2822</v>
      </c>
      <c r="AI492" s="12" t="s">
        <v>126</v>
      </c>
      <c r="AJ492" s="12" t="s">
        <v>126</v>
      </c>
      <c r="AK492" s="12" t="s">
        <v>126</v>
      </c>
      <c r="AM492" s="12" t="s">
        <v>196</v>
      </c>
      <c r="AN492" s="12" t="s">
        <v>2823</v>
      </c>
      <c r="AP492" s="12" t="s">
        <v>152</v>
      </c>
      <c r="AQ492" s="12" t="s">
        <v>152</v>
      </c>
      <c r="AS492" s="12" t="s">
        <v>153</v>
      </c>
      <c r="AU492" s="12" t="s">
        <v>126</v>
      </c>
      <c r="BF492" s="12" t="s">
        <v>126</v>
      </c>
      <c r="BO492" s="12" t="s">
        <v>351</v>
      </c>
      <c r="BP492" s="12" t="s">
        <v>2820</v>
      </c>
      <c r="BQ492" s="12" t="s">
        <v>647</v>
      </c>
    </row>
    <row r="493" ht="14.25" customHeight="1">
      <c r="A493" s="12">
        <v>719232.0</v>
      </c>
      <c r="B493" s="12">
        <v>719232.0</v>
      </c>
      <c r="K493" s="12" t="s">
        <v>137</v>
      </c>
      <c r="M493" s="12" t="s">
        <v>170</v>
      </c>
      <c r="N493" s="12" t="s">
        <v>171</v>
      </c>
      <c r="P493" s="12" t="s">
        <v>128</v>
      </c>
      <c r="V493" s="12">
        <v>605.0</v>
      </c>
      <c r="X493" s="12" t="s">
        <v>2824</v>
      </c>
      <c r="Y493" s="12" t="s">
        <v>142</v>
      </c>
      <c r="Z493" s="12" t="s">
        <v>2825</v>
      </c>
      <c r="AA493" s="12" t="s">
        <v>175</v>
      </c>
      <c r="AB493" s="12" t="s">
        <v>2826</v>
      </c>
      <c r="AC493" s="12">
        <v>2.55754206753E11</v>
      </c>
      <c r="AD493" s="12" t="s">
        <v>480</v>
      </c>
      <c r="AE493" s="12" t="s">
        <v>2827</v>
      </c>
      <c r="AI493" s="12" t="s">
        <v>126</v>
      </c>
      <c r="AJ493" s="12" t="s">
        <v>126</v>
      </c>
      <c r="AK493" s="12" t="s">
        <v>126</v>
      </c>
      <c r="AM493" s="12" t="s">
        <v>149</v>
      </c>
      <c r="AN493" s="12" t="s">
        <v>723</v>
      </c>
      <c r="AP493" s="12" t="s">
        <v>152</v>
      </c>
      <c r="AQ493" s="12" t="s">
        <v>152</v>
      </c>
      <c r="AS493" s="12" t="s">
        <v>153</v>
      </c>
      <c r="AU493" s="12" t="s">
        <v>126</v>
      </c>
      <c r="BF493" s="12" t="s">
        <v>126</v>
      </c>
      <c r="BO493" s="12" t="s">
        <v>374</v>
      </c>
      <c r="BQ493" s="12" t="s">
        <v>630</v>
      </c>
    </row>
    <row r="494" ht="14.25" customHeight="1">
      <c r="A494" s="12">
        <v>719234.0</v>
      </c>
      <c r="B494" s="12">
        <v>719234.0</v>
      </c>
      <c r="K494" s="12" t="s">
        <v>137</v>
      </c>
      <c r="M494" s="12" t="s">
        <v>170</v>
      </c>
      <c r="N494" s="12" t="s">
        <v>171</v>
      </c>
      <c r="P494" s="12" t="s">
        <v>140</v>
      </c>
      <c r="V494" s="12">
        <v>649.0</v>
      </c>
      <c r="X494" s="12" t="s">
        <v>2828</v>
      </c>
      <c r="Y494" s="12" t="s">
        <v>319</v>
      </c>
      <c r="Z494" s="12" t="s">
        <v>2829</v>
      </c>
      <c r="AA494" s="12" t="s">
        <v>175</v>
      </c>
      <c r="AB494" s="12" t="s">
        <v>2830</v>
      </c>
      <c r="AC494" s="12">
        <v>6.285641677462E12</v>
      </c>
      <c r="AD494" s="12" t="s">
        <v>634</v>
      </c>
      <c r="AE494" s="12" t="s">
        <v>2831</v>
      </c>
      <c r="AF494" s="12" t="s">
        <v>2832</v>
      </c>
      <c r="AI494" s="12" t="s">
        <v>152</v>
      </c>
      <c r="AJ494" s="12" t="s">
        <v>126</v>
      </c>
      <c r="AK494" s="12" t="s">
        <v>126</v>
      </c>
      <c r="AM494" s="12" t="s">
        <v>149</v>
      </c>
      <c r="AP494" s="12" t="s">
        <v>152</v>
      </c>
      <c r="AQ494" s="12" t="s">
        <v>152</v>
      </c>
      <c r="AS494" s="12" t="s">
        <v>370</v>
      </c>
      <c r="AT494" s="12" t="s">
        <v>1017</v>
      </c>
      <c r="AU494" s="12" t="s">
        <v>152</v>
      </c>
      <c r="AV494" s="12" t="s">
        <v>462</v>
      </c>
      <c r="AX494" s="12" t="s">
        <v>184</v>
      </c>
      <c r="BF494" s="12" t="s">
        <v>126</v>
      </c>
      <c r="BO494" s="12" t="s">
        <v>127</v>
      </c>
      <c r="BP494" s="12" t="s">
        <v>634</v>
      </c>
      <c r="BQ494" s="12" t="s">
        <v>236</v>
      </c>
    </row>
    <row r="495" ht="14.25" customHeight="1">
      <c r="A495" s="12">
        <v>719235.0</v>
      </c>
      <c r="B495" s="12">
        <v>719235.0</v>
      </c>
      <c r="K495" s="12" t="s">
        <v>137</v>
      </c>
      <c r="M495" s="12" t="s">
        <v>253</v>
      </c>
      <c r="N495" s="12" t="s">
        <v>139</v>
      </c>
      <c r="P495" s="12" t="s">
        <v>204</v>
      </c>
      <c r="V495" s="12">
        <v>319.0</v>
      </c>
      <c r="X495" s="12" t="s">
        <v>2833</v>
      </c>
      <c r="Y495" s="12" t="s">
        <v>246</v>
      </c>
      <c r="Z495" s="12" t="s">
        <v>2834</v>
      </c>
      <c r="AA495" s="12" t="s">
        <v>144</v>
      </c>
      <c r="AB495" s="12" t="s">
        <v>2835</v>
      </c>
      <c r="AC495" s="12">
        <v>74.0</v>
      </c>
      <c r="AD495" s="12" t="s">
        <v>132</v>
      </c>
      <c r="AE495" s="12" t="s">
        <v>2836</v>
      </c>
      <c r="AI495" s="12" t="s">
        <v>152</v>
      </c>
      <c r="AJ495" s="12" t="s">
        <v>126</v>
      </c>
      <c r="AK495" s="12" t="s">
        <v>126</v>
      </c>
      <c r="AM495" s="12" t="s">
        <v>149</v>
      </c>
      <c r="AN495" s="12" t="s">
        <v>149</v>
      </c>
      <c r="AO495" s="12" t="s">
        <v>149</v>
      </c>
      <c r="AP495" s="12" t="s">
        <v>152</v>
      </c>
      <c r="AQ495" s="12" t="s">
        <v>152</v>
      </c>
      <c r="AS495" s="12" t="s">
        <v>153</v>
      </c>
      <c r="AU495" s="12" t="s">
        <v>152</v>
      </c>
      <c r="AV495" s="12" t="s">
        <v>188</v>
      </c>
      <c r="AX495" s="12" t="s">
        <v>156</v>
      </c>
      <c r="BO495" s="12" t="s">
        <v>157</v>
      </c>
      <c r="BP495" s="12" t="s">
        <v>132</v>
      </c>
      <c r="BQ495" s="12" t="s">
        <v>236</v>
      </c>
    </row>
    <row r="496" ht="14.25" customHeight="1">
      <c r="A496" s="12">
        <v>719236.0</v>
      </c>
      <c r="B496" s="12">
        <v>719236.0</v>
      </c>
      <c r="K496" s="12" t="s">
        <v>137</v>
      </c>
      <c r="M496" s="12" t="s">
        <v>253</v>
      </c>
      <c r="N496" s="12" t="s">
        <v>171</v>
      </c>
      <c r="P496" s="12" t="s">
        <v>128</v>
      </c>
      <c r="V496" s="12">
        <v>464.0</v>
      </c>
      <c r="X496" s="12" t="s">
        <v>2837</v>
      </c>
      <c r="Y496" s="12" t="s">
        <v>142</v>
      </c>
      <c r="Z496" s="12" t="s">
        <v>2838</v>
      </c>
      <c r="AA496" s="12" t="s">
        <v>144</v>
      </c>
      <c r="AB496" s="12" t="s">
        <v>2839</v>
      </c>
      <c r="AC496" s="12">
        <v>2.51911615605E11</v>
      </c>
      <c r="AD496" s="12" t="s">
        <v>743</v>
      </c>
      <c r="AE496" s="12" t="s">
        <v>2840</v>
      </c>
      <c r="AI496" s="12" t="s">
        <v>152</v>
      </c>
      <c r="AJ496" s="12" t="s">
        <v>126</v>
      </c>
      <c r="AK496" s="12" t="s">
        <v>126</v>
      </c>
      <c r="AM496" s="12" t="s">
        <v>196</v>
      </c>
      <c r="AP496" s="12" t="s">
        <v>152</v>
      </c>
      <c r="AQ496" s="12" t="s">
        <v>152</v>
      </c>
      <c r="AS496" s="12" t="s">
        <v>153</v>
      </c>
      <c r="AU496" s="12" t="s">
        <v>126</v>
      </c>
      <c r="BF496" s="12" t="s">
        <v>126</v>
      </c>
      <c r="BO496" s="12" t="s">
        <v>421</v>
      </c>
      <c r="BP496" s="12" t="s">
        <v>743</v>
      </c>
      <c r="BQ496" s="12" t="s">
        <v>454</v>
      </c>
    </row>
    <row r="497" ht="14.25" customHeight="1">
      <c r="A497" s="12">
        <v>719237.0</v>
      </c>
      <c r="B497" s="12">
        <v>719237.0</v>
      </c>
      <c r="K497" s="12" t="s">
        <v>137</v>
      </c>
      <c r="M497" s="12" t="s">
        <v>253</v>
      </c>
      <c r="N497" s="12" t="s">
        <v>171</v>
      </c>
      <c r="P497" s="12" t="s">
        <v>204</v>
      </c>
      <c r="V497" s="12">
        <v>259.0</v>
      </c>
      <c r="X497" s="12" t="s">
        <v>2841</v>
      </c>
      <c r="Y497" s="12" t="s">
        <v>142</v>
      </c>
      <c r="Z497" s="12" t="s">
        <v>2842</v>
      </c>
      <c r="AA497" s="12" t="s">
        <v>175</v>
      </c>
      <c r="AB497" s="12" t="s">
        <v>2843</v>
      </c>
      <c r="AC497" s="12" t="s">
        <v>2844</v>
      </c>
      <c r="AD497" s="12" t="s">
        <v>743</v>
      </c>
      <c r="AE497" s="12" t="s">
        <v>2101</v>
      </c>
      <c r="AI497" s="12" t="s">
        <v>152</v>
      </c>
      <c r="AJ497" s="12" t="s">
        <v>126</v>
      </c>
      <c r="AK497" s="12" t="s">
        <v>126</v>
      </c>
      <c r="AM497" s="12" t="s">
        <v>149</v>
      </c>
      <c r="AP497" s="12" t="s">
        <v>152</v>
      </c>
      <c r="AQ497" s="12" t="s">
        <v>152</v>
      </c>
      <c r="AS497" s="12" t="s">
        <v>153</v>
      </c>
      <c r="AU497" s="12" t="s">
        <v>152</v>
      </c>
      <c r="AV497" s="12" t="s">
        <v>154</v>
      </c>
      <c r="AW497" s="12" t="s">
        <v>2233</v>
      </c>
      <c r="AX497" s="12" t="s">
        <v>183</v>
      </c>
      <c r="AY497" s="12" t="s">
        <v>2233</v>
      </c>
      <c r="BF497" s="12" t="s">
        <v>126</v>
      </c>
      <c r="BO497" s="12" t="s">
        <v>2845</v>
      </c>
      <c r="BP497" s="12" t="s">
        <v>743</v>
      </c>
      <c r="BQ497" s="12" t="s">
        <v>2846</v>
      </c>
    </row>
    <row r="498" ht="14.25" customHeight="1">
      <c r="A498" s="12">
        <v>719238.0</v>
      </c>
      <c r="B498" s="12">
        <v>719238.0</v>
      </c>
      <c r="K498" s="12" t="s">
        <v>137</v>
      </c>
      <c r="M498" s="12" t="s">
        <v>253</v>
      </c>
      <c r="N498" s="12" t="s">
        <v>139</v>
      </c>
      <c r="P498" s="12" t="s">
        <v>140</v>
      </c>
      <c r="V498" s="12">
        <v>755.0</v>
      </c>
      <c r="X498" s="12" t="s">
        <v>1743</v>
      </c>
      <c r="Y498" s="12" t="s">
        <v>142</v>
      </c>
      <c r="Z498" s="12" t="s">
        <v>1537</v>
      </c>
      <c r="AA498" s="12" t="s">
        <v>144</v>
      </c>
      <c r="AB498" s="12" t="s">
        <v>1538</v>
      </c>
      <c r="AC498" s="12" t="s">
        <v>1539</v>
      </c>
      <c r="AD498" s="12" t="s">
        <v>1540</v>
      </c>
      <c r="AE498" s="12" t="s">
        <v>2847</v>
      </c>
      <c r="AI498" s="12" t="s">
        <v>152</v>
      </c>
      <c r="AJ498" s="12" t="s">
        <v>126</v>
      </c>
      <c r="AK498" s="12" t="s">
        <v>126</v>
      </c>
      <c r="AM498" s="12" t="s">
        <v>149</v>
      </c>
      <c r="AN498" s="12" t="s">
        <v>567</v>
      </c>
      <c r="AO498" s="12" t="s">
        <v>723</v>
      </c>
      <c r="AP498" s="12" t="s">
        <v>152</v>
      </c>
      <c r="AQ498" s="12" t="s">
        <v>152</v>
      </c>
      <c r="AS498" s="12" t="s">
        <v>153</v>
      </c>
      <c r="AU498" s="12" t="s">
        <v>152</v>
      </c>
      <c r="AV498" s="12" t="s">
        <v>154</v>
      </c>
      <c r="AX498" s="12" t="s">
        <v>184</v>
      </c>
      <c r="BF498" s="12" t="s">
        <v>126</v>
      </c>
      <c r="BO498" s="12" t="s">
        <v>421</v>
      </c>
      <c r="BP498" s="12" t="s">
        <v>1359</v>
      </c>
      <c r="BQ498" s="12" t="s">
        <v>135</v>
      </c>
    </row>
    <row r="499" ht="14.25" customHeight="1">
      <c r="A499" s="12">
        <v>719239.0</v>
      </c>
      <c r="B499" s="12">
        <v>719239.0</v>
      </c>
      <c r="K499" s="12" t="s">
        <v>137</v>
      </c>
      <c r="M499" s="12" t="s">
        <v>253</v>
      </c>
      <c r="N499" s="12" t="s">
        <v>139</v>
      </c>
      <c r="P499" s="12" t="s">
        <v>128</v>
      </c>
      <c r="V499" s="12">
        <v>583.0</v>
      </c>
      <c r="X499" s="12" t="s">
        <v>2848</v>
      </c>
      <c r="Y499" s="12" t="s">
        <v>142</v>
      </c>
      <c r="Z499" s="12" t="s">
        <v>2849</v>
      </c>
      <c r="AA499" s="12" t="s">
        <v>144</v>
      </c>
      <c r="AB499" s="12" t="s">
        <v>2850</v>
      </c>
      <c r="AC499" s="12" t="s">
        <v>2851</v>
      </c>
      <c r="AD499" s="12" t="s">
        <v>2852</v>
      </c>
      <c r="AE499" s="12" t="s">
        <v>2853</v>
      </c>
      <c r="AI499" s="12" t="s">
        <v>126</v>
      </c>
      <c r="AJ499" s="12" t="s">
        <v>126</v>
      </c>
      <c r="AK499" s="12" t="s">
        <v>126</v>
      </c>
      <c r="AM499" s="12" t="s">
        <v>2854</v>
      </c>
      <c r="AN499" s="12" t="s">
        <v>2855</v>
      </c>
      <c r="AP499" s="12" t="s">
        <v>152</v>
      </c>
      <c r="AQ499" s="12" t="s">
        <v>152</v>
      </c>
      <c r="AS499" s="12" t="s">
        <v>153</v>
      </c>
      <c r="AU499" s="12" t="s">
        <v>152</v>
      </c>
      <c r="AV499" s="12" t="s">
        <v>891</v>
      </c>
      <c r="AX499" s="12" t="s">
        <v>184</v>
      </c>
      <c r="BF499" s="12" t="s">
        <v>126</v>
      </c>
      <c r="BO499" s="12" t="s">
        <v>2856</v>
      </c>
      <c r="BP499" s="12" t="s">
        <v>2852</v>
      </c>
      <c r="BQ499" s="12" t="s">
        <v>2857</v>
      </c>
    </row>
    <row r="500" ht="14.25" customHeight="1">
      <c r="A500" s="12">
        <v>719240.0</v>
      </c>
      <c r="B500" s="12">
        <v>719240.0</v>
      </c>
      <c r="K500" s="12" t="s">
        <v>137</v>
      </c>
      <c r="M500" s="12" t="s">
        <v>253</v>
      </c>
      <c r="N500" s="12" t="s">
        <v>171</v>
      </c>
      <c r="P500" s="12" t="s">
        <v>204</v>
      </c>
      <c r="V500" s="12">
        <v>259.0</v>
      </c>
      <c r="X500" s="12" t="s">
        <v>2858</v>
      </c>
      <c r="Y500" s="12" t="s">
        <v>269</v>
      </c>
      <c r="Z500" s="12" t="s">
        <v>2859</v>
      </c>
      <c r="AA500" s="12" t="s">
        <v>175</v>
      </c>
      <c r="AB500" s="12" t="s">
        <v>2860</v>
      </c>
      <c r="AC500" s="12" t="s">
        <v>2861</v>
      </c>
      <c r="AD500" s="12" t="s">
        <v>480</v>
      </c>
      <c r="AE500" s="12" t="s">
        <v>2862</v>
      </c>
      <c r="AF500" s="12" t="s">
        <v>820</v>
      </c>
      <c r="AI500" s="12" t="s">
        <v>152</v>
      </c>
      <c r="AK500" s="12" t="s">
        <v>126</v>
      </c>
      <c r="AP500" s="12" t="s">
        <v>152</v>
      </c>
      <c r="AQ500" s="12" t="s">
        <v>152</v>
      </c>
      <c r="AS500" s="12" t="s">
        <v>153</v>
      </c>
      <c r="AU500" s="12" t="s">
        <v>152</v>
      </c>
      <c r="AV500" s="12" t="s">
        <v>154</v>
      </c>
      <c r="AX500" s="12" t="s">
        <v>1920</v>
      </c>
      <c r="BF500" s="12" t="s">
        <v>126</v>
      </c>
      <c r="BO500" s="12" t="s">
        <v>2863</v>
      </c>
      <c r="BP500" s="12" t="s">
        <v>480</v>
      </c>
      <c r="BQ500" s="12" t="s">
        <v>236</v>
      </c>
    </row>
    <row r="501" ht="14.25" customHeight="1">
      <c r="A501" s="12">
        <v>719241.0</v>
      </c>
      <c r="B501" s="12">
        <v>719241.0</v>
      </c>
      <c r="K501" s="12" t="s">
        <v>137</v>
      </c>
      <c r="M501" s="12" t="s">
        <v>170</v>
      </c>
      <c r="N501" s="12" t="s">
        <v>139</v>
      </c>
      <c r="P501" s="12" t="s">
        <v>128</v>
      </c>
      <c r="V501" s="12">
        <v>755.0</v>
      </c>
      <c r="X501" s="12" t="s">
        <v>2864</v>
      </c>
      <c r="Y501" s="12" t="s">
        <v>142</v>
      </c>
      <c r="Z501" s="12" t="s">
        <v>2865</v>
      </c>
      <c r="AA501" s="12" t="s">
        <v>175</v>
      </c>
      <c r="AB501" s="12" t="s">
        <v>2866</v>
      </c>
      <c r="AC501" s="12">
        <v>6.39157375301E11</v>
      </c>
      <c r="AD501" s="12" t="s">
        <v>836</v>
      </c>
      <c r="AE501" s="12" t="s">
        <v>2867</v>
      </c>
      <c r="AF501" s="12" t="s">
        <v>2868</v>
      </c>
      <c r="AI501" s="12" t="s">
        <v>126</v>
      </c>
      <c r="AJ501" s="12" t="s">
        <v>126</v>
      </c>
      <c r="AK501" s="12" t="s">
        <v>126</v>
      </c>
      <c r="AM501" s="12" t="s">
        <v>149</v>
      </c>
      <c r="AP501" s="12" t="s">
        <v>152</v>
      </c>
      <c r="AQ501" s="12" t="s">
        <v>152</v>
      </c>
      <c r="AS501" s="12" t="s">
        <v>153</v>
      </c>
      <c r="AU501" s="12" t="s">
        <v>126</v>
      </c>
      <c r="BF501" s="12" t="s">
        <v>126</v>
      </c>
      <c r="BO501" s="12" t="s">
        <v>1288</v>
      </c>
      <c r="BP501" s="12" t="s">
        <v>2869</v>
      </c>
      <c r="BQ501" s="12" t="s">
        <v>1943</v>
      </c>
    </row>
    <row r="502" ht="14.25" customHeight="1">
      <c r="A502" s="12">
        <v>719243.0</v>
      </c>
      <c r="B502" s="12">
        <v>719243.0</v>
      </c>
      <c r="K502" s="12" t="s">
        <v>137</v>
      </c>
      <c r="M502" s="12" t="s">
        <v>253</v>
      </c>
      <c r="N502" s="12" t="s">
        <v>139</v>
      </c>
      <c r="P502" s="12" t="s">
        <v>140</v>
      </c>
      <c r="V502" s="12">
        <v>755.0</v>
      </c>
      <c r="X502" s="12" t="s">
        <v>2870</v>
      </c>
      <c r="Y502" s="12" t="s">
        <v>142</v>
      </c>
      <c r="Z502" s="12" t="s">
        <v>2871</v>
      </c>
      <c r="AA502" s="12" t="s">
        <v>144</v>
      </c>
      <c r="AB502" s="12" t="s">
        <v>2872</v>
      </c>
      <c r="AC502" s="12" t="s">
        <v>2873</v>
      </c>
      <c r="AD502" s="12" t="s">
        <v>299</v>
      </c>
      <c r="AE502" s="12" t="s">
        <v>2322</v>
      </c>
      <c r="AI502" s="12" t="s">
        <v>152</v>
      </c>
      <c r="AJ502" s="12" t="s">
        <v>152</v>
      </c>
      <c r="AK502" s="12" t="s">
        <v>126</v>
      </c>
      <c r="AM502" s="12" t="s">
        <v>567</v>
      </c>
      <c r="AN502" s="12" t="s">
        <v>149</v>
      </c>
      <c r="AP502" s="12" t="s">
        <v>152</v>
      </c>
      <c r="AQ502" s="12" t="s">
        <v>152</v>
      </c>
      <c r="AS502" s="12" t="s">
        <v>153</v>
      </c>
      <c r="AU502" s="12" t="s">
        <v>152</v>
      </c>
      <c r="BF502" s="12" t="s">
        <v>126</v>
      </c>
      <c r="BO502" s="12" t="s">
        <v>127</v>
      </c>
      <c r="BP502" s="12" t="s">
        <v>299</v>
      </c>
      <c r="BQ502" s="12" t="s">
        <v>388</v>
      </c>
    </row>
    <row r="503" ht="14.25" customHeight="1">
      <c r="A503" s="12">
        <v>719244.0</v>
      </c>
      <c r="B503" s="12">
        <v>719243.0</v>
      </c>
      <c r="K503" s="12" t="s">
        <v>137</v>
      </c>
      <c r="M503" s="12" t="s">
        <v>253</v>
      </c>
      <c r="N503" s="12" t="s">
        <v>139</v>
      </c>
      <c r="P503" s="12" t="s">
        <v>118</v>
      </c>
      <c r="R503" s="12" t="s">
        <v>389</v>
      </c>
      <c r="V503" s="12">
        <v>300.0</v>
      </c>
      <c r="X503" s="12" t="s">
        <v>2874</v>
      </c>
      <c r="Y503" s="12" t="s">
        <v>173</v>
      </c>
      <c r="Z503" s="12" t="s">
        <v>2875</v>
      </c>
      <c r="AA503" s="12" t="s">
        <v>175</v>
      </c>
      <c r="AB503" s="12" t="s">
        <v>2876</v>
      </c>
      <c r="AC503" s="12" t="s">
        <v>2877</v>
      </c>
      <c r="AD503" s="12" t="s">
        <v>299</v>
      </c>
      <c r="AE503" s="12" t="s">
        <v>2322</v>
      </c>
      <c r="AI503" s="12" t="s">
        <v>152</v>
      </c>
      <c r="AJ503" s="12" t="s">
        <v>152</v>
      </c>
      <c r="AK503" s="12" t="s">
        <v>126</v>
      </c>
      <c r="AM503" s="12" t="s">
        <v>567</v>
      </c>
      <c r="AN503" s="12" t="s">
        <v>149</v>
      </c>
      <c r="AP503" s="12" t="s">
        <v>152</v>
      </c>
      <c r="AQ503" s="12" t="s">
        <v>152</v>
      </c>
      <c r="AS503" s="12" t="s">
        <v>153</v>
      </c>
      <c r="AU503" s="12" t="s">
        <v>152</v>
      </c>
      <c r="BF503" s="12" t="s">
        <v>126</v>
      </c>
    </row>
    <row r="504" ht="14.25" customHeight="1">
      <c r="A504" s="12">
        <v>719245.0</v>
      </c>
      <c r="B504" s="12">
        <v>719245.0</v>
      </c>
      <c r="K504" s="12" t="s">
        <v>137</v>
      </c>
      <c r="M504" s="12" t="s">
        <v>253</v>
      </c>
      <c r="N504" s="12" t="s">
        <v>171</v>
      </c>
      <c r="P504" s="12" t="s">
        <v>140</v>
      </c>
      <c r="V504" s="12">
        <v>605.0</v>
      </c>
      <c r="X504" s="12" t="s">
        <v>2878</v>
      </c>
      <c r="Y504" s="12" t="s">
        <v>142</v>
      </c>
      <c r="Z504" s="12" t="s">
        <v>332</v>
      </c>
      <c r="AA504" s="12" t="s">
        <v>144</v>
      </c>
      <c r="AB504" s="12" t="s">
        <v>2879</v>
      </c>
      <c r="AC504" s="12">
        <v>2.43812405357E11</v>
      </c>
      <c r="AD504" s="12" t="s">
        <v>221</v>
      </c>
      <c r="AE504" s="12" t="s">
        <v>2880</v>
      </c>
      <c r="AI504" s="12" t="s">
        <v>152</v>
      </c>
      <c r="AJ504" s="12" t="s">
        <v>126</v>
      </c>
      <c r="AK504" s="12" t="s">
        <v>126</v>
      </c>
      <c r="AM504" s="12" t="s">
        <v>302</v>
      </c>
      <c r="AN504" s="12" t="s">
        <v>303</v>
      </c>
      <c r="AO504" s="12" t="s">
        <v>2253</v>
      </c>
      <c r="AP504" s="12" t="s">
        <v>152</v>
      </c>
      <c r="AQ504" s="12" t="s">
        <v>152</v>
      </c>
      <c r="AS504" s="12" t="s">
        <v>153</v>
      </c>
      <c r="AU504" s="12" t="s">
        <v>152</v>
      </c>
      <c r="AV504" s="12" t="s">
        <v>216</v>
      </c>
      <c r="AW504" s="12" t="s">
        <v>2881</v>
      </c>
      <c r="AX504" s="12" t="s">
        <v>156</v>
      </c>
      <c r="AY504" s="12" t="s">
        <v>2234</v>
      </c>
      <c r="BF504" s="12" t="s">
        <v>126</v>
      </c>
      <c r="BO504" s="12" t="s">
        <v>561</v>
      </c>
      <c r="BP504" s="12" t="s">
        <v>221</v>
      </c>
      <c r="BQ504" s="12" t="s">
        <v>647</v>
      </c>
    </row>
    <row r="505" ht="14.25" customHeight="1">
      <c r="A505" s="12">
        <v>719250.0</v>
      </c>
      <c r="B505" s="12">
        <v>719250.0</v>
      </c>
      <c r="K505" s="12" t="s">
        <v>137</v>
      </c>
      <c r="M505" s="12" t="s">
        <v>170</v>
      </c>
      <c r="N505" s="12" t="s">
        <v>139</v>
      </c>
      <c r="P505" s="12" t="s">
        <v>140</v>
      </c>
      <c r="V505" s="12">
        <v>814.0</v>
      </c>
      <c r="X505" s="12" t="s">
        <v>2882</v>
      </c>
      <c r="Y505" s="12" t="s">
        <v>2405</v>
      </c>
      <c r="Z505" s="12" t="s">
        <v>2883</v>
      </c>
      <c r="AA505" s="12" t="s">
        <v>144</v>
      </c>
      <c r="AB505" s="12" t="s">
        <v>2884</v>
      </c>
      <c r="AC505" s="12" t="s">
        <v>2885</v>
      </c>
      <c r="AD505" s="12" t="s">
        <v>2886</v>
      </c>
      <c r="AE505" s="12" t="s">
        <v>2887</v>
      </c>
      <c r="AF505" s="12" t="s">
        <v>2888</v>
      </c>
      <c r="AI505" s="12" t="s">
        <v>152</v>
      </c>
      <c r="AJ505" s="12" t="s">
        <v>152</v>
      </c>
      <c r="AK505" s="12" t="s">
        <v>126</v>
      </c>
      <c r="AM505" s="12" t="s">
        <v>900</v>
      </c>
      <c r="AP505" s="12" t="s">
        <v>152</v>
      </c>
      <c r="AQ505" s="12" t="s">
        <v>152</v>
      </c>
      <c r="AS505" s="12" t="s">
        <v>153</v>
      </c>
      <c r="AU505" s="12" t="s">
        <v>152</v>
      </c>
      <c r="AV505" s="12" t="s">
        <v>154</v>
      </c>
      <c r="AW505" s="12" t="s">
        <v>710</v>
      </c>
      <c r="AX505" s="12" t="s">
        <v>1500</v>
      </c>
      <c r="AY505" s="12" t="s">
        <v>710</v>
      </c>
      <c r="BF505" s="12" t="s">
        <v>126</v>
      </c>
      <c r="BO505" s="12" t="s">
        <v>561</v>
      </c>
      <c r="BP505" s="12" t="s">
        <v>2886</v>
      </c>
      <c r="BQ505" s="12" t="s">
        <v>388</v>
      </c>
      <c r="BR505" s="12" t="s">
        <v>2889</v>
      </c>
    </row>
    <row r="506" ht="14.25" customHeight="1">
      <c r="A506" s="12">
        <v>719251.0</v>
      </c>
      <c r="B506" s="12">
        <v>719251.0</v>
      </c>
      <c r="K506" s="12" t="s">
        <v>137</v>
      </c>
      <c r="M506" s="12" t="s">
        <v>170</v>
      </c>
      <c r="N506" s="12" t="s">
        <v>139</v>
      </c>
      <c r="P506" s="12" t="s">
        <v>140</v>
      </c>
      <c r="V506" s="12">
        <v>814.0</v>
      </c>
      <c r="X506" s="12" t="s">
        <v>2890</v>
      </c>
      <c r="Y506" s="12" t="s">
        <v>142</v>
      </c>
      <c r="Z506" s="12" t="s">
        <v>2891</v>
      </c>
      <c r="AA506" s="12" t="s">
        <v>144</v>
      </c>
      <c r="AB506" s="12" t="s">
        <v>2892</v>
      </c>
      <c r="AC506" s="12">
        <v>2.348033536665E12</v>
      </c>
      <c r="AD506" s="12" t="s">
        <v>314</v>
      </c>
      <c r="AE506" s="12" t="s">
        <v>2893</v>
      </c>
      <c r="AF506" s="12">
        <v>1.0</v>
      </c>
      <c r="AI506" s="12" t="s">
        <v>152</v>
      </c>
      <c r="AJ506" s="12" t="s">
        <v>126</v>
      </c>
      <c r="AK506" s="12" t="s">
        <v>126</v>
      </c>
      <c r="AM506" s="12" t="s">
        <v>196</v>
      </c>
      <c r="AP506" s="12" t="s">
        <v>126</v>
      </c>
      <c r="AQ506" s="12" t="s">
        <v>152</v>
      </c>
      <c r="AS506" s="12" t="s">
        <v>153</v>
      </c>
      <c r="AU506" s="12" t="s">
        <v>152</v>
      </c>
      <c r="AV506" s="12" t="s">
        <v>2894</v>
      </c>
      <c r="AX506" s="12" t="s">
        <v>552</v>
      </c>
      <c r="BF506" s="12" t="s">
        <v>126</v>
      </c>
      <c r="BO506" s="12" t="s">
        <v>467</v>
      </c>
      <c r="BP506" s="12" t="s">
        <v>314</v>
      </c>
      <c r="BQ506" s="12" t="s">
        <v>388</v>
      </c>
    </row>
    <row r="507" ht="14.25" customHeight="1">
      <c r="A507" s="12">
        <v>719260.0</v>
      </c>
      <c r="B507" s="12">
        <v>719260.0</v>
      </c>
      <c r="K507" s="12" t="s">
        <v>137</v>
      </c>
      <c r="M507" s="12" t="s">
        <v>170</v>
      </c>
      <c r="N507" s="12" t="s">
        <v>171</v>
      </c>
      <c r="P507" s="12" t="s">
        <v>128</v>
      </c>
      <c r="V507" s="12">
        <v>605.0</v>
      </c>
      <c r="X507" s="12" t="s">
        <v>2895</v>
      </c>
      <c r="Y507" s="12" t="s">
        <v>142</v>
      </c>
      <c r="Z507" s="12" t="s">
        <v>2896</v>
      </c>
      <c r="AA507" s="12" t="s">
        <v>144</v>
      </c>
      <c r="AB507" s="12" t="s">
        <v>2897</v>
      </c>
      <c r="AC507" s="12" t="s">
        <v>2898</v>
      </c>
      <c r="AD507" s="12" t="s">
        <v>314</v>
      </c>
      <c r="AE507" s="12" t="s">
        <v>2899</v>
      </c>
      <c r="AF507" s="12" t="s">
        <v>2900</v>
      </c>
      <c r="AI507" s="12" t="s">
        <v>152</v>
      </c>
      <c r="AJ507" s="12" t="s">
        <v>126</v>
      </c>
      <c r="AK507" s="12" t="s">
        <v>126</v>
      </c>
      <c r="AM507" s="12" t="s">
        <v>149</v>
      </c>
      <c r="AN507" s="12" t="s">
        <v>1913</v>
      </c>
      <c r="AO507" s="12" t="s">
        <v>2901</v>
      </c>
      <c r="AP507" s="12" t="s">
        <v>152</v>
      </c>
      <c r="AQ507" s="12" t="s">
        <v>152</v>
      </c>
      <c r="AS507" s="12" t="s">
        <v>153</v>
      </c>
      <c r="AU507" s="12" t="s">
        <v>152</v>
      </c>
      <c r="AV507" s="12" t="s">
        <v>2902</v>
      </c>
      <c r="BF507" s="12" t="s">
        <v>126</v>
      </c>
      <c r="BO507" s="12" t="s">
        <v>2169</v>
      </c>
      <c r="BQ507" s="12" t="s">
        <v>438</v>
      </c>
    </row>
    <row r="508" ht="14.25" customHeight="1">
      <c r="A508" s="12">
        <v>719263.0</v>
      </c>
      <c r="B508" s="12">
        <v>719263.0</v>
      </c>
      <c r="K508" s="12" t="s">
        <v>137</v>
      </c>
      <c r="M508" s="12" t="s">
        <v>253</v>
      </c>
      <c r="N508" s="12" t="s">
        <v>139</v>
      </c>
      <c r="P508" s="12" t="s">
        <v>140</v>
      </c>
      <c r="V508" s="12">
        <v>755.0</v>
      </c>
      <c r="X508" s="12" t="s">
        <v>2903</v>
      </c>
      <c r="Y508" s="12" t="s">
        <v>142</v>
      </c>
      <c r="Z508" s="12" t="s">
        <v>2904</v>
      </c>
      <c r="AA508" s="12" t="s">
        <v>144</v>
      </c>
      <c r="AB508" s="12" t="s">
        <v>2905</v>
      </c>
      <c r="AC508" s="12">
        <v>9.1971354595E11</v>
      </c>
      <c r="AD508" s="12" t="s">
        <v>448</v>
      </c>
      <c r="AE508" s="12" t="s">
        <v>2906</v>
      </c>
      <c r="AF508" s="12" t="s">
        <v>2907</v>
      </c>
      <c r="AI508" s="12" t="s">
        <v>152</v>
      </c>
      <c r="AJ508" s="12" t="s">
        <v>126</v>
      </c>
      <c r="AK508" s="12" t="s">
        <v>126</v>
      </c>
      <c r="AM508" s="12" t="s">
        <v>196</v>
      </c>
      <c r="AP508" s="12" t="s">
        <v>152</v>
      </c>
      <c r="AQ508" s="12" t="s">
        <v>152</v>
      </c>
      <c r="AS508" s="12" t="s">
        <v>153</v>
      </c>
      <c r="AU508" s="12" t="s">
        <v>152</v>
      </c>
      <c r="AV508" s="12" t="s">
        <v>154</v>
      </c>
      <c r="AX508" s="12" t="s">
        <v>184</v>
      </c>
      <c r="BF508" s="12" t="s">
        <v>126</v>
      </c>
      <c r="BO508" s="12" t="s">
        <v>2540</v>
      </c>
    </row>
    <row r="509" ht="14.25" customHeight="1">
      <c r="A509" s="12">
        <v>719269.0</v>
      </c>
      <c r="B509" s="12">
        <v>719269.0</v>
      </c>
      <c r="K509" s="12" t="s">
        <v>137</v>
      </c>
      <c r="M509" s="12" t="s">
        <v>253</v>
      </c>
      <c r="N509" s="12" t="s">
        <v>139</v>
      </c>
      <c r="P509" s="12" t="s">
        <v>140</v>
      </c>
      <c r="V509" s="12">
        <v>755.0</v>
      </c>
      <c r="X509" s="12" t="s">
        <v>2908</v>
      </c>
      <c r="Y509" s="12" t="s">
        <v>142</v>
      </c>
      <c r="Z509" s="12" t="s">
        <v>2353</v>
      </c>
      <c r="AA509" s="12" t="s">
        <v>144</v>
      </c>
      <c r="AB509" s="12" t="s">
        <v>2354</v>
      </c>
      <c r="AC509" s="12" t="s">
        <v>2909</v>
      </c>
      <c r="AD509" s="12" t="s">
        <v>299</v>
      </c>
      <c r="AE509" s="12" t="s">
        <v>2910</v>
      </c>
      <c r="AI509" s="12" t="s">
        <v>152</v>
      </c>
      <c r="AM509" s="12" t="s">
        <v>149</v>
      </c>
      <c r="AN509" s="12" t="s">
        <v>702</v>
      </c>
      <c r="AO509" s="12" t="s">
        <v>1494</v>
      </c>
      <c r="AP509" s="12" t="s">
        <v>152</v>
      </c>
      <c r="AQ509" s="12" t="s">
        <v>152</v>
      </c>
      <c r="AS509" s="12" t="s">
        <v>153</v>
      </c>
      <c r="AU509" s="12" t="s">
        <v>152</v>
      </c>
      <c r="BF509" s="12" t="s">
        <v>126</v>
      </c>
      <c r="BO509" s="12" t="s">
        <v>2357</v>
      </c>
      <c r="BP509" s="12" t="s">
        <v>299</v>
      </c>
      <c r="BQ509" s="12" t="s">
        <v>2911</v>
      </c>
    </row>
    <row r="510" ht="14.25" customHeight="1">
      <c r="A510" s="12">
        <v>719271.0</v>
      </c>
      <c r="B510" s="12">
        <v>719271.0</v>
      </c>
      <c r="K510" s="12" t="s">
        <v>137</v>
      </c>
      <c r="M510" s="12" t="s">
        <v>253</v>
      </c>
      <c r="N510" s="12" t="s">
        <v>139</v>
      </c>
      <c r="P510" s="12" t="s">
        <v>118</v>
      </c>
      <c r="R510" s="12" t="s">
        <v>389</v>
      </c>
      <c r="V510" s="12">
        <v>300.0</v>
      </c>
      <c r="X510" s="12" t="s">
        <v>2912</v>
      </c>
      <c r="Y510" s="12" t="s">
        <v>173</v>
      </c>
      <c r="Z510" s="12" t="s">
        <v>2359</v>
      </c>
      <c r="AA510" s="12" t="s">
        <v>175</v>
      </c>
      <c r="AB510" s="12" t="s">
        <v>2360</v>
      </c>
      <c r="AC510" s="12" t="s">
        <v>2913</v>
      </c>
      <c r="AD510" s="12" t="s">
        <v>299</v>
      </c>
      <c r="AE510" s="12" t="s">
        <v>2914</v>
      </c>
      <c r="AI510" s="12" t="s">
        <v>152</v>
      </c>
      <c r="AK510" s="12" t="s">
        <v>126</v>
      </c>
      <c r="AM510" s="12" t="s">
        <v>149</v>
      </c>
      <c r="AN510" s="12" t="s">
        <v>702</v>
      </c>
      <c r="AP510" s="12" t="s">
        <v>152</v>
      </c>
      <c r="AQ510" s="12" t="s">
        <v>152</v>
      </c>
      <c r="AS510" s="12" t="s">
        <v>153</v>
      </c>
      <c r="AU510" s="12" t="s">
        <v>152</v>
      </c>
      <c r="BF510" s="12" t="s">
        <v>126</v>
      </c>
      <c r="BO510" s="12" t="s">
        <v>2915</v>
      </c>
      <c r="BP510" s="12" t="s">
        <v>299</v>
      </c>
      <c r="BQ510" s="12" t="s">
        <v>236</v>
      </c>
    </row>
    <row r="511" ht="14.25" customHeight="1">
      <c r="A511" s="12">
        <v>719272.0</v>
      </c>
      <c r="B511" s="12">
        <v>719272.0</v>
      </c>
      <c r="K511" s="12" t="s">
        <v>137</v>
      </c>
      <c r="M511" s="12" t="s">
        <v>253</v>
      </c>
      <c r="N511" s="12" t="s">
        <v>139</v>
      </c>
      <c r="P511" s="12" t="s">
        <v>977</v>
      </c>
      <c r="V511" s="12">
        <v>33.0</v>
      </c>
      <c r="X511" s="12" t="s">
        <v>2916</v>
      </c>
      <c r="Y511" s="12" t="s">
        <v>269</v>
      </c>
      <c r="Z511" s="12" t="s">
        <v>2917</v>
      </c>
      <c r="AA511" s="12" t="s">
        <v>175</v>
      </c>
      <c r="AB511" s="12" t="s">
        <v>2354</v>
      </c>
      <c r="AC511" s="12" t="s">
        <v>2909</v>
      </c>
      <c r="AD511" s="12" t="s">
        <v>299</v>
      </c>
      <c r="AE511" s="12" t="s">
        <v>2914</v>
      </c>
      <c r="AI511" s="12" t="s">
        <v>152</v>
      </c>
      <c r="AM511" s="12" t="s">
        <v>149</v>
      </c>
      <c r="AN511" s="12" t="s">
        <v>702</v>
      </c>
      <c r="AP511" s="12" t="s">
        <v>152</v>
      </c>
      <c r="AQ511" s="12" t="s">
        <v>152</v>
      </c>
      <c r="AS511" s="12" t="s">
        <v>153</v>
      </c>
      <c r="AU511" s="12" t="s">
        <v>152</v>
      </c>
      <c r="BF511" s="12" t="s">
        <v>126</v>
      </c>
      <c r="BP511" s="12" t="s">
        <v>299</v>
      </c>
    </row>
    <row r="512" ht="14.25" customHeight="1">
      <c r="A512" s="12">
        <v>719276.0</v>
      </c>
      <c r="B512" s="12">
        <v>719276.0</v>
      </c>
      <c r="K512" s="12" t="s">
        <v>137</v>
      </c>
      <c r="M512" s="12" t="s">
        <v>253</v>
      </c>
      <c r="N512" s="12" t="s">
        <v>139</v>
      </c>
      <c r="P512" s="12" t="s">
        <v>128</v>
      </c>
      <c r="V512" s="12">
        <v>583.0</v>
      </c>
      <c r="X512" s="12" t="s">
        <v>2918</v>
      </c>
      <c r="Y512" s="12" t="s">
        <v>142</v>
      </c>
      <c r="Z512" s="12" t="s">
        <v>2919</v>
      </c>
      <c r="AA512" s="12" t="s">
        <v>144</v>
      </c>
      <c r="AB512" s="12" t="s">
        <v>2920</v>
      </c>
      <c r="AC512" s="12" t="s">
        <v>2921</v>
      </c>
      <c r="AD512" s="12" t="s">
        <v>675</v>
      </c>
      <c r="AE512" s="12" t="s">
        <v>2080</v>
      </c>
      <c r="AF512" s="12" t="s">
        <v>2922</v>
      </c>
      <c r="AI512" s="12" t="s">
        <v>152</v>
      </c>
      <c r="AJ512" s="12" t="s">
        <v>152</v>
      </c>
      <c r="AK512" s="12" t="s">
        <v>126</v>
      </c>
      <c r="AM512" s="12" t="s">
        <v>302</v>
      </c>
      <c r="AN512" s="12" t="s">
        <v>2923</v>
      </c>
      <c r="AO512" s="12" t="s">
        <v>723</v>
      </c>
      <c r="AP512" s="12" t="s">
        <v>152</v>
      </c>
      <c r="AQ512" s="12" t="s">
        <v>152</v>
      </c>
      <c r="AS512" s="12" t="s">
        <v>153</v>
      </c>
      <c r="AU512" s="12" t="s">
        <v>152</v>
      </c>
      <c r="AV512" s="12" t="s">
        <v>154</v>
      </c>
      <c r="AW512" s="12" t="s">
        <v>2924</v>
      </c>
      <c r="AX512" s="12" t="s">
        <v>156</v>
      </c>
      <c r="AY512" s="12" t="s">
        <v>2924</v>
      </c>
      <c r="BF512" s="12" t="s">
        <v>126</v>
      </c>
      <c r="BO512" s="12" t="s">
        <v>467</v>
      </c>
      <c r="BP512" s="12" t="s">
        <v>675</v>
      </c>
      <c r="BQ512" s="12" t="s">
        <v>135</v>
      </c>
    </row>
    <row r="513" ht="14.25" customHeight="1">
      <c r="A513" s="12">
        <v>719277.0</v>
      </c>
      <c r="B513" s="12">
        <v>719277.0</v>
      </c>
      <c r="K513" s="12" t="s">
        <v>137</v>
      </c>
      <c r="M513" s="12" t="s">
        <v>253</v>
      </c>
      <c r="N513" s="12" t="s">
        <v>139</v>
      </c>
      <c r="P513" s="12" t="s">
        <v>204</v>
      </c>
      <c r="V513" s="12">
        <v>319.0</v>
      </c>
      <c r="X513" s="12" t="s">
        <v>2925</v>
      </c>
      <c r="Y513" s="12" t="s">
        <v>246</v>
      </c>
      <c r="Z513" s="12" t="s">
        <v>2926</v>
      </c>
      <c r="AA513" s="12" t="s">
        <v>144</v>
      </c>
      <c r="AB513" s="12" t="s">
        <v>2927</v>
      </c>
      <c r="AC513" s="12" t="s">
        <v>2928</v>
      </c>
      <c r="AD513" s="12" t="s">
        <v>743</v>
      </c>
      <c r="AE513" s="12" t="s">
        <v>2101</v>
      </c>
      <c r="AI513" s="12" t="s">
        <v>152</v>
      </c>
      <c r="AJ513" s="12" t="s">
        <v>152</v>
      </c>
      <c r="AM513" s="12" t="s">
        <v>2102</v>
      </c>
      <c r="AN513" s="12" t="s">
        <v>196</v>
      </c>
      <c r="AP513" s="12" t="s">
        <v>152</v>
      </c>
      <c r="AQ513" s="12" t="s">
        <v>152</v>
      </c>
      <c r="AS513" s="12" t="s">
        <v>153</v>
      </c>
      <c r="AU513" s="12" t="s">
        <v>152</v>
      </c>
      <c r="BF513" s="12" t="s">
        <v>126</v>
      </c>
      <c r="BO513" s="12" t="s">
        <v>1331</v>
      </c>
      <c r="BP513" s="12" t="s">
        <v>743</v>
      </c>
    </row>
    <row r="514" ht="14.25" customHeight="1">
      <c r="A514" s="12">
        <v>719278.0</v>
      </c>
      <c r="B514" s="12">
        <v>719277.0</v>
      </c>
      <c r="K514" s="12" t="s">
        <v>137</v>
      </c>
      <c r="M514" s="12" t="s">
        <v>253</v>
      </c>
      <c r="N514" s="12" t="s">
        <v>139</v>
      </c>
      <c r="P514" s="12" t="s">
        <v>204</v>
      </c>
      <c r="V514" s="12">
        <v>319.0</v>
      </c>
      <c r="X514" s="12" t="s">
        <v>2929</v>
      </c>
      <c r="Y514" s="12" t="s">
        <v>319</v>
      </c>
      <c r="Z514" s="12" t="s">
        <v>2930</v>
      </c>
      <c r="AA514" s="12" t="s">
        <v>175</v>
      </c>
      <c r="AB514" s="12" t="s">
        <v>2931</v>
      </c>
      <c r="AC514" s="12" t="s">
        <v>2932</v>
      </c>
      <c r="AD514" s="12" t="s">
        <v>743</v>
      </c>
      <c r="AE514" s="12" t="s">
        <v>2101</v>
      </c>
      <c r="AI514" s="12" t="s">
        <v>152</v>
      </c>
      <c r="AJ514" s="12" t="s">
        <v>152</v>
      </c>
      <c r="AM514" s="12" t="s">
        <v>2102</v>
      </c>
      <c r="AN514" s="12" t="s">
        <v>196</v>
      </c>
      <c r="AP514" s="12" t="s">
        <v>152</v>
      </c>
      <c r="AQ514" s="12" t="s">
        <v>152</v>
      </c>
      <c r="AS514" s="12" t="s">
        <v>153</v>
      </c>
      <c r="AU514" s="12" t="s">
        <v>152</v>
      </c>
      <c r="BF514" s="12" t="s">
        <v>126</v>
      </c>
      <c r="BO514" s="12" t="s">
        <v>2933</v>
      </c>
      <c r="BP514" s="12" t="s">
        <v>743</v>
      </c>
    </row>
    <row r="515" ht="14.25" customHeight="1">
      <c r="A515" s="12">
        <v>719280.0</v>
      </c>
      <c r="B515" s="12">
        <v>719280.0</v>
      </c>
      <c r="K515" s="12" t="s">
        <v>137</v>
      </c>
      <c r="M515" s="12" t="s">
        <v>170</v>
      </c>
      <c r="N515" s="12" t="s">
        <v>171</v>
      </c>
      <c r="P515" s="12" t="s">
        <v>140</v>
      </c>
      <c r="V515" s="12">
        <v>649.0</v>
      </c>
      <c r="X515" s="12" t="s">
        <v>2934</v>
      </c>
      <c r="Y515" s="12" t="s">
        <v>142</v>
      </c>
      <c r="Z515" s="12" t="s">
        <v>2935</v>
      </c>
      <c r="AA515" s="12" t="s">
        <v>175</v>
      </c>
      <c r="AB515" s="12" t="s">
        <v>2936</v>
      </c>
      <c r="AC515" s="12">
        <v>6.28225530123E12</v>
      </c>
      <c r="AD515" s="12" t="s">
        <v>634</v>
      </c>
      <c r="AE515" s="12" t="s">
        <v>2937</v>
      </c>
      <c r="AJ515" s="12" t="s">
        <v>126</v>
      </c>
      <c r="AK515" s="12" t="s">
        <v>126</v>
      </c>
      <c r="AM515" s="12" t="s">
        <v>634</v>
      </c>
      <c r="AN515" s="12" t="s">
        <v>149</v>
      </c>
      <c r="AP515" s="12" t="s">
        <v>152</v>
      </c>
      <c r="AS515" s="12" t="s">
        <v>153</v>
      </c>
      <c r="AU515" s="12" t="s">
        <v>152</v>
      </c>
      <c r="BF515" s="12" t="s">
        <v>126</v>
      </c>
      <c r="BO515" s="12" t="s">
        <v>489</v>
      </c>
      <c r="BQ515" s="12" t="s">
        <v>201</v>
      </c>
    </row>
    <row r="516" ht="14.25" customHeight="1">
      <c r="A516" s="12">
        <v>719292.0</v>
      </c>
      <c r="B516" s="12">
        <v>719292.0</v>
      </c>
      <c r="K516" s="12" t="s">
        <v>137</v>
      </c>
      <c r="M516" s="12" t="s">
        <v>253</v>
      </c>
      <c r="N516" s="12" t="s">
        <v>139</v>
      </c>
      <c r="P516" s="12" t="s">
        <v>128</v>
      </c>
      <c r="V516" s="12">
        <v>583.0</v>
      </c>
      <c r="X516" s="12" t="s">
        <v>2938</v>
      </c>
      <c r="Y516" s="12" t="s">
        <v>142</v>
      </c>
      <c r="Z516" s="12" t="s">
        <v>2939</v>
      </c>
      <c r="AA516" s="12" t="s">
        <v>175</v>
      </c>
      <c r="AB516" s="12" t="s">
        <v>2940</v>
      </c>
      <c r="AC516" s="12">
        <v>2.56774373201E11</v>
      </c>
      <c r="AD516" s="12" t="s">
        <v>272</v>
      </c>
      <c r="AE516" s="12" t="s">
        <v>2941</v>
      </c>
      <c r="AI516" s="12" t="s">
        <v>152</v>
      </c>
      <c r="AJ516" s="12" t="s">
        <v>126</v>
      </c>
      <c r="AK516" s="12" t="s">
        <v>126</v>
      </c>
      <c r="AM516" s="12" t="s">
        <v>196</v>
      </c>
      <c r="AP516" s="12" t="s">
        <v>152</v>
      </c>
      <c r="AQ516" s="12" t="s">
        <v>152</v>
      </c>
      <c r="AS516" s="12" t="s">
        <v>153</v>
      </c>
      <c r="AU516" s="12" t="s">
        <v>152</v>
      </c>
      <c r="AV516" s="12" t="s">
        <v>188</v>
      </c>
      <c r="BF516" s="12" t="s">
        <v>126</v>
      </c>
      <c r="BO516" s="12" t="s">
        <v>2942</v>
      </c>
      <c r="BP516" s="12" t="s">
        <v>272</v>
      </c>
    </row>
    <row r="517" ht="14.25" customHeight="1">
      <c r="A517" s="12">
        <v>719293.0</v>
      </c>
      <c r="B517" s="12">
        <v>719293.0</v>
      </c>
      <c r="K517" s="12" t="s">
        <v>137</v>
      </c>
      <c r="M517" s="12" t="s">
        <v>170</v>
      </c>
      <c r="N517" s="12" t="s">
        <v>171</v>
      </c>
      <c r="P517" s="12" t="s">
        <v>128</v>
      </c>
      <c r="V517" s="12">
        <v>605.0</v>
      </c>
      <c r="X517" s="12" t="s">
        <v>2339</v>
      </c>
      <c r="Y517" s="12" t="s">
        <v>142</v>
      </c>
      <c r="Z517" s="12" t="s">
        <v>2340</v>
      </c>
      <c r="AA517" s="12" t="s">
        <v>144</v>
      </c>
      <c r="AB517" s="12" t="s">
        <v>2943</v>
      </c>
      <c r="AC517" s="12" t="s">
        <v>2342</v>
      </c>
      <c r="AE517" s="12" t="s">
        <v>1306</v>
      </c>
      <c r="AI517" s="12" t="s">
        <v>152</v>
      </c>
      <c r="AJ517" s="12" t="s">
        <v>126</v>
      </c>
      <c r="AK517" s="12" t="s">
        <v>126</v>
      </c>
      <c r="AM517" s="12" t="s">
        <v>196</v>
      </c>
      <c r="AP517" s="12" t="s">
        <v>152</v>
      </c>
      <c r="AQ517" s="12" t="s">
        <v>152</v>
      </c>
      <c r="AS517" s="12" t="s">
        <v>153</v>
      </c>
      <c r="AU517" s="12" t="s">
        <v>152</v>
      </c>
      <c r="BF517" s="12" t="s">
        <v>126</v>
      </c>
      <c r="BO517" s="12" t="s">
        <v>1749</v>
      </c>
      <c r="BP517" s="12" t="s">
        <v>480</v>
      </c>
      <c r="BQ517" s="12" t="s">
        <v>135</v>
      </c>
    </row>
    <row r="518" ht="14.25" customHeight="1">
      <c r="A518" s="12">
        <v>719294.0</v>
      </c>
      <c r="B518" s="12">
        <v>719294.0</v>
      </c>
      <c r="K518" s="12" t="s">
        <v>137</v>
      </c>
      <c r="M518" s="12" t="s">
        <v>170</v>
      </c>
      <c r="N518" s="12" t="s">
        <v>139</v>
      </c>
      <c r="P518" s="12" t="s">
        <v>128</v>
      </c>
      <c r="V518" s="12">
        <v>1755.0</v>
      </c>
      <c r="X518" s="12" t="s">
        <v>2944</v>
      </c>
      <c r="Y518" s="12" t="s">
        <v>142</v>
      </c>
      <c r="Z518" s="12" t="s">
        <v>2945</v>
      </c>
      <c r="AA518" s="12" t="s">
        <v>175</v>
      </c>
      <c r="AB518" s="12" t="s">
        <v>2946</v>
      </c>
      <c r="AC518" s="12" t="s">
        <v>2947</v>
      </c>
      <c r="AD518" s="12" t="s">
        <v>122</v>
      </c>
      <c r="AE518" s="12" t="s">
        <v>2948</v>
      </c>
      <c r="AF518" s="12" t="s">
        <v>2949</v>
      </c>
      <c r="AI518" s="12" t="s">
        <v>152</v>
      </c>
      <c r="AJ518" s="12" t="s">
        <v>126</v>
      </c>
      <c r="AK518" s="12" t="s">
        <v>126</v>
      </c>
      <c r="AM518" s="12" t="s">
        <v>149</v>
      </c>
      <c r="AN518" s="12" t="s">
        <v>2950</v>
      </c>
      <c r="AP518" s="12" t="s">
        <v>152</v>
      </c>
      <c r="AQ518" s="12" t="s">
        <v>152</v>
      </c>
      <c r="AS518" s="12" t="s">
        <v>153</v>
      </c>
      <c r="AU518" s="12" t="s">
        <v>152</v>
      </c>
      <c r="AV518" s="12" t="s">
        <v>154</v>
      </c>
      <c r="AX518" s="12" t="s">
        <v>156</v>
      </c>
      <c r="BF518" s="12" t="s">
        <v>126</v>
      </c>
      <c r="BO518" s="12" t="s">
        <v>1456</v>
      </c>
      <c r="BP518" s="12" t="s">
        <v>122</v>
      </c>
      <c r="BQ518" s="12" t="s">
        <v>158</v>
      </c>
    </row>
    <row r="519" ht="14.25" customHeight="1">
      <c r="A519" s="12">
        <v>719295.0</v>
      </c>
      <c r="B519" s="12">
        <v>719295.0</v>
      </c>
      <c r="K519" s="12" t="s">
        <v>137</v>
      </c>
      <c r="M519" s="12" t="s">
        <v>253</v>
      </c>
      <c r="N519" s="12" t="s">
        <v>139</v>
      </c>
      <c r="P519" s="12" t="s">
        <v>128</v>
      </c>
      <c r="V519" s="12">
        <v>583.0</v>
      </c>
      <c r="X519" s="12" t="s">
        <v>2951</v>
      </c>
      <c r="Y519" s="12" t="s">
        <v>142</v>
      </c>
      <c r="Z519" s="12" t="s">
        <v>2952</v>
      </c>
      <c r="AA519" s="12" t="s">
        <v>175</v>
      </c>
      <c r="AB519" s="12" t="s">
        <v>2953</v>
      </c>
      <c r="AC519" s="12">
        <v>2.51911899688E11</v>
      </c>
      <c r="AD519" s="12" t="s">
        <v>743</v>
      </c>
      <c r="AE519" s="12" t="s">
        <v>2954</v>
      </c>
      <c r="AI519" s="12" t="s">
        <v>152</v>
      </c>
      <c r="AJ519" s="12" t="s">
        <v>126</v>
      </c>
      <c r="AM519" s="12" t="s">
        <v>149</v>
      </c>
      <c r="AP519" s="12" t="s">
        <v>152</v>
      </c>
      <c r="AS519" s="12" t="s">
        <v>153</v>
      </c>
      <c r="AU519" s="12" t="s">
        <v>152</v>
      </c>
      <c r="AV519" s="12" t="s">
        <v>154</v>
      </c>
      <c r="AX519" s="12" t="s">
        <v>183</v>
      </c>
      <c r="BF519" s="12" t="s">
        <v>126</v>
      </c>
      <c r="BO519" s="12" t="s">
        <v>2955</v>
      </c>
      <c r="BP519" s="12" t="s">
        <v>743</v>
      </c>
      <c r="BQ519" s="12" t="s">
        <v>236</v>
      </c>
    </row>
    <row r="520" ht="14.25" customHeight="1">
      <c r="A520" s="12">
        <v>719306.0</v>
      </c>
      <c r="B520" s="12">
        <v>719306.0</v>
      </c>
      <c r="K520" s="12" t="s">
        <v>137</v>
      </c>
      <c r="M520" s="12" t="s">
        <v>170</v>
      </c>
      <c r="N520" s="12" t="s">
        <v>139</v>
      </c>
      <c r="P520" s="12" t="s">
        <v>204</v>
      </c>
      <c r="V520" s="12">
        <v>407.0</v>
      </c>
      <c r="X520" s="12" t="s">
        <v>2956</v>
      </c>
      <c r="Y520" s="12" t="s">
        <v>319</v>
      </c>
      <c r="Z520" s="12" t="s">
        <v>2957</v>
      </c>
      <c r="AA520" s="12" t="s">
        <v>175</v>
      </c>
      <c r="AB520" s="12" t="s">
        <v>2958</v>
      </c>
      <c r="AC520" s="12">
        <v>2.5471961552E11</v>
      </c>
      <c r="AD520" s="12" t="s">
        <v>132</v>
      </c>
      <c r="AE520" s="12" t="s">
        <v>2959</v>
      </c>
      <c r="AI520" s="12" t="s">
        <v>152</v>
      </c>
      <c r="AJ520" s="12" t="s">
        <v>126</v>
      </c>
      <c r="AK520" s="12" t="s">
        <v>126</v>
      </c>
      <c r="AM520" s="12" t="s">
        <v>196</v>
      </c>
      <c r="AN520" s="12" t="s">
        <v>1962</v>
      </c>
      <c r="AP520" s="12" t="s">
        <v>152</v>
      </c>
      <c r="AQ520" s="12" t="s">
        <v>152</v>
      </c>
      <c r="AS520" s="12" t="s">
        <v>153</v>
      </c>
      <c r="AU520" s="12" t="s">
        <v>152</v>
      </c>
      <c r="BF520" s="12" t="s">
        <v>126</v>
      </c>
      <c r="BO520" s="12" t="s">
        <v>372</v>
      </c>
      <c r="BP520" s="12" t="s">
        <v>132</v>
      </c>
    </row>
    <row r="521" ht="14.25" customHeight="1">
      <c r="A521" s="12">
        <v>719307.0</v>
      </c>
      <c r="B521" s="12">
        <v>719307.0</v>
      </c>
      <c r="K521" s="12" t="s">
        <v>137</v>
      </c>
      <c r="M521" s="12" t="s">
        <v>253</v>
      </c>
      <c r="N521" s="12" t="s">
        <v>139</v>
      </c>
      <c r="P521" s="12" t="s">
        <v>204</v>
      </c>
      <c r="V521" s="12">
        <v>319.0</v>
      </c>
      <c r="X521" s="12" t="s">
        <v>2960</v>
      </c>
      <c r="Y521" s="12" t="s">
        <v>269</v>
      </c>
      <c r="Z521" s="12" t="s">
        <v>2961</v>
      </c>
      <c r="AA521" s="12" t="s">
        <v>175</v>
      </c>
      <c r="AB521" s="12" t="s">
        <v>2962</v>
      </c>
      <c r="AC521" s="12" t="s">
        <v>2963</v>
      </c>
      <c r="AD521" s="12" t="s">
        <v>272</v>
      </c>
      <c r="AE521" s="12" t="s">
        <v>2964</v>
      </c>
      <c r="AF521" s="12" t="s">
        <v>2965</v>
      </c>
      <c r="AI521" s="12" t="s">
        <v>152</v>
      </c>
      <c r="AJ521" s="12" t="s">
        <v>126</v>
      </c>
      <c r="AK521" s="12" t="s">
        <v>126</v>
      </c>
      <c r="AM521" s="12" t="s">
        <v>196</v>
      </c>
      <c r="AP521" s="12" t="s">
        <v>152</v>
      </c>
      <c r="AQ521" s="12" t="s">
        <v>152</v>
      </c>
      <c r="AS521" s="12" t="s">
        <v>153</v>
      </c>
      <c r="AU521" s="12" t="s">
        <v>152</v>
      </c>
      <c r="BF521" s="12" t="s">
        <v>126</v>
      </c>
      <c r="BO521" s="12" t="s">
        <v>2966</v>
      </c>
      <c r="BP521" s="12" t="s">
        <v>272</v>
      </c>
      <c r="BQ521" s="12" t="s">
        <v>135</v>
      </c>
    </row>
    <row r="522" ht="14.25" customHeight="1">
      <c r="A522" s="12">
        <v>719309.0</v>
      </c>
      <c r="B522" s="12">
        <v>719309.0</v>
      </c>
      <c r="K522" s="12" t="s">
        <v>137</v>
      </c>
      <c r="M522" s="12" t="s">
        <v>253</v>
      </c>
      <c r="N522" s="12" t="s">
        <v>139</v>
      </c>
      <c r="P522" s="12" t="s">
        <v>204</v>
      </c>
      <c r="V522" s="12">
        <v>319.0</v>
      </c>
      <c r="X522" s="12" t="s">
        <v>2967</v>
      </c>
      <c r="Y522" s="12" t="s">
        <v>269</v>
      </c>
      <c r="Z522" s="12" t="s">
        <v>2968</v>
      </c>
      <c r="AA522" s="12" t="s">
        <v>175</v>
      </c>
      <c r="AB522" s="12" t="s">
        <v>2969</v>
      </c>
      <c r="AC522" s="12">
        <v>2.11925034E11</v>
      </c>
      <c r="AD522" s="12" t="s">
        <v>2522</v>
      </c>
      <c r="AE522" s="12" t="s">
        <v>2970</v>
      </c>
      <c r="AF522" s="12" t="s">
        <v>2971</v>
      </c>
      <c r="AI522" s="12" t="s">
        <v>152</v>
      </c>
      <c r="AJ522" s="12" t="s">
        <v>126</v>
      </c>
      <c r="AK522" s="12" t="s">
        <v>126</v>
      </c>
      <c r="AM522" s="12" t="s">
        <v>196</v>
      </c>
      <c r="AN522" s="12" t="s">
        <v>1793</v>
      </c>
      <c r="AO522" s="12" t="s">
        <v>2972</v>
      </c>
      <c r="AP522" s="12" t="s">
        <v>126</v>
      </c>
      <c r="AQ522" s="12" t="s">
        <v>152</v>
      </c>
      <c r="AS522" s="12" t="s">
        <v>153</v>
      </c>
      <c r="AU522" s="12" t="s">
        <v>152</v>
      </c>
      <c r="BF522" s="12" t="s">
        <v>126</v>
      </c>
    </row>
    <row r="523" ht="14.25" customHeight="1">
      <c r="A523" s="12">
        <v>719310.0</v>
      </c>
      <c r="B523" s="12">
        <v>719310.0</v>
      </c>
      <c r="K523" s="12" t="s">
        <v>137</v>
      </c>
      <c r="M523" s="12" t="s">
        <v>253</v>
      </c>
      <c r="N523" s="12" t="s">
        <v>139</v>
      </c>
      <c r="P523" s="12" t="s">
        <v>128</v>
      </c>
      <c r="V523" s="12">
        <v>583.0</v>
      </c>
      <c r="X523" s="12" t="s">
        <v>2973</v>
      </c>
      <c r="Y523" s="12" t="s">
        <v>142</v>
      </c>
      <c r="Z523" s="12" t="s">
        <v>2974</v>
      </c>
      <c r="AA523" s="12" t="s">
        <v>175</v>
      </c>
      <c r="AB523" s="12" t="s">
        <v>2975</v>
      </c>
      <c r="AC523" s="12">
        <v>2.56755709397E11</v>
      </c>
      <c r="AD523" s="12" t="s">
        <v>272</v>
      </c>
      <c r="AE523" s="12" t="s">
        <v>2976</v>
      </c>
      <c r="AI523" s="12" t="s">
        <v>152</v>
      </c>
      <c r="AM523" s="12" t="s">
        <v>149</v>
      </c>
      <c r="AP523" s="12" t="s">
        <v>152</v>
      </c>
      <c r="AQ523" s="12" t="s">
        <v>152</v>
      </c>
      <c r="AS523" s="12" t="s">
        <v>153</v>
      </c>
      <c r="AU523" s="12" t="s">
        <v>152</v>
      </c>
      <c r="BF523" s="12" t="s">
        <v>126</v>
      </c>
      <c r="BO523" s="12" t="s">
        <v>127</v>
      </c>
      <c r="BP523" s="12" t="s">
        <v>272</v>
      </c>
    </row>
    <row r="524" ht="14.25" customHeight="1">
      <c r="A524" s="12">
        <v>719312.0</v>
      </c>
      <c r="B524" s="12">
        <v>719312.0</v>
      </c>
      <c r="K524" s="12" t="s">
        <v>137</v>
      </c>
      <c r="M524" s="12" t="s">
        <v>170</v>
      </c>
      <c r="N524" s="12" t="s">
        <v>139</v>
      </c>
      <c r="P524" s="12" t="s">
        <v>140</v>
      </c>
      <c r="V524" s="12">
        <v>814.0</v>
      </c>
      <c r="X524" s="12" t="s">
        <v>2977</v>
      </c>
      <c r="Y524" s="12" t="s">
        <v>142</v>
      </c>
      <c r="Z524" s="12" t="s">
        <v>2978</v>
      </c>
      <c r="AA524" s="12" t="s">
        <v>175</v>
      </c>
      <c r="AB524" s="12" t="s">
        <v>2979</v>
      </c>
      <c r="AC524" s="12" t="s">
        <v>2980</v>
      </c>
      <c r="AD524" s="12" t="s">
        <v>480</v>
      </c>
      <c r="AE524" s="12" t="s">
        <v>2981</v>
      </c>
      <c r="AF524" s="12" t="s">
        <v>820</v>
      </c>
      <c r="AI524" s="12" t="s">
        <v>152</v>
      </c>
      <c r="AJ524" s="12" t="s">
        <v>126</v>
      </c>
      <c r="AK524" s="12" t="s">
        <v>126</v>
      </c>
      <c r="AM524" s="12" t="s">
        <v>149</v>
      </c>
      <c r="AP524" s="12" t="s">
        <v>126</v>
      </c>
      <c r="AQ524" s="12" t="s">
        <v>152</v>
      </c>
      <c r="AS524" s="12" t="s">
        <v>153</v>
      </c>
      <c r="AU524" s="12" t="s">
        <v>152</v>
      </c>
      <c r="AV524" s="12" t="s">
        <v>154</v>
      </c>
      <c r="AX524" s="12" t="s">
        <v>184</v>
      </c>
      <c r="BF524" s="12" t="s">
        <v>126</v>
      </c>
      <c r="BO524" s="12" t="s">
        <v>374</v>
      </c>
      <c r="BQ524" s="12" t="s">
        <v>236</v>
      </c>
    </row>
    <row r="525" ht="14.25" customHeight="1">
      <c r="A525" s="12">
        <v>719314.0</v>
      </c>
      <c r="B525" s="12">
        <v>719314.0</v>
      </c>
      <c r="K525" s="12" t="s">
        <v>137</v>
      </c>
      <c r="M525" s="12" t="s">
        <v>170</v>
      </c>
      <c r="N525" s="12" t="s">
        <v>139</v>
      </c>
      <c r="P525" s="12" t="s">
        <v>128</v>
      </c>
      <c r="V525" s="12">
        <v>755.0</v>
      </c>
      <c r="X525" s="12" t="s">
        <v>2982</v>
      </c>
      <c r="Y525" s="12" t="s">
        <v>142</v>
      </c>
      <c r="Z525" s="12" t="s">
        <v>2983</v>
      </c>
      <c r="AA525" s="12" t="s">
        <v>144</v>
      </c>
      <c r="AB525" s="12" t="s">
        <v>2984</v>
      </c>
      <c r="AC525" s="12" t="s">
        <v>2985</v>
      </c>
      <c r="AD525" s="12" t="s">
        <v>706</v>
      </c>
      <c r="AE525" s="12" t="s">
        <v>2986</v>
      </c>
      <c r="AI525" s="12" t="s">
        <v>152</v>
      </c>
      <c r="AJ525" s="12" t="s">
        <v>126</v>
      </c>
      <c r="AK525" s="12" t="s">
        <v>126</v>
      </c>
      <c r="AM525" s="12" t="s">
        <v>302</v>
      </c>
      <c r="AP525" s="12" t="s">
        <v>152</v>
      </c>
      <c r="AS525" s="12" t="s">
        <v>153</v>
      </c>
      <c r="AU525" s="12" t="s">
        <v>152</v>
      </c>
      <c r="BF525" s="12" t="s">
        <v>126</v>
      </c>
      <c r="BO525" s="12" t="s">
        <v>421</v>
      </c>
      <c r="BP525" s="12" t="s">
        <v>706</v>
      </c>
      <c r="BQ525" s="12" t="s">
        <v>883</v>
      </c>
    </row>
    <row r="526" ht="14.25" customHeight="1">
      <c r="A526" s="12">
        <v>719315.0</v>
      </c>
      <c r="B526" s="12">
        <v>719315.0</v>
      </c>
      <c r="K526" s="12" t="s">
        <v>137</v>
      </c>
      <c r="M526" s="12" t="s">
        <v>170</v>
      </c>
      <c r="N526" s="12" t="s">
        <v>171</v>
      </c>
      <c r="P526" s="12" t="s">
        <v>204</v>
      </c>
      <c r="V526" s="12">
        <v>325.0</v>
      </c>
      <c r="X526" s="12" t="s">
        <v>2987</v>
      </c>
      <c r="Y526" s="12" t="s">
        <v>319</v>
      </c>
      <c r="Z526" s="12" t="s">
        <v>2988</v>
      </c>
      <c r="AA526" s="12" t="s">
        <v>175</v>
      </c>
      <c r="AB526" s="12" t="s">
        <v>2989</v>
      </c>
      <c r="AC526" s="12" t="s">
        <v>2990</v>
      </c>
      <c r="AD526" s="12" t="s">
        <v>132</v>
      </c>
      <c r="AE526" s="12">
        <v>12598.0</v>
      </c>
      <c r="AI526" s="12" t="s">
        <v>152</v>
      </c>
      <c r="AJ526" s="12" t="s">
        <v>126</v>
      </c>
      <c r="AK526" s="12" t="s">
        <v>126</v>
      </c>
      <c r="AM526" s="12" t="s">
        <v>196</v>
      </c>
      <c r="AN526" s="12" t="s">
        <v>670</v>
      </c>
      <c r="AP526" s="12" t="s">
        <v>152</v>
      </c>
      <c r="AQ526" s="12" t="s">
        <v>152</v>
      </c>
      <c r="AS526" s="12" t="s">
        <v>153</v>
      </c>
      <c r="AU526" s="12" t="s">
        <v>152</v>
      </c>
      <c r="BF526" s="12" t="s">
        <v>126</v>
      </c>
      <c r="BP526" s="12" t="s">
        <v>132</v>
      </c>
    </row>
    <row r="527" ht="14.25" customHeight="1">
      <c r="A527" s="12">
        <v>719316.0</v>
      </c>
      <c r="B527" s="12">
        <v>719316.0</v>
      </c>
      <c r="K527" s="12" t="s">
        <v>137</v>
      </c>
      <c r="M527" s="12" t="s">
        <v>170</v>
      </c>
      <c r="N527" s="12" t="s">
        <v>139</v>
      </c>
      <c r="P527" s="12" t="s">
        <v>204</v>
      </c>
      <c r="V527" s="12">
        <v>407.0</v>
      </c>
      <c r="X527" s="12" t="s">
        <v>2991</v>
      </c>
      <c r="Y527" s="12" t="s">
        <v>319</v>
      </c>
      <c r="Z527" s="12" t="s">
        <v>2992</v>
      </c>
      <c r="AA527" s="12" t="s">
        <v>175</v>
      </c>
      <c r="AB527" s="12" t="s">
        <v>2993</v>
      </c>
      <c r="AC527" s="12" t="s">
        <v>2994</v>
      </c>
      <c r="AD527" s="12" t="s">
        <v>634</v>
      </c>
      <c r="AE527" s="12" t="s">
        <v>2995</v>
      </c>
      <c r="AI527" s="12" t="s">
        <v>152</v>
      </c>
      <c r="AJ527" s="12" t="s">
        <v>126</v>
      </c>
      <c r="AK527" s="12" t="s">
        <v>126</v>
      </c>
      <c r="AM527" s="12" t="s">
        <v>634</v>
      </c>
      <c r="AN527" s="12" t="s">
        <v>149</v>
      </c>
      <c r="AP527" s="12" t="s">
        <v>152</v>
      </c>
      <c r="AS527" s="12" t="s">
        <v>153</v>
      </c>
      <c r="AU527" s="12" t="s">
        <v>126</v>
      </c>
      <c r="BF527" s="12" t="s">
        <v>126</v>
      </c>
      <c r="BP527" s="12" t="s">
        <v>634</v>
      </c>
      <c r="BQ527" s="12" t="s">
        <v>454</v>
      </c>
    </row>
    <row r="528" ht="14.25" customHeight="1">
      <c r="A528" s="12">
        <v>719317.0</v>
      </c>
      <c r="B528" s="12">
        <v>719317.0</v>
      </c>
      <c r="K528" s="12" t="s">
        <v>137</v>
      </c>
      <c r="M528" s="12" t="s">
        <v>253</v>
      </c>
      <c r="N528" s="12" t="s">
        <v>171</v>
      </c>
      <c r="P528" s="12" t="s">
        <v>204</v>
      </c>
      <c r="V528" s="12">
        <v>259.0</v>
      </c>
      <c r="X528" s="12" t="s">
        <v>2996</v>
      </c>
      <c r="Y528" s="12" t="s">
        <v>246</v>
      </c>
      <c r="Z528" s="12" t="s">
        <v>885</v>
      </c>
      <c r="AA528" s="12" t="s">
        <v>144</v>
      </c>
      <c r="AB528" s="12" t="s">
        <v>886</v>
      </c>
      <c r="AC528" s="12" t="s">
        <v>2997</v>
      </c>
      <c r="AD528" s="12" t="s">
        <v>887</v>
      </c>
      <c r="AE528" s="12" t="s">
        <v>888</v>
      </c>
      <c r="AI528" s="12" t="s">
        <v>152</v>
      </c>
      <c r="AJ528" s="12" t="s">
        <v>126</v>
      </c>
      <c r="AK528" s="12" t="s">
        <v>126</v>
      </c>
      <c r="AM528" s="12" t="s">
        <v>302</v>
      </c>
      <c r="AN528" s="12" t="s">
        <v>303</v>
      </c>
      <c r="AP528" s="12" t="s">
        <v>152</v>
      </c>
      <c r="AQ528" s="12" t="s">
        <v>152</v>
      </c>
      <c r="AS528" s="12" t="s">
        <v>153</v>
      </c>
      <c r="AU528" s="12" t="s">
        <v>126</v>
      </c>
      <c r="BF528" s="12" t="s">
        <v>126</v>
      </c>
      <c r="BO528" s="12" t="s">
        <v>127</v>
      </c>
      <c r="BQ528" s="12" t="s">
        <v>883</v>
      </c>
      <c r="BR528" s="12">
        <v>985315.0</v>
      </c>
    </row>
    <row r="529" ht="14.25" customHeight="1">
      <c r="A529" s="12">
        <v>719322.0</v>
      </c>
      <c r="B529" s="12">
        <v>719322.0</v>
      </c>
      <c r="K529" s="12" t="s">
        <v>137</v>
      </c>
      <c r="M529" s="12" t="s">
        <v>170</v>
      </c>
      <c r="N529" s="12" t="s">
        <v>139</v>
      </c>
      <c r="P529" s="12" t="s">
        <v>140</v>
      </c>
      <c r="V529" s="12">
        <v>814.0</v>
      </c>
      <c r="X529" s="12" t="s">
        <v>2998</v>
      </c>
      <c r="Y529" s="12" t="s">
        <v>142</v>
      </c>
      <c r="Z529" s="12" t="s">
        <v>2999</v>
      </c>
      <c r="AA529" s="12" t="s">
        <v>144</v>
      </c>
      <c r="AB529" s="12" t="s">
        <v>3000</v>
      </c>
      <c r="AC529" s="12" t="s">
        <v>3001</v>
      </c>
      <c r="AD529" s="12" t="s">
        <v>314</v>
      </c>
      <c r="AE529" s="12" t="s">
        <v>3002</v>
      </c>
      <c r="AF529" s="12" t="s">
        <v>3003</v>
      </c>
      <c r="AI529" s="12" t="s">
        <v>152</v>
      </c>
      <c r="AJ529" s="12" t="s">
        <v>126</v>
      </c>
      <c r="AK529" s="12" t="s">
        <v>126</v>
      </c>
      <c r="AM529" s="12" t="s">
        <v>149</v>
      </c>
      <c r="AN529" s="12" t="s">
        <v>3004</v>
      </c>
      <c r="AO529" s="12" t="s">
        <v>2901</v>
      </c>
      <c r="AP529" s="12" t="s">
        <v>152</v>
      </c>
      <c r="AQ529" s="12" t="s">
        <v>152</v>
      </c>
      <c r="AS529" s="12" t="s">
        <v>153</v>
      </c>
      <c r="AU529" s="12" t="s">
        <v>152</v>
      </c>
      <c r="AV529" s="12" t="s">
        <v>182</v>
      </c>
      <c r="AX529" s="12" t="s">
        <v>183</v>
      </c>
      <c r="BF529" s="12" t="s">
        <v>126</v>
      </c>
      <c r="BO529" s="12" t="s">
        <v>3005</v>
      </c>
      <c r="BP529" s="12" t="s">
        <v>314</v>
      </c>
      <c r="BQ529" s="12" t="s">
        <v>273</v>
      </c>
    </row>
    <row r="530" ht="14.25" customHeight="1">
      <c r="A530" s="12">
        <v>719323.0</v>
      </c>
      <c r="B530" s="12">
        <v>719323.0</v>
      </c>
      <c r="K530" s="12" t="s">
        <v>137</v>
      </c>
      <c r="M530" s="12" t="s">
        <v>253</v>
      </c>
      <c r="N530" s="12" t="s">
        <v>171</v>
      </c>
      <c r="P530" s="12" t="s">
        <v>204</v>
      </c>
      <c r="V530" s="12">
        <v>259.0</v>
      </c>
      <c r="X530" s="12" t="s">
        <v>3006</v>
      </c>
      <c r="Y530" s="12" t="s">
        <v>319</v>
      </c>
      <c r="Z530" s="12" t="s">
        <v>3007</v>
      </c>
      <c r="AA530" s="12" t="s">
        <v>175</v>
      </c>
      <c r="AB530" s="12" t="s">
        <v>3008</v>
      </c>
      <c r="AC530" s="12">
        <v>2.56786262396E11</v>
      </c>
      <c r="AD530" s="12" t="s">
        <v>272</v>
      </c>
      <c r="AE530" s="12" t="s">
        <v>3009</v>
      </c>
      <c r="AF530" s="12" t="s">
        <v>3010</v>
      </c>
      <c r="AI530" s="12" t="s">
        <v>126</v>
      </c>
      <c r="AJ530" s="12" t="s">
        <v>126</v>
      </c>
      <c r="AK530" s="12" t="s">
        <v>126</v>
      </c>
      <c r="AP530" s="12" t="s">
        <v>152</v>
      </c>
      <c r="AQ530" s="12" t="s">
        <v>152</v>
      </c>
      <c r="AS530" s="12" t="s">
        <v>153</v>
      </c>
      <c r="AU530" s="12" t="s">
        <v>152</v>
      </c>
      <c r="BF530" s="12" t="s">
        <v>126</v>
      </c>
      <c r="BO530" s="12" t="s">
        <v>127</v>
      </c>
      <c r="BP530" s="12" t="s">
        <v>272</v>
      </c>
      <c r="BQ530" s="12" t="s">
        <v>158</v>
      </c>
    </row>
    <row r="531" ht="14.25" customHeight="1">
      <c r="A531" s="12">
        <v>719324.0</v>
      </c>
      <c r="B531" s="12">
        <v>719324.0</v>
      </c>
      <c r="K531" s="12" t="s">
        <v>137</v>
      </c>
      <c r="M531" s="12" t="s">
        <v>253</v>
      </c>
      <c r="N531" s="12" t="s">
        <v>171</v>
      </c>
      <c r="P531" s="12" t="s">
        <v>128</v>
      </c>
      <c r="V531" s="12">
        <v>464.0</v>
      </c>
      <c r="X531" s="12" t="s">
        <v>3011</v>
      </c>
      <c r="Y531" s="12" t="s">
        <v>2405</v>
      </c>
      <c r="Z531" s="12" t="s">
        <v>3012</v>
      </c>
      <c r="AA531" s="12" t="s">
        <v>144</v>
      </c>
      <c r="AB531" s="12" t="s">
        <v>3013</v>
      </c>
      <c r="AC531" s="12" t="s">
        <v>3014</v>
      </c>
      <c r="AD531" s="12" t="s">
        <v>272</v>
      </c>
      <c r="AE531" s="12" t="s">
        <v>3015</v>
      </c>
      <c r="AI531" s="12" t="s">
        <v>152</v>
      </c>
      <c r="AJ531" s="12" t="s">
        <v>126</v>
      </c>
      <c r="AK531" s="12" t="s">
        <v>152</v>
      </c>
      <c r="AM531" s="12" t="s">
        <v>149</v>
      </c>
      <c r="AP531" s="12" t="s">
        <v>152</v>
      </c>
      <c r="AQ531" s="12" t="s">
        <v>152</v>
      </c>
      <c r="AS531" s="12" t="s">
        <v>153</v>
      </c>
      <c r="AU531" s="12" t="s">
        <v>152</v>
      </c>
      <c r="AV531" s="12" t="s">
        <v>154</v>
      </c>
      <c r="AX531" s="12" t="s">
        <v>183</v>
      </c>
      <c r="BF531" s="12" t="s">
        <v>126</v>
      </c>
      <c r="BO531" s="12" t="s">
        <v>561</v>
      </c>
      <c r="BP531" s="12" t="s">
        <v>272</v>
      </c>
      <c r="BQ531" s="12" t="s">
        <v>388</v>
      </c>
    </row>
    <row r="532" ht="14.25" customHeight="1">
      <c r="A532" s="12">
        <v>719327.0</v>
      </c>
      <c r="B532" s="12">
        <v>719327.0</v>
      </c>
      <c r="K532" s="12" t="s">
        <v>137</v>
      </c>
      <c r="M532" s="12" t="s">
        <v>253</v>
      </c>
      <c r="N532" s="12" t="s">
        <v>171</v>
      </c>
      <c r="P532" s="12" t="s">
        <v>128</v>
      </c>
      <c r="V532" s="12">
        <v>464.0</v>
      </c>
      <c r="X532" s="12" t="s">
        <v>3016</v>
      </c>
      <c r="Y532" s="12" t="s">
        <v>246</v>
      </c>
      <c r="Z532" s="12" t="s">
        <v>3017</v>
      </c>
      <c r="AA532" s="12" t="s">
        <v>144</v>
      </c>
      <c r="AB532" s="12" t="s">
        <v>3018</v>
      </c>
      <c r="AC532" s="12" t="s">
        <v>3019</v>
      </c>
      <c r="AD532" s="12" t="s">
        <v>2808</v>
      </c>
      <c r="AE532" s="12" t="s">
        <v>3020</v>
      </c>
      <c r="AI532" s="12" t="s">
        <v>152</v>
      </c>
      <c r="AJ532" s="12" t="s">
        <v>126</v>
      </c>
      <c r="AK532" s="12" t="s">
        <v>126</v>
      </c>
      <c r="AM532" s="12" t="s">
        <v>358</v>
      </c>
      <c r="AP532" s="12" t="s">
        <v>126</v>
      </c>
      <c r="AQ532" s="12" t="s">
        <v>152</v>
      </c>
      <c r="AS532" s="12" t="s">
        <v>370</v>
      </c>
      <c r="AT532" s="12" t="s">
        <v>3021</v>
      </c>
      <c r="AU532" s="12" t="s">
        <v>152</v>
      </c>
      <c r="AV532" s="12" t="s">
        <v>188</v>
      </c>
      <c r="AX532" s="12" t="s">
        <v>2458</v>
      </c>
      <c r="BF532" s="12" t="s">
        <v>126</v>
      </c>
      <c r="BO532" s="12" t="s">
        <v>561</v>
      </c>
      <c r="BP532" s="12" t="s">
        <v>2808</v>
      </c>
      <c r="BQ532" s="12" t="s">
        <v>236</v>
      </c>
    </row>
    <row r="533" ht="14.25" customHeight="1">
      <c r="A533" s="12">
        <v>719328.0</v>
      </c>
      <c r="B533" s="12">
        <v>719328.0</v>
      </c>
      <c r="K533" s="12" t="s">
        <v>137</v>
      </c>
      <c r="M533" s="12" t="s">
        <v>253</v>
      </c>
      <c r="N533" s="12" t="s">
        <v>139</v>
      </c>
      <c r="P533" s="12" t="s">
        <v>128</v>
      </c>
      <c r="V533" s="12">
        <v>583.0</v>
      </c>
      <c r="X533" s="12" t="s">
        <v>3022</v>
      </c>
      <c r="Y533" s="12" t="s">
        <v>246</v>
      </c>
      <c r="Z533" s="12" t="s">
        <v>3023</v>
      </c>
      <c r="AA533" s="12" t="s">
        <v>144</v>
      </c>
      <c r="AB533" s="12" t="s">
        <v>3024</v>
      </c>
      <c r="AC533" s="12" t="s">
        <v>3025</v>
      </c>
      <c r="AD533" s="12" t="s">
        <v>299</v>
      </c>
      <c r="AE533" s="12" t="s">
        <v>3026</v>
      </c>
      <c r="AI533" s="12" t="s">
        <v>152</v>
      </c>
      <c r="AJ533" s="12" t="s">
        <v>152</v>
      </c>
      <c r="AK533" s="12" t="s">
        <v>126</v>
      </c>
      <c r="AM533" s="12" t="s">
        <v>702</v>
      </c>
      <c r="AN533" s="12" t="s">
        <v>196</v>
      </c>
      <c r="AP533" s="12" t="s">
        <v>152</v>
      </c>
      <c r="AQ533" s="12" t="s">
        <v>152</v>
      </c>
      <c r="AS533" s="12" t="s">
        <v>153</v>
      </c>
      <c r="AU533" s="12" t="s">
        <v>152</v>
      </c>
      <c r="AV533" s="12" t="s">
        <v>154</v>
      </c>
      <c r="AX533" s="12" t="s">
        <v>184</v>
      </c>
      <c r="BF533" s="12" t="s">
        <v>126</v>
      </c>
      <c r="BO533" s="12" t="s">
        <v>127</v>
      </c>
      <c r="BP533" s="12" t="s">
        <v>299</v>
      </c>
      <c r="BQ533" s="12" t="s">
        <v>388</v>
      </c>
    </row>
    <row r="534" ht="14.25" customHeight="1">
      <c r="A534" s="12">
        <v>719329.0</v>
      </c>
      <c r="B534" s="12">
        <v>719329.0</v>
      </c>
      <c r="C534" s="12" t="s">
        <v>1423</v>
      </c>
      <c r="D534" s="12">
        <v>-1698.0</v>
      </c>
      <c r="K534" s="12" t="s">
        <v>137</v>
      </c>
      <c r="M534" s="12" t="s">
        <v>138</v>
      </c>
      <c r="N534" s="12" t="s">
        <v>171</v>
      </c>
      <c r="P534" s="12" t="s">
        <v>140</v>
      </c>
      <c r="V534" s="12">
        <v>699.0</v>
      </c>
      <c r="X534" s="12" t="s">
        <v>3027</v>
      </c>
      <c r="Y534" s="12" t="s">
        <v>142</v>
      </c>
      <c r="Z534" s="12" t="s">
        <v>3028</v>
      </c>
      <c r="AA534" s="12" t="s">
        <v>175</v>
      </c>
      <c r="AB534" s="12" t="s">
        <v>3029</v>
      </c>
      <c r="AC534" s="12" t="s">
        <v>3030</v>
      </c>
      <c r="AD534" s="12" t="s">
        <v>221</v>
      </c>
      <c r="AE534" s="12" t="s">
        <v>3031</v>
      </c>
      <c r="AF534" s="12" t="s">
        <v>3032</v>
      </c>
      <c r="AI534" s="12" t="s">
        <v>152</v>
      </c>
      <c r="AJ534" s="12" t="s">
        <v>126</v>
      </c>
      <c r="AK534" s="12" t="s">
        <v>126</v>
      </c>
      <c r="AP534" s="12" t="s">
        <v>126</v>
      </c>
      <c r="AQ534" s="12" t="s">
        <v>152</v>
      </c>
      <c r="AS534" s="12" t="s">
        <v>153</v>
      </c>
      <c r="AU534" s="12" t="s">
        <v>152</v>
      </c>
      <c r="AV534" s="12" t="s">
        <v>154</v>
      </c>
      <c r="AX534" s="12" t="s">
        <v>156</v>
      </c>
      <c r="BF534" s="12" t="s">
        <v>126</v>
      </c>
      <c r="BO534" s="12" t="s">
        <v>421</v>
      </c>
      <c r="BP534" s="12" t="s">
        <v>221</v>
      </c>
      <c r="BQ534" s="12" t="s">
        <v>273</v>
      </c>
    </row>
    <row r="535" ht="14.25" customHeight="1">
      <c r="A535" s="12">
        <v>719330.0</v>
      </c>
      <c r="B535" s="12">
        <v>719330.0</v>
      </c>
      <c r="K535" s="12" t="s">
        <v>137</v>
      </c>
      <c r="M535" s="12" t="s">
        <v>170</v>
      </c>
      <c r="N535" s="12" t="s">
        <v>139</v>
      </c>
      <c r="P535" s="12" t="s">
        <v>204</v>
      </c>
      <c r="V535" s="12">
        <v>407.0</v>
      </c>
      <c r="X535" s="12" t="s">
        <v>3033</v>
      </c>
      <c r="Y535" s="12" t="s">
        <v>246</v>
      </c>
      <c r="Z535" s="12" t="s">
        <v>3034</v>
      </c>
      <c r="AA535" s="12" t="s">
        <v>144</v>
      </c>
      <c r="AB535" s="12" t="s">
        <v>3035</v>
      </c>
      <c r="AC535" s="12" t="s">
        <v>3036</v>
      </c>
      <c r="AD535" s="12" t="s">
        <v>314</v>
      </c>
      <c r="AE535" s="12" t="s">
        <v>3037</v>
      </c>
      <c r="AF535" s="12" t="s">
        <v>3038</v>
      </c>
      <c r="AI535" s="12" t="s">
        <v>152</v>
      </c>
      <c r="AJ535" s="12" t="s">
        <v>152</v>
      </c>
      <c r="AK535" s="12" t="s">
        <v>126</v>
      </c>
      <c r="AM535" s="12" t="s">
        <v>196</v>
      </c>
      <c r="AN535" s="12" t="s">
        <v>1913</v>
      </c>
      <c r="AP535" s="12" t="s">
        <v>152</v>
      </c>
      <c r="AQ535" s="12" t="s">
        <v>152</v>
      </c>
      <c r="AS535" s="12" t="s">
        <v>153</v>
      </c>
      <c r="AU535" s="12" t="s">
        <v>152</v>
      </c>
      <c r="BF535" s="12" t="s">
        <v>126</v>
      </c>
    </row>
    <row r="536" ht="14.25" customHeight="1">
      <c r="A536" s="12">
        <v>719331.0</v>
      </c>
      <c r="B536" s="12">
        <v>719331.0</v>
      </c>
      <c r="K536" s="12" t="s">
        <v>137</v>
      </c>
      <c r="M536" s="12" t="s">
        <v>170</v>
      </c>
      <c r="N536" s="12" t="s">
        <v>139</v>
      </c>
      <c r="P536" s="12" t="s">
        <v>140</v>
      </c>
      <c r="V536" s="12">
        <v>814.0</v>
      </c>
      <c r="X536" s="12" t="s">
        <v>3039</v>
      </c>
      <c r="Y536" s="12" t="s">
        <v>142</v>
      </c>
      <c r="Z536" s="12" t="s">
        <v>3040</v>
      </c>
      <c r="AA536" s="12" t="s">
        <v>144</v>
      </c>
      <c r="AB536" s="12" t="s">
        <v>3041</v>
      </c>
      <c r="AC536" s="12">
        <v>2.347063614588E12</v>
      </c>
      <c r="AD536" s="12" t="s">
        <v>314</v>
      </c>
      <c r="AE536" s="12" t="s">
        <v>3042</v>
      </c>
      <c r="AF536" s="12" t="s">
        <v>3043</v>
      </c>
      <c r="AI536" s="12" t="s">
        <v>152</v>
      </c>
      <c r="AJ536" s="12" t="s">
        <v>126</v>
      </c>
      <c r="AK536" s="12" t="s">
        <v>126</v>
      </c>
      <c r="AM536" s="12" t="s">
        <v>149</v>
      </c>
      <c r="AN536" s="12" t="s">
        <v>567</v>
      </c>
      <c r="AO536" s="12" t="s">
        <v>149</v>
      </c>
      <c r="AP536" s="12" t="s">
        <v>152</v>
      </c>
      <c r="AQ536" s="12" t="s">
        <v>152</v>
      </c>
      <c r="AS536" s="12" t="s">
        <v>153</v>
      </c>
      <c r="AU536" s="12" t="s">
        <v>152</v>
      </c>
      <c r="AV536" s="12" t="s">
        <v>182</v>
      </c>
      <c r="AW536" s="12" t="s">
        <v>3044</v>
      </c>
      <c r="AX536" s="12" t="s">
        <v>183</v>
      </c>
      <c r="AY536" s="12" t="s">
        <v>3045</v>
      </c>
      <c r="BF536" s="12" t="s">
        <v>126</v>
      </c>
      <c r="BO536" s="12" t="s">
        <v>3046</v>
      </c>
      <c r="BP536" s="12" t="s">
        <v>3047</v>
      </c>
      <c r="BQ536" s="12" t="s">
        <v>273</v>
      </c>
    </row>
    <row r="537" ht="14.25" customHeight="1">
      <c r="A537" s="12">
        <v>719332.0</v>
      </c>
      <c r="B537" s="12">
        <v>719332.0</v>
      </c>
      <c r="K537" s="12" t="s">
        <v>137</v>
      </c>
      <c r="M537" s="12" t="s">
        <v>170</v>
      </c>
      <c r="N537" s="12" t="s">
        <v>139</v>
      </c>
      <c r="P537" s="12" t="s">
        <v>204</v>
      </c>
      <c r="V537" s="12">
        <v>407.0</v>
      </c>
      <c r="X537" s="12" t="s">
        <v>3048</v>
      </c>
      <c r="Y537" s="12" t="s">
        <v>269</v>
      </c>
      <c r="Z537" s="12" t="s">
        <v>3049</v>
      </c>
      <c r="AA537" s="12" t="s">
        <v>175</v>
      </c>
      <c r="AB537" s="12" t="s">
        <v>3050</v>
      </c>
      <c r="AC537" s="12" t="s">
        <v>3051</v>
      </c>
      <c r="AD537" s="12" t="s">
        <v>314</v>
      </c>
      <c r="AE537" s="12" t="s">
        <v>3052</v>
      </c>
      <c r="AI537" s="12" t="s">
        <v>152</v>
      </c>
      <c r="AJ537" s="12" t="s">
        <v>126</v>
      </c>
      <c r="AK537" s="12" t="s">
        <v>126</v>
      </c>
      <c r="AM537" s="12" t="s">
        <v>149</v>
      </c>
      <c r="AN537" s="12" t="s">
        <v>3053</v>
      </c>
      <c r="AO537" s="12" t="s">
        <v>150</v>
      </c>
      <c r="AP537" s="12" t="s">
        <v>152</v>
      </c>
      <c r="AQ537" s="12" t="s">
        <v>152</v>
      </c>
      <c r="AS537" s="12" t="s">
        <v>153</v>
      </c>
      <c r="AU537" s="12" t="s">
        <v>152</v>
      </c>
      <c r="AV537" s="12" t="s">
        <v>3054</v>
      </c>
      <c r="AX537" s="12" t="s">
        <v>3054</v>
      </c>
      <c r="BF537" s="12" t="s">
        <v>126</v>
      </c>
      <c r="BO537" s="12" t="s">
        <v>1331</v>
      </c>
      <c r="BP537" s="12" t="s">
        <v>314</v>
      </c>
      <c r="BQ537" s="12" t="s">
        <v>3055</v>
      </c>
    </row>
    <row r="538" ht="14.25" customHeight="1">
      <c r="A538" s="12">
        <v>719333.0</v>
      </c>
      <c r="B538" s="12">
        <v>719332.0</v>
      </c>
      <c r="K538" s="12" t="s">
        <v>137</v>
      </c>
      <c r="M538" s="12" t="s">
        <v>170</v>
      </c>
      <c r="N538" s="12" t="s">
        <v>139</v>
      </c>
      <c r="P538" s="12" t="s">
        <v>118</v>
      </c>
      <c r="R538" s="12" t="s">
        <v>1783</v>
      </c>
      <c r="V538" s="12">
        <v>385.0</v>
      </c>
      <c r="X538" s="12" t="s">
        <v>3056</v>
      </c>
      <c r="Y538" s="12" t="s">
        <v>269</v>
      </c>
      <c r="Z538" s="12" t="s">
        <v>3057</v>
      </c>
      <c r="AA538" s="12" t="s">
        <v>175</v>
      </c>
      <c r="AB538" s="12" t="s">
        <v>3058</v>
      </c>
      <c r="AC538" s="12" t="s">
        <v>3051</v>
      </c>
      <c r="AD538" s="12" t="s">
        <v>249</v>
      </c>
      <c r="AE538" s="12" t="s">
        <v>3052</v>
      </c>
      <c r="AI538" s="12" t="s">
        <v>152</v>
      </c>
      <c r="AJ538" s="12" t="s">
        <v>126</v>
      </c>
      <c r="AK538" s="12" t="s">
        <v>126</v>
      </c>
      <c r="AM538" s="12" t="s">
        <v>149</v>
      </c>
      <c r="AN538" s="12" t="s">
        <v>3053</v>
      </c>
      <c r="AO538" s="12" t="s">
        <v>150</v>
      </c>
      <c r="AP538" s="12" t="s">
        <v>152</v>
      </c>
      <c r="AQ538" s="12" t="s">
        <v>152</v>
      </c>
      <c r="AS538" s="12" t="s">
        <v>153</v>
      </c>
      <c r="AU538" s="12" t="s">
        <v>152</v>
      </c>
      <c r="AV538" s="12" t="s">
        <v>154</v>
      </c>
      <c r="BF538" s="12" t="s">
        <v>126</v>
      </c>
      <c r="BO538" s="12" t="s">
        <v>1331</v>
      </c>
      <c r="BP538" s="12" t="s">
        <v>314</v>
      </c>
      <c r="BQ538" s="12" t="s">
        <v>3059</v>
      </c>
    </row>
    <row r="539" ht="14.25" customHeight="1">
      <c r="A539" s="12">
        <v>719334.0</v>
      </c>
      <c r="B539" s="12">
        <v>719334.0</v>
      </c>
      <c r="K539" s="12" t="s">
        <v>137</v>
      </c>
      <c r="M539" s="12" t="s">
        <v>170</v>
      </c>
      <c r="N539" s="12" t="s">
        <v>139</v>
      </c>
      <c r="P539" s="12" t="s">
        <v>204</v>
      </c>
      <c r="V539" s="12">
        <v>407.0</v>
      </c>
      <c r="X539" s="12" t="s">
        <v>3060</v>
      </c>
      <c r="Y539" s="12" t="s">
        <v>246</v>
      </c>
      <c r="Z539" s="12" t="s">
        <v>1834</v>
      </c>
      <c r="AA539" s="12" t="s">
        <v>144</v>
      </c>
      <c r="AB539" s="12" t="s">
        <v>3061</v>
      </c>
      <c r="AC539" s="12">
        <v>2.347067608489E12</v>
      </c>
      <c r="AD539" s="12" t="s">
        <v>314</v>
      </c>
      <c r="AE539" s="12" t="s">
        <v>3062</v>
      </c>
      <c r="AF539" s="12" t="s">
        <v>3063</v>
      </c>
      <c r="AI539" s="12" t="s">
        <v>152</v>
      </c>
      <c r="AJ539" s="12" t="s">
        <v>152</v>
      </c>
      <c r="AK539" s="12" t="s">
        <v>126</v>
      </c>
      <c r="AM539" s="12" t="s">
        <v>196</v>
      </c>
      <c r="AP539" s="12" t="s">
        <v>152</v>
      </c>
      <c r="AS539" s="12" t="s">
        <v>153</v>
      </c>
      <c r="AU539" s="12" t="s">
        <v>126</v>
      </c>
      <c r="BF539" s="12" t="s">
        <v>126</v>
      </c>
    </row>
    <row r="540" ht="14.25" customHeight="1">
      <c r="A540" s="12">
        <v>719335.0</v>
      </c>
      <c r="B540" s="12">
        <v>719335.0</v>
      </c>
      <c r="K540" s="12" t="s">
        <v>137</v>
      </c>
      <c r="M540" s="12" t="s">
        <v>170</v>
      </c>
      <c r="N540" s="12" t="s">
        <v>139</v>
      </c>
      <c r="P540" s="12" t="s">
        <v>128</v>
      </c>
      <c r="V540" s="12">
        <v>755.0</v>
      </c>
      <c r="X540" s="12" t="s">
        <v>3064</v>
      </c>
      <c r="Y540" s="12" t="s">
        <v>142</v>
      </c>
      <c r="Z540" s="12" t="s">
        <v>3065</v>
      </c>
      <c r="AA540" s="12" t="s">
        <v>144</v>
      </c>
      <c r="AB540" s="12" t="s">
        <v>3066</v>
      </c>
      <c r="AC540" s="12">
        <v>2.348139723136E12</v>
      </c>
      <c r="AD540" s="12" t="s">
        <v>314</v>
      </c>
      <c r="AE540" s="12" t="s">
        <v>3067</v>
      </c>
      <c r="AF540" s="12" t="s">
        <v>3068</v>
      </c>
      <c r="AI540" s="12" t="s">
        <v>152</v>
      </c>
      <c r="AJ540" s="12" t="s">
        <v>126</v>
      </c>
      <c r="AK540" s="12" t="s">
        <v>126</v>
      </c>
      <c r="AM540" s="12" t="s">
        <v>149</v>
      </c>
      <c r="AP540" s="12" t="s">
        <v>152</v>
      </c>
      <c r="AQ540" s="12" t="s">
        <v>152</v>
      </c>
      <c r="AS540" s="12" t="s">
        <v>153</v>
      </c>
      <c r="AU540" s="12" t="s">
        <v>126</v>
      </c>
      <c r="BF540" s="12" t="s">
        <v>126</v>
      </c>
      <c r="BO540" s="12" t="s">
        <v>374</v>
      </c>
      <c r="BQ540" s="12" t="s">
        <v>236</v>
      </c>
    </row>
    <row r="541" ht="14.25" customHeight="1">
      <c r="A541" s="12">
        <v>719336.0</v>
      </c>
      <c r="B541" s="12">
        <v>719336.0</v>
      </c>
      <c r="K541" s="12" t="s">
        <v>137</v>
      </c>
      <c r="M541" s="12" t="s">
        <v>253</v>
      </c>
      <c r="N541" s="12" t="s">
        <v>139</v>
      </c>
      <c r="P541" s="12" t="s">
        <v>128</v>
      </c>
      <c r="V541" s="12">
        <v>583.0</v>
      </c>
      <c r="X541" s="12" t="s">
        <v>3069</v>
      </c>
      <c r="Y541" s="12" t="s">
        <v>246</v>
      </c>
      <c r="Z541" s="12" t="s">
        <v>3070</v>
      </c>
      <c r="AA541" s="12" t="s">
        <v>144</v>
      </c>
      <c r="AB541" s="12" t="s">
        <v>3071</v>
      </c>
      <c r="AC541" s="12">
        <v>2.56788717981E11</v>
      </c>
      <c r="AD541" s="12" t="s">
        <v>272</v>
      </c>
      <c r="AE541" s="12" t="s">
        <v>3072</v>
      </c>
      <c r="AF541" s="12" t="s">
        <v>3073</v>
      </c>
      <c r="AI541" s="12" t="s">
        <v>152</v>
      </c>
      <c r="AJ541" s="12" t="s">
        <v>126</v>
      </c>
      <c r="AK541" s="12" t="s">
        <v>126</v>
      </c>
      <c r="AM541" s="12" t="s">
        <v>149</v>
      </c>
      <c r="AN541" s="12" t="s">
        <v>149</v>
      </c>
      <c r="AO541" s="12" t="s">
        <v>149</v>
      </c>
      <c r="AP541" s="12" t="s">
        <v>152</v>
      </c>
      <c r="AQ541" s="12" t="s">
        <v>152</v>
      </c>
      <c r="AS541" s="12" t="s">
        <v>153</v>
      </c>
      <c r="AU541" s="12" t="s">
        <v>152</v>
      </c>
      <c r="AV541" s="12" t="s">
        <v>154</v>
      </c>
      <c r="AX541" s="12" t="s">
        <v>184</v>
      </c>
      <c r="BF541" s="12" t="s">
        <v>126</v>
      </c>
      <c r="BO541" s="12" t="s">
        <v>421</v>
      </c>
      <c r="BP541" s="12" t="s">
        <v>272</v>
      </c>
      <c r="BQ541" s="12" t="s">
        <v>236</v>
      </c>
    </row>
    <row r="542" ht="14.25" customHeight="1">
      <c r="A542" s="12">
        <v>719338.0</v>
      </c>
      <c r="B542" s="12">
        <v>719337.0</v>
      </c>
      <c r="C542" s="12" t="s">
        <v>136</v>
      </c>
      <c r="D542" s="12">
        <v>0.0</v>
      </c>
      <c r="F542" s="12" t="s">
        <v>1546</v>
      </c>
      <c r="K542" s="12" t="s">
        <v>137</v>
      </c>
      <c r="M542" s="12" t="s">
        <v>170</v>
      </c>
      <c r="N542" s="12" t="s">
        <v>139</v>
      </c>
      <c r="P542" s="12" t="s">
        <v>140</v>
      </c>
      <c r="V542" s="12">
        <v>814.0</v>
      </c>
      <c r="X542" s="12" t="s">
        <v>3074</v>
      </c>
      <c r="Y542" s="12" t="s">
        <v>142</v>
      </c>
      <c r="Z542" s="12" t="s">
        <v>3075</v>
      </c>
      <c r="AA542" s="12" t="s">
        <v>175</v>
      </c>
      <c r="AB542" s="12" t="s">
        <v>3076</v>
      </c>
      <c r="AC542" s="12">
        <v>70.0</v>
      </c>
      <c r="AD542" s="12" t="s">
        <v>314</v>
      </c>
      <c r="AE542" s="12" t="s">
        <v>3077</v>
      </c>
      <c r="AI542" s="12" t="s">
        <v>152</v>
      </c>
      <c r="AJ542" s="12" t="s">
        <v>126</v>
      </c>
      <c r="AK542" s="12" t="s">
        <v>126</v>
      </c>
      <c r="AP542" s="12" t="s">
        <v>152</v>
      </c>
      <c r="AQ542" s="12" t="s">
        <v>152</v>
      </c>
      <c r="AS542" s="12" t="s">
        <v>153</v>
      </c>
      <c r="AU542" s="12" t="s">
        <v>152</v>
      </c>
      <c r="AV542" s="12" t="s">
        <v>1121</v>
      </c>
      <c r="AX542" s="12" t="s">
        <v>183</v>
      </c>
      <c r="BO542" s="12" t="s">
        <v>374</v>
      </c>
      <c r="BP542" s="12" t="s">
        <v>2673</v>
      </c>
      <c r="BQ542" s="12" t="s">
        <v>135</v>
      </c>
    </row>
    <row r="543" ht="14.25" customHeight="1">
      <c r="A543" s="12">
        <v>719339.0</v>
      </c>
      <c r="B543" s="12">
        <v>719339.0</v>
      </c>
      <c r="K543" s="12" t="s">
        <v>137</v>
      </c>
      <c r="M543" s="12" t="s">
        <v>170</v>
      </c>
      <c r="N543" s="12" t="s">
        <v>139</v>
      </c>
      <c r="P543" s="12" t="s">
        <v>204</v>
      </c>
      <c r="V543" s="12">
        <v>407.0</v>
      </c>
      <c r="X543" s="12" t="s">
        <v>3078</v>
      </c>
      <c r="Y543" s="12" t="s">
        <v>269</v>
      </c>
      <c r="Z543" s="12" t="s">
        <v>3079</v>
      </c>
      <c r="AA543" s="12" t="s">
        <v>175</v>
      </c>
      <c r="AB543" s="12" t="s">
        <v>3080</v>
      </c>
      <c r="AC543" s="12" t="s">
        <v>3081</v>
      </c>
      <c r="AD543" s="12" t="s">
        <v>314</v>
      </c>
      <c r="AE543" s="12" t="s">
        <v>3082</v>
      </c>
      <c r="AI543" s="12" t="s">
        <v>152</v>
      </c>
      <c r="AJ543" s="12" t="s">
        <v>126</v>
      </c>
      <c r="AK543" s="12" t="s">
        <v>126</v>
      </c>
      <c r="AM543" s="12" t="s">
        <v>196</v>
      </c>
      <c r="AP543" s="12" t="s">
        <v>152</v>
      </c>
      <c r="AQ543" s="12" t="s">
        <v>152</v>
      </c>
      <c r="AS543" s="12" t="s">
        <v>153</v>
      </c>
      <c r="AU543" s="12" t="s">
        <v>126</v>
      </c>
      <c r="BF543" s="12" t="s">
        <v>126</v>
      </c>
      <c r="BO543" s="12" t="s">
        <v>374</v>
      </c>
      <c r="BP543" s="12" t="s">
        <v>314</v>
      </c>
    </row>
    <row r="544" ht="14.25" customHeight="1">
      <c r="A544" s="12">
        <v>719340.0</v>
      </c>
      <c r="B544" s="12">
        <v>719340.0</v>
      </c>
      <c r="C544" s="12" t="s">
        <v>136</v>
      </c>
      <c r="D544" s="12">
        <v>755.0</v>
      </c>
      <c r="K544" s="12" t="s">
        <v>137</v>
      </c>
      <c r="M544" s="12" t="s">
        <v>170</v>
      </c>
      <c r="N544" s="12" t="s">
        <v>139</v>
      </c>
      <c r="P544" s="12" t="s">
        <v>128</v>
      </c>
      <c r="V544" s="12">
        <v>755.0</v>
      </c>
      <c r="X544" s="12" t="s">
        <v>3083</v>
      </c>
      <c r="Y544" s="12" t="s">
        <v>142</v>
      </c>
      <c r="Z544" s="12" t="s">
        <v>3084</v>
      </c>
      <c r="AA544" s="12" t="s">
        <v>144</v>
      </c>
      <c r="AB544" s="12" t="s">
        <v>3085</v>
      </c>
      <c r="AC544" s="12" t="s">
        <v>3086</v>
      </c>
      <c r="AD544" s="12" t="s">
        <v>314</v>
      </c>
      <c r="AE544" s="12" t="s">
        <v>3087</v>
      </c>
      <c r="AF544" s="12" t="s">
        <v>3088</v>
      </c>
      <c r="AI544" s="12" t="s">
        <v>152</v>
      </c>
      <c r="AJ544" s="12" t="s">
        <v>152</v>
      </c>
      <c r="AK544" s="12" t="s">
        <v>126</v>
      </c>
      <c r="AM544" s="12" t="s">
        <v>196</v>
      </c>
      <c r="AN544" s="12" t="s">
        <v>149</v>
      </c>
      <c r="AO544" s="12" t="s">
        <v>149</v>
      </c>
      <c r="AP544" s="12" t="s">
        <v>152</v>
      </c>
      <c r="AQ544" s="12" t="s">
        <v>152</v>
      </c>
      <c r="AS544" s="12" t="s">
        <v>153</v>
      </c>
      <c r="AU544" s="12" t="s">
        <v>152</v>
      </c>
      <c r="BF544" s="12" t="s">
        <v>126</v>
      </c>
      <c r="BO544" s="12" t="s">
        <v>3089</v>
      </c>
      <c r="BP544" s="12" t="s">
        <v>314</v>
      </c>
      <c r="BQ544" s="12" t="s">
        <v>454</v>
      </c>
    </row>
    <row r="545" ht="14.25" customHeight="1">
      <c r="A545" s="12">
        <v>719341.0</v>
      </c>
      <c r="B545" s="12">
        <v>719341.0</v>
      </c>
      <c r="K545" s="12" t="s">
        <v>137</v>
      </c>
      <c r="M545" s="12" t="s">
        <v>138</v>
      </c>
      <c r="N545" s="12" t="s">
        <v>171</v>
      </c>
      <c r="P545" s="12" t="s">
        <v>204</v>
      </c>
      <c r="V545" s="12">
        <v>418.0</v>
      </c>
      <c r="X545" s="12" t="s">
        <v>3090</v>
      </c>
      <c r="Y545" s="12" t="s">
        <v>246</v>
      </c>
      <c r="Z545" s="12" t="s">
        <v>3091</v>
      </c>
      <c r="AA545" s="12" t="s">
        <v>144</v>
      </c>
      <c r="AB545" s="12" t="s">
        <v>3092</v>
      </c>
      <c r="AC545" s="12" t="s">
        <v>3093</v>
      </c>
      <c r="AD545" s="12" t="s">
        <v>675</v>
      </c>
      <c r="AE545" s="12" t="s">
        <v>3094</v>
      </c>
      <c r="AF545" s="12" t="s">
        <v>3095</v>
      </c>
      <c r="AI545" s="12" t="s">
        <v>152</v>
      </c>
      <c r="AJ545" s="12" t="s">
        <v>126</v>
      </c>
      <c r="AK545" s="12" t="s">
        <v>126</v>
      </c>
      <c r="AM545" s="12" t="s">
        <v>3096</v>
      </c>
      <c r="AN545" s="12" t="s">
        <v>303</v>
      </c>
      <c r="AO545" s="12" t="s">
        <v>3097</v>
      </c>
      <c r="AP545" s="12" t="s">
        <v>126</v>
      </c>
      <c r="AQ545" s="12" t="s">
        <v>152</v>
      </c>
      <c r="AS545" s="12" t="s">
        <v>370</v>
      </c>
      <c r="AT545" s="12" t="s">
        <v>3098</v>
      </c>
      <c r="AU545" s="12" t="s">
        <v>152</v>
      </c>
      <c r="AV545" s="12" t="s">
        <v>3099</v>
      </c>
      <c r="AW545" s="12" t="s">
        <v>3100</v>
      </c>
      <c r="BF545" s="12" t="s">
        <v>126</v>
      </c>
      <c r="BO545" s="12" t="s">
        <v>127</v>
      </c>
      <c r="BP545" s="12" t="s">
        <v>675</v>
      </c>
      <c r="BQ545" s="12" t="s">
        <v>236</v>
      </c>
      <c r="BR545" s="12" t="s">
        <v>863</v>
      </c>
    </row>
    <row r="546" ht="14.25" customHeight="1">
      <c r="A546" s="12">
        <v>719342.0</v>
      </c>
      <c r="B546" s="12">
        <v>719342.0</v>
      </c>
      <c r="K546" s="12" t="s">
        <v>137</v>
      </c>
      <c r="M546" s="12" t="s">
        <v>253</v>
      </c>
      <c r="N546" s="12" t="s">
        <v>139</v>
      </c>
      <c r="P546" s="12" t="s">
        <v>140</v>
      </c>
      <c r="V546" s="12">
        <v>755.0</v>
      </c>
      <c r="X546" s="12" t="s">
        <v>3101</v>
      </c>
      <c r="Y546" s="12" t="s">
        <v>2405</v>
      </c>
      <c r="Z546" s="12" t="s">
        <v>3102</v>
      </c>
      <c r="AA546" s="12" t="s">
        <v>144</v>
      </c>
      <c r="AB546" s="12" t="s">
        <v>3103</v>
      </c>
      <c r="AC546" s="12" t="s">
        <v>3104</v>
      </c>
      <c r="AD546" s="12" t="s">
        <v>948</v>
      </c>
      <c r="AE546" s="12" t="s">
        <v>3105</v>
      </c>
      <c r="AF546" s="12" t="s">
        <v>3106</v>
      </c>
      <c r="AI546" s="12" t="s">
        <v>152</v>
      </c>
      <c r="AJ546" s="12" t="s">
        <v>152</v>
      </c>
      <c r="AK546" s="12" t="s">
        <v>126</v>
      </c>
      <c r="AP546" s="12" t="s">
        <v>126</v>
      </c>
      <c r="AQ546" s="12" t="s">
        <v>152</v>
      </c>
      <c r="AS546" s="12" t="s">
        <v>153</v>
      </c>
      <c r="AU546" s="12" t="s">
        <v>126</v>
      </c>
      <c r="BF546" s="12" t="s">
        <v>126</v>
      </c>
      <c r="BO546" s="12" t="s">
        <v>2188</v>
      </c>
      <c r="BP546" s="12" t="s">
        <v>948</v>
      </c>
      <c r="BQ546" s="12" t="s">
        <v>273</v>
      </c>
    </row>
    <row r="547" ht="14.25" customHeight="1">
      <c r="A547" s="12">
        <v>719343.0</v>
      </c>
      <c r="B547" s="12">
        <v>719343.0</v>
      </c>
      <c r="K547" s="12" t="s">
        <v>137</v>
      </c>
      <c r="M547" s="12" t="s">
        <v>253</v>
      </c>
      <c r="N547" s="12" t="s">
        <v>171</v>
      </c>
      <c r="P547" s="12" t="s">
        <v>204</v>
      </c>
      <c r="V547" s="12">
        <v>259.0</v>
      </c>
      <c r="X547" s="12" t="s">
        <v>3107</v>
      </c>
      <c r="Y547" s="12" t="s">
        <v>269</v>
      </c>
      <c r="Z547" s="12" t="s">
        <v>3108</v>
      </c>
      <c r="AA547" s="12" t="s">
        <v>175</v>
      </c>
      <c r="AB547" s="12" t="s">
        <v>3109</v>
      </c>
      <c r="AC547" s="12" t="s">
        <v>3110</v>
      </c>
      <c r="AE547" s="12">
        <v>34.0</v>
      </c>
      <c r="AF547" s="12" t="s">
        <v>3111</v>
      </c>
      <c r="AI547" s="12" t="s">
        <v>152</v>
      </c>
      <c r="AJ547" s="12" t="s">
        <v>126</v>
      </c>
      <c r="AK547" s="12" t="s">
        <v>126</v>
      </c>
      <c r="AM547" s="12" t="s">
        <v>196</v>
      </c>
      <c r="AN547" s="12" t="s">
        <v>196</v>
      </c>
      <c r="AO547" s="12" t="s">
        <v>196</v>
      </c>
      <c r="AP547" s="12" t="s">
        <v>152</v>
      </c>
      <c r="AQ547" s="12" t="s">
        <v>152</v>
      </c>
      <c r="AS547" s="12" t="s">
        <v>153</v>
      </c>
      <c r="AU547" s="12" t="s">
        <v>126</v>
      </c>
      <c r="BF547" s="12" t="s">
        <v>126</v>
      </c>
      <c r="BO547" s="12" t="s">
        <v>3112</v>
      </c>
      <c r="BP547" s="12" t="s">
        <v>480</v>
      </c>
      <c r="BQ547" s="12" t="s">
        <v>607</v>
      </c>
    </row>
    <row r="548" ht="14.25" customHeight="1">
      <c r="A548" s="12">
        <v>719344.0</v>
      </c>
      <c r="B548" s="12">
        <v>719344.0</v>
      </c>
      <c r="K548" s="12" t="s">
        <v>137</v>
      </c>
      <c r="M548" s="12" t="s">
        <v>170</v>
      </c>
      <c r="N548" s="12" t="s">
        <v>139</v>
      </c>
      <c r="P548" s="12" t="s">
        <v>128</v>
      </c>
      <c r="V548" s="12">
        <v>755.0</v>
      </c>
      <c r="X548" s="12" t="s">
        <v>3113</v>
      </c>
      <c r="Y548" s="12" t="s">
        <v>142</v>
      </c>
      <c r="Z548" s="12" t="s">
        <v>3114</v>
      </c>
      <c r="AA548" s="12" t="s">
        <v>175</v>
      </c>
      <c r="AB548" s="12" t="s">
        <v>3115</v>
      </c>
      <c r="AC548" s="12" t="s">
        <v>3116</v>
      </c>
      <c r="AE548" s="12" t="s">
        <v>3117</v>
      </c>
      <c r="AF548" s="12" t="s">
        <v>3118</v>
      </c>
      <c r="AI548" s="12" t="s">
        <v>152</v>
      </c>
      <c r="AJ548" s="12" t="s">
        <v>126</v>
      </c>
      <c r="AK548" s="12" t="s">
        <v>126</v>
      </c>
      <c r="AM548" s="12" t="s">
        <v>358</v>
      </c>
      <c r="AN548" s="12" t="s">
        <v>2264</v>
      </c>
      <c r="AP548" s="12" t="s">
        <v>152</v>
      </c>
      <c r="AQ548" s="12" t="s">
        <v>152</v>
      </c>
      <c r="AS548" s="12" t="s">
        <v>153</v>
      </c>
      <c r="AU548" s="12" t="s">
        <v>152</v>
      </c>
      <c r="AV548" s="12" t="s">
        <v>182</v>
      </c>
      <c r="AX548" s="12" t="s">
        <v>184</v>
      </c>
      <c r="BF548" s="12" t="s">
        <v>126</v>
      </c>
      <c r="BO548" s="12" t="s">
        <v>127</v>
      </c>
      <c r="BP548" s="12" t="s">
        <v>480</v>
      </c>
    </row>
    <row r="549" ht="14.25" customHeight="1">
      <c r="A549" s="12">
        <v>719345.0</v>
      </c>
      <c r="B549" s="12">
        <v>719345.0</v>
      </c>
      <c r="K549" s="12" t="s">
        <v>137</v>
      </c>
      <c r="M549" s="12" t="s">
        <v>253</v>
      </c>
      <c r="N549" s="12" t="s">
        <v>139</v>
      </c>
      <c r="P549" s="12" t="s">
        <v>140</v>
      </c>
      <c r="V549" s="12">
        <v>755.0</v>
      </c>
      <c r="X549" s="12" t="s">
        <v>3119</v>
      </c>
      <c r="Y549" s="12" t="s">
        <v>246</v>
      </c>
      <c r="Z549" s="12" t="s">
        <v>3120</v>
      </c>
      <c r="AA549" s="12" t="s">
        <v>144</v>
      </c>
      <c r="AB549" s="12" t="s">
        <v>3121</v>
      </c>
      <c r="AC549" s="12">
        <v>9.23105476917E11</v>
      </c>
      <c r="AD549" s="12" t="s">
        <v>948</v>
      </c>
      <c r="AE549" s="12" t="s">
        <v>3122</v>
      </c>
      <c r="AF549" s="12" t="s">
        <v>3123</v>
      </c>
      <c r="AI549" s="12" t="s">
        <v>152</v>
      </c>
      <c r="AJ549" s="12" t="s">
        <v>126</v>
      </c>
      <c r="AK549" s="12" t="s">
        <v>126</v>
      </c>
      <c r="AM549" s="12" t="s">
        <v>196</v>
      </c>
      <c r="AN549" s="12" t="s">
        <v>1467</v>
      </c>
      <c r="AO549" s="12" t="s">
        <v>3124</v>
      </c>
      <c r="AP549" s="12" t="s">
        <v>126</v>
      </c>
      <c r="AQ549" s="12" t="s">
        <v>152</v>
      </c>
      <c r="AS549" s="12" t="s">
        <v>153</v>
      </c>
      <c r="AU549" s="12" t="s">
        <v>126</v>
      </c>
      <c r="BF549" s="12" t="s">
        <v>126</v>
      </c>
      <c r="BO549" s="12" t="s">
        <v>3125</v>
      </c>
      <c r="BP549" s="12" t="s">
        <v>948</v>
      </c>
    </row>
    <row r="550" ht="14.25" customHeight="1">
      <c r="A550" s="12">
        <v>719346.0</v>
      </c>
      <c r="B550" s="12">
        <v>719346.0</v>
      </c>
      <c r="K550" s="12" t="s">
        <v>137</v>
      </c>
      <c r="M550" s="12" t="s">
        <v>170</v>
      </c>
      <c r="N550" s="12" t="s">
        <v>171</v>
      </c>
      <c r="P550" s="12" t="s">
        <v>140</v>
      </c>
      <c r="V550" s="12">
        <v>649.0</v>
      </c>
      <c r="X550" s="12" t="s">
        <v>3126</v>
      </c>
      <c r="Y550" s="12" t="s">
        <v>2405</v>
      </c>
      <c r="Z550" s="12" t="s">
        <v>3127</v>
      </c>
      <c r="AA550" s="12" t="s">
        <v>144</v>
      </c>
      <c r="AB550" s="12" t="s">
        <v>3128</v>
      </c>
      <c r="AC550" s="12">
        <v>9.19731874773E11</v>
      </c>
      <c r="AD550" s="12" t="s">
        <v>448</v>
      </c>
      <c r="AI550" s="12" t="s">
        <v>152</v>
      </c>
      <c r="AJ550" s="12" t="s">
        <v>126</v>
      </c>
      <c r="AK550" s="12" t="s">
        <v>126</v>
      </c>
      <c r="AQ550" s="12" t="s">
        <v>152</v>
      </c>
      <c r="AS550" s="12" t="s">
        <v>153</v>
      </c>
      <c r="AU550" s="12" t="s">
        <v>126</v>
      </c>
      <c r="BF550" s="12" t="s">
        <v>126</v>
      </c>
      <c r="BP550" s="12" t="s">
        <v>448</v>
      </c>
    </row>
    <row r="551" ht="14.25" customHeight="1">
      <c r="A551" s="12">
        <v>719347.0</v>
      </c>
      <c r="B551" s="12">
        <v>719347.0</v>
      </c>
      <c r="K551" s="12" t="s">
        <v>137</v>
      </c>
      <c r="M551" s="12" t="s">
        <v>253</v>
      </c>
      <c r="N551" s="12" t="s">
        <v>139</v>
      </c>
      <c r="P551" s="12" t="s">
        <v>204</v>
      </c>
      <c r="V551" s="12">
        <v>319.0</v>
      </c>
      <c r="X551" s="12" t="s">
        <v>3129</v>
      </c>
      <c r="Y551" s="12" t="s">
        <v>319</v>
      </c>
      <c r="Z551" s="12" t="s">
        <v>3130</v>
      </c>
      <c r="AA551" s="12" t="s">
        <v>175</v>
      </c>
      <c r="AB551" s="12" t="s">
        <v>3131</v>
      </c>
      <c r="AC551" s="12" t="s">
        <v>3132</v>
      </c>
      <c r="AD551" s="12" t="s">
        <v>738</v>
      </c>
      <c r="AE551" s="12" t="s">
        <v>3133</v>
      </c>
      <c r="AF551" s="12" t="s">
        <v>3134</v>
      </c>
      <c r="AI551" s="12" t="s">
        <v>152</v>
      </c>
      <c r="AJ551" s="12" t="s">
        <v>152</v>
      </c>
      <c r="AK551" s="12" t="s">
        <v>126</v>
      </c>
      <c r="AM551" s="12" t="s">
        <v>196</v>
      </c>
      <c r="AN551" s="12" t="s">
        <v>196</v>
      </c>
      <c r="AO551" s="12" t="s">
        <v>196</v>
      </c>
      <c r="AP551" s="12" t="s">
        <v>152</v>
      </c>
      <c r="AQ551" s="12" t="s">
        <v>152</v>
      </c>
      <c r="AS551" s="12" t="s">
        <v>153</v>
      </c>
      <c r="AU551" s="12" t="s">
        <v>152</v>
      </c>
      <c r="AV551" s="12" t="s">
        <v>188</v>
      </c>
      <c r="AX551" s="12" t="s">
        <v>184</v>
      </c>
      <c r="AY551" s="12" t="s">
        <v>3135</v>
      </c>
      <c r="BF551" s="12" t="s">
        <v>126</v>
      </c>
      <c r="BO551" s="12" t="s">
        <v>374</v>
      </c>
      <c r="BP551" s="12" t="s">
        <v>738</v>
      </c>
      <c r="BQ551" s="12" t="s">
        <v>135</v>
      </c>
    </row>
    <row r="552" ht="14.25" customHeight="1">
      <c r="A552" s="12">
        <v>719349.0</v>
      </c>
      <c r="B552" s="12">
        <v>719349.0</v>
      </c>
      <c r="K552" s="12" t="s">
        <v>137</v>
      </c>
      <c r="M552" s="12" t="s">
        <v>170</v>
      </c>
      <c r="N552" s="12" t="s">
        <v>139</v>
      </c>
      <c r="P552" s="12" t="s">
        <v>204</v>
      </c>
      <c r="V552" s="12">
        <v>407.0</v>
      </c>
      <c r="X552" s="12" t="s">
        <v>3136</v>
      </c>
      <c r="Y552" s="12" t="s">
        <v>246</v>
      </c>
      <c r="Z552" s="12" t="s">
        <v>3137</v>
      </c>
      <c r="AA552" s="12" t="s">
        <v>144</v>
      </c>
      <c r="AB552" s="12" t="s">
        <v>3138</v>
      </c>
      <c r="AC552" s="12">
        <v>6.281232365668E12</v>
      </c>
      <c r="AD552" s="12" t="s">
        <v>634</v>
      </c>
      <c r="AE552" s="12" t="s">
        <v>3139</v>
      </c>
      <c r="AI552" s="12" t="s">
        <v>152</v>
      </c>
      <c r="AJ552" s="12" t="s">
        <v>126</v>
      </c>
      <c r="AK552" s="12" t="s">
        <v>126</v>
      </c>
      <c r="AM552" s="12" t="s">
        <v>2036</v>
      </c>
      <c r="AN552" s="12" t="s">
        <v>149</v>
      </c>
      <c r="AP552" s="12" t="s">
        <v>152</v>
      </c>
      <c r="AQ552" s="12" t="s">
        <v>152</v>
      </c>
      <c r="AS552" s="12" t="s">
        <v>153</v>
      </c>
      <c r="AU552" s="12" t="s">
        <v>152</v>
      </c>
      <c r="BF552" s="12" t="s">
        <v>126</v>
      </c>
      <c r="BO552" s="12" t="s">
        <v>526</v>
      </c>
      <c r="BP552" s="12" t="s">
        <v>634</v>
      </c>
      <c r="BQ552" s="12" t="s">
        <v>2586</v>
      </c>
    </row>
    <row r="553" ht="14.25" customHeight="1">
      <c r="A553" s="12">
        <v>719350.0</v>
      </c>
      <c r="B553" s="12">
        <v>719350.0</v>
      </c>
      <c r="K553" s="12" t="s">
        <v>137</v>
      </c>
      <c r="M553" s="12" t="s">
        <v>170</v>
      </c>
      <c r="N553" s="12" t="s">
        <v>139</v>
      </c>
      <c r="P553" s="12" t="s">
        <v>140</v>
      </c>
      <c r="V553" s="12">
        <v>814.0</v>
      </c>
      <c r="X553" s="12" t="s">
        <v>3140</v>
      </c>
      <c r="Y553" s="12" t="s">
        <v>319</v>
      </c>
      <c r="Z553" s="12" t="s">
        <v>3141</v>
      </c>
      <c r="AA553" s="12" t="s">
        <v>175</v>
      </c>
      <c r="AB553" s="12" t="s">
        <v>3142</v>
      </c>
      <c r="AC553" s="12">
        <v>6.28161402692E11</v>
      </c>
      <c r="AD553" s="12" t="s">
        <v>634</v>
      </c>
      <c r="AE553" s="12" t="s">
        <v>3143</v>
      </c>
      <c r="AI553" s="12" t="s">
        <v>152</v>
      </c>
      <c r="AJ553" s="12" t="s">
        <v>152</v>
      </c>
      <c r="AK553" s="12" t="s">
        <v>126</v>
      </c>
      <c r="AM553" s="12" t="s">
        <v>149</v>
      </c>
      <c r="AN553" s="12" t="s">
        <v>2036</v>
      </c>
      <c r="AP553" s="12" t="s">
        <v>152</v>
      </c>
      <c r="AQ553" s="12" t="s">
        <v>152</v>
      </c>
      <c r="AS553" s="12" t="s">
        <v>153</v>
      </c>
      <c r="AU553" s="12" t="s">
        <v>152</v>
      </c>
      <c r="AV553" s="12" t="s">
        <v>188</v>
      </c>
      <c r="AW553" s="12" t="s">
        <v>3144</v>
      </c>
      <c r="AX553" s="12" t="s">
        <v>184</v>
      </c>
      <c r="AY553" s="12" t="s">
        <v>3145</v>
      </c>
      <c r="BF553" s="12" t="s">
        <v>126</v>
      </c>
      <c r="BO553" s="12" t="s">
        <v>3112</v>
      </c>
      <c r="BP553" s="12" t="s">
        <v>634</v>
      </c>
      <c r="BQ553" s="12" t="s">
        <v>236</v>
      </c>
    </row>
    <row r="554" ht="14.25" customHeight="1">
      <c r="A554" s="12">
        <v>719351.0</v>
      </c>
      <c r="B554" s="12">
        <v>719351.0</v>
      </c>
      <c r="K554" s="12" t="s">
        <v>137</v>
      </c>
      <c r="M554" s="12" t="s">
        <v>253</v>
      </c>
      <c r="N554" s="12" t="s">
        <v>139</v>
      </c>
      <c r="P554" s="12" t="s">
        <v>204</v>
      </c>
      <c r="V554" s="12">
        <v>319.0</v>
      </c>
      <c r="X554" s="12" t="s">
        <v>3146</v>
      </c>
      <c r="Y554" s="12" t="s">
        <v>319</v>
      </c>
      <c r="Z554" s="12" t="s">
        <v>3147</v>
      </c>
      <c r="AA554" s="12" t="s">
        <v>175</v>
      </c>
      <c r="AB554" s="12" t="s">
        <v>3148</v>
      </c>
      <c r="AC554" s="12" t="s">
        <v>3149</v>
      </c>
      <c r="AD554" s="12" t="s">
        <v>887</v>
      </c>
      <c r="AI554" s="12" t="s">
        <v>152</v>
      </c>
      <c r="AJ554" s="12" t="s">
        <v>126</v>
      </c>
      <c r="AK554" s="12" t="s">
        <v>126</v>
      </c>
      <c r="AM554" s="12" t="s">
        <v>302</v>
      </c>
      <c r="AN554" s="12" t="s">
        <v>303</v>
      </c>
      <c r="AO554" s="12" t="s">
        <v>3150</v>
      </c>
      <c r="AP554" s="12" t="s">
        <v>152</v>
      </c>
      <c r="AS554" s="12" t="s">
        <v>153</v>
      </c>
      <c r="AU554" s="12" t="s">
        <v>152</v>
      </c>
      <c r="BF554" s="12" t="s">
        <v>126</v>
      </c>
    </row>
    <row r="555" ht="14.25" customHeight="1">
      <c r="A555" s="12">
        <v>719352.0</v>
      </c>
      <c r="B555" s="12">
        <v>719352.0</v>
      </c>
      <c r="K555" s="12" t="s">
        <v>137</v>
      </c>
      <c r="M555" s="12" t="s">
        <v>253</v>
      </c>
      <c r="N555" s="12" t="s">
        <v>171</v>
      </c>
      <c r="P555" s="12" t="s">
        <v>128</v>
      </c>
      <c r="V555" s="12">
        <v>464.0</v>
      </c>
      <c r="X555" s="12" t="s">
        <v>3151</v>
      </c>
      <c r="Y555" s="12" t="s">
        <v>142</v>
      </c>
      <c r="Z555" s="12" t="s">
        <v>3152</v>
      </c>
      <c r="AA555" s="12" t="s">
        <v>175</v>
      </c>
      <c r="AB555" s="12" t="s">
        <v>3153</v>
      </c>
      <c r="AC555" s="12">
        <v>2.64814136222E11</v>
      </c>
      <c r="AD555" s="12" t="s">
        <v>3154</v>
      </c>
      <c r="AE555" s="12" t="s">
        <v>3155</v>
      </c>
      <c r="AF555" s="12" t="s">
        <v>3156</v>
      </c>
      <c r="AI555" s="12" t="s">
        <v>152</v>
      </c>
      <c r="AJ555" s="12" t="s">
        <v>126</v>
      </c>
      <c r="AK555" s="12" t="s">
        <v>126</v>
      </c>
      <c r="AM555" s="12" t="s">
        <v>196</v>
      </c>
      <c r="AP555" s="12" t="s">
        <v>152</v>
      </c>
      <c r="AQ555" s="12" t="s">
        <v>152</v>
      </c>
      <c r="AS555" s="12" t="s">
        <v>153</v>
      </c>
      <c r="AU555" s="12" t="s">
        <v>126</v>
      </c>
      <c r="BF555" s="12" t="s">
        <v>126</v>
      </c>
      <c r="BO555" s="12" t="s">
        <v>2169</v>
      </c>
      <c r="BP555" s="12" t="s">
        <v>3154</v>
      </c>
      <c r="BQ555" s="12" t="s">
        <v>3157</v>
      </c>
    </row>
    <row r="556" ht="14.25" customHeight="1">
      <c r="A556" s="12">
        <v>719353.0</v>
      </c>
      <c r="B556" s="12">
        <v>719353.0</v>
      </c>
      <c r="K556" s="12" t="s">
        <v>137</v>
      </c>
      <c r="M556" s="12" t="s">
        <v>170</v>
      </c>
      <c r="N556" s="12" t="s">
        <v>139</v>
      </c>
      <c r="P556" s="12" t="s">
        <v>128</v>
      </c>
      <c r="V556" s="12">
        <v>755.0</v>
      </c>
      <c r="X556" s="12" t="s">
        <v>3158</v>
      </c>
      <c r="Y556" s="12" t="s">
        <v>142</v>
      </c>
      <c r="Z556" s="12" t="s">
        <v>3159</v>
      </c>
      <c r="AA556" s="12" t="s">
        <v>175</v>
      </c>
      <c r="AB556" s="12" t="s">
        <v>3160</v>
      </c>
      <c r="AC556" s="12" t="s">
        <v>3161</v>
      </c>
      <c r="AD556" s="12" t="s">
        <v>480</v>
      </c>
      <c r="AE556" s="12">
        <v>102.0</v>
      </c>
      <c r="AI556" s="12" t="s">
        <v>152</v>
      </c>
      <c r="AM556" s="12" t="s">
        <v>149</v>
      </c>
      <c r="AN556" s="12" t="s">
        <v>384</v>
      </c>
      <c r="AP556" s="12" t="s">
        <v>152</v>
      </c>
      <c r="AS556" s="12" t="s">
        <v>153</v>
      </c>
      <c r="AU556" s="12" t="s">
        <v>152</v>
      </c>
      <c r="BF556" s="12" t="s">
        <v>126</v>
      </c>
      <c r="BO556" s="12" t="s">
        <v>561</v>
      </c>
      <c r="BP556" s="12" t="s">
        <v>480</v>
      </c>
      <c r="BQ556" s="12" t="s">
        <v>236</v>
      </c>
    </row>
    <row r="557" ht="14.25" customHeight="1">
      <c r="A557" s="12">
        <v>719354.0</v>
      </c>
      <c r="B557" s="12">
        <v>719354.0</v>
      </c>
      <c r="K557" s="12" t="s">
        <v>137</v>
      </c>
      <c r="M557" s="12" t="s">
        <v>170</v>
      </c>
      <c r="N557" s="12" t="s">
        <v>139</v>
      </c>
      <c r="P557" s="12" t="s">
        <v>128</v>
      </c>
      <c r="V557" s="12">
        <v>755.0</v>
      </c>
      <c r="X557" s="12" t="s">
        <v>3162</v>
      </c>
      <c r="Y557" s="12" t="s">
        <v>246</v>
      </c>
      <c r="Z557" s="12" t="s">
        <v>3163</v>
      </c>
      <c r="AA557" s="12" t="s">
        <v>144</v>
      </c>
      <c r="AB557" s="12" t="s">
        <v>3164</v>
      </c>
      <c r="AC557" s="12">
        <v>2.1268136891E11</v>
      </c>
      <c r="AD557" s="12" t="s">
        <v>1368</v>
      </c>
      <c r="AE557" s="12" t="s">
        <v>3165</v>
      </c>
      <c r="AF557" s="12" t="s">
        <v>3166</v>
      </c>
      <c r="AI557" s="12" t="s">
        <v>152</v>
      </c>
      <c r="AJ557" s="12" t="s">
        <v>126</v>
      </c>
      <c r="AK557" s="12" t="s">
        <v>126</v>
      </c>
      <c r="AM557" s="12" t="s">
        <v>1793</v>
      </c>
      <c r="AN557" s="12" t="s">
        <v>196</v>
      </c>
      <c r="AO557" s="12" t="s">
        <v>150</v>
      </c>
      <c r="AP557" s="12" t="s">
        <v>126</v>
      </c>
      <c r="AQ557" s="12" t="s">
        <v>152</v>
      </c>
      <c r="AS557" s="12" t="s">
        <v>153</v>
      </c>
      <c r="AU557" s="12" t="s">
        <v>126</v>
      </c>
      <c r="BF557" s="12" t="s">
        <v>126</v>
      </c>
      <c r="BQ557" s="12" t="s">
        <v>454</v>
      </c>
    </row>
    <row r="558" ht="14.25" customHeight="1">
      <c r="A558" s="12">
        <v>719357.0</v>
      </c>
      <c r="B558" s="12">
        <v>719357.0</v>
      </c>
      <c r="C558" s="12" t="s">
        <v>136</v>
      </c>
      <c r="D558" s="12">
        <v>605.0</v>
      </c>
      <c r="K558" s="12" t="s">
        <v>137</v>
      </c>
      <c r="M558" s="12" t="s">
        <v>253</v>
      </c>
      <c r="N558" s="12" t="s">
        <v>171</v>
      </c>
      <c r="P558" s="12" t="s">
        <v>140</v>
      </c>
      <c r="V558" s="12">
        <v>605.0</v>
      </c>
      <c r="X558" s="12" t="s">
        <v>3167</v>
      </c>
      <c r="Y558" s="12" t="s">
        <v>142</v>
      </c>
      <c r="Z558" s="12" t="s">
        <v>3168</v>
      </c>
      <c r="AA558" s="12" t="s">
        <v>144</v>
      </c>
      <c r="AB558" s="12" t="s">
        <v>3169</v>
      </c>
      <c r="AC558" s="12" t="s">
        <v>3170</v>
      </c>
      <c r="AD558" s="12" t="s">
        <v>971</v>
      </c>
      <c r="AE558" s="12" t="s">
        <v>3171</v>
      </c>
      <c r="AI558" s="12" t="s">
        <v>126</v>
      </c>
      <c r="AJ558" s="12" t="s">
        <v>126</v>
      </c>
      <c r="AK558" s="12" t="s">
        <v>126</v>
      </c>
      <c r="AM558" s="12" t="s">
        <v>365</v>
      </c>
      <c r="AP558" s="12" t="s">
        <v>126</v>
      </c>
      <c r="AQ558" s="12" t="s">
        <v>152</v>
      </c>
      <c r="AS558" s="12" t="s">
        <v>153</v>
      </c>
      <c r="AU558" s="12" t="s">
        <v>152</v>
      </c>
      <c r="AV558" s="12" t="s">
        <v>182</v>
      </c>
      <c r="AX558" s="12" t="s">
        <v>156</v>
      </c>
      <c r="BF558" s="12" t="s">
        <v>126</v>
      </c>
      <c r="BO558" s="12" t="s">
        <v>127</v>
      </c>
      <c r="BQ558" s="12" t="s">
        <v>158</v>
      </c>
      <c r="BR558" s="12" t="s">
        <v>3172</v>
      </c>
    </row>
    <row r="559" ht="14.25" customHeight="1">
      <c r="A559" s="12">
        <v>719359.0</v>
      </c>
      <c r="B559" s="12">
        <v>719359.0</v>
      </c>
      <c r="K559" s="12" t="s">
        <v>137</v>
      </c>
      <c r="M559" s="12" t="s">
        <v>170</v>
      </c>
      <c r="N559" s="12" t="s">
        <v>171</v>
      </c>
      <c r="P559" s="12" t="s">
        <v>128</v>
      </c>
      <c r="V559" s="12">
        <v>605.0</v>
      </c>
      <c r="X559" s="12" t="s">
        <v>3173</v>
      </c>
      <c r="Y559" s="12" t="s">
        <v>142</v>
      </c>
      <c r="Z559" s="12" t="s">
        <v>3174</v>
      </c>
      <c r="AA559" s="12" t="s">
        <v>175</v>
      </c>
      <c r="AB559" s="12" t="s">
        <v>3175</v>
      </c>
      <c r="AC559" s="12">
        <v>2.60761539267E11</v>
      </c>
      <c r="AD559" s="12" t="s">
        <v>738</v>
      </c>
      <c r="AE559" s="12" t="s">
        <v>3176</v>
      </c>
      <c r="AF559" s="12" t="s">
        <v>3177</v>
      </c>
      <c r="AI559" s="12" t="s">
        <v>152</v>
      </c>
      <c r="AJ559" s="12" t="s">
        <v>126</v>
      </c>
      <c r="AK559" s="12" t="s">
        <v>126</v>
      </c>
      <c r="AM559" s="12" t="s">
        <v>149</v>
      </c>
      <c r="AN559" s="12" t="s">
        <v>3178</v>
      </c>
      <c r="AO559" s="12" t="s">
        <v>3179</v>
      </c>
      <c r="AP559" s="12" t="s">
        <v>152</v>
      </c>
      <c r="AQ559" s="12" t="s">
        <v>152</v>
      </c>
      <c r="AS559" s="12" t="s">
        <v>370</v>
      </c>
      <c r="AT559" s="12" t="s">
        <v>3180</v>
      </c>
      <c r="AU559" s="12" t="s">
        <v>152</v>
      </c>
      <c r="AV559" s="12" t="s">
        <v>462</v>
      </c>
      <c r="AW559" s="12" t="s">
        <v>3181</v>
      </c>
      <c r="AX559" s="12" t="s">
        <v>184</v>
      </c>
      <c r="AY559" s="12" t="s">
        <v>3182</v>
      </c>
      <c r="BF559" s="12" t="s">
        <v>126</v>
      </c>
      <c r="BO559" s="12" t="s">
        <v>421</v>
      </c>
      <c r="BP559" s="12" t="s">
        <v>738</v>
      </c>
      <c r="BQ559" s="12" t="s">
        <v>135</v>
      </c>
    </row>
    <row r="560" ht="14.25" customHeight="1">
      <c r="A560" s="12">
        <v>719360.0</v>
      </c>
      <c r="B560" s="12">
        <v>719360.0</v>
      </c>
      <c r="C560" s="12" t="s">
        <v>136</v>
      </c>
      <c r="D560" s="12">
        <v>699.0</v>
      </c>
      <c r="K560" s="12" t="s">
        <v>137</v>
      </c>
      <c r="M560" s="12" t="s">
        <v>138</v>
      </c>
      <c r="N560" s="12" t="s">
        <v>171</v>
      </c>
      <c r="P560" s="12" t="s">
        <v>140</v>
      </c>
      <c r="V560" s="12">
        <v>699.0</v>
      </c>
      <c r="X560" s="12" t="s">
        <v>3183</v>
      </c>
      <c r="Y560" s="12" t="s">
        <v>142</v>
      </c>
      <c r="Z560" s="12" t="s">
        <v>3184</v>
      </c>
      <c r="AA560" s="12" t="s">
        <v>144</v>
      </c>
      <c r="AB560" s="12" t="s">
        <v>3185</v>
      </c>
      <c r="AC560" s="12">
        <v>8.21084175575E11</v>
      </c>
      <c r="AD560" s="12" t="s">
        <v>146</v>
      </c>
      <c r="AE560" s="12" t="s">
        <v>3186</v>
      </c>
      <c r="AF560" s="12" t="s">
        <v>3187</v>
      </c>
      <c r="AI560" s="12" t="s">
        <v>126</v>
      </c>
      <c r="AJ560" s="12" t="s">
        <v>126</v>
      </c>
      <c r="AK560" s="12" t="s">
        <v>126</v>
      </c>
      <c r="AM560" s="12" t="s">
        <v>150</v>
      </c>
      <c r="AN560" s="12" t="s">
        <v>149</v>
      </c>
      <c r="AP560" s="12" t="s">
        <v>126</v>
      </c>
      <c r="AS560" s="12" t="s">
        <v>370</v>
      </c>
      <c r="AT560" s="12" t="s">
        <v>1017</v>
      </c>
      <c r="AU560" s="12" t="s">
        <v>126</v>
      </c>
      <c r="BF560" s="12" t="s">
        <v>126</v>
      </c>
      <c r="BO560" s="12" t="s">
        <v>3188</v>
      </c>
      <c r="BP560" s="12" t="s">
        <v>146</v>
      </c>
      <c r="BQ560" s="12" t="s">
        <v>468</v>
      </c>
    </row>
    <row r="561" ht="14.25" customHeight="1">
      <c r="A561" s="12">
        <v>719361.0</v>
      </c>
      <c r="B561" s="12">
        <v>719361.0</v>
      </c>
      <c r="K561" s="12" t="s">
        <v>137</v>
      </c>
      <c r="M561" s="12" t="s">
        <v>253</v>
      </c>
      <c r="N561" s="12" t="s">
        <v>139</v>
      </c>
      <c r="P561" s="12" t="s">
        <v>118</v>
      </c>
      <c r="R561" s="12" t="s">
        <v>389</v>
      </c>
      <c r="V561" s="12">
        <v>300.0</v>
      </c>
      <c r="X561" s="12" t="s">
        <v>3189</v>
      </c>
      <c r="Y561" s="12" t="s">
        <v>173</v>
      </c>
      <c r="Z561" s="12" t="s">
        <v>3190</v>
      </c>
      <c r="AA561" s="12" t="s">
        <v>175</v>
      </c>
      <c r="AB561" s="12" t="s">
        <v>3191</v>
      </c>
      <c r="AC561" s="12" t="s">
        <v>3192</v>
      </c>
      <c r="AD561" s="12" t="s">
        <v>299</v>
      </c>
      <c r="AE561" s="12" t="s">
        <v>3026</v>
      </c>
      <c r="AI561" s="12" t="s">
        <v>152</v>
      </c>
      <c r="AJ561" s="12" t="s">
        <v>152</v>
      </c>
      <c r="AK561" s="12" t="s">
        <v>126</v>
      </c>
      <c r="AM561" s="12" t="s">
        <v>567</v>
      </c>
      <c r="AN561" s="12" t="s">
        <v>149</v>
      </c>
      <c r="AP561" s="12" t="s">
        <v>152</v>
      </c>
      <c r="AQ561" s="12" t="s">
        <v>152</v>
      </c>
      <c r="AS561" s="12" t="s">
        <v>153</v>
      </c>
      <c r="AU561" s="12" t="s">
        <v>152</v>
      </c>
      <c r="AV561" s="12" t="s">
        <v>154</v>
      </c>
      <c r="AX561" s="12" t="s">
        <v>184</v>
      </c>
      <c r="BF561" s="12" t="s">
        <v>126</v>
      </c>
      <c r="BO561" s="12" t="s">
        <v>127</v>
      </c>
      <c r="BP561" s="12" t="s">
        <v>299</v>
      </c>
      <c r="BQ561" s="12" t="s">
        <v>388</v>
      </c>
    </row>
    <row r="562" ht="14.25" customHeight="1">
      <c r="A562" s="12">
        <v>719362.0</v>
      </c>
      <c r="B562" s="12">
        <v>719362.0</v>
      </c>
      <c r="C562" s="12" t="s">
        <v>136</v>
      </c>
      <c r="D562" s="12">
        <v>699.0</v>
      </c>
      <c r="K562" s="12" t="s">
        <v>137</v>
      </c>
      <c r="M562" s="12" t="s">
        <v>138</v>
      </c>
      <c r="N562" s="12" t="s">
        <v>171</v>
      </c>
      <c r="P562" s="12" t="s">
        <v>140</v>
      </c>
      <c r="V562" s="12">
        <v>699.0</v>
      </c>
      <c r="X562" s="12" t="s">
        <v>3193</v>
      </c>
      <c r="Y562" s="12" t="s">
        <v>142</v>
      </c>
      <c r="Z562" s="12" t="s">
        <v>3194</v>
      </c>
      <c r="AA562" s="12" t="s">
        <v>175</v>
      </c>
      <c r="AB562" s="12" t="s">
        <v>3195</v>
      </c>
      <c r="AC562" s="12" t="s">
        <v>3196</v>
      </c>
      <c r="AD562" s="12" t="s">
        <v>971</v>
      </c>
      <c r="AE562" s="12" t="s">
        <v>3197</v>
      </c>
      <c r="AI562" s="12" t="s">
        <v>126</v>
      </c>
      <c r="AJ562" s="12" t="s">
        <v>126</v>
      </c>
      <c r="AK562" s="12" t="s">
        <v>126</v>
      </c>
      <c r="AM562" s="12" t="s">
        <v>149</v>
      </c>
      <c r="AN562" s="12" t="s">
        <v>150</v>
      </c>
      <c r="AP562" s="12" t="s">
        <v>126</v>
      </c>
      <c r="AQ562" s="12" t="s">
        <v>152</v>
      </c>
      <c r="AS562" s="12" t="s">
        <v>370</v>
      </c>
      <c r="AT562" s="12" t="s">
        <v>1017</v>
      </c>
      <c r="AU562" s="12" t="s">
        <v>152</v>
      </c>
      <c r="AV562" s="12" t="s">
        <v>332</v>
      </c>
      <c r="AW562" s="12" t="s">
        <v>3198</v>
      </c>
      <c r="AX562" s="12" t="s">
        <v>155</v>
      </c>
      <c r="AY562" s="12" t="s">
        <v>3199</v>
      </c>
      <c r="BF562" s="12" t="s">
        <v>126</v>
      </c>
      <c r="BO562" s="12" t="s">
        <v>127</v>
      </c>
      <c r="BP562" s="12" t="s">
        <v>971</v>
      </c>
      <c r="BQ562" s="12" t="s">
        <v>388</v>
      </c>
    </row>
    <row r="563" ht="14.25" customHeight="1">
      <c r="A563" s="12">
        <v>719364.0</v>
      </c>
      <c r="B563" s="12">
        <v>719364.0</v>
      </c>
      <c r="K563" s="12" t="s">
        <v>137</v>
      </c>
      <c r="M563" s="12" t="s">
        <v>170</v>
      </c>
      <c r="N563" s="12" t="s">
        <v>171</v>
      </c>
      <c r="P563" s="12" t="s">
        <v>128</v>
      </c>
      <c r="V563" s="12">
        <v>605.0</v>
      </c>
      <c r="X563" s="12" t="s">
        <v>3200</v>
      </c>
      <c r="Y563" s="12" t="s">
        <v>319</v>
      </c>
      <c r="Z563" s="12" t="s">
        <v>896</v>
      </c>
      <c r="AA563" s="12" t="s">
        <v>175</v>
      </c>
      <c r="AB563" s="12" t="s">
        <v>3201</v>
      </c>
      <c r="AC563" s="12">
        <v>4.47470625749E11</v>
      </c>
      <c r="AD563" s="12" t="s">
        <v>249</v>
      </c>
      <c r="AE563" s="12" t="s">
        <v>3202</v>
      </c>
      <c r="AI563" s="12" t="s">
        <v>126</v>
      </c>
      <c r="AJ563" s="12" t="s">
        <v>126</v>
      </c>
      <c r="AK563" s="12" t="s">
        <v>126</v>
      </c>
      <c r="AM563" s="12" t="s">
        <v>149</v>
      </c>
      <c r="AN563" s="12" t="s">
        <v>634</v>
      </c>
      <c r="AP563" s="12" t="s">
        <v>152</v>
      </c>
      <c r="AQ563" s="12" t="s">
        <v>152</v>
      </c>
      <c r="AS563" s="12" t="s">
        <v>370</v>
      </c>
      <c r="AT563" s="12" t="s">
        <v>1017</v>
      </c>
      <c r="AU563" s="12" t="s">
        <v>152</v>
      </c>
      <c r="AV563" s="12" t="s">
        <v>462</v>
      </c>
      <c r="AW563" s="12" t="s">
        <v>3145</v>
      </c>
      <c r="AX563" s="12" t="s">
        <v>184</v>
      </c>
      <c r="AY563" s="12" t="s">
        <v>3203</v>
      </c>
      <c r="BF563" s="12" t="s">
        <v>126</v>
      </c>
      <c r="BO563" s="12" t="s">
        <v>374</v>
      </c>
      <c r="BP563" s="12" t="s">
        <v>634</v>
      </c>
      <c r="BQ563" s="12" t="s">
        <v>236</v>
      </c>
    </row>
    <row r="564" ht="14.25" customHeight="1">
      <c r="A564" s="12">
        <v>719365.0</v>
      </c>
      <c r="B564" s="12">
        <v>719365.0</v>
      </c>
      <c r="K564" s="12" t="s">
        <v>137</v>
      </c>
      <c r="M564" s="12" t="s">
        <v>253</v>
      </c>
      <c r="N564" s="12" t="s">
        <v>171</v>
      </c>
      <c r="P564" s="12" t="s">
        <v>128</v>
      </c>
      <c r="V564" s="12">
        <v>464.0</v>
      </c>
      <c r="X564" s="12" t="s">
        <v>3204</v>
      </c>
      <c r="Y564" s="12" t="s">
        <v>142</v>
      </c>
      <c r="Z564" s="12" t="s">
        <v>3205</v>
      </c>
      <c r="AA564" s="12" t="s">
        <v>175</v>
      </c>
      <c r="AB564" s="12" t="s">
        <v>3206</v>
      </c>
      <c r="AC564" s="12">
        <v>2.60974263578E11</v>
      </c>
      <c r="AD564" s="12" t="s">
        <v>738</v>
      </c>
      <c r="AI564" s="12" t="s">
        <v>152</v>
      </c>
      <c r="AJ564" s="12" t="s">
        <v>126</v>
      </c>
      <c r="AK564" s="12" t="s">
        <v>126</v>
      </c>
      <c r="AM564" s="12" t="s">
        <v>149</v>
      </c>
      <c r="AP564" s="12" t="s">
        <v>152</v>
      </c>
      <c r="AS564" s="12" t="s">
        <v>153</v>
      </c>
      <c r="AU564" s="12" t="s">
        <v>126</v>
      </c>
      <c r="BF564" s="12" t="s">
        <v>126</v>
      </c>
      <c r="BO564" s="12" t="s">
        <v>568</v>
      </c>
      <c r="BQ564" s="12" t="s">
        <v>273</v>
      </c>
    </row>
    <row r="565" ht="14.25" customHeight="1">
      <c r="A565" s="12">
        <v>719366.0</v>
      </c>
      <c r="B565" s="12">
        <v>719366.0</v>
      </c>
      <c r="K565" s="12" t="s">
        <v>137</v>
      </c>
      <c r="M565" s="12" t="s">
        <v>170</v>
      </c>
      <c r="N565" s="12" t="s">
        <v>171</v>
      </c>
      <c r="P565" s="12" t="s">
        <v>128</v>
      </c>
      <c r="V565" s="12">
        <v>605.0</v>
      </c>
      <c r="X565" s="12" t="s">
        <v>3207</v>
      </c>
      <c r="Y565" s="12" t="s">
        <v>142</v>
      </c>
      <c r="Z565" s="12" t="s">
        <v>3208</v>
      </c>
      <c r="AA565" s="12" t="s">
        <v>175</v>
      </c>
      <c r="AB565" s="12" t="s">
        <v>3209</v>
      </c>
      <c r="AC565" s="12" t="s">
        <v>3210</v>
      </c>
      <c r="AD565" s="12" t="s">
        <v>448</v>
      </c>
      <c r="AE565" s="12" t="s">
        <v>3211</v>
      </c>
      <c r="AI565" s="12" t="s">
        <v>152</v>
      </c>
      <c r="AJ565" s="12" t="s">
        <v>126</v>
      </c>
      <c r="AK565" s="12" t="s">
        <v>126</v>
      </c>
      <c r="AM565" s="12" t="s">
        <v>149</v>
      </c>
      <c r="AN565" s="12" t="s">
        <v>1255</v>
      </c>
      <c r="AP565" s="12" t="s">
        <v>126</v>
      </c>
      <c r="AQ565" s="12" t="s">
        <v>152</v>
      </c>
      <c r="AS565" s="12" t="s">
        <v>153</v>
      </c>
      <c r="AU565" s="12" t="s">
        <v>152</v>
      </c>
      <c r="AV565" s="12" t="s">
        <v>154</v>
      </c>
      <c r="AX565" s="12" t="s">
        <v>184</v>
      </c>
      <c r="BF565" s="12" t="s">
        <v>126</v>
      </c>
      <c r="BO565" s="12" t="s">
        <v>1652</v>
      </c>
      <c r="BP565" s="12" t="s">
        <v>448</v>
      </c>
    </row>
    <row r="566" ht="14.25" customHeight="1">
      <c r="A566" s="12">
        <v>719373.0</v>
      </c>
      <c r="B566" s="12">
        <v>719373.0</v>
      </c>
      <c r="K566" s="12" t="s">
        <v>137</v>
      </c>
      <c r="M566" s="12" t="s">
        <v>253</v>
      </c>
      <c r="N566" s="12" t="s">
        <v>139</v>
      </c>
      <c r="P566" s="12" t="s">
        <v>204</v>
      </c>
      <c r="V566" s="12">
        <v>319.0</v>
      </c>
      <c r="X566" s="12" t="s">
        <v>3212</v>
      </c>
      <c r="Y566" s="12" t="s">
        <v>319</v>
      </c>
      <c r="Z566" s="12" t="s">
        <v>3213</v>
      </c>
      <c r="AA566" s="12" t="s">
        <v>175</v>
      </c>
      <c r="AB566" s="12" t="s">
        <v>3214</v>
      </c>
      <c r="AC566" s="12" t="s">
        <v>3215</v>
      </c>
      <c r="AD566" s="12" t="s">
        <v>272</v>
      </c>
      <c r="AI566" s="12" t="s">
        <v>126</v>
      </c>
      <c r="AJ566" s="12" t="s">
        <v>126</v>
      </c>
      <c r="AK566" s="12" t="s">
        <v>126</v>
      </c>
      <c r="AM566" s="12" t="s">
        <v>149</v>
      </c>
      <c r="AN566" s="12" t="s">
        <v>384</v>
      </c>
      <c r="AP566" s="12" t="s">
        <v>152</v>
      </c>
      <c r="AQ566" s="12" t="s">
        <v>152</v>
      </c>
      <c r="AS566" s="12" t="s">
        <v>153</v>
      </c>
      <c r="AU566" s="12" t="s">
        <v>152</v>
      </c>
      <c r="AV566" s="12" t="s">
        <v>154</v>
      </c>
      <c r="AW566" s="12" t="s">
        <v>3216</v>
      </c>
      <c r="AX566" s="12" t="s">
        <v>184</v>
      </c>
      <c r="AY566" s="12" t="s">
        <v>1261</v>
      </c>
      <c r="BF566" s="12" t="s">
        <v>126</v>
      </c>
      <c r="BO566" s="12" t="s">
        <v>561</v>
      </c>
      <c r="BP566" s="12" t="s">
        <v>272</v>
      </c>
    </row>
    <row r="567" ht="14.25" customHeight="1">
      <c r="A567" s="12">
        <v>719374.0</v>
      </c>
      <c r="B567" s="12">
        <v>719374.0</v>
      </c>
      <c r="K567" s="12" t="s">
        <v>137</v>
      </c>
      <c r="M567" s="12" t="s">
        <v>253</v>
      </c>
      <c r="N567" s="12" t="s">
        <v>139</v>
      </c>
      <c r="P567" s="12" t="s">
        <v>204</v>
      </c>
      <c r="V567" s="12">
        <v>319.0</v>
      </c>
      <c r="X567" s="12" t="s">
        <v>3217</v>
      </c>
      <c r="Y567" s="12" t="s">
        <v>246</v>
      </c>
      <c r="Z567" s="12" t="s">
        <v>3218</v>
      </c>
      <c r="AA567" s="12" t="s">
        <v>144</v>
      </c>
      <c r="AB567" s="12" t="s">
        <v>3219</v>
      </c>
      <c r="AC567" s="12" t="s">
        <v>3220</v>
      </c>
      <c r="AD567" s="12" t="s">
        <v>1107</v>
      </c>
      <c r="AE567" s="12" t="s">
        <v>3221</v>
      </c>
      <c r="AI567" s="12" t="s">
        <v>152</v>
      </c>
      <c r="AJ567" s="12" t="s">
        <v>152</v>
      </c>
      <c r="AK567" s="12" t="s">
        <v>126</v>
      </c>
      <c r="AM567" s="12" t="s">
        <v>196</v>
      </c>
      <c r="AN567" s="12" t="s">
        <v>567</v>
      </c>
      <c r="AP567" s="12" t="s">
        <v>152</v>
      </c>
      <c r="AQ567" s="12" t="s">
        <v>152</v>
      </c>
      <c r="AS567" s="12" t="s">
        <v>153</v>
      </c>
      <c r="AU567" s="12" t="s">
        <v>152</v>
      </c>
      <c r="AV567" s="12" t="s">
        <v>154</v>
      </c>
      <c r="AX567" s="12" t="s">
        <v>184</v>
      </c>
      <c r="BF567" s="12" t="s">
        <v>126</v>
      </c>
      <c r="BO567" s="12" t="s">
        <v>561</v>
      </c>
      <c r="BP567" s="12" t="s">
        <v>1107</v>
      </c>
      <c r="BQ567" s="12" t="s">
        <v>630</v>
      </c>
    </row>
    <row r="568" ht="14.25" customHeight="1">
      <c r="A568" s="12">
        <v>719395.0</v>
      </c>
      <c r="B568" s="12">
        <v>719395.0</v>
      </c>
      <c r="K568" s="12" t="s">
        <v>137</v>
      </c>
      <c r="M568" s="12" t="s">
        <v>253</v>
      </c>
      <c r="N568" s="12" t="s">
        <v>139</v>
      </c>
      <c r="P568" s="12" t="s">
        <v>204</v>
      </c>
      <c r="V568" s="12">
        <v>319.0</v>
      </c>
      <c r="X568" s="12" t="s">
        <v>3222</v>
      </c>
      <c r="Y568" s="12" t="s">
        <v>269</v>
      </c>
      <c r="Z568" s="12" t="s">
        <v>3223</v>
      </c>
      <c r="AA568" s="12" t="s">
        <v>175</v>
      </c>
      <c r="AB568" s="12" t="s">
        <v>3224</v>
      </c>
      <c r="AC568" s="12" t="s">
        <v>3225</v>
      </c>
      <c r="AD568" s="12" t="s">
        <v>314</v>
      </c>
      <c r="AE568" s="12" t="s">
        <v>3226</v>
      </c>
      <c r="AF568" s="12" t="s">
        <v>3227</v>
      </c>
      <c r="AI568" s="12" t="s">
        <v>152</v>
      </c>
      <c r="AJ568" s="12" t="s">
        <v>152</v>
      </c>
      <c r="AK568" s="12" t="s">
        <v>126</v>
      </c>
      <c r="AM568" s="12" t="s">
        <v>149</v>
      </c>
      <c r="AN568" s="12" t="s">
        <v>3053</v>
      </c>
      <c r="AO568" s="12" t="s">
        <v>567</v>
      </c>
      <c r="AP568" s="12" t="s">
        <v>152</v>
      </c>
      <c r="AQ568" s="12" t="s">
        <v>152</v>
      </c>
      <c r="AS568" s="12" t="s">
        <v>153</v>
      </c>
      <c r="AU568" s="12" t="s">
        <v>152</v>
      </c>
      <c r="AV568" s="12" t="s">
        <v>188</v>
      </c>
      <c r="AW568" s="12" t="s">
        <v>3228</v>
      </c>
      <c r="AX568" s="12" t="s">
        <v>198</v>
      </c>
      <c r="AY568" s="12" t="s">
        <v>324</v>
      </c>
      <c r="BF568" s="12" t="s">
        <v>126</v>
      </c>
      <c r="BO568" s="12" t="s">
        <v>561</v>
      </c>
      <c r="BQ568" s="12" t="s">
        <v>236</v>
      </c>
    </row>
    <row r="569" ht="14.25" customHeight="1">
      <c r="A569" s="12">
        <v>719397.0</v>
      </c>
      <c r="B569" s="12">
        <v>719397.0</v>
      </c>
      <c r="K569" s="12" t="s">
        <v>137</v>
      </c>
      <c r="M569" s="12" t="s">
        <v>253</v>
      </c>
      <c r="N569" s="12" t="s">
        <v>139</v>
      </c>
      <c r="P569" s="12" t="s">
        <v>204</v>
      </c>
      <c r="V569" s="12">
        <v>319.0</v>
      </c>
      <c r="X569" s="12" t="s">
        <v>3229</v>
      </c>
      <c r="Y569" s="12" t="s">
        <v>319</v>
      </c>
      <c r="Z569" s="12" t="s">
        <v>3230</v>
      </c>
      <c r="AA569" s="12" t="s">
        <v>175</v>
      </c>
      <c r="AB569" s="12" t="s">
        <v>3231</v>
      </c>
      <c r="AC569" s="12" t="s">
        <v>3232</v>
      </c>
      <c r="AD569" s="12" t="s">
        <v>738</v>
      </c>
      <c r="AE569" s="12" t="s">
        <v>3233</v>
      </c>
      <c r="AI569" s="12" t="s">
        <v>152</v>
      </c>
      <c r="AJ569" s="12" t="s">
        <v>152</v>
      </c>
      <c r="AK569" s="12" t="s">
        <v>126</v>
      </c>
      <c r="AM569" s="12" t="s">
        <v>196</v>
      </c>
      <c r="AN569" s="12" t="s">
        <v>196</v>
      </c>
      <c r="AO569" s="12" t="s">
        <v>196</v>
      </c>
      <c r="AP569" s="12" t="s">
        <v>126</v>
      </c>
      <c r="AQ569" s="12" t="s">
        <v>152</v>
      </c>
      <c r="AS569" s="12" t="s">
        <v>153</v>
      </c>
      <c r="AU569" s="12" t="s">
        <v>152</v>
      </c>
      <c r="AV569" s="12" t="s">
        <v>188</v>
      </c>
      <c r="AX569" s="12" t="s">
        <v>156</v>
      </c>
      <c r="BF569" s="12" t="s">
        <v>126</v>
      </c>
      <c r="BO569" s="12" t="s">
        <v>526</v>
      </c>
      <c r="BP569" s="12" t="s">
        <v>738</v>
      </c>
      <c r="BQ569" s="12" t="s">
        <v>135</v>
      </c>
    </row>
    <row r="570" ht="14.25" customHeight="1">
      <c r="A570" s="12">
        <v>719398.0</v>
      </c>
      <c r="B570" s="12">
        <v>719398.0</v>
      </c>
      <c r="K570" s="12" t="s">
        <v>137</v>
      </c>
      <c r="M570" s="12" t="s">
        <v>253</v>
      </c>
      <c r="N570" s="12" t="s">
        <v>139</v>
      </c>
      <c r="P570" s="12" t="s">
        <v>204</v>
      </c>
      <c r="V570" s="12">
        <v>319.0</v>
      </c>
      <c r="X570" s="12" t="s">
        <v>3234</v>
      </c>
      <c r="Y570" s="12" t="s">
        <v>269</v>
      </c>
      <c r="Z570" s="12" t="s">
        <v>3235</v>
      </c>
      <c r="AA570" s="12" t="s">
        <v>175</v>
      </c>
      <c r="AB570" s="12" t="s">
        <v>3236</v>
      </c>
      <c r="AC570" s="12">
        <v>2.6481271744E11</v>
      </c>
      <c r="AD570" s="12" t="s">
        <v>3154</v>
      </c>
      <c r="AE570" s="12" t="s">
        <v>3237</v>
      </c>
      <c r="AF570" s="12" t="s">
        <v>3238</v>
      </c>
      <c r="AI570" s="12" t="s">
        <v>152</v>
      </c>
      <c r="AJ570" s="12" t="s">
        <v>126</v>
      </c>
      <c r="AK570" s="12" t="s">
        <v>126</v>
      </c>
      <c r="AM570" s="12" t="s">
        <v>149</v>
      </c>
      <c r="AN570" s="12" t="s">
        <v>3239</v>
      </c>
      <c r="AO570" s="12" t="s">
        <v>331</v>
      </c>
      <c r="AP570" s="12" t="s">
        <v>152</v>
      </c>
      <c r="AQ570" s="12" t="s">
        <v>152</v>
      </c>
      <c r="AS570" s="12" t="s">
        <v>153</v>
      </c>
      <c r="AU570" s="12" t="s">
        <v>152</v>
      </c>
      <c r="AV570" s="12" t="s">
        <v>188</v>
      </c>
      <c r="AW570" s="12" t="s">
        <v>3240</v>
      </c>
      <c r="AX570" s="12" t="s">
        <v>183</v>
      </c>
      <c r="AY570" s="12" t="s">
        <v>1573</v>
      </c>
      <c r="BF570" s="12" t="s">
        <v>126</v>
      </c>
      <c r="BO570" s="12" t="s">
        <v>3241</v>
      </c>
      <c r="BP570" s="12" t="s">
        <v>3154</v>
      </c>
      <c r="BQ570" s="12" t="s">
        <v>3242</v>
      </c>
      <c r="BR570" s="12" t="s">
        <v>3243</v>
      </c>
    </row>
    <row r="571" ht="14.25" customHeight="1">
      <c r="A571" s="12">
        <v>719399.0</v>
      </c>
      <c r="B571" s="12">
        <v>719399.0</v>
      </c>
      <c r="K571" s="12" t="s">
        <v>137</v>
      </c>
      <c r="M571" s="12" t="s">
        <v>253</v>
      </c>
      <c r="N571" s="12" t="s">
        <v>139</v>
      </c>
      <c r="P571" s="12" t="s">
        <v>204</v>
      </c>
      <c r="V571" s="12">
        <v>319.0</v>
      </c>
      <c r="X571" s="12" t="s">
        <v>3234</v>
      </c>
      <c r="Y571" s="12" t="s">
        <v>269</v>
      </c>
      <c r="Z571" s="12" t="s">
        <v>3235</v>
      </c>
      <c r="AA571" s="12" t="s">
        <v>175</v>
      </c>
      <c r="AB571" s="12" t="s">
        <v>3236</v>
      </c>
      <c r="AC571" s="12">
        <v>2.6481271744E11</v>
      </c>
      <c r="AD571" s="12" t="s">
        <v>3154</v>
      </c>
      <c r="AE571" s="12" t="s">
        <v>3237</v>
      </c>
      <c r="AF571" s="12" t="s">
        <v>3238</v>
      </c>
      <c r="AI571" s="12" t="s">
        <v>152</v>
      </c>
      <c r="AJ571" s="12" t="s">
        <v>126</v>
      </c>
      <c r="AK571" s="12" t="s">
        <v>126</v>
      </c>
      <c r="AM571" s="12" t="s">
        <v>149</v>
      </c>
      <c r="AN571" s="12" t="s">
        <v>3239</v>
      </c>
      <c r="AO571" s="12" t="s">
        <v>331</v>
      </c>
      <c r="AP571" s="12" t="s">
        <v>152</v>
      </c>
      <c r="AQ571" s="12" t="s">
        <v>152</v>
      </c>
      <c r="AS571" s="12" t="s">
        <v>153</v>
      </c>
      <c r="AU571" s="12" t="s">
        <v>152</v>
      </c>
      <c r="AV571" s="12" t="s">
        <v>188</v>
      </c>
      <c r="AW571" s="12" t="s">
        <v>3240</v>
      </c>
      <c r="AX571" s="12" t="s">
        <v>183</v>
      </c>
      <c r="AY571" s="12" t="s">
        <v>1573</v>
      </c>
      <c r="BF571" s="12" t="s">
        <v>126</v>
      </c>
      <c r="BO571" s="12" t="s">
        <v>3241</v>
      </c>
      <c r="BP571" s="12" t="s">
        <v>3154</v>
      </c>
      <c r="BQ571" s="12" t="s">
        <v>3242</v>
      </c>
      <c r="BR571" s="12" t="s">
        <v>3243</v>
      </c>
    </row>
    <row r="572" ht="14.25" customHeight="1">
      <c r="A572" s="12">
        <v>719400.0</v>
      </c>
      <c r="B572" s="12">
        <v>719400.0</v>
      </c>
      <c r="K572" s="12" t="s">
        <v>137</v>
      </c>
      <c r="M572" s="12" t="s">
        <v>253</v>
      </c>
      <c r="N572" s="12" t="s">
        <v>139</v>
      </c>
      <c r="P572" s="12" t="s">
        <v>140</v>
      </c>
      <c r="V572" s="12">
        <v>755.0</v>
      </c>
      <c r="X572" s="12" t="s">
        <v>3244</v>
      </c>
      <c r="Y572" s="12" t="s">
        <v>142</v>
      </c>
      <c r="Z572" s="12" t="s">
        <v>3245</v>
      </c>
      <c r="AA572" s="12" t="s">
        <v>144</v>
      </c>
      <c r="AB572" s="12" t="s">
        <v>3246</v>
      </c>
      <c r="AC572" s="12" t="s">
        <v>3247</v>
      </c>
      <c r="AD572" s="12" t="s">
        <v>1107</v>
      </c>
      <c r="AE572" s="12" t="s">
        <v>3248</v>
      </c>
      <c r="AF572" s="12" t="s">
        <v>3249</v>
      </c>
      <c r="AI572" s="12" t="s">
        <v>126</v>
      </c>
      <c r="AJ572" s="12" t="s">
        <v>126</v>
      </c>
      <c r="AK572" s="12" t="s">
        <v>126</v>
      </c>
      <c r="AM572" s="12" t="s">
        <v>702</v>
      </c>
      <c r="AN572" s="12" t="s">
        <v>196</v>
      </c>
      <c r="AP572" s="12" t="s">
        <v>152</v>
      </c>
      <c r="AQ572" s="12" t="s">
        <v>152</v>
      </c>
      <c r="AS572" s="12" t="s">
        <v>153</v>
      </c>
      <c r="AU572" s="12" t="s">
        <v>152</v>
      </c>
      <c r="BF572" s="12" t="s">
        <v>126</v>
      </c>
      <c r="BO572" s="12" t="s">
        <v>467</v>
      </c>
      <c r="BP572" s="12" t="s">
        <v>1107</v>
      </c>
      <c r="BQ572" s="12" t="s">
        <v>438</v>
      </c>
    </row>
    <row r="573" ht="14.25" customHeight="1">
      <c r="A573" s="12">
        <v>719401.0</v>
      </c>
      <c r="B573" s="12">
        <v>719401.0</v>
      </c>
      <c r="K573" s="12" t="s">
        <v>137</v>
      </c>
      <c r="M573" s="12" t="s">
        <v>253</v>
      </c>
      <c r="N573" s="12" t="s">
        <v>139</v>
      </c>
      <c r="P573" s="12" t="s">
        <v>140</v>
      </c>
      <c r="V573" s="12">
        <v>755.0</v>
      </c>
      <c r="X573" s="12" t="s">
        <v>3250</v>
      </c>
      <c r="Y573" s="12" t="s">
        <v>142</v>
      </c>
      <c r="Z573" s="12" t="s">
        <v>3251</v>
      </c>
      <c r="AA573" s="12" t="s">
        <v>144</v>
      </c>
      <c r="AB573" s="12" t="s">
        <v>3252</v>
      </c>
      <c r="AC573" s="12" t="s">
        <v>3253</v>
      </c>
      <c r="AD573" s="12" t="s">
        <v>1107</v>
      </c>
      <c r="AE573" s="12" t="s">
        <v>3254</v>
      </c>
      <c r="AF573" s="12" t="s">
        <v>3255</v>
      </c>
      <c r="AI573" s="12" t="s">
        <v>152</v>
      </c>
      <c r="AJ573" s="12" t="s">
        <v>126</v>
      </c>
      <c r="AK573" s="12" t="s">
        <v>126</v>
      </c>
      <c r="AM573" s="12" t="s">
        <v>1078</v>
      </c>
      <c r="AN573" s="12" t="s">
        <v>906</v>
      </c>
      <c r="AP573" s="12" t="s">
        <v>152</v>
      </c>
      <c r="AQ573" s="12" t="s">
        <v>152</v>
      </c>
      <c r="AS573" s="12" t="s">
        <v>153</v>
      </c>
      <c r="AU573" s="12" t="s">
        <v>152</v>
      </c>
      <c r="AV573" s="12" t="s">
        <v>2284</v>
      </c>
      <c r="AX573" s="12" t="s">
        <v>552</v>
      </c>
      <c r="BF573" s="12" t="s">
        <v>126</v>
      </c>
      <c r="BO573" s="12" t="s">
        <v>1456</v>
      </c>
      <c r="BQ573" s="12" t="s">
        <v>236</v>
      </c>
    </row>
    <row r="574" ht="14.25" customHeight="1">
      <c r="A574" s="12">
        <v>719403.0</v>
      </c>
      <c r="B574" s="12">
        <v>719403.0</v>
      </c>
      <c r="K574" s="12" t="s">
        <v>137</v>
      </c>
      <c r="M574" s="12" t="s">
        <v>253</v>
      </c>
      <c r="N574" s="12" t="s">
        <v>139</v>
      </c>
      <c r="P574" s="12" t="s">
        <v>128</v>
      </c>
      <c r="V574" s="12">
        <v>583.0</v>
      </c>
      <c r="X574" s="12" t="s">
        <v>3256</v>
      </c>
      <c r="Y574" s="12" t="s">
        <v>142</v>
      </c>
      <c r="Z574" s="12" t="s">
        <v>3257</v>
      </c>
      <c r="AA574" s="12" t="s">
        <v>144</v>
      </c>
      <c r="AB574" s="12" t="s">
        <v>3258</v>
      </c>
      <c r="AC574" s="12" t="s">
        <v>3259</v>
      </c>
      <c r="AI574" s="12" t="s">
        <v>152</v>
      </c>
      <c r="AJ574" s="12" t="s">
        <v>126</v>
      </c>
      <c r="AK574" s="12" t="s">
        <v>126</v>
      </c>
      <c r="AM574" s="12" t="s">
        <v>1078</v>
      </c>
      <c r="AN574" s="12" t="s">
        <v>906</v>
      </c>
      <c r="AP574" s="12" t="s">
        <v>152</v>
      </c>
      <c r="AQ574" s="12" t="s">
        <v>152</v>
      </c>
      <c r="AS574" s="12" t="s">
        <v>153</v>
      </c>
      <c r="AU574" s="12" t="s">
        <v>152</v>
      </c>
      <c r="BF574" s="12" t="s">
        <v>126</v>
      </c>
      <c r="BO574" s="12" t="s">
        <v>1456</v>
      </c>
      <c r="BP574" s="12" t="s">
        <v>1107</v>
      </c>
      <c r="BQ574" s="12" t="s">
        <v>388</v>
      </c>
    </row>
    <row r="575" ht="14.25" customHeight="1">
      <c r="A575" s="12">
        <v>719405.0</v>
      </c>
      <c r="B575" s="12">
        <v>719405.0</v>
      </c>
      <c r="K575" s="12" t="s">
        <v>137</v>
      </c>
      <c r="M575" s="12" t="s">
        <v>253</v>
      </c>
      <c r="N575" s="12" t="s">
        <v>171</v>
      </c>
      <c r="P575" s="12" t="s">
        <v>128</v>
      </c>
      <c r="V575" s="12">
        <v>464.0</v>
      </c>
      <c r="X575" s="12" t="s">
        <v>3260</v>
      </c>
      <c r="Y575" s="12" t="s">
        <v>319</v>
      </c>
      <c r="Z575" s="12" t="s">
        <v>3261</v>
      </c>
      <c r="AA575" s="12" t="s">
        <v>175</v>
      </c>
      <c r="AB575" s="12" t="s">
        <v>3262</v>
      </c>
      <c r="AC575" s="12" t="s">
        <v>3263</v>
      </c>
      <c r="AD575" s="12" t="s">
        <v>2058</v>
      </c>
      <c r="AE575" s="12" t="s">
        <v>3264</v>
      </c>
      <c r="AI575" s="12" t="s">
        <v>152</v>
      </c>
      <c r="AJ575" s="12" t="s">
        <v>126</v>
      </c>
      <c r="AK575" s="12" t="s">
        <v>126</v>
      </c>
      <c r="AM575" s="12" t="s">
        <v>149</v>
      </c>
      <c r="AN575" s="12" t="s">
        <v>3265</v>
      </c>
      <c r="AO575" s="12" t="s">
        <v>1494</v>
      </c>
      <c r="AP575" s="12" t="s">
        <v>152</v>
      </c>
      <c r="AQ575" s="12" t="s">
        <v>152</v>
      </c>
      <c r="AS575" s="12" t="s">
        <v>153</v>
      </c>
      <c r="AU575" s="12" t="s">
        <v>152</v>
      </c>
      <c r="BF575" s="12" t="s">
        <v>126</v>
      </c>
      <c r="BO575" s="12" t="s">
        <v>467</v>
      </c>
      <c r="BP575" s="12" t="s">
        <v>2058</v>
      </c>
      <c r="BQ575" s="12" t="s">
        <v>135</v>
      </c>
    </row>
    <row r="576" ht="14.25" customHeight="1">
      <c r="A576" s="12">
        <v>719406.0</v>
      </c>
      <c r="B576" s="12">
        <v>719406.0</v>
      </c>
      <c r="K576" s="12" t="s">
        <v>137</v>
      </c>
      <c r="M576" s="12" t="s">
        <v>253</v>
      </c>
      <c r="N576" s="12" t="s">
        <v>171</v>
      </c>
      <c r="P576" s="12" t="s">
        <v>128</v>
      </c>
      <c r="V576" s="12">
        <v>464.0</v>
      </c>
      <c r="X576" s="12" t="s">
        <v>3260</v>
      </c>
      <c r="Y576" s="12" t="s">
        <v>319</v>
      </c>
      <c r="Z576" s="12" t="s">
        <v>3261</v>
      </c>
      <c r="AA576" s="12" t="s">
        <v>175</v>
      </c>
      <c r="AB576" s="12" t="s">
        <v>3262</v>
      </c>
      <c r="AC576" s="12" t="s">
        <v>3263</v>
      </c>
      <c r="AD576" s="12" t="s">
        <v>2058</v>
      </c>
      <c r="AE576" s="12" t="s">
        <v>3264</v>
      </c>
      <c r="AI576" s="12" t="s">
        <v>152</v>
      </c>
      <c r="AJ576" s="12" t="s">
        <v>126</v>
      </c>
      <c r="AK576" s="12" t="s">
        <v>126</v>
      </c>
      <c r="AM576" s="12" t="s">
        <v>149</v>
      </c>
      <c r="AN576" s="12" t="s">
        <v>3265</v>
      </c>
      <c r="AO576" s="12" t="s">
        <v>1494</v>
      </c>
      <c r="AP576" s="12" t="s">
        <v>152</v>
      </c>
      <c r="AQ576" s="12" t="s">
        <v>152</v>
      </c>
      <c r="AS576" s="12" t="s">
        <v>153</v>
      </c>
      <c r="AU576" s="12" t="s">
        <v>152</v>
      </c>
      <c r="BF576" s="12" t="s">
        <v>126</v>
      </c>
      <c r="BO576" s="12" t="s">
        <v>467</v>
      </c>
      <c r="BP576" s="12" t="s">
        <v>2058</v>
      </c>
      <c r="BQ576" s="12" t="s">
        <v>135</v>
      </c>
    </row>
    <row r="577" ht="14.25" customHeight="1">
      <c r="A577" s="12">
        <v>719407.0</v>
      </c>
      <c r="B577" s="12">
        <v>719407.0</v>
      </c>
      <c r="K577" s="12" t="s">
        <v>137</v>
      </c>
      <c r="M577" s="12" t="s">
        <v>253</v>
      </c>
      <c r="N577" s="12" t="s">
        <v>171</v>
      </c>
      <c r="P577" s="12" t="s">
        <v>204</v>
      </c>
      <c r="V577" s="12">
        <v>259.0</v>
      </c>
      <c r="X577" s="12" t="s">
        <v>3266</v>
      </c>
      <c r="Y577" s="12" t="s">
        <v>246</v>
      </c>
      <c r="Z577" s="12" t="s">
        <v>2426</v>
      </c>
      <c r="AA577" s="12" t="s">
        <v>144</v>
      </c>
      <c r="AB577" s="12" t="s">
        <v>3267</v>
      </c>
      <c r="AC577" s="12" t="s">
        <v>3268</v>
      </c>
      <c r="AD577" s="12" t="s">
        <v>1107</v>
      </c>
      <c r="AE577" s="12" t="s">
        <v>3269</v>
      </c>
      <c r="AI577" s="12" t="s">
        <v>152</v>
      </c>
      <c r="AJ577" s="12" t="s">
        <v>126</v>
      </c>
      <c r="AK577" s="12" t="s">
        <v>126</v>
      </c>
      <c r="AM577" s="12" t="s">
        <v>907</v>
      </c>
      <c r="AN577" s="12" t="s">
        <v>365</v>
      </c>
      <c r="AP577" s="12" t="s">
        <v>126</v>
      </c>
      <c r="AQ577" s="12" t="s">
        <v>152</v>
      </c>
      <c r="AS577" s="12" t="s">
        <v>153</v>
      </c>
      <c r="AU577" s="12" t="s">
        <v>126</v>
      </c>
      <c r="BF577" s="12" t="s">
        <v>126</v>
      </c>
      <c r="BO577" s="12" t="s">
        <v>561</v>
      </c>
      <c r="BP577" s="12" t="s">
        <v>1107</v>
      </c>
      <c r="BQ577" s="12" t="s">
        <v>553</v>
      </c>
    </row>
    <row r="578" ht="14.25" customHeight="1">
      <c r="A578" s="12">
        <v>719408.0</v>
      </c>
      <c r="B578" s="12">
        <v>719408.0</v>
      </c>
      <c r="K578" s="12" t="s">
        <v>137</v>
      </c>
      <c r="M578" s="12" t="s">
        <v>138</v>
      </c>
      <c r="N578" s="12" t="s">
        <v>139</v>
      </c>
      <c r="P578" s="12" t="s">
        <v>140</v>
      </c>
      <c r="V578" s="12">
        <v>875.0</v>
      </c>
      <c r="X578" s="12" t="s">
        <v>3270</v>
      </c>
      <c r="Y578" s="12" t="s">
        <v>319</v>
      </c>
      <c r="Z578" s="12" t="s">
        <v>3271</v>
      </c>
      <c r="AA578" s="12" t="s">
        <v>175</v>
      </c>
      <c r="AB578" s="12" t="s">
        <v>3272</v>
      </c>
      <c r="AC578" s="12" t="s">
        <v>3273</v>
      </c>
      <c r="AD578" s="12" t="s">
        <v>1286</v>
      </c>
      <c r="AI578" s="12" t="s">
        <v>152</v>
      </c>
      <c r="AJ578" s="12" t="s">
        <v>126</v>
      </c>
      <c r="AK578" s="12" t="s">
        <v>126</v>
      </c>
      <c r="AM578" s="12" t="s">
        <v>3274</v>
      </c>
      <c r="AN578" s="12" t="s">
        <v>149</v>
      </c>
      <c r="AP578" s="12" t="s">
        <v>152</v>
      </c>
      <c r="AQ578" s="12" t="s">
        <v>152</v>
      </c>
      <c r="AS578" s="12" t="s">
        <v>153</v>
      </c>
      <c r="AU578" s="12" t="s">
        <v>152</v>
      </c>
      <c r="BF578" s="12" t="s">
        <v>126</v>
      </c>
      <c r="BO578" s="12" t="s">
        <v>3275</v>
      </c>
      <c r="BQ578" s="12" t="s">
        <v>273</v>
      </c>
    </row>
    <row r="579" ht="14.25" customHeight="1">
      <c r="A579" s="12">
        <v>719409.0</v>
      </c>
      <c r="B579" s="12">
        <v>719409.0</v>
      </c>
      <c r="C579" s="12" t="s">
        <v>136</v>
      </c>
      <c r="D579" s="12">
        <v>627.0</v>
      </c>
      <c r="K579" s="12" t="s">
        <v>137</v>
      </c>
      <c r="M579" s="12" t="s">
        <v>138</v>
      </c>
      <c r="N579" s="12" t="s">
        <v>171</v>
      </c>
      <c r="P579" s="12" t="s">
        <v>128</v>
      </c>
      <c r="V579" s="12">
        <v>627.0</v>
      </c>
      <c r="X579" s="12" t="s">
        <v>3276</v>
      </c>
      <c r="Y579" s="12" t="s">
        <v>269</v>
      </c>
      <c r="Z579" s="12" t="s">
        <v>3277</v>
      </c>
      <c r="AA579" s="12" t="s">
        <v>175</v>
      </c>
      <c r="AB579" s="12" t="s">
        <v>3278</v>
      </c>
      <c r="AC579" s="12" t="s">
        <v>3279</v>
      </c>
      <c r="AD579" s="12" t="s">
        <v>2107</v>
      </c>
      <c r="AE579" s="12" t="s">
        <v>3280</v>
      </c>
      <c r="AI579" s="12" t="s">
        <v>126</v>
      </c>
      <c r="AJ579" s="12" t="s">
        <v>126</v>
      </c>
      <c r="AK579" s="12" t="s">
        <v>126</v>
      </c>
      <c r="AM579" s="12" t="s">
        <v>196</v>
      </c>
      <c r="AP579" s="12" t="s">
        <v>126</v>
      </c>
      <c r="AQ579" s="12" t="s">
        <v>152</v>
      </c>
      <c r="AS579" s="12" t="s">
        <v>370</v>
      </c>
      <c r="AT579" s="12" t="s">
        <v>1017</v>
      </c>
      <c r="AU579" s="12" t="s">
        <v>126</v>
      </c>
      <c r="BF579" s="12" t="s">
        <v>126</v>
      </c>
      <c r="BO579" s="12" t="s">
        <v>3281</v>
      </c>
      <c r="BQ579" s="12" t="s">
        <v>135</v>
      </c>
    </row>
    <row r="580" ht="14.25" customHeight="1">
      <c r="A580" s="12">
        <v>719412.0</v>
      </c>
      <c r="B580" s="12">
        <v>719412.0</v>
      </c>
      <c r="C580" s="12" t="s">
        <v>136</v>
      </c>
      <c r="D580" s="12">
        <v>1000.0</v>
      </c>
      <c r="K580" s="12" t="s">
        <v>137</v>
      </c>
      <c r="M580" s="12" t="s">
        <v>138</v>
      </c>
      <c r="N580" s="12" t="s">
        <v>139</v>
      </c>
      <c r="P580" s="12" t="s">
        <v>3282</v>
      </c>
      <c r="V580" s="12">
        <v>1000.0</v>
      </c>
      <c r="X580" s="12" t="s">
        <v>3283</v>
      </c>
      <c r="Y580" s="12" t="s">
        <v>2405</v>
      </c>
      <c r="Z580" s="12" t="s">
        <v>3284</v>
      </c>
      <c r="AA580" s="12" t="s">
        <v>175</v>
      </c>
      <c r="AB580" s="12" t="s">
        <v>3285</v>
      </c>
      <c r="AC580" s="12">
        <v>10.0</v>
      </c>
      <c r="AD580" s="12" t="s">
        <v>146</v>
      </c>
      <c r="AE580" s="12" t="s">
        <v>3286</v>
      </c>
      <c r="AI580" s="12" t="s">
        <v>126</v>
      </c>
      <c r="AP580" s="12" t="s">
        <v>126</v>
      </c>
      <c r="AS580" s="12" t="s">
        <v>153</v>
      </c>
      <c r="AU580" s="12" t="s">
        <v>126</v>
      </c>
      <c r="BF580" s="12" t="s">
        <v>152</v>
      </c>
      <c r="BH580" s="12" t="s">
        <v>711</v>
      </c>
      <c r="BI580" s="12" t="s">
        <v>3287</v>
      </c>
    </row>
    <row r="581" ht="14.25" customHeight="1">
      <c r="A581" s="12">
        <v>719413.0</v>
      </c>
      <c r="B581" s="12">
        <v>719412.0</v>
      </c>
      <c r="C581" s="12" t="s">
        <v>136</v>
      </c>
      <c r="D581" s="12">
        <v>0.0</v>
      </c>
      <c r="E581" s="12" t="s">
        <v>327</v>
      </c>
      <c r="K581" s="12" t="s">
        <v>137</v>
      </c>
      <c r="M581" s="12" t="s">
        <v>138</v>
      </c>
      <c r="N581" s="12" t="s">
        <v>139</v>
      </c>
      <c r="P581" s="12" t="s">
        <v>3282</v>
      </c>
      <c r="V581" s="12">
        <v>0.0</v>
      </c>
      <c r="X581" s="12" t="s">
        <v>3288</v>
      </c>
      <c r="Y581" s="12" t="s">
        <v>226</v>
      </c>
      <c r="Z581" s="12" t="s">
        <v>360</v>
      </c>
      <c r="AA581" s="12" t="s">
        <v>144</v>
      </c>
      <c r="AB581" s="12" t="s">
        <v>3289</v>
      </c>
      <c r="AC581" s="12">
        <v>10.0</v>
      </c>
      <c r="AD581" s="12" t="s">
        <v>146</v>
      </c>
      <c r="AE581" s="12" t="s">
        <v>363</v>
      </c>
      <c r="AS581" s="12" t="s">
        <v>153</v>
      </c>
      <c r="AU581" s="12" t="s">
        <v>126</v>
      </c>
      <c r="BF581" s="12" t="s">
        <v>152</v>
      </c>
      <c r="BH581" s="12" t="s">
        <v>3282</v>
      </c>
      <c r="BI581" s="12" t="s">
        <v>3287</v>
      </c>
    </row>
    <row r="582" ht="14.25" customHeight="1">
      <c r="A582" s="12">
        <v>719415.0</v>
      </c>
      <c r="B582" s="12">
        <v>719415.0</v>
      </c>
      <c r="K582" s="12" t="s">
        <v>137</v>
      </c>
      <c r="M582" s="12" t="s">
        <v>253</v>
      </c>
      <c r="N582" s="12" t="s">
        <v>139</v>
      </c>
      <c r="P582" s="12" t="s">
        <v>128</v>
      </c>
      <c r="V582" s="12">
        <v>583.0</v>
      </c>
      <c r="X582" s="12" t="s">
        <v>3256</v>
      </c>
      <c r="Y582" s="12" t="s">
        <v>142</v>
      </c>
      <c r="Z582" s="12" t="s">
        <v>3257</v>
      </c>
      <c r="AA582" s="12" t="s">
        <v>144</v>
      </c>
      <c r="AB582" s="12" t="s">
        <v>3258</v>
      </c>
      <c r="AC582" s="12" t="s">
        <v>3290</v>
      </c>
      <c r="AI582" s="12" t="s">
        <v>126</v>
      </c>
      <c r="AJ582" s="12" t="s">
        <v>126</v>
      </c>
      <c r="AK582" s="12" t="s">
        <v>126</v>
      </c>
      <c r="AM582" s="12" t="s">
        <v>1078</v>
      </c>
      <c r="AN582" s="12" t="s">
        <v>906</v>
      </c>
      <c r="AP582" s="12" t="s">
        <v>152</v>
      </c>
      <c r="AS582" s="12" t="s">
        <v>153</v>
      </c>
      <c r="AU582" s="12" t="s">
        <v>152</v>
      </c>
      <c r="BF582" s="12" t="s">
        <v>126</v>
      </c>
      <c r="BO582" s="12" t="s">
        <v>1456</v>
      </c>
      <c r="BP582" s="12" t="s">
        <v>1107</v>
      </c>
      <c r="BQ582" s="12" t="s">
        <v>388</v>
      </c>
    </row>
    <row r="583" ht="14.25" customHeight="1">
      <c r="A583" s="12">
        <v>719416.0</v>
      </c>
      <c r="B583" s="12">
        <v>719416.0</v>
      </c>
      <c r="K583" s="12" t="s">
        <v>137</v>
      </c>
      <c r="M583" s="12" t="s">
        <v>253</v>
      </c>
      <c r="N583" s="12" t="s">
        <v>171</v>
      </c>
      <c r="P583" s="12" t="s">
        <v>128</v>
      </c>
      <c r="V583" s="12">
        <v>464.0</v>
      </c>
      <c r="X583" s="12" t="s">
        <v>3291</v>
      </c>
      <c r="Y583" s="12" t="s">
        <v>173</v>
      </c>
      <c r="Z583" s="12" t="s">
        <v>3292</v>
      </c>
      <c r="AA583" s="12" t="s">
        <v>175</v>
      </c>
      <c r="AB583" s="12" t="s">
        <v>3293</v>
      </c>
      <c r="AC583" s="12" t="s">
        <v>3294</v>
      </c>
      <c r="AD583" s="12" t="s">
        <v>1107</v>
      </c>
      <c r="AE583" s="12" t="s">
        <v>3295</v>
      </c>
      <c r="AF583" s="12" t="s">
        <v>3296</v>
      </c>
      <c r="AI583" s="12" t="s">
        <v>126</v>
      </c>
      <c r="AJ583" s="12" t="s">
        <v>126</v>
      </c>
      <c r="AK583" s="12" t="s">
        <v>126</v>
      </c>
      <c r="AM583" s="12" t="s">
        <v>302</v>
      </c>
      <c r="AN583" s="12" t="s">
        <v>303</v>
      </c>
      <c r="AP583" s="12" t="s">
        <v>152</v>
      </c>
      <c r="AQ583" s="12" t="s">
        <v>152</v>
      </c>
      <c r="AS583" s="12" t="s">
        <v>153</v>
      </c>
      <c r="AU583" s="12" t="s">
        <v>152</v>
      </c>
      <c r="BF583" s="12" t="s">
        <v>126</v>
      </c>
      <c r="BO583" s="12" t="s">
        <v>3297</v>
      </c>
      <c r="BP583" s="12" t="s">
        <v>1107</v>
      </c>
      <c r="BQ583" s="12" t="s">
        <v>388</v>
      </c>
    </row>
    <row r="584" ht="14.25" customHeight="1">
      <c r="A584" s="12">
        <v>719417.0</v>
      </c>
      <c r="B584" s="12">
        <v>719417.0</v>
      </c>
      <c r="K584" s="12" t="s">
        <v>137</v>
      </c>
      <c r="M584" s="12" t="s">
        <v>253</v>
      </c>
      <c r="N584" s="12" t="s">
        <v>139</v>
      </c>
      <c r="P584" s="12" t="s">
        <v>128</v>
      </c>
      <c r="V584" s="12">
        <v>583.0</v>
      </c>
      <c r="X584" s="12" t="s">
        <v>3298</v>
      </c>
      <c r="Y584" s="12" t="s">
        <v>142</v>
      </c>
      <c r="Z584" s="12" t="s">
        <v>296</v>
      </c>
      <c r="AA584" s="12" t="s">
        <v>144</v>
      </c>
      <c r="AB584" s="12" t="s">
        <v>3299</v>
      </c>
      <c r="AC584" s="12" t="s">
        <v>3300</v>
      </c>
      <c r="AD584" s="12" t="s">
        <v>1107</v>
      </c>
      <c r="AE584" s="12" t="s">
        <v>3301</v>
      </c>
      <c r="AF584" s="12" t="s">
        <v>3302</v>
      </c>
      <c r="AI584" s="12" t="s">
        <v>152</v>
      </c>
      <c r="AJ584" s="12" t="s">
        <v>152</v>
      </c>
      <c r="AK584" s="12" t="s">
        <v>126</v>
      </c>
      <c r="AM584" s="12" t="s">
        <v>567</v>
      </c>
      <c r="AN584" s="12" t="s">
        <v>149</v>
      </c>
      <c r="AO584" s="12" t="s">
        <v>3303</v>
      </c>
      <c r="AP584" s="12" t="s">
        <v>152</v>
      </c>
      <c r="AQ584" s="12" t="s">
        <v>152</v>
      </c>
      <c r="AS584" s="12" t="s">
        <v>153</v>
      </c>
      <c r="AU584" s="12" t="s">
        <v>152</v>
      </c>
      <c r="AV584" s="12" t="s">
        <v>154</v>
      </c>
      <c r="AX584" s="12" t="s">
        <v>184</v>
      </c>
      <c r="BF584" s="12" t="s">
        <v>126</v>
      </c>
      <c r="BO584" s="12" t="s">
        <v>3304</v>
      </c>
      <c r="BP584" s="12" t="s">
        <v>1107</v>
      </c>
      <c r="BQ584" s="12" t="s">
        <v>236</v>
      </c>
    </row>
    <row r="585" ht="14.25" customHeight="1">
      <c r="A585" s="12">
        <v>719418.0</v>
      </c>
      <c r="B585" s="12">
        <v>719418.0</v>
      </c>
      <c r="K585" s="12" t="s">
        <v>137</v>
      </c>
      <c r="M585" s="12" t="s">
        <v>253</v>
      </c>
      <c r="N585" s="12" t="s">
        <v>139</v>
      </c>
      <c r="P585" s="12" t="s">
        <v>128</v>
      </c>
      <c r="V585" s="12">
        <v>583.0</v>
      </c>
      <c r="X585" s="12" t="s">
        <v>3298</v>
      </c>
      <c r="Y585" s="12" t="s">
        <v>142</v>
      </c>
      <c r="Z585" s="12" t="s">
        <v>296</v>
      </c>
      <c r="AA585" s="12" t="s">
        <v>144</v>
      </c>
      <c r="AB585" s="12" t="s">
        <v>3299</v>
      </c>
      <c r="AC585" s="12" t="s">
        <v>3300</v>
      </c>
      <c r="AD585" s="12" t="s">
        <v>1107</v>
      </c>
      <c r="AE585" s="12" t="s">
        <v>3301</v>
      </c>
      <c r="AF585" s="12" t="s">
        <v>3302</v>
      </c>
      <c r="AI585" s="12" t="s">
        <v>152</v>
      </c>
      <c r="AJ585" s="12" t="s">
        <v>152</v>
      </c>
      <c r="AK585" s="12" t="s">
        <v>126</v>
      </c>
      <c r="AM585" s="12" t="s">
        <v>567</v>
      </c>
      <c r="AN585" s="12" t="s">
        <v>149</v>
      </c>
      <c r="AO585" s="12" t="s">
        <v>3303</v>
      </c>
      <c r="AP585" s="12" t="s">
        <v>152</v>
      </c>
      <c r="AQ585" s="12" t="s">
        <v>152</v>
      </c>
      <c r="AS585" s="12" t="s">
        <v>153</v>
      </c>
      <c r="AU585" s="12" t="s">
        <v>152</v>
      </c>
      <c r="AV585" s="12" t="s">
        <v>154</v>
      </c>
      <c r="AX585" s="12" t="s">
        <v>184</v>
      </c>
      <c r="BF585" s="12" t="s">
        <v>126</v>
      </c>
      <c r="BO585" s="12" t="s">
        <v>3304</v>
      </c>
      <c r="BP585" s="12" t="s">
        <v>1107</v>
      </c>
      <c r="BQ585" s="12" t="s">
        <v>236</v>
      </c>
    </row>
    <row r="586" ht="14.25" customHeight="1">
      <c r="A586" s="12">
        <v>719419.0</v>
      </c>
      <c r="B586" s="12">
        <v>719419.0</v>
      </c>
      <c r="K586" s="12" t="s">
        <v>137</v>
      </c>
      <c r="M586" s="12" t="s">
        <v>253</v>
      </c>
      <c r="N586" s="12" t="s">
        <v>139</v>
      </c>
      <c r="P586" s="12" t="s">
        <v>128</v>
      </c>
      <c r="V586" s="12">
        <v>583.0</v>
      </c>
      <c r="X586" s="12" t="s">
        <v>3298</v>
      </c>
      <c r="Y586" s="12" t="s">
        <v>142</v>
      </c>
      <c r="Z586" s="12" t="s">
        <v>296</v>
      </c>
      <c r="AA586" s="12" t="s">
        <v>144</v>
      </c>
      <c r="AB586" s="12" t="s">
        <v>3299</v>
      </c>
      <c r="AC586" s="12" t="s">
        <v>3300</v>
      </c>
      <c r="AD586" s="12" t="s">
        <v>1107</v>
      </c>
      <c r="AE586" s="12" t="s">
        <v>3301</v>
      </c>
      <c r="AF586" s="12" t="s">
        <v>3302</v>
      </c>
      <c r="AI586" s="12" t="s">
        <v>152</v>
      </c>
      <c r="AJ586" s="12" t="s">
        <v>152</v>
      </c>
      <c r="AK586" s="12" t="s">
        <v>126</v>
      </c>
      <c r="AM586" s="12" t="s">
        <v>567</v>
      </c>
      <c r="AN586" s="12" t="s">
        <v>149</v>
      </c>
      <c r="AO586" s="12" t="s">
        <v>3303</v>
      </c>
      <c r="AP586" s="12" t="s">
        <v>152</v>
      </c>
      <c r="AQ586" s="12" t="s">
        <v>152</v>
      </c>
      <c r="AS586" s="12" t="s">
        <v>153</v>
      </c>
      <c r="AU586" s="12" t="s">
        <v>152</v>
      </c>
      <c r="AV586" s="12" t="s">
        <v>154</v>
      </c>
      <c r="AX586" s="12" t="s">
        <v>184</v>
      </c>
      <c r="BF586" s="12" t="s">
        <v>126</v>
      </c>
      <c r="BO586" s="12" t="s">
        <v>3304</v>
      </c>
      <c r="BQ586" s="12" t="s">
        <v>236</v>
      </c>
    </row>
    <row r="587" ht="14.25" customHeight="1">
      <c r="A587" s="12">
        <v>719420.0</v>
      </c>
      <c r="B587" s="12">
        <v>719420.0</v>
      </c>
      <c r="K587" s="12" t="s">
        <v>137</v>
      </c>
      <c r="M587" s="12" t="s">
        <v>253</v>
      </c>
      <c r="N587" s="12" t="s">
        <v>139</v>
      </c>
      <c r="P587" s="12" t="s">
        <v>204</v>
      </c>
      <c r="V587" s="12">
        <v>319.0</v>
      </c>
      <c r="X587" s="12" t="s">
        <v>3305</v>
      </c>
      <c r="Y587" s="12" t="s">
        <v>319</v>
      </c>
      <c r="Z587" s="12" t="s">
        <v>3306</v>
      </c>
      <c r="AA587" s="12" t="s">
        <v>175</v>
      </c>
      <c r="AB587" s="12" t="s">
        <v>3307</v>
      </c>
      <c r="AC587" s="12" t="s">
        <v>3308</v>
      </c>
      <c r="AD587" s="12" t="s">
        <v>738</v>
      </c>
      <c r="AE587" s="12" t="s">
        <v>3309</v>
      </c>
      <c r="AF587" s="12" t="s">
        <v>3310</v>
      </c>
      <c r="AI587" s="12" t="s">
        <v>152</v>
      </c>
      <c r="AJ587" s="12" t="s">
        <v>152</v>
      </c>
      <c r="AK587" s="12" t="s">
        <v>126</v>
      </c>
      <c r="AM587" s="12" t="s">
        <v>149</v>
      </c>
      <c r="AN587" s="12" t="s">
        <v>149</v>
      </c>
      <c r="AO587" s="12" t="s">
        <v>149</v>
      </c>
      <c r="AP587" s="12" t="s">
        <v>126</v>
      </c>
      <c r="AQ587" s="12" t="s">
        <v>152</v>
      </c>
      <c r="AS587" s="12" t="s">
        <v>153</v>
      </c>
      <c r="AU587" s="12" t="s">
        <v>152</v>
      </c>
      <c r="AV587" s="12" t="s">
        <v>188</v>
      </c>
      <c r="AX587" s="12" t="s">
        <v>156</v>
      </c>
      <c r="BF587" s="12" t="s">
        <v>126</v>
      </c>
      <c r="BO587" s="12" t="s">
        <v>526</v>
      </c>
    </row>
    <row r="588" ht="14.25" customHeight="1">
      <c r="A588" s="12">
        <v>719425.0</v>
      </c>
      <c r="B588" s="12">
        <v>719425.0</v>
      </c>
      <c r="K588" s="12" t="s">
        <v>137</v>
      </c>
      <c r="M588" s="12" t="s">
        <v>253</v>
      </c>
      <c r="N588" s="12" t="s">
        <v>171</v>
      </c>
      <c r="P588" s="12" t="s">
        <v>128</v>
      </c>
      <c r="V588" s="12">
        <v>464.0</v>
      </c>
      <c r="X588" s="12" t="s">
        <v>3311</v>
      </c>
      <c r="Y588" s="12" t="s">
        <v>142</v>
      </c>
      <c r="Z588" s="12" t="s">
        <v>3312</v>
      </c>
      <c r="AA588" s="12" t="s">
        <v>144</v>
      </c>
      <c r="AB588" s="12" t="s">
        <v>3313</v>
      </c>
      <c r="AC588" s="12">
        <v>2.4397578577E11</v>
      </c>
      <c r="AD588" s="12" t="s">
        <v>1359</v>
      </c>
      <c r="AE588" s="12" t="s">
        <v>3314</v>
      </c>
      <c r="AI588" s="12" t="s">
        <v>126</v>
      </c>
      <c r="AJ588" s="12" t="s">
        <v>152</v>
      </c>
      <c r="AK588" s="12" t="s">
        <v>126</v>
      </c>
      <c r="AM588" s="12" t="s">
        <v>1078</v>
      </c>
      <c r="AN588" s="12" t="s">
        <v>2855</v>
      </c>
      <c r="AP588" s="12" t="s">
        <v>152</v>
      </c>
      <c r="AQ588" s="12" t="s">
        <v>152</v>
      </c>
      <c r="AS588" s="12" t="s">
        <v>153</v>
      </c>
      <c r="AU588" s="12" t="s">
        <v>152</v>
      </c>
      <c r="AV588" s="12" t="s">
        <v>182</v>
      </c>
      <c r="AX588" s="12" t="s">
        <v>184</v>
      </c>
      <c r="BF588" s="12" t="s">
        <v>126</v>
      </c>
      <c r="BO588" s="12" t="s">
        <v>157</v>
      </c>
    </row>
    <row r="589" ht="14.25" customHeight="1">
      <c r="A589" s="12">
        <v>719426.0</v>
      </c>
      <c r="B589" s="12">
        <v>719426.0</v>
      </c>
      <c r="K589" s="12" t="s">
        <v>137</v>
      </c>
      <c r="M589" s="12" t="s">
        <v>170</v>
      </c>
      <c r="N589" s="12" t="s">
        <v>139</v>
      </c>
      <c r="P589" s="12" t="s">
        <v>128</v>
      </c>
      <c r="V589" s="12">
        <v>755.0</v>
      </c>
      <c r="X589" s="12" t="s">
        <v>3315</v>
      </c>
      <c r="Y589" s="12" t="s">
        <v>142</v>
      </c>
      <c r="Z589" s="12" t="s">
        <v>3316</v>
      </c>
      <c r="AA589" s="12" t="s">
        <v>144</v>
      </c>
      <c r="AB589" s="12" t="s">
        <v>3317</v>
      </c>
      <c r="AC589" s="12" t="s">
        <v>3318</v>
      </c>
      <c r="AD589" s="12" t="s">
        <v>3319</v>
      </c>
      <c r="AE589" s="12" t="s">
        <v>3320</v>
      </c>
      <c r="AF589" s="12" t="s">
        <v>3321</v>
      </c>
      <c r="AI589" s="12" t="s">
        <v>126</v>
      </c>
      <c r="AJ589" s="12" t="s">
        <v>126</v>
      </c>
      <c r="AK589" s="12" t="s">
        <v>126</v>
      </c>
      <c r="AM589" s="12" t="s">
        <v>149</v>
      </c>
      <c r="AN589" s="12" t="s">
        <v>567</v>
      </c>
      <c r="AP589" s="12" t="s">
        <v>152</v>
      </c>
      <c r="AS589" s="12" t="s">
        <v>153</v>
      </c>
      <c r="AU589" s="12" t="s">
        <v>152</v>
      </c>
      <c r="BF589" s="12" t="s">
        <v>126</v>
      </c>
      <c r="BO589" s="12" t="s">
        <v>3322</v>
      </c>
      <c r="BP589" s="12" t="s">
        <v>3319</v>
      </c>
      <c r="BQ589" s="12" t="s">
        <v>388</v>
      </c>
    </row>
    <row r="590" ht="14.25" customHeight="1">
      <c r="A590" s="12">
        <v>719427.0</v>
      </c>
      <c r="B590" s="12">
        <v>719427.0</v>
      </c>
      <c r="K590" s="12" t="s">
        <v>137</v>
      </c>
      <c r="M590" s="12" t="s">
        <v>253</v>
      </c>
      <c r="N590" s="12" t="s">
        <v>139</v>
      </c>
      <c r="P590" s="12" t="s">
        <v>128</v>
      </c>
      <c r="V590" s="12">
        <v>583.0</v>
      </c>
      <c r="X590" s="12" t="s">
        <v>3323</v>
      </c>
      <c r="Y590" s="12" t="s">
        <v>246</v>
      </c>
      <c r="Z590" s="12" t="s">
        <v>3324</v>
      </c>
      <c r="AA590" s="12" t="s">
        <v>144</v>
      </c>
      <c r="AB590" s="12" t="s">
        <v>3325</v>
      </c>
      <c r="AC590" s="12">
        <v>2.56705105497E11</v>
      </c>
      <c r="AD590" s="12" t="s">
        <v>272</v>
      </c>
      <c r="AE590" s="12" t="s">
        <v>3326</v>
      </c>
      <c r="AI590" s="12" t="s">
        <v>152</v>
      </c>
      <c r="AJ590" s="12" t="s">
        <v>126</v>
      </c>
      <c r="AK590" s="12" t="s">
        <v>126</v>
      </c>
      <c r="AM590" s="12" t="s">
        <v>149</v>
      </c>
      <c r="AP590" s="12" t="s">
        <v>152</v>
      </c>
      <c r="AQ590" s="12" t="s">
        <v>152</v>
      </c>
      <c r="AS590" s="12" t="s">
        <v>153</v>
      </c>
      <c r="AU590" s="12" t="s">
        <v>152</v>
      </c>
      <c r="BF590" s="12" t="s">
        <v>126</v>
      </c>
      <c r="BO590" s="12" t="s">
        <v>637</v>
      </c>
      <c r="BP590" s="12" t="s">
        <v>272</v>
      </c>
      <c r="BQ590" s="12" t="s">
        <v>273</v>
      </c>
    </row>
    <row r="591" ht="14.25" customHeight="1">
      <c r="A591" s="12">
        <v>719428.0</v>
      </c>
      <c r="B591" s="12">
        <v>719427.0</v>
      </c>
      <c r="K591" s="12" t="s">
        <v>137</v>
      </c>
      <c r="M591" s="12" t="s">
        <v>253</v>
      </c>
      <c r="N591" s="12" t="s">
        <v>139</v>
      </c>
      <c r="P591" s="12" t="s">
        <v>128</v>
      </c>
      <c r="V591" s="12">
        <v>583.0</v>
      </c>
      <c r="X591" s="12" t="s">
        <v>3323</v>
      </c>
      <c r="Y591" s="12" t="s">
        <v>246</v>
      </c>
      <c r="Z591" s="12" t="s">
        <v>3324</v>
      </c>
      <c r="AA591" s="12" t="s">
        <v>144</v>
      </c>
      <c r="AB591" s="12" t="s">
        <v>3325</v>
      </c>
      <c r="AC591" s="12">
        <v>2.56705105497E11</v>
      </c>
      <c r="AD591" s="12" t="s">
        <v>272</v>
      </c>
      <c r="AI591" s="12" t="s">
        <v>152</v>
      </c>
      <c r="AJ591" s="12" t="s">
        <v>126</v>
      </c>
      <c r="AK591" s="12" t="s">
        <v>126</v>
      </c>
      <c r="AM591" s="12" t="s">
        <v>149</v>
      </c>
      <c r="AP591" s="12" t="s">
        <v>152</v>
      </c>
      <c r="AQ591" s="12" t="s">
        <v>152</v>
      </c>
      <c r="AS591" s="12" t="s">
        <v>153</v>
      </c>
      <c r="AU591" s="12" t="s">
        <v>152</v>
      </c>
      <c r="BF591" s="12" t="s">
        <v>126</v>
      </c>
    </row>
    <row r="592" ht="14.25" customHeight="1">
      <c r="A592" s="12">
        <v>719429.0</v>
      </c>
      <c r="B592" s="12">
        <v>719429.0</v>
      </c>
      <c r="K592" s="12" t="s">
        <v>137</v>
      </c>
      <c r="M592" s="12" t="s">
        <v>253</v>
      </c>
      <c r="N592" s="12" t="s">
        <v>139</v>
      </c>
      <c r="P592" s="12" t="s">
        <v>204</v>
      </c>
      <c r="V592" s="12">
        <v>319.0</v>
      </c>
      <c r="X592" s="12" t="s">
        <v>3327</v>
      </c>
      <c r="Y592" s="12" t="s">
        <v>142</v>
      </c>
      <c r="Z592" s="12" t="s">
        <v>3328</v>
      </c>
      <c r="AA592" s="12" t="s">
        <v>175</v>
      </c>
      <c r="AB592" s="12" t="s">
        <v>3329</v>
      </c>
      <c r="AC592" s="12" t="s">
        <v>3330</v>
      </c>
      <c r="AD592" s="12" t="s">
        <v>272</v>
      </c>
      <c r="AE592" s="12" t="s">
        <v>3331</v>
      </c>
      <c r="AF592" s="12" t="s">
        <v>3332</v>
      </c>
      <c r="AI592" s="12" t="s">
        <v>152</v>
      </c>
      <c r="AJ592" s="12" t="s">
        <v>126</v>
      </c>
      <c r="AK592" s="12" t="s">
        <v>126</v>
      </c>
      <c r="AM592" s="12" t="s">
        <v>196</v>
      </c>
      <c r="AN592" s="12" t="s">
        <v>670</v>
      </c>
      <c r="AO592" s="12" t="s">
        <v>1138</v>
      </c>
      <c r="AP592" s="12" t="s">
        <v>152</v>
      </c>
      <c r="AQ592" s="12" t="s">
        <v>152</v>
      </c>
      <c r="AS592" s="12" t="s">
        <v>153</v>
      </c>
      <c r="AU592" s="12" t="s">
        <v>152</v>
      </c>
      <c r="BF592" s="12" t="s">
        <v>126</v>
      </c>
    </row>
    <row r="593" ht="14.25" customHeight="1">
      <c r="A593" s="12">
        <v>719430.0</v>
      </c>
      <c r="B593" s="12">
        <v>719430.0</v>
      </c>
      <c r="K593" s="12" t="s">
        <v>137</v>
      </c>
      <c r="M593" s="12" t="s">
        <v>253</v>
      </c>
      <c r="N593" s="12" t="s">
        <v>139</v>
      </c>
      <c r="P593" s="12" t="s">
        <v>204</v>
      </c>
      <c r="V593" s="12">
        <v>319.0</v>
      </c>
      <c r="X593" s="12" t="s">
        <v>3333</v>
      </c>
      <c r="Y593" s="12" t="s">
        <v>246</v>
      </c>
      <c r="Z593" s="12" t="s">
        <v>3334</v>
      </c>
      <c r="AA593" s="12" t="s">
        <v>144</v>
      </c>
      <c r="AB593" s="12" t="s">
        <v>3335</v>
      </c>
      <c r="AC593" s="12" t="s">
        <v>3336</v>
      </c>
      <c r="AD593" s="12" t="s">
        <v>272</v>
      </c>
      <c r="AE593" s="12" t="s">
        <v>3337</v>
      </c>
      <c r="AI593" s="12" t="s">
        <v>152</v>
      </c>
      <c r="AJ593" s="12" t="s">
        <v>126</v>
      </c>
      <c r="AK593" s="12" t="s">
        <v>152</v>
      </c>
      <c r="AM593" s="12" t="s">
        <v>149</v>
      </c>
      <c r="AP593" s="12" t="s">
        <v>152</v>
      </c>
      <c r="AQ593" s="12" t="s">
        <v>152</v>
      </c>
      <c r="AS593" s="12" t="s">
        <v>153</v>
      </c>
      <c r="AU593" s="12" t="s">
        <v>152</v>
      </c>
      <c r="BF593" s="12" t="s">
        <v>126</v>
      </c>
      <c r="BO593" s="12" t="s">
        <v>2966</v>
      </c>
      <c r="BP593" s="12" t="s">
        <v>272</v>
      </c>
    </row>
    <row r="594" ht="14.25" customHeight="1">
      <c r="A594" s="12">
        <v>719431.0</v>
      </c>
      <c r="B594" s="12">
        <v>719431.0</v>
      </c>
      <c r="K594" s="12" t="s">
        <v>137</v>
      </c>
      <c r="M594" s="12" t="s">
        <v>253</v>
      </c>
      <c r="N594" s="12" t="s">
        <v>139</v>
      </c>
      <c r="P594" s="12" t="s">
        <v>204</v>
      </c>
      <c r="V594" s="12">
        <v>319.0</v>
      </c>
      <c r="X594" s="12" t="s">
        <v>3338</v>
      </c>
      <c r="Y594" s="12" t="s">
        <v>173</v>
      </c>
      <c r="Z594" s="12" t="s">
        <v>3339</v>
      </c>
      <c r="AA594" s="12" t="s">
        <v>175</v>
      </c>
      <c r="AB594" s="12" t="s">
        <v>3340</v>
      </c>
      <c r="AC594" s="12" t="s">
        <v>3341</v>
      </c>
      <c r="AD594" s="12" t="s">
        <v>299</v>
      </c>
      <c r="AE594" s="12" t="s">
        <v>2317</v>
      </c>
      <c r="AI594" s="12" t="s">
        <v>152</v>
      </c>
      <c r="AJ594" s="12" t="s">
        <v>126</v>
      </c>
      <c r="AK594" s="12" t="s">
        <v>126</v>
      </c>
      <c r="AM594" s="12" t="s">
        <v>302</v>
      </c>
      <c r="AN594" s="12" t="s">
        <v>303</v>
      </c>
      <c r="AP594" s="12" t="s">
        <v>152</v>
      </c>
      <c r="AQ594" s="12" t="s">
        <v>152</v>
      </c>
      <c r="AS594" s="12" t="s">
        <v>153</v>
      </c>
      <c r="AU594" s="12" t="s">
        <v>126</v>
      </c>
      <c r="BF594" s="12" t="s">
        <v>126</v>
      </c>
      <c r="BO594" s="12" t="s">
        <v>467</v>
      </c>
      <c r="BP594" s="12" t="s">
        <v>299</v>
      </c>
      <c r="BQ594" s="12" t="s">
        <v>388</v>
      </c>
      <c r="BR594" s="12">
        <v>1992.0</v>
      </c>
    </row>
    <row r="595" ht="14.25" customHeight="1">
      <c r="A595" s="12">
        <v>719434.0</v>
      </c>
      <c r="B595" s="12">
        <v>719434.0</v>
      </c>
      <c r="C595" s="12" t="s">
        <v>136</v>
      </c>
      <c r="D595" s="12">
        <v>755.0</v>
      </c>
      <c r="K595" s="12" t="s">
        <v>137</v>
      </c>
      <c r="M595" s="12" t="s">
        <v>253</v>
      </c>
      <c r="N595" s="12" t="s">
        <v>139</v>
      </c>
      <c r="P595" s="12" t="s">
        <v>140</v>
      </c>
      <c r="V595" s="12">
        <v>755.0</v>
      </c>
      <c r="X595" s="12" t="s">
        <v>3342</v>
      </c>
      <c r="Y595" s="12" t="s">
        <v>142</v>
      </c>
      <c r="Z595" s="12" t="s">
        <v>3343</v>
      </c>
      <c r="AA595" s="12" t="s">
        <v>144</v>
      </c>
      <c r="AB595" s="12" t="s">
        <v>3344</v>
      </c>
      <c r="AC595" s="12">
        <v>6.39065882618E11</v>
      </c>
      <c r="AD595" s="12" t="s">
        <v>836</v>
      </c>
      <c r="AE595" s="12" t="s">
        <v>3345</v>
      </c>
      <c r="AI595" s="12" t="s">
        <v>152</v>
      </c>
      <c r="AJ595" s="12" t="s">
        <v>126</v>
      </c>
      <c r="AK595" s="12" t="s">
        <v>126</v>
      </c>
      <c r="AM595" s="12" t="s">
        <v>149</v>
      </c>
      <c r="AP595" s="12" t="s">
        <v>126</v>
      </c>
      <c r="AS595" s="12" t="s">
        <v>153</v>
      </c>
      <c r="AU595" s="12" t="s">
        <v>126</v>
      </c>
      <c r="BF595" s="12" t="s">
        <v>126</v>
      </c>
      <c r="BO595" s="12" t="s">
        <v>421</v>
      </c>
    </row>
    <row r="596" ht="14.25" customHeight="1">
      <c r="A596" s="12">
        <v>719435.0</v>
      </c>
      <c r="B596" s="12">
        <v>719435.0</v>
      </c>
      <c r="C596" s="12" t="s">
        <v>136</v>
      </c>
      <c r="D596" s="12">
        <v>875.0</v>
      </c>
      <c r="K596" s="12" t="s">
        <v>137</v>
      </c>
      <c r="M596" s="12" t="s">
        <v>138</v>
      </c>
      <c r="N596" s="12" t="s">
        <v>139</v>
      </c>
      <c r="P596" s="12" t="s">
        <v>140</v>
      </c>
      <c r="V596" s="12">
        <v>875.0</v>
      </c>
      <c r="X596" s="12" t="s">
        <v>3346</v>
      </c>
      <c r="Y596" s="12" t="s">
        <v>2405</v>
      </c>
      <c r="Z596" s="12" t="s">
        <v>3347</v>
      </c>
      <c r="AA596" s="12" t="s">
        <v>175</v>
      </c>
      <c r="AB596" s="12" t="s">
        <v>3348</v>
      </c>
      <c r="AC596" s="12">
        <v>8.86983418346E11</v>
      </c>
      <c r="AD596" s="12" t="s">
        <v>241</v>
      </c>
      <c r="AI596" s="12" t="s">
        <v>126</v>
      </c>
      <c r="AJ596" s="12" t="s">
        <v>126</v>
      </c>
      <c r="AK596" s="12" t="s">
        <v>126</v>
      </c>
      <c r="AP596" s="12" t="s">
        <v>126</v>
      </c>
      <c r="AS596" s="12" t="s">
        <v>153</v>
      </c>
      <c r="AU596" s="12" t="s">
        <v>152</v>
      </c>
      <c r="BF596" s="12" t="s">
        <v>126</v>
      </c>
      <c r="BO596" s="12" t="s">
        <v>374</v>
      </c>
      <c r="BP596" s="12" t="s">
        <v>241</v>
      </c>
      <c r="BQ596" s="12" t="s">
        <v>236</v>
      </c>
    </row>
    <row r="597" ht="14.25" customHeight="1">
      <c r="A597" s="12">
        <v>719436.0</v>
      </c>
      <c r="B597" s="12">
        <v>719436.0</v>
      </c>
      <c r="K597" s="12" t="s">
        <v>137</v>
      </c>
      <c r="M597" s="12" t="s">
        <v>253</v>
      </c>
      <c r="N597" s="12" t="s">
        <v>139</v>
      </c>
      <c r="P597" s="12" t="s">
        <v>128</v>
      </c>
      <c r="V597" s="12">
        <v>583.0</v>
      </c>
      <c r="X597" s="12" t="s">
        <v>3349</v>
      </c>
      <c r="Y597" s="12" t="s">
        <v>142</v>
      </c>
      <c r="Z597" s="12" t="s">
        <v>296</v>
      </c>
      <c r="AA597" s="12" t="s">
        <v>144</v>
      </c>
      <c r="AB597" s="12" t="s">
        <v>297</v>
      </c>
      <c r="AC597" s="12" t="s">
        <v>298</v>
      </c>
      <c r="AD597" s="12" t="s">
        <v>299</v>
      </c>
      <c r="AE597" s="12" t="s">
        <v>300</v>
      </c>
      <c r="AI597" s="12" t="s">
        <v>152</v>
      </c>
      <c r="AJ597" s="12" t="s">
        <v>126</v>
      </c>
      <c r="AK597" s="12" t="s">
        <v>126</v>
      </c>
      <c r="AM597" s="12" t="s">
        <v>702</v>
      </c>
      <c r="AN597" s="12" t="s">
        <v>149</v>
      </c>
      <c r="AP597" s="12" t="s">
        <v>152</v>
      </c>
      <c r="AQ597" s="12" t="s">
        <v>152</v>
      </c>
      <c r="AS597" s="12" t="s">
        <v>153</v>
      </c>
      <c r="AU597" s="12" t="s">
        <v>126</v>
      </c>
      <c r="BF597" s="12" t="s">
        <v>126</v>
      </c>
      <c r="BO597" s="12" t="s">
        <v>374</v>
      </c>
      <c r="BP597" s="12" t="s">
        <v>299</v>
      </c>
      <c r="BQ597" s="12" t="s">
        <v>236</v>
      </c>
    </row>
    <row r="598" ht="14.25" customHeight="1">
      <c r="A598" s="12">
        <v>719441.0</v>
      </c>
      <c r="B598" s="12">
        <v>719441.0</v>
      </c>
      <c r="K598" s="12" t="s">
        <v>137</v>
      </c>
      <c r="M598" s="12" t="s">
        <v>170</v>
      </c>
      <c r="N598" s="12" t="s">
        <v>171</v>
      </c>
      <c r="P598" s="12" t="s">
        <v>128</v>
      </c>
      <c r="V598" s="12">
        <v>605.0</v>
      </c>
      <c r="X598" s="12" t="s">
        <v>3350</v>
      </c>
      <c r="Y598" s="12" t="s">
        <v>142</v>
      </c>
      <c r="Z598" s="12" t="s">
        <v>3351</v>
      </c>
      <c r="AA598" s="12" t="s">
        <v>175</v>
      </c>
      <c r="AB598" s="12" t="s">
        <v>3352</v>
      </c>
      <c r="AC598" s="12">
        <v>2.33206856015E11</v>
      </c>
      <c r="AD598" s="12" t="s">
        <v>918</v>
      </c>
      <c r="AE598" s="12" t="s">
        <v>3353</v>
      </c>
      <c r="AI598" s="12" t="s">
        <v>152</v>
      </c>
      <c r="AJ598" s="12" t="s">
        <v>126</v>
      </c>
      <c r="AK598" s="12" t="s">
        <v>126</v>
      </c>
      <c r="AM598" s="12" t="s">
        <v>149</v>
      </c>
      <c r="AN598" s="12" t="s">
        <v>567</v>
      </c>
      <c r="AP598" s="12" t="s">
        <v>152</v>
      </c>
      <c r="AQ598" s="12" t="s">
        <v>152</v>
      </c>
      <c r="AS598" s="12" t="s">
        <v>153</v>
      </c>
      <c r="AU598" s="12" t="s">
        <v>152</v>
      </c>
      <c r="AV598" s="12" t="s">
        <v>154</v>
      </c>
      <c r="AX598" s="12" t="s">
        <v>184</v>
      </c>
      <c r="BF598" s="12" t="s">
        <v>126</v>
      </c>
      <c r="BO598" s="12" t="s">
        <v>561</v>
      </c>
      <c r="BP598" s="12" t="s">
        <v>918</v>
      </c>
    </row>
    <row r="599" ht="14.25" customHeight="1">
      <c r="A599" s="12">
        <v>719442.0</v>
      </c>
      <c r="B599" s="12">
        <v>719442.0</v>
      </c>
      <c r="K599" s="12" t="s">
        <v>137</v>
      </c>
      <c r="M599" s="12" t="s">
        <v>253</v>
      </c>
      <c r="N599" s="12" t="s">
        <v>171</v>
      </c>
      <c r="P599" s="12" t="s">
        <v>140</v>
      </c>
      <c r="V599" s="12">
        <v>605.0</v>
      </c>
      <c r="X599" s="12" t="s">
        <v>3354</v>
      </c>
      <c r="Y599" s="12" t="s">
        <v>142</v>
      </c>
      <c r="Z599" s="12" t="s">
        <v>3355</v>
      </c>
      <c r="AA599" s="12" t="s">
        <v>144</v>
      </c>
      <c r="AB599" s="12" t="s">
        <v>3356</v>
      </c>
      <c r="AC599" s="12" t="s">
        <v>3357</v>
      </c>
      <c r="AD599" s="12" t="s">
        <v>314</v>
      </c>
      <c r="AE599" s="12" t="s">
        <v>3358</v>
      </c>
      <c r="AI599" s="12" t="s">
        <v>152</v>
      </c>
      <c r="AJ599" s="12" t="s">
        <v>126</v>
      </c>
      <c r="AK599" s="12" t="s">
        <v>126</v>
      </c>
      <c r="AM599" s="12" t="s">
        <v>3359</v>
      </c>
      <c r="AN599" s="12" t="s">
        <v>196</v>
      </c>
      <c r="AO599" s="12" t="s">
        <v>196</v>
      </c>
      <c r="AP599" s="12" t="s">
        <v>126</v>
      </c>
      <c r="AQ599" s="12" t="s">
        <v>152</v>
      </c>
      <c r="AS599" s="12" t="s">
        <v>153</v>
      </c>
      <c r="AU599" s="12" t="s">
        <v>126</v>
      </c>
      <c r="BF599" s="12" t="s">
        <v>126</v>
      </c>
      <c r="BO599" s="12" t="s">
        <v>467</v>
      </c>
      <c r="BP599" s="12" t="s">
        <v>146</v>
      </c>
      <c r="BQ599" s="12" t="s">
        <v>273</v>
      </c>
    </row>
    <row r="600" ht="14.25" customHeight="1">
      <c r="A600" s="12">
        <v>719443.0</v>
      </c>
      <c r="B600" s="12">
        <v>719443.0</v>
      </c>
      <c r="K600" s="12" t="s">
        <v>137</v>
      </c>
      <c r="M600" s="12" t="s">
        <v>170</v>
      </c>
      <c r="N600" s="12" t="s">
        <v>139</v>
      </c>
      <c r="P600" s="12" t="s">
        <v>204</v>
      </c>
      <c r="V600" s="12">
        <v>407.0</v>
      </c>
      <c r="X600" s="12" t="s">
        <v>3360</v>
      </c>
      <c r="Y600" s="12" t="s">
        <v>142</v>
      </c>
      <c r="Z600" s="12" t="s">
        <v>3361</v>
      </c>
      <c r="AA600" s="12" t="s">
        <v>144</v>
      </c>
      <c r="AB600" s="12" t="s">
        <v>3362</v>
      </c>
      <c r="AC600" s="12">
        <v>2.12619233483E11</v>
      </c>
      <c r="AD600" s="12" t="s">
        <v>1368</v>
      </c>
      <c r="AE600" s="12" t="s">
        <v>3363</v>
      </c>
      <c r="AF600" s="12" t="s">
        <v>3364</v>
      </c>
      <c r="AI600" s="12" t="s">
        <v>152</v>
      </c>
      <c r="AJ600" s="12" t="s">
        <v>126</v>
      </c>
      <c r="AK600" s="12" t="s">
        <v>126</v>
      </c>
      <c r="AM600" s="12" t="s">
        <v>149</v>
      </c>
      <c r="AN600" s="12" t="s">
        <v>567</v>
      </c>
      <c r="AP600" s="12" t="s">
        <v>152</v>
      </c>
      <c r="AS600" s="12" t="s">
        <v>153</v>
      </c>
      <c r="AU600" s="12" t="s">
        <v>152</v>
      </c>
      <c r="AV600" s="12" t="s">
        <v>188</v>
      </c>
      <c r="AX600" s="12" t="s">
        <v>1928</v>
      </c>
      <c r="BF600" s="12" t="s">
        <v>126</v>
      </c>
      <c r="BO600" s="12" t="s">
        <v>467</v>
      </c>
      <c r="BP600" s="12" t="s">
        <v>1368</v>
      </c>
      <c r="BQ600" s="12" t="s">
        <v>273</v>
      </c>
    </row>
    <row r="601" ht="14.25" customHeight="1">
      <c r="A601" s="12">
        <v>719444.0</v>
      </c>
      <c r="B601" s="12">
        <v>719444.0</v>
      </c>
      <c r="K601" s="12" t="s">
        <v>137</v>
      </c>
      <c r="M601" s="12" t="s">
        <v>170</v>
      </c>
      <c r="N601" s="12" t="s">
        <v>139</v>
      </c>
      <c r="P601" s="12" t="s">
        <v>204</v>
      </c>
      <c r="V601" s="12">
        <v>407.0</v>
      </c>
      <c r="X601" s="12" t="s">
        <v>3365</v>
      </c>
      <c r="Y601" s="12" t="s">
        <v>269</v>
      </c>
      <c r="Z601" s="12" t="s">
        <v>3366</v>
      </c>
      <c r="AA601" s="12" t="s">
        <v>175</v>
      </c>
      <c r="AB601" s="12" t="s">
        <v>3367</v>
      </c>
      <c r="AC601" s="12">
        <v>9.05444825042E11</v>
      </c>
      <c r="AD601" s="12" t="s">
        <v>3368</v>
      </c>
      <c r="AE601" s="12" t="s">
        <v>3369</v>
      </c>
      <c r="AI601" s="12" t="s">
        <v>152</v>
      </c>
      <c r="AJ601" s="12" t="s">
        <v>126</v>
      </c>
      <c r="AK601" s="12" t="s">
        <v>126</v>
      </c>
      <c r="AM601" s="12" t="s">
        <v>149</v>
      </c>
      <c r="AN601" s="12" t="s">
        <v>3370</v>
      </c>
      <c r="AO601" s="12" t="s">
        <v>567</v>
      </c>
      <c r="AP601" s="12" t="s">
        <v>152</v>
      </c>
      <c r="AQ601" s="12" t="s">
        <v>152</v>
      </c>
      <c r="AS601" s="12" t="s">
        <v>153</v>
      </c>
      <c r="AU601" s="12" t="s">
        <v>152</v>
      </c>
      <c r="BF601" s="12" t="s">
        <v>126</v>
      </c>
      <c r="BO601" s="12" t="s">
        <v>1437</v>
      </c>
      <c r="BP601" s="12" t="s">
        <v>738</v>
      </c>
      <c r="BQ601" s="12" t="s">
        <v>3371</v>
      </c>
    </row>
    <row r="602" ht="14.25" customHeight="1">
      <c r="A602" s="12">
        <v>719446.0</v>
      </c>
      <c r="B602" s="12">
        <v>719446.0</v>
      </c>
      <c r="C602" s="12" t="s">
        <v>136</v>
      </c>
      <c r="D602" s="12">
        <v>875.0</v>
      </c>
      <c r="K602" s="12" t="s">
        <v>137</v>
      </c>
      <c r="M602" s="12" t="s">
        <v>138</v>
      </c>
      <c r="N602" s="12" t="s">
        <v>139</v>
      </c>
      <c r="O602" s="12" t="s">
        <v>3372</v>
      </c>
      <c r="P602" s="12" t="s">
        <v>140</v>
      </c>
      <c r="V602" s="12">
        <v>875.0</v>
      </c>
      <c r="X602" s="12" t="s">
        <v>3373</v>
      </c>
      <c r="Y602" s="12" t="s">
        <v>142</v>
      </c>
      <c r="Z602" s="12" t="s">
        <v>3374</v>
      </c>
      <c r="AA602" s="12" t="s">
        <v>144</v>
      </c>
      <c r="AB602" s="12" t="s">
        <v>3375</v>
      </c>
      <c r="AC602" s="12">
        <v>659.0</v>
      </c>
      <c r="AD602" s="12" t="s">
        <v>1643</v>
      </c>
      <c r="AE602" s="12" t="s">
        <v>3376</v>
      </c>
      <c r="AF602" s="12" t="s">
        <v>3377</v>
      </c>
      <c r="AI602" s="12" t="s">
        <v>126</v>
      </c>
      <c r="AJ602" s="12" t="s">
        <v>126</v>
      </c>
      <c r="AK602" s="12" t="s">
        <v>126</v>
      </c>
      <c r="AM602" s="12" t="s">
        <v>196</v>
      </c>
      <c r="AP602" s="12" t="s">
        <v>126</v>
      </c>
      <c r="AS602" s="12" t="s">
        <v>153</v>
      </c>
      <c r="AU602" s="12" t="s">
        <v>126</v>
      </c>
      <c r="BO602" s="12" t="s">
        <v>3378</v>
      </c>
      <c r="BP602" s="12" t="s">
        <v>1643</v>
      </c>
      <c r="BQ602" s="12" t="s">
        <v>388</v>
      </c>
    </row>
    <row r="603" ht="14.25" customHeight="1">
      <c r="A603" s="12">
        <v>719452.0</v>
      </c>
      <c r="B603" s="12">
        <v>719452.0</v>
      </c>
      <c r="K603" s="12" t="s">
        <v>137</v>
      </c>
      <c r="M603" s="12" t="s">
        <v>253</v>
      </c>
      <c r="N603" s="12" t="s">
        <v>139</v>
      </c>
      <c r="P603" s="12" t="s">
        <v>140</v>
      </c>
      <c r="V603" s="12">
        <v>755.0</v>
      </c>
      <c r="X603" s="12" t="s">
        <v>3379</v>
      </c>
      <c r="Y603" s="12" t="s">
        <v>142</v>
      </c>
      <c r="Z603" s="12" t="s">
        <v>3380</v>
      </c>
      <c r="AA603" s="12" t="s">
        <v>175</v>
      </c>
      <c r="AB603" s="12" t="s">
        <v>3381</v>
      </c>
      <c r="AC603" s="12" t="s">
        <v>3382</v>
      </c>
      <c r="AD603" s="12" t="s">
        <v>2673</v>
      </c>
      <c r="AE603" s="12" t="s">
        <v>3383</v>
      </c>
      <c r="AF603" s="12" t="s">
        <v>3384</v>
      </c>
      <c r="AI603" s="12" t="s">
        <v>126</v>
      </c>
      <c r="AJ603" s="12" t="s">
        <v>126</v>
      </c>
      <c r="AK603" s="12" t="s">
        <v>126</v>
      </c>
      <c r="AM603" s="12" t="s">
        <v>302</v>
      </c>
      <c r="AN603" s="12" t="s">
        <v>303</v>
      </c>
      <c r="AO603" s="12" t="s">
        <v>3385</v>
      </c>
      <c r="AP603" s="12" t="s">
        <v>152</v>
      </c>
      <c r="AS603" s="12" t="s">
        <v>153</v>
      </c>
      <c r="AU603" s="12" t="s">
        <v>152</v>
      </c>
      <c r="AV603" s="12" t="s">
        <v>154</v>
      </c>
      <c r="AX603" s="12" t="s">
        <v>184</v>
      </c>
      <c r="BF603" s="12" t="s">
        <v>126</v>
      </c>
      <c r="BO603" s="12" t="s">
        <v>421</v>
      </c>
      <c r="BP603" s="12" t="s">
        <v>2673</v>
      </c>
      <c r="BQ603" s="12" t="s">
        <v>464</v>
      </c>
    </row>
    <row r="604" ht="14.25" customHeight="1">
      <c r="A604" s="12">
        <v>719453.0</v>
      </c>
      <c r="B604" s="12">
        <v>719453.0</v>
      </c>
      <c r="K604" s="12" t="s">
        <v>137</v>
      </c>
      <c r="M604" s="12" t="s">
        <v>253</v>
      </c>
      <c r="N604" s="12" t="s">
        <v>139</v>
      </c>
      <c r="P604" s="12" t="s">
        <v>128</v>
      </c>
      <c r="V604" s="12">
        <v>583.0</v>
      </c>
      <c r="X604" s="12" t="s">
        <v>3386</v>
      </c>
      <c r="Y604" s="12" t="s">
        <v>142</v>
      </c>
      <c r="Z604" s="12" t="s">
        <v>3387</v>
      </c>
      <c r="AA604" s="12" t="s">
        <v>175</v>
      </c>
      <c r="AB604" s="12" t="s">
        <v>3388</v>
      </c>
      <c r="AC604" s="12" t="s">
        <v>3389</v>
      </c>
      <c r="AD604" s="12" t="s">
        <v>1107</v>
      </c>
      <c r="AE604" s="12" t="s">
        <v>3390</v>
      </c>
      <c r="AF604" s="12" t="s">
        <v>3391</v>
      </c>
      <c r="AI604" s="12" t="s">
        <v>126</v>
      </c>
      <c r="AJ604" s="12" t="s">
        <v>126</v>
      </c>
      <c r="AK604" s="12" t="s">
        <v>126</v>
      </c>
      <c r="AM604" s="12" t="s">
        <v>567</v>
      </c>
      <c r="AN604" s="12" t="s">
        <v>196</v>
      </c>
      <c r="AP604" s="12" t="s">
        <v>152</v>
      </c>
      <c r="AS604" s="12" t="s">
        <v>153</v>
      </c>
      <c r="AU604" s="12" t="s">
        <v>126</v>
      </c>
      <c r="BF604" s="12" t="s">
        <v>126</v>
      </c>
    </row>
    <row r="605" ht="14.25" customHeight="1">
      <c r="A605" s="12">
        <v>719454.0</v>
      </c>
      <c r="B605" s="12">
        <v>719454.0</v>
      </c>
      <c r="K605" s="12" t="s">
        <v>137</v>
      </c>
      <c r="M605" s="12" t="s">
        <v>253</v>
      </c>
      <c r="N605" s="12" t="s">
        <v>139</v>
      </c>
      <c r="P605" s="12" t="s">
        <v>118</v>
      </c>
      <c r="R605" s="12" t="s">
        <v>389</v>
      </c>
      <c r="V605" s="12">
        <v>300.0</v>
      </c>
      <c r="X605" s="12" t="s">
        <v>3392</v>
      </c>
      <c r="Y605" s="12" t="s">
        <v>246</v>
      </c>
      <c r="Z605" s="12" t="s">
        <v>3393</v>
      </c>
      <c r="AA605" s="12" t="s">
        <v>144</v>
      </c>
      <c r="AB605" s="12" t="s">
        <v>3394</v>
      </c>
      <c r="AC605" s="12" t="s">
        <v>3395</v>
      </c>
      <c r="AD605" s="12" t="s">
        <v>2673</v>
      </c>
      <c r="AE605" s="12" t="s">
        <v>3396</v>
      </c>
      <c r="AF605" s="12" t="s">
        <v>3397</v>
      </c>
      <c r="AI605" s="12" t="s">
        <v>126</v>
      </c>
      <c r="AJ605" s="12" t="s">
        <v>152</v>
      </c>
      <c r="AK605" s="12" t="s">
        <v>126</v>
      </c>
      <c r="AP605" s="12" t="s">
        <v>126</v>
      </c>
      <c r="AQ605" s="12" t="s">
        <v>152</v>
      </c>
      <c r="AS605" s="12" t="s">
        <v>153</v>
      </c>
      <c r="AU605" s="12" t="s">
        <v>152</v>
      </c>
      <c r="AV605" s="12" t="s">
        <v>154</v>
      </c>
      <c r="AX605" s="12" t="s">
        <v>184</v>
      </c>
      <c r="BF605" s="12" t="s">
        <v>126</v>
      </c>
      <c r="BO605" s="12" t="s">
        <v>372</v>
      </c>
      <c r="BP605" s="12" t="s">
        <v>2673</v>
      </c>
    </row>
    <row r="606" ht="14.25" customHeight="1">
      <c r="A606" s="12">
        <v>719455.0</v>
      </c>
      <c r="B606" s="12">
        <v>719455.0</v>
      </c>
      <c r="K606" s="12" t="s">
        <v>137</v>
      </c>
      <c r="M606" s="12" t="s">
        <v>253</v>
      </c>
      <c r="N606" s="12" t="s">
        <v>139</v>
      </c>
      <c r="P606" s="12" t="s">
        <v>118</v>
      </c>
      <c r="R606" s="12" t="s">
        <v>389</v>
      </c>
      <c r="V606" s="12">
        <v>300.0</v>
      </c>
      <c r="X606" s="12" t="s">
        <v>3392</v>
      </c>
      <c r="Y606" s="12" t="s">
        <v>246</v>
      </c>
      <c r="Z606" s="12" t="s">
        <v>3393</v>
      </c>
      <c r="AA606" s="12" t="s">
        <v>144</v>
      </c>
      <c r="AB606" s="12" t="s">
        <v>3394</v>
      </c>
      <c r="AC606" s="12" t="s">
        <v>3395</v>
      </c>
      <c r="AD606" s="12" t="s">
        <v>2673</v>
      </c>
      <c r="AE606" s="12" t="s">
        <v>3396</v>
      </c>
      <c r="AF606" s="12" t="s">
        <v>3397</v>
      </c>
      <c r="AI606" s="12" t="s">
        <v>126</v>
      </c>
      <c r="AJ606" s="12" t="s">
        <v>152</v>
      </c>
      <c r="AK606" s="12" t="s">
        <v>126</v>
      </c>
      <c r="AP606" s="12" t="s">
        <v>126</v>
      </c>
      <c r="AQ606" s="12" t="s">
        <v>152</v>
      </c>
      <c r="AS606" s="12" t="s">
        <v>153</v>
      </c>
      <c r="AU606" s="12" t="s">
        <v>152</v>
      </c>
      <c r="AV606" s="12" t="s">
        <v>154</v>
      </c>
      <c r="AX606" s="12" t="s">
        <v>184</v>
      </c>
      <c r="BF606" s="12" t="s">
        <v>126</v>
      </c>
      <c r="BO606" s="12" t="s">
        <v>372</v>
      </c>
      <c r="BP606" s="12" t="s">
        <v>2673</v>
      </c>
    </row>
    <row r="607" ht="14.25" customHeight="1">
      <c r="A607" s="12">
        <v>719456.0</v>
      </c>
      <c r="B607" s="12">
        <v>719456.0</v>
      </c>
      <c r="K607" s="12" t="s">
        <v>137</v>
      </c>
      <c r="M607" s="12" t="s">
        <v>138</v>
      </c>
      <c r="N607" s="12" t="s">
        <v>171</v>
      </c>
      <c r="P607" s="12" t="s">
        <v>140</v>
      </c>
      <c r="V607" s="12">
        <v>699.0</v>
      </c>
      <c r="X607" s="12" t="s">
        <v>3398</v>
      </c>
      <c r="Y607" s="12" t="s">
        <v>142</v>
      </c>
      <c r="Z607" s="12" t="s">
        <v>3399</v>
      </c>
      <c r="AA607" s="12" t="s">
        <v>175</v>
      </c>
      <c r="AB607" s="12" t="s">
        <v>3400</v>
      </c>
      <c r="AC607" s="12" t="s">
        <v>3401</v>
      </c>
      <c r="AD607" s="12" t="s">
        <v>221</v>
      </c>
      <c r="AE607" s="12" t="s">
        <v>3402</v>
      </c>
      <c r="AF607" s="12" t="s">
        <v>3403</v>
      </c>
      <c r="AI607" s="12" t="s">
        <v>152</v>
      </c>
      <c r="AJ607" s="12" t="s">
        <v>126</v>
      </c>
      <c r="AK607" s="12" t="s">
        <v>126</v>
      </c>
      <c r="AM607" s="12" t="s">
        <v>149</v>
      </c>
      <c r="AP607" s="12" t="s">
        <v>126</v>
      </c>
      <c r="AQ607" s="12" t="s">
        <v>152</v>
      </c>
      <c r="AS607" s="12" t="s">
        <v>153</v>
      </c>
      <c r="AU607" s="12" t="s">
        <v>152</v>
      </c>
      <c r="AV607" s="12" t="s">
        <v>182</v>
      </c>
      <c r="AX607" s="12" t="s">
        <v>184</v>
      </c>
      <c r="BF607" s="12" t="s">
        <v>126</v>
      </c>
      <c r="BO607" s="12" t="s">
        <v>561</v>
      </c>
      <c r="BQ607" s="12" t="s">
        <v>388</v>
      </c>
    </row>
    <row r="608" ht="14.25" customHeight="1">
      <c r="A608" s="12">
        <v>719457.0</v>
      </c>
      <c r="B608" s="12">
        <v>719456.0</v>
      </c>
      <c r="K608" s="12" t="s">
        <v>137</v>
      </c>
      <c r="M608" s="12" t="s">
        <v>138</v>
      </c>
      <c r="N608" s="12" t="s">
        <v>139</v>
      </c>
      <c r="P608" s="12" t="s">
        <v>128</v>
      </c>
      <c r="V608" s="12">
        <v>787.0</v>
      </c>
      <c r="X608" s="12" t="s">
        <v>3404</v>
      </c>
      <c r="Y608" s="12" t="s">
        <v>142</v>
      </c>
      <c r="Z608" s="12" t="s">
        <v>3405</v>
      </c>
      <c r="AA608" s="12" t="s">
        <v>175</v>
      </c>
      <c r="AB608" s="12" t="s">
        <v>3406</v>
      </c>
      <c r="AC608" s="12" t="s">
        <v>3407</v>
      </c>
      <c r="AD608" s="12" t="s">
        <v>221</v>
      </c>
      <c r="AE608" s="12" t="s">
        <v>3402</v>
      </c>
      <c r="AF608" s="12" t="s">
        <v>3408</v>
      </c>
      <c r="AI608" s="12" t="s">
        <v>126</v>
      </c>
      <c r="AJ608" s="12" t="s">
        <v>126</v>
      </c>
      <c r="AK608" s="12" t="s">
        <v>126</v>
      </c>
      <c r="AM608" s="12" t="s">
        <v>149</v>
      </c>
      <c r="AQ608" s="12" t="s">
        <v>152</v>
      </c>
      <c r="AS608" s="12" t="s">
        <v>153</v>
      </c>
      <c r="AU608" s="12" t="s">
        <v>152</v>
      </c>
      <c r="AV608" s="12" t="s">
        <v>182</v>
      </c>
      <c r="AX608" s="12" t="s">
        <v>184</v>
      </c>
      <c r="BF608" s="12" t="s">
        <v>126</v>
      </c>
      <c r="BO608" s="12" t="s">
        <v>526</v>
      </c>
      <c r="BP608" s="12" t="s">
        <v>221</v>
      </c>
      <c r="BQ608" s="12" t="s">
        <v>607</v>
      </c>
    </row>
    <row r="609" ht="14.25" customHeight="1">
      <c r="A609" s="12">
        <v>719458.0</v>
      </c>
      <c r="B609" s="12">
        <v>719458.0</v>
      </c>
      <c r="K609" s="12" t="s">
        <v>137</v>
      </c>
      <c r="M609" s="12" t="s">
        <v>253</v>
      </c>
      <c r="N609" s="12" t="s">
        <v>139</v>
      </c>
      <c r="P609" s="12" t="s">
        <v>204</v>
      </c>
      <c r="V609" s="12">
        <v>319.0</v>
      </c>
      <c r="X609" s="12" t="s">
        <v>3409</v>
      </c>
      <c r="Y609" s="12" t="s">
        <v>142</v>
      </c>
      <c r="Z609" s="12" t="s">
        <v>660</v>
      </c>
      <c r="AA609" s="12" t="s">
        <v>144</v>
      </c>
      <c r="AB609" s="12" t="s">
        <v>661</v>
      </c>
      <c r="AC609" s="12" t="s">
        <v>662</v>
      </c>
      <c r="AD609" s="12" t="s">
        <v>663</v>
      </c>
      <c r="AE609" s="12" t="s">
        <v>3410</v>
      </c>
      <c r="AI609" s="12" t="s">
        <v>152</v>
      </c>
      <c r="AJ609" s="12" t="s">
        <v>126</v>
      </c>
      <c r="AK609" s="12" t="s">
        <v>126</v>
      </c>
      <c r="AM609" s="12" t="s">
        <v>196</v>
      </c>
      <c r="AN609" s="12" t="s">
        <v>665</v>
      </c>
      <c r="AP609" s="12" t="s">
        <v>152</v>
      </c>
      <c r="AQ609" s="12" t="s">
        <v>152</v>
      </c>
      <c r="AS609" s="12" t="s">
        <v>153</v>
      </c>
      <c r="AU609" s="12" t="s">
        <v>152</v>
      </c>
      <c r="AV609" s="12" t="s">
        <v>154</v>
      </c>
      <c r="AW609" s="12" t="s">
        <v>341</v>
      </c>
      <c r="AX609" s="12" t="s">
        <v>184</v>
      </c>
      <c r="AY609" s="12" t="s">
        <v>341</v>
      </c>
      <c r="BF609" s="12" t="s">
        <v>126</v>
      </c>
      <c r="BO609" s="12" t="s">
        <v>421</v>
      </c>
      <c r="BQ609" s="12" t="s">
        <v>273</v>
      </c>
    </row>
    <row r="610" ht="14.25" customHeight="1">
      <c r="A610" s="12">
        <v>719460.0</v>
      </c>
      <c r="B610" s="12">
        <v>719459.0</v>
      </c>
      <c r="K610" s="12" t="s">
        <v>137</v>
      </c>
      <c r="M610" s="12" t="s">
        <v>253</v>
      </c>
      <c r="N610" s="12" t="s">
        <v>139</v>
      </c>
      <c r="P610" s="12" t="s">
        <v>140</v>
      </c>
      <c r="V610" s="12">
        <v>755.0</v>
      </c>
      <c r="X610" s="12" t="s">
        <v>3411</v>
      </c>
      <c r="Y610" s="12" t="s">
        <v>142</v>
      </c>
      <c r="Z610" s="12" t="s">
        <v>3412</v>
      </c>
      <c r="AA610" s="12" t="s">
        <v>144</v>
      </c>
      <c r="AB610" s="12" t="s">
        <v>3413</v>
      </c>
      <c r="AC610" s="12" t="s">
        <v>3414</v>
      </c>
      <c r="AD610" s="12" t="s">
        <v>1107</v>
      </c>
      <c r="AE610" s="12" t="s">
        <v>3415</v>
      </c>
      <c r="AI610" s="12" t="s">
        <v>152</v>
      </c>
      <c r="AJ610" s="12" t="s">
        <v>126</v>
      </c>
      <c r="AK610" s="12" t="s">
        <v>126</v>
      </c>
      <c r="AM610" s="12" t="s">
        <v>302</v>
      </c>
      <c r="AN610" s="12" t="s">
        <v>2074</v>
      </c>
      <c r="AO610" s="12" t="s">
        <v>906</v>
      </c>
      <c r="AP610" s="12" t="s">
        <v>152</v>
      </c>
      <c r="AQ610" s="12" t="s">
        <v>152</v>
      </c>
      <c r="AS610" s="12" t="s">
        <v>153</v>
      </c>
      <c r="AU610" s="12" t="s">
        <v>152</v>
      </c>
      <c r="AV610" s="12" t="s">
        <v>154</v>
      </c>
      <c r="AW610" s="12" t="s">
        <v>3416</v>
      </c>
      <c r="AX610" s="12" t="s">
        <v>184</v>
      </c>
      <c r="AY610" s="12" t="s">
        <v>3417</v>
      </c>
      <c r="BF610" s="12" t="s">
        <v>126</v>
      </c>
      <c r="BO610" s="12" t="s">
        <v>1949</v>
      </c>
      <c r="BP610" s="12" t="s">
        <v>1107</v>
      </c>
      <c r="BQ610" s="12" t="s">
        <v>201</v>
      </c>
    </row>
    <row r="611" ht="14.25" customHeight="1">
      <c r="A611" s="12">
        <v>719477.0</v>
      </c>
      <c r="B611" s="12">
        <v>719477.0</v>
      </c>
      <c r="K611" s="12" t="s">
        <v>137</v>
      </c>
      <c r="M611" s="12" t="s">
        <v>170</v>
      </c>
      <c r="N611" s="12" t="s">
        <v>139</v>
      </c>
      <c r="P611" s="12" t="s">
        <v>204</v>
      </c>
      <c r="V611" s="12">
        <v>407.0</v>
      </c>
      <c r="X611" s="12" t="s">
        <v>3418</v>
      </c>
      <c r="Y611" s="12" t="s">
        <v>246</v>
      </c>
      <c r="Z611" s="12" t="s">
        <v>3419</v>
      </c>
      <c r="AA611" s="12" t="s">
        <v>144</v>
      </c>
      <c r="AB611" s="12" t="s">
        <v>3420</v>
      </c>
      <c r="AC611" s="12" t="s">
        <v>3421</v>
      </c>
      <c r="AD611" s="12" t="s">
        <v>1226</v>
      </c>
      <c r="AE611" s="12" t="s">
        <v>3422</v>
      </c>
      <c r="AI611" s="12" t="s">
        <v>126</v>
      </c>
      <c r="AJ611" s="12" t="s">
        <v>126</v>
      </c>
      <c r="AK611" s="12" t="s">
        <v>126</v>
      </c>
      <c r="AM611" s="12" t="s">
        <v>2007</v>
      </c>
      <c r="AN611" s="12" t="s">
        <v>149</v>
      </c>
      <c r="AP611" s="12" t="s">
        <v>152</v>
      </c>
      <c r="AQ611" s="12" t="s">
        <v>152</v>
      </c>
      <c r="AS611" s="12" t="s">
        <v>153</v>
      </c>
      <c r="AU611" s="12" t="s">
        <v>152</v>
      </c>
      <c r="AV611" s="12" t="s">
        <v>154</v>
      </c>
      <c r="AX611" s="12" t="s">
        <v>156</v>
      </c>
      <c r="BF611" s="12" t="s">
        <v>126</v>
      </c>
      <c r="BO611" s="12" t="s">
        <v>235</v>
      </c>
    </row>
    <row r="612" ht="14.25" customHeight="1">
      <c r="A612" s="12">
        <v>719478.0</v>
      </c>
      <c r="B612" s="12">
        <v>719478.0</v>
      </c>
      <c r="K612" s="12" t="s">
        <v>137</v>
      </c>
      <c r="M612" s="12" t="s">
        <v>170</v>
      </c>
      <c r="N612" s="12" t="s">
        <v>139</v>
      </c>
      <c r="P612" s="12" t="s">
        <v>140</v>
      </c>
      <c r="V612" s="12">
        <v>814.0</v>
      </c>
      <c r="X612" s="12" t="s">
        <v>3423</v>
      </c>
      <c r="Y612" s="12" t="s">
        <v>142</v>
      </c>
      <c r="Z612" s="12" t="s">
        <v>3424</v>
      </c>
      <c r="AA612" s="12" t="s">
        <v>144</v>
      </c>
      <c r="AB612" s="12" t="s">
        <v>3425</v>
      </c>
      <c r="AC612" s="12">
        <v>9.779841785843E12</v>
      </c>
      <c r="AD612" s="12" t="s">
        <v>1251</v>
      </c>
      <c r="AE612" s="12" t="s">
        <v>3426</v>
      </c>
      <c r="AI612" s="12" t="s">
        <v>152</v>
      </c>
      <c r="AJ612" s="12" t="s">
        <v>126</v>
      </c>
      <c r="AK612" s="12" t="s">
        <v>126</v>
      </c>
      <c r="AM612" s="12" t="s">
        <v>365</v>
      </c>
      <c r="AP612" s="12" t="s">
        <v>152</v>
      </c>
      <c r="AQ612" s="12" t="s">
        <v>152</v>
      </c>
      <c r="AS612" s="12" t="s">
        <v>153</v>
      </c>
      <c r="AU612" s="12" t="s">
        <v>152</v>
      </c>
      <c r="AV612" s="12" t="s">
        <v>154</v>
      </c>
      <c r="AX612" s="12" t="s">
        <v>198</v>
      </c>
      <c r="BF612" s="12" t="s">
        <v>126</v>
      </c>
      <c r="BO612" s="12" t="s">
        <v>526</v>
      </c>
      <c r="BP612" s="12" t="s">
        <v>1251</v>
      </c>
      <c r="BQ612" s="12" t="s">
        <v>454</v>
      </c>
    </row>
    <row r="613" ht="14.25" customHeight="1">
      <c r="A613" s="12">
        <v>719479.0</v>
      </c>
      <c r="B613" s="12">
        <v>719479.0</v>
      </c>
      <c r="K613" s="12" t="s">
        <v>137</v>
      </c>
      <c r="M613" s="12" t="s">
        <v>170</v>
      </c>
      <c r="N613" s="12" t="s">
        <v>171</v>
      </c>
      <c r="P613" s="12" t="s">
        <v>204</v>
      </c>
      <c r="V613" s="12">
        <v>325.0</v>
      </c>
      <c r="X613" s="12" t="s">
        <v>3427</v>
      </c>
      <c r="Y613" s="12" t="s">
        <v>246</v>
      </c>
      <c r="Z613" s="12" t="s">
        <v>3428</v>
      </c>
      <c r="AA613" s="12" t="s">
        <v>144</v>
      </c>
      <c r="AB613" s="12" t="s">
        <v>3429</v>
      </c>
      <c r="AC613" s="12">
        <v>9.779851245289E12</v>
      </c>
      <c r="AD613" s="12" t="s">
        <v>1251</v>
      </c>
      <c r="AE613" s="12" t="s">
        <v>3430</v>
      </c>
      <c r="AI613" s="12" t="s">
        <v>152</v>
      </c>
      <c r="AJ613" s="12" t="s">
        <v>126</v>
      </c>
      <c r="AK613" s="12" t="s">
        <v>126</v>
      </c>
      <c r="AM613" s="12" t="s">
        <v>149</v>
      </c>
      <c r="AP613" s="12" t="s">
        <v>152</v>
      </c>
      <c r="AQ613" s="12" t="s">
        <v>152</v>
      </c>
      <c r="AS613" s="12" t="s">
        <v>153</v>
      </c>
      <c r="AU613" s="12" t="s">
        <v>152</v>
      </c>
      <c r="AV613" s="12" t="s">
        <v>154</v>
      </c>
      <c r="AX613" s="12" t="s">
        <v>198</v>
      </c>
      <c r="BF613" s="12" t="s">
        <v>126</v>
      </c>
      <c r="BP613" s="12" t="s">
        <v>1251</v>
      </c>
    </row>
    <row r="614" ht="14.25" customHeight="1">
      <c r="A614" s="12">
        <v>719480.0</v>
      </c>
      <c r="B614" s="12">
        <v>719480.0</v>
      </c>
      <c r="K614" s="12" t="s">
        <v>137</v>
      </c>
      <c r="M614" s="12" t="s">
        <v>170</v>
      </c>
      <c r="N614" s="12" t="s">
        <v>139</v>
      </c>
      <c r="P614" s="12" t="s">
        <v>204</v>
      </c>
      <c r="V614" s="12">
        <v>407.0</v>
      </c>
      <c r="X614" s="12" t="s">
        <v>3427</v>
      </c>
      <c r="Y614" s="12" t="s">
        <v>246</v>
      </c>
      <c r="Z614" s="12" t="s">
        <v>3428</v>
      </c>
      <c r="AA614" s="12" t="s">
        <v>144</v>
      </c>
      <c r="AB614" s="12" t="s">
        <v>3429</v>
      </c>
      <c r="AC614" s="12">
        <v>9.779851245289E12</v>
      </c>
      <c r="AD614" s="12" t="s">
        <v>1251</v>
      </c>
      <c r="AE614" s="12" t="s">
        <v>3430</v>
      </c>
      <c r="AI614" s="12" t="s">
        <v>152</v>
      </c>
      <c r="AJ614" s="12" t="s">
        <v>126</v>
      </c>
      <c r="AK614" s="12" t="s">
        <v>126</v>
      </c>
      <c r="AM614" s="12" t="s">
        <v>149</v>
      </c>
      <c r="AP614" s="12" t="s">
        <v>152</v>
      </c>
      <c r="AQ614" s="12" t="s">
        <v>152</v>
      </c>
      <c r="AS614" s="12" t="s">
        <v>153</v>
      </c>
      <c r="AU614" s="12" t="s">
        <v>152</v>
      </c>
      <c r="AV614" s="12" t="s">
        <v>154</v>
      </c>
      <c r="AX614" s="12" t="s">
        <v>184</v>
      </c>
      <c r="BF614" s="12" t="s">
        <v>126</v>
      </c>
      <c r="BP614" s="12" t="s">
        <v>1251</v>
      </c>
    </row>
    <row r="615" ht="14.25" customHeight="1">
      <c r="A615" s="12">
        <v>719495.0</v>
      </c>
      <c r="B615" s="12">
        <v>719495.0</v>
      </c>
      <c r="K615" s="12" t="s">
        <v>137</v>
      </c>
      <c r="M615" s="12" t="s">
        <v>253</v>
      </c>
      <c r="N615" s="12" t="s">
        <v>139</v>
      </c>
      <c r="P615" s="12" t="s">
        <v>128</v>
      </c>
      <c r="V615" s="12">
        <v>583.0</v>
      </c>
      <c r="X615" s="12" t="s">
        <v>3431</v>
      </c>
      <c r="Y615" s="12" t="s">
        <v>142</v>
      </c>
      <c r="Z615" s="12" t="s">
        <v>3432</v>
      </c>
      <c r="AA615" s="12" t="s">
        <v>144</v>
      </c>
      <c r="AB615" s="12" t="s">
        <v>3433</v>
      </c>
      <c r="AC615" s="12" t="s">
        <v>3434</v>
      </c>
      <c r="AD615" s="12" t="s">
        <v>1107</v>
      </c>
      <c r="AE615" s="12" t="s">
        <v>3435</v>
      </c>
      <c r="AI615" s="12" t="s">
        <v>126</v>
      </c>
      <c r="AJ615" s="12" t="s">
        <v>126</v>
      </c>
      <c r="AK615" s="12" t="s">
        <v>126</v>
      </c>
      <c r="AM615" s="12" t="s">
        <v>567</v>
      </c>
      <c r="AN615" s="12" t="s">
        <v>149</v>
      </c>
      <c r="AO615" s="12" t="s">
        <v>3436</v>
      </c>
      <c r="AP615" s="12" t="s">
        <v>152</v>
      </c>
      <c r="AQ615" s="12" t="s">
        <v>152</v>
      </c>
      <c r="AS615" s="12" t="s">
        <v>153</v>
      </c>
      <c r="AU615" s="12" t="s">
        <v>152</v>
      </c>
      <c r="AV615" s="12" t="s">
        <v>188</v>
      </c>
      <c r="AX615" s="12" t="s">
        <v>156</v>
      </c>
      <c r="BF615" s="12" t="s">
        <v>126</v>
      </c>
      <c r="BO615" s="12" t="s">
        <v>127</v>
      </c>
      <c r="BP615" s="12" t="s">
        <v>1107</v>
      </c>
      <c r="BQ615" s="12" t="s">
        <v>388</v>
      </c>
    </row>
    <row r="616" ht="14.25" customHeight="1">
      <c r="A616" s="12">
        <v>719498.0</v>
      </c>
      <c r="B616" s="12">
        <v>719495.0</v>
      </c>
      <c r="K616" s="12" t="s">
        <v>137</v>
      </c>
      <c r="M616" s="12" t="s">
        <v>253</v>
      </c>
      <c r="N616" s="12" t="s">
        <v>139</v>
      </c>
      <c r="P616" s="12" t="s">
        <v>128</v>
      </c>
      <c r="V616" s="12">
        <v>583.0</v>
      </c>
      <c r="X616" s="12" t="s">
        <v>3437</v>
      </c>
      <c r="Y616" s="12" t="s">
        <v>142</v>
      </c>
      <c r="Z616" s="12" t="s">
        <v>3438</v>
      </c>
      <c r="AA616" s="12" t="s">
        <v>175</v>
      </c>
      <c r="AB616" s="12" t="s">
        <v>3439</v>
      </c>
      <c r="AC616" s="12" t="s">
        <v>3440</v>
      </c>
      <c r="AD616" s="12" t="s">
        <v>1107</v>
      </c>
      <c r="AE616" s="12" t="s">
        <v>3435</v>
      </c>
      <c r="AI616" s="12" t="s">
        <v>126</v>
      </c>
      <c r="AJ616" s="12" t="s">
        <v>126</v>
      </c>
      <c r="AK616" s="12" t="s">
        <v>126</v>
      </c>
      <c r="AM616" s="12" t="s">
        <v>567</v>
      </c>
      <c r="AN616" s="12" t="s">
        <v>149</v>
      </c>
      <c r="AO616" s="12" t="s">
        <v>3436</v>
      </c>
      <c r="AP616" s="12" t="s">
        <v>152</v>
      </c>
      <c r="AQ616" s="12" t="s">
        <v>152</v>
      </c>
      <c r="AS616" s="12" t="s">
        <v>153</v>
      </c>
      <c r="AU616" s="12" t="s">
        <v>152</v>
      </c>
      <c r="AV616" s="12" t="s">
        <v>188</v>
      </c>
      <c r="AX616" s="12" t="s">
        <v>156</v>
      </c>
      <c r="BF616" s="12" t="s">
        <v>126</v>
      </c>
      <c r="BO616" s="12" t="s">
        <v>127</v>
      </c>
      <c r="BP616" s="12" t="s">
        <v>1107</v>
      </c>
      <c r="BQ616" s="12" t="s">
        <v>388</v>
      </c>
    </row>
    <row r="617" ht="14.25" customHeight="1">
      <c r="A617" s="12">
        <v>719501.0</v>
      </c>
      <c r="B617" s="12">
        <v>719501.0</v>
      </c>
      <c r="K617" s="12" t="s">
        <v>137</v>
      </c>
      <c r="M617" s="12" t="s">
        <v>138</v>
      </c>
      <c r="N617" s="12" t="s">
        <v>139</v>
      </c>
      <c r="P617" s="12" t="s">
        <v>140</v>
      </c>
      <c r="V617" s="12">
        <v>875.0</v>
      </c>
      <c r="X617" s="12" t="s">
        <v>3441</v>
      </c>
      <c r="Y617" s="12" t="s">
        <v>269</v>
      </c>
      <c r="Z617" s="12" t="s">
        <v>3442</v>
      </c>
      <c r="AA617" s="12" t="s">
        <v>175</v>
      </c>
      <c r="AB617" s="12" t="s">
        <v>3443</v>
      </c>
      <c r="AC617" s="12" t="s">
        <v>3444</v>
      </c>
      <c r="AD617" s="12" t="s">
        <v>3445</v>
      </c>
      <c r="AE617" s="12" t="s">
        <v>3446</v>
      </c>
      <c r="AF617" s="12" t="s">
        <v>3447</v>
      </c>
      <c r="AI617" s="12" t="s">
        <v>126</v>
      </c>
      <c r="AJ617" s="12" t="s">
        <v>126</v>
      </c>
      <c r="AK617" s="12" t="s">
        <v>126</v>
      </c>
      <c r="AM617" s="12" t="s">
        <v>196</v>
      </c>
      <c r="AN617" s="12" t="s">
        <v>3448</v>
      </c>
      <c r="AP617" s="12" t="s">
        <v>126</v>
      </c>
      <c r="AQ617" s="12" t="s">
        <v>152</v>
      </c>
      <c r="AS617" s="12" t="s">
        <v>153</v>
      </c>
      <c r="AU617" s="12" t="s">
        <v>152</v>
      </c>
      <c r="AV617" s="12" t="s">
        <v>154</v>
      </c>
      <c r="AW617" s="12" t="s">
        <v>3449</v>
      </c>
      <c r="AX617" s="12" t="s">
        <v>183</v>
      </c>
      <c r="AY617" s="12" t="s">
        <v>3450</v>
      </c>
      <c r="BF617" s="12" t="s">
        <v>126</v>
      </c>
      <c r="BO617" s="12" t="s">
        <v>561</v>
      </c>
      <c r="BP617" s="12" t="s">
        <v>3445</v>
      </c>
    </row>
    <row r="618" ht="14.25" customHeight="1">
      <c r="A618" s="12">
        <v>719505.0</v>
      </c>
      <c r="B618" s="12">
        <v>719505.0</v>
      </c>
      <c r="K618" s="12" t="s">
        <v>137</v>
      </c>
      <c r="M618" s="12" t="s">
        <v>170</v>
      </c>
      <c r="N618" s="12" t="s">
        <v>139</v>
      </c>
      <c r="P618" s="12" t="s">
        <v>140</v>
      </c>
      <c r="V618" s="12">
        <v>814.0</v>
      </c>
      <c r="X618" s="12" t="s">
        <v>3451</v>
      </c>
      <c r="Y618" s="12" t="s">
        <v>142</v>
      </c>
      <c r="Z618" s="12" t="s">
        <v>3452</v>
      </c>
      <c r="AA618" s="12" t="s">
        <v>144</v>
      </c>
      <c r="AB618" s="12" t="s">
        <v>3453</v>
      </c>
      <c r="AC618" s="12">
        <v>2.348163486124E12</v>
      </c>
      <c r="AD618" s="12" t="s">
        <v>314</v>
      </c>
      <c r="AE618" s="12" t="s">
        <v>3454</v>
      </c>
      <c r="AF618" s="12" t="s">
        <v>3455</v>
      </c>
      <c r="AI618" s="12" t="s">
        <v>152</v>
      </c>
      <c r="AJ618" s="12" t="s">
        <v>126</v>
      </c>
      <c r="AK618" s="12" t="s">
        <v>126</v>
      </c>
      <c r="AM618" s="12" t="s">
        <v>149</v>
      </c>
      <c r="AP618" s="12" t="s">
        <v>126</v>
      </c>
      <c r="AQ618" s="12" t="s">
        <v>152</v>
      </c>
      <c r="AS618" s="12" t="s">
        <v>153</v>
      </c>
      <c r="AU618" s="12" t="s">
        <v>152</v>
      </c>
      <c r="AV618" s="12" t="s">
        <v>154</v>
      </c>
      <c r="AX618" s="12" t="s">
        <v>183</v>
      </c>
      <c r="BF618" s="12" t="s">
        <v>126</v>
      </c>
      <c r="BO618" s="12" t="s">
        <v>467</v>
      </c>
      <c r="BP618" s="12" t="s">
        <v>314</v>
      </c>
      <c r="BQ618" s="12" t="s">
        <v>273</v>
      </c>
    </row>
    <row r="619" ht="14.25" customHeight="1">
      <c r="A619" s="12">
        <v>719506.0</v>
      </c>
      <c r="B619" s="12">
        <v>719506.0</v>
      </c>
      <c r="K619" s="12" t="s">
        <v>137</v>
      </c>
      <c r="M619" s="12" t="s">
        <v>170</v>
      </c>
      <c r="N619" s="12" t="s">
        <v>171</v>
      </c>
      <c r="P619" s="12" t="s">
        <v>128</v>
      </c>
      <c r="V619" s="12">
        <v>605.0</v>
      </c>
      <c r="X619" s="12" t="s">
        <v>3456</v>
      </c>
      <c r="Y619" s="12" t="s">
        <v>142</v>
      </c>
      <c r="Z619" s="12" t="s">
        <v>3457</v>
      </c>
      <c r="AA619" s="12" t="s">
        <v>144</v>
      </c>
      <c r="AB619" s="12" t="s">
        <v>3458</v>
      </c>
      <c r="AC619" s="12" t="s">
        <v>3459</v>
      </c>
      <c r="AD619" s="12" t="s">
        <v>480</v>
      </c>
      <c r="AE619" s="12" t="s">
        <v>3460</v>
      </c>
      <c r="AI619" s="12" t="s">
        <v>152</v>
      </c>
      <c r="AM619" s="12" t="s">
        <v>149</v>
      </c>
      <c r="AN619" s="12" t="s">
        <v>723</v>
      </c>
      <c r="AP619" s="12" t="s">
        <v>152</v>
      </c>
      <c r="AQ619" s="12" t="s">
        <v>152</v>
      </c>
      <c r="AS619" s="12" t="s">
        <v>153</v>
      </c>
      <c r="AU619" s="12" t="s">
        <v>152</v>
      </c>
      <c r="AV619" s="12" t="s">
        <v>154</v>
      </c>
      <c r="AW619" s="12" t="s">
        <v>3461</v>
      </c>
      <c r="AX619" s="12" t="s">
        <v>156</v>
      </c>
      <c r="AY619" s="12" t="s">
        <v>3462</v>
      </c>
      <c r="BF619" s="12" t="s">
        <v>126</v>
      </c>
      <c r="BO619" s="12" t="s">
        <v>127</v>
      </c>
    </row>
    <row r="620" ht="14.25" customHeight="1">
      <c r="A620" s="12">
        <v>719507.0</v>
      </c>
      <c r="B620" s="12">
        <v>719507.0</v>
      </c>
      <c r="K620" s="12" t="s">
        <v>137</v>
      </c>
      <c r="M620" s="12" t="s">
        <v>170</v>
      </c>
      <c r="N620" s="12" t="s">
        <v>171</v>
      </c>
      <c r="P620" s="12" t="s">
        <v>128</v>
      </c>
      <c r="V620" s="12">
        <v>605.0</v>
      </c>
      <c r="X620" s="12" t="s">
        <v>3456</v>
      </c>
      <c r="Y620" s="12" t="s">
        <v>142</v>
      </c>
      <c r="Z620" s="12" t="s">
        <v>3457</v>
      </c>
      <c r="AA620" s="12" t="s">
        <v>144</v>
      </c>
      <c r="AB620" s="12" t="s">
        <v>3458</v>
      </c>
      <c r="AC620" s="12" t="s">
        <v>3459</v>
      </c>
      <c r="AD620" s="12" t="s">
        <v>480</v>
      </c>
      <c r="AE620" s="12" t="s">
        <v>3463</v>
      </c>
      <c r="AI620" s="12" t="s">
        <v>152</v>
      </c>
      <c r="AM620" s="12" t="s">
        <v>149</v>
      </c>
      <c r="AN620" s="12" t="s">
        <v>723</v>
      </c>
      <c r="AP620" s="12" t="s">
        <v>152</v>
      </c>
      <c r="AQ620" s="12" t="s">
        <v>152</v>
      </c>
      <c r="AS620" s="12" t="s">
        <v>153</v>
      </c>
      <c r="AU620" s="12" t="s">
        <v>152</v>
      </c>
      <c r="AV620" s="12" t="s">
        <v>154</v>
      </c>
      <c r="AW620" s="12" t="s">
        <v>593</v>
      </c>
      <c r="AX620" s="12" t="s">
        <v>156</v>
      </c>
      <c r="AY620" s="12" t="s">
        <v>3464</v>
      </c>
      <c r="BF620" s="12" t="s">
        <v>126</v>
      </c>
      <c r="BO620" s="12" t="s">
        <v>127</v>
      </c>
      <c r="BP620" s="12" t="s">
        <v>480</v>
      </c>
    </row>
    <row r="621" ht="14.25" customHeight="1">
      <c r="A621" s="12">
        <v>719508.0</v>
      </c>
      <c r="B621" s="12">
        <v>719508.0</v>
      </c>
      <c r="K621" s="12" t="s">
        <v>137</v>
      </c>
      <c r="M621" s="12" t="s">
        <v>170</v>
      </c>
      <c r="N621" s="12" t="s">
        <v>139</v>
      </c>
      <c r="P621" s="12" t="s">
        <v>140</v>
      </c>
      <c r="V621" s="12">
        <v>814.0</v>
      </c>
      <c r="X621" s="12" t="s">
        <v>3465</v>
      </c>
      <c r="Y621" s="12" t="s">
        <v>142</v>
      </c>
      <c r="Z621" s="12" t="s">
        <v>1721</v>
      </c>
      <c r="AA621" s="12" t="s">
        <v>175</v>
      </c>
      <c r="AB621" s="12" t="s">
        <v>1722</v>
      </c>
      <c r="AC621" s="12">
        <v>2.01280106458E11</v>
      </c>
      <c r="AD621" s="12" t="s">
        <v>1298</v>
      </c>
      <c r="AI621" s="12" t="s">
        <v>152</v>
      </c>
      <c r="AJ621" s="12" t="s">
        <v>126</v>
      </c>
      <c r="AK621" s="12" t="s">
        <v>126</v>
      </c>
      <c r="AM621" s="12" t="s">
        <v>196</v>
      </c>
      <c r="AN621" s="12" t="s">
        <v>1793</v>
      </c>
      <c r="AP621" s="12" t="s">
        <v>152</v>
      </c>
      <c r="AQ621" s="12" t="s">
        <v>152</v>
      </c>
      <c r="AS621" s="12" t="s">
        <v>153</v>
      </c>
      <c r="AU621" s="12" t="s">
        <v>152</v>
      </c>
      <c r="AV621" s="12" t="s">
        <v>188</v>
      </c>
      <c r="AX621" s="12" t="s">
        <v>184</v>
      </c>
      <c r="BF621" s="12" t="s">
        <v>126</v>
      </c>
      <c r="BO621" s="12" t="s">
        <v>3466</v>
      </c>
      <c r="BQ621" s="12" t="s">
        <v>630</v>
      </c>
    </row>
    <row r="622" ht="14.25" customHeight="1">
      <c r="A622" s="12">
        <v>719509.0</v>
      </c>
      <c r="B622" s="12">
        <v>719509.0</v>
      </c>
      <c r="C622" s="12" t="s">
        <v>136</v>
      </c>
      <c r="D622" s="12">
        <v>627.0</v>
      </c>
      <c r="K622" s="12" t="s">
        <v>137</v>
      </c>
      <c r="M622" s="12" t="s">
        <v>138</v>
      </c>
      <c r="N622" s="12" t="s">
        <v>171</v>
      </c>
      <c r="P622" s="12" t="s">
        <v>128</v>
      </c>
      <c r="V622" s="12">
        <v>627.0</v>
      </c>
      <c r="X622" s="12" t="s">
        <v>3467</v>
      </c>
      <c r="Y622" s="12" t="s">
        <v>142</v>
      </c>
      <c r="Z622" s="12" t="s">
        <v>3468</v>
      </c>
      <c r="AA622" s="12" t="s">
        <v>175</v>
      </c>
      <c r="AB622" s="12" t="s">
        <v>3469</v>
      </c>
      <c r="AC622" s="12">
        <v>4.47914010953E11</v>
      </c>
      <c r="AD622" s="12" t="s">
        <v>249</v>
      </c>
      <c r="AE622" s="12" t="s">
        <v>3470</v>
      </c>
      <c r="AF622" s="12" t="s">
        <v>3471</v>
      </c>
      <c r="AI622" s="12" t="s">
        <v>152</v>
      </c>
      <c r="AJ622" s="12" t="s">
        <v>126</v>
      </c>
      <c r="AK622" s="12" t="s">
        <v>126</v>
      </c>
      <c r="AM622" s="12" t="s">
        <v>149</v>
      </c>
      <c r="AP622" s="12" t="s">
        <v>126</v>
      </c>
      <c r="AQ622" s="12" t="s">
        <v>152</v>
      </c>
      <c r="AS622" s="12" t="s">
        <v>370</v>
      </c>
      <c r="AT622" s="12" t="s">
        <v>1017</v>
      </c>
      <c r="AU622" s="12" t="s">
        <v>126</v>
      </c>
      <c r="BF622" s="12" t="s">
        <v>126</v>
      </c>
      <c r="BO622" s="12" t="s">
        <v>2344</v>
      </c>
      <c r="BP622" s="12" t="s">
        <v>249</v>
      </c>
      <c r="BQ622" s="12" t="s">
        <v>135</v>
      </c>
    </row>
    <row r="623" ht="14.25" customHeight="1">
      <c r="A623" s="12">
        <v>719510.0</v>
      </c>
      <c r="B623" s="12">
        <v>719510.0</v>
      </c>
      <c r="C623" s="12" t="s">
        <v>136</v>
      </c>
      <c r="D623" s="12">
        <v>407.0</v>
      </c>
      <c r="K623" s="12" t="s">
        <v>137</v>
      </c>
      <c r="M623" s="12" t="s">
        <v>170</v>
      </c>
      <c r="N623" s="12" t="s">
        <v>139</v>
      </c>
      <c r="P623" s="12" t="s">
        <v>204</v>
      </c>
      <c r="V623" s="12">
        <v>407.0</v>
      </c>
      <c r="X623" s="12" t="s">
        <v>3472</v>
      </c>
      <c r="Y623" s="12" t="s">
        <v>142</v>
      </c>
      <c r="Z623" s="12" t="s">
        <v>3473</v>
      </c>
      <c r="AA623" s="12" t="s">
        <v>175</v>
      </c>
      <c r="AB623" s="12" t="s">
        <v>3474</v>
      </c>
      <c r="AC623" s="12">
        <v>2.348147334587E12</v>
      </c>
      <c r="AD623" s="12" t="s">
        <v>314</v>
      </c>
      <c r="AE623" s="12" t="s">
        <v>3475</v>
      </c>
      <c r="AF623" s="12" t="s">
        <v>3476</v>
      </c>
      <c r="AI623" s="12" t="s">
        <v>152</v>
      </c>
      <c r="AJ623" s="12" t="s">
        <v>152</v>
      </c>
      <c r="AK623" s="12" t="s">
        <v>126</v>
      </c>
      <c r="AM623" s="12" t="s">
        <v>149</v>
      </c>
      <c r="AP623" s="12" t="s">
        <v>152</v>
      </c>
      <c r="AQ623" s="12" t="s">
        <v>152</v>
      </c>
      <c r="AS623" s="12" t="s">
        <v>153</v>
      </c>
      <c r="AU623" s="12" t="s">
        <v>152</v>
      </c>
      <c r="AV623" s="12" t="s">
        <v>188</v>
      </c>
      <c r="AW623" s="12" t="s">
        <v>3477</v>
      </c>
      <c r="AX623" s="12" t="s">
        <v>155</v>
      </c>
      <c r="AY623" s="12" t="s">
        <v>3477</v>
      </c>
      <c r="BF623" s="12" t="s">
        <v>126</v>
      </c>
      <c r="BO623" s="12" t="s">
        <v>578</v>
      </c>
    </row>
    <row r="624" ht="14.25" customHeight="1">
      <c r="A624" s="12">
        <v>719511.0</v>
      </c>
      <c r="B624" s="12">
        <v>719511.0</v>
      </c>
      <c r="K624" s="12" t="s">
        <v>137</v>
      </c>
      <c r="M624" s="12" t="s">
        <v>253</v>
      </c>
      <c r="N624" s="12" t="s">
        <v>139</v>
      </c>
      <c r="P624" s="12" t="s">
        <v>140</v>
      </c>
      <c r="V624" s="12">
        <v>755.0</v>
      </c>
      <c r="X624" s="12" t="s">
        <v>3478</v>
      </c>
      <c r="Y624" s="12" t="s">
        <v>142</v>
      </c>
      <c r="Z624" s="12" t="s">
        <v>3479</v>
      </c>
      <c r="AA624" s="12" t="s">
        <v>144</v>
      </c>
      <c r="AB624" s="12" t="s">
        <v>3480</v>
      </c>
      <c r="AC624" s="12">
        <v>2.51911404954E11</v>
      </c>
      <c r="AD624" s="12" t="s">
        <v>743</v>
      </c>
      <c r="AE624" s="12" t="s">
        <v>3481</v>
      </c>
      <c r="AI624" s="12" t="s">
        <v>152</v>
      </c>
      <c r="AJ624" s="12" t="s">
        <v>126</v>
      </c>
      <c r="AK624" s="12" t="s">
        <v>126</v>
      </c>
      <c r="AM624" s="12" t="s">
        <v>358</v>
      </c>
      <c r="AP624" s="12" t="s">
        <v>152</v>
      </c>
      <c r="AQ624" s="12" t="s">
        <v>152</v>
      </c>
      <c r="AS624" s="12" t="s">
        <v>153</v>
      </c>
      <c r="AU624" s="12" t="s">
        <v>152</v>
      </c>
      <c r="BF624" s="12" t="s">
        <v>126</v>
      </c>
      <c r="BO624" s="12" t="s">
        <v>561</v>
      </c>
      <c r="BP624" s="12" t="s">
        <v>1251</v>
      </c>
      <c r="BQ624" s="12" t="s">
        <v>236</v>
      </c>
    </row>
    <row r="625" ht="14.25" customHeight="1">
      <c r="A625" s="12">
        <v>719513.0</v>
      </c>
      <c r="B625" s="12">
        <v>718654.0</v>
      </c>
      <c r="K625" s="12" t="s">
        <v>137</v>
      </c>
      <c r="M625" s="12" t="s">
        <v>170</v>
      </c>
      <c r="N625" s="12" t="s">
        <v>139</v>
      </c>
      <c r="P625" s="12" t="s">
        <v>977</v>
      </c>
      <c r="V625" s="12">
        <v>33.0</v>
      </c>
      <c r="X625" s="12" t="s">
        <v>3482</v>
      </c>
      <c r="Y625" s="12" t="s">
        <v>269</v>
      </c>
      <c r="Z625" s="12" t="s">
        <v>3483</v>
      </c>
      <c r="AA625" s="12" t="s">
        <v>175</v>
      </c>
      <c r="AB625" s="12" t="s">
        <v>1722</v>
      </c>
      <c r="AC625" s="12">
        <v>2.01280106458E11</v>
      </c>
      <c r="AD625" s="12" t="s">
        <v>1298</v>
      </c>
      <c r="AE625" s="12" t="s">
        <v>1724</v>
      </c>
      <c r="AI625" s="12" t="s">
        <v>152</v>
      </c>
      <c r="AJ625" s="12" t="s">
        <v>126</v>
      </c>
      <c r="AK625" s="12" t="s">
        <v>126</v>
      </c>
      <c r="AM625" s="12" t="s">
        <v>1793</v>
      </c>
      <c r="AN625" s="12" t="s">
        <v>196</v>
      </c>
      <c r="AP625" s="12" t="s">
        <v>126</v>
      </c>
      <c r="AQ625" s="12" t="s">
        <v>152</v>
      </c>
      <c r="AS625" s="12" t="s">
        <v>153</v>
      </c>
      <c r="AU625" s="12" t="s">
        <v>152</v>
      </c>
      <c r="AV625" s="12" t="s">
        <v>154</v>
      </c>
      <c r="AX625" s="12" t="s">
        <v>184</v>
      </c>
      <c r="BF625" s="12" t="s">
        <v>126</v>
      </c>
    </row>
    <row r="626" ht="14.25" customHeight="1">
      <c r="A626" s="12">
        <v>719514.0</v>
      </c>
      <c r="B626" s="12">
        <v>718654.0</v>
      </c>
      <c r="K626" s="12" t="s">
        <v>137</v>
      </c>
      <c r="M626" s="12" t="s">
        <v>170</v>
      </c>
      <c r="N626" s="12" t="s">
        <v>139</v>
      </c>
      <c r="P626" s="12" t="s">
        <v>118</v>
      </c>
      <c r="R626" s="12" t="s">
        <v>389</v>
      </c>
      <c r="V626" s="12">
        <v>385.0</v>
      </c>
      <c r="X626" s="12" t="s">
        <v>3484</v>
      </c>
      <c r="Y626" s="12" t="s">
        <v>246</v>
      </c>
      <c r="Z626" s="12" t="s">
        <v>3485</v>
      </c>
      <c r="AA626" s="12" t="s">
        <v>144</v>
      </c>
      <c r="AB626" s="12" t="s">
        <v>3486</v>
      </c>
      <c r="AC626" s="12">
        <v>2.010203331E11</v>
      </c>
      <c r="AD626" s="12" t="s">
        <v>1298</v>
      </c>
      <c r="AE626" s="12" t="s">
        <v>1724</v>
      </c>
      <c r="AI626" s="12" t="s">
        <v>152</v>
      </c>
      <c r="AJ626" s="12" t="s">
        <v>126</v>
      </c>
      <c r="AK626" s="12" t="s">
        <v>126</v>
      </c>
      <c r="AM626" s="12" t="s">
        <v>196</v>
      </c>
      <c r="AN626" s="12" t="s">
        <v>1793</v>
      </c>
      <c r="AP626" s="12" t="s">
        <v>126</v>
      </c>
      <c r="AQ626" s="12" t="s">
        <v>152</v>
      </c>
      <c r="AS626" s="12" t="s">
        <v>153</v>
      </c>
      <c r="AU626" s="12" t="s">
        <v>152</v>
      </c>
      <c r="AV626" s="12" t="s">
        <v>154</v>
      </c>
      <c r="AX626" s="12" t="s">
        <v>184</v>
      </c>
      <c r="BF626" s="12" t="s">
        <v>126</v>
      </c>
    </row>
    <row r="627" ht="14.25" customHeight="1">
      <c r="A627" s="12">
        <v>719515.0</v>
      </c>
      <c r="B627" s="12">
        <v>719515.0</v>
      </c>
      <c r="K627" s="12" t="s">
        <v>137</v>
      </c>
      <c r="M627" s="12" t="s">
        <v>253</v>
      </c>
      <c r="N627" s="12" t="s">
        <v>139</v>
      </c>
      <c r="P627" s="12" t="s">
        <v>204</v>
      </c>
      <c r="V627" s="12">
        <v>319.0</v>
      </c>
      <c r="X627" s="12" t="s">
        <v>3487</v>
      </c>
      <c r="Y627" s="12" t="s">
        <v>269</v>
      </c>
      <c r="Z627" s="12" t="s">
        <v>3488</v>
      </c>
      <c r="AA627" s="12" t="s">
        <v>175</v>
      </c>
      <c r="AB627" s="12" t="s">
        <v>3489</v>
      </c>
      <c r="AC627" s="12" t="s">
        <v>3490</v>
      </c>
      <c r="AD627" s="12" t="s">
        <v>272</v>
      </c>
      <c r="AE627" s="12" t="s">
        <v>3491</v>
      </c>
      <c r="AI627" s="12" t="s">
        <v>152</v>
      </c>
      <c r="AJ627" s="12" t="s">
        <v>126</v>
      </c>
      <c r="AK627" s="12" t="s">
        <v>126</v>
      </c>
      <c r="AM627" s="12" t="s">
        <v>149</v>
      </c>
      <c r="AP627" s="12" t="s">
        <v>152</v>
      </c>
      <c r="AQ627" s="12" t="s">
        <v>152</v>
      </c>
      <c r="AS627" s="12" t="s">
        <v>153</v>
      </c>
      <c r="AU627" s="12" t="s">
        <v>152</v>
      </c>
      <c r="BF627" s="12" t="s">
        <v>126</v>
      </c>
      <c r="BO627" s="12" t="s">
        <v>2169</v>
      </c>
      <c r="BP627" s="12" t="s">
        <v>272</v>
      </c>
      <c r="BQ627" s="12" t="s">
        <v>273</v>
      </c>
      <c r="BR627" s="12">
        <v>256.0</v>
      </c>
    </row>
    <row r="628" ht="14.25" customHeight="1">
      <c r="A628" s="12">
        <v>719516.0</v>
      </c>
      <c r="B628" s="12">
        <v>719516.0</v>
      </c>
      <c r="K628" s="12" t="s">
        <v>137</v>
      </c>
      <c r="M628" s="12" t="s">
        <v>170</v>
      </c>
      <c r="N628" s="12" t="s">
        <v>139</v>
      </c>
      <c r="P628" s="12" t="s">
        <v>140</v>
      </c>
      <c r="V628" s="12">
        <v>814.0</v>
      </c>
      <c r="X628" s="12" t="s">
        <v>3492</v>
      </c>
      <c r="Y628" s="12" t="s">
        <v>142</v>
      </c>
      <c r="Z628" s="12" t="s">
        <v>3493</v>
      </c>
      <c r="AA628" s="12" t="s">
        <v>175</v>
      </c>
      <c r="AB628" s="12" t="s">
        <v>3494</v>
      </c>
      <c r="AC628" s="12">
        <v>9.779803073661E12</v>
      </c>
      <c r="AD628" s="12" t="s">
        <v>1251</v>
      </c>
      <c r="AI628" s="12" t="s">
        <v>152</v>
      </c>
      <c r="AP628" s="12" t="s">
        <v>152</v>
      </c>
      <c r="AS628" s="12" t="s">
        <v>153</v>
      </c>
      <c r="AU628" s="12" t="s">
        <v>152</v>
      </c>
      <c r="AV628" s="12" t="s">
        <v>154</v>
      </c>
      <c r="AX628" s="12" t="s">
        <v>156</v>
      </c>
      <c r="BF628" s="12" t="s">
        <v>126</v>
      </c>
    </row>
    <row r="629" ht="14.25" customHeight="1">
      <c r="A629" s="12">
        <v>719517.0</v>
      </c>
      <c r="B629" s="12">
        <v>719517.0</v>
      </c>
      <c r="K629" s="12" t="s">
        <v>137</v>
      </c>
      <c r="M629" s="12" t="s">
        <v>253</v>
      </c>
      <c r="N629" s="12" t="s">
        <v>139</v>
      </c>
      <c r="P629" s="12" t="s">
        <v>204</v>
      </c>
      <c r="V629" s="12">
        <v>319.0</v>
      </c>
      <c r="X629" s="12" t="s">
        <v>3495</v>
      </c>
      <c r="Y629" s="12" t="s">
        <v>269</v>
      </c>
      <c r="Z629" s="12" t="s">
        <v>3496</v>
      </c>
      <c r="AA629" s="12" t="s">
        <v>175</v>
      </c>
      <c r="AB629" s="12" t="s">
        <v>3497</v>
      </c>
      <c r="AC629" s="12">
        <v>2.24629319296E11</v>
      </c>
      <c r="AD629" s="12" t="s">
        <v>3498</v>
      </c>
      <c r="AE629" s="12" t="s">
        <v>3499</v>
      </c>
      <c r="AF629" s="12" t="s">
        <v>3500</v>
      </c>
      <c r="AI629" s="12" t="s">
        <v>152</v>
      </c>
      <c r="AJ629" s="12" t="s">
        <v>126</v>
      </c>
      <c r="AK629" s="12" t="s">
        <v>126</v>
      </c>
      <c r="AP629" s="12" t="s">
        <v>152</v>
      </c>
      <c r="AQ629" s="12" t="s">
        <v>152</v>
      </c>
      <c r="AS629" s="12" t="s">
        <v>153</v>
      </c>
      <c r="AU629" s="12" t="s">
        <v>152</v>
      </c>
      <c r="BF629" s="12" t="s">
        <v>126</v>
      </c>
    </row>
    <row r="630" ht="14.25" customHeight="1">
      <c r="A630" s="12">
        <v>719525.0</v>
      </c>
      <c r="B630" s="12">
        <v>719525.0</v>
      </c>
      <c r="K630" s="12" t="s">
        <v>137</v>
      </c>
      <c r="M630" s="12" t="s">
        <v>170</v>
      </c>
      <c r="N630" s="12" t="s">
        <v>171</v>
      </c>
      <c r="P630" s="12" t="s">
        <v>128</v>
      </c>
      <c r="V630" s="12">
        <v>605.0</v>
      </c>
      <c r="X630" s="12" t="s">
        <v>3501</v>
      </c>
      <c r="Y630" s="12" t="s">
        <v>142</v>
      </c>
      <c r="Z630" s="12" t="s">
        <v>3502</v>
      </c>
      <c r="AA630" s="12" t="s">
        <v>175</v>
      </c>
      <c r="AB630" s="12" t="s">
        <v>3503</v>
      </c>
      <c r="AC630" s="12">
        <v>2.64818008222E11</v>
      </c>
      <c r="AD630" s="12" t="s">
        <v>3154</v>
      </c>
      <c r="AI630" s="12" t="s">
        <v>152</v>
      </c>
      <c r="AJ630" s="12" t="s">
        <v>126</v>
      </c>
      <c r="AK630" s="12" t="s">
        <v>126</v>
      </c>
      <c r="AP630" s="12" t="s">
        <v>152</v>
      </c>
      <c r="AQ630" s="12" t="s">
        <v>152</v>
      </c>
      <c r="AS630" s="12" t="s">
        <v>370</v>
      </c>
      <c r="AT630" s="12" t="s">
        <v>2506</v>
      </c>
      <c r="AU630" s="12" t="s">
        <v>152</v>
      </c>
      <c r="AV630" s="12" t="s">
        <v>154</v>
      </c>
      <c r="BF630" s="12" t="s">
        <v>126</v>
      </c>
      <c r="BP630" s="12" t="s">
        <v>3154</v>
      </c>
    </row>
    <row r="631" ht="14.25" customHeight="1">
      <c r="A631" s="12">
        <v>719526.0</v>
      </c>
      <c r="B631" s="12">
        <v>719526.0</v>
      </c>
      <c r="K631" s="12" t="s">
        <v>137</v>
      </c>
      <c r="M631" s="12" t="s">
        <v>170</v>
      </c>
      <c r="N631" s="12" t="s">
        <v>139</v>
      </c>
      <c r="P631" s="12" t="s">
        <v>128</v>
      </c>
      <c r="V631" s="12">
        <v>755.0</v>
      </c>
      <c r="X631" s="12" t="s">
        <v>3504</v>
      </c>
      <c r="Y631" s="12" t="s">
        <v>142</v>
      </c>
      <c r="Z631" s="12" t="s">
        <v>3505</v>
      </c>
      <c r="AA631" s="12" t="s">
        <v>144</v>
      </c>
      <c r="AB631" s="12" t="s">
        <v>3506</v>
      </c>
      <c r="AC631" s="12">
        <v>9.779803945005E12</v>
      </c>
      <c r="AD631" s="12" t="s">
        <v>1251</v>
      </c>
      <c r="AE631" s="12" t="s">
        <v>3507</v>
      </c>
      <c r="AI631" s="12" t="s">
        <v>152</v>
      </c>
      <c r="AJ631" s="12" t="s">
        <v>126</v>
      </c>
      <c r="AK631" s="12" t="s">
        <v>126</v>
      </c>
      <c r="AM631" s="12" t="s">
        <v>149</v>
      </c>
      <c r="AP631" s="12" t="s">
        <v>152</v>
      </c>
      <c r="AQ631" s="12" t="s">
        <v>152</v>
      </c>
      <c r="AS631" s="12" t="s">
        <v>153</v>
      </c>
      <c r="AU631" s="12" t="s">
        <v>152</v>
      </c>
      <c r="BF631" s="12" t="s">
        <v>126</v>
      </c>
      <c r="BO631" s="12" t="s">
        <v>526</v>
      </c>
      <c r="BP631" s="12" t="s">
        <v>1251</v>
      </c>
      <c r="BQ631" s="12" t="s">
        <v>273</v>
      </c>
    </row>
    <row r="632" ht="14.25" customHeight="1">
      <c r="A632" s="12">
        <v>719527.0</v>
      </c>
      <c r="B632" s="12">
        <v>719527.0</v>
      </c>
      <c r="C632" s="12" t="s">
        <v>136</v>
      </c>
      <c r="D632" s="12">
        <v>875.0</v>
      </c>
      <c r="K632" s="12" t="s">
        <v>137</v>
      </c>
      <c r="M632" s="12" t="s">
        <v>138</v>
      </c>
      <c r="N632" s="12" t="s">
        <v>139</v>
      </c>
      <c r="P632" s="12" t="s">
        <v>140</v>
      </c>
      <c r="V632" s="12">
        <v>875.0</v>
      </c>
      <c r="X632" s="12" t="s">
        <v>3508</v>
      </c>
      <c r="Y632" s="12" t="s">
        <v>226</v>
      </c>
      <c r="Z632" s="12" t="s">
        <v>3509</v>
      </c>
      <c r="AA632" s="12" t="s">
        <v>144</v>
      </c>
      <c r="AB632" s="12" t="s">
        <v>3510</v>
      </c>
      <c r="AC632" s="12" t="s">
        <v>3511</v>
      </c>
      <c r="AD632" s="12" t="s">
        <v>146</v>
      </c>
      <c r="AE632" s="12" t="s">
        <v>3512</v>
      </c>
      <c r="AF632" s="12" t="s">
        <v>3513</v>
      </c>
      <c r="AI632" s="12" t="s">
        <v>126</v>
      </c>
      <c r="AJ632" s="12" t="s">
        <v>126</v>
      </c>
      <c r="AK632" s="12" t="s">
        <v>126</v>
      </c>
      <c r="AM632" s="12" t="s">
        <v>150</v>
      </c>
      <c r="AN632" s="12" t="s">
        <v>149</v>
      </c>
      <c r="AP632" s="12" t="s">
        <v>126</v>
      </c>
      <c r="AQ632" s="12" t="s">
        <v>152</v>
      </c>
      <c r="AS632" s="12" t="s">
        <v>153</v>
      </c>
      <c r="AU632" s="12" t="s">
        <v>152</v>
      </c>
      <c r="AV632" s="12" t="s">
        <v>188</v>
      </c>
      <c r="AX632" s="12" t="s">
        <v>156</v>
      </c>
      <c r="BF632" s="12" t="s">
        <v>126</v>
      </c>
      <c r="BO632" s="12" t="s">
        <v>374</v>
      </c>
      <c r="BP632" s="12" t="s">
        <v>405</v>
      </c>
      <c r="BQ632" s="12" t="s">
        <v>438</v>
      </c>
    </row>
    <row r="633" ht="14.25" customHeight="1">
      <c r="A633" s="12">
        <v>719528.0</v>
      </c>
      <c r="B633" s="12">
        <v>719528.0</v>
      </c>
      <c r="K633" s="12" t="s">
        <v>137</v>
      </c>
      <c r="M633" s="12" t="s">
        <v>253</v>
      </c>
      <c r="N633" s="12" t="s">
        <v>139</v>
      </c>
      <c r="P633" s="12" t="s">
        <v>204</v>
      </c>
      <c r="V633" s="12">
        <v>319.0</v>
      </c>
      <c r="X633" s="12" t="s">
        <v>3514</v>
      </c>
      <c r="Y633" s="12" t="s">
        <v>269</v>
      </c>
      <c r="Z633" s="12" t="s">
        <v>3515</v>
      </c>
      <c r="AA633" s="12" t="s">
        <v>175</v>
      </c>
      <c r="AB633" s="12" t="s">
        <v>3516</v>
      </c>
      <c r="AC633" s="12" t="s">
        <v>3517</v>
      </c>
      <c r="AD633" s="12" t="s">
        <v>3518</v>
      </c>
      <c r="AE633" s="12" t="s">
        <v>3519</v>
      </c>
      <c r="AI633" s="12" t="s">
        <v>152</v>
      </c>
      <c r="AJ633" s="12" t="s">
        <v>126</v>
      </c>
      <c r="AK633" s="12" t="s">
        <v>126</v>
      </c>
      <c r="AM633" s="12" t="s">
        <v>3520</v>
      </c>
      <c r="AN633" s="12" t="s">
        <v>3521</v>
      </c>
      <c r="AP633" s="12" t="s">
        <v>152</v>
      </c>
      <c r="AQ633" s="12" t="s">
        <v>152</v>
      </c>
      <c r="AS633" s="12" t="s">
        <v>153</v>
      </c>
      <c r="AU633" s="12" t="s">
        <v>152</v>
      </c>
      <c r="AV633" s="12" t="s">
        <v>188</v>
      </c>
      <c r="AW633" s="12" t="s">
        <v>3522</v>
      </c>
      <c r="AX633" s="12" t="s">
        <v>156</v>
      </c>
      <c r="AY633" s="12" t="s">
        <v>3523</v>
      </c>
      <c r="BF633" s="12" t="s">
        <v>126</v>
      </c>
      <c r="BP633" s="12" t="s">
        <v>3518</v>
      </c>
      <c r="BQ633" s="12" t="s">
        <v>1164</v>
      </c>
      <c r="BR633" s="12" t="s">
        <v>3524</v>
      </c>
    </row>
    <row r="634" ht="14.25" customHeight="1">
      <c r="A634" s="12">
        <v>719529.0</v>
      </c>
      <c r="B634" s="12">
        <v>719529.0</v>
      </c>
      <c r="K634" s="12" t="s">
        <v>137</v>
      </c>
      <c r="M634" s="12" t="s">
        <v>170</v>
      </c>
      <c r="N634" s="12" t="s">
        <v>139</v>
      </c>
      <c r="P634" s="12" t="s">
        <v>140</v>
      </c>
      <c r="V634" s="12">
        <v>814.0</v>
      </c>
      <c r="X634" s="12" t="s">
        <v>2048</v>
      </c>
      <c r="Y634" s="12" t="s">
        <v>142</v>
      </c>
      <c r="Z634" s="12" t="s">
        <v>2049</v>
      </c>
      <c r="AA634" s="12" t="s">
        <v>175</v>
      </c>
      <c r="AB634" s="12" t="s">
        <v>3525</v>
      </c>
      <c r="AC634" s="12" t="s">
        <v>3526</v>
      </c>
      <c r="AD634" s="12" t="s">
        <v>448</v>
      </c>
      <c r="AE634" s="12" t="s">
        <v>3527</v>
      </c>
      <c r="AF634" s="12" t="s">
        <v>3528</v>
      </c>
      <c r="AI634" s="12" t="s">
        <v>126</v>
      </c>
      <c r="AJ634" s="12" t="s">
        <v>126</v>
      </c>
      <c r="AK634" s="12" t="s">
        <v>126</v>
      </c>
      <c r="AP634" s="12" t="s">
        <v>152</v>
      </c>
      <c r="AQ634" s="12" t="s">
        <v>152</v>
      </c>
      <c r="AS634" s="12" t="s">
        <v>153</v>
      </c>
      <c r="AU634" s="12" t="s">
        <v>126</v>
      </c>
      <c r="BF634" s="12" t="s">
        <v>126</v>
      </c>
      <c r="BO634" s="12" t="s">
        <v>467</v>
      </c>
      <c r="BQ634" s="12" t="s">
        <v>454</v>
      </c>
    </row>
    <row r="635" ht="14.25" customHeight="1">
      <c r="A635" s="12">
        <v>719531.0</v>
      </c>
      <c r="B635" s="12">
        <v>719531.0</v>
      </c>
      <c r="K635" s="12" t="s">
        <v>137</v>
      </c>
      <c r="M635" s="12" t="s">
        <v>253</v>
      </c>
      <c r="N635" s="12" t="s">
        <v>139</v>
      </c>
      <c r="P635" s="12" t="s">
        <v>204</v>
      </c>
      <c r="V635" s="12">
        <v>319.0</v>
      </c>
      <c r="X635" s="12" t="s">
        <v>3529</v>
      </c>
      <c r="Y635" s="12" t="s">
        <v>246</v>
      </c>
      <c r="Z635" s="12" t="s">
        <v>1310</v>
      </c>
      <c r="AA635" s="12" t="s">
        <v>144</v>
      </c>
      <c r="AB635" s="12" t="s">
        <v>1311</v>
      </c>
      <c r="AC635" s="12">
        <v>2.31880469815E11</v>
      </c>
      <c r="AD635" s="12" t="s">
        <v>396</v>
      </c>
      <c r="AE635" s="12" t="s">
        <v>3530</v>
      </c>
      <c r="AI635" s="12" t="s">
        <v>126</v>
      </c>
      <c r="AJ635" s="12" t="s">
        <v>126</v>
      </c>
      <c r="AK635" s="12" t="s">
        <v>126</v>
      </c>
      <c r="AM635" s="12" t="s">
        <v>1873</v>
      </c>
      <c r="AP635" s="12" t="s">
        <v>152</v>
      </c>
      <c r="AQ635" s="12" t="s">
        <v>152</v>
      </c>
      <c r="AS635" s="12" t="s">
        <v>153</v>
      </c>
      <c r="AU635" s="12" t="s">
        <v>152</v>
      </c>
      <c r="AV635" s="12" t="s">
        <v>891</v>
      </c>
      <c r="AW635" s="12" t="s">
        <v>3531</v>
      </c>
      <c r="AX635" s="12" t="s">
        <v>732</v>
      </c>
      <c r="AY635" s="12" t="s">
        <v>3532</v>
      </c>
      <c r="BF635" s="12" t="s">
        <v>126</v>
      </c>
      <c r="BO635" s="12" t="s">
        <v>3533</v>
      </c>
      <c r="BP635" s="12" t="s">
        <v>3534</v>
      </c>
    </row>
    <row r="636" ht="14.25" customHeight="1">
      <c r="A636" s="12">
        <v>719534.0</v>
      </c>
      <c r="B636" s="12">
        <v>719534.0</v>
      </c>
      <c r="C636" s="12" t="s">
        <v>136</v>
      </c>
      <c r="D636" s="12">
        <v>875.0</v>
      </c>
      <c r="E636" s="12" t="s">
        <v>327</v>
      </c>
      <c r="K636" s="12" t="s">
        <v>137</v>
      </c>
      <c r="M636" s="12" t="s">
        <v>138</v>
      </c>
      <c r="N636" s="12" t="s">
        <v>139</v>
      </c>
      <c r="P636" s="12" t="s">
        <v>140</v>
      </c>
      <c r="V636" s="12">
        <v>875.0</v>
      </c>
      <c r="X636" s="12" t="s">
        <v>3535</v>
      </c>
      <c r="Y636" s="12" t="s">
        <v>226</v>
      </c>
      <c r="Z636" s="12" t="s">
        <v>3536</v>
      </c>
      <c r="AA636" s="12" t="s">
        <v>144</v>
      </c>
      <c r="AB636" s="12" t="s">
        <v>3537</v>
      </c>
      <c r="AC636" s="12">
        <v>10.0</v>
      </c>
      <c r="AD636" s="12" t="s">
        <v>146</v>
      </c>
      <c r="AE636" s="12" t="s">
        <v>3538</v>
      </c>
      <c r="AF636" s="12" t="s">
        <v>3539</v>
      </c>
      <c r="AI636" s="12" t="s">
        <v>126</v>
      </c>
      <c r="AJ636" s="12" t="s">
        <v>126</v>
      </c>
      <c r="AK636" s="12" t="s">
        <v>126</v>
      </c>
      <c r="AM636" s="12" t="s">
        <v>150</v>
      </c>
      <c r="AN636" s="12" t="s">
        <v>196</v>
      </c>
      <c r="AQ636" s="12" t="s">
        <v>152</v>
      </c>
      <c r="AS636" s="12" t="s">
        <v>153</v>
      </c>
      <c r="AU636" s="12" t="s">
        <v>152</v>
      </c>
      <c r="AV636" s="12" t="s">
        <v>188</v>
      </c>
      <c r="AW636" s="12" t="s">
        <v>3540</v>
      </c>
      <c r="AX636" s="12" t="s">
        <v>156</v>
      </c>
      <c r="AY636" s="12" t="s">
        <v>3541</v>
      </c>
      <c r="BO636" s="12" t="s">
        <v>374</v>
      </c>
      <c r="BQ636" s="12" t="s">
        <v>468</v>
      </c>
    </row>
    <row r="637" ht="14.25" customHeight="1">
      <c r="A637" s="12">
        <v>719536.0</v>
      </c>
      <c r="B637" s="12">
        <v>719536.0</v>
      </c>
      <c r="K637" s="12" t="s">
        <v>137</v>
      </c>
      <c r="M637" s="12" t="s">
        <v>253</v>
      </c>
      <c r="N637" s="12" t="s">
        <v>171</v>
      </c>
      <c r="P637" s="12" t="s">
        <v>204</v>
      </c>
      <c r="V637" s="12">
        <v>259.0</v>
      </c>
      <c r="X637" s="12" t="s">
        <v>3542</v>
      </c>
      <c r="Y637" s="12" t="s">
        <v>142</v>
      </c>
      <c r="Z637" s="12" t="s">
        <v>3543</v>
      </c>
      <c r="AA637" s="12" t="s">
        <v>175</v>
      </c>
      <c r="AB637" s="12" t="s">
        <v>3544</v>
      </c>
      <c r="AC637" s="12" t="s">
        <v>3545</v>
      </c>
      <c r="AD637" s="12" t="s">
        <v>1298</v>
      </c>
      <c r="AE637" s="12" t="s">
        <v>3546</v>
      </c>
      <c r="AI637" s="12" t="s">
        <v>152</v>
      </c>
      <c r="AJ637" s="12" t="s">
        <v>126</v>
      </c>
      <c r="AK637" s="12" t="s">
        <v>152</v>
      </c>
      <c r="AM637" s="12" t="s">
        <v>149</v>
      </c>
      <c r="AN637" s="12" t="s">
        <v>985</v>
      </c>
      <c r="AO637" s="12" t="s">
        <v>695</v>
      </c>
      <c r="AP637" s="12" t="s">
        <v>152</v>
      </c>
      <c r="AQ637" s="12" t="s">
        <v>152</v>
      </c>
      <c r="AS637" s="12" t="s">
        <v>153</v>
      </c>
      <c r="AU637" s="12" t="s">
        <v>152</v>
      </c>
      <c r="AV637" s="12" t="s">
        <v>154</v>
      </c>
      <c r="AX637" s="12" t="s">
        <v>184</v>
      </c>
      <c r="BF637" s="12" t="s">
        <v>126</v>
      </c>
      <c r="BO637" s="12" t="s">
        <v>374</v>
      </c>
      <c r="BP637" s="12" t="s">
        <v>1298</v>
      </c>
      <c r="BQ637" s="12" t="s">
        <v>553</v>
      </c>
    </row>
    <row r="638" ht="14.25" customHeight="1">
      <c r="A638" s="12">
        <v>719537.0</v>
      </c>
      <c r="B638" s="12">
        <v>719537.0</v>
      </c>
      <c r="K638" s="12" t="s">
        <v>137</v>
      </c>
      <c r="M638" s="12" t="s">
        <v>253</v>
      </c>
      <c r="N638" s="12" t="s">
        <v>139</v>
      </c>
      <c r="P638" s="12" t="s">
        <v>140</v>
      </c>
      <c r="V638" s="12">
        <v>755.0</v>
      </c>
      <c r="X638" s="12" t="s">
        <v>3547</v>
      </c>
      <c r="Y638" s="12" t="s">
        <v>142</v>
      </c>
      <c r="Z638" s="12" t="s">
        <v>3548</v>
      </c>
      <c r="AA638" s="12" t="s">
        <v>144</v>
      </c>
      <c r="AB638" s="12" t="s">
        <v>3549</v>
      </c>
      <c r="AC638" s="12" t="s">
        <v>3550</v>
      </c>
      <c r="AD638" s="12" t="s">
        <v>299</v>
      </c>
      <c r="AE638" s="12" t="s">
        <v>3551</v>
      </c>
      <c r="AI638" s="12" t="s">
        <v>152</v>
      </c>
      <c r="AK638" s="12" t="s">
        <v>126</v>
      </c>
      <c r="AM638" s="12" t="s">
        <v>702</v>
      </c>
      <c r="AN638" s="12" t="s">
        <v>196</v>
      </c>
      <c r="AP638" s="12" t="s">
        <v>152</v>
      </c>
      <c r="AQ638" s="12" t="s">
        <v>152</v>
      </c>
      <c r="AS638" s="12" t="s">
        <v>153</v>
      </c>
      <c r="AU638" s="12" t="s">
        <v>152</v>
      </c>
      <c r="AV638" s="12" t="s">
        <v>413</v>
      </c>
      <c r="AX638" s="12" t="s">
        <v>156</v>
      </c>
      <c r="BF638" s="12" t="s">
        <v>126</v>
      </c>
      <c r="BO638" s="12" t="s">
        <v>3552</v>
      </c>
      <c r="BP638" s="12" t="s">
        <v>299</v>
      </c>
      <c r="BQ638" s="12" t="s">
        <v>388</v>
      </c>
    </row>
    <row r="639" ht="14.25" customHeight="1">
      <c r="A639" s="12">
        <v>719539.0</v>
      </c>
      <c r="B639" s="12">
        <v>719539.0</v>
      </c>
      <c r="K639" s="12" t="s">
        <v>137</v>
      </c>
      <c r="M639" s="12" t="s">
        <v>170</v>
      </c>
      <c r="N639" s="12" t="s">
        <v>139</v>
      </c>
      <c r="P639" s="12" t="s">
        <v>140</v>
      </c>
      <c r="V639" s="12">
        <v>814.0</v>
      </c>
      <c r="X639" s="12" t="s">
        <v>3553</v>
      </c>
      <c r="Y639" s="12" t="s">
        <v>142</v>
      </c>
      <c r="Z639" s="12" t="s">
        <v>3554</v>
      </c>
      <c r="AA639" s="12" t="s">
        <v>144</v>
      </c>
      <c r="AB639" s="12" t="s">
        <v>3555</v>
      </c>
      <c r="AC639" s="12">
        <v>4.47555833659E11</v>
      </c>
      <c r="AI639" s="12" t="s">
        <v>152</v>
      </c>
      <c r="AJ639" s="12" t="s">
        <v>126</v>
      </c>
      <c r="AK639" s="12" t="s">
        <v>126</v>
      </c>
      <c r="AQ639" s="12" t="s">
        <v>152</v>
      </c>
      <c r="AS639" s="12" t="s">
        <v>153</v>
      </c>
      <c r="AU639" s="12" t="s">
        <v>152</v>
      </c>
      <c r="BF639" s="12" t="s">
        <v>126</v>
      </c>
      <c r="BO639" s="12" t="s">
        <v>3112</v>
      </c>
    </row>
    <row r="640" ht="14.25" customHeight="1">
      <c r="A640" s="12">
        <v>719540.0</v>
      </c>
      <c r="B640" s="12">
        <v>719540.0</v>
      </c>
      <c r="K640" s="12" t="s">
        <v>137</v>
      </c>
      <c r="M640" s="12" t="s">
        <v>170</v>
      </c>
      <c r="N640" s="12" t="s">
        <v>139</v>
      </c>
      <c r="P640" s="12" t="s">
        <v>128</v>
      </c>
      <c r="V640" s="12">
        <v>755.0</v>
      </c>
      <c r="X640" s="12" t="s">
        <v>3556</v>
      </c>
      <c r="Y640" s="12" t="s">
        <v>142</v>
      </c>
      <c r="Z640" s="12" t="s">
        <v>3557</v>
      </c>
      <c r="AA640" s="12" t="s">
        <v>175</v>
      </c>
      <c r="AB640" s="12" t="s">
        <v>3558</v>
      </c>
      <c r="AC640" s="12" t="s">
        <v>3559</v>
      </c>
      <c r="AD640" s="12" t="s">
        <v>706</v>
      </c>
      <c r="AE640" s="12" t="s">
        <v>3560</v>
      </c>
      <c r="AI640" s="12" t="s">
        <v>152</v>
      </c>
      <c r="AJ640" s="12" t="s">
        <v>126</v>
      </c>
      <c r="AK640" s="12" t="s">
        <v>126</v>
      </c>
      <c r="AM640" s="12" t="s">
        <v>149</v>
      </c>
      <c r="AN640" s="12" t="s">
        <v>702</v>
      </c>
      <c r="AP640" s="12" t="s">
        <v>152</v>
      </c>
      <c r="AS640" s="12" t="s">
        <v>153</v>
      </c>
      <c r="AU640" s="12" t="s">
        <v>152</v>
      </c>
      <c r="BF640" s="12" t="s">
        <v>126</v>
      </c>
      <c r="BO640" s="12" t="s">
        <v>1506</v>
      </c>
      <c r="BP640" s="12" t="s">
        <v>706</v>
      </c>
      <c r="BQ640" s="12" t="s">
        <v>236</v>
      </c>
    </row>
    <row r="641" ht="14.25" customHeight="1">
      <c r="A641" s="12">
        <v>719541.0</v>
      </c>
      <c r="B641" s="12">
        <v>719541.0</v>
      </c>
      <c r="K641" s="12" t="s">
        <v>137</v>
      </c>
      <c r="M641" s="12" t="s">
        <v>170</v>
      </c>
      <c r="N641" s="12" t="s">
        <v>139</v>
      </c>
      <c r="P641" s="12" t="s">
        <v>128</v>
      </c>
      <c r="V641" s="12">
        <v>755.0</v>
      </c>
      <c r="X641" s="12" t="s">
        <v>3561</v>
      </c>
      <c r="Y641" s="12" t="s">
        <v>142</v>
      </c>
      <c r="Z641" s="12" t="s">
        <v>3457</v>
      </c>
      <c r="AA641" s="12" t="s">
        <v>144</v>
      </c>
      <c r="AB641" s="12" t="s">
        <v>3562</v>
      </c>
      <c r="AC641" s="12">
        <v>6.285161456079E12</v>
      </c>
      <c r="AD641" s="12" t="s">
        <v>634</v>
      </c>
      <c r="AE641" s="12" t="s">
        <v>3563</v>
      </c>
      <c r="AI641" s="12" t="s">
        <v>126</v>
      </c>
      <c r="AJ641" s="12" t="s">
        <v>126</v>
      </c>
      <c r="AK641" s="12" t="s">
        <v>126</v>
      </c>
      <c r="AM641" s="12" t="s">
        <v>149</v>
      </c>
      <c r="AN641" s="12" t="s">
        <v>2036</v>
      </c>
      <c r="AO641" s="12" t="s">
        <v>1201</v>
      </c>
      <c r="AP641" s="12" t="s">
        <v>152</v>
      </c>
      <c r="AQ641" s="12" t="s">
        <v>152</v>
      </c>
      <c r="AS641" s="12" t="s">
        <v>153</v>
      </c>
      <c r="AU641" s="12" t="s">
        <v>152</v>
      </c>
      <c r="BF641" s="12" t="s">
        <v>126</v>
      </c>
      <c r="BO641" s="12" t="s">
        <v>3112</v>
      </c>
      <c r="BP641" s="12" t="s">
        <v>634</v>
      </c>
      <c r="BQ641" s="12" t="s">
        <v>1943</v>
      </c>
    </row>
    <row r="642" ht="14.25" customHeight="1">
      <c r="A642" s="12">
        <v>719542.0</v>
      </c>
      <c r="B642" s="12">
        <v>719542.0</v>
      </c>
      <c r="K642" s="12" t="s">
        <v>137</v>
      </c>
      <c r="M642" s="12" t="s">
        <v>253</v>
      </c>
      <c r="N642" s="12" t="s">
        <v>171</v>
      </c>
      <c r="P642" s="12" t="s">
        <v>128</v>
      </c>
      <c r="V642" s="12">
        <v>464.0</v>
      </c>
      <c r="X642" s="12" t="s">
        <v>3564</v>
      </c>
      <c r="Y642" s="12" t="s">
        <v>142</v>
      </c>
      <c r="Z642" s="12" t="s">
        <v>3565</v>
      </c>
      <c r="AA642" s="12" t="s">
        <v>175</v>
      </c>
      <c r="AB642" s="12" t="s">
        <v>3566</v>
      </c>
      <c r="AC642" s="12">
        <v>2.56788542093E11</v>
      </c>
      <c r="AD642" s="12" t="s">
        <v>272</v>
      </c>
      <c r="AE642" s="12" t="s">
        <v>604</v>
      </c>
      <c r="AI642" s="12" t="s">
        <v>152</v>
      </c>
      <c r="AJ642" s="12" t="s">
        <v>126</v>
      </c>
      <c r="AK642" s="12" t="s">
        <v>126</v>
      </c>
      <c r="AM642" s="12" t="s">
        <v>196</v>
      </c>
      <c r="AP642" s="12" t="s">
        <v>152</v>
      </c>
      <c r="AQ642" s="12" t="s">
        <v>152</v>
      </c>
      <c r="AS642" s="12" t="s">
        <v>153</v>
      </c>
      <c r="AU642" s="12" t="s">
        <v>126</v>
      </c>
      <c r="BF642" s="12" t="s">
        <v>126</v>
      </c>
      <c r="BO642" s="12" t="s">
        <v>3567</v>
      </c>
      <c r="BP642" s="12" t="s">
        <v>272</v>
      </c>
      <c r="BQ642" s="12" t="s">
        <v>3568</v>
      </c>
    </row>
    <row r="643" ht="14.25" customHeight="1">
      <c r="A643" s="12">
        <v>719543.0</v>
      </c>
      <c r="B643" s="12">
        <v>719543.0</v>
      </c>
      <c r="K643" s="12" t="s">
        <v>137</v>
      </c>
      <c r="M643" s="12" t="s">
        <v>170</v>
      </c>
      <c r="N643" s="12" t="s">
        <v>139</v>
      </c>
      <c r="P643" s="12" t="s">
        <v>204</v>
      </c>
      <c r="V643" s="12">
        <v>407.0</v>
      </c>
      <c r="X643" s="12" t="s">
        <v>3569</v>
      </c>
      <c r="Y643" s="12" t="s">
        <v>269</v>
      </c>
      <c r="Z643" s="12" t="s">
        <v>3570</v>
      </c>
      <c r="AA643" s="12" t="s">
        <v>175</v>
      </c>
      <c r="AB643" s="12" t="s">
        <v>3571</v>
      </c>
      <c r="AC643" s="12">
        <v>2.21771873088E11</v>
      </c>
      <c r="AD643" s="12" t="s">
        <v>706</v>
      </c>
      <c r="AE643" s="12" t="s">
        <v>3572</v>
      </c>
      <c r="AI643" s="12" t="s">
        <v>152</v>
      </c>
      <c r="AJ643" s="12" t="s">
        <v>126</v>
      </c>
      <c r="AK643" s="12" t="s">
        <v>126</v>
      </c>
      <c r="AM643" s="12" t="s">
        <v>567</v>
      </c>
      <c r="AN643" s="12" t="s">
        <v>196</v>
      </c>
      <c r="AO643" s="12" t="s">
        <v>567</v>
      </c>
      <c r="AP643" s="12" t="s">
        <v>126</v>
      </c>
      <c r="AQ643" s="12" t="s">
        <v>152</v>
      </c>
      <c r="AS643" s="12" t="s">
        <v>153</v>
      </c>
      <c r="AU643" s="12" t="s">
        <v>152</v>
      </c>
      <c r="BF643" s="12" t="s">
        <v>126</v>
      </c>
      <c r="BO643" s="12" t="s">
        <v>970</v>
      </c>
      <c r="BP643" s="12" t="s">
        <v>706</v>
      </c>
    </row>
    <row r="644" ht="14.25" customHeight="1">
      <c r="A644" s="12">
        <v>719544.0</v>
      </c>
      <c r="B644" s="12">
        <v>719544.0</v>
      </c>
      <c r="K644" s="12" t="s">
        <v>137</v>
      </c>
      <c r="M644" s="12" t="s">
        <v>170</v>
      </c>
      <c r="N644" s="12" t="s">
        <v>139</v>
      </c>
      <c r="P644" s="12" t="s">
        <v>204</v>
      </c>
      <c r="V644" s="12">
        <v>407.0</v>
      </c>
      <c r="X644" s="12" t="s">
        <v>3569</v>
      </c>
      <c r="Y644" s="12" t="s">
        <v>269</v>
      </c>
      <c r="Z644" s="12" t="s">
        <v>3570</v>
      </c>
      <c r="AA644" s="12" t="s">
        <v>175</v>
      </c>
      <c r="AB644" s="12" t="s">
        <v>3571</v>
      </c>
      <c r="AC644" s="12">
        <v>2.21771873088E11</v>
      </c>
      <c r="AD644" s="12" t="s">
        <v>706</v>
      </c>
      <c r="AE644" s="12" t="s">
        <v>3572</v>
      </c>
      <c r="AI644" s="12" t="s">
        <v>152</v>
      </c>
      <c r="AJ644" s="12" t="s">
        <v>126</v>
      </c>
      <c r="AK644" s="12" t="s">
        <v>126</v>
      </c>
      <c r="AM644" s="12" t="s">
        <v>567</v>
      </c>
      <c r="AN644" s="12" t="s">
        <v>196</v>
      </c>
      <c r="AO644" s="12" t="s">
        <v>567</v>
      </c>
      <c r="AP644" s="12" t="s">
        <v>126</v>
      </c>
      <c r="AQ644" s="12" t="s">
        <v>152</v>
      </c>
      <c r="AS644" s="12" t="s">
        <v>153</v>
      </c>
      <c r="AU644" s="12" t="s">
        <v>152</v>
      </c>
      <c r="BF644" s="12" t="s">
        <v>126</v>
      </c>
      <c r="BO644" s="12" t="s">
        <v>970</v>
      </c>
      <c r="BP644" s="12" t="s">
        <v>706</v>
      </c>
    </row>
    <row r="645" ht="14.25" customHeight="1">
      <c r="A645" s="12">
        <v>719545.0</v>
      </c>
      <c r="B645" s="12">
        <v>719545.0</v>
      </c>
      <c r="C645" s="12" t="s">
        <v>136</v>
      </c>
      <c r="D645" s="12">
        <v>875.0</v>
      </c>
      <c r="K645" s="12" t="s">
        <v>137</v>
      </c>
      <c r="M645" s="12" t="s">
        <v>138</v>
      </c>
      <c r="N645" s="12" t="s">
        <v>139</v>
      </c>
      <c r="P645" s="12" t="s">
        <v>140</v>
      </c>
      <c r="V645" s="12">
        <v>875.0</v>
      </c>
      <c r="X645" s="12" t="s">
        <v>3573</v>
      </c>
      <c r="Y645" s="12" t="s">
        <v>142</v>
      </c>
      <c r="Z645" s="12" t="s">
        <v>3574</v>
      </c>
      <c r="AA645" s="12" t="s">
        <v>144</v>
      </c>
      <c r="AB645" s="12" t="s">
        <v>3575</v>
      </c>
      <c r="AC645" s="12" t="s">
        <v>3576</v>
      </c>
      <c r="AD645" s="12" t="s">
        <v>221</v>
      </c>
      <c r="AE645" s="12">
        <v>105.0</v>
      </c>
      <c r="AF645" s="12" t="s">
        <v>3577</v>
      </c>
      <c r="AI645" s="12" t="s">
        <v>126</v>
      </c>
      <c r="AJ645" s="12" t="s">
        <v>126</v>
      </c>
      <c r="AK645" s="12" t="s">
        <v>126</v>
      </c>
      <c r="AM645" s="12" t="s">
        <v>149</v>
      </c>
      <c r="AP645" s="12" t="s">
        <v>126</v>
      </c>
      <c r="AQ645" s="12" t="s">
        <v>152</v>
      </c>
      <c r="AS645" s="12" t="s">
        <v>153</v>
      </c>
      <c r="AU645" s="12" t="s">
        <v>152</v>
      </c>
      <c r="AV645" s="12" t="s">
        <v>188</v>
      </c>
      <c r="AW645" s="12" t="s">
        <v>1900</v>
      </c>
      <c r="AX645" s="12" t="s">
        <v>156</v>
      </c>
      <c r="AY645" s="12" t="s">
        <v>1349</v>
      </c>
      <c r="BF645" s="12" t="s">
        <v>126</v>
      </c>
      <c r="BO645" s="12" t="s">
        <v>3578</v>
      </c>
      <c r="BP645" s="12" t="s">
        <v>221</v>
      </c>
      <c r="BQ645" s="12" t="s">
        <v>388</v>
      </c>
    </row>
    <row r="646" ht="14.25" customHeight="1">
      <c r="A646" s="12">
        <v>719546.0</v>
      </c>
      <c r="B646" s="12">
        <v>719546.0</v>
      </c>
      <c r="K646" s="12" t="s">
        <v>137</v>
      </c>
      <c r="M646" s="12" t="s">
        <v>253</v>
      </c>
      <c r="N646" s="12" t="s">
        <v>139</v>
      </c>
      <c r="P646" s="12" t="s">
        <v>128</v>
      </c>
      <c r="V646" s="12">
        <v>583.0</v>
      </c>
      <c r="X646" s="12" t="s">
        <v>3579</v>
      </c>
      <c r="Y646" s="12" t="s">
        <v>246</v>
      </c>
      <c r="Z646" s="12" t="s">
        <v>3580</v>
      </c>
      <c r="AA646" s="12" t="s">
        <v>144</v>
      </c>
      <c r="AB646" s="12" t="s">
        <v>3581</v>
      </c>
      <c r="AC646" s="12" t="s">
        <v>3582</v>
      </c>
      <c r="AD646" s="12" t="s">
        <v>396</v>
      </c>
      <c r="AE646" s="12" t="s">
        <v>3583</v>
      </c>
      <c r="AI646" s="12" t="s">
        <v>152</v>
      </c>
      <c r="AJ646" s="12" t="s">
        <v>126</v>
      </c>
      <c r="AK646" s="12" t="s">
        <v>126</v>
      </c>
      <c r="AM646" s="12" t="s">
        <v>149</v>
      </c>
      <c r="AN646" s="12" t="s">
        <v>149</v>
      </c>
      <c r="AO646" s="12" t="s">
        <v>149</v>
      </c>
      <c r="AP646" s="12" t="s">
        <v>152</v>
      </c>
      <c r="AQ646" s="12" t="s">
        <v>152</v>
      </c>
      <c r="AS646" s="12" t="s">
        <v>153</v>
      </c>
      <c r="AU646" s="12" t="s">
        <v>152</v>
      </c>
      <c r="AV646" s="12" t="s">
        <v>154</v>
      </c>
      <c r="AX646" s="12" t="s">
        <v>198</v>
      </c>
      <c r="BF646" s="12" t="s">
        <v>126</v>
      </c>
      <c r="BO646" s="12" t="s">
        <v>3584</v>
      </c>
      <c r="BP646" s="12" t="s">
        <v>3585</v>
      </c>
      <c r="BQ646" s="12" t="s">
        <v>2793</v>
      </c>
    </row>
    <row r="647" ht="14.25" customHeight="1">
      <c r="A647" s="12">
        <v>719548.0</v>
      </c>
      <c r="B647" s="12">
        <v>719548.0</v>
      </c>
      <c r="K647" s="12" t="s">
        <v>137</v>
      </c>
      <c r="M647" s="12" t="s">
        <v>253</v>
      </c>
      <c r="N647" s="12" t="s">
        <v>139</v>
      </c>
      <c r="P647" s="12" t="s">
        <v>128</v>
      </c>
      <c r="V647" s="12">
        <v>583.0</v>
      </c>
      <c r="X647" s="12" t="s">
        <v>3586</v>
      </c>
      <c r="Y647" s="12" t="s">
        <v>142</v>
      </c>
      <c r="Z647" s="12" t="s">
        <v>3587</v>
      </c>
      <c r="AA647" s="12" t="s">
        <v>144</v>
      </c>
      <c r="AB647" s="12" t="s">
        <v>3588</v>
      </c>
      <c r="AC647" s="12">
        <v>2.55759820734E11</v>
      </c>
      <c r="AD647" s="12" t="s">
        <v>480</v>
      </c>
      <c r="AE647" s="12" t="s">
        <v>3589</v>
      </c>
      <c r="AI647" s="12" t="s">
        <v>152</v>
      </c>
      <c r="AJ647" s="12" t="s">
        <v>126</v>
      </c>
      <c r="AK647" s="12" t="s">
        <v>126</v>
      </c>
      <c r="AM647" s="12" t="s">
        <v>196</v>
      </c>
      <c r="AN647" s="12" t="s">
        <v>723</v>
      </c>
      <c r="AP647" s="12" t="s">
        <v>152</v>
      </c>
      <c r="AQ647" s="12" t="s">
        <v>152</v>
      </c>
      <c r="AS647" s="12" t="s">
        <v>153</v>
      </c>
      <c r="AU647" s="12" t="s">
        <v>152</v>
      </c>
      <c r="AV647" s="12" t="s">
        <v>182</v>
      </c>
      <c r="AW647" s="12" t="s">
        <v>3590</v>
      </c>
      <c r="AX647" s="12" t="s">
        <v>156</v>
      </c>
      <c r="AY647" s="12" t="s">
        <v>3591</v>
      </c>
      <c r="BF647" s="12" t="s">
        <v>126</v>
      </c>
      <c r="BO647" s="12" t="s">
        <v>3592</v>
      </c>
      <c r="BP647" s="12" t="s">
        <v>480</v>
      </c>
      <c r="BQ647" s="12" t="s">
        <v>273</v>
      </c>
    </row>
    <row r="648" ht="14.25" customHeight="1">
      <c r="A648" s="12">
        <v>719549.0</v>
      </c>
      <c r="B648" s="12">
        <v>719549.0</v>
      </c>
      <c r="K648" s="12" t="s">
        <v>137</v>
      </c>
      <c r="M648" s="12" t="s">
        <v>170</v>
      </c>
      <c r="N648" s="12" t="s">
        <v>139</v>
      </c>
      <c r="P648" s="12" t="s">
        <v>204</v>
      </c>
      <c r="V648" s="12">
        <v>407.0</v>
      </c>
      <c r="X648" s="12" t="s">
        <v>3593</v>
      </c>
      <c r="Y648" s="12" t="s">
        <v>269</v>
      </c>
      <c r="Z648" s="12" t="s">
        <v>3594</v>
      </c>
      <c r="AA648" s="12" t="s">
        <v>175</v>
      </c>
      <c r="AB648" s="12" t="s">
        <v>3595</v>
      </c>
      <c r="AC648" s="12">
        <v>2.55621828624E11</v>
      </c>
      <c r="AD648" s="12" t="s">
        <v>480</v>
      </c>
      <c r="AE648" s="12" t="s">
        <v>3596</v>
      </c>
      <c r="AI648" s="12" t="s">
        <v>152</v>
      </c>
      <c r="AJ648" s="12" t="s">
        <v>126</v>
      </c>
      <c r="AM648" s="12" t="s">
        <v>149</v>
      </c>
      <c r="AP648" s="12" t="s">
        <v>152</v>
      </c>
      <c r="AQ648" s="12" t="s">
        <v>152</v>
      </c>
      <c r="AS648" s="12" t="s">
        <v>153</v>
      </c>
      <c r="AU648" s="12" t="s">
        <v>126</v>
      </c>
      <c r="BF648" s="12" t="s">
        <v>126</v>
      </c>
      <c r="BO648" s="12" t="s">
        <v>526</v>
      </c>
      <c r="BP648" s="12" t="s">
        <v>480</v>
      </c>
      <c r="BQ648" s="12" t="s">
        <v>607</v>
      </c>
    </row>
    <row r="649" ht="14.25" customHeight="1">
      <c r="A649" s="12">
        <v>719550.0</v>
      </c>
      <c r="B649" s="12">
        <v>719550.0</v>
      </c>
      <c r="C649" s="12" t="s">
        <v>136</v>
      </c>
      <c r="D649" s="12">
        <v>787.0</v>
      </c>
      <c r="K649" s="12" t="s">
        <v>137</v>
      </c>
      <c r="M649" s="12" t="s">
        <v>138</v>
      </c>
      <c r="N649" s="12" t="s">
        <v>139</v>
      </c>
      <c r="P649" s="12" t="s">
        <v>128</v>
      </c>
      <c r="V649" s="12">
        <v>787.0</v>
      </c>
      <c r="X649" s="12" t="s">
        <v>3597</v>
      </c>
      <c r="Y649" s="12" t="s">
        <v>142</v>
      </c>
      <c r="Z649" s="12" t="s">
        <v>3598</v>
      </c>
      <c r="AA649" s="12" t="s">
        <v>175</v>
      </c>
      <c r="AB649" s="12" t="s">
        <v>3599</v>
      </c>
      <c r="AC649" s="12" t="s">
        <v>3600</v>
      </c>
      <c r="AD649" s="12" t="s">
        <v>963</v>
      </c>
      <c r="AE649" s="12" t="s">
        <v>3601</v>
      </c>
      <c r="AI649" s="12" t="s">
        <v>126</v>
      </c>
      <c r="AJ649" s="12" t="s">
        <v>126</v>
      </c>
      <c r="AK649" s="12" t="s">
        <v>126</v>
      </c>
      <c r="AM649" s="12" t="s">
        <v>149</v>
      </c>
      <c r="AN649" s="12" t="s">
        <v>567</v>
      </c>
      <c r="AP649" s="12" t="s">
        <v>126</v>
      </c>
      <c r="AQ649" s="12" t="s">
        <v>152</v>
      </c>
      <c r="AS649" s="12" t="s">
        <v>153</v>
      </c>
      <c r="AU649" s="12" t="s">
        <v>126</v>
      </c>
      <c r="BF649" s="12" t="s">
        <v>126</v>
      </c>
      <c r="BP649" s="12" t="s">
        <v>963</v>
      </c>
      <c r="BQ649" s="12" t="s">
        <v>647</v>
      </c>
    </row>
    <row r="650" ht="14.25" customHeight="1">
      <c r="A650" s="12">
        <v>719551.0</v>
      </c>
      <c r="B650" s="12">
        <v>719551.0</v>
      </c>
      <c r="K650" s="12" t="s">
        <v>137</v>
      </c>
      <c r="M650" s="12" t="s">
        <v>170</v>
      </c>
      <c r="N650" s="12" t="s">
        <v>171</v>
      </c>
      <c r="P650" s="12" t="s">
        <v>128</v>
      </c>
      <c r="V650" s="12">
        <v>605.0</v>
      </c>
      <c r="X650" s="12" t="s">
        <v>3602</v>
      </c>
      <c r="Y650" s="12" t="s">
        <v>142</v>
      </c>
      <c r="Z650" s="12" t="s">
        <v>3603</v>
      </c>
      <c r="AA650" s="12" t="s">
        <v>144</v>
      </c>
      <c r="AB650" s="12" t="s">
        <v>3604</v>
      </c>
      <c r="AC650" s="12">
        <v>2.54720998508E11</v>
      </c>
      <c r="AD650" s="12" t="s">
        <v>132</v>
      </c>
      <c r="AE650" s="12" t="s">
        <v>3605</v>
      </c>
      <c r="AI650" s="12" t="s">
        <v>152</v>
      </c>
      <c r="AJ650" s="12" t="s">
        <v>126</v>
      </c>
      <c r="AK650" s="12" t="s">
        <v>126</v>
      </c>
      <c r="AM650" s="12" t="s">
        <v>149</v>
      </c>
      <c r="AP650" s="12" t="s">
        <v>152</v>
      </c>
      <c r="AQ650" s="12" t="s">
        <v>152</v>
      </c>
      <c r="AS650" s="12" t="s">
        <v>153</v>
      </c>
      <c r="AU650" s="12" t="s">
        <v>152</v>
      </c>
      <c r="AV650" s="12" t="s">
        <v>188</v>
      </c>
      <c r="BF650" s="12" t="s">
        <v>126</v>
      </c>
      <c r="BO650" s="12" t="s">
        <v>526</v>
      </c>
      <c r="BP650" s="12" t="s">
        <v>448</v>
      </c>
      <c r="BQ650" s="12" t="s">
        <v>236</v>
      </c>
    </row>
    <row r="651" ht="14.25" customHeight="1">
      <c r="A651" s="12">
        <v>719552.0</v>
      </c>
      <c r="B651" s="12">
        <v>719552.0</v>
      </c>
      <c r="K651" s="12" t="s">
        <v>137</v>
      </c>
      <c r="M651" s="12" t="s">
        <v>170</v>
      </c>
      <c r="N651" s="12" t="s">
        <v>139</v>
      </c>
      <c r="P651" s="12" t="s">
        <v>140</v>
      </c>
      <c r="V651" s="12">
        <v>814.0</v>
      </c>
      <c r="X651" s="12" t="s">
        <v>3492</v>
      </c>
      <c r="Y651" s="12" t="s">
        <v>142</v>
      </c>
      <c r="Z651" s="12" t="s">
        <v>3606</v>
      </c>
      <c r="AA651" s="12" t="s">
        <v>175</v>
      </c>
      <c r="AB651" s="12" t="s">
        <v>3494</v>
      </c>
      <c r="AC651" s="12">
        <v>9.77980316722E11</v>
      </c>
      <c r="AD651" s="12" t="s">
        <v>1251</v>
      </c>
      <c r="AI651" s="12" t="s">
        <v>152</v>
      </c>
      <c r="AJ651" s="12" t="s">
        <v>126</v>
      </c>
      <c r="AK651" s="12" t="s">
        <v>126</v>
      </c>
      <c r="AP651" s="12" t="s">
        <v>152</v>
      </c>
      <c r="AS651" s="12" t="s">
        <v>153</v>
      </c>
      <c r="AU651" s="12" t="s">
        <v>152</v>
      </c>
      <c r="AV651" s="12" t="s">
        <v>154</v>
      </c>
      <c r="AX651" s="12" t="s">
        <v>184</v>
      </c>
      <c r="BF651" s="12" t="s">
        <v>126</v>
      </c>
    </row>
    <row r="652" ht="14.25" customHeight="1">
      <c r="A652" s="12">
        <v>719553.0</v>
      </c>
      <c r="B652" s="12">
        <v>719553.0</v>
      </c>
      <c r="K652" s="12" t="s">
        <v>137</v>
      </c>
      <c r="M652" s="12" t="s">
        <v>253</v>
      </c>
      <c r="N652" s="12" t="s">
        <v>139</v>
      </c>
      <c r="P652" s="12" t="s">
        <v>140</v>
      </c>
      <c r="V652" s="12">
        <v>755.0</v>
      </c>
      <c r="X652" s="12" t="s">
        <v>3607</v>
      </c>
      <c r="Y652" s="12" t="s">
        <v>142</v>
      </c>
      <c r="Z652" s="12" t="s">
        <v>3608</v>
      </c>
      <c r="AA652" s="12" t="s">
        <v>144</v>
      </c>
      <c r="AB652" s="12" t="s">
        <v>3609</v>
      </c>
      <c r="AC652" s="12" t="s">
        <v>3610</v>
      </c>
      <c r="AD652" s="12" t="s">
        <v>1251</v>
      </c>
      <c r="AE652" s="12" t="s">
        <v>3611</v>
      </c>
      <c r="AI652" s="12" t="s">
        <v>152</v>
      </c>
      <c r="AK652" s="12" t="s">
        <v>126</v>
      </c>
      <c r="AM652" s="12" t="s">
        <v>1254</v>
      </c>
      <c r="AN652" s="12" t="s">
        <v>149</v>
      </c>
      <c r="AP652" s="12" t="s">
        <v>152</v>
      </c>
      <c r="AS652" s="12" t="s">
        <v>153</v>
      </c>
      <c r="AU652" s="12" t="s">
        <v>152</v>
      </c>
      <c r="AV652" s="12" t="s">
        <v>154</v>
      </c>
      <c r="BF652" s="12" t="s">
        <v>126</v>
      </c>
      <c r="BO652" s="12" t="s">
        <v>127</v>
      </c>
    </row>
    <row r="653" ht="14.25" customHeight="1">
      <c r="A653" s="12">
        <v>719554.0</v>
      </c>
      <c r="B653" s="12">
        <v>719554.0</v>
      </c>
      <c r="K653" s="12" t="s">
        <v>137</v>
      </c>
      <c r="M653" s="12" t="s">
        <v>170</v>
      </c>
      <c r="N653" s="12" t="s">
        <v>171</v>
      </c>
      <c r="P653" s="12" t="s">
        <v>140</v>
      </c>
      <c r="V653" s="12">
        <v>649.0</v>
      </c>
      <c r="X653" s="12" t="s">
        <v>3612</v>
      </c>
      <c r="Y653" s="12" t="s">
        <v>142</v>
      </c>
      <c r="Z653" s="12" t="s">
        <v>3613</v>
      </c>
      <c r="AA653" s="12" t="s">
        <v>144</v>
      </c>
      <c r="AB653" s="12" t="s">
        <v>3614</v>
      </c>
      <c r="AC653" s="12" t="s">
        <v>3615</v>
      </c>
      <c r="AD653" s="12" t="s">
        <v>3616</v>
      </c>
      <c r="AI653" s="12" t="s">
        <v>126</v>
      </c>
      <c r="AJ653" s="12" t="s">
        <v>126</v>
      </c>
      <c r="AK653" s="12" t="s">
        <v>126</v>
      </c>
      <c r="AM653" s="12" t="s">
        <v>149</v>
      </c>
      <c r="AN653" s="12" t="s">
        <v>3617</v>
      </c>
      <c r="AP653" s="12" t="s">
        <v>126</v>
      </c>
      <c r="AQ653" s="12" t="s">
        <v>152</v>
      </c>
      <c r="AS653" s="12" t="s">
        <v>370</v>
      </c>
      <c r="AT653" s="12" t="s">
        <v>1017</v>
      </c>
      <c r="AU653" s="12" t="s">
        <v>126</v>
      </c>
      <c r="BF653" s="12" t="s">
        <v>126</v>
      </c>
      <c r="BO653" s="12" t="s">
        <v>2169</v>
      </c>
      <c r="BP653" s="12" t="s">
        <v>3616</v>
      </c>
      <c r="BQ653" s="12" t="s">
        <v>273</v>
      </c>
    </row>
    <row r="654" ht="14.25" customHeight="1">
      <c r="A654" s="12">
        <v>719558.0</v>
      </c>
      <c r="B654" s="12">
        <v>719558.0</v>
      </c>
      <c r="K654" s="12" t="s">
        <v>137</v>
      </c>
      <c r="M654" s="12" t="s">
        <v>170</v>
      </c>
      <c r="N654" s="12" t="s">
        <v>171</v>
      </c>
      <c r="P654" s="12" t="s">
        <v>204</v>
      </c>
      <c r="V654" s="12">
        <v>325.0</v>
      </c>
      <c r="X654" s="12" t="s">
        <v>3618</v>
      </c>
      <c r="Y654" s="12" t="s">
        <v>246</v>
      </c>
      <c r="Z654" s="12" t="s">
        <v>3619</v>
      </c>
      <c r="AA654" s="12" t="s">
        <v>144</v>
      </c>
      <c r="AB654" s="12" t="s">
        <v>3620</v>
      </c>
      <c r="AC654" s="12" t="s">
        <v>3621</v>
      </c>
      <c r="AD654" s="12" t="s">
        <v>448</v>
      </c>
      <c r="AE654" s="12" t="s">
        <v>3622</v>
      </c>
      <c r="AF654" s="12" t="s">
        <v>3623</v>
      </c>
      <c r="AI654" s="12" t="s">
        <v>152</v>
      </c>
      <c r="AJ654" s="12" t="s">
        <v>152</v>
      </c>
      <c r="AK654" s="12" t="s">
        <v>126</v>
      </c>
      <c r="AM654" s="12" t="s">
        <v>196</v>
      </c>
      <c r="AN654" s="12" t="s">
        <v>1255</v>
      </c>
      <c r="AP654" s="12" t="s">
        <v>152</v>
      </c>
      <c r="AS654" s="12" t="s">
        <v>153</v>
      </c>
      <c r="AU654" s="12" t="s">
        <v>126</v>
      </c>
      <c r="BF654" s="12" t="s">
        <v>126</v>
      </c>
      <c r="BO654" s="12" t="s">
        <v>578</v>
      </c>
      <c r="BP654" s="12" t="s">
        <v>448</v>
      </c>
      <c r="BQ654" s="12" t="s">
        <v>3624</v>
      </c>
    </row>
    <row r="655" ht="14.25" customHeight="1">
      <c r="A655" s="12">
        <v>719559.0</v>
      </c>
      <c r="B655" s="12">
        <v>719559.0</v>
      </c>
      <c r="K655" s="12" t="s">
        <v>137</v>
      </c>
      <c r="M655" s="12" t="s">
        <v>170</v>
      </c>
      <c r="N655" s="12" t="s">
        <v>171</v>
      </c>
      <c r="P655" s="12" t="s">
        <v>128</v>
      </c>
      <c r="V655" s="12">
        <v>605.0</v>
      </c>
      <c r="X655" s="12" t="s">
        <v>3625</v>
      </c>
      <c r="Y655" s="12" t="s">
        <v>142</v>
      </c>
      <c r="Z655" s="12" t="s">
        <v>3626</v>
      </c>
      <c r="AA655" s="12" t="s">
        <v>144</v>
      </c>
      <c r="AB655" s="12" t="s">
        <v>3627</v>
      </c>
      <c r="AC655" s="12">
        <v>2.55789840679E11</v>
      </c>
      <c r="AD655" s="12" t="s">
        <v>480</v>
      </c>
      <c r="AI655" s="12" t="s">
        <v>152</v>
      </c>
      <c r="AJ655" s="12" t="s">
        <v>126</v>
      </c>
      <c r="AK655" s="12" t="s">
        <v>126</v>
      </c>
      <c r="AP655" s="12" t="s">
        <v>152</v>
      </c>
      <c r="AQ655" s="12" t="s">
        <v>152</v>
      </c>
      <c r="AS655" s="12" t="s">
        <v>153</v>
      </c>
      <c r="AU655" s="12" t="s">
        <v>152</v>
      </c>
      <c r="BF655" s="12" t="s">
        <v>126</v>
      </c>
      <c r="BP655" s="12" t="s">
        <v>480</v>
      </c>
    </row>
    <row r="656" ht="14.25" customHeight="1">
      <c r="A656" s="12">
        <v>719560.0</v>
      </c>
      <c r="B656" s="12">
        <v>719560.0</v>
      </c>
      <c r="K656" s="12" t="s">
        <v>137</v>
      </c>
      <c r="M656" s="12" t="s">
        <v>253</v>
      </c>
      <c r="N656" s="12" t="s">
        <v>171</v>
      </c>
      <c r="P656" s="12" t="s">
        <v>204</v>
      </c>
      <c r="V656" s="12">
        <v>259.0</v>
      </c>
      <c r="X656" s="12" t="s">
        <v>3628</v>
      </c>
      <c r="Y656" s="12" t="s">
        <v>246</v>
      </c>
      <c r="Z656" s="12" t="s">
        <v>3629</v>
      </c>
      <c r="AA656" s="12" t="s">
        <v>144</v>
      </c>
      <c r="AB656" s="12" t="s">
        <v>3630</v>
      </c>
      <c r="AC656" s="12">
        <v>2.56761546538E11</v>
      </c>
      <c r="AD656" s="12" t="s">
        <v>272</v>
      </c>
      <c r="AE656" s="12" t="s">
        <v>604</v>
      </c>
      <c r="AF656" s="12" t="s">
        <v>3631</v>
      </c>
      <c r="AI656" s="12" t="s">
        <v>152</v>
      </c>
      <c r="AJ656" s="12" t="s">
        <v>152</v>
      </c>
      <c r="AK656" s="12" t="s">
        <v>126</v>
      </c>
      <c r="AM656" s="12" t="s">
        <v>196</v>
      </c>
      <c r="AN656" s="12" t="s">
        <v>149</v>
      </c>
      <c r="AP656" s="12" t="s">
        <v>152</v>
      </c>
      <c r="AQ656" s="12" t="s">
        <v>152</v>
      </c>
      <c r="AS656" s="12" t="s">
        <v>153</v>
      </c>
      <c r="AU656" s="12" t="s">
        <v>152</v>
      </c>
      <c r="BF656" s="12" t="s">
        <v>126</v>
      </c>
    </row>
    <row r="657" ht="14.25" customHeight="1">
      <c r="A657" s="12">
        <v>719563.0</v>
      </c>
      <c r="B657" s="12">
        <v>719563.0</v>
      </c>
      <c r="K657" s="12" t="s">
        <v>137</v>
      </c>
      <c r="M657" s="12" t="s">
        <v>170</v>
      </c>
      <c r="N657" s="12" t="s">
        <v>171</v>
      </c>
      <c r="P657" s="12" t="s">
        <v>204</v>
      </c>
      <c r="V657" s="12">
        <v>325.0</v>
      </c>
      <c r="X657" s="12" t="s">
        <v>3632</v>
      </c>
      <c r="Y657" s="12" t="s">
        <v>319</v>
      </c>
      <c r="Z657" s="12" t="s">
        <v>3633</v>
      </c>
      <c r="AA657" s="12" t="s">
        <v>175</v>
      </c>
      <c r="AB657" s="12" t="s">
        <v>3634</v>
      </c>
      <c r="AC657" s="12">
        <v>2.55673115649E11</v>
      </c>
      <c r="AD657" s="12" t="s">
        <v>480</v>
      </c>
      <c r="AE657" s="12" t="s">
        <v>3635</v>
      </c>
      <c r="AF657" s="12" t="s">
        <v>3636</v>
      </c>
      <c r="AI657" s="12" t="s">
        <v>152</v>
      </c>
      <c r="AJ657" s="12" t="s">
        <v>152</v>
      </c>
      <c r="AK657" s="12" t="s">
        <v>126</v>
      </c>
      <c r="AM657" s="12" t="s">
        <v>358</v>
      </c>
      <c r="AN657" s="12" t="s">
        <v>358</v>
      </c>
      <c r="AO657" s="12" t="s">
        <v>2264</v>
      </c>
      <c r="AP657" s="12" t="s">
        <v>152</v>
      </c>
      <c r="AQ657" s="12" t="s">
        <v>152</v>
      </c>
      <c r="AS657" s="12" t="s">
        <v>153</v>
      </c>
      <c r="AU657" s="12" t="s">
        <v>126</v>
      </c>
      <c r="BF657" s="12" t="s">
        <v>126</v>
      </c>
      <c r="BO657" s="12" t="s">
        <v>561</v>
      </c>
      <c r="BP657" s="12" t="s">
        <v>480</v>
      </c>
      <c r="BQ657" s="12" t="s">
        <v>236</v>
      </c>
    </row>
    <row r="658" ht="14.25" customHeight="1">
      <c r="A658" s="12">
        <v>719564.0</v>
      </c>
      <c r="B658" s="12">
        <v>719564.0</v>
      </c>
      <c r="C658" s="12" t="s">
        <v>136</v>
      </c>
      <c r="D658" s="12">
        <v>699.0</v>
      </c>
      <c r="K658" s="12" t="s">
        <v>137</v>
      </c>
      <c r="M658" s="12" t="s">
        <v>138</v>
      </c>
      <c r="N658" s="12" t="s">
        <v>171</v>
      </c>
      <c r="P658" s="12" t="s">
        <v>140</v>
      </c>
      <c r="V658" s="12">
        <v>699.0</v>
      </c>
      <c r="X658" s="12" t="s">
        <v>3637</v>
      </c>
      <c r="Y658" s="12" t="s">
        <v>142</v>
      </c>
      <c r="Z658" s="12" t="s">
        <v>3638</v>
      </c>
      <c r="AA658" s="12" t="s">
        <v>175</v>
      </c>
      <c r="AB658" s="12" t="s">
        <v>3639</v>
      </c>
      <c r="AC658" s="12">
        <v>306.0</v>
      </c>
      <c r="AD658" s="12" t="s">
        <v>971</v>
      </c>
      <c r="AE658" s="12" t="s">
        <v>3640</v>
      </c>
      <c r="AI658" s="12" t="s">
        <v>126</v>
      </c>
      <c r="AJ658" s="12" t="s">
        <v>126</v>
      </c>
      <c r="AK658" s="12" t="s">
        <v>126</v>
      </c>
      <c r="AP658" s="12" t="s">
        <v>126</v>
      </c>
      <c r="AS658" s="12" t="s">
        <v>370</v>
      </c>
      <c r="AT658" s="12" t="s">
        <v>551</v>
      </c>
      <c r="AU658" s="12" t="s">
        <v>126</v>
      </c>
      <c r="BP658" s="12" t="s">
        <v>971</v>
      </c>
      <c r="BQ658" s="12" t="s">
        <v>454</v>
      </c>
    </row>
    <row r="659" ht="14.25" customHeight="1">
      <c r="A659" s="12">
        <v>719565.0</v>
      </c>
      <c r="B659" s="12">
        <v>719565.0</v>
      </c>
      <c r="K659" s="12" t="s">
        <v>137</v>
      </c>
      <c r="M659" s="12" t="s">
        <v>138</v>
      </c>
      <c r="N659" s="12" t="s">
        <v>171</v>
      </c>
      <c r="P659" s="12" t="s">
        <v>128</v>
      </c>
      <c r="V659" s="12">
        <v>627.0</v>
      </c>
      <c r="X659" s="12" t="s">
        <v>3641</v>
      </c>
      <c r="Y659" s="12" t="s">
        <v>269</v>
      </c>
      <c r="Z659" s="12" t="s">
        <v>3642</v>
      </c>
      <c r="AA659" s="12" t="s">
        <v>175</v>
      </c>
      <c r="AB659" s="12" t="s">
        <v>3643</v>
      </c>
      <c r="AC659" s="12" t="s">
        <v>3644</v>
      </c>
      <c r="AD659" s="12" t="s">
        <v>249</v>
      </c>
      <c r="AE659" s="12" t="s">
        <v>3645</v>
      </c>
      <c r="AI659" s="12" t="s">
        <v>152</v>
      </c>
      <c r="AJ659" s="12" t="s">
        <v>126</v>
      </c>
      <c r="AK659" s="12" t="s">
        <v>126</v>
      </c>
      <c r="AM659" s="12" t="s">
        <v>196</v>
      </c>
      <c r="AP659" s="12" t="s">
        <v>152</v>
      </c>
      <c r="AQ659" s="12" t="s">
        <v>152</v>
      </c>
      <c r="AS659" s="12" t="s">
        <v>370</v>
      </c>
      <c r="AT659" s="12" t="s">
        <v>3646</v>
      </c>
      <c r="AU659" s="12" t="s">
        <v>152</v>
      </c>
      <c r="BF659" s="12" t="s">
        <v>126</v>
      </c>
      <c r="BO659" s="12" t="s">
        <v>3112</v>
      </c>
      <c r="BP659" s="12" t="s">
        <v>249</v>
      </c>
      <c r="BQ659" s="12" t="s">
        <v>3647</v>
      </c>
    </row>
    <row r="660" ht="14.25" customHeight="1">
      <c r="A660" s="12">
        <v>719566.0</v>
      </c>
      <c r="B660" s="12">
        <v>719566.0</v>
      </c>
      <c r="K660" s="12" t="s">
        <v>137</v>
      </c>
      <c r="M660" s="12" t="s">
        <v>170</v>
      </c>
      <c r="N660" s="12" t="s">
        <v>139</v>
      </c>
      <c r="P660" s="12" t="s">
        <v>128</v>
      </c>
      <c r="V660" s="12">
        <v>755.0</v>
      </c>
      <c r="X660" s="12" t="s">
        <v>3648</v>
      </c>
      <c r="Y660" s="12" t="s">
        <v>142</v>
      </c>
      <c r="Z660" s="12" t="s">
        <v>3649</v>
      </c>
      <c r="AA660" s="12" t="s">
        <v>144</v>
      </c>
      <c r="AB660" s="12" t="s">
        <v>3650</v>
      </c>
      <c r="AC660" s="12">
        <v>2.63776665556E11</v>
      </c>
      <c r="AD660" s="12" t="s">
        <v>161</v>
      </c>
      <c r="AE660" s="12" t="s">
        <v>3651</v>
      </c>
      <c r="AI660" s="12" t="s">
        <v>152</v>
      </c>
      <c r="AJ660" s="12" t="s">
        <v>126</v>
      </c>
      <c r="AK660" s="12" t="s">
        <v>126</v>
      </c>
      <c r="AM660" s="12" t="s">
        <v>358</v>
      </c>
      <c r="AP660" s="12" t="s">
        <v>152</v>
      </c>
      <c r="AS660" s="12" t="s">
        <v>153</v>
      </c>
      <c r="AU660" s="12" t="s">
        <v>126</v>
      </c>
      <c r="BF660" s="12" t="s">
        <v>126</v>
      </c>
      <c r="BO660" s="12" t="s">
        <v>1749</v>
      </c>
      <c r="BP660" s="12" t="s">
        <v>161</v>
      </c>
      <c r="BQ660" s="12" t="s">
        <v>273</v>
      </c>
    </row>
    <row r="661" ht="14.25" customHeight="1">
      <c r="A661" s="12">
        <v>719567.0</v>
      </c>
      <c r="B661" s="12">
        <v>719567.0</v>
      </c>
      <c r="K661" s="12" t="s">
        <v>137</v>
      </c>
      <c r="M661" s="12" t="s">
        <v>170</v>
      </c>
      <c r="N661" s="12" t="s">
        <v>171</v>
      </c>
      <c r="P661" s="12" t="s">
        <v>140</v>
      </c>
      <c r="V661" s="12">
        <v>649.0</v>
      </c>
      <c r="X661" s="12" t="s">
        <v>2738</v>
      </c>
      <c r="Y661" s="12" t="s">
        <v>142</v>
      </c>
      <c r="Z661" s="12" t="s">
        <v>2739</v>
      </c>
      <c r="AA661" s="12" t="s">
        <v>175</v>
      </c>
      <c r="AB661" s="12" t="s">
        <v>3652</v>
      </c>
      <c r="AC661" s="12" t="s">
        <v>2741</v>
      </c>
      <c r="AD661" s="12" t="s">
        <v>448</v>
      </c>
      <c r="AE661" s="12" t="s">
        <v>2742</v>
      </c>
      <c r="AF661" s="12" t="s">
        <v>3653</v>
      </c>
      <c r="AI661" s="12" t="s">
        <v>152</v>
      </c>
      <c r="AJ661" s="12" t="s">
        <v>126</v>
      </c>
      <c r="AM661" s="12" t="s">
        <v>358</v>
      </c>
      <c r="AP661" s="12" t="s">
        <v>152</v>
      </c>
      <c r="AQ661" s="12" t="s">
        <v>152</v>
      </c>
      <c r="AS661" s="12" t="s">
        <v>153</v>
      </c>
      <c r="AU661" s="12" t="s">
        <v>152</v>
      </c>
      <c r="BF661" s="12" t="s">
        <v>126</v>
      </c>
      <c r="BO661" s="12" t="s">
        <v>2169</v>
      </c>
      <c r="BP661" s="12" t="s">
        <v>448</v>
      </c>
      <c r="BQ661" s="12" t="s">
        <v>388</v>
      </c>
    </row>
    <row r="662" ht="14.25" customHeight="1">
      <c r="A662" s="12">
        <v>719568.0</v>
      </c>
      <c r="B662" s="12">
        <v>719568.0</v>
      </c>
      <c r="K662" s="12" t="s">
        <v>137</v>
      </c>
      <c r="M662" s="12" t="s">
        <v>170</v>
      </c>
      <c r="N662" s="12" t="s">
        <v>171</v>
      </c>
      <c r="P662" s="12" t="s">
        <v>204</v>
      </c>
      <c r="V662" s="12">
        <v>325.0</v>
      </c>
      <c r="X662" s="12" t="s">
        <v>3654</v>
      </c>
      <c r="Y662" s="12" t="s">
        <v>142</v>
      </c>
      <c r="Z662" s="12" t="s">
        <v>3655</v>
      </c>
      <c r="AA662" s="12" t="s">
        <v>175</v>
      </c>
      <c r="AB662" s="12" t="s">
        <v>3656</v>
      </c>
      <c r="AC662" s="12">
        <v>2.55659989324E11</v>
      </c>
      <c r="AD662" s="12" t="s">
        <v>480</v>
      </c>
      <c r="AE662" s="12" t="s">
        <v>3657</v>
      </c>
      <c r="AI662" s="12" t="s">
        <v>152</v>
      </c>
      <c r="AJ662" s="12" t="s">
        <v>126</v>
      </c>
      <c r="AK662" s="12" t="s">
        <v>126</v>
      </c>
      <c r="AM662" s="12" t="s">
        <v>149</v>
      </c>
      <c r="AP662" s="12" t="s">
        <v>152</v>
      </c>
      <c r="AQ662" s="12" t="s">
        <v>152</v>
      </c>
      <c r="AS662" s="12" t="s">
        <v>153</v>
      </c>
      <c r="AU662" s="12" t="s">
        <v>152</v>
      </c>
      <c r="BF662" s="12" t="s">
        <v>126</v>
      </c>
      <c r="BO662" s="12" t="s">
        <v>3658</v>
      </c>
      <c r="BP662" s="12" t="s">
        <v>480</v>
      </c>
      <c r="BQ662" s="12" t="s">
        <v>236</v>
      </c>
    </row>
    <row r="663" ht="14.25" customHeight="1">
      <c r="A663" s="12">
        <v>719569.0</v>
      </c>
      <c r="B663" s="12">
        <v>719569.0</v>
      </c>
      <c r="K663" s="12" t="s">
        <v>137</v>
      </c>
      <c r="M663" s="12" t="s">
        <v>170</v>
      </c>
      <c r="N663" s="12" t="s">
        <v>139</v>
      </c>
      <c r="P663" s="12" t="s">
        <v>204</v>
      </c>
      <c r="V663" s="12">
        <v>407.0</v>
      </c>
      <c r="X663" s="12" t="s">
        <v>3659</v>
      </c>
      <c r="Y663" s="12" t="s">
        <v>269</v>
      </c>
      <c r="Z663" s="12" t="s">
        <v>3660</v>
      </c>
      <c r="AA663" s="12" t="s">
        <v>175</v>
      </c>
      <c r="AB663" s="12" t="s">
        <v>3661</v>
      </c>
      <c r="AC663" s="12">
        <v>65.0</v>
      </c>
      <c r="AD663" s="12" t="s">
        <v>122</v>
      </c>
      <c r="AE663" s="12" t="s">
        <v>3662</v>
      </c>
      <c r="AI663" s="12" t="s">
        <v>126</v>
      </c>
      <c r="AJ663" s="12" t="s">
        <v>126</v>
      </c>
      <c r="AK663" s="12" t="s">
        <v>126</v>
      </c>
      <c r="AP663" s="12" t="s">
        <v>126</v>
      </c>
      <c r="AS663" s="12" t="s">
        <v>153</v>
      </c>
      <c r="AU663" s="12" t="s">
        <v>152</v>
      </c>
      <c r="AV663" s="12" t="s">
        <v>188</v>
      </c>
      <c r="AW663" s="12" t="s">
        <v>3663</v>
      </c>
      <c r="AX663" s="12" t="s">
        <v>156</v>
      </c>
      <c r="AY663" s="12" t="s">
        <v>3664</v>
      </c>
    </row>
    <row r="664" ht="14.25" customHeight="1">
      <c r="A664" s="12">
        <v>719570.0</v>
      </c>
      <c r="B664" s="12">
        <v>719569.0</v>
      </c>
      <c r="K664" s="12" t="s">
        <v>137</v>
      </c>
      <c r="M664" s="12" t="s">
        <v>170</v>
      </c>
      <c r="N664" s="12" t="s">
        <v>139</v>
      </c>
      <c r="P664" s="12" t="s">
        <v>140</v>
      </c>
      <c r="V664" s="12">
        <v>814.0</v>
      </c>
      <c r="X664" s="12" t="s">
        <v>3665</v>
      </c>
      <c r="Y664" s="12" t="s">
        <v>173</v>
      </c>
      <c r="Z664" s="12" t="s">
        <v>3666</v>
      </c>
      <c r="AA664" s="12" t="s">
        <v>175</v>
      </c>
      <c r="AB664" s="12" t="s">
        <v>3661</v>
      </c>
      <c r="AC664" s="12">
        <v>65.0</v>
      </c>
      <c r="AD664" s="12" t="s">
        <v>122</v>
      </c>
      <c r="AI664" s="12" t="s">
        <v>126</v>
      </c>
      <c r="AJ664" s="12" t="s">
        <v>126</v>
      </c>
      <c r="AK664" s="12" t="s">
        <v>126</v>
      </c>
      <c r="AM664" s="12" t="s">
        <v>149</v>
      </c>
      <c r="AP664" s="12" t="s">
        <v>126</v>
      </c>
      <c r="AS664" s="12" t="s">
        <v>153</v>
      </c>
      <c r="AU664" s="12" t="s">
        <v>152</v>
      </c>
      <c r="AV664" s="12" t="s">
        <v>188</v>
      </c>
      <c r="AW664" s="12" t="s">
        <v>3663</v>
      </c>
      <c r="AX664" s="12" t="s">
        <v>156</v>
      </c>
      <c r="AY664" s="12" t="s">
        <v>3664</v>
      </c>
    </row>
    <row r="665" ht="14.25" customHeight="1">
      <c r="A665" s="12">
        <v>719571.0</v>
      </c>
      <c r="B665" s="12">
        <v>719569.0</v>
      </c>
      <c r="K665" s="12" t="s">
        <v>137</v>
      </c>
      <c r="M665" s="12" t="s">
        <v>170</v>
      </c>
      <c r="N665" s="12" t="s">
        <v>139</v>
      </c>
      <c r="P665" s="12" t="s">
        <v>204</v>
      </c>
      <c r="V665" s="12">
        <v>407.0</v>
      </c>
      <c r="X665" s="12" t="s">
        <v>3667</v>
      </c>
      <c r="Y665" s="12" t="s">
        <v>246</v>
      </c>
      <c r="Z665" s="12" t="s">
        <v>3668</v>
      </c>
      <c r="AA665" s="12" t="s">
        <v>175</v>
      </c>
      <c r="AB665" s="12" t="s">
        <v>3661</v>
      </c>
      <c r="AC665" s="12">
        <v>65.0</v>
      </c>
      <c r="AD665" s="12" t="s">
        <v>122</v>
      </c>
      <c r="AI665" s="12" t="s">
        <v>126</v>
      </c>
      <c r="AJ665" s="12" t="s">
        <v>126</v>
      </c>
      <c r="AK665" s="12" t="s">
        <v>126</v>
      </c>
      <c r="AP665" s="12" t="s">
        <v>126</v>
      </c>
      <c r="AS665" s="12" t="s">
        <v>153</v>
      </c>
      <c r="AU665" s="12" t="s">
        <v>152</v>
      </c>
      <c r="AV665" s="12" t="s">
        <v>154</v>
      </c>
      <c r="AX665" s="12" t="s">
        <v>156</v>
      </c>
    </row>
    <row r="666" ht="14.25" customHeight="1">
      <c r="A666" s="12">
        <v>719572.0</v>
      </c>
      <c r="B666" s="12">
        <v>719569.0</v>
      </c>
      <c r="K666" s="12" t="s">
        <v>137</v>
      </c>
      <c r="M666" s="12" t="s">
        <v>170</v>
      </c>
      <c r="N666" s="12" t="s">
        <v>139</v>
      </c>
      <c r="P666" s="12" t="s">
        <v>204</v>
      </c>
      <c r="V666" s="12">
        <v>407.0</v>
      </c>
      <c r="X666" s="12" t="s">
        <v>3669</v>
      </c>
      <c r="Y666" s="12" t="s">
        <v>269</v>
      </c>
      <c r="Z666" s="12" t="s">
        <v>3670</v>
      </c>
      <c r="AA666" s="12" t="s">
        <v>175</v>
      </c>
      <c r="AB666" s="12" t="s">
        <v>3661</v>
      </c>
      <c r="AC666" s="12">
        <v>65.0</v>
      </c>
      <c r="AD666" s="12" t="s">
        <v>122</v>
      </c>
      <c r="AI666" s="12" t="s">
        <v>126</v>
      </c>
      <c r="AJ666" s="12" t="s">
        <v>126</v>
      </c>
      <c r="AK666" s="12" t="s">
        <v>126</v>
      </c>
      <c r="AP666" s="12" t="s">
        <v>126</v>
      </c>
      <c r="AS666" s="12" t="s">
        <v>153</v>
      </c>
      <c r="AU666" s="12" t="s">
        <v>152</v>
      </c>
      <c r="AV666" s="12" t="s">
        <v>188</v>
      </c>
      <c r="AW666" s="12" t="s">
        <v>3663</v>
      </c>
      <c r="AX666" s="12" t="s">
        <v>156</v>
      </c>
      <c r="AY666" s="12" t="s">
        <v>3664</v>
      </c>
    </row>
    <row r="667" ht="14.25" customHeight="1">
      <c r="A667" s="12">
        <v>719573.0</v>
      </c>
      <c r="B667" s="12">
        <v>719569.0</v>
      </c>
      <c r="K667" s="12" t="s">
        <v>137</v>
      </c>
      <c r="M667" s="12" t="s">
        <v>170</v>
      </c>
      <c r="N667" s="12" t="s">
        <v>139</v>
      </c>
      <c r="P667" s="12" t="s">
        <v>204</v>
      </c>
      <c r="V667" s="12">
        <v>407.0</v>
      </c>
      <c r="X667" s="12" t="s">
        <v>3671</v>
      </c>
      <c r="Y667" s="12" t="s">
        <v>269</v>
      </c>
      <c r="Z667" s="12" t="s">
        <v>3672</v>
      </c>
      <c r="AA667" s="12" t="s">
        <v>175</v>
      </c>
      <c r="AB667" s="12" t="s">
        <v>3661</v>
      </c>
      <c r="AC667" s="12">
        <v>65.0</v>
      </c>
      <c r="AD667" s="12" t="s">
        <v>122</v>
      </c>
      <c r="AI667" s="12" t="s">
        <v>126</v>
      </c>
      <c r="AJ667" s="12" t="s">
        <v>126</v>
      </c>
      <c r="AK667" s="12" t="s">
        <v>126</v>
      </c>
      <c r="AS667" s="12" t="s">
        <v>153</v>
      </c>
      <c r="AU667" s="12" t="s">
        <v>152</v>
      </c>
      <c r="AV667" s="12" t="s">
        <v>188</v>
      </c>
      <c r="AW667" s="12" t="s">
        <v>3663</v>
      </c>
      <c r="AX667" s="12" t="s">
        <v>156</v>
      </c>
      <c r="AY667" s="12" t="s">
        <v>3664</v>
      </c>
    </row>
    <row r="668" ht="14.25" customHeight="1">
      <c r="A668" s="12">
        <v>719574.0</v>
      </c>
      <c r="B668" s="12">
        <v>719574.0</v>
      </c>
      <c r="K668" s="12" t="s">
        <v>137</v>
      </c>
      <c r="M668" s="12" t="s">
        <v>138</v>
      </c>
      <c r="N668" s="12" t="s">
        <v>139</v>
      </c>
      <c r="P668" s="12" t="s">
        <v>140</v>
      </c>
      <c r="V668" s="12">
        <v>875.0</v>
      </c>
      <c r="X668" s="12" t="s">
        <v>3673</v>
      </c>
      <c r="Y668" s="12" t="s">
        <v>142</v>
      </c>
      <c r="Z668" s="12" t="s">
        <v>3674</v>
      </c>
      <c r="AA668" s="12" t="s">
        <v>144</v>
      </c>
      <c r="AB668" s="12" t="s">
        <v>3675</v>
      </c>
      <c r="AC668" s="12" t="s">
        <v>3676</v>
      </c>
      <c r="AD668" s="12" t="s">
        <v>221</v>
      </c>
      <c r="AE668" s="12" t="s">
        <v>3677</v>
      </c>
      <c r="AF668" s="12" t="s">
        <v>3678</v>
      </c>
      <c r="AI668" s="12" t="s">
        <v>126</v>
      </c>
      <c r="AJ668" s="12" t="s">
        <v>126</v>
      </c>
      <c r="AK668" s="12" t="s">
        <v>126</v>
      </c>
      <c r="AM668" s="12" t="s">
        <v>149</v>
      </c>
      <c r="AP668" s="12" t="s">
        <v>126</v>
      </c>
      <c r="AQ668" s="12" t="s">
        <v>152</v>
      </c>
      <c r="AS668" s="12" t="s">
        <v>153</v>
      </c>
      <c r="AU668" s="12" t="s">
        <v>126</v>
      </c>
      <c r="BF668" s="12" t="s">
        <v>126</v>
      </c>
      <c r="BO668" s="12" t="s">
        <v>3679</v>
      </c>
      <c r="BP668" s="12" t="s">
        <v>221</v>
      </c>
      <c r="BQ668" s="12" t="s">
        <v>135</v>
      </c>
    </row>
    <row r="669" ht="14.25" customHeight="1">
      <c r="A669" s="12">
        <v>719575.0</v>
      </c>
      <c r="B669" s="12">
        <v>719574.0</v>
      </c>
      <c r="K669" s="12" t="s">
        <v>137</v>
      </c>
      <c r="M669" s="12" t="s">
        <v>138</v>
      </c>
      <c r="N669" s="12" t="s">
        <v>139</v>
      </c>
      <c r="P669" s="12" t="s">
        <v>118</v>
      </c>
      <c r="R669" s="12" t="s">
        <v>389</v>
      </c>
      <c r="V669" s="12">
        <v>440.0</v>
      </c>
      <c r="X669" s="12" t="s">
        <v>3680</v>
      </c>
      <c r="Y669" s="12" t="s">
        <v>173</v>
      </c>
      <c r="Z669" s="12" t="s">
        <v>3681</v>
      </c>
      <c r="AA669" s="12" t="s">
        <v>175</v>
      </c>
      <c r="AB669" s="12" t="s">
        <v>3682</v>
      </c>
      <c r="AC669" s="12" t="s">
        <v>3683</v>
      </c>
      <c r="AD669" s="12" t="s">
        <v>221</v>
      </c>
      <c r="AE669" s="12" t="s">
        <v>3677</v>
      </c>
      <c r="AF669" s="12" t="s">
        <v>3678</v>
      </c>
      <c r="AI669" s="12" t="s">
        <v>126</v>
      </c>
      <c r="AJ669" s="12" t="s">
        <v>126</v>
      </c>
      <c r="AK669" s="12" t="s">
        <v>126</v>
      </c>
      <c r="AM669" s="12" t="s">
        <v>149</v>
      </c>
      <c r="AP669" s="12" t="s">
        <v>126</v>
      </c>
      <c r="AQ669" s="12" t="s">
        <v>152</v>
      </c>
      <c r="AS669" s="12" t="s">
        <v>153</v>
      </c>
      <c r="AU669" s="12" t="s">
        <v>126</v>
      </c>
      <c r="BF669" s="12" t="s">
        <v>126</v>
      </c>
      <c r="BP669" s="12" t="s">
        <v>221</v>
      </c>
    </row>
    <row r="670" ht="14.25" customHeight="1">
      <c r="A670" s="12">
        <v>719577.0</v>
      </c>
      <c r="B670" s="12">
        <v>719577.0</v>
      </c>
      <c r="K670" s="12" t="s">
        <v>137</v>
      </c>
      <c r="M670" s="12" t="s">
        <v>253</v>
      </c>
      <c r="N670" s="12" t="s">
        <v>139</v>
      </c>
      <c r="P670" s="12" t="s">
        <v>140</v>
      </c>
      <c r="V670" s="12">
        <v>755.0</v>
      </c>
      <c r="X670" s="12" t="s">
        <v>3684</v>
      </c>
      <c r="Y670" s="12" t="s">
        <v>142</v>
      </c>
      <c r="Z670" s="12" t="s">
        <v>3685</v>
      </c>
      <c r="AA670" s="12" t="s">
        <v>144</v>
      </c>
      <c r="AB670" s="12" t="s">
        <v>3686</v>
      </c>
      <c r="AC670" s="12" t="s">
        <v>3687</v>
      </c>
      <c r="AD670" s="12" t="s">
        <v>675</v>
      </c>
      <c r="AE670" s="12" t="s">
        <v>3688</v>
      </c>
      <c r="AI670" s="12" t="s">
        <v>152</v>
      </c>
      <c r="AJ670" s="12" t="s">
        <v>126</v>
      </c>
      <c r="AK670" s="12" t="s">
        <v>126</v>
      </c>
      <c r="AM670" s="12" t="s">
        <v>196</v>
      </c>
      <c r="AN670" s="12" t="s">
        <v>567</v>
      </c>
      <c r="AP670" s="12" t="s">
        <v>152</v>
      </c>
      <c r="AQ670" s="12" t="s">
        <v>152</v>
      </c>
      <c r="AS670" s="12" t="s">
        <v>153</v>
      </c>
      <c r="AU670" s="12" t="s">
        <v>152</v>
      </c>
      <c r="AV670" s="12" t="s">
        <v>154</v>
      </c>
      <c r="BF670" s="12" t="s">
        <v>126</v>
      </c>
      <c r="BO670" s="12" t="s">
        <v>374</v>
      </c>
      <c r="BP670" s="12" t="s">
        <v>675</v>
      </c>
      <c r="BQ670" s="12" t="s">
        <v>236</v>
      </c>
    </row>
    <row r="671" ht="14.25" customHeight="1">
      <c r="A671" s="12">
        <v>719578.0</v>
      </c>
      <c r="B671" s="12">
        <v>719578.0</v>
      </c>
      <c r="K671" s="12" t="s">
        <v>137</v>
      </c>
      <c r="M671" s="12" t="s">
        <v>253</v>
      </c>
      <c r="N671" s="12" t="s">
        <v>171</v>
      </c>
      <c r="P671" s="12" t="s">
        <v>204</v>
      </c>
      <c r="V671" s="12">
        <v>259.0</v>
      </c>
      <c r="X671" s="12" t="s">
        <v>3689</v>
      </c>
      <c r="Y671" s="12" t="s">
        <v>246</v>
      </c>
      <c r="Z671" s="12" t="s">
        <v>3468</v>
      </c>
      <c r="AA671" s="12" t="s">
        <v>144</v>
      </c>
      <c r="AB671" s="12" t="s">
        <v>3690</v>
      </c>
      <c r="AC671" s="12">
        <v>2.43829795782E11</v>
      </c>
      <c r="AD671" s="12" t="s">
        <v>1359</v>
      </c>
      <c r="AE671" s="12" t="s">
        <v>3691</v>
      </c>
      <c r="AI671" s="12" t="s">
        <v>152</v>
      </c>
      <c r="AJ671" s="12" t="s">
        <v>126</v>
      </c>
      <c r="AK671" s="12" t="s">
        <v>126</v>
      </c>
      <c r="AM671" s="12" t="s">
        <v>702</v>
      </c>
      <c r="AN671" s="12" t="s">
        <v>196</v>
      </c>
      <c r="AP671" s="12" t="s">
        <v>152</v>
      </c>
      <c r="AQ671" s="12" t="s">
        <v>152</v>
      </c>
      <c r="AS671" s="12" t="s">
        <v>153</v>
      </c>
      <c r="AU671" s="12" t="s">
        <v>126</v>
      </c>
      <c r="BF671" s="12" t="s">
        <v>126</v>
      </c>
      <c r="BO671" s="12" t="s">
        <v>1009</v>
      </c>
      <c r="BP671" s="12" t="s">
        <v>1359</v>
      </c>
      <c r="BR671" s="12" t="s">
        <v>3692</v>
      </c>
    </row>
    <row r="672" ht="14.25" customHeight="1">
      <c r="A672" s="12">
        <v>719579.0</v>
      </c>
      <c r="B672" s="12">
        <v>719579.0</v>
      </c>
      <c r="K672" s="12" t="s">
        <v>137</v>
      </c>
      <c r="M672" s="12" t="s">
        <v>253</v>
      </c>
      <c r="N672" s="12" t="s">
        <v>139</v>
      </c>
      <c r="P672" s="12" t="s">
        <v>118</v>
      </c>
      <c r="R672" s="12" t="s">
        <v>389</v>
      </c>
      <c r="V672" s="12">
        <v>300.0</v>
      </c>
      <c r="X672" s="12" t="s">
        <v>3693</v>
      </c>
      <c r="Y672" s="12" t="s">
        <v>173</v>
      </c>
      <c r="Z672" s="12" t="s">
        <v>2359</v>
      </c>
      <c r="AA672" s="12" t="s">
        <v>175</v>
      </c>
      <c r="AB672" s="12" t="s">
        <v>2360</v>
      </c>
      <c r="AC672" s="12" t="s">
        <v>2913</v>
      </c>
      <c r="AD672" s="12" t="s">
        <v>299</v>
      </c>
      <c r="AE672" s="12" t="s">
        <v>2356</v>
      </c>
      <c r="AI672" s="12" t="s">
        <v>152</v>
      </c>
      <c r="AJ672" s="12" t="s">
        <v>152</v>
      </c>
      <c r="AK672" s="12" t="s">
        <v>126</v>
      </c>
      <c r="AM672" s="12" t="s">
        <v>567</v>
      </c>
      <c r="AN672" s="12" t="s">
        <v>149</v>
      </c>
      <c r="AO672" s="12" t="s">
        <v>1494</v>
      </c>
      <c r="AP672" s="12" t="s">
        <v>152</v>
      </c>
      <c r="AQ672" s="12" t="s">
        <v>152</v>
      </c>
      <c r="AS672" s="12" t="s">
        <v>153</v>
      </c>
      <c r="AU672" s="12" t="s">
        <v>152</v>
      </c>
      <c r="BF672" s="12" t="s">
        <v>126</v>
      </c>
      <c r="BO672" s="12" t="s">
        <v>3694</v>
      </c>
      <c r="BP672" s="12" t="s">
        <v>299</v>
      </c>
      <c r="BQ672" s="12" t="s">
        <v>468</v>
      </c>
    </row>
    <row r="673" ht="14.25" customHeight="1">
      <c r="A673" s="12">
        <v>719580.0</v>
      </c>
      <c r="B673" s="12">
        <v>719580.0</v>
      </c>
      <c r="K673" s="12" t="s">
        <v>137</v>
      </c>
      <c r="M673" s="12" t="s">
        <v>253</v>
      </c>
      <c r="N673" s="12" t="s">
        <v>139</v>
      </c>
      <c r="P673" s="12" t="s">
        <v>977</v>
      </c>
      <c r="V673" s="12">
        <v>33.0</v>
      </c>
      <c r="X673" s="12" t="s">
        <v>3695</v>
      </c>
      <c r="Y673" s="12" t="s">
        <v>246</v>
      </c>
      <c r="Z673" s="12" t="s">
        <v>3696</v>
      </c>
      <c r="AA673" s="12" t="s">
        <v>144</v>
      </c>
      <c r="AB673" s="12" t="s">
        <v>2354</v>
      </c>
      <c r="AC673" s="12" t="s">
        <v>2355</v>
      </c>
      <c r="AD673" s="12" t="s">
        <v>299</v>
      </c>
      <c r="AE673" s="12" t="s">
        <v>2356</v>
      </c>
      <c r="AI673" s="12" t="s">
        <v>152</v>
      </c>
      <c r="AJ673" s="12" t="s">
        <v>152</v>
      </c>
      <c r="AK673" s="12" t="s">
        <v>126</v>
      </c>
      <c r="AM673" s="12" t="s">
        <v>567</v>
      </c>
      <c r="AN673" s="12" t="s">
        <v>149</v>
      </c>
      <c r="AO673" s="12" t="s">
        <v>1494</v>
      </c>
      <c r="AP673" s="12" t="s">
        <v>152</v>
      </c>
      <c r="AQ673" s="12" t="s">
        <v>152</v>
      </c>
      <c r="AS673" s="12" t="s">
        <v>153</v>
      </c>
      <c r="AU673" s="12" t="s">
        <v>152</v>
      </c>
      <c r="BF673" s="12" t="s">
        <v>126</v>
      </c>
    </row>
    <row r="674" ht="14.25" customHeight="1">
      <c r="A674" s="12">
        <v>719582.0</v>
      </c>
      <c r="B674" s="12">
        <v>719582.0</v>
      </c>
      <c r="K674" s="12" t="s">
        <v>137</v>
      </c>
      <c r="M674" s="12" t="s">
        <v>170</v>
      </c>
      <c r="N674" s="12" t="s">
        <v>139</v>
      </c>
      <c r="P674" s="12" t="s">
        <v>204</v>
      </c>
      <c r="V674" s="12">
        <v>407.0</v>
      </c>
      <c r="X674" s="12" t="s">
        <v>3697</v>
      </c>
      <c r="Y674" s="12" t="s">
        <v>269</v>
      </c>
      <c r="Z674" s="12" t="s">
        <v>3698</v>
      </c>
      <c r="AA674" s="12" t="s">
        <v>175</v>
      </c>
      <c r="AB674" s="12" t="s">
        <v>3699</v>
      </c>
      <c r="AC674" s="12" t="s">
        <v>3700</v>
      </c>
      <c r="AD674" s="12" t="s">
        <v>314</v>
      </c>
      <c r="AI674" s="12" t="s">
        <v>152</v>
      </c>
      <c r="AJ674" s="12" t="s">
        <v>152</v>
      </c>
      <c r="AK674" s="12" t="s">
        <v>126</v>
      </c>
      <c r="AM674" s="12" t="s">
        <v>149</v>
      </c>
      <c r="AN674" s="12" t="s">
        <v>149</v>
      </c>
      <c r="AO674" s="12" t="s">
        <v>149</v>
      </c>
      <c r="AP674" s="12" t="s">
        <v>152</v>
      </c>
      <c r="AQ674" s="12" t="s">
        <v>152</v>
      </c>
      <c r="AS674" s="12" t="s">
        <v>153</v>
      </c>
      <c r="AU674" s="12" t="s">
        <v>152</v>
      </c>
      <c r="BF674" s="12" t="s">
        <v>126</v>
      </c>
    </row>
    <row r="675" ht="14.25" customHeight="1">
      <c r="A675" s="12">
        <v>719583.0</v>
      </c>
      <c r="B675" s="12">
        <v>719583.0</v>
      </c>
      <c r="K675" s="12" t="s">
        <v>137</v>
      </c>
      <c r="M675" s="12" t="s">
        <v>170</v>
      </c>
      <c r="N675" s="12" t="s">
        <v>139</v>
      </c>
      <c r="P675" s="12" t="s">
        <v>128</v>
      </c>
      <c r="V675" s="12">
        <v>755.0</v>
      </c>
      <c r="X675" s="12" t="s">
        <v>2824</v>
      </c>
      <c r="Y675" s="12" t="s">
        <v>142</v>
      </c>
      <c r="Z675" s="12" t="s">
        <v>2825</v>
      </c>
      <c r="AA675" s="12" t="s">
        <v>175</v>
      </c>
      <c r="AB675" s="12" t="s">
        <v>2826</v>
      </c>
      <c r="AC675" s="12">
        <v>2.55754206753E11</v>
      </c>
      <c r="AD675" s="12" t="s">
        <v>480</v>
      </c>
      <c r="AE675" s="12" t="s">
        <v>2827</v>
      </c>
      <c r="AI675" s="12" t="s">
        <v>152</v>
      </c>
      <c r="AJ675" s="12" t="s">
        <v>126</v>
      </c>
      <c r="AK675" s="12" t="s">
        <v>126</v>
      </c>
      <c r="AM675" s="12" t="s">
        <v>723</v>
      </c>
      <c r="AN675" s="12" t="s">
        <v>149</v>
      </c>
      <c r="AP675" s="12" t="s">
        <v>152</v>
      </c>
      <c r="AQ675" s="12" t="s">
        <v>152</v>
      </c>
      <c r="AS675" s="12" t="s">
        <v>153</v>
      </c>
      <c r="AU675" s="12" t="s">
        <v>152</v>
      </c>
      <c r="AV675" s="12" t="s">
        <v>154</v>
      </c>
      <c r="AX675" s="12" t="s">
        <v>184</v>
      </c>
      <c r="BF675" s="12" t="s">
        <v>126</v>
      </c>
      <c r="BO675" s="12" t="s">
        <v>374</v>
      </c>
      <c r="BP675" s="12" t="s">
        <v>448</v>
      </c>
      <c r="BQ675" s="12" t="s">
        <v>630</v>
      </c>
    </row>
    <row r="676" ht="14.25" customHeight="1">
      <c r="A676" s="12">
        <v>719584.0</v>
      </c>
      <c r="B676" s="12">
        <v>719584.0</v>
      </c>
      <c r="K676" s="12" t="s">
        <v>137</v>
      </c>
      <c r="M676" s="12" t="s">
        <v>253</v>
      </c>
      <c r="N676" s="12" t="s">
        <v>139</v>
      </c>
      <c r="P676" s="12" t="s">
        <v>204</v>
      </c>
      <c r="V676" s="12">
        <v>319.0</v>
      </c>
      <c r="X676" s="12" t="s">
        <v>3701</v>
      </c>
      <c r="Y676" s="12" t="s">
        <v>142</v>
      </c>
      <c r="Z676" s="12" t="s">
        <v>2670</v>
      </c>
      <c r="AA676" s="12" t="s">
        <v>144</v>
      </c>
      <c r="AB676" s="12" t="s">
        <v>2671</v>
      </c>
      <c r="AC676" s="12" t="s">
        <v>2672</v>
      </c>
      <c r="AD676" s="12" t="s">
        <v>2673</v>
      </c>
      <c r="AE676" s="12" t="s">
        <v>2674</v>
      </c>
      <c r="AF676" s="12" t="s">
        <v>2675</v>
      </c>
      <c r="AI676" s="12" t="s">
        <v>126</v>
      </c>
      <c r="AJ676" s="12" t="s">
        <v>152</v>
      </c>
      <c r="AK676" s="12" t="s">
        <v>126</v>
      </c>
      <c r="AM676" s="12" t="s">
        <v>302</v>
      </c>
      <c r="AN676" s="12" t="s">
        <v>303</v>
      </c>
      <c r="AO676" s="12" t="s">
        <v>2676</v>
      </c>
      <c r="AP676" s="12" t="s">
        <v>152</v>
      </c>
      <c r="AQ676" s="12" t="s">
        <v>152</v>
      </c>
      <c r="AS676" s="12" t="s">
        <v>153</v>
      </c>
      <c r="AU676" s="12" t="s">
        <v>126</v>
      </c>
      <c r="BF676" s="12" t="s">
        <v>126</v>
      </c>
      <c r="BO676" s="12" t="s">
        <v>526</v>
      </c>
      <c r="BP676" s="12" t="s">
        <v>2673</v>
      </c>
    </row>
    <row r="677" ht="14.25" customHeight="1">
      <c r="A677" s="12">
        <v>719585.0</v>
      </c>
      <c r="B677" s="12">
        <v>719585.0</v>
      </c>
      <c r="K677" s="12" t="s">
        <v>137</v>
      </c>
      <c r="M677" s="12" t="s">
        <v>253</v>
      </c>
      <c r="N677" s="12" t="s">
        <v>139</v>
      </c>
      <c r="P677" s="12" t="s">
        <v>204</v>
      </c>
      <c r="V677" s="12">
        <v>319.0</v>
      </c>
      <c r="X677" s="12" t="s">
        <v>3701</v>
      </c>
      <c r="Y677" s="12" t="s">
        <v>142</v>
      </c>
      <c r="Z677" s="12" t="s">
        <v>2670</v>
      </c>
      <c r="AA677" s="12" t="s">
        <v>144</v>
      </c>
      <c r="AB677" s="12" t="s">
        <v>2671</v>
      </c>
      <c r="AC677" s="12" t="s">
        <v>2672</v>
      </c>
      <c r="AD677" s="12" t="s">
        <v>2673</v>
      </c>
      <c r="AE677" s="12" t="s">
        <v>2674</v>
      </c>
      <c r="AF677" s="12" t="s">
        <v>2675</v>
      </c>
      <c r="AI677" s="12" t="s">
        <v>126</v>
      </c>
      <c r="AJ677" s="12" t="s">
        <v>152</v>
      </c>
      <c r="AK677" s="12" t="s">
        <v>126</v>
      </c>
      <c r="AM677" s="12" t="s">
        <v>302</v>
      </c>
      <c r="AN677" s="12" t="s">
        <v>303</v>
      </c>
      <c r="AO677" s="12" t="s">
        <v>2676</v>
      </c>
      <c r="AP677" s="12" t="s">
        <v>152</v>
      </c>
      <c r="AQ677" s="12" t="s">
        <v>152</v>
      </c>
      <c r="AS677" s="12" t="s">
        <v>153</v>
      </c>
      <c r="AU677" s="12" t="s">
        <v>126</v>
      </c>
      <c r="BF677" s="12" t="s">
        <v>126</v>
      </c>
      <c r="BO677" s="12" t="s">
        <v>526</v>
      </c>
      <c r="BP677" s="12" t="s">
        <v>2673</v>
      </c>
    </row>
    <row r="678" ht="14.25" customHeight="1">
      <c r="A678" s="12">
        <v>719587.0</v>
      </c>
      <c r="B678" s="12">
        <v>719587.0</v>
      </c>
      <c r="K678" s="12" t="s">
        <v>137</v>
      </c>
      <c r="M678" s="12" t="s">
        <v>170</v>
      </c>
      <c r="N678" s="12" t="s">
        <v>139</v>
      </c>
      <c r="P678" s="12" t="s">
        <v>128</v>
      </c>
      <c r="V678" s="12">
        <v>755.0</v>
      </c>
      <c r="X678" s="12" t="s">
        <v>3702</v>
      </c>
      <c r="Y678" s="12" t="s">
        <v>319</v>
      </c>
      <c r="Z678" s="12" t="s">
        <v>3703</v>
      </c>
      <c r="AA678" s="12" t="s">
        <v>175</v>
      </c>
      <c r="AB678" s="12" t="s">
        <v>3704</v>
      </c>
      <c r="AC678" s="12">
        <v>2.55756216281E11</v>
      </c>
      <c r="AD678" s="12" t="s">
        <v>480</v>
      </c>
      <c r="AE678" s="12" t="s">
        <v>3705</v>
      </c>
      <c r="AF678" s="12" t="s">
        <v>678</v>
      </c>
      <c r="AI678" s="12" t="s">
        <v>152</v>
      </c>
      <c r="AJ678" s="12" t="s">
        <v>126</v>
      </c>
      <c r="AK678" s="12" t="s">
        <v>126</v>
      </c>
      <c r="AM678" s="12" t="s">
        <v>196</v>
      </c>
      <c r="AN678" s="12" t="s">
        <v>196</v>
      </c>
      <c r="AO678" s="12" t="s">
        <v>196</v>
      </c>
      <c r="AP678" s="12" t="s">
        <v>152</v>
      </c>
      <c r="AQ678" s="12" t="s">
        <v>152</v>
      </c>
      <c r="AS678" s="12" t="s">
        <v>153</v>
      </c>
      <c r="AU678" s="12" t="s">
        <v>152</v>
      </c>
      <c r="BF678" s="12" t="s">
        <v>126</v>
      </c>
      <c r="BO678" s="12" t="s">
        <v>2311</v>
      </c>
      <c r="BP678" s="12" t="s">
        <v>480</v>
      </c>
    </row>
    <row r="679" ht="14.25" customHeight="1">
      <c r="A679" s="12">
        <v>719588.0</v>
      </c>
      <c r="B679" s="12">
        <v>719588.0</v>
      </c>
      <c r="K679" s="12" t="s">
        <v>137</v>
      </c>
      <c r="M679" s="12" t="s">
        <v>170</v>
      </c>
      <c r="N679" s="12" t="s">
        <v>139</v>
      </c>
      <c r="P679" s="12" t="s">
        <v>204</v>
      </c>
      <c r="V679" s="12">
        <v>407.0</v>
      </c>
      <c r="X679" s="12" t="s">
        <v>3706</v>
      </c>
      <c r="Y679" s="12" t="s">
        <v>173</v>
      </c>
      <c r="Z679" s="12" t="s">
        <v>3707</v>
      </c>
      <c r="AA679" s="12" t="s">
        <v>175</v>
      </c>
      <c r="AB679" s="12" t="s">
        <v>3708</v>
      </c>
      <c r="AC679" s="12" t="s">
        <v>3709</v>
      </c>
      <c r="AD679" s="12" t="s">
        <v>3710</v>
      </c>
      <c r="AE679" s="12" t="s">
        <v>3711</v>
      </c>
      <c r="AF679" s="12" t="s">
        <v>3712</v>
      </c>
      <c r="AI679" s="12" t="s">
        <v>126</v>
      </c>
      <c r="AJ679" s="12" t="s">
        <v>126</v>
      </c>
      <c r="AK679" s="12" t="s">
        <v>126</v>
      </c>
      <c r="AM679" s="12" t="s">
        <v>3713</v>
      </c>
      <c r="AP679" s="12" t="s">
        <v>126</v>
      </c>
      <c r="AQ679" s="12" t="s">
        <v>152</v>
      </c>
      <c r="AS679" s="12" t="s">
        <v>153</v>
      </c>
      <c r="AU679" s="12" t="s">
        <v>152</v>
      </c>
      <c r="AV679" s="12" t="s">
        <v>154</v>
      </c>
      <c r="AX679" s="12" t="s">
        <v>184</v>
      </c>
      <c r="BF679" s="12" t="s">
        <v>126</v>
      </c>
      <c r="BO679" s="12" t="s">
        <v>374</v>
      </c>
      <c r="BP679" s="12" t="s">
        <v>3714</v>
      </c>
      <c r="BQ679" s="12" t="s">
        <v>236</v>
      </c>
    </row>
    <row r="680" ht="14.25" customHeight="1">
      <c r="A680" s="12">
        <v>719589.0</v>
      </c>
      <c r="B680" s="12">
        <v>719589.0</v>
      </c>
      <c r="K680" s="12" t="s">
        <v>137</v>
      </c>
      <c r="M680" s="12" t="s">
        <v>170</v>
      </c>
      <c r="N680" s="12" t="s">
        <v>139</v>
      </c>
      <c r="P680" s="12" t="s">
        <v>128</v>
      </c>
      <c r="V680" s="12">
        <v>755.0</v>
      </c>
      <c r="X680" s="12" t="s">
        <v>3715</v>
      </c>
      <c r="Y680" s="12" t="s">
        <v>173</v>
      </c>
      <c r="Z680" s="12" t="s">
        <v>3716</v>
      </c>
      <c r="AA680" s="12" t="s">
        <v>175</v>
      </c>
      <c r="AB680" s="12" t="s">
        <v>3717</v>
      </c>
      <c r="AC680" s="12" t="s">
        <v>3718</v>
      </c>
      <c r="AD680" s="12" t="s">
        <v>192</v>
      </c>
      <c r="AE680" s="12" t="s">
        <v>3719</v>
      </c>
      <c r="AI680" s="12" t="s">
        <v>152</v>
      </c>
      <c r="AJ680" s="12" t="s">
        <v>126</v>
      </c>
      <c r="AK680" s="12" t="s">
        <v>126</v>
      </c>
      <c r="AM680" s="12" t="s">
        <v>2067</v>
      </c>
      <c r="AN680" s="12" t="s">
        <v>2068</v>
      </c>
      <c r="AO680" s="12" t="s">
        <v>1015</v>
      </c>
      <c r="AP680" s="12" t="s">
        <v>152</v>
      </c>
      <c r="AQ680" s="12" t="s">
        <v>152</v>
      </c>
      <c r="AS680" s="12" t="s">
        <v>153</v>
      </c>
      <c r="AU680" s="12" t="s">
        <v>152</v>
      </c>
      <c r="AV680" s="12" t="s">
        <v>182</v>
      </c>
      <c r="AW680" s="12" t="s">
        <v>3720</v>
      </c>
      <c r="AX680" s="12" t="s">
        <v>183</v>
      </c>
      <c r="AY680" s="12" t="s">
        <v>577</v>
      </c>
      <c r="BF680" s="12" t="s">
        <v>126</v>
      </c>
      <c r="BO680" s="12" t="s">
        <v>374</v>
      </c>
      <c r="BP680" s="12" t="s">
        <v>192</v>
      </c>
      <c r="BQ680" s="12" t="s">
        <v>464</v>
      </c>
    </row>
    <row r="681" ht="14.25" customHeight="1">
      <c r="A681" s="12">
        <v>719592.0</v>
      </c>
      <c r="B681" s="12">
        <v>719592.0</v>
      </c>
      <c r="C681" s="12" t="s">
        <v>1457</v>
      </c>
      <c r="D681" s="12">
        <v>814.0</v>
      </c>
      <c r="F681" s="12" t="s">
        <v>3721</v>
      </c>
      <c r="K681" s="12" t="s">
        <v>137</v>
      </c>
      <c r="M681" s="12" t="s">
        <v>170</v>
      </c>
      <c r="N681" s="12" t="s">
        <v>139</v>
      </c>
      <c r="P681" s="12" t="s">
        <v>140</v>
      </c>
      <c r="V681" s="12">
        <v>814.0</v>
      </c>
      <c r="X681" s="12" t="s">
        <v>3722</v>
      </c>
      <c r="Y681" s="12" t="s">
        <v>142</v>
      </c>
      <c r="Z681" s="12" t="s">
        <v>3723</v>
      </c>
      <c r="AA681" s="12" t="s">
        <v>144</v>
      </c>
      <c r="AB681" s="12" t="s">
        <v>3724</v>
      </c>
      <c r="AC681" s="12">
        <v>973.0</v>
      </c>
      <c r="AD681" s="12" t="s">
        <v>1643</v>
      </c>
      <c r="AE681" s="12" t="s">
        <v>3725</v>
      </c>
      <c r="AF681" s="12" t="s">
        <v>1643</v>
      </c>
      <c r="AI681" s="12" t="s">
        <v>126</v>
      </c>
      <c r="AJ681" s="12" t="s">
        <v>126</v>
      </c>
      <c r="AK681" s="12" t="s">
        <v>126</v>
      </c>
      <c r="AM681" s="12" t="s">
        <v>149</v>
      </c>
      <c r="AN681" s="12" t="s">
        <v>244</v>
      </c>
      <c r="AP681" s="12" t="s">
        <v>126</v>
      </c>
      <c r="AS681" s="12" t="s">
        <v>153</v>
      </c>
      <c r="AU681" s="12" t="s">
        <v>152</v>
      </c>
      <c r="BO681" s="12" t="s">
        <v>561</v>
      </c>
      <c r="BP681" s="12" t="s">
        <v>1643</v>
      </c>
      <c r="BQ681" s="12" t="s">
        <v>273</v>
      </c>
    </row>
    <row r="682" ht="14.25" customHeight="1">
      <c r="A682" s="12">
        <v>719595.0</v>
      </c>
      <c r="B682" s="12">
        <v>719595.0</v>
      </c>
      <c r="D682" s="12">
        <v>0.0</v>
      </c>
      <c r="G682" s="12" t="s">
        <v>152</v>
      </c>
      <c r="K682" s="12" t="s">
        <v>137</v>
      </c>
      <c r="M682" s="12" t="s">
        <v>170</v>
      </c>
      <c r="N682" s="12" t="s">
        <v>171</v>
      </c>
      <c r="P682" s="12" t="s">
        <v>140</v>
      </c>
      <c r="V682" s="12">
        <v>649.0</v>
      </c>
      <c r="X682" s="12" t="s">
        <v>3726</v>
      </c>
      <c r="Y682" s="12" t="s">
        <v>173</v>
      </c>
      <c r="Z682" s="12" t="s">
        <v>3727</v>
      </c>
      <c r="AA682" s="12" t="s">
        <v>175</v>
      </c>
      <c r="AB682" s="12" t="s">
        <v>3728</v>
      </c>
      <c r="AC682" s="12" t="s">
        <v>3729</v>
      </c>
      <c r="AI682" s="12" t="s">
        <v>152</v>
      </c>
      <c r="AJ682" s="12" t="s">
        <v>152</v>
      </c>
      <c r="AK682" s="12" t="s">
        <v>152</v>
      </c>
      <c r="AS682" s="12" t="s">
        <v>153</v>
      </c>
      <c r="AU682" s="12" t="s">
        <v>152</v>
      </c>
      <c r="BF682" s="12" t="s">
        <v>126</v>
      </c>
    </row>
    <row r="683" ht="14.25" customHeight="1">
      <c r="A683" s="12">
        <v>719596.0</v>
      </c>
      <c r="B683" s="12">
        <v>719596.0</v>
      </c>
      <c r="K683" s="12" t="s">
        <v>137</v>
      </c>
      <c r="M683" s="12" t="s">
        <v>170</v>
      </c>
      <c r="N683" s="12" t="s">
        <v>139</v>
      </c>
      <c r="P683" s="12" t="s">
        <v>204</v>
      </c>
      <c r="V683" s="12">
        <v>407.0</v>
      </c>
      <c r="X683" s="12" t="s">
        <v>3730</v>
      </c>
      <c r="Y683" s="12" t="s">
        <v>246</v>
      </c>
      <c r="Z683" s="12" t="s">
        <v>3731</v>
      </c>
      <c r="AA683" s="12" t="s">
        <v>144</v>
      </c>
      <c r="AB683" s="12" t="s">
        <v>3732</v>
      </c>
      <c r="AC683" s="12">
        <v>2.54718217559E11</v>
      </c>
      <c r="AD683" s="12" t="s">
        <v>132</v>
      </c>
      <c r="AI683" s="12" t="s">
        <v>152</v>
      </c>
      <c r="AJ683" s="12" t="s">
        <v>126</v>
      </c>
      <c r="AK683" s="12" t="s">
        <v>126</v>
      </c>
      <c r="AM683" s="12" t="s">
        <v>149</v>
      </c>
      <c r="AN683" s="12" t="s">
        <v>723</v>
      </c>
      <c r="AP683" s="12" t="s">
        <v>152</v>
      </c>
      <c r="AQ683" s="12" t="s">
        <v>152</v>
      </c>
      <c r="AS683" s="12" t="s">
        <v>153</v>
      </c>
      <c r="AU683" s="12" t="s">
        <v>152</v>
      </c>
      <c r="BO683" s="12" t="s">
        <v>1652</v>
      </c>
      <c r="BP683" s="12" t="s">
        <v>132</v>
      </c>
      <c r="BQ683" s="12" t="s">
        <v>1048</v>
      </c>
    </row>
    <row r="684" ht="14.25" customHeight="1">
      <c r="A684" s="12">
        <v>719597.0</v>
      </c>
      <c r="B684" s="12">
        <v>719597.0</v>
      </c>
      <c r="K684" s="12" t="s">
        <v>137</v>
      </c>
      <c r="M684" s="12" t="s">
        <v>253</v>
      </c>
      <c r="N684" s="12" t="s">
        <v>171</v>
      </c>
      <c r="P684" s="12" t="s">
        <v>140</v>
      </c>
      <c r="V684" s="12">
        <v>605.0</v>
      </c>
      <c r="X684" s="12" t="s">
        <v>3011</v>
      </c>
      <c r="Y684" s="12" t="s">
        <v>2405</v>
      </c>
      <c r="Z684" s="12" t="s">
        <v>3733</v>
      </c>
      <c r="AA684" s="12" t="s">
        <v>144</v>
      </c>
      <c r="AB684" s="12" t="s">
        <v>3734</v>
      </c>
      <c r="AC684" s="12" t="s">
        <v>3735</v>
      </c>
      <c r="AD684" s="12" t="s">
        <v>272</v>
      </c>
      <c r="AE684" s="12" t="s">
        <v>3736</v>
      </c>
      <c r="AI684" s="12" t="s">
        <v>152</v>
      </c>
      <c r="AJ684" s="12" t="s">
        <v>126</v>
      </c>
      <c r="AK684" s="12" t="s">
        <v>126</v>
      </c>
      <c r="AP684" s="12" t="s">
        <v>152</v>
      </c>
      <c r="AQ684" s="12" t="s">
        <v>152</v>
      </c>
      <c r="AS684" s="12" t="s">
        <v>153</v>
      </c>
      <c r="AU684" s="12" t="s">
        <v>152</v>
      </c>
      <c r="AV684" s="12" t="s">
        <v>154</v>
      </c>
      <c r="AX684" s="12" t="s">
        <v>184</v>
      </c>
      <c r="BF684" s="12" t="s">
        <v>126</v>
      </c>
      <c r="BO684" s="12" t="s">
        <v>561</v>
      </c>
      <c r="BP684" s="12" t="s">
        <v>272</v>
      </c>
      <c r="BQ684" s="12" t="s">
        <v>468</v>
      </c>
    </row>
    <row r="685" ht="14.25" customHeight="1">
      <c r="A685" s="12">
        <v>719598.0</v>
      </c>
      <c r="B685" s="12">
        <v>719598.0</v>
      </c>
      <c r="K685" s="12" t="s">
        <v>137</v>
      </c>
      <c r="M685" s="12" t="s">
        <v>253</v>
      </c>
      <c r="N685" s="12" t="s">
        <v>171</v>
      </c>
      <c r="P685" s="12" t="s">
        <v>140</v>
      </c>
      <c r="V685" s="12">
        <v>605.0</v>
      </c>
      <c r="X685" s="12" t="s">
        <v>3737</v>
      </c>
      <c r="Y685" s="12" t="s">
        <v>142</v>
      </c>
      <c r="Z685" s="12" t="s">
        <v>3738</v>
      </c>
      <c r="AA685" s="12" t="s">
        <v>144</v>
      </c>
      <c r="AB685" s="12" t="s">
        <v>3739</v>
      </c>
      <c r="AC685" s="12" t="s">
        <v>3740</v>
      </c>
      <c r="AD685" s="12" t="s">
        <v>448</v>
      </c>
      <c r="AE685" s="12" t="s">
        <v>3741</v>
      </c>
      <c r="AF685" s="12" t="s">
        <v>3742</v>
      </c>
      <c r="AI685" s="12" t="s">
        <v>152</v>
      </c>
      <c r="AJ685" s="12" t="s">
        <v>152</v>
      </c>
      <c r="AK685" s="12" t="s">
        <v>152</v>
      </c>
      <c r="AP685" s="12" t="s">
        <v>152</v>
      </c>
      <c r="AQ685" s="12" t="s">
        <v>152</v>
      </c>
      <c r="AS685" s="12" t="s">
        <v>153</v>
      </c>
      <c r="AU685" s="12" t="s">
        <v>152</v>
      </c>
      <c r="AV685" s="12" t="s">
        <v>154</v>
      </c>
      <c r="AW685" s="12" t="s">
        <v>3743</v>
      </c>
      <c r="AX685" s="12" t="s">
        <v>183</v>
      </c>
      <c r="BF685" s="12" t="s">
        <v>152</v>
      </c>
      <c r="BH685" s="12" t="s">
        <v>3282</v>
      </c>
      <c r="BI685" s="12" t="s">
        <v>3744</v>
      </c>
      <c r="BO685" s="12" t="s">
        <v>3745</v>
      </c>
      <c r="BP685" s="12" t="s">
        <v>448</v>
      </c>
    </row>
    <row r="686" ht="14.25" customHeight="1">
      <c r="A686" s="12">
        <v>719599.0</v>
      </c>
      <c r="B686" s="12">
        <v>719599.0</v>
      </c>
      <c r="K686" s="12" t="s">
        <v>137</v>
      </c>
      <c r="M686" s="12" t="s">
        <v>170</v>
      </c>
      <c r="N686" s="12" t="s">
        <v>139</v>
      </c>
      <c r="P686" s="12" t="s">
        <v>128</v>
      </c>
      <c r="V686" s="12">
        <v>755.0</v>
      </c>
      <c r="X686" s="12" t="s">
        <v>3504</v>
      </c>
      <c r="Y686" s="12" t="s">
        <v>142</v>
      </c>
      <c r="Z686" s="12" t="s">
        <v>3505</v>
      </c>
      <c r="AA686" s="12" t="s">
        <v>144</v>
      </c>
      <c r="AB686" s="12" t="s">
        <v>3506</v>
      </c>
      <c r="AC686" s="12" t="s">
        <v>3746</v>
      </c>
      <c r="AD686" s="12" t="s">
        <v>1251</v>
      </c>
      <c r="AI686" s="12" t="s">
        <v>152</v>
      </c>
      <c r="AJ686" s="12" t="s">
        <v>126</v>
      </c>
      <c r="AK686" s="12" t="s">
        <v>126</v>
      </c>
      <c r="AS686" s="12" t="s">
        <v>153</v>
      </c>
      <c r="AU686" s="12" t="s">
        <v>152</v>
      </c>
      <c r="BF686" s="12" t="s">
        <v>126</v>
      </c>
    </row>
    <row r="687" ht="14.25" customHeight="1">
      <c r="A687" s="12">
        <v>719601.0</v>
      </c>
      <c r="B687" s="12">
        <v>719601.0</v>
      </c>
      <c r="K687" s="12" t="s">
        <v>137</v>
      </c>
      <c r="M687" s="12" t="s">
        <v>253</v>
      </c>
      <c r="N687" s="12" t="s">
        <v>139</v>
      </c>
      <c r="P687" s="12" t="s">
        <v>140</v>
      </c>
      <c r="V687" s="12">
        <v>755.0</v>
      </c>
      <c r="X687" s="12" t="s">
        <v>3747</v>
      </c>
      <c r="Y687" s="12" t="s">
        <v>142</v>
      </c>
      <c r="Z687" s="12" t="s">
        <v>1617</v>
      </c>
      <c r="AA687" s="12" t="s">
        <v>175</v>
      </c>
      <c r="AB687" s="12" t="s">
        <v>1618</v>
      </c>
      <c r="AC687" s="12" t="s">
        <v>1619</v>
      </c>
      <c r="AD687" s="12" t="s">
        <v>448</v>
      </c>
      <c r="AE687" s="12" t="s">
        <v>3748</v>
      </c>
      <c r="AI687" s="12" t="s">
        <v>126</v>
      </c>
      <c r="AJ687" s="12" t="s">
        <v>126</v>
      </c>
      <c r="AK687" s="12" t="s">
        <v>126</v>
      </c>
      <c r="AP687" s="12" t="s">
        <v>152</v>
      </c>
      <c r="AQ687" s="12" t="s">
        <v>152</v>
      </c>
      <c r="AS687" s="12" t="s">
        <v>153</v>
      </c>
      <c r="AU687" s="12" t="s">
        <v>152</v>
      </c>
      <c r="AV687" s="12" t="s">
        <v>154</v>
      </c>
      <c r="AX687" s="12" t="s">
        <v>184</v>
      </c>
      <c r="BF687" s="12" t="s">
        <v>126</v>
      </c>
      <c r="BO687" s="12" t="s">
        <v>374</v>
      </c>
      <c r="BP687" s="12" t="s">
        <v>448</v>
      </c>
    </row>
    <row r="688" ht="14.25" customHeight="1">
      <c r="A688" s="12">
        <v>719602.0</v>
      </c>
      <c r="B688" s="12">
        <v>719602.0</v>
      </c>
      <c r="K688" s="12" t="s">
        <v>137</v>
      </c>
      <c r="M688" s="12" t="s">
        <v>253</v>
      </c>
      <c r="N688" s="12" t="s">
        <v>139</v>
      </c>
      <c r="P688" s="12" t="s">
        <v>204</v>
      </c>
      <c r="V688" s="12">
        <v>319.0</v>
      </c>
      <c r="X688" s="12" t="s">
        <v>3749</v>
      </c>
      <c r="Y688" s="12" t="s">
        <v>246</v>
      </c>
      <c r="Z688" s="12" t="s">
        <v>3750</v>
      </c>
      <c r="AA688" s="12" t="s">
        <v>144</v>
      </c>
      <c r="AB688" s="12" t="s">
        <v>3751</v>
      </c>
      <c r="AC688" s="12">
        <v>2.34776012266E11</v>
      </c>
      <c r="AD688" s="12" t="s">
        <v>396</v>
      </c>
      <c r="AE688" s="12" t="s">
        <v>3752</v>
      </c>
      <c r="AF688" s="12" t="s">
        <v>3753</v>
      </c>
      <c r="AI688" s="12" t="s">
        <v>152</v>
      </c>
      <c r="AJ688" s="12" t="s">
        <v>126</v>
      </c>
      <c r="AK688" s="12" t="s">
        <v>126</v>
      </c>
      <c r="AM688" s="12" t="s">
        <v>196</v>
      </c>
      <c r="AP688" s="12" t="s">
        <v>152</v>
      </c>
      <c r="AQ688" s="12" t="s">
        <v>152</v>
      </c>
      <c r="AS688" s="12" t="s">
        <v>153</v>
      </c>
      <c r="AU688" s="12" t="s">
        <v>152</v>
      </c>
      <c r="AV688" s="12" t="s">
        <v>891</v>
      </c>
      <c r="AW688" s="12" t="s">
        <v>1363</v>
      </c>
      <c r="AX688" s="12" t="s">
        <v>183</v>
      </c>
      <c r="AY688" s="12" t="s">
        <v>1363</v>
      </c>
      <c r="BF688" s="12" t="s">
        <v>126</v>
      </c>
      <c r="BO688" s="12" t="s">
        <v>2759</v>
      </c>
      <c r="BP688" s="12" t="s">
        <v>3534</v>
      </c>
      <c r="BQ688" s="12" t="s">
        <v>607</v>
      </c>
    </row>
    <row r="689" ht="14.25" customHeight="1">
      <c r="A689" s="12">
        <v>719603.0</v>
      </c>
      <c r="B689" s="12">
        <v>719603.0</v>
      </c>
      <c r="C689" s="12" t="s">
        <v>136</v>
      </c>
      <c r="D689" s="12">
        <v>407.0</v>
      </c>
      <c r="K689" s="12" t="s">
        <v>137</v>
      </c>
      <c r="M689" s="12" t="s">
        <v>170</v>
      </c>
      <c r="N689" s="12" t="s">
        <v>139</v>
      </c>
      <c r="O689" s="12" t="s">
        <v>3754</v>
      </c>
      <c r="P689" s="12" t="s">
        <v>204</v>
      </c>
      <c r="V689" s="12">
        <v>407.0</v>
      </c>
      <c r="X689" s="12" t="s">
        <v>3755</v>
      </c>
      <c r="Y689" s="12" t="s">
        <v>269</v>
      </c>
      <c r="Z689" s="12" t="s">
        <v>3756</v>
      </c>
      <c r="AA689" s="12" t="s">
        <v>175</v>
      </c>
      <c r="AB689" s="12" t="s">
        <v>3757</v>
      </c>
      <c r="AC689" s="12">
        <v>71.0</v>
      </c>
      <c r="AD689" s="12" t="s">
        <v>132</v>
      </c>
      <c r="AE689" s="12" t="s">
        <v>3758</v>
      </c>
      <c r="AI689" s="12" t="s">
        <v>152</v>
      </c>
      <c r="AJ689" s="12" t="s">
        <v>126</v>
      </c>
      <c r="AK689" s="12" t="s">
        <v>126</v>
      </c>
      <c r="AM689" s="12" t="s">
        <v>196</v>
      </c>
      <c r="AN689" s="12" t="s">
        <v>670</v>
      </c>
      <c r="AP689" s="12" t="s">
        <v>152</v>
      </c>
      <c r="AQ689" s="12" t="s">
        <v>152</v>
      </c>
      <c r="AS689" s="12" t="s">
        <v>153</v>
      </c>
      <c r="AU689" s="12" t="s">
        <v>152</v>
      </c>
      <c r="AV689" s="12" t="s">
        <v>154</v>
      </c>
      <c r="AX689" s="12" t="s">
        <v>156</v>
      </c>
      <c r="BO689" s="12" t="s">
        <v>3759</v>
      </c>
      <c r="BP689" s="12" t="s">
        <v>132</v>
      </c>
    </row>
    <row r="690" ht="14.25" customHeight="1">
      <c r="A690" s="12">
        <v>719604.0</v>
      </c>
      <c r="B690" s="12">
        <v>719604.0</v>
      </c>
      <c r="K690" s="12" t="s">
        <v>137</v>
      </c>
      <c r="M690" s="12" t="s">
        <v>253</v>
      </c>
      <c r="N690" s="12" t="s">
        <v>139</v>
      </c>
      <c r="P690" s="12" t="s">
        <v>3282</v>
      </c>
      <c r="V690" s="12">
        <v>0.0</v>
      </c>
      <c r="X690" s="12" t="s">
        <v>3760</v>
      </c>
      <c r="Y690" s="12" t="s">
        <v>246</v>
      </c>
      <c r="Z690" s="12" t="s">
        <v>3761</v>
      </c>
      <c r="AA690" s="12" t="s">
        <v>144</v>
      </c>
      <c r="AB690" s="12" t="s">
        <v>3762</v>
      </c>
      <c r="AC690" s="12" t="s">
        <v>3763</v>
      </c>
      <c r="AD690" s="12" t="s">
        <v>132</v>
      </c>
      <c r="AE690" s="12">
        <v>31710.0</v>
      </c>
      <c r="AI690" s="12" t="s">
        <v>152</v>
      </c>
      <c r="AJ690" s="12" t="s">
        <v>126</v>
      </c>
      <c r="AK690" s="12" t="s">
        <v>126</v>
      </c>
      <c r="AM690" s="12" t="s">
        <v>302</v>
      </c>
      <c r="AN690" s="12" t="s">
        <v>3764</v>
      </c>
      <c r="AO690" s="12" t="s">
        <v>3765</v>
      </c>
      <c r="AP690" s="12" t="s">
        <v>152</v>
      </c>
      <c r="AQ690" s="12" t="s">
        <v>152</v>
      </c>
      <c r="AS690" s="12" t="s">
        <v>153</v>
      </c>
      <c r="AU690" s="12" t="s">
        <v>126</v>
      </c>
      <c r="BF690" s="12" t="s">
        <v>126</v>
      </c>
      <c r="BO690" s="12" t="s">
        <v>578</v>
      </c>
      <c r="BQ690" s="12" t="s">
        <v>3766</v>
      </c>
    </row>
    <row r="691" ht="14.25" customHeight="1">
      <c r="A691" s="12">
        <v>719606.0</v>
      </c>
      <c r="B691" s="12">
        <v>719606.0</v>
      </c>
      <c r="K691" s="12" t="s">
        <v>137</v>
      </c>
      <c r="M691" s="12" t="s">
        <v>170</v>
      </c>
      <c r="N691" s="12" t="s">
        <v>139</v>
      </c>
      <c r="P691" s="12" t="s">
        <v>128</v>
      </c>
      <c r="V691" s="12">
        <v>755.0</v>
      </c>
      <c r="X691" s="12" t="s">
        <v>3767</v>
      </c>
      <c r="Y691" s="12" t="s">
        <v>142</v>
      </c>
      <c r="Z691" s="12" t="s">
        <v>3768</v>
      </c>
      <c r="AA691" s="12" t="s">
        <v>144</v>
      </c>
      <c r="AB691" s="12" t="s">
        <v>3769</v>
      </c>
      <c r="AC691" s="12">
        <v>2.55759283322E11</v>
      </c>
      <c r="AD691" s="12" t="s">
        <v>480</v>
      </c>
      <c r="AE691" s="12" t="s">
        <v>1306</v>
      </c>
      <c r="AI691" s="12" t="s">
        <v>152</v>
      </c>
      <c r="AJ691" s="12" t="s">
        <v>126</v>
      </c>
      <c r="AK691" s="12" t="s">
        <v>126</v>
      </c>
      <c r="AM691" s="12" t="s">
        <v>149</v>
      </c>
      <c r="AP691" s="12" t="s">
        <v>152</v>
      </c>
      <c r="AQ691" s="12" t="s">
        <v>152</v>
      </c>
      <c r="AS691" s="12" t="s">
        <v>153</v>
      </c>
      <c r="AU691" s="12" t="s">
        <v>152</v>
      </c>
      <c r="AV691" s="12" t="s">
        <v>154</v>
      </c>
      <c r="AW691" s="12" t="s">
        <v>3770</v>
      </c>
      <c r="AX691" s="12" t="s">
        <v>386</v>
      </c>
      <c r="AY691" s="12" t="s">
        <v>3771</v>
      </c>
      <c r="BF691" s="12" t="s">
        <v>126</v>
      </c>
      <c r="BO691" s="12" t="s">
        <v>2344</v>
      </c>
      <c r="BP691" s="12" t="s">
        <v>480</v>
      </c>
      <c r="BQ691" s="12" t="s">
        <v>1221</v>
      </c>
    </row>
    <row r="692" ht="14.25" customHeight="1">
      <c r="A692" s="12">
        <v>719607.0</v>
      </c>
      <c r="B692" s="12">
        <v>719607.0</v>
      </c>
      <c r="K692" s="12" t="s">
        <v>137</v>
      </c>
      <c r="M692" s="12" t="s">
        <v>253</v>
      </c>
      <c r="N692" s="12" t="s">
        <v>139</v>
      </c>
      <c r="P692" s="12" t="s">
        <v>204</v>
      </c>
      <c r="V692" s="12">
        <v>319.0</v>
      </c>
      <c r="X692" s="12" t="s">
        <v>3772</v>
      </c>
      <c r="Y692" s="12" t="s">
        <v>142</v>
      </c>
      <c r="Z692" s="12" t="s">
        <v>3773</v>
      </c>
      <c r="AA692" s="12" t="s">
        <v>144</v>
      </c>
      <c r="AB692" s="12" t="s">
        <v>3774</v>
      </c>
      <c r="AC692" s="12" t="s">
        <v>3775</v>
      </c>
      <c r="AD692" s="12" t="s">
        <v>272</v>
      </c>
      <c r="AE692" s="12" t="s">
        <v>3776</v>
      </c>
      <c r="AF692" s="12" t="s">
        <v>3777</v>
      </c>
      <c r="AI692" s="12" t="s">
        <v>152</v>
      </c>
      <c r="AJ692" s="12" t="s">
        <v>126</v>
      </c>
      <c r="AK692" s="12" t="s">
        <v>126</v>
      </c>
      <c r="AM692" s="12" t="s">
        <v>302</v>
      </c>
      <c r="AN692" s="12" t="s">
        <v>723</v>
      </c>
      <c r="AO692" s="12" t="s">
        <v>906</v>
      </c>
      <c r="AP692" s="12" t="s">
        <v>152</v>
      </c>
      <c r="AQ692" s="12" t="s">
        <v>152</v>
      </c>
      <c r="AS692" s="12" t="s">
        <v>153</v>
      </c>
      <c r="AU692" s="12" t="s">
        <v>152</v>
      </c>
      <c r="BF692" s="12" t="s">
        <v>126</v>
      </c>
      <c r="BO692" s="12" t="s">
        <v>578</v>
      </c>
      <c r="BQ692" s="12" t="s">
        <v>438</v>
      </c>
    </row>
    <row r="693" ht="14.25" customHeight="1">
      <c r="A693" s="12">
        <v>719609.0</v>
      </c>
      <c r="B693" s="12">
        <v>719609.0</v>
      </c>
      <c r="K693" s="12" t="s">
        <v>137</v>
      </c>
      <c r="M693" s="12" t="s">
        <v>170</v>
      </c>
      <c r="N693" s="12" t="s">
        <v>139</v>
      </c>
      <c r="P693" s="12" t="s">
        <v>128</v>
      </c>
      <c r="V693" s="12">
        <v>755.0</v>
      </c>
      <c r="X693" s="12" t="s">
        <v>3778</v>
      </c>
      <c r="Y693" s="12" t="s">
        <v>142</v>
      </c>
      <c r="Z693" s="12" t="s">
        <v>3779</v>
      </c>
      <c r="AA693" s="12" t="s">
        <v>144</v>
      </c>
      <c r="AB693" s="12" t="s">
        <v>3780</v>
      </c>
      <c r="AC693" s="12" t="s">
        <v>3781</v>
      </c>
      <c r="AD693" s="12" t="s">
        <v>1359</v>
      </c>
      <c r="AE693" s="12" t="s">
        <v>3782</v>
      </c>
      <c r="AF693" s="12" t="s">
        <v>3783</v>
      </c>
      <c r="AI693" s="12" t="s">
        <v>152</v>
      </c>
      <c r="AJ693" s="12" t="s">
        <v>152</v>
      </c>
      <c r="AK693" s="12" t="s">
        <v>126</v>
      </c>
      <c r="AM693" s="12" t="s">
        <v>906</v>
      </c>
      <c r="AN693" s="12" t="s">
        <v>1078</v>
      </c>
      <c r="AO693" s="12" t="s">
        <v>3784</v>
      </c>
      <c r="AP693" s="12" t="s">
        <v>152</v>
      </c>
      <c r="AQ693" s="12" t="s">
        <v>152</v>
      </c>
      <c r="AS693" s="12" t="s">
        <v>153</v>
      </c>
      <c r="AU693" s="12" t="s">
        <v>152</v>
      </c>
      <c r="AV693" s="12" t="s">
        <v>154</v>
      </c>
      <c r="AX693" s="12" t="s">
        <v>183</v>
      </c>
      <c r="BF693" s="12" t="s">
        <v>126</v>
      </c>
      <c r="BO693" s="12" t="s">
        <v>351</v>
      </c>
      <c r="BP693" s="12" t="s">
        <v>1359</v>
      </c>
      <c r="BQ693" s="12" t="s">
        <v>236</v>
      </c>
      <c r="BR693" s="12" t="s">
        <v>3785</v>
      </c>
    </row>
    <row r="694" ht="14.25" customHeight="1">
      <c r="A694" s="12">
        <v>719610.0</v>
      </c>
      <c r="B694" s="12">
        <v>719610.0</v>
      </c>
      <c r="K694" s="12" t="s">
        <v>137</v>
      </c>
      <c r="M694" s="12" t="s">
        <v>170</v>
      </c>
      <c r="N694" s="12" t="s">
        <v>171</v>
      </c>
      <c r="P694" s="12" t="s">
        <v>204</v>
      </c>
      <c r="V694" s="12">
        <v>325.0</v>
      </c>
      <c r="X694" s="12" t="s">
        <v>3786</v>
      </c>
      <c r="Y694" s="12" t="s">
        <v>269</v>
      </c>
      <c r="Z694" s="12" t="s">
        <v>3787</v>
      </c>
      <c r="AA694" s="12" t="s">
        <v>175</v>
      </c>
      <c r="AB694" s="12" t="s">
        <v>3788</v>
      </c>
      <c r="AC694" s="12" t="s">
        <v>3789</v>
      </c>
      <c r="AD694" s="12" t="s">
        <v>272</v>
      </c>
      <c r="AE694" s="12" t="s">
        <v>3790</v>
      </c>
      <c r="AI694" s="12" t="s">
        <v>152</v>
      </c>
      <c r="AJ694" s="12" t="s">
        <v>152</v>
      </c>
      <c r="AK694" s="12" t="s">
        <v>126</v>
      </c>
      <c r="AM694" s="12" t="s">
        <v>149</v>
      </c>
      <c r="AP694" s="12" t="s">
        <v>152</v>
      </c>
      <c r="AQ694" s="12" t="s">
        <v>152</v>
      </c>
      <c r="AS694" s="12" t="s">
        <v>153</v>
      </c>
      <c r="AU694" s="12" t="s">
        <v>152</v>
      </c>
      <c r="BF694" s="12" t="s">
        <v>126</v>
      </c>
      <c r="BO694" s="12" t="s">
        <v>374</v>
      </c>
      <c r="BQ694" s="12" t="s">
        <v>352</v>
      </c>
    </row>
    <row r="695" ht="14.25" customHeight="1">
      <c r="A695" s="12">
        <v>719611.0</v>
      </c>
      <c r="B695" s="12">
        <v>719611.0</v>
      </c>
      <c r="K695" s="12" t="s">
        <v>137</v>
      </c>
      <c r="M695" s="12" t="s">
        <v>253</v>
      </c>
      <c r="N695" s="12" t="s">
        <v>171</v>
      </c>
      <c r="P695" s="12" t="s">
        <v>204</v>
      </c>
      <c r="V695" s="12">
        <v>259.0</v>
      </c>
      <c r="X695" s="12" t="s">
        <v>3786</v>
      </c>
      <c r="Y695" s="12" t="s">
        <v>269</v>
      </c>
      <c r="Z695" s="12" t="s">
        <v>3787</v>
      </c>
      <c r="AA695" s="12" t="s">
        <v>175</v>
      </c>
      <c r="AB695" s="12" t="s">
        <v>3788</v>
      </c>
      <c r="AC695" s="12" t="s">
        <v>3789</v>
      </c>
      <c r="AD695" s="12" t="s">
        <v>272</v>
      </c>
      <c r="AE695" s="12" t="s">
        <v>3790</v>
      </c>
      <c r="AI695" s="12" t="s">
        <v>152</v>
      </c>
      <c r="AJ695" s="12" t="s">
        <v>152</v>
      </c>
      <c r="AK695" s="12" t="s">
        <v>126</v>
      </c>
      <c r="AM695" s="12" t="s">
        <v>149</v>
      </c>
      <c r="AP695" s="12" t="s">
        <v>152</v>
      </c>
      <c r="AQ695" s="12" t="s">
        <v>152</v>
      </c>
      <c r="AS695" s="12" t="s">
        <v>153</v>
      </c>
      <c r="AU695" s="12" t="s">
        <v>152</v>
      </c>
      <c r="BF695" s="12" t="s">
        <v>126</v>
      </c>
      <c r="BO695" s="12" t="s">
        <v>374</v>
      </c>
      <c r="BQ695" s="12" t="s">
        <v>352</v>
      </c>
    </row>
    <row r="696" ht="14.25" customHeight="1">
      <c r="A696" s="12">
        <v>719612.0</v>
      </c>
      <c r="B696" s="12">
        <v>719612.0</v>
      </c>
      <c r="K696" s="12" t="s">
        <v>137</v>
      </c>
      <c r="M696" s="12" t="s">
        <v>170</v>
      </c>
      <c r="N696" s="12" t="s">
        <v>171</v>
      </c>
      <c r="P696" s="12" t="s">
        <v>128</v>
      </c>
      <c r="V696" s="12">
        <v>605.0</v>
      </c>
      <c r="X696" s="12" t="s">
        <v>3791</v>
      </c>
      <c r="Y696" s="12" t="s">
        <v>319</v>
      </c>
      <c r="Z696" s="12" t="s">
        <v>3792</v>
      </c>
      <c r="AA696" s="12" t="s">
        <v>175</v>
      </c>
      <c r="AB696" s="12" t="s">
        <v>3793</v>
      </c>
      <c r="AC696" s="12" t="s">
        <v>3794</v>
      </c>
      <c r="AD696" s="12" t="s">
        <v>634</v>
      </c>
      <c r="AE696" s="12" t="s">
        <v>3795</v>
      </c>
      <c r="AI696" s="12" t="s">
        <v>126</v>
      </c>
      <c r="AJ696" s="12" t="s">
        <v>126</v>
      </c>
      <c r="AK696" s="12" t="s">
        <v>126</v>
      </c>
      <c r="AM696" s="12" t="s">
        <v>634</v>
      </c>
      <c r="AN696" s="12" t="s">
        <v>149</v>
      </c>
      <c r="AO696" s="12" t="s">
        <v>472</v>
      </c>
      <c r="AP696" s="12" t="s">
        <v>152</v>
      </c>
      <c r="AQ696" s="12" t="s">
        <v>152</v>
      </c>
      <c r="AS696" s="12" t="s">
        <v>153</v>
      </c>
      <c r="AU696" s="12" t="s">
        <v>152</v>
      </c>
      <c r="AW696" s="12" t="s">
        <v>678</v>
      </c>
      <c r="AY696" s="12" t="s">
        <v>678</v>
      </c>
      <c r="BF696" s="12" t="s">
        <v>126</v>
      </c>
      <c r="BP696" s="12" t="s">
        <v>634</v>
      </c>
      <c r="BQ696" s="12" t="s">
        <v>454</v>
      </c>
      <c r="BR696" s="12" t="s">
        <v>678</v>
      </c>
    </row>
    <row r="697" ht="14.25" customHeight="1">
      <c r="A697" s="12">
        <v>719613.0</v>
      </c>
      <c r="B697" s="12">
        <v>719613.0</v>
      </c>
      <c r="K697" s="12" t="s">
        <v>137</v>
      </c>
      <c r="M697" s="12" t="s">
        <v>170</v>
      </c>
      <c r="N697" s="12" t="s">
        <v>139</v>
      </c>
      <c r="P697" s="12" t="s">
        <v>204</v>
      </c>
      <c r="V697" s="12">
        <v>407.0</v>
      </c>
      <c r="X697" s="12" t="s">
        <v>3796</v>
      </c>
      <c r="Y697" s="12" t="s">
        <v>173</v>
      </c>
      <c r="Z697" s="12" t="s">
        <v>3797</v>
      </c>
      <c r="AA697" s="12" t="s">
        <v>175</v>
      </c>
      <c r="AB697" s="12" t="s">
        <v>3798</v>
      </c>
      <c r="AC697" s="12" t="s">
        <v>3799</v>
      </c>
      <c r="AD697" s="12" t="s">
        <v>178</v>
      </c>
      <c r="AE697" s="12" t="s">
        <v>1076</v>
      </c>
      <c r="AF697" s="12" t="s">
        <v>3800</v>
      </c>
      <c r="AI697" s="12" t="s">
        <v>152</v>
      </c>
      <c r="AJ697" s="12" t="s">
        <v>126</v>
      </c>
      <c r="AK697" s="12" t="s">
        <v>126</v>
      </c>
      <c r="AM697" s="12" t="s">
        <v>302</v>
      </c>
      <c r="AN697" s="12" t="s">
        <v>906</v>
      </c>
      <c r="AP697" s="12" t="s">
        <v>152</v>
      </c>
      <c r="AQ697" s="12" t="s">
        <v>152</v>
      </c>
      <c r="AS697" s="12" t="s">
        <v>153</v>
      </c>
      <c r="AU697" s="12" t="s">
        <v>152</v>
      </c>
      <c r="BF697" s="12" t="s">
        <v>126</v>
      </c>
      <c r="BO697" s="12" t="s">
        <v>970</v>
      </c>
      <c r="BP697" s="12" t="s">
        <v>178</v>
      </c>
    </row>
    <row r="698" ht="14.25" customHeight="1">
      <c r="A698" s="12">
        <v>719614.0</v>
      </c>
      <c r="B698" s="12">
        <v>719614.0</v>
      </c>
      <c r="K698" s="12" t="s">
        <v>137</v>
      </c>
      <c r="M698" s="12" t="s">
        <v>253</v>
      </c>
      <c r="N698" s="12" t="s">
        <v>171</v>
      </c>
      <c r="P698" s="12" t="s">
        <v>140</v>
      </c>
      <c r="V698" s="12">
        <v>605.0</v>
      </c>
      <c r="X698" s="12" t="s">
        <v>3801</v>
      </c>
      <c r="Y698" s="12" t="s">
        <v>142</v>
      </c>
      <c r="Z698" s="12" t="s">
        <v>3802</v>
      </c>
      <c r="AA698" s="12" t="s">
        <v>144</v>
      </c>
      <c r="AB698" s="12" t="s">
        <v>3803</v>
      </c>
      <c r="AC698" s="12">
        <v>2.4382400496E11</v>
      </c>
      <c r="AD698" s="12" t="s">
        <v>1359</v>
      </c>
      <c r="AE698" s="12" t="s">
        <v>1918</v>
      </c>
      <c r="AI698" s="12" t="s">
        <v>152</v>
      </c>
      <c r="AJ698" s="12" t="s">
        <v>126</v>
      </c>
      <c r="AK698" s="12" t="s">
        <v>152</v>
      </c>
      <c r="AM698" s="12" t="s">
        <v>149</v>
      </c>
      <c r="AN698" s="12" t="s">
        <v>567</v>
      </c>
      <c r="AP698" s="12" t="s">
        <v>152</v>
      </c>
      <c r="AQ698" s="12" t="s">
        <v>152</v>
      </c>
      <c r="AS698" s="12" t="s">
        <v>153</v>
      </c>
      <c r="AU698" s="12" t="s">
        <v>152</v>
      </c>
      <c r="AV698" s="12" t="s">
        <v>154</v>
      </c>
      <c r="AX698" s="12" t="s">
        <v>184</v>
      </c>
      <c r="BF698" s="12" t="s">
        <v>126</v>
      </c>
      <c r="BO698" s="12" t="s">
        <v>3804</v>
      </c>
      <c r="BP698" s="12" t="s">
        <v>1359</v>
      </c>
      <c r="BQ698" s="12" t="s">
        <v>883</v>
      </c>
    </row>
    <row r="699" ht="14.25" customHeight="1">
      <c r="A699" s="12">
        <v>719615.0</v>
      </c>
      <c r="B699" s="12">
        <v>719615.0</v>
      </c>
      <c r="K699" s="12" t="s">
        <v>137</v>
      </c>
      <c r="M699" s="12" t="s">
        <v>253</v>
      </c>
      <c r="N699" s="12" t="s">
        <v>139</v>
      </c>
      <c r="P699" s="12" t="s">
        <v>128</v>
      </c>
      <c r="V699" s="12">
        <v>583.0</v>
      </c>
      <c r="X699" s="12" t="s">
        <v>3805</v>
      </c>
      <c r="Y699" s="12" t="s">
        <v>173</v>
      </c>
      <c r="Z699" s="12" t="s">
        <v>3806</v>
      </c>
      <c r="AA699" s="12" t="s">
        <v>175</v>
      </c>
      <c r="AB699" s="12" t="s">
        <v>3807</v>
      </c>
      <c r="AC699" s="12" t="s">
        <v>3808</v>
      </c>
      <c r="AD699" s="12" t="s">
        <v>2014</v>
      </c>
      <c r="AE699" s="12" t="s">
        <v>3809</v>
      </c>
      <c r="AI699" s="12" t="s">
        <v>152</v>
      </c>
      <c r="AJ699" s="12" t="s">
        <v>152</v>
      </c>
      <c r="AK699" s="12" t="s">
        <v>126</v>
      </c>
      <c r="AS699" s="12" t="s">
        <v>153</v>
      </c>
      <c r="AU699" s="12" t="s">
        <v>152</v>
      </c>
      <c r="BF699" s="12" t="s">
        <v>126</v>
      </c>
      <c r="BO699" s="12" t="s">
        <v>374</v>
      </c>
      <c r="BP699" s="12" t="s">
        <v>2014</v>
      </c>
      <c r="BQ699" s="12" t="s">
        <v>236</v>
      </c>
    </row>
    <row r="700" ht="14.25" customHeight="1">
      <c r="A700" s="12">
        <v>719616.0</v>
      </c>
      <c r="B700" s="12">
        <v>719616.0</v>
      </c>
      <c r="K700" s="12" t="s">
        <v>137</v>
      </c>
      <c r="M700" s="12" t="s">
        <v>170</v>
      </c>
      <c r="N700" s="12" t="s">
        <v>139</v>
      </c>
      <c r="P700" s="12" t="s">
        <v>140</v>
      </c>
      <c r="V700" s="12">
        <v>1814.0</v>
      </c>
      <c r="X700" s="12" t="s">
        <v>3810</v>
      </c>
      <c r="Y700" s="12" t="s">
        <v>2405</v>
      </c>
      <c r="Z700" s="12" t="s">
        <v>3811</v>
      </c>
      <c r="AA700" s="12" t="s">
        <v>144</v>
      </c>
      <c r="AB700" s="12" t="s">
        <v>3812</v>
      </c>
      <c r="AC700" s="12" t="s">
        <v>3813</v>
      </c>
      <c r="AD700" s="12" t="s">
        <v>314</v>
      </c>
      <c r="AE700" s="12" t="s">
        <v>3814</v>
      </c>
      <c r="AI700" s="12" t="s">
        <v>152</v>
      </c>
      <c r="AJ700" s="12" t="s">
        <v>152</v>
      </c>
      <c r="AK700" s="12" t="s">
        <v>126</v>
      </c>
      <c r="AM700" s="12" t="s">
        <v>760</v>
      </c>
      <c r="AN700" s="12" t="s">
        <v>3815</v>
      </c>
      <c r="AO700" s="12" t="s">
        <v>3816</v>
      </c>
      <c r="AP700" s="12" t="s">
        <v>152</v>
      </c>
      <c r="AQ700" s="12" t="s">
        <v>152</v>
      </c>
      <c r="AS700" s="12" t="s">
        <v>153</v>
      </c>
      <c r="AU700" s="12" t="s">
        <v>152</v>
      </c>
      <c r="AV700" s="12" t="s">
        <v>3817</v>
      </c>
      <c r="AX700" s="12" t="s">
        <v>3817</v>
      </c>
      <c r="BF700" s="12" t="s">
        <v>126</v>
      </c>
      <c r="BO700" s="12" t="s">
        <v>421</v>
      </c>
      <c r="BP700" s="12" t="s">
        <v>314</v>
      </c>
      <c r="BQ700" s="12" t="s">
        <v>273</v>
      </c>
    </row>
    <row r="701" ht="14.25" customHeight="1">
      <c r="A701" s="12">
        <v>719617.0</v>
      </c>
      <c r="B701" s="12">
        <v>719617.0</v>
      </c>
      <c r="K701" s="12" t="s">
        <v>137</v>
      </c>
      <c r="M701" s="12" t="s">
        <v>170</v>
      </c>
      <c r="N701" s="12" t="s">
        <v>139</v>
      </c>
      <c r="P701" s="12" t="s">
        <v>140</v>
      </c>
      <c r="V701" s="12">
        <v>1814.0</v>
      </c>
      <c r="X701" s="12" t="s">
        <v>3810</v>
      </c>
      <c r="Y701" s="12" t="s">
        <v>2405</v>
      </c>
      <c r="Z701" s="12" t="s">
        <v>3811</v>
      </c>
      <c r="AA701" s="12" t="s">
        <v>144</v>
      </c>
      <c r="AB701" s="12" t="s">
        <v>3812</v>
      </c>
      <c r="AC701" s="12" t="s">
        <v>3813</v>
      </c>
      <c r="AD701" s="12" t="s">
        <v>314</v>
      </c>
      <c r="AE701" s="12" t="s">
        <v>3814</v>
      </c>
      <c r="AI701" s="12" t="s">
        <v>152</v>
      </c>
      <c r="AJ701" s="12" t="s">
        <v>152</v>
      </c>
      <c r="AK701" s="12" t="s">
        <v>126</v>
      </c>
      <c r="AM701" s="12" t="s">
        <v>760</v>
      </c>
      <c r="AN701" s="12" t="s">
        <v>3815</v>
      </c>
      <c r="AO701" s="12" t="s">
        <v>3816</v>
      </c>
      <c r="AP701" s="12" t="s">
        <v>152</v>
      </c>
      <c r="AQ701" s="12" t="s">
        <v>152</v>
      </c>
      <c r="AS701" s="12" t="s">
        <v>153</v>
      </c>
      <c r="AU701" s="12" t="s">
        <v>152</v>
      </c>
      <c r="AV701" s="12" t="s">
        <v>3817</v>
      </c>
      <c r="AX701" s="12" t="s">
        <v>3817</v>
      </c>
      <c r="BF701" s="12" t="s">
        <v>126</v>
      </c>
      <c r="BO701" s="12" t="s">
        <v>421</v>
      </c>
      <c r="BP701" s="12" t="s">
        <v>314</v>
      </c>
      <c r="BQ701" s="12" t="s">
        <v>273</v>
      </c>
    </row>
    <row r="702" ht="14.25" customHeight="1">
      <c r="A702" s="12">
        <v>719619.0</v>
      </c>
      <c r="B702" s="12">
        <v>719619.0</v>
      </c>
      <c r="K702" s="12" t="s">
        <v>137</v>
      </c>
      <c r="M702" s="12" t="s">
        <v>253</v>
      </c>
      <c r="N702" s="12" t="s">
        <v>139</v>
      </c>
      <c r="P702" s="12" t="s">
        <v>204</v>
      </c>
      <c r="V702" s="12">
        <v>319.0</v>
      </c>
      <c r="X702" s="12" t="s">
        <v>3818</v>
      </c>
      <c r="Y702" s="12" t="s">
        <v>269</v>
      </c>
      <c r="Z702" s="12" t="s">
        <v>3819</v>
      </c>
      <c r="AA702" s="12" t="s">
        <v>175</v>
      </c>
      <c r="AB702" s="12" t="s">
        <v>3820</v>
      </c>
      <c r="AC702" s="12" t="s">
        <v>3821</v>
      </c>
      <c r="AD702" s="12" t="s">
        <v>122</v>
      </c>
      <c r="AE702" s="12" t="s">
        <v>3822</v>
      </c>
      <c r="AF702" s="12" t="s">
        <v>3823</v>
      </c>
      <c r="AI702" s="12" t="s">
        <v>152</v>
      </c>
      <c r="AJ702" s="12" t="s">
        <v>126</v>
      </c>
      <c r="AK702" s="12" t="s">
        <v>126</v>
      </c>
      <c r="AM702" s="12" t="s">
        <v>149</v>
      </c>
      <c r="AN702" s="12" t="s">
        <v>3824</v>
      </c>
      <c r="AO702" s="12" t="s">
        <v>3825</v>
      </c>
      <c r="AP702" s="12" t="s">
        <v>152</v>
      </c>
      <c r="AQ702" s="12" t="s">
        <v>152</v>
      </c>
      <c r="AS702" s="12" t="s">
        <v>153</v>
      </c>
      <c r="AU702" s="12" t="s">
        <v>152</v>
      </c>
      <c r="AV702" s="12" t="s">
        <v>182</v>
      </c>
      <c r="AW702" s="12" t="s">
        <v>731</v>
      </c>
      <c r="AX702" s="12" t="s">
        <v>183</v>
      </c>
      <c r="AY702" s="12" t="s">
        <v>3826</v>
      </c>
      <c r="BF702" s="12" t="s">
        <v>126</v>
      </c>
      <c r="BO702" s="12" t="s">
        <v>561</v>
      </c>
      <c r="BP702" s="12" t="s">
        <v>122</v>
      </c>
      <c r="BQ702" s="12" t="s">
        <v>388</v>
      </c>
    </row>
    <row r="703" ht="14.25" customHeight="1">
      <c r="A703" s="12">
        <v>719620.0</v>
      </c>
      <c r="B703" s="12">
        <v>719620.0</v>
      </c>
      <c r="K703" s="12" t="s">
        <v>137</v>
      </c>
      <c r="M703" s="12" t="s">
        <v>253</v>
      </c>
      <c r="N703" s="12" t="s">
        <v>139</v>
      </c>
      <c r="P703" s="12" t="s">
        <v>204</v>
      </c>
      <c r="V703" s="12">
        <v>319.0</v>
      </c>
      <c r="X703" s="12" t="s">
        <v>3827</v>
      </c>
      <c r="Y703" s="12" t="s">
        <v>269</v>
      </c>
      <c r="Z703" s="12" t="s">
        <v>3828</v>
      </c>
      <c r="AA703" s="12" t="s">
        <v>175</v>
      </c>
      <c r="AB703" s="12" t="s">
        <v>3829</v>
      </c>
      <c r="AC703" s="12" t="s">
        <v>3830</v>
      </c>
      <c r="AD703" s="12" t="s">
        <v>122</v>
      </c>
      <c r="AE703" s="12" t="s">
        <v>3831</v>
      </c>
      <c r="AI703" s="12" t="s">
        <v>126</v>
      </c>
      <c r="AJ703" s="12" t="s">
        <v>126</v>
      </c>
      <c r="AK703" s="12" t="s">
        <v>126</v>
      </c>
      <c r="AM703" s="12" t="s">
        <v>149</v>
      </c>
      <c r="AP703" s="12" t="s">
        <v>152</v>
      </c>
      <c r="AQ703" s="12" t="s">
        <v>152</v>
      </c>
      <c r="AS703" s="12" t="s">
        <v>153</v>
      </c>
      <c r="AU703" s="12" t="s">
        <v>152</v>
      </c>
      <c r="AV703" s="12" t="s">
        <v>182</v>
      </c>
      <c r="AW703" s="12" t="s">
        <v>3832</v>
      </c>
      <c r="AX703" s="12" t="s">
        <v>183</v>
      </c>
      <c r="AY703" s="12" t="s">
        <v>2156</v>
      </c>
      <c r="BF703" s="12" t="s">
        <v>126</v>
      </c>
      <c r="BO703" s="12" t="s">
        <v>561</v>
      </c>
      <c r="BP703" s="12" t="s">
        <v>122</v>
      </c>
    </row>
    <row r="704" ht="14.25" customHeight="1">
      <c r="A704" s="12">
        <v>719621.0</v>
      </c>
      <c r="B704" s="12">
        <v>719621.0</v>
      </c>
      <c r="K704" s="12" t="s">
        <v>137</v>
      </c>
      <c r="M704" s="12" t="s">
        <v>170</v>
      </c>
      <c r="N704" s="12" t="s">
        <v>139</v>
      </c>
      <c r="P704" s="12" t="s">
        <v>204</v>
      </c>
      <c r="V704" s="12">
        <v>407.0</v>
      </c>
      <c r="X704" s="12" t="s">
        <v>3833</v>
      </c>
      <c r="Y704" s="12" t="s">
        <v>319</v>
      </c>
      <c r="Z704" s="12" t="s">
        <v>3834</v>
      </c>
      <c r="AA704" s="12" t="s">
        <v>175</v>
      </c>
      <c r="AB704" s="12" t="s">
        <v>3835</v>
      </c>
      <c r="AC704" s="12" t="s">
        <v>3836</v>
      </c>
      <c r="AD704" s="12" t="s">
        <v>122</v>
      </c>
      <c r="AE704" s="12" t="s">
        <v>3837</v>
      </c>
      <c r="AF704" s="12" t="s">
        <v>3838</v>
      </c>
      <c r="AI704" s="12" t="s">
        <v>152</v>
      </c>
      <c r="AJ704" s="12" t="s">
        <v>152</v>
      </c>
      <c r="AK704" s="12" t="s">
        <v>126</v>
      </c>
      <c r="AM704" s="12" t="s">
        <v>149</v>
      </c>
      <c r="AN704" s="12" t="s">
        <v>3839</v>
      </c>
      <c r="AO704" s="12" t="s">
        <v>3840</v>
      </c>
      <c r="AP704" s="12" t="s">
        <v>152</v>
      </c>
      <c r="AQ704" s="12" t="s">
        <v>152</v>
      </c>
      <c r="AS704" s="12" t="s">
        <v>153</v>
      </c>
      <c r="AU704" s="12" t="s">
        <v>126</v>
      </c>
      <c r="BF704" s="12" t="s">
        <v>126</v>
      </c>
      <c r="BO704" s="12" t="s">
        <v>3841</v>
      </c>
      <c r="BP704" s="12" t="s">
        <v>122</v>
      </c>
      <c r="BQ704" s="12" t="s">
        <v>3842</v>
      </c>
    </row>
    <row r="705" ht="14.25" customHeight="1">
      <c r="A705" s="12">
        <v>719622.0</v>
      </c>
      <c r="B705" s="12">
        <v>719622.0</v>
      </c>
      <c r="K705" s="12" t="s">
        <v>137</v>
      </c>
      <c r="M705" s="12" t="s">
        <v>253</v>
      </c>
      <c r="N705" s="12" t="s">
        <v>139</v>
      </c>
      <c r="P705" s="12" t="s">
        <v>128</v>
      </c>
      <c r="V705" s="12">
        <v>583.0</v>
      </c>
      <c r="X705" s="12" t="s">
        <v>3843</v>
      </c>
      <c r="Y705" s="12" t="s">
        <v>142</v>
      </c>
      <c r="Z705" s="12" t="s">
        <v>3844</v>
      </c>
      <c r="AA705" s="12" t="s">
        <v>175</v>
      </c>
      <c r="AB705" s="12" t="s">
        <v>3845</v>
      </c>
      <c r="AC705" s="12">
        <v>2.63776990073E11</v>
      </c>
      <c r="AD705" s="12" t="s">
        <v>161</v>
      </c>
      <c r="AE705" s="12" t="s">
        <v>3846</v>
      </c>
      <c r="AF705" s="12" t="s">
        <v>3847</v>
      </c>
      <c r="AI705" s="12" t="s">
        <v>152</v>
      </c>
      <c r="AJ705" s="12" t="s">
        <v>126</v>
      </c>
      <c r="AK705" s="12" t="s">
        <v>126</v>
      </c>
      <c r="AM705" s="12" t="s">
        <v>149</v>
      </c>
      <c r="AN705" s="12" t="s">
        <v>657</v>
      </c>
      <c r="AO705" s="12" t="s">
        <v>829</v>
      </c>
      <c r="AP705" s="12" t="s">
        <v>152</v>
      </c>
      <c r="AQ705" s="12" t="s">
        <v>152</v>
      </c>
      <c r="AS705" s="12" t="s">
        <v>153</v>
      </c>
      <c r="AU705" s="12" t="s">
        <v>152</v>
      </c>
      <c r="BF705" s="12" t="s">
        <v>126</v>
      </c>
      <c r="BO705" s="12" t="s">
        <v>467</v>
      </c>
      <c r="BP705" s="12" t="s">
        <v>161</v>
      </c>
      <c r="BQ705" s="12" t="s">
        <v>438</v>
      </c>
    </row>
    <row r="706" ht="14.25" customHeight="1">
      <c r="A706" s="12">
        <v>719623.0</v>
      </c>
      <c r="B706" s="12">
        <v>719623.0</v>
      </c>
      <c r="K706" s="12" t="s">
        <v>137</v>
      </c>
      <c r="M706" s="12" t="s">
        <v>253</v>
      </c>
      <c r="N706" s="12" t="s">
        <v>139</v>
      </c>
      <c r="P706" s="12" t="s">
        <v>128</v>
      </c>
      <c r="V706" s="12">
        <v>583.0</v>
      </c>
      <c r="X706" s="12" t="s">
        <v>3843</v>
      </c>
      <c r="Y706" s="12" t="s">
        <v>142</v>
      </c>
      <c r="Z706" s="12" t="s">
        <v>3844</v>
      </c>
      <c r="AA706" s="12" t="s">
        <v>175</v>
      </c>
      <c r="AB706" s="12" t="s">
        <v>3845</v>
      </c>
      <c r="AC706" s="12">
        <v>2.63776990073E11</v>
      </c>
      <c r="AD706" s="12" t="s">
        <v>161</v>
      </c>
      <c r="AE706" s="12" t="s">
        <v>3846</v>
      </c>
      <c r="AF706" s="12" t="s">
        <v>3847</v>
      </c>
      <c r="AI706" s="12" t="s">
        <v>152</v>
      </c>
      <c r="AJ706" s="12" t="s">
        <v>126</v>
      </c>
      <c r="AK706" s="12" t="s">
        <v>126</v>
      </c>
      <c r="AM706" s="12" t="s">
        <v>149</v>
      </c>
      <c r="AN706" s="12" t="s">
        <v>657</v>
      </c>
      <c r="AO706" s="12" t="s">
        <v>829</v>
      </c>
      <c r="AP706" s="12" t="s">
        <v>152</v>
      </c>
      <c r="AQ706" s="12" t="s">
        <v>152</v>
      </c>
      <c r="AS706" s="12" t="s">
        <v>153</v>
      </c>
      <c r="AU706" s="12" t="s">
        <v>152</v>
      </c>
      <c r="BF706" s="12" t="s">
        <v>126</v>
      </c>
      <c r="BO706" s="12" t="s">
        <v>467</v>
      </c>
      <c r="BP706" s="12" t="s">
        <v>161</v>
      </c>
      <c r="BQ706" s="12" t="s">
        <v>438</v>
      </c>
    </row>
    <row r="707" ht="14.25" customHeight="1">
      <c r="A707" s="12">
        <v>719624.0</v>
      </c>
      <c r="B707" s="12">
        <v>719624.0</v>
      </c>
      <c r="K707" s="12" t="s">
        <v>137</v>
      </c>
      <c r="M707" s="12" t="s">
        <v>138</v>
      </c>
      <c r="N707" s="12" t="s">
        <v>171</v>
      </c>
      <c r="P707" s="12" t="s">
        <v>118</v>
      </c>
      <c r="R707" s="12" t="s">
        <v>1783</v>
      </c>
      <c r="V707" s="12">
        <v>440.0</v>
      </c>
      <c r="X707" s="12" t="s">
        <v>3848</v>
      </c>
      <c r="Y707" s="12" t="s">
        <v>319</v>
      </c>
      <c r="Z707" s="12" t="s">
        <v>3849</v>
      </c>
      <c r="AA707" s="12" t="s">
        <v>175</v>
      </c>
      <c r="AB707" s="12" t="s">
        <v>3850</v>
      </c>
      <c r="AC707" s="12" t="s">
        <v>3851</v>
      </c>
      <c r="AD707" s="12" t="s">
        <v>2107</v>
      </c>
      <c r="AE707" s="12" t="s">
        <v>2277</v>
      </c>
      <c r="AF707" s="12" t="s">
        <v>2278</v>
      </c>
      <c r="AI707" s="12" t="s">
        <v>126</v>
      </c>
      <c r="AJ707" s="12" t="s">
        <v>126</v>
      </c>
      <c r="AM707" s="12" t="s">
        <v>149</v>
      </c>
      <c r="AN707" s="12" t="s">
        <v>1494</v>
      </c>
      <c r="AP707" s="12" t="s">
        <v>126</v>
      </c>
      <c r="AQ707" s="12" t="s">
        <v>152</v>
      </c>
      <c r="AS707" s="12" t="s">
        <v>153</v>
      </c>
      <c r="AU707" s="12" t="s">
        <v>126</v>
      </c>
      <c r="BF707" s="12" t="s">
        <v>126</v>
      </c>
    </row>
    <row r="708" ht="14.25" customHeight="1">
      <c r="A708" s="12">
        <v>719627.0</v>
      </c>
      <c r="B708" s="12">
        <v>719627.0</v>
      </c>
      <c r="C708" s="12" t="s">
        <v>136</v>
      </c>
      <c r="D708" s="12">
        <v>699.0</v>
      </c>
      <c r="K708" s="12" t="s">
        <v>137</v>
      </c>
      <c r="M708" s="12" t="s">
        <v>138</v>
      </c>
      <c r="N708" s="12" t="s">
        <v>171</v>
      </c>
      <c r="P708" s="12" t="s">
        <v>140</v>
      </c>
      <c r="V708" s="12">
        <v>699.0</v>
      </c>
      <c r="X708" s="12" t="s">
        <v>3852</v>
      </c>
      <c r="Y708" s="12" t="s">
        <v>142</v>
      </c>
      <c r="Z708" s="12" t="s">
        <v>3853</v>
      </c>
      <c r="AA708" s="12" t="s">
        <v>144</v>
      </c>
      <c r="AB708" s="12" t="s">
        <v>3854</v>
      </c>
      <c r="AC708" s="12" t="s">
        <v>3855</v>
      </c>
      <c r="AD708" s="12" t="s">
        <v>221</v>
      </c>
      <c r="AE708" s="12" t="s">
        <v>3856</v>
      </c>
      <c r="AI708" s="12" t="s">
        <v>126</v>
      </c>
      <c r="AJ708" s="12" t="s">
        <v>126</v>
      </c>
      <c r="AK708" s="12" t="s">
        <v>126</v>
      </c>
      <c r="AM708" s="12" t="s">
        <v>149</v>
      </c>
      <c r="AP708" s="12" t="s">
        <v>126</v>
      </c>
      <c r="AS708" s="12" t="s">
        <v>153</v>
      </c>
      <c r="AU708" s="12" t="s">
        <v>126</v>
      </c>
      <c r="BF708" s="12" t="s">
        <v>126</v>
      </c>
      <c r="BO708" s="12" t="s">
        <v>3857</v>
      </c>
      <c r="BP708" s="12" t="s">
        <v>221</v>
      </c>
      <c r="BQ708" s="12" t="s">
        <v>158</v>
      </c>
    </row>
    <row r="709" ht="14.25" customHeight="1">
      <c r="A709" s="12">
        <v>719629.0</v>
      </c>
      <c r="B709" s="12">
        <v>719629.0</v>
      </c>
      <c r="K709" s="12" t="s">
        <v>137</v>
      </c>
      <c r="M709" s="12" t="s">
        <v>253</v>
      </c>
      <c r="N709" s="12" t="s">
        <v>139</v>
      </c>
      <c r="P709" s="12" t="s">
        <v>204</v>
      </c>
      <c r="V709" s="12">
        <v>319.0</v>
      </c>
      <c r="X709" s="12" t="s">
        <v>3701</v>
      </c>
      <c r="Y709" s="12" t="s">
        <v>142</v>
      </c>
      <c r="Z709" s="12" t="s">
        <v>2670</v>
      </c>
      <c r="AA709" s="12" t="s">
        <v>144</v>
      </c>
      <c r="AB709" s="12" t="s">
        <v>2671</v>
      </c>
      <c r="AC709" s="12" t="s">
        <v>2672</v>
      </c>
      <c r="AD709" s="12" t="s">
        <v>2673</v>
      </c>
      <c r="AE709" s="12" t="s">
        <v>2674</v>
      </c>
      <c r="AF709" s="12" t="s">
        <v>2675</v>
      </c>
      <c r="AI709" s="12" t="s">
        <v>126</v>
      </c>
      <c r="AJ709" s="12" t="s">
        <v>152</v>
      </c>
      <c r="AK709" s="12" t="s">
        <v>126</v>
      </c>
      <c r="AM709" s="12" t="s">
        <v>302</v>
      </c>
      <c r="AN709" s="12" t="s">
        <v>303</v>
      </c>
      <c r="AO709" s="12" t="s">
        <v>3858</v>
      </c>
      <c r="AP709" s="12" t="s">
        <v>152</v>
      </c>
      <c r="AQ709" s="12" t="s">
        <v>152</v>
      </c>
      <c r="AS709" s="12" t="s">
        <v>153</v>
      </c>
      <c r="AU709" s="12" t="s">
        <v>152</v>
      </c>
      <c r="AV709" s="12" t="s">
        <v>154</v>
      </c>
      <c r="AX709" s="12" t="s">
        <v>386</v>
      </c>
      <c r="BF709" s="12" t="s">
        <v>126</v>
      </c>
      <c r="BO709" s="12" t="s">
        <v>467</v>
      </c>
      <c r="BP709" s="12" t="s">
        <v>2673</v>
      </c>
    </row>
    <row r="710" ht="14.25" customHeight="1">
      <c r="A710" s="12">
        <v>719630.0</v>
      </c>
      <c r="B710" s="12">
        <v>719630.0</v>
      </c>
      <c r="K710" s="12" t="s">
        <v>137</v>
      </c>
      <c r="M710" s="12" t="s">
        <v>253</v>
      </c>
      <c r="N710" s="12" t="s">
        <v>139</v>
      </c>
      <c r="P710" s="12" t="s">
        <v>128</v>
      </c>
      <c r="V710" s="12">
        <v>583.0</v>
      </c>
      <c r="X710" s="12" t="s">
        <v>3859</v>
      </c>
      <c r="Y710" s="12" t="s">
        <v>142</v>
      </c>
      <c r="Z710" s="12" t="s">
        <v>3860</v>
      </c>
      <c r="AA710" s="12" t="s">
        <v>175</v>
      </c>
      <c r="AB710" s="12" t="s">
        <v>3861</v>
      </c>
      <c r="AC710" s="12" t="s">
        <v>3862</v>
      </c>
      <c r="AD710" s="12" t="s">
        <v>675</v>
      </c>
      <c r="AE710" s="12" t="s">
        <v>3863</v>
      </c>
      <c r="AI710" s="12" t="s">
        <v>152</v>
      </c>
      <c r="AJ710" s="12" t="s">
        <v>126</v>
      </c>
      <c r="AK710" s="12" t="s">
        <v>126</v>
      </c>
      <c r="AM710" s="12" t="s">
        <v>567</v>
      </c>
      <c r="AN710" s="12" t="s">
        <v>149</v>
      </c>
      <c r="AO710" s="12" t="s">
        <v>3096</v>
      </c>
      <c r="AP710" s="12" t="s">
        <v>152</v>
      </c>
      <c r="AS710" s="12" t="s">
        <v>153</v>
      </c>
      <c r="AU710" s="12" t="s">
        <v>152</v>
      </c>
      <c r="AV710" s="12" t="s">
        <v>154</v>
      </c>
      <c r="AW710" s="12">
        <v>800.0</v>
      </c>
      <c r="AX710" s="12" t="s">
        <v>3864</v>
      </c>
      <c r="AY710" s="12">
        <v>800.0</v>
      </c>
      <c r="BF710" s="12" t="s">
        <v>126</v>
      </c>
      <c r="BO710" s="12" t="s">
        <v>629</v>
      </c>
      <c r="BP710" s="12" t="s">
        <v>675</v>
      </c>
      <c r="BQ710" s="12" t="s">
        <v>273</v>
      </c>
      <c r="BR710" s="12">
        <v>123456.0</v>
      </c>
    </row>
    <row r="711" ht="14.25" customHeight="1">
      <c r="A711" s="12">
        <v>719632.0</v>
      </c>
      <c r="B711" s="12">
        <v>719632.0</v>
      </c>
      <c r="K711" s="12" t="s">
        <v>137</v>
      </c>
      <c r="M711" s="12" t="s">
        <v>170</v>
      </c>
      <c r="N711" s="12" t="s">
        <v>171</v>
      </c>
      <c r="P711" s="12" t="s">
        <v>204</v>
      </c>
      <c r="V711" s="12">
        <v>325.0</v>
      </c>
      <c r="X711" s="12" t="s">
        <v>3865</v>
      </c>
      <c r="Y711" s="12" t="s">
        <v>319</v>
      </c>
      <c r="Z711" s="12" t="s">
        <v>3866</v>
      </c>
      <c r="AA711" s="12" t="s">
        <v>175</v>
      </c>
      <c r="AB711" s="12" t="s">
        <v>3867</v>
      </c>
      <c r="AC711" s="12" t="s">
        <v>3868</v>
      </c>
      <c r="AD711" s="12" t="s">
        <v>122</v>
      </c>
      <c r="AE711" s="12" t="s">
        <v>3869</v>
      </c>
      <c r="AI711" s="12" t="s">
        <v>152</v>
      </c>
      <c r="AJ711" s="12" t="s">
        <v>152</v>
      </c>
      <c r="AK711" s="12" t="s">
        <v>126</v>
      </c>
      <c r="AM711" s="12" t="s">
        <v>149</v>
      </c>
      <c r="AN711" s="12" t="s">
        <v>2950</v>
      </c>
      <c r="AP711" s="12" t="s">
        <v>152</v>
      </c>
      <c r="AQ711" s="12" t="s">
        <v>152</v>
      </c>
      <c r="AS711" s="12" t="s">
        <v>370</v>
      </c>
      <c r="AT711" s="12" t="s">
        <v>3870</v>
      </c>
      <c r="AU711" s="12" t="s">
        <v>152</v>
      </c>
      <c r="AV711" s="12" t="s">
        <v>552</v>
      </c>
      <c r="AX711" s="12" t="s">
        <v>156</v>
      </c>
      <c r="BF711" s="12" t="s">
        <v>126</v>
      </c>
      <c r="BO711" s="12" t="s">
        <v>3592</v>
      </c>
      <c r="BP711" s="12" t="s">
        <v>146</v>
      </c>
      <c r="BQ711" s="12" t="s">
        <v>3871</v>
      </c>
    </row>
    <row r="712" ht="14.25" customHeight="1">
      <c r="A712" s="12">
        <v>719633.0</v>
      </c>
      <c r="B712" s="12">
        <v>719633.0</v>
      </c>
      <c r="K712" s="12" t="s">
        <v>137</v>
      </c>
      <c r="M712" s="12" t="s">
        <v>253</v>
      </c>
      <c r="N712" s="12" t="s">
        <v>139</v>
      </c>
      <c r="P712" s="12" t="s">
        <v>128</v>
      </c>
      <c r="V712" s="12">
        <v>583.0</v>
      </c>
      <c r="X712" s="12" t="s">
        <v>3872</v>
      </c>
      <c r="Y712" s="12" t="s">
        <v>142</v>
      </c>
      <c r="Z712" s="12" t="s">
        <v>3324</v>
      </c>
      <c r="AA712" s="12" t="s">
        <v>144</v>
      </c>
      <c r="AB712" s="12" t="s">
        <v>3873</v>
      </c>
      <c r="AC712" s="12" t="s">
        <v>3874</v>
      </c>
      <c r="AD712" s="12" t="s">
        <v>314</v>
      </c>
      <c r="AE712" s="12" t="s">
        <v>3875</v>
      </c>
      <c r="AI712" s="12" t="s">
        <v>152</v>
      </c>
      <c r="AJ712" s="12" t="s">
        <v>152</v>
      </c>
      <c r="AK712" s="12" t="s">
        <v>126</v>
      </c>
      <c r="AM712" s="12" t="s">
        <v>2592</v>
      </c>
      <c r="AN712" s="12" t="s">
        <v>1494</v>
      </c>
      <c r="AP712" s="12" t="s">
        <v>152</v>
      </c>
      <c r="AQ712" s="12" t="s">
        <v>152</v>
      </c>
      <c r="AS712" s="12" t="s">
        <v>153</v>
      </c>
      <c r="AU712" s="12" t="s">
        <v>152</v>
      </c>
      <c r="BF712" s="12" t="s">
        <v>126</v>
      </c>
      <c r="BO712" s="12" t="s">
        <v>421</v>
      </c>
      <c r="BP712" s="12" t="s">
        <v>314</v>
      </c>
      <c r="BQ712" s="12" t="s">
        <v>883</v>
      </c>
    </row>
    <row r="713" ht="14.25" customHeight="1">
      <c r="A713" s="12">
        <v>719635.0</v>
      </c>
      <c r="B713" s="12">
        <v>719635.0</v>
      </c>
      <c r="K713" s="12" t="s">
        <v>137</v>
      </c>
      <c r="M713" s="12" t="s">
        <v>253</v>
      </c>
      <c r="N713" s="12" t="s">
        <v>139</v>
      </c>
      <c r="P713" s="12" t="s">
        <v>128</v>
      </c>
      <c r="V713" s="12">
        <v>583.0</v>
      </c>
      <c r="X713" s="12" t="s">
        <v>3876</v>
      </c>
      <c r="Y713" s="12" t="s">
        <v>142</v>
      </c>
      <c r="Z713" s="12" t="s">
        <v>3877</v>
      </c>
      <c r="AA713" s="12" t="s">
        <v>144</v>
      </c>
      <c r="AB713" s="12" t="s">
        <v>3878</v>
      </c>
      <c r="AC713" s="12">
        <v>2.43979790931E11</v>
      </c>
      <c r="AD713" s="12" t="s">
        <v>1359</v>
      </c>
      <c r="AE713" s="12" t="s">
        <v>3879</v>
      </c>
      <c r="AF713" s="12" t="s">
        <v>3880</v>
      </c>
      <c r="AI713" s="12" t="s">
        <v>152</v>
      </c>
      <c r="AJ713" s="12" t="s">
        <v>126</v>
      </c>
      <c r="AK713" s="12" t="s">
        <v>126</v>
      </c>
      <c r="AM713" s="12" t="s">
        <v>3881</v>
      </c>
      <c r="AN713" s="12" t="s">
        <v>760</v>
      </c>
      <c r="AO713" s="12" t="s">
        <v>760</v>
      </c>
      <c r="AP713" s="12" t="s">
        <v>152</v>
      </c>
      <c r="AQ713" s="12" t="s">
        <v>152</v>
      </c>
      <c r="AS713" s="12" t="s">
        <v>153</v>
      </c>
      <c r="AU713" s="12" t="s">
        <v>152</v>
      </c>
      <c r="AV713" s="12" t="s">
        <v>182</v>
      </c>
      <c r="AW713" s="12" t="s">
        <v>3882</v>
      </c>
      <c r="AX713" s="12" t="s">
        <v>3883</v>
      </c>
      <c r="BF713" s="12" t="s">
        <v>126</v>
      </c>
      <c r="BO713" s="12" t="s">
        <v>526</v>
      </c>
      <c r="BP713" s="12" t="s">
        <v>1359</v>
      </c>
      <c r="BQ713" s="12" t="s">
        <v>464</v>
      </c>
    </row>
    <row r="714" ht="14.25" customHeight="1">
      <c r="A714" s="12">
        <v>719636.0</v>
      </c>
      <c r="B714" s="12">
        <v>719636.0</v>
      </c>
      <c r="K714" s="12" t="s">
        <v>137</v>
      </c>
      <c r="M714" s="12" t="s">
        <v>253</v>
      </c>
      <c r="N714" s="12" t="s">
        <v>139</v>
      </c>
      <c r="P714" s="12" t="s">
        <v>128</v>
      </c>
      <c r="V714" s="12">
        <v>583.0</v>
      </c>
      <c r="X714" s="12" t="s">
        <v>3884</v>
      </c>
      <c r="Y714" s="12" t="s">
        <v>142</v>
      </c>
      <c r="Z714" s="12" t="s">
        <v>3885</v>
      </c>
      <c r="AA714" s="12" t="s">
        <v>175</v>
      </c>
      <c r="AB714" s="12" t="s">
        <v>3886</v>
      </c>
      <c r="AC714" s="12">
        <v>2.43985998088E11</v>
      </c>
      <c r="AD714" s="12" t="s">
        <v>1359</v>
      </c>
      <c r="AE714" s="12" t="s">
        <v>3879</v>
      </c>
      <c r="AF714" s="12" t="s">
        <v>3880</v>
      </c>
      <c r="AI714" s="12" t="s">
        <v>152</v>
      </c>
      <c r="AJ714" s="12" t="s">
        <v>126</v>
      </c>
      <c r="AK714" s="12" t="s">
        <v>126</v>
      </c>
      <c r="AM714" s="12" t="s">
        <v>3881</v>
      </c>
      <c r="AN714" s="12" t="s">
        <v>760</v>
      </c>
      <c r="AO714" s="12" t="s">
        <v>760</v>
      </c>
      <c r="AP714" s="12" t="s">
        <v>152</v>
      </c>
      <c r="AQ714" s="12" t="s">
        <v>152</v>
      </c>
      <c r="AS714" s="12" t="s">
        <v>153</v>
      </c>
      <c r="AU714" s="12" t="s">
        <v>152</v>
      </c>
      <c r="AV714" s="12" t="s">
        <v>182</v>
      </c>
      <c r="AW714" s="12" t="s">
        <v>3882</v>
      </c>
      <c r="AX714" s="12" t="s">
        <v>3883</v>
      </c>
      <c r="BF714" s="12" t="s">
        <v>126</v>
      </c>
      <c r="BO714" s="12" t="s">
        <v>526</v>
      </c>
      <c r="BP714" s="12" t="s">
        <v>1359</v>
      </c>
      <c r="BQ714" s="12" t="s">
        <v>388</v>
      </c>
    </row>
    <row r="715" ht="14.25" customHeight="1">
      <c r="A715" s="12">
        <v>719637.0</v>
      </c>
      <c r="B715" s="12">
        <v>719637.0</v>
      </c>
      <c r="C715" s="12" t="s">
        <v>136</v>
      </c>
      <c r="D715" s="12">
        <v>583.0</v>
      </c>
      <c r="K715" s="12" t="s">
        <v>137</v>
      </c>
      <c r="M715" s="12" t="s">
        <v>253</v>
      </c>
      <c r="N715" s="12" t="s">
        <v>139</v>
      </c>
      <c r="P715" s="12" t="s">
        <v>128</v>
      </c>
      <c r="V715" s="12">
        <v>583.0</v>
      </c>
      <c r="X715" s="12" t="s">
        <v>3887</v>
      </c>
      <c r="Y715" s="12" t="s">
        <v>142</v>
      </c>
      <c r="Z715" s="12" t="s">
        <v>3888</v>
      </c>
      <c r="AA715" s="12" t="s">
        <v>175</v>
      </c>
      <c r="AB715" s="12" t="s">
        <v>3889</v>
      </c>
      <c r="AC715" s="12">
        <v>226.0</v>
      </c>
      <c r="AD715" s="12" t="s">
        <v>299</v>
      </c>
      <c r="AI715" s="12" t="s">
        <v>152</v>
      </c>
      <c r="AJ715" s="12" t="s">
        <v>152</v>
      </c>
      <c r="AK715" s="12" t="s">
        <v>126</v>
      </c>
      <c r="AM715" s="12" t="s">
        <v>302</v>
      </c>
      <c r="AN715" s="12" t="s">
        <v>906</v>
      </c>
      <c r="AP715" s="12" t="s">
        <v>152</v>
      </c>
      <c r="AQ715" s="12" t="s">
        <v>152</v>
      </c>
      <c r="AS715" s="12" t="s">
        <v>153</v>
      </c>
      <c r="AU715" s="12" t="s">
        <v>152</v>
      </c>
      <c r="AV715" s="12" t="s">
        <v>182</v>
      </c>
      <c r="AW715" s="12" t="s">
        <v>3890</v>
      </c>
      <c r="AX715" s="12" t="s">
        <v>183</v>
      </c>
      <c r="BO715" s="12" t="s">
        <v>3857</v>
      </c>
      <c r="BP715" s="12" t="s">
        <v>221</v>
      </c>
    </row>
    <row r="716" ht="14.25" customHeight="1">
      <c r="A716" s="12">
        <v>719638.0</v>
      </c>
      <c r="B716" s="12">
        <v>719638.0</v>
      </c>
      <c r="C716" s="12" t="s">
        <v>136</v>
      </c>
      <c r="D716" s="12">
        <v>649.0</v>
      </c>
      <c r="K716" s="12" t="s">
        <v>137</v>
      </c>
      <c r="M716" s="12" t="s">
        <v>170</v>
      </c>
      <c r="N716" s="12" t="s">
        <v>171</v>
      </c>
      <c r="P716" s="12" t="s">
        <v>140</v>
      </c>
      <c r="V716" s="12">
        <v>649.0</v>
      </c>
      <c r="X716" s="12" t="s">
        <v>3891</v>
      </c>
      <c r="Y716" s="12" t="s">
        <v>142</v>
      </c>
      <c r="Z716" s="12" t="s">
        <v>3892</v>
      </c>
      <c r="AA716" s="12" t="s">
        <v>144</v>
      </c>
      <c r="AB716" s="12" t="s">
        <v>3893</v>
      </c>
      <c r="AC716" s="12">
        <v>6.3917621903E11</v>
      </c>
      <c r="AD716" s="12" t="s">
        <v>836</v>
      </c>
      <c r="AE716" s="12" t="s">
        <v>3894</v>
      </c>
      <c r="AF716" s="12" t="s">
        <v>3895</v>
      </c>
      <c r="AI716" s="12" t="s">
        <v>152</v>
      </c>
      <c r="AJ716" s="12" t="s">
        <v>126</v>
      </c>
      <c r="AK716" s="12" t="s">
        <v>126</v>
      </c>
      <c r="AM716" s="12" t="s">
        <v>149</v>
      </c>
      <c r="AP716" s="12" t="s">
        <v>152</v>
      </c>
      <c r="AQ716" s="12" t="s">
        <v>152</v>
      </c>
      <c r="AS716" s="12" t="s">
        <v>370</v>
      </c>
      <c r="AT716" s="12" t="s">
        <v>1017</v>
      </c>
      <c r="AU716" s="12" t="s">
        <v>152</v>
      </c>
      <c r="AV716" s="12" t="s">
        <v>552</v>
      </c>
      <c r="AX716" s="12" t="s">
        <v>184</v>
      </c>
      <c r="BF716" s="12" t="s">
        <v>126</v>
      </c>
      <c r="BO716" s="12" t="s">
        <v>467</v>
      </c>
      <c r="BP716" s="12" t="s">
        <v>836</v>
      </c>
      <c r="BQ716" s="12" t="s">
        <v>135</v>
      </c>
    </row>
    <row r="717" ht="14.25" customHeight="1">
      <c r="A717" s="12">
        <v>719640.0</v>
      </c>
      <c r="B717" s="12">
        <v>719640.0</v>
      </c>
      <c r="K717" s="12" t="s">
        <v>137</v>
      </c>
      <c r="M717" s="12" t="s">
        <v>170</v>
      </c>
      <c r="N717" s="12" t="s">
        <v>171</v>
      </c>
      <c r="P717" s="12" t="s">
        <v>128</v>
      </c>
      <c r="V717" s="12">
        <v>605.0</v>
      </c>
      <c r="X717" s="12" t="s">
        <v>3896</v>
      </c>
      <c r="Y717" s="12" t="s">
        <v>142</v>
      </c>
      <c r="Z717" s="12" t="s">
        <v>2825</v>
      </c>
      <c r="AA717" s="12" t="s">
        <v>144</v>
      </c>
      <c r="AB717" s="12" t="s">
        <v>3897</v>
      </c>
      <c r="AC717" s="12">
        <v>2.60972618026E11</v>
      </c>
      <c r="AD717" s="12" t="s">
        <v>738</v>
      </c>
      <c r="AE717" s="12" t="s">
        <v>3898</v>
      </c>
      <c r="AF717" s="12" t="s">
        <v>3899</v>
      </c>
      <c r="AI717" s="12" t="s">
        <v>152</v>
      </c>
      <c r="AJ717" s="12" t="s">
        <v>126</v>
      </c>
      <c r="AK717" s="12" t="s">
        <v>126</v>
      </c>
      <c r="AM717" s="12" t="s">
        <v>196</v>
      </c>
      <c r="AN717" s="12" t="s">
        <v>670</v>
      </c>
      <c r="AP717" s="12" t="s">
        <v>152</v>
      </c>
      <c r="AQ717" s="12" t="s">
        <v>152</v>
      </c>
      <c r="AS717" s="12" t="s">
        <v>153</v>
      </c>
      <c r="AU717" s="12" t="s">
        <v>152</v>
      </c>
      <c r="AV717" s="12" t="s">
        <v>154</v>
      </c>
      <c r="AW717" s="12" t="s">
        <v>3900</v>
      </c>
      <c r="AX717" s="12" t="s">
        <v>184</v>
      </c>
      <c r="AY717" s="12" t="s">
        <v>3901</v>
      </c>
      <c r="BF717" s="12" t="s">
        <v>126</v>
      </c>
      <c r="BO717" s="12" t="s">
        <v>1319</v>
      </c>
      <c r="BP717" s="12" t="s">
        <v>738</v>
      </c>
      <c r="BQ717" s="12" t="s">
        <v>2857</v>
      </c>
    </row>
    <row r="718" ht="14.25" customHeight="1">
      <c r="A718" s="12">
        <v>719641.0</v>
      </c>
      <c r="B718" s="12">
        <v>719641.0</v>
      </c>
      <c r="K718" s="12" t="s">
        <v>137</v>
      </c>
      <c r="M718" s="12" t="s">
        <v>253</v>
      </c>
      <c r="N718" s="12" t="s">
        <v>139</v>
      </c>
      <c r="P718" s="12" t="s">
        <v>128</v>
      </c>
      <c r="V718" s="12">
        <v>583.0</v>
      </c>
      <c r="X718" s="12" t="s">
        <v>3902</v>
      </c>
      <c r="Y718" s="12" t="s">
        <v>142</v>
      </c>
      <c r="Z718" s="12" t="s">
        <v>3903</v>
      </c>
      <c r="AA718" s="12" t="s">
        <v>144</v>
      </c>
      <c r="AB718" s="12" t="s">
        <v>3904</v>
      </c>
      <c r="AC718" s="12">
        <v>2.43992824789E11</v>
      </c>
      <c r="AD718" s="12" t="s">
        <v>1359</v>
      </c>
      <c r="AI718" s="12" t="s">
        <v>152</v>
      </c>
      <c r="AJ718" s="12" t="s">
        <v>152</v>
      </c>
      <c r="AK718" s="12" t="s">
        <v>126</v>
      </c>
      <c r="AM718" s="12" t="s">
        <v>567</v>
      </c>
      <c r="AN718" s="12" t="s">
        <v>196</v>
      </c>
      <c r="AO718" s="12" t="s">
        <v>1962</v>
      </c>
      <c r="AP718" s="12" t="s">
        <v>152</v>
      </c>
      <c r="AQ718" s="12" t="s">
        <v>152</v>
      </c>
      <c r="AS718" s="12" t="s">
        <v>153</v>
      </c>
      <c r="AU718" s="12" t="s">
        <v>152</v>
      </c>
      <c r="AV718" s="12" t="s">
        <v>154</v>
      </c>
      <c r="AW718" s="12" t="s">
        <v>3905</v>
      </c>
      <c r="AX718" s="12" t="s">
        <v>198</v>
      </c>
      <c r="AY718" s="12" t="s">
        <v>3905</v>
      </c>
      <c r="BF718" s="12" t="s">
        <v>126</v>
      </c>
      <c r="BO718" s="12" t="s">
        <v>526</v>
      </c>
      <c r="BP718" s="12" t="s">
        <v>1359</v>
      </c>
      <c r="BQ718" s="12" t="s">
        <v>607</v>
      </c>
    </row>
    <row r="719" ht="14.25" customHeight="1">
      <c r="A719" s="12">
        <v>719642.0</v>
      </c>
      <c r="B719" s="12">
        <v>719642.0</v>
      </c>
      <c r="K719" s="12" t="s">
        <v>137</v>
      </c>
      <c r="M719" s="12" t="s">
        <v>253</v>
      </c>
      <c r="N719" s="12" t="s">
        <v>139</v>
      </c>
      <c r="P719" s="12" t="s">
        <v>128</v>
      </c>
      <c r="V719" s="12">
        <v>583.0</v>
      </c>
      <c r="X719" s="12" t="s">
        <v>3906</v>
      </c>
      <c r="Y719" s="12" t="s">
        <v>142</v>
      </c>
      <c r="Z719" s="12" t="s">
        <v>3773</v>
      </c>
      <c r="AA719" s="12" t="s">
        <v>144</v>
      </c>
      <c r="AB719" s="12" t="s">
        <v>3774</v>
      </c>
      <c r="AC719" s="12" t="s">
        <v>3775</v>
      </c>
      <c r="AD719" s="12" t="s">
        <v>272</v>
      </c>
      <c r="AE719" s="12" t="s">
        <v>3907</v>
      </c>
      <c r="AF719" s="12" t="s">
        <v>3908</v>
      </c>
      <c r="AI719" s="12" t="s">
        <v>126</v>
      </c>
      <c r="AJ719" s="12" t="s">
        <v>126</v>
      </c>
      <c r="AK719" s="12" t="s">
        <v>126</v>
      </c>
      <c r="AM719" s="12" t="s">
        <v>567</v>
      </c>
      <c r="AN719" s="12" t="s">
        <v>723</v>
      </c>
      <c r="AO719" s="12" t="s">
        <v>149</v>
      </c>
      <c r="AP719" s="12" t="s">
        <v>152</v>
      </c>
      <c r="AQ719" s="12" t="s">
        <v>152</v>
      </c>
      <c r="AS719" s="12" t="s">
        <v>153</v>
      </c>
      <c r="AU719" s="12" t="s">
        <v>152</v>
      </c>
      <c r="AV719" s="12" t="s">
        <v>154</v>
      </c>
      <c r="AW719" s="12" t="s">
        <v>1542</v>
      </c>
      <c r="AX719" s="12" t="s">
        <v>198</v>
      </c>
      <c r="AY719" s="12" t="s">
        <v>1775</v>
      </c>
      <c r="BF719" s="12" t="s">
        <v>126</v>
      </c>
      <c r="BO719" s="12" t="s">
        <v>578</v>
      </c>
      <c r="BP719" s="12" t="s">
        <v>272</v>
      </c>
      <c r="BQ719" s="12" t="s">
        <v>438</v>
      </c>
    </row>
    <row r="720" ht="14.25" customHeight="1">
      <c r="A720" s="12">
        <v>719643.0</v>
      </c>
      <c r="B720" s="12">
        <v>719643.0</v>
      </c>
      <c r="K720" s="12" t="s">
        <v>137</v>
      </c>
      <c r="M720" s="12" t="s">
        <v>253</v>
      </c>
      <c r="N720" s="12" t="s">
        <v>139</v>
      </c>
      <c r="P720" s="12" t="s">
        <v>204</v>
      </c>
      <c r="V720" s="12">
        <v>319.0</v>
      </c>
      <c r="X720" s="12" t="s">
        <v>3909</v>
      </c>
      <c r="Y720" s="12" t="s">
        <v>246</v>
      </c>
      <c r="Z720" s="12" t="s">
        <v>3910</v>
      </c>
      <c r="AA720" s="12" t="s">
        <v>144</v>
      </c>
      <c r="AB720" s="12" t="s">
        <v>3911</v>
      </c>
      <c r="AC720" s="12" t="s">
        <v>3912</v>
      </c>
      <c r="AD720" s="12" t="s">
        <v>272</v>
      </c>
      <c r="AE720" s="12" t="s">
        <v>604</v>
      </c>
      <c r="AF720" s="12" t="s">
        <v>3913</v>
      </c>
      <c r="AI720" s="12" t="s">
        <v>152</v>
      </c>
      <c r="AJ720" s="12" t="s">
        <v>126</v>
      </c>
      <c r="AK720" s="12" t="s">
        <v>126</v>
      </c>
      <c r="AM720" s="12" t="s">
        <v>196</v>
      </c>
      <c r="AP720" s="12" t="s">
        <v>152</v>
      </c>
      <c r="AQ720" s="12" t="s">
        <v>152</v>
      </c>
      <c r="AS720" s="12" t="s">
        <v>153</v>
      </c>
      <c r="AU720" s="12" t="s">
        <v>152</v>
      </c>
      <c r="BF720" s="12" t="s">
        <v>126</v>
      </c>
      <c r="BP720" s="12" t="s">
        <v>272</v>
      </c>
    </row>
    <row r="721" ht="14.25" customHeight="1">
      <c r="A721" s="12">
        <v>719647.0</v>
      </c>
      <c r="B721" s="12">
        <v>719647.0</v>
      </c>
      <c r="C721" s="12" t="s">
        <v>136</v>
      </c>
      <c r="D721" s="12">
        <v>755.0</v>
      </c>
      <c r="K721" s="12" t="s">
        <v>137</v>
      </c>
      <c r="M721" s="12" t="s">
        <v>253</v>
      </c>
      <c r="N721" s="12" t="s">
        <v>139</v>
      </c>
      <c r="P721" s="12" t="s">
        <v>140</v>
      </c>
      <c r="V721" s="12">
        <v>755.0</v>
      </c>
      <c r="X721" s="12" t="s">
        <v>3914</v>
      </c>
      <c r="Y721" s="12" t="s">
        <v>142</v>
      </c>
      <c r="Z721" s="12" t="s">
        <v>3915</v>
      </c>
      <c r="AA721" s="12" t="s">
        <v>144</v>
      </c>
      <c r="AB721" s="12" t="s">
        <v>3916</v>
      </c>
      <c r="AC721" s="12">
        <v>2.54727397403E11</v>
      </c>
      <c r="AD721" s="12" t="s">
        <v>132</v>
      </c>
      <c r="AI721" s="12" t="s">
        <v>152</v>
      </c>
      <c r="AJ721" s="12" t="s">
        <v>126</v>
      </c>
      <c r="AK721" s="12" t="s">
        <v>126</v>
      </c>
      <c r="AM721" s="12" t="s">
        <v>149</v>
      </c>
      <c r="AN721" s="12" t="s">
        <v>723</v>
      </c>
      <c r="AP721" s="12" t="s">
        <v>126</v>
      </c>
      <c r="AQ721" s="12" t="s">
        <v>152</v>
      </c>
      <c r="AS721" s="12" t="s">
        <v>153</v>
      </c>
      <c r="AU721" s="12" t="s">
        <v>152</v>
      </c>
      <c r="BF721" s="12" t="s">
        <v>126</v>
      </c>
      <c r="BO721" s="12" t="s">
        <v>970</v>
      </c>
      <c r="BP721" s="12" t="s">
        <v>132</v>
      </c>
      <c r="BQ721" s="12" t="s">
        <v>236</v>
      </c>
    </row>
    <row r="722" ht="14.25" customHeight="1">
      <c r="A722" s="12">
        <v>719648.0</v>
      </c>
      <c r="B722" s="12">
        <v>719648.0</v>
      </c>
      <c r="C722" s="12" t="s">
        <v>136</v>
      </c>
      <c r="D722" s="12">
        <v>319.0</v>
      </c>
      <c r="K722" s="12" t="s">
        <v>137</v>
      </c>
      <c r="M722" s="12" t="s">
        <v>253</v>
      </c>
      <c r="N722" s="12" t="s">
        <v>139</v>
      </c>
      <c r="P722" s="12" t="s">
        <v>204</v>
      </c>
      <c r="V722" s="12">
        <v>319.0</v>
      </c>
      <c r="X722" s="12" t="s">
        <v>3917</v>
      </c>
      <c r="Y722" s="12" t="s">
        <v>246</v>
      </c>
      <c r="Z722" s="12" t="s">
        <v>3918</v>
      </c>
      <c r="AA722" s="12" t="s">
        <v>144</v>
      </c>
      <c r="AB722" s="12" t="s">
        <v>3919</v>
      </c>
      <c r="AC722" s="12" t="s">
        <v>3920</v>
      </c>
      <c r="AD722" s="12" t="s">
        <v>146</v>
      </c>
      <c r="AE722" s="12" t="s">
        <v>3921</v>
      </c>
      <c r="AI722" s="12" t="s">
        <v>126</v>
      </c>
      <c r="AJ722" s="12" t="s">
        <v>126</v>
      </c>
      <c r="AK722" s="12" t="s">
        <v>126</v>
      </c>
      <c r="AM722" s="12" t="s">
        <v>150</v>
      </c>
      <c r="AN722" s="12" t="s">
        <v>149</v>
      </c>
      <c r="AP722" s="12" t="s">
        <v>152</v>
      </c>
      <c r="AS722" s="12" t="s">
        <v>153</v>
      </c>
      <c r="AU722" s="12" t="s">
        <v>152</v>
      </c>
      <c r="BF722" s="12" t="s">
        <v>126</v>
      </c>
      <c r="BO722" s="12" t="s">
        <v>421</v>
      </c>
      <c r="BP722" s="12" t="s">
        <v>146</v>
      </c>
    </row>
    <row r="723" ht="14.25" customHeight="1">
      <c r="A723" s="12">
        <v>719649.0</v>
      </c>
      <c r="B723" s="12">
        <v>719649.0</v>
      </c>
      <c r="K723" s="12" t="s">
        <v>137</v>
      </c>
      <c r="M723" s="12" t="s">
        <v>170</v>
      </c>
      <c r="N723" s="12" t="s">
        <v>139</v>
      </c>
      <c r="P723" s="12" t="s">
        <v>140</v>
      </c>
      <c r="V723" s="12">
        <v>814.0</v>
      </c>
      <c r="X723" s="12" t="s">
        <v>3922</v>
      </c>
      <c r="Y723" s="12" t="s">
        <v>173</v>
      </c>
      <c r="Z723" s="12" t="s">
        <v>3923</v>
      </c>
      <c r="AA723" s="12" t="s">
        <v>175</v>
      </c>
      <c r="AB723" s="12" t="s">
        <v>3924</v>
      </c>
      <c r="AC723" s="12">
        <v>4.47490150864E11</v>
      </c>
      <c r="AD723" s="12" t="s">
        <v>249</v>
      </c>
      <c r="AI723" s="12" t="s">
        <v>152</v>
      </c>
      <c r="AJ723" s="12" t="s">
        <v>126</v>
      </c>
      <c r="AK723" s="12" t="s">
        <v>126</v>
      </c>
      <c r="AM723" s="12" t="s">
        <v>149</v>
      </c>
      <c r="AP723" s="12" t="s">
        <v>152</v>
      </c>
      <c r="AS723" s="12" t="s">
        <v>153</v>
      </c>
      <c r="AU723" s="12" t="s">
        <v>126</v>
      </c>
      <c r="BF723" s="12" t="s">
        <v>126</v>
      </c>
      <c r="BO723" s="12" t="s">
        <v>467</v>
      </c>
    </row>
    <row r="724" ht="14.25" customHeight="1">
      <c r="A724" s="12">
        <v>719652.0</v>
      </c>
      <c r="B724" s="12">
        <v>719652.0</v>
      </c>
      <c r="K724" s="12" t="s">
        <v>137</v>
      </c>
      <c r="M724" s="12" t="s">
        <v>253</v>
      </c>
      <c r="N724" s="12" t="s">
        <v>139</v>
      </c>
      <c r="P724" s="12" t="s">
        <v>140</v>
      </c>
      <c r="V724" s="12">
        <v>755.0</v>
      </c>
      <c r="X724" s="12" t="s">
        <v>3925</v>
      </c>
      <c r="Y724" s="12" t="s">
        <v>142</v>
      </c>
      <c r="Z724" s="12" t="s">
        <v>3926</v>
      </c>
      <c r="AA724" s="12" t="s">
        <v>144</v>
      </c>
      <c r="AB724" s="12" t="s">
        <v>3927</v>
      </c>
      <c r="AC724" s="12" t="s">
        <v>3928</v>
      </c>
      <c r="AD724" s="12" t="s">
        <v>3929</v>
      </c>
      <c r="AE724" s="12" t="s">
        <v>3930</v>
      </c>
      <c r="AF724" s="12" t="s">
        <v>3931</v>
      </c>
      <c r="AI724" s="12" t="s">
        <v>152</v>
      </c>
      <c r="AJ724" s="12" t="s">
        <v>152</v>
      </c>
      <c r="AK724" s="12" t="s">
        <v>126</v>
      </c>
      <c r="AM724" s="12" t="s">
        <v>1078</v>
      </c>
      <c r="AN724" s="12" t="s">
        <v>906</v>
      </c>
      <c r="AO724" s="12" t="s">
        <v>3932</v>
      </c>
      <c r="AP724" s="12" t="s">
        <v>126</v>
      </c>
      <c r="AQ724" s="12" t="s">
        <v>152</v>
      </c>
      <c r="AS724" s="12" t="s">
        <v>153</v>
      </c>
      <c r="AU724" s="12" t="s">
        <v>126</v>
      </c>
      <c r="BF724" s="12" t="s">
        <v>126</v>
      </c>
      <c r="BO724" s="12" t="s">
        <v>2351</v>
      </c>
      <c r="BP724" s="12" t="s">
        <v>3929</v>
      </c>
      <c r="BQ724" s="12" t="s">
        <v>3933</v>
      </c>
    </row>
    <row r="725" ht="14.25" customHeight="1">
      <c r="A725" s="12">
        <v>719653.0</v>
      </c>
      <c r="B725" s="12">
        <v>719653.0</v>
      </c>
      <c r="K725" s="12" t="s">
        <v>137</v>
      </c>
      <c r="M725" s="12" t="s">
        <v>253</v>
      </c>
      <c r="N725" s="12" t="s">
        <v>139</v>
      </c>
      <c r="P725" s="12" t="s">
        <v>128</v>
      </c>
      <c r="V725" s="12">
        <v>583.0</v>
      </c>
      <c r="X725" s="12" t="s">
        <v>3934</v>
      </c>
      <c r="Y725" s="12" t="s">
        <v>246</v>
      </c>
      <c r="Z725" s="12" t="s">
        <v>3935</v>
      </c>
      <c r="AA725" s="12" t="s">
        <v>144</v>
      </c>
      <c r="AB725" s="12" t="s">
        <v>3936</v>
      </c>
      <c r="AC725" s="12" t="s">
        <v>3937</v>
      </c>
      <c r="AD725" s="12" t="s">
        <v>3938</v>
      </c>
      <c r="AE725" s="12" t="s">
        <v>3939</v>
      </c>
      <c r="AI725" s="12" t="s">
        <v>152</v>
      </c>
      <c r="AJ725" s="12" t="s">
        <v>126</v>
      </c>
      <c r="AK725" s="12" t="s">
        <v>126</v>
      </c>
      <c r="AM725" s="12" t="s">
        <v>196</v>
      </c>
      <c r="AP725" s="12" t="s">
        <v>126</v>
      </c>
      <c r="AQ725" s="12" t="s">
        <v>152</v>
      </c>
      <c r="AS725" s="12" t="s">
        <v>153</v>
      </c>
      <c r="AU725" s="12" t="s">
        <v>152</v>
      </c>
      <c r="AV725" s="12" t="s">
        <v>188</v>
      </c>
      <c r="AW725" s="12" t="s">
        <v>3940</v>
      </c>
      <c r="AX725" s="12" t="s">
        <v>184</v>
      </c>
      <c r="AY725" s="12" t="s">
        <v>3941</v>
      </c>
      <c r="BF725" s="12" t="s">
        <v>126</v>
      </c>
      <c r="BO725" s="12" t="s">
        <v>467</v>
      </c>
      <c r="BP725" s="12" t="s">
        <v>1068</v>
      </c>
      <c r="BQ725" s="12" t="s">
        <v>607</v>
      </c>
    </row>
    <row r="726" ht="14.25" customHeight="1">
      <c r="A726" s="12">
        <v>719656.0</v>
      </c>
      <c r="B726" s="12">
        <v>719656.0</v>
      </c>
      <c r="C726" s="12" t="s">
        <v>136</v>
      </c>
      <c r="D726" s="12">
        <v>699.0</v>
      </c>
      <c r="K726" s="12" t="s">
        <v>137</v>
      </c>
      <c r="M726" s="12" t="s">
        <v>138</v>
      </c>
      <c r="N726" s="12" t="s">
        <v>171</v>
      </c>
      <c r="P726" s="12" t="s">
        <v>140</v>
      </c>
      <c r="V726" s="12">
        <v>699.0</v>
      </c>
      <c r="X726" s="12" t="s">
        <v>3942</v>
      </c>
      <c r="Y726" s="12" t="s">
        <v>142</v>
      </c>
      <c r="Z726" s="12" t="s">
        <v>3943</v>
      </c>
      <c r="AA726" s="12" t="s">
        <v>144</v>
      </c>
      <c r="AB726" s="12" t="s">
        <v>3944</v>
      </c>
      <c r="AC726" s="12" t="s">
        <v>3945</v>
      </c>
      <c r="AD726" s="12" t="s">
        <v>221</v>
      </c>
      <c r="AE726" s="12" t="s">
        <v>3946</v>
      </c>
      <c r="AF726" s="12" t="s">
        <v>3947</v>
      </c>
      <c r="AI726" s="12" t="s">
        <v>126</v>
      </c>
      <c r="AJ726" s="12" t="s">
        <v>126</v>
      </c>
      <c r="AK726" s="12" t="s">
        <v>126</v>
      </c>
      <c r="AM726" s="12" t="s">
        <v>149</v>
      </c>
      <c r="AN726" s="12" t="s">
        <v>3948</v>
      </c>
      <c r="AP726" s="12" t="s">
        <v>126</v>
      </c>
      <c r="AS726" s="12" t="s">
        <v>153</v>
      </c>
      <c r="AU726" s="12" t="s">
        <v>152</v>
      </c>
      <c r="AV726" s="12" t="s">
        <v>188</v>
      </c>
      <c r="AX726" s="12" t="s">
        <v>156</v>
      </c>
      <c r="BF726" s="12" t="s">
        <v>126</v>
      </c>
      <c r="BO726" s="12" t="s">
        <v>3125</v>
      </c>
    </row>
    <row r="727" ht="14.25" customHeight="1">
      <c r="A727" s="12">
        <v>719657.0</v>
      </c>
      <c r="B727" s="12">
        <v>719657.0</v>
      </c>
      <c r="C727" s="12" t="s">
        <v>136</v>
      </c>
      <c r="D727" s="12">
        <v>259.0</v>
      </c>
      <c r="K727" s="12" t="s">
        <v>137</v>
      </c>
      <c r="M727" s="12" t="s">
        <v>253</v>
      </c>
      <c r="N727" s="12" t="s">
        <v>171</v>
      </c>
      <c r="P727" s="12" t="s">
        <v>204</v>
      </c>
      <c r="V727" s="12">
        <v>259.0</v>
      </c>
      <c r="X727" s="12" t="s">
        <v>3949</v>
      </c>
      <c r="Y727" s="12" t="s">
        <v>246</v>
      </c>
      <c r="Z727" s="12" t="s">
        <v>3950</v>
      </c>
      <c r="AA727" s="12" t="s">
        <v>144</v>
      </c>
      <c r="AB727" s="12" t="s">
        <v>3951</v>
      </c>
      <c r="AC727" s="12">
        <v>10.0</v>
      </c>
      <c r="AD727" s="12" t="s">
        <v>146</v>
      </c>
      <c r="AI727" s="12" t="s">
        <v>126</v>
      </c>
      <c r="AJ727" s="12" t="s">
        <v>126</v>
      </c>
      <c r="AK727" s="12" t="s">
        <v>126</v>
      </c>
      <c r="AP727" s="12" t="s">
        <v>152</v>
      </c>
      <c r="AQ727" s="12" t="s">
        <v>152</v>
      </c>
      <c r="AS727" s="12" t="s">
        <v>370</v>
      </c>
      <c r="AT727" s="12" t="s">
        <v>3952</v>
      </c>
      <c r="AU727" s="12" t="s">
        <v>126</v>
      </c>
      <c r="BP727" s="12" t="s">
        <v>146</v>
      </c>
    </row>
    <row r="728" ht="14.25" customHeight="1">
      <c r="A728" s="12">
        <v>719658.0</v>
      </c>
      <c r="B728" s="12">
        <v>719658.0</v>
      </c>
      <c r="C728" s="12" t="s">
        <v>136</v>
      </c>
      <c r="D728" s="12">
        <v>418.0</v>
      </c>
      <c r="K728" s="12" t="s">
        <v>137</v>
      </c>
      <c r="M728" s="12" t="s">
        <v>138</v>
      </c>
      <c r="N728" s="12" t="s">
        <v>171</v>
      </c>
      <c r="P728" s="12" t="s">
        <v>204</v>
      </c>
      <c r="V728" s="12">
        <v>418.0</v>
      </c>
      <c r="X728" s="12" t="s">
        <v>3953</v>
      </c>
      <c r="Y728" s="12" t="s">
        <v>246</v>
      </c>
      <c r="Z728" s="12" t="s">
        <v>3954</v>
      </c>
      <c r="AA728" s="12" t="s">
        <v>144</v>
      </c>
      <c r="AB728" s="12" t="s">
        <v>3955</v>
      </c>
      <c r="AC728" s="12">
        <v>8.21028837254E11</v>
      </c>
      <c r="AD728" s="12" t="s">
        <v>146</v>
      </c>
      <c r="AE728" s="12" t="s">
        <v>3956</v>
      </c>
      <c r="AF728" s="12" t="s">
        <v>3957</v>
      </c>
      <c r="AI728" s="12" t="s">
        <v>126</v>
      </c>
      <c r="AJ728" s="12" t="s">
        <v>126</v>
      </c>
      <c r="AK728" s="12" t="s">
        <v>126</v>
      </c>
      <c r="AM728" s="12" t="s">
        <v>149</v>
      </c>
      <c r="AN728" s="12" t="s">
        <v>150</v>
      </c>
      <c r="AO728" s="12" t="s">
        <v>331</v>
      </c>
      <c r="AP728" s="12" t="s">
        <v>152</v>
      </c>
      <c r="AS728" s="12" t="s">
        <v>153</v>
      </c>
      <c r="AU728" s="12" t="s">
        <v>126</v>
      </c>
      <c r="BF728" s="12" t="s">
        <v>126</v>
      </c>
      <c r="BO728" s="12" t="s">
        <v>489</v>
      </c>
      <c r="BP728" s="12" t="s">
        <v>1298</v>
      </c>
    </row>
    <row r="729" ht="14.25" customHeight="1">
      <c r="A729" s="12">
        <v>719660.0</v>
      </c>
      <c r="B729" s="12">
        <v>719660.0</v>
      </c>
      <c r="D729" s="12">
        <v>0.0</v>
      </c>
      <c r="K729" s="12" t="s">
        <v>137</v>
      </c>
      <c r="M729" s="12" t="s">
        <v>138</v>
      </c>
      <c r="N729" s="12" t="s">
        <v>171</v>
      </c>
      <c r="P729" s="12" t="s">
        <v>118</v>
      </c>
      <c r="R729" s="12" t="s">
        <v>389</v>
      </c>
      <c r="V729" s="12">
        <v>440.0</v>
      </c>
      <c r="X729" s="12" t="s">
        <v>3848</v>
      </c>
      <c r="Y729" s="12" t="s">
        <v>319</v>
      </c>
      <c r="Z729" s="12" t="s">
        <v>3849</v>
      </c>
      <c r="AA729" s="12" t="s">
        <v>175</v>
      </c>
      <c r="AB729" s="12" t="s">
        <v>3958</v>
      </c>
      <c r="AC729" s="12">
        <v>474.0</v>
      </c>
      <c r="AD729" s="12" t="s">
        <v>2107</v>
      </c>
      <c r="AE729" s="12" t="s">
        <v>2277</v>
      </c>
      <c r="AF729" s="12" t="s">
        <v>2278</v>
      </c>
      <c r="AI729" s="12" t="s">
        <v>126</v>
      </c>
      <c r="AJ729" s="12" t="s">
        <v>126</v>
      </c>
      <c r="AK729" s="12" t="s">
        <v>126</v>
      </c>
      <c r="AM729" s="12" t="s">
        <v>149</v>
      </c>
      <c r="AN729" s="12" t="s">
        <v>1494</v>
      </c>
      <c r="AP729" s="12" t="s">
        <v>126</v>
      </c>
      <c r="AQ729" s="12" t="s">
        <v>152</v>
      </c>
      <c r="AS729" s="12" t="s">
        <v>153</v>
      </c>
      <c r="AU729" s="12" t="s">
        <v>126</v>
      </c>
    </row>
    <row r="730" ht="14.25" customHeight="1">
      <c r="A730" s="12">
        <v>719664.0</v>
      </c>
      <c r="B730" s="12">
        <v>719663.0</v>
      </c>
      <c r="D730" s="12">
        <v>0.0</v>
      </c>
      <c r="K730" s="12" t="s">
        <v>137</v>
      </c>
      <c r="M730" s="12" t="s">
        <v>253</v>
      </c>
      <c r="N730" s="12" t="s">
        <v>139</v>
      </c>
      <c r="P730" s="12" t="s">
        <v>140</v>
      </c>
      <c r="V730" s="12">
        <v>755.0</v>
      </c>
      <c r="X730" s="12" t="s">
        <v>3959</v>
      </c>
      <c r="Y730" s="12" t="s">
        <v>142</v>
      </c>
      <c r="Z730" s="12" t="s">
        <v>3960</v>
      </c>
      <c r="AA730" s="12" t="s">
        <v>175</v>
      </c>
      <c r="AB730" s="12" t="s">
        <v>3961</v>
      </c>
      <c r="AC730" s="12" t="s">
        <v>3962</v>
      </c>
      <c r="AD730" s="12" t="s">
        <v>448</v>
      </c>
      <c r="AE730" s="12" t="s">
        <v>3963</v>
      </c>
      <c r="AF730" s="12" t="s">
        <v>3964</v>
      </c>
      <c r="AI730" s="12" t="s">
        <v>152</v>
      </c>
      <c r="AJ730" s="12" t="s">
        <v>126</v>
      </c>
      <c r="AK730" s="12" t="s">
        <v>126</v>
      </c>
      <c r="AM730" s="12" t="s">
        <v>196</v>
      </c>
      <c r="AN730" s="12" t="s">
        <v>196</v>
      </c>
      <c r="AO730" s="12" t="s">
        <v>196</v>
      </c>
      <c r="AP730" s="12" t="s">
        <v>152</v>
      </c>
      <c r="AQ730" s="12" t="s">
        <v>152</v>
      </c>
      <c r="AS730" s="12" t="s">
        <v>153</v>
      </c>
      <c r="AU730" s="12" t="s">
        <v>152</v>
      </c>
      <c r="AV730" s="12" t="s">
        <v>188</v>
      </c>
      <c r="AW730" s="12" t="s">
        <v>3965</v>
      </c>
      <c r="AX730" s="12" t="s">
        <v>184</v>
      </c>
      <c r="AY730" s="12" t="s">
        <v>3966</v>
      </c>
      <c r="BF730" s="12" t="s">
        <v>126</v>
      </c>
      <c r="BO730" s="12" t="s">
        <v>3804</v>
      </c>
      <c r="BP730" s="12" t="s">
        <v>448</v>
      </c>
      <c r="BQ730" s="12" t="s">
        <v>388</v>
      </c>
    </row>
    <row r="731" ht="14.25" customHeight="1">
      <c r="A731" s="12">
        <v>719666.0</v>
      </c>
      <c r="B731" s="12">
        <v>719666.0</v>
      </c>
      <c r="K731" s="12" t="s">
        <v>137</v>
      </c>
      <c r="M731" s="12" t="s">
        <v>253</v>
      </c>
      <c r="N731" s="12" t="s">
        <v>139</v>
      </c>
      <c r="P731" s="12" t="s">
        <v>128</v>
      </c>
      <c r="V731" s="12">
        <v>583.0</v>
      </c>
      <c r="X731" s="12" t="s">
        <v>3967</v>
      </c>
      <c r="Y731" s="12" t="s">
        <v>142</v>
      </c>
      <c r="Z731" s="12" t="s">
        <v>3968</v>
      </c>
      <c r="AA731" s="12" t="s">
        <v>175</v>
      </c>
      <c r="AB731" s="12" t="s">
        <v>3969</v>
      </c>
      <c r="AC731" s="12" t="s">
        <v>3970</v>
      </c>
      <c r="AD731" s="12" t="s">
        <v>299</v>
      </c>
      <c r="AE731" s="12" t="s">
        <v>3971</v>
      </c>
      <c r="AI731" s="12" t="s">
        <v>152</v>
      </c>
      <c r="AJ731" s="12" t="s">
        <v>152</v>
      </c>
      <c r="AK731" s="12" t="s">
        <v>126</v>
      </c>
      <c r="AM731" s="12" t="s">
        <v>567</v>
      </c>
      <c r="AN731" s="12" t="s">
        <v>149</v>
      </c>
      <c r="AP731" s="12" t="s">
        <v>152</v>
      </c>
      <c r="AQ731" s="12" t="s">
        <v>152</v>
      </c>
      <c r="AS731" s="12" t="s">
        <v>153</v>
      </c>
      <c r="AU731" s="12" t="s">
        <v>152</v>
      </c>
      <c r="AV731" s="12" t="s">
        <v>154</v>
      </c>
      <c r="AX731" s="12" t="s">
        <v>184</v>
      </c>
      <c r="BF731" s="12" t="s">
        <v>126</v>
      </c>
      <c r="BO731" s="12" t="s">
        <v>526</v>
      </c>
      <c r="BP731" s="12" t="s">
        <v>299</v>
      </c>
      <c r="BQ731" s="12" t="s">
        <v>388</v>
      </c>
    </row>
    <row r="732" ht="14.25" customHeight="1">
      <c r="A732" s="12">
        <v>719667.0</v>
      </c>
      <c r="B732" s="12">
        <v>719667.0</v>
      </c>
      <c r="K732" s="12" t="s">
        <v>137</v>
      </c>
      <c r="M732" s="12" t="s">
        <v>253</v>
      </c>
      <c r="N732" s="12" t="s">
        <v>139</v>
      </c>
      <c r="P732" s="12" t="s">
        <v>128</v>
      </c>
      <c r="V732" s="12">
        <v>583.0</v>
      </c>
      <c r="X732" s="12" t="s">
        <v>3967</v>
      </c>
      <c r="Y732" s="12" t="s">
        <v>142</v>
      </c>
      <c r="Z732" s="12" t="s">
        <v>3968</v>
      </c>
      <c r="AA732" s="12" t="s">
        <v>175</v>
      </c>
      <c r="AB732" s="12" t="s">
        <v>3969</v>
      </c>
      <c r="AC732" s="12" t="s">
        <v>3970</v>
      </c>
      <c r="AD732" s="12" t="s">
        <v>299</v>
      </c>
      <c r="AE732" s="12" t="s">
        <v>3971</v>
      </c>
      <c r="AI732" s="12" t="s">
        <v>152</v>
      </c>
      <c r="AJ732" s="12" t="s">
        <v>152</v>
      </c>
      <c r="AK732" s="12" t="s">
        <v>126</v>
      </c>
      <c r="AM732" s="12" t="s">
        <v>567</v>
      </c>
      <c r="AN732" s="12" t="s">
        <v>149</v>
      </c>
      <c r="AP732" s="12" t="s">
        <v>152</v>
      </c>
      <c r="AQ732" s="12" t="s">
        <v>152</v>
      </c>
      <c r="AS732" s="12" t="s">
        <v>153</v>
      </c>
      <c r="AU732" s="12" t="s">
        <v>152</v>
      </c>
      <c r="AV732" s="12" t="s">
        <v>154</v>
      </c>
      <c r="AX732" s="12" t="s">
        <v>184</v>
      </c>
      <c r="BF732" s="12" t="s">
        <v>126</v>
      </c>
      <c r="BO732" s="12" t="s">
        <v>526</v>
      </c>
      <c r="BP732" s="12" t="s">
        <v>299</v>
      </c>
      <c r="BQ732" s="12" t="s">
        <v>388</v>
      </c>
    </row>
    <row r="733" ht="14.25" customHeight="1">
      <c r="A733" s="12">
        <v>719668.0</v>
      </c>
      <c r="B733" s="12">
        <v>719668.0</v>
      </c>
      <c r="K733" s="12" t="s">
        <v>137</v>
      </c>
      <c r="M733" s="12" t="s">
        <v>253</v>
      </c>
      <c r="N733" s="12" t="s">
        <v>139</v>
      </c>
      <c r="P733" s="12" t="s">
        <v>140</v>
      </c>
      <c r="V733" s="12">
        <v>755.0</v>
      </c>
      <c r="X733" s="12" t="s">
        <v>3972</v>
      </c>
      <c r="Y733" s="12" t="s">
        <v>142</v>
      </c>
      <c r="Z733" s="12" t="s">
        <v>3973</v>
      </c>
      <c r="AA733" s="12" t="s">
        <v>144</v>
      </c>
      <c r="AB733" s="12" t="s">
        <v>3974</v>
      </c>
      <c r="AC733" s="12">
        <v>2.43971433944E11</v>
      </c>
      <c r="AD733" s="12" t="s">
        <v>1359</v>
      </c>
      <c r="AE733" s="12" t="s">
        <v>3975</v>
      </c>
      <c r="AF733" s="12" t="s">
        <v>3976</v>
      </c>
      <c r="AI733" s="12" t="s">
        <v>152</v>
      </c>
      <c r="AJ733" s="12" t="s">
        <v>152</v>
      </c>
      <c r="AK733" s="12" t="s">
        <v>126</v>
      </c>
      <c r="AM733" s="12" t="s">
        <v>567</v>
      </c>
      <c r="AN733" s="12" t="s">
        <v>149</v>
      </c>
      <c r="AO733" s="12" t="s">
        <v>723</v>
      </c>
      <c r="AP733" s="12" t="s">
        <v>152</v>
      </c>
      <c r="AQ733" s="12" t="s">
        <v>152</v>
      </c>
      <c r="AS733" s="12" t="s">
        <v>153</v>
      </c>
      <c r="AU733" s="12" t="s">
        <v>152</v>
      </c>
      <c r="AV733" s="12" t="s">
        <v>154</v>
      </c>
      <c r="AX733" s="12" t="s">
        <v>183</v>
      </c>
      <c r="BF733" s="12" t="s">
        <v>126</v>
      </c>
      <c r="BP733" s="12" t="s">
        <v>1359</v>
      </c>
      <c r="BQ733" s="12" t="s">
        <v>135</v>
      </c>
    </row>
    <row r="734" ht="14.25" customHeight="1">
      <c r="A734" s="12">
        <v>719671.0</v>
      </c>
      <c r="B734" s="12">
        <v>719671.0</v>
      </c>
      <c r="K734" s="12" t="s">
        <v>137</v>
      </c>
      <c r="M734" s="12" t="s">
        <v>253</v>
      </c>
      <c r="N734" s="12" t="s">
        <v>139</v>
      </c>
      <c r="P734" s="12" t="s">
        <v>128</v>
      </c>
      <c r="V734" s="12">
        <v>583.0</v>
      </c>
      <c r="X734" s="12" t="s">
        <v>3977</v>
      </c>
      <c r="Y734" s="12" t="s">
        <v>142</v>
      </c>
      <c r="Z734" s="12" t="s">
        <v>3978</v>
      </c>
      <c r="AA734" s="12" t="s">
        <v>144</v>
      </c>
      <c r="AB734" s="12" t="s">
        <v>3979</v>
      </c>
      <c r="AC734" s="12" t="s">
        <v>3980</v>
      </c>
      <c r="AD734" s="12" t="s">
        <v>918</v>
      </c>
      <c r="AE734" s="12" t="s">
        <v>3981</v>
      </c>
      <c r="AI734" s="12" t="s">
        <v>152</v>
      </c>
      <c r="AJ734" s="12" t="s">
        <v>126</v>
      </c>
      <c r="AK734" s="12" t="s">
        <v>126</v>
      </c>
      <c r="AM734" s="12" t="s">
        <v>149</v>
      </c>
      <c r="AP734" s="12" t="s">
        <v>152</v>
      </c>
      <c r="AQ734" s="12" t="s">
        <v>152</v>
      </c>
      <c r="AS734" s="12" t="s">
        <v>153</v>
      </c>
      <c r="AU734" s="12" t="s">
        <v>152</v>
      </c>
      <c r="AV734" s="12" t="s">
        <v>891</v>
      </c>
      <c r="AX734" s="12" t="s">
        <v>184</v>
      </c>
      <c r="BF734" s="12" t="s">
        <v>126</v>
      </c>
      <c r="BO734" s="12" t="s">
        <v>157</v>
      </c>
      <c r="BP734" s="12" t="s">
        <v>918</v>
      </c>
      <c r="BQ734" s="12" t="s">
        <v>158</v>
      </c>
    </row>
    <row r="735" ht="14.25" customHeight="1">
      <c r="A735" s="12">
        <v>719672.0</v>
      </c>
      <c r="B735" s="12">
        <v>719672.0</v>
      </c>
      <c r="K735" s="12" t="s">
        <v>137</v>
      </c>
      <c r="M735" s="12" t="s">
        <v>170</v>
      </c>
      <c r="N735" s="12" t="s">
        <v>139</v>
      </c>
      <c r="O735" s="12" t="s">
        <v>3372</v>
      </c>
      <c r="P735" s="12" t="s">
        <v>140</v>
      </c>
      <c r="V735" s="12">
        <v>814.0</v>
      </c>
      <c r="X735" s="12" t="s">
        <v>3977</v>
      </c>
      <c r="Y735" s="12" t="s">
        <v>142</v>
      </c>
      <c r="Z735" s="12" t="s">
        <v>3978</v>
      </c>
      <c r="AA735" s="12" t="s">
        <v>144</v>
      </c>
      <c r="AB735" s="12" t="s">
        <v>3979</v>
      </c>
      <c r="AC735" s="12">
        <v>54.0</v>
      </c>
      <c r="AD735" s="12" t="s">
        <v>918</v>
      </c>
      <c r="AE735" s="12" t="s">
        <v>3981</v>
      </c>
      <c r="AI735" s="12" t="s">
        <v>152</v>
      </c>
      <c r="AJ735" s="12" t="s">
        <v>126</v>
      </c>
      <c r="AK735" s="12" t="s">
        <v>126</v>
      </c>
      <c r="AM735" s="12" t="s">
        <v>149</v>
      </c>
      <c r="AP735" s="12" t="s">
        <v>152</v>
      </c>
      <c r="AQ735" s="12" t="s">
        <v>152</v>
      </c>
      <c r="AS735" s="12" t="s">
        <v>153</v>
      </c>
      <c r="AU735" s="12" t="s">
        <v>152</v>
      </c>
      <c r="AV735" s="12" t="s">
        <v>154</v>
      </c>
      <c r="AX735" s="12" t="s">
        <v>184</v>
      </c>
      <c r="BO735" s="12" t="s">
        <v>970</v>
      </c>
      <c r="BP735" s="12" t="s">
        <v>918</v>
      </c>
      <c r="BQ735" s="12" t="s">
        <v>158</v>
      </c>
    </row>
    <row r="736" ht="14.25" customHeight="1">
      <c r="A736" s="12">
        <v>719673.0</v>
      </c>
      <c r="B736" s="12">
        <v>719673.0</v>
      </c>
      <c r="K736" s="12" t="s">
        <v>137</v>
      </c>
      <c r="M736" s="12" t="s">
        <v>170</v>
      </c>
      <c r="N736" s="12" t="s">
        <v>139</v>
      </c>
      <c r="P736" s="12" t="s">
        <v>140</v>
      </c>
      <c r="V736" s="12">
        <v>814.0</v>
      </c>
      <c r="X736" s="12" t="s">
        <v>3982</v>
      </c>
      <c r="Y736" s="12" t="s">
        <v>142</v>
      </c>
      <c r="Z736" s="12" t="s">
        <v>3983</v>
      </c>
      <c r="AA736" s="12" t="s">
        <v>175</v>
      </c>
      <c r="AB736" s="12" t="s">
        <v>3984</v>
      </c>
      <c r="AC736" s="12">
        <v>9.18986988191E11</v>
      </c>
      <c r="AD736" s="12" t="s">
        <v>448</v>
      </c>
      <c r="AE736" s="12" t="s">
        <v>3985</v>
      </c>
      <c r="AF736" s="12" t="s">
        <v>3986</v>
      </c>
      <c r="AI736" s="12" t="s">
        <v>126</v>
      </c>
      <c r="AJ736" s="12" t="s">
        <v>126</v>
      </c>
      <c r="AK736" s="12" t="s">
        <v>126</v>
      </c>
      <c r="AM736" s="12" t="s">
        <v>358</v>
      </c>
      <c r="AP736" s="12" t="s">
        <v>126</v>
      </c>
      <c r="AS736" s="12" t="s">
        <v>153</v>
      </c>
      <c r="AU736" s="12" t="s">
        <v>126</v>
      </c>
      <c r="BF736" s="12" t="s">
        <v>126</v>
      </c>
      <c r="BO736" s="12" t="s">
        <v>489</v>
      </c>
      <c r="BQ736" s="12" t="s">
        <v>352</v>
      </c>
    </row>
    <row r="737" ht="14.25" customHeight="1">
      <c r="A737" s="12">
        <v>719674.0</v>
      </c>
      <c r="B737" s="12">
        <v>719674.0</v>
      </c>
      <c r="K737" s="12" t="s">
        <v>137</v>
      </c>
      <c r="M737" s="12" t="s">
        <v>170</v>
      </c>
      <c r="N737" s="12" t="s">
        <v>139</v>
      </c>
      <c r="P737" s="12" t="s">
        <v>204</v>
      </c>
      <c r="V737" s="12">
        <v>407.0</v>
      </c>
      <c r="X737" s="12" t="s">
        <v>3987</v>
      </c>
      <c r="Y737" s="12" t="s">
        <v>269</v>
      </c>
      <c r="Z737" s="12" t="s">
        <v>3988</v>
      </c>
      <c r="AA737" s="12" t="s">
        <v>175</v>
      </c>
      <c r="AB737" s="12" t="s">
        <v>3989</v>
      </c>
      <c r="AC737" s="12" t="s">
        <v>3990</v>
      </c>
      <c r="AD737" s="12" t="s">
        <v>314</v>
      </c>
      <c r="AE737" s="12" t="s">
        <v>3991</v>
      </c>
      <c r="AI737" s="12" t="s">
        <v>152</v>
      </c>
      <c r="AJ737" s="12" t="s">
        <v>152</v>
      </c>
      <c r="AK737" s="12" t="s">
        <v>126</v>
      </c>
      <c r="AM737" s="12" t="s">
        <v>196</v>
      </c>
      <c r="AP737" s="12" t="s">
        <v>152</v>
      </c>
      <c r="AS737" s="12" t="s">
        <v>153</v>
      </c>
      <c r="AU737" s="12" t="s">
        <v>152</v>
      </c>
      <c r="AV737" s="12" t="s">
        <v>154</v>
      </c>
      <c r="AX737" s="12" t="s">
        <v>183</v>
      </c>
      <c r="BF737" s="12" t="s">
        <v>126</v>
      </c>
      <c r="BO737" s="12" t="s">
        <v>372</v>
      </c>
    </row>
    <row r="738" ht="14.25" customHeight="1">
      <c r="A738" s="12">
        <v>719675.0</v>
      </c>
      <c r="B738" s="12">
        <v>719675.0</v>
      </c>
      <c r="K738" s="12" t="s">
        <v>137</v>
      </c>
      <c r="M738" s="12" t="s">
        <v>170</v>
      </c>
      <c r="N738" s="12" t="s">
        <v>139</v>
      </c>
      <c r="P738" s="12" t="s">
        <v>204</v>
      </c>
      <c r="V738" s="12">
        <v>407.0</v>
      </c>
      <c r="X738" s="12" t="s">
        <v>3987</v>
      </c>
      <c r="Y738" s="12" t="s">
        <v>269</v>
      </c>
      <c r="Z738" s="12" t="s">
        <v>3988</v>
      </c>
      <c r="AA738" s="12" t="s">
        <v>175</v>
      </c>
      <c r="AB738" s="12" t="s">
        <v>3989</v>
      </c>
      <c r="AC738" s="12" t="s">
        <v>3990</v>
      </c>
      <c r="AD738" s="12" t="s">
        <v>314</v>
      </c>
      <c r="AE738" s="12" t="s">
        <v>3991</v>
      </c>
      <c r="AI738" s="12" t="s">
        <v>152</v>
      </c>
      <c r="AJ738" s="12" t="s">
        <v>152</v>
      </c>
      <c r="AK738" s="12" t="s">
        <v>126</v>
      </c>
      <c r="AM738" s="12" t="s">
        <v>196</v>
      </c>
      <c r="AP738" s="12" t="s">
        <v>152</v>
      </c>
      <c r="AS738" s="12" t="s">
        <v>153</v>
      </c>
      <c r="AU738" s="12" t="s">
        <v>152</v>
      </c>
      <c r="AV738" s="12" t="s">
        <v>154</v>
      </c>
      <c r="AX738" s="12" t="s">
        <v>183</v>
      </c>
      <c r="BF738" s="12" t="s">
        <v>126</v>
      </c>
      <c r="BO738" s="12" t="s">
        <v>372</v>
      </c>
    </row>
    <row r="739" ht="14.25" customHeight="1">
      <c r="A739" s="12">
        <v>719676.0</v>
      </c>
      <c r="B739" s="12">
        <v>719676.0</v>
      </c>
      <c r="K739" s="12" t="s">
        <v>137</v>
      </c>
      <c r="M739" s="12" t="s">
        <v>170</v>
      </c>
      <c r="N739" s="12" t="s">
        <v>139</v>
      </c>
      <c r="P739" s="12" t="s">
        <v>204</v>
      </c>
      <c r="V739" s="12">
        <v>407.0</v>
      </c>
      <c r="X739" s="12" t="s">
        <v>3987</v>
      </c>
      <c r="Y739" s="12" t="s">
        <v>269</v>
      </c>
      <c r="Z739" s="12" t="s">
        <v>3988</v>
      </c>
      <c r="AA739" s="12" t="s">
        <v>175</v>
      </c>
      <c r="AB739" s="12" t="s">
        <v>3989</v>
      </c>
      <c r="AC739" s="12" t="s">
        <v>3990</v>
      </c>
      <c r="AD739" s="12" t="s">
        <v>314</v>
      </c>
      <c r="AE739" s="12" t="s">
        <v>3991</v>
      </c>
      <c r="AI739" s="12" t="s">
        <v>152</v>
      </c>
      <c r="AJ739" s="12" t="s">
        <v>152</v>
      </c>
      <c r="AK739" s="12" t="s">
        <v>126</v>
      </c>
      <c r="AM739" s="12" t="s">
        <v>196</v>
      </c>
      <c r="AP739" s="12" t="s">
        <v>152</v>
      </c>
      <c r="AS739" s="12" t="s">
        <v>153</v>
      </c>
      <c r="AU739" s="12" t="s">
        <v>152</v>
      </c>
      <c r="AV739" s="12" t="s">
        <v>154</v>
      </c>
      <c r="AX739" s="12" t="s">
        <v>183</v>
      </c>
      <c r="BF739" s="12" t="s">
        <v>126</v>
      </c>
      <c r="BO739" s="12" t="s">
        <v>372</v>
      </c>
    </row>
    <row r="740" ht="14.25" customHeight="1">
      <c r="A740" s="12">
        <v>719678.0</v>
      </c>
      <c r="B740" s="12">
        <v>719678.0</v>
      </c>
      <c r="C740" s="12" t="s">
        <v>136</v>
      </c>
      <c r="D740" s="12">
        <v>699.0</v>
      </c>
      <c r="E740" s="12" t="s">
        <v>327</v>
      </c>
      <c r="K740" s="12" t="s">
        <v>137</v>
      </c>
      <c r="M740" s="12" t="s">
        <v>138</v>
      </c>
      <c r="N740" s="12" t="s">
        <v>171</v>
      </c>
      <c r="P740" s="12" t="s">
        <v>140</v>
      </c>
      <c r="V740" s="12">
        <v>699.0</v>
      </c>
      <c r="X740" s="12" t="s">
        <v>3992</v>
      </c>
      <c r="Y740" s="12" t="s">
        <v>142</v>
      </c>
      <c r="Z740" s="12" t="s">
        <v>3993</v>
      </c>
      <c r="AA740" s="12" t="s">
        <v>175</v>
      </c>
      <c r="AB740" s="12" t="s">
        <v>3994</v>
      </c>
      <c r="AC740" s="12">
        <v>4.47799554849E11</v>
      </c>
      <c r="AD740" s="12" t="s">
        <v>146</v>
      </c>
      <c r="AE740" s="12" t="s">
        <v>3995</v>
      </c>
      <c r="AF740" s="12" t="s">
        <v>3996</v>
      </c>
      <c r="AI740" s="12" t="s">
        <v>126</v>
      </c>
      <c r="AJ740" s="12" t="s">
        <v>126</v>
      </c>
      <c r="AK740" s="12" t="s">
        <v>126</v>
      </c>
      <c r="AM740" s="12" t="s">
        <v>149</v>
      </c>
      <c r="AN740" s="12" t="s">
        <v>150</v>
      </c>
      <c r="AP740" s="12" t="s">
        <v>126</v>
      </c>
      <c r="AQ740" s="12" t="s">
        <v>152</v>
      </c>
      <c r="AS740" s="12" t="s">
        <v>370</v>
      </c>
      <c r="AT740" s="12" t="s">
        <v>1017</v>
      </c>
      <c r="AU740" s="12" t="s">
        <v>126</v>
      </c>
      <c r="BO740" s="12" t="s">
        <v>2119</v>
      </c>
      <c r="BP740" s="12" t="s">
        <v>249</v>
      </c>
      <c r="BQ740" s="12" t="s">
        <v>273</v>
      </c>
    </row>
    <row r="741" ht="14.25" customHeight="1">
      <c r="A741" s="12">
        <v>719679.0</v>
      </c>
      <c r="B741" s="12">
        <v>719679.0</v>
      </c>
      <c r="K741" s="12" t="s">
        <v>137</v>
      </c>
      <c r="M741" s="12" t="s">
        <v>170</v>
      </c>
      <c r="N741" s="12" t="s">
        <v>139</v>
      </c>
      <c r="P741" s="12" t="s">
        <v>140</v>
      </c>
      <c r="V741" s="12">
        <v>814.0</v>
      </c>
      <c r="X741" s="12" t="s">
        <v>3997</v>
      </c>
      <c r="Y741" s="12" t="s">
        <v>142</v>
      </c>
      <c r="Z741" s="12" t="s">
        <v>3998</v>
      </c>
      <c r="AA741" s="12" t="s">
        <v>144</v>
      </c>
      <c r="AB741" s="12" t="s">
        <v>3999</v>
      </c>
      <c r="AC741" s="12">
        <v>2.01282796715E11</v>
      </c>
      <c r="AD741" s="12" t="s">
        <v>1298</v>
      </c>
      <c r="AE741" s="12" t="s">
        <v>4000</v>
      </c>
      <c r="AI741" s="12" t="s">
        <v>152</v>
      </c>
      <c r="AJ741" s="12" t="s">
        <v>126</v>
      </c>
      <c r="AK741" s="12" t="s">
        <v>126</v>
      </c>
      <c r="AM741" s="12" t="s">
        <v>985</v>
      </c>
      <c r="AN741" s="12" t="s">
        <v>149</v>
      </c>
      <c r="AP741" s="12" t="s">
        <v>152</v>
      </c>
      <c r="AQ741" s="12" t="s">
        <v>152</v>
      </c>
      <c r="AS741" s="12" t="s">
        <v>153</v>
      </c>
      <c r="AU741" s="12" t="s">
        <v>152</v>
      </c>
      <c r="AV741" s="12" t="s">
        <v>154</v>
      </c>
      <c r="AX741" s="12" t="s">
        <v>184</v>
      </c>
      <c r="BF741" s="12" t="s">
        <v>126</v>
      </c>
      <c r="BO741" s="12" t="s">
        <v>127</v>
      </c>
      <c r="BP741" s="12" t="s">
        <v>1298</v>
      </c>
    </row>
    <row r="742" ht="14.25" customHeight="1">
      <c r="A742" s="12">
        <v>719685.0</v>
      </c>
      <c r="B742" s="12">
        <v>719685.0</v>
      </c>
      <c r="C742" s="12" t="s">
        <v>136</v>
      </c>
      <c r="D742" s="12">
        <v>875.0</v>
      </c>
      <c r="K742" s="12" t="s">
        <v>137</v>
      </c>
      <c r="M742" s="12" t="s">
        <v>138</v>
      </c>
      <c r="N742" s="12" t="s">
        <v>139</v>
      </c>
      <c r="P742" s="12" t="s">
        <v>140</v>
      </c>
      <c r="V742" s="12">
        <v>875.0</v>
      </c>
      <c r="X742" s="12" t="s">
        <v>4001</v>
      </c>
      <c r="Y742" s="12" t="s">
        <v>142</v>
      </c>
      <c r="Z742" s="12" t="s">
        <v>4002</v>
      </c>
      <c r="AA742" s="12" t="s">
        <v>175</v>
      </c>
      <c r="AB742" s="12" t="s">
        <v>4003</v>
      </c>
      <c r="AC742" s="12">
        <v>8.86983418346E11</v>
      </c>
      <c r="AD742" s="12" t="s">
        <v>241</v>
      </c>
      <c r="AI742" s="12" t="s">
        <v>126</v>
      </c>
      <c r="AJ742" s="12" t="s">
        <v>126</v>
      </c>
      <c r="AK742" s="12" t="s">
        <v>126</v>
      </c>
      <c r="AM742" s="12" t="s">
        <v>149</v>
      </c>
      <c r="AP742" s="12" t="s">
        <v>126</v>
      </c>
      <c r="AQ742" s="12" t="s">
        <v>152</v>
      </c>
      <c r="AS742" s="12" t="s">
        <v>153</v>
      </c>
      <c r="AU742" s="12" t="s">
        <v>152</v>
      </c>
      <c r="BF742" s="12" t="s">
        <v>126</v>
      </c>
      <c r="BO742" s="12" t="s">
        <v>561</v>
      </c>
      <c r="BP742" s="12" t="s">
        <v>241</v>
      </c>
      <c r="BQ742" s="12" t="s">
        <v>273</v>
      </c>
    </row>
    <row r="743" ht="14.25" customHeight="1">
      <c r="A743" s="12">
        <v>719686.0</v>
      </c>
      <c r="B743" s="12">
        <v>719686.0</v>
      </c>
      <c r="K743" s="12" t="s">
        <v>137</v>
      </c>
      <c r="M743" s="12" t="s">
        <v>253</v>
      </c>
      <c r="N743" s="12" t="s">
        <v>139</v>
      </c>
      <c r="P743" s="12" t="s">
        <v>128</v>
      </c>
      <c r="V743" s="12">
        <v>1583.0</v>
      </c>
      <c r="X743" s="12" t="s">
        <v>4004</v>
      </c>
      <c r="Y743" s="12" t="s">
        <v>246</v>
      </c>
      <c r="Z743" s="12" t="s">
        <v>4005</v>
      </c>
      <c r="AA743" s="12" t="s">
        <v>144</v>
      </c>
      <c r="AB743" s="12" t="s">
        <v>4006</v>
      </c>
      <c r="AC743" s="12" t="s">
        <v>4007</v>
      </c>
      <c r="AD743" s="12" t="s">
        <v>272</v>
      </c>
      <c r="AE743" s="12" t="s">
        <v>4008</v>
      </c>
      <c r="AI743" s="12" t="s">
        <v>152</v>
      </c>
      <c r="AJ743" s="12" t="s">
        <v>152</v>
      </c>
      <c r="AK743" s="12" t="s">
        <v>126</v>
      </c>
      <c r="AM743" s="12" t="s">
        <v>196</v>
      </c>
      <c r="AP743" s="12" t="s">
        <v>126</v>
      </c>
      <c r="AQ743" s="12" t="s">
        <v>152</v>
      </c>
      <c r="AS743" s="12" t="s">
        <v>153</v>
      </c>
      <c r="AU743" s="12" t="s">
        <v>126</v>
      </c>
      <c r="BF743" s="12" t="s">
        <v>152</v>
      </c>
      <c r="BH743" s="12" t="s">
        <v>711</v>
      </c>
      <c r="BI743" s="12" t="s">
        <v>4009</v>
      </c>
      <c r="BO743" s="12" t="s">
        <v>127</v>
      </c>
      <c r="BP743" s="12" t="s">
        <v>272</v>
      </c>
      <c r="BQ743" s="12" t="s">
        <v>273</v>
      </c>
    </row>
    <row r="744" ht="14.25" customHeight="1">
      <c r="A744" s="12">
        <v>719687.0</v>
      </c>
      <c r="B744" s="12">
        <v>719687.0</v>
      </c>
      <c r="C744" s="12" t="s">
        <v>136</v>
      </c>
      <c r="D744" s="12">
        <v>875.0</v>
      </c>
      <c r="E744" s="12" t="s">
        <v>327</v>
      </c>
      <c r="K744" s="12" t="s">
        <v>137</v>
      </c>
      <c r="M744" s="12" t="s">
        <v>138</v>
      </c>
      <c r="N744" s="12" t="s">
        <v>139</v>
      </c>
      <c r="P744" s="12" t="s">
        <v>140</v>
      </c>
      <c r="V744" s="12">
        <v>875.0</v>
      </c>
      <c r="X744" s="12" t="s">
        <v>4010</v>
      </c>
      <c r="Y744" s="12" t="s">
        <v>142</v>
      </c>
      <c r="Z744" s="12" t="s">
        <v>4011</v>
      </c>
      <c r="AA744" s="12" t="s">
        <v>144</v>
      </c>
      <c r="AB744" s="12" t="s">
        <v>4012</v>
      </c>
      <c r="AC744" s="12">
        <v>306.0</v>
      </c>
      <c r="AD744" s="12" t="s">
        <v>971</v>
      </c>
      <c r="AE744" s="12" t="s">
        <v>4013</v>
      </c>
      <c r="AJ744" s="12" t="s">
        <v>126</v>
      </c>
      <c r="AK744" s="12" t="s">
        <v>126</v>
      </c>
      <c r="AP744" s="12" t="s">
        <v>126</v>
      </c>
      <c r="AQ744" s="12" t="s">
        <v>152</v>
      </c>
      <c r="AS744" s="12" t="s">
        <v>153</v>
      </c>
      <c r="AU744" s="12" t="s">
        <v>152</v>
      </c>
      <c r="BO744" s="12" t="s">
        <v>463</v>
      </c>
      <c r="BP744" s="12" t="s">
        <v>971</v>
      </c>
      <c r="BQ744" s="12" t="s">
        <v>630</v>
      </c>
    </row>
    <row r="745" ht="14.25" customHeight="1">
      <c r="A745" s="12">
        <v>719690.0</v>
      </c>
      <c r="B745" s="12">
        <v>719690.0</v>
      </c>
      <c r="C745" s="12" t="s">
        <v>136</v>
      </c>
      <c r="D745" s="12">
        <v>699.0</v>
      </c>
      <c r="K745" s="12" t="s">
        <v>137</v>
      </c>
      <c r="M745" s="12" t="s">
        <v>138</v>
      </c>
      <c r="N745" s="12" t="s">
        <v>171</v>
      </c>
      <c r="P745" s="12" t="s">
        <v>140</v>
      </c>
      <c r="V745" s="12">
        <v>699.0</v>
      </c>
      <c r="X745" s="12" t="s">
        <v>4014</v>
      </c>
      <c r="Y745" s="12" t="s">
        <v>142</v>
      </c>
      <c r="Z745" s="12" t="s">
        <v>4015</v>
      </c>
      <c r="AA745" s="12" t="s">
        <v>175</v>
      </c>
      <c r="AB745" s="12" t="s">
        <v>4016</v>
      </c>
      <c r="AC745" s="12">
        <v>8.21090657035E11</v>
      </c>
      <c r="AD745" s="12" t="s">
        <v>146</v>
      </c>
      <c r="AE745" s="12" t="s">
        <v>4017</v>
      </c>
      <c r="AF745" s="12">
        <v>102.0</v>
      </c>
      <c r="AI745" s="12" t="s">
        <v>126</v>
      </c>
      <c r="AJ745" s="12" t="s">
        <v>126</v>
      </c>
      <c r="AK745" s="12" t="s">
        <v>126</v>
      </c>
      <c r="AM745" s="12" t="s">
        <v>149</v>
      </c>
      <c r="AN745" s="12" t="s">
        <v>150</v>
      </c>
      <c r="AO745" s="12" t="s">
        <v>151</v>
      </c>
      <c r="AP745" s="12" t="s">
        <v>126</v>
      </c>
      <c r="AS745" s="12" t="s">
        <v>370</v>
      </c>
      <c r="AT745" s="12" t="s">
        <v>1017</v>
      </c>
      <c r="AU745" s="12" t="s">
        <v>152</v>
      </c>
      <c r="AV745" s="12" t="s">
        <v>462</v>
      </c>
      <c r="AX745" s="12" t="s">
        <v>156</v>
      </c>
      <c r="BF745" s="12" t="s">
        <v>126</v>
      </c>
    </row>
    <row r="746" ht="14.25" customHeight="1">
      <c r="A746" s="12">
        <v>719693.0</v>
      </c>
      <c r="B746" s="12">
        <v>719693.0</v>
      </c>
      <c r="K746" s="12" t="s">
        <v>137</v>
      </c>
      <c r="M746" s="12" t="s">
        <v>253</v>
      </c>
      <c r="N746" s="12" t="s">
        <v>139</v>
      </c>
      <c r="P746" s="12" t="s">
        <v>128</v>
      </c>
      <c r="V746" s="12">
        <v>583.0</v>
      </c>
      <c r="X746" s="12" t="s">
        <v>4018</v>
      </c>
      <c r="Y746" s="12" t="s">
        <v>142</v>
      </c>
      <c r="Z746" s="12" t="s">
        <v>4019</v>
      </c>
      <c r="AA746" s="12" t="s">
        <v>175</v>
      </c>
      <c r="AB746" s="12" t="s">
        <v>4020</v>
      </c>
      <c r="AC746" s="12">
        <v>2.6377461382E11</v>
      </c>
      <c r="AD746" s="12" t="s">
        <v>161</v>
      </c>
      <c r="AE746" s="12" t="s">
        <v>4021</v>
      </c>
      <c r="AF746" s="12" t="s">
        <v>4022</v>
      </c>
      <c r="AI746" s="12" t="s">
        <v>152</v>
      </c>
      <c r="AJ746" s="12" t="s">
        <v>126</v>
      </c>
      <c r="AK746" s="12" t="s">
        <v>126</v>
      </c>
      <c r="AP746" s="12" t="s">
        <v>152</v>
      </c>
      <c r="AQ746" s="12" t="s">
        <v>152</v>
      </c>
      <c r="AS746" s="12" t="s">
        <v>153</v>
      </c>
      <c r="AU746" s="12" t="s">
        <v>152</v>
      </c>
      <c r="AV746" s="12" t="s">
        <v>188</v>
      </c>
      <c r="AX746" s="12" t="s">
        <v>156</v>
      </c>
      <c r="BF746" s="12" t="s">
        <v>126</v>
      </c>
      <c r="BO746" s="12" t="s">
        <v>2119</v>
      </c>
      <c r="BP746" s="12" t="s">
        <v>161</v>
      </c>
    </row>
    <row r="747" ht="14.25" customHeight="1">
      <c r="A747" s="12">
        <v>719694.0</v>
      </c>
      <c r="B747" s="12">
        <v>719694.0</v>
      </c>
      <c r="K747" s="12" t="s">
        <v>137</v>
      </c>
      <c r="M747" s="12" t="s">
        <v>170</v>
      </c>
      <c r="N747" s="12" t="s">
        <v>139</v>
      </c>
      <c r="P747" s="12" t="s">
        <v>204</v>
      </c>
      <c r="V747" s="12">
        <v>407.0</v>
      </c>
      <c r="X747" s="12" t="s">
        <v>4023</v>
      </c>
      <c r="Y747" s="12" t="s">
        <v>246</v>
      </c>
      <c r="Z747" s="12" t="s">
        <v>4024</v>
      </c>
      <c r="AA747" s="12" t="s">
        <v>144</v>
      </c>
      <c r="AB747" s="12" t="s">
        <v>4025</v>
      </c>
      <c r="AC747" s="12">
        <v>2.63772898032E11</v>
      </c>
      <c r="AD747" s="12" t="s">
        <v>161</v>
      </c>
      <c r="AE747" s="12" t="s">
        <v>4026</v>
      </c>
      <c r="AI747" s="12" t="s">
        <v>152</v>
      </c>
      <c r="AJ747" s="12" t="s">
        <v>126</v>
      </c>
      <c r="AK747" s="12" t="s">
        <v>126</v>
      </c>
      <c r="AM747" s="12" t="s">
        <v>1764</v>
      </c>
      <c r="AN747" s="12" t="s">
        <v>149</v>
      </c>
      <c r="AP747" s="12" t="s">
        <v>152</v>
      </c>
      <c r="AQ747" s="12" t="s">
        <v>152</v>
      </c>
      <c r="AS747" s="12" t="s">
        <v>153</v>
      </c>
      <c r="AU747" s="12" t="s">
        <v>152</v>
      </c>
      <c r="BF747" s="12" t="s">
        <v>126</v>
      </c>
      <c r="BO747" s="12" t="s">
        <v>4027</v>
      </c>
      <c r="BP747" s="12" t="s">
        <v>161</v>
      </c>
    </row>
    <row r="748" ht="14.25" customHeight="1">
      <c r="A748" s="12">
        <v>719695.0</v>
      </c>
      <c r="B748" s="12">
        <v>719695.0</v>
      </c>
      <c r="K748" s="12" t="s">
        <v>137</v>
      </c>
      <c r="M748" s="12" t="s">
        <v>170</v>
      </c>
      <c r="N748" s="12" t="s">
        <v>139</v>
      </c>
      <c r="P748" s="12" t="s">
        <v>128</v>
      </c>
      <c r="V748" s="12">
        <v>755.0</v>
      </c>
      <c r="X748" s="12" t="s">
        <v>4028</v>
      </c>
      <c r="Y748" s="12" t="s">
        <v>173</v>
      </c>
      <c r="Z748" s="12" t="s">
        <v>4029</v>
      </c>
      <c r="AA748" s="12" t="s">
        <v>175</v>
      </c>
      <c r="AB748" s="12" t="s">
        <v>1946</v>
      </c>
      <c r="AC748" s="12" t="s">
        <v>1947</v>
      </c>
      <c r="AD748" s="12" t="s">
        <v>192</v>
      </c>
      <c r="AE748" s="12" t="s">
        <v>4030</v>
      </c>
      <c r="AI748" s="12" t="s">
        <v>152</v>
      </c>
      <c r="AJ748" s="12" t="s">
        <v>126</v>
      </c>
      <c r="AK748" s="12" t="s">
        <v>126</v>
      </c>
      <c r="AM748" s="12" t="s">
        <v>4031</v>
      </c>
      <c r="AN748" s="12" t="s">
        <v>2068</v>
      </c>
      <c r="AP748" s="12" t="s">
        <v>152</v>
      </c>
      <c r="AS748" s="12" t="s">
        <v>153</v>
      </c>
      <c r="AU748" s="12" t="s">
        <v>126</v>
      </c>
      <c r="BF748" s="12" t="s">
        <v>126</v>
      </c>
      <c r="BO748" s="12" t="s">
        <v>4032</v>
      </c>
    </row>
    <row r="749" ht="14.25" customHeight="1">
      <c r="A749" s="12">
        <v>719696.0</v>
      </c>
      <c r="B749" s="12">
        <v>719696.0</v>
      </c>
      <c r="K749" s="12" t="s">
        <v>137</v>
      </c>
      <c r="M749" s="12" t="s">
        <v>170</v>
      </c>
      <c r="N749" s="12" t="s">
        <v>139</v>
      </c>
      <c r="P749" s="12" t="s">
        <v>128</v>
      </c>
      <c r="V749" s="12">
        <v>755.0</v>
      </c>
      <c r="X749" s="12" t="s">
        <v>4028</v>
      </c>
      <c r="Y749" s="12" t="s">
        <v>173</v>
      </c>
      <c r="Z749" s="12" t="s">
        <v>4029</v>
      </c>
      <c r="AA749" s="12" t="s">
        <v>175</v>
      </c>
      <c r="AB749" s="12" t="s">
        <v>1946</v>
      </c>
      <c r="AC749" s="12" t="s">
        <v>4033</v>
      </c>
      <c r="AD749" s="12" t="s">
        <v>192</v>
      </c>
      <c r="AE749" s="12" t="s">
        <v>4030</v>
      </c>
      <c r="AI749" s="12" t="s">
        <v>152</v>
      </c>
      <c r="AJ749" s="12" t="s">
        <v>126</v>
      </c>
      <c r="AK749" s="12" t="s">
        <v>126</v>
      </c>
      <c r="AM749" s="12" t="s">
        <v>4031</v>
      </c>
      <c r="AN749" s="12" t="s">
        <v>2068</v>
      </c>
      <c r="AO749" s="12" t="s">
        <v>4034</v>
      </c>
      <c r="AP749" s="12" t="s">
        <v>152</v>
      </c>
      <c r="AS749" s="12" t="s">
        <v>153</v>
      </c>
      <c r="AU749" s="12" t="s">
        <v>152</v>
      </c>
      <c r="AV749" s="12" t="s">
        <v>154</v>
      </c>
      <c r="AX749" s="12" t="s">
        <v>184</v>
      </c>
      <c r="BF749" s="12" t="s">
        <v>126</v>
      </c>
      <c r="BO749" s="12" t="s">
        <v>4035</v>
      </c>
      <c r="BP749" s="12" t="s">
        <v>146</v>
      </c>
      <c r="BQ749" s="12" t="s">
        <v>607</v>
      </c>
    </row>
    <row r="750" ht="14.25" customHeight="1">
      <c r="A750" s="12">
        <v>719698.0</v>
      </c>
      <c r="B750" s="12">
        <v>719698.0</v>
      </c>
      <c r="K750" s="12" t="s">
        <v>137</v>
      </c>
      <c r="M750" s="12" t="s">
        <v>170</v>
      </c>
      <c r="N750" s="12" t="s">
        <v>139</v>
      </c>
      <c r="P750" s="12" t="s">
        <v>140</v>
      </c>
      <c r="V750" s="12">
        <v>814.0</v>
      </c>
      <c r="X750" s="12" t="s">
        <v>4036</v>
      </c>
      <c r="Y750" s="12" t="s">
        <v>319</v>
      </c>
      <c r="Z750" s="12" t="s">
        <v>4037</v>
      </c>
      <c r="AA750" s="12" t="s">
        <v>175</v>
      </c>
      <c r="AB750" s="12" t="s">
        <v>4038</v>
      </c>
      <c r="AC750" s="12" t="s">
        <v>4039</v>
      </c>
      <c r="AD750" s="12" t="s">
        <v>3714</v>
      </c>
      <c r="AE750" s="12" t="s">
        <v>4040</v>
      </c>
      <c r="AI750" s="12" t="s">
        <v>152</v>
      </c>
      <c r="AJ750" s="12" t="s">
        <v>126</v>
      </c>
      <c r="AK750" s="12" t="s">
        <v>126</v>
      </c>
      <c r="AP750" s="12" t="s">
        <v>126</v>
      </c>
      <c r="AQ750" s="12" t="s">
        <v>152</v>
      </c>
      <c r="AS750" s="12" t="s">
        <v>153</v>
      </c>
      <c r="AU750" s="12" t="s">
        <v>152</v>
      </c>
      <c r="AV750" s="12" t="s">
        <v>4041</v>
      </c>
      <c r="AX750" s="12" t="s">
        <v>893</v>
      </c>
      <c r="BF750" s="12" t="s">
        <v>126</v>
      </c>
      <c r="BO750" s="12" t="s">
        <v>561</v>
      </c>
      <c r="BP750" s="12" t="s">
        <v>3714</v>
      </c>
      <c r="BQ750" s="12" t="s">
        <v>158</v>
      </c>
    </row>
    <row r="751" ht="14.25" customHeight="1">
      <c r="A751" s="12">
        <v>719699.0</v>
      </c>
      <c r="B751" s="12">
        <v>719698.0</v>
      </c>
      <c r="K751" s="12" t="s">
        <v>137</v>
      </c>
      <c r="M751" s="12" t="s">
        <v>170</v>
      </c>
      <c r="N751" s="12" t="s">
        <v>139</v>
      </c>
      <c r="P751" s="12" t="s">
        <v>118</v>
      </c>
      <c r="R751" s="12" t="s">
        <v>1783</v>
      </c>
      <c r="V751" s="12">
        <v>385.0</v>
      </c>
      <c r="X751" s="12" t="s">
        <v>4042</v>
      </c>
      <c r="Y751" s="12" t="s">
        <v>269</v>
      </c>
      <c r="Z751" s="12" t="s">
        <v>4043</v>
      </c>
      <c r="AA751" s="12" t="s">
        <v>175</v>
      </c>
      <c r="AB751" s="12" t="s">
        <v>4044</v>
      </c>
      <c r="AC751" s="12" t="s">
        <v>4045</v>
      </c>
      <c r="AD751" s="12" t="s">
        <v>3714</v>
      </c>
      <c r="AE751" s="12" t="s">
        <v>4046</v>
      </c>
      <c r="AI751" s="12" t="s">
        <v>152</v>
      </c>
      <c r="AJ751" s="12" t="s">
        <v>126</v>
      </c>
      <c r="AK751" s="12" t="s">
        <v>126</v>
      </c>
      <c r="AP751" s="12" t="s">
        <v>126</v>
      </c>
      <c r="AQ751" s="12" t="s">
        <v>152</v>
      </c>
      <c r="AS751" s="12" t="s">
        <v>153</v>
      </c>
      <c r="AU751" s="12" t="s">
        <v>152</v>
      </c>
      <c r="AV751" s="12" t="s">
        <v>4041</v>
      </c>
      <c r="AX751" s="12" t="s">
        <v>893</v>
      </c>
      <c r="BF751" s="12" t="s">
        <v>126</v>
      </c>
      <c r="BO751" s="12" t="s">
        <v>561</v>
      </c>
      <c r="BP751" s="12" t="s">
        <v>3714</v>
      </c>
      <c r="BR751" s="12" t="s">
        <v>4047</v>
      </c>
    </row>
    <row r="752" ht="14.25" customHeight="1">
      <c r="A752" s="12">
        <v>719700.0</v>
      </c>
      <c r="B752" s="12">
        <v>719700.0</v>
      </c>
      <c r="C752" s="12" t="s">
        <v>136</v>
      </c>
      <c r="D752" s="12">
        <v>787.0</v>
      </c>
      <c r="K752" s="12" t="s">
        <v>137</v>
      </c>
      <c r="M752" s="12" t="s">
        <v>138</v>
      </c>
      <c r="N752" s="12" t="s">
        <v>139</v>
      </c>
      <c r="P752" s="12" t="s">
        <v>128</v>
      </c>
      <c r="V752" s="12">
        <v>787.0</v>
      </c>
      <c r="X752" s="12" t="s">
        <v>4048</v>
      </c>
      <c r="Y752" s="12" t="s">
        <v>142</v>
      </c>
      <c r="Z752" s="12" t="s">
        <v>4049</v>
      </c>
      <c r="AA752" s="12" t="s">
        <v>175</v>
      </c>
      <c r="AB752" s="12" t="s">
        <v>4050</v>
      </c>
      <c r="AC752" s="12" t="s">
        <v>4051</v>
      </c>
      <c r="AD752" s="12" t="s">
        <v>146</v>
      </c>
      <c r="AE752" s="12" t="s">
        <v>4052</v>
      </c>
      <c r="AI752" s="12" t="s">
        <v>126</v>
      </c>
      <c r="AJ752" s="12" t="s">
        <v>126</v>
      </c>
      <c r="AK752" s="12" t="s">
        <v>126</v>
      </c>
      <c r="AM752" s="12" t="s">
        <v>150</v>
      </c>
      <c r="AN752" s="12" t="s">
        <v>149</v>
      </c>
      <c r="AP752" s="12" t="s">
        <v>152</v>
      </c>
      <c r="AQ752" s="12" t="s">
        <v>152</v>
      </c>
      <c r="AS752" s="12" t="s">
        <v>153</v>
      </c>
      <c r="AU752" s="12" t="s">
        <v>126</v>
      </c>
      <c r="BF752" s="12" t="s">
        <v>126</v>
      </c>
    </row>
    <row r="753" ht="14.25" customHeight="1">
      <c r="A753" s="12">
        <v>719702.0</v>
      </c>
      <c r="B753" s="12">
        <v>719702.0</v>
      </c>
      <c r="K753" s="12" t="s">
        <v>137</v>
      </c>
      <c r="M753" s="12" t="s">
        <v>170</v>
      </c>
      <c r="N753" s="12" t="s">
        <v>171</v>
      </c>
      <c r="P753" s="12" t="s">
        <v>204</v>
      </c>
      <c r="V753" s="12">
        <v>325.0</v>
      </c>
      <c r="X753" s="12" t="s">
        <v>4053</v>
      </c>
      <c r="Y753" s="12" t="s">
        <v>319</v>
      </c>
      <c r="Z753" s="12" t="s">
        <v>4054</v>
      </c>
      <c r="AA753" s="12" t="s">
        <v>175</v>
      </c>
      <c r="AB753" s="12" t="s">
        <v>4055</v>
      </c>
      <c r="AC753" s="12" t="s">
        <v>4056</v>
      </c>
      <c r="AD753" s="12" t="s">
        <v>738</v>
      </c>
      <c r="AI753" s="12" t="s">
        <v>152</v>
      </c>
      <c r="AJ753" s="12" t="s">
        <v>126</v>
      </c>
      <c r="AK753" s="12" t="s">
        <v>126</v>
      </c>
      <c r="AP753" s="12" t="s">
        <v>152</v>
      </c>
      <c r="AQ753" s="12" t="s">
        <v>152</v>
      </c>
      <c r="AS753" s="12" t="s">
        <v>153</v>
      </c>
      <c r="AU753" s="12" t="s">
        <v>152</v>
      </c>
      <c r="AV753" s="12" t="s">
        <v>188</v>
      </c>
      <c r="AX753" s="12" t="s">
        <v>184</v>
      </c>
      <c r="BF753" s="12" t="s">
        <v>126</v>
      </c>
      <c r="BP753" s="12" t="s">
        <v>738</v>
      </c>
    </row>
    <row r="754" ht="14.25" customHeight="1">
      <c r="A754" s="12">
        <v>719703.0</v>
      </c>
      <c r="B754" s="12">
        <v>719703.0</v>
      </c>
      <c r="C754" s="12" t="s">
        <v>136</v>
      </c>
      <c r="D754" s="12">
        <v>875.0</v>
      </c>
      <c r="K754" s="12" t="s">
        <v>137</v>
      </c>
      <c r="M754" s="12" t="s">
        <v>138</v>
      </c>
      <c r="N754" s="12" t="s">
        <v>139</v>
      </c>
      <c r="P754" s="12" t="s">
        <v>140</v>
      </c>
      <c r="V754" s="12">
        <v>875.0</v>
      </c>
      <c r="X754" s="12" t="s">
        <v>4057</v>
      </c>
      <c r="Y754" s="12" t="s">
        <v>142</v>
      </c>
      <c r="Z754" s="12" t="s">
        <v>4058</v>
      </c>
      <c r="AA754" s="12" t="s">
        <v>144</v>
      </c>
      <c r="AB754" s="12" t="s">
        <v>4059</v>
      </c>
      <c r="AC754" s="12">
        <v>642.0</v>
      </c>
      <c r="AD754" s="12" t="s">
        <v>1973</v>
      </c>
      <c r="AE754" s="12" t="s">
        <v>4060</v>
      </c>
      <c r="AF754" s="12" t="s">
        <v>4061</v>
      </c>
      <c r="AI754" s="12" t="s">
        <v>126</v>
      </c>
      <c r="AJ754" s="12" t="s">
        <v>126</v>
      </c>
      <c r="AK754" s="12" t="s">
        <v>126</v>
      </c>
      <c r="AM754" s="12" t="s">
        <v>149</v>
      </c>
      <c r="AN754" s="12" t="s">
        <v>150</v>
      </c>
      <c r="AP754" s="12" t="s">
        <v>126</v>
      </c>
      <c r="AQ754" s="12" t="s">
        <v>152</v>
      </c>
      <c r="AS754" s="12" t="s">
        <v>153</v>
      </c>
      <c r="AU754" s="12" t="s">
        <v>126</v>
      </c>
    </row>
    <row r="755" ht="14.25" customHeight="1">
      <c r="A755" s="12">
        <v>719705.0</v>
      </c>
      <c r="B755" s="12">
        <v>719705.0</v>
      </c>
      <c r="K755" s="12" t="s">
        <v>137</v>
      </c>
      <c r="M755" s="12" t="s">
        <v>170</v>
      </c>
      <c r="N755" s="12" t="s">
        <v>139</v>
      </c>
      <c r="P755" s="12" t="s">
        <v>140</v>
      </c>
      <c r="V755" s="12">
        <v>814.0</v>
      </c>
      <c r="X755" s="12" t="s">
        <v>4062</v>
      </c>
      <c r="Y755" s="12" t="s">
        <v>142</v>
      </c>
      <c r="Z755" s="12" t="s">
        <v>4063</v>
      </c>
      <c r="AA755" s="12" t="s">
        <v>144</v>
      </c>
      <c r="AB755" s="12" t="s">
        <v>4064</v>
      </c>
      <c r="AC755" s="12" t="s">
        <v>4065</v>
      </c>
      <c r="AD755" s="12" t="s">
        <v>448</v>
      </c>
      <c r="AE755" s="12" t="s">
        <v>4066</v>
      </c>
      <c r="AF755" s="12" t="s">
        <v>4067</v>
      </c>
      <c r="AI755" s="12" t="s">
        <v>152</v>
      </c>
      <c r="AJ755" s="12" t="s">
        <v>126</v>
      </c>
      <c r="AK755" s="12" t="s">
        <v>126</v>
      </c>
      <c r="AM755" s="12" t="s">
        <v>149</v>
      </c>
      <c r="AP755" s="12" t="s">
        <v>152</v>
      </c>
      <c r="AQ755" s="12" t="s">
        <v>152</v>
      </c>
      <c r="AS755" s="12" t="s">
        <v>153</v>
      </c>
      <c r="AU755" s="12" t="s">
        <v>152</v>
      </c>
      <c r="BF755" s="12" t="s">
        <v>126</v>
      </c>
      <c r="BO755" s="12" t="s">
        <v>467</v>
      </c>
      <c r="BP755" s="12" t="s">
        <v>448</v>
      </c>
      <c r="BQ755" s="12" t="s">
        <v>236</v>
      </c>
    </row>
    <row r="756" ht="14.25" customHeight="1">
      <c r="A756" s="12">
        <v>719706.0</v>
      </c>
      <c r="B756" s="12">
        <v>719706.0</v>
      </c>
      <c r="K756" s="12" t="s">
        <v>137</v>
      </c>
      <c r="M756" s="12" t="s">
        <v>253</v>
      </c>
      <c r="N756" s="12" t="s">
        <v>171</v>
      </c>
      <c r="P756" s="12" t="s">
        <v>204</v>
      </c>
      <c r="V756" s="12">
        <v>259.0</v>
      </c>
      <c r="X756" s="12" t="s">
        <v>4068</v>
      </c>
      <c r="Y756" s="12" t="s">
        <v>142</v>
      </c>
      <c r="Z756" s="12" t="s">
        <v>4069</v>
      </c>
      <c r="AA756" s="12" t="s">
        <v>144</v>
      </c>
      <c r="AB756" s="12" t="s">
        <v>4070</v>
      </c>
      <c r="AC756" s="12">
        <v>9.96551576577E11</v>
      </c>
      <c r="AD756" s="12" t="s">
        <v>4071</v>
      </c>
      <c r="AE756" s="12" t="s">
        <v>4072</v>
      </c>
      <c r="AF756" s="12" t="s">
        <v>4073</v>
      </c>
      <c r="AI756" s="12" t="s">
        <v>152</v>
      </c>
      <c r="AJ756" s="12" t="s">
        <v>126</v>
      </c>
      <c r="AK756" s="12" t="s">
        <v>126</v>
      </c>
      <c r="AM756" s="12" t="s">
        <v>196</v>
      </c>
      <c r="AN756" s="12" t="s">
        <v>3948</v>
      </c>
      <c r="AO756" s="12" t="s">
        <v>1098</v>
      </c>
      <c r="AP756" s="12" t="s">
        <v>152</v>
      </c>
      <c r="AQ756" s="12" t="s">
        <v>152</v>
      </c>
      <c r="AS756" s="12" t="s">
        <v>153</v>
      </c>
      <c r="AU756" s="12" t="s">
        <v>152</v>
      </c>
      <c r="AV756" s="12" t="s">
        <v>154</v>
      </c>
      <c r="AW756" s="12" t="s">
        <v>4074</v>
      </c>
      <c r="AX756" s="12" t="s">
        <v>156</v>
      </c>
      <c r="AY756" s="12" t="s">
        <v>4075</v>
      </c>
      <c r="BF756" s="12" t="s">
        <v>126</v>
      </c>
      <c r="BO756" s="12" t="s">
        <v>235</v>
      </c>
      <c r="BP756" s="12" t="s">
        <v>948</v>
      </c>
    </row>
    <row r="757" ht="14.25" customHeight="1">
      <c r="A757" s="12">
        <v>719707.0</v>
      </c>
      <c r="B757" s="12">
        <v>719707.0</v>
      </c>
      <c r="K757" s="12" t="s">
        <v>137</v>
      </c>
      <c r="M757" s="12" t="s">
        <v>253</v>
      </c>
      <c r="N757" s="12" t="s">
        <v>139</v>
      </c>
      <c r="P757" s="12" t="s">
        <v>128</v>
      </c>
      <c r="V757" s="12">
        <v>583.0</v>
      </c>
      <c r="X757" s="12" t="s">
        <v>4076</v>
      </c>
      <c r="Y757" s="12" t="s">
        <v>142</v>
      </c>
      <c r="Z757" s="12" t="s">
        <v>4077</v>
      </c>
      <c r="AA757" s="12" t="s">
        <v>144</v>
      </c>
      <c r="AB757" s="12" t="s">
        <v>4078</v>
      </c>
      <c r="AC757" s="12" t="s">
        <v>4079</v>
      </c>
      <c r="AD757" s="12" t="s">
        <v>314</v>
      </c>
      <c r="AE757" s="12" t="s">
        <v>4080</v>
      </c>
      <c r="AI757" s="12" t="s">
        <v>152</v>
      </c>
      <c r="AK757" s="12" t="s">
        <v>126</v>
      </c>
      <c r="AP757" s="12" t="s">
        <v>152</v>
      </c>
      <c r="AQ757" s="12" t="s">
        <v>152</v>
      </c>
      <c r="AS757" s="12" t="s">
        <v>153</v>
      </c>
      <c r="AU757" s="12" t="s">
        <v>152</v>
      </c>
      <c r="AV757" s="12" t="s">
        <v>332</v>
      </c>
      <c r="AX757" s="12" t="s">
        <v>184</v>
      </c>
      <c r="BF757" s="12" t="s">
        <v>126</v>
      </c>
      <c r="BO757" s="12" t="s">
        <v>372</v>
      </c>
      <c r="BP757" s="12" t="s">
        <v>4081</v>
      </c>
      <c r="BQ757" s="12" t="s">
        <v>236</v>
      </c>
    </row>
    <row r="758" ht="14.25" customHeight="1">
      <c r="A758" s="12">
        <v>719708.0</v>
      </c>
      <c r="B758" s="12">
        <v>719708.0</v>
      </c>
      <c r="K758" s="12" t="s">
        <v>137</v>
      </c>
      <c r="M758" s="12" t="s">
        <v>253</v>
      </c>
      <c r="N758" s="12" t="s">
        <v>139</v>
      </c>
      <c r="P758" s="12" t="s">
        <v>204</v>
      </c>
      <c r="V758" s="12">
        <v>1319.0</v>
      </c>
      <c r="X758" s="12" t="s">
        <v>4082</v>
      </c>
      <c r="Y758" s="12" t="s">
        <v>269</v>
      </c>
      <c r="Z758" s="12" t="s">
        <v>4083</v>
      </c>
      <c r="AA758" s="12" t="s">
        <v>175</v>
      </c>
      <c r="AB758" s="12" t="s">
        <v>4084</v>
      </c>
      <c r="AC758" s="12" t="s">
        <v>4085</v>
      </c>
      <c r="AD758" s="12" t="s">
        <v>161</v>
      </c>
      <c r="AE758" s="12" t="s">
        <v>163</v>
      </c>
      <c r="AF758" s="12" t="s">
        <v>4086</v>
      </c>
      <c r="AI758" s="12" t="s">
        <v>152</v>
      </c>
      <c r="AJ758" s="12" t="s">
        <v>126</v>
      </c>
      <c r="AK758" s="12" t="s">
        <v>126</v>
      </c>
      <c r="AM758" s="12" t="s">
        <v>196</v>
      </c>
      <c r="AP758" s="12" t="s">
        <v>152</v>
      </c>
      <c r="AQ758" s="12" t="s">
        <v>152</v>
      </c>
      <c r="AS758" s="12" t="s">
        <v>153</v>
      </c>
      <c r="AU758" s="12" t="s">
        <v>152</v>
      </c>
      <c r="AV758" s="12" t="s">
        <v>188</v>
      </c>
      <c r="AX758" s="12" t="s">
        <v>156</v>
      </c>
      <c r="BF758" s="12" t="s">
        <v>152</v>
      </c>
      <c r="BH758" s="12" t="s">
        <v>711</v>
      </c>
      <c r="BI758" s="12" t="s">
        <v>4087</v>
      </c>
      <c r="BP758" s="12" t="s">
        <v>161</v>
      </c>
    </row>
    <row r="759" ht="14.25" customHeight="1">
      <c r="A759" s="12">
        <v>719709.0</v>
      </c>
      <c r="B759" s="12">
        <v>719709.0</v>
      </c>
      <c r="K759" s="12" t="s">
        <v>137</v>
      </c>
      <c r="M759" s="12" t="s">
        <v>253</v>
      </c>
      <c r="N759" s="12" t="s">
        <v>139</v>
      </c>
      <c r="P759" s="12" t="s">
        <v>204</v>
      </c>
      <c r="V759" s="12">
        <v>1319.0</v>
      </c>
      <c r="X759" s="12" t="s">
        <v>4082</v>
      </c>
      <c r="Y759" s="12" t="s">
        <v>269</v>
      </c>
      <c r="Z759" s="12" t="s">
        <v>4083</v>
      </c>
      <c r="AA759" s="12" t="s">
        <v>175</v>
      </c>
      <c r="AB759" s="12" t="s">
        <v>4084</v>
      </c>
      <c r="AC759" s="12" t="s">
        <v>4085</v>
      </c>
      <c r="AD759" s="12" t="s">
        <v>161</v>
      </c>
      <c r="AE759" s="12" t="s">
        <v>163</v>
      </c>
      <c r="AF759" s="12" t="s">
        <v>4086</v>
      </c>
      <c r="AI759" s="12" t="s">
        <v>152</v>
      </c>
      <c r="AJ759" s="12" t="s">
        <v>126</v>
      </c>
      <c r="AK759" s="12" t="s">
        <v>126</v>
      </c>
      <c r="AM759" s="12" t="s">
        <v>196</v>
      </c>
      <c r="AP759" s="12" t="s">
        <v>152</v>
      </c>
      <c r="AQ759" s="12" t="s">
        <v>152</v>
      </c>
      <c r="AS759" s="12" t="s">
        <v>153</v>
      </c>
      <c r="AU759" s="12" t="s">
        <v>152</v>
      </c>
      <c r="AV759" s="12" t="s">
        <v>188</v>
      </c>
      <c r="AX759" s="12" t="s">
        <v>156</v>
      </c>
      <c r="BF759" s="12" t="s">
        <v>152</v>
      </c>
      <c r="BH759" s="12" t="s">
        <v>711</v>
      </c>
      <c r="BI759" s="12" t="s">
        <v>4087</v>
      </c>
      <c r="BP759" s="12" t="s">
        <v>161</v>
      </c>
    </row>
    <row r="760" ht="14.25" customHeight="1">
      <c r="A760" s="12">
        <v>719710.0</v>
      </c>
      <c r="B760" s="12">
        <v>719710.0</v>
      </c>
      <c r="K760" s="12" t="s">
        <v>137</v>
      </c>
      <c r="M760" s="12" t="s">
        <v>253</v>
      </c>
      <c r="N760" s="12" t="s">
        <v>139</v>
      </c>
      <c r="P760" s="12" t="s">
        <v>204</v>
      </c>
      <c r="V760" s="12">
        <v>1319.0</v>
      </c>
      <c r="X760" s="12" t="s">
        <v>4082</v>
      </c>
      <c r="Y760" s="12" t="s">
        <v>269</v>
      </c>
      <c r="Z760" s="12" t="s">
        <v>4083</v>
      </c>
      <c r="AA760" s="12" t="s">
        <v>175</v>
      </c>
      <c r="AB760" s="12" t="s">
        <v>4084</v>
      </c>
      <c r="AC760" s="12" t="s">
        <v>4085</v>
      </c>
      <c r="AD760" s="12" t="s">
        <v>161</v>
      </c>
      <c r="AE760" s="12" t="s">
        <v>163</v>
      </c>
      <c r="AF760" s="12" t="s">
        <v>4086</v>
      </c>
      <c r="AI760" s="12" t="s">
        <v>152</v>
      </c>
      <c r="AJ760" s="12" t="s">
        <v>126</v>
      </c>
      <c r="AK760" s="12" t="s">
        <v>126</v>
      </c>
      <c r="AM760" s="12" t="s">
        <v>196</v>
      </c>
      <c r="AP760" s="12" t="s">
        <v>152</v>
      </c>
      <c r="AQ760" s="12" t="s">
        <v>152</v>
      </c>
      <c r="AS760" s="12" t="s">
        <v>153</v>
      </c>
      <c r="AU760" s="12" t="s">
        <v>152</v>
      </c>
      <c r="AV760" s="12" t="s">
        <v>188</v>
      </c>
      <c r="AX760" s="12" t="s">
        <v>156</v>
      </c>
      <c r="BF760" s="12" t="s">
        <v>152</v>
      </c>
      <c r="BH760" s="12" t="s">
        <v>711</v>
      </c>
      <c r="BI760" s="12" t="s">
        <v>4087</v>
      </c>
      <c r="BP760" s="12" t="s">
        <v>161</v>
      </c>
    </row>
    <row r="761" ht="14.25" customHeight="1">
      <c r="A761" s="12">
        <v>719711.0</v>
      </c>
      <c r="B761" s="12">
        <v>719711.0</v>
      </c>
      <c r="K761" s="12" t="s">
        <v>137</v>
      </c>
      <c r="M761" s="12" t="s">
        <v>253</v>
      </c>
      <c r="N761" s="12" t="s">
        <v>139</v>
      </c>
      <c r="P761" s="12" t="s">
        <v>118</v>
      </c>
      <c r="R761" s="12" t="s">
        <v>389</v>
      </c>
      <c r="V761" s="12">
        <v>300.0</v>
      </c>
      <c r="X761" s="12" t="s">
        <v>4088</v>
      </c>
      <c r="Y761" s="12" t="s">
        <v>173</v>
      </c>
      <c r="Z761" s="12" t="s">
        <v>4089</v>
      </c>
      <c r="AA761" s="12" t="s">
        <v>175</v>
      </c>
      <c r="AB761" s="12" t="s">
        <v>4090</v>
      </c>
      <c r="AC761" s="12">
        <v>2.43808531885E11</v>
      </c>
      <c r="AD761" s="12" t="s">
        <v>1359</v>
      </c>
      <c r="AE761" s="12" t="s">
        <v>4091</v>
      </c>
      <c r="AI761" s="12" t="s">
        <v>152</v>
      </c>
      <c r="AJ761" s="12" t="s">
        <v>152</v>
      </c>
      <c r="AK761" s="12" t="s">
        <v>126</v>
      </c>
      <c r="AM761" s="12" t="s">
        <v>1078</v>
      </c>
      <c r="AN761" s="12" t="s">
        <v>906</v>
      </c>
      <c r="AP761" s="12" t="s">
        <v>152</v>
      </c>
      <c r="AQ761" s="12" t="s">
        <v>152</v>
      </c>
      <c r="AS761" s="12" t="s">
        <v>153</v>
      </c>
      <c r="AU761" s="12" t="s">
        <v>152</v>
      </c>
      <c r="AV761" s="12" t="s">
        <v>154</v>
      </c>
      <c r="AX761" s="12" t="s">
        <v>183</v>
      </c>
      <c r="BF761" s="12" t="s">
        <v>126</v>
      </c>
      <c r="BO761" s="12" t="s">
        <v>372</v>
      </c>
      <c r="BP761" s="12" t="s">
        <v>971</v>
      </c>
      <c r="BQ761" s="12" t="s">
        <v>236</v>
      </c>
    </row>
    <row r="762" ht="14.25" customHeight="1">
      <c r="A762" s="12">
        <v>719712.0</v>
      </c>
      <c r="B762" s="12">
        <v>719712.0</v>
      </c>
      <c r="K762" s="12" t="s">
        <v>137</v>
      </c>
      <c r="M762" s="12" t="s">
        <v>253</v>
      </c>
      <c r="N762" s="12" t="s">
        <v>171</v>
      </c>
      <c r="P762" s="12" t="s">
        <v>128</v>
      </c>
      <c r="V762" s="12">
        <v>464.0</v>
      </c>
      <c r="X762" s="12" t="s">
        <v>4092</v>
      </c>
      <c r="Y762" s="12" t="s">
        <v>142</v>
      </c>
      <c r="Z762" s="12" t="s">
        <v>4093</v>
      </c>
      <c r="AA762" s="12" t="s">
        <v>144</v>
      </c>
      <c r="AB762" s="12" t="s">
        <v>4094</v>
      </c>
      <c r="AC762" s="12" t="s">
        <v>4095</v>
      </c>
      <c r="AD762" s="12" t="s">
        <v>2409</v>
      </c>
      <c r="AE762" s="12" t="s">
        <v>4096</v>
      </c>
      <c r="AF762" s="12" t="s">
        <v>4096</v>
      </c>
      <c r="AI762" s="12" t="s">
        <v>152</v>
      </c>
      <c r="AJ762" s="12" t="s">
        <v>152</v>
      </c>
      <c r="AK762" s="12" t="s">
        <v>126</v>
      </c>
      <c r="AM762" s="12" t="s">
        <v>430</v>
      </c>
      <c r="AN762" s="12" t="s">
        <v>4097</v>
      </c>
      <c r="AO762" s="12" t="s">
        <v>1016</v>
      </c>
      <c r="AP762" s="12" t="s">
        <v>152</v>
      </c>
      <c r="AQ762" s="12" t="s">
        <v>152</v>
      </c>
      <c r="AS762" s="12" t="s">
        <v>153</v>
      </c>
      <c r="AU762" s="12" t="s">
        <v>152</v>
      </c>
      <c r="AV762" s="12" t="s">
        <v>154</v>
      </c>
      <c r="AW762" s="12" t="s">
        <v>4098</v>
      </c>
      <c r="AX762" s="12" t="s">
        <v>184</v>
      </c>
      <c r="AY762" s="12" t="s">
        <v>4099</v>
      </c>
      <c r="BF762" s="12" t="s">
        <v>152</v>
      </c>
      <c r="BH762" s="12" t="s">
        <v>3282</v>
      </c>
      <c r="BI762" s="12" t="s">
        <v>4100</v>
      </c>
      <c r="BO762" s="12" t="s">
        <v>127</v>
      </c>
      <c r="BP762" s="12" t="s">
        <v>2409</v>
      </c>
      <c r="BQ762" s="12" t="s">
        <v>388</v>
      </c>
    </row>
    <row r="763" ht="14.25" customHeight="1">
      <c r="A763" s="12">
        <v>719713.0</v>
      </c>
      <c r="B763" s="12">
        <v>719713.0</v>
      </c>
      <c r="C763" s="12" t="s">
        <v>136</v>
      </c>
      <c r="D763" s="12">
        <v>523.0</v>
      </c>
      <c r="K763" s="12" t="s">
        <v>137</v>
      </c>
      <c r="M763" s="12" t="s">
        <v>138</v>
      </c>
      <c r="N763" s="12" t="s">
        <v>139</v>
      </c>
      <c r="P763" s="12" t="s">
        <v>204</v>
      </c>
      <c r="V763" s="12">
        <v>523.0</v>
      </c>
      <c r="X763" s="12" t="s">
        <v>4101</v>
      </c>
      <c r="Y763" s="12" t="s">
        <v>319</v>
      </c>
      <c r="Z763" s="12" t="s">
        <v>2705</v>
      </c>
      <c r="AA763" s="12" t="s">
        <v>175</v>
      </c>
      <c r="AB763" s="12" t="s">
        <v>2706</v>
      </c>
      <c r="AC763" s="12">
        <v>2.0</v>
      </c>
      <c r="AD763" s="12" t="s">
        <v>1973</v>
      </c>
      <c r="AI763" s="12" t="s">
        <v>126</v>
      </c>
      <c r="AJ763" s="12" t="s">
        <v>126</v>
      </c>
      <c r="AK763" s="12" t="s">
        <v>126</v>
      </c>
      <c r="AM763" s="12" t="s">
        <v>149</v>
      </c>
      <c r="AP763" s="12" t="s">
        <v>126</v>
      </c>
      <c r="AQ763" s="12" t="s">
        <v>152</v>
      </c>
      <c r="AS763" s="12" t="s">
        <v>153</v>
      </c>
      <c r="AU763" s="12" t="s">
        <v>126</v>
      </c>
      <c r="BF763" s="12" t="s">
        <v>126</v>
      </c>
      <c r="BO763" s="12" t="s">
        <v>2710</v>
      </c>
      <c r="BP763" s="12" t="s">
        <v>1973</v>
      </c>
      <c r="BQ763" s="12" t="s">
        <v>236</v>
      </c>
    </row>
    <row r="764" ht="14.25" customHeight="1">
      <c r="A764" s="12">
        <v>719715.0</v>
      </c>
      <c r="B764" s="12">
        <v>719715.0</v>
      </c>
      <c r="K764" s="12" t="s">
        <v>137</v>
      </c>
      <c r="M764" s="12" t="s">
        <v>170</v>
      </c>
      <c r="N764" s="12" t="s">
        <v>171</v>
      </c>
      <c r="P764" s="12" t="s">
        <v>204</v>
      </c>
      <c r="V764" s="12">
        <v>325.0</v>
      </c>
      <c r="X764" s="12" t="s">
        <v>4102</v>
      </c>
      <c r="Y764" s="12" t="s">
        <v>269</v>
      </c>
      <c r="Z764" s="12" t="s">
        <v>4103</v>
      </c>
      <c r="AA764" s="12" t="s">
        <v>175</v>
      </c>
      <c r="AB764" s="12" t="s">
        <v>4104</v>
      </c>
      <c r="AC764" s="12" t="s">
        <v>4105</v>
      </c>
      <c r="AD764" s="12" t="s">
        <v>4106</v>
      </c>
      <c r="AE764" s="12" t="s">
        <v>4107</v>
      </c>
      <c r="AF764" s="12" t="s">
        <v>4108</v>
      </c>
      <c r="AI764" s="12" t="s">
        <v>126</v>
      </c>
      <c r="AJ764" s="12" t="s">
        <v>126</v>
      </c>
      <c r="AK764" s="12" t="s">
        <v>126</v>
      </c>
      <c r="AM764" s="12" t="s">
        <v>149</v>
      </c>
      <c r="AN764" s="12" t="s">
        <v>4109</v>
      </c>
      <c r="AO764" s="12" t="s">
        <v>4110</v>
      </c>
      <c r="AP764" s="12" t="s">
        <v>152</v>
      </c>
      <c r="AQ764" s="12" t="s">
        <v>152</v>
      </c>
      <c r="AS764" s="12" t="s">
        <v>370</v>
      </c>
      <c r="AT764" s="12" t="s">
        <v>785</v>
      </c>
      <c r="AU764" s="12" t="s">
        <v>152</v>
      </c>
      <c r="AV764" s="12" t="s">
        <v>552</v>
      </c>
      <c r="AW764" s="12" t="s">
        <v>4111</v>
      </c>
      <c r="AX764" s="12" t="s">
        <v>183</v>
      </c>
      <c r="AY764" s="12" t="s">
        <v>4112</v>
      </c>
      <c r="BF764" s="12" t="s">
        <v>126</v>
      </c>
      <c r="BO764" s="12" t="s">
        <v>526</v>
      </c>
      <c r="BP764" s="12" t="s">
        <v>4113</v>
      </c>
    </row>
    <row r="765" ht="14.25" customHeight="1">
      <c r="A765" s="12">
        <v>719716.0</v>
      </c>
      <c r="B765" s="12">
        <v>719716.0</v>
      </c>
      <c r="K765" s="12" t="s">
        <v>137</v>
      </c>
      <c r="M765" s="12" t="s">
        <v>253</v>
      </c>
      <c r="N765" s="12" t="s">
        <v>171</v>
      </c>
      <c r="P765" s="12" t="s">
        <v>140</v>
      </c>
      <c r="V765" s="12">
        <v>605.0</v>
      </c>
      <c r="X765" s="12" t="s">
        <v>3016</v>
      </c>
      <c r="Y765" s="12" t="s">
        <v>142</v>
      </c>
      <c r="Z765" s="12" t="s">
        <v>3017</v>
      </c>
      <c r="AA765" s="12" t="s">
        <v>144</v>
      </c>
      <c r="AB765" s="12" t="s">
        <v>3018</v>
      </c>
      <c r="AC765" s="12" t="s">
        <v>4114</v>
      </c>
      <c r="AD765" s="12" t="s">
        <v>2808</v>
      </c>
      <c r="AE765" s="12" t="s">
        <v>3020</v>
      </c>
      <c r="AI765" s="12" t="s">
        <v>152</v>
      </c>
      <c r="AJ765" s="12" t="s">
        <v>126</v>
      </c>
      <c r="AK765" s="12" t="s">
        <v>126</v>
      </c>
      <c r="AM765" s="12" t="s">
        <v>358</v>
      </c>
      <c r="AP765" s="12" t="s">
        <v>152</v>
      </c>
      <c r="AQ765" s="12" t="s">
        <v>152</v>
      </c>
      <c r="AS765" s="12" t="s">
        <v>153</v>
      </c>
      <c r="AU765" s="12" t="s">
        <v>152</v>
      </c>
      <c r="AV765" s="12" t="s">
        <v>188</v>
      </c>
      <c r="AW765" s="12" t="s">
        <v>1349</v>
      </c>
      <c r="AX765" s="12" t="s">
        <v>183</v>
      </c>
      <c r="AY765" s="12" t="s">
        <v>1349</v>
      </c>
      <c r="BF765" s="12" t="s">
        <v>126</v>
      </c>
      <c r="BO765" s="12" t="s">
        <v>561</v>
      </c>
      <c r="BP765" s="12" t="s">
        <v>2808</v>
      </c>
      <c r="BQ765" s="12" t="s">
        <v>236</v>
      </c>
    </row>
    <row r="766" ht="14.25" customHeight="1">
      <c r="A766" s="12">
        <v>719717.0</v>
      </c>
      <c r="B766" s="12">
        <v>719717.0</v>
      </c>
      <c r="C766" s="12" t="s">
        <v>136</v>
      </c>
      <c r="D766" s="12">
        <v>699.0</v>
      </c>
      <c r="K766" s="12" t="s">
        <v>137</v>
      </c>
      <c r="M766" s="12" t="s">
        <v>138</v>
      </c>
      <c r="N766" s="12" t="s">
        <v>171</v>
      </c>
      <c r="P766" s="12" t="s">
        <v>140</v>
      </c>
      <c r="V766" s="12">
        <v>699.0</v>
      </c>
      <c r="X766" s="12" t="s">
        <v>4115</v>
      </c>
      <c r="Y766" s="12" t="s">
        <v>246</v>
      </c>
      <c r="Z766" s="12" t="s">
        <v>4116</v>
      </c>
      <c r="AA766" s="12" t="s">
        <v>144</v>
      </c>
      <c r="AB766" s="12" t="s">
        <v>4117</v>
      </c>
      <c r="AC766" s="12" t="s">
        <v>4118</v>
      </c>
      <c r="AD766" s="12" t="s">
        <v>1643</v>
      </c>
      <c r="AI766" s="12" t="s">
        <v>126</v>
      </c>
      <c r="AJ766" s="12" t="s">
        <v>126</v>
      </c>
      <c r="AK766" s="12" t="s">
        <v>126</v>
      </c>
      <c r="AM766" s="12" t="s">
        <v>149</v>
      </c>
      <c r="AN766" s="12" t="s">
        <v>244</v>
      </c>
      <c r="AP766" s="12" t="s">
        <v>126</v>
      </c>
      <c r="AS766" s="12" t="s">
        <v>370</v>
      </c>
      <c r="AT766" s="12" t="s">
        <v>4119</v>
      </c>
      <c r="AU766" s="12" t="s">
        <v>126</v>
      </c>
      <c r="BF766" s="12" t="s">
        <v>126</v>
      </c>
      <c r="BO766" s="12" t="s">
        <v>4120</v>
      </c>
      <c r="BP766" s="12" t="s">
        <v>1643</v>
      </c>
    </row>
    <row r="767" ht="14.25" customHeight="1">
      <c r="A767" s="12">
        <v>719718.0</v>
      </c>
      <c r="B767" s="12">
        <v>719718.0</v>
      </c>
      <c r="K767" s="12" t="s">
        <v>137</v>
      </c>
      <c r="M767" s="12" t="s">
        <v>253</v>
      </c>
      <c r="N767" s="12" t="s">
        <v>139</v>
      </c>
      <c r="P767" s="12" t="s">
        <v>128</v>
      </c>
      <c r="V767" s="12">
        <v>583.0</v>
      </c>
      <c r="X767" s="12" t="s">
        <v>3843</v>
      </c>
      <c r="Y767" s="12" t="s">
        <v>142</v>
      </c>
      <c r="Z767" s="12" t="s">
        <v>3844</v>
      </c>
      <c r="AA767" s="12" t="s">
        <v>175</v>
      </c>
      <c r="AB767" s="12" t="s">
        <v>3845</v>
      </c>
      <c r="AC767" s="12">
        <v>2.63776990073E11</v>
      </c>
      <c r="AD767" s="12" t="s">
        <v>161</v>
      </c>
      <c r="AE767" s="12" t="s">
        <v>4121</v>
      </c>
      <c r="AF767" s="12" t="s">
        <v>4122</v>
      </c>
      <c r="AI767" s="12" t="s">
        <v>152</v>
      </c>
      <c r="AJ767" s="12" t="s">
        <v>126</v>
      </c>
      <c r="AK767" s="12" t="s">
        <v>126</v>
      </c>
      <c r="AM767" s="12" t="s">
        <v>149</v>
      </c>
      <c r="AN767" s="12" t="s">
        <v>657</v>
      </c>
      <c r="AP767" s="12" t="s">
        <v>152</v>
      </c>
      <c r="AQ767" s="12" t="s">
        <v>152</v>
      </c>
      <c r="AS767" s="12" t="s">
        <v>153</v>
      </c>
      <c r="AU767" s="12" t="s">
        <v>152</v>
      </c>
      <c r="AV767" s="12" t="s">
        <v>154</v>
      </c>
      <c r="BF767" s="12" t="s">
        <v>126</v>
      </c>
      <c r="BO767" s="12" t="s">
        <v>374</v>
      </c>
      <c r="BP767" s="12" t="s">
        <v>161</v>
      </c>
      <c r="BQ767" s="12" t="s">
        <v>438</v>
      </c>
    </row>
    <row r="768" ht="14.25" customHeight="1">
      <c r="A768" s="12">
        <v>719719.0</v>
      </c>
      <c r="B768" s="12">
        <v>719719.0</v>
      </c>
      <c r="K768" s="12" t="s">
        <v>137</v>
      </c>
      <c r="M768" s="12" t="s">
        <v>253</v>
      </c>
      <c r="N768" s="12" t="s">
        <v>171</v>
      </c>
      <c r="P768" s="12" t="s">
        <v>204</v>
      </c>
      <c r="V768" s="12">
        <v>259.0</v>
      </c>
      <c r="X768" s="12" t="s">
        <v>4123</v>
      </c>
      <c r="Y768" s="12" t="s">
        <v>319</v>
      </c>
      <c r="Z768" s="12" t="s">
        <v>4124</v>
      </c>
      <c r="AA768" s="12" t="s">
        <v>175</v>
      </c>
      <c r="AB768" s="12" t="s">
        <v>4125</v>
      </c>
      <c r="AC768" s="12" t="s">
        <v>4126</v>
      </c>
      <c r="AD768" s="12" t="s">
        <v>272</v>
      </c>
      <c r="AE768" s="12" t="s">
        <v>4127</v>
      </c>
      <c r="AF768" s="12" t="s">
        <v>4128</v>
      </c>
      <c r="AI768" s="12" t="s">
        <v>152</v>
      </c>
      <c r="AJ768" s="12" t="s">
        <v>126</v>
      </c>
      <c r="AK768" s="12" t="s">
        <v>126</v>
      </c>
      <c r="AM768" s="12" t="s">
        <v>196</v>
      </c>
      <c r="AN768" s="12" t="s">
        <v>4129</v>
      </c>
      <c r="AQ768" s="12" t="s">
        <v>152</v>
      </c>
      <c r="AS768" s="12" t="s">
        <v>153</v>
      </c>
      <c r="AU768" s="12" t="s">
        <v>152</v>
      </c>
      <c r="AV768" s="12" t="s">
        <v>188</v>
      </c>
      <c r="AX768" s="12" t="s">
        <v>156</v>
      </c>
      <c r="BF768" s="12" t="s">
        <v>126</v>
      </c>
      <c r="BO768" s="12" t="s">
        <v>467</v>
      </c>
      <c r="BP768" s="12" t="s">
        <v>272</v>
      </c>
      <c r="BQ768" s="12" t="s">
        <v>236</v>
      </c>
    </row>
    <row r="769" ht="14.25" customHeight="1">
      <c r="A769" s="12">
        <v>719720.0</v>
      </c>
      <c r="B769" s="12">
        <v>719720.0</v>
      </c>
      <c r="K769" s="12" t="s">
        <v>137</v>
      </c>
      <c r="M769" s="12" t="s">
        <v>253</v>
      </c>
      <c r="N769" s="12" t="s">
        <v>139</v>
      </c>
      <c r="P769" s="12" t="s">
        <v>128</v>
      </c>
      <c r="V769" s="12">
        <v>583.0</v>
      </c>
      <c r="X769" s="12" t="s">
        <v>4130</v>
      </c>
      <c r="Y769" s="12" t="s">
        <v>142</v>
      </c>
      <c r="Z769" s="12" t="s">
        <v>4131</v>
      </c>
      <c r="AA769" s="12" t="s">
        <v>175</v>
      </c>
      <c r="AB769" s="12" t="s">
        <v>4132</v>
      </c>
      <c r="AC769" s="12" t="s">
        <v>4133</v>
      </c>
      <c r="AD769" s="12" t="s">
        <v>675</v>
      </c>
      <c r="AE769" s="12" t="s">
        <v>4134</v>
      </c>
      <c r="AI769" s="12" t="s">
        <v>152</v>
      </c>
      <c r="AJ769" s="12" t="s">
        <v>126</v>
      </c>
      <c r="AK769" s="12" t="s">
        <v>126</v>
      </c>
      <c r="AM769" s="12" t="s">
        <v>149</v>
      </c>
      <c r="AN769" s="12" t="s">
        <v>567</v>
      </c>
      <c r="AP769" s="12" t="s">
        <v>152</v>
      </c>
      <c r="AQ769" s="12" t="s">
        <v>152</v>
      </c>
      <c r="AS769" s="12" t="s">
        <v>153</v>
      </c>
      <c r="AU769" s="12" t="s">
        <v>152</v>
      </c>
      <c r="AV769" s="12" t="s">
        <v>154</v>
      </c>
      <c r="AX769" s="12" t="s">
        <v>184</v>
      </c>
      <c r="BF769" s="12" t="s">
        <v>126</v>
      </c>
      <c r="BO769" s="12" t="s">
        <v>4135</v>
      </c>
      <c r="BP769" s="12" t="s">
        <v>675</v>
      </c>
      <c r="BQ769" s="12" t="s">
        <v>388</v>
      </c>
    </row>
    <row r="770" ht="14.25" customHeight="1">
      <c r="A770" s="12">
        <v>719722.0</v>
      </c>
      <c r="B770" s="12">
        <v>719722.0</v>
      </c>
      <c r="K770" s="12" t="s">
        <v>137</v>
      </c>
      <c r="M770" s="12" t="s">
        <v>170</v>
      </c>
      <c r="N770" s="12" t="s">
        <v>171</v>
      </c>
      <c r="P770" s="12" t="s">
        <v>128</v>
      </c>
      <c r="V770" s="12">
        <v>605.0</v>
      </c>
      <c r="X770" s="12" t="s">
        <v>4136</v>
      </c>
      <c r="Y770" s="12" t="s">
        <v>142</v>
      </c>
      <c r="Z770" s="12" t="s">
        <v>4137</v>
      </c>
      <c r="AA770" s="12" t="s">
        <v>175</v>
      </c>
      <c r="AB770" s="12" t="s">
        <v>4138</v>
      </c>
      <c r="AC770" s="12" t="s">
        <v>4139</v>
      </c>
      <c r="AD770" s="12" t="s">
        <v>4140</v>
      </c>
      <c r="AE770" s="12" t="s">
        <v>4141</v>
      </c>
      <c r="AI770" s="12" t="s">
        <v>152</v>
      </c>
      <c r="AJ770" s="12" t="s">
        <v>126</v>
      </c>
      <c r="AK770" s="12" t="s">
        <v>126</v>
      </c>
      <c r="AM770" s="12" t="s">
        <v>149</v>
      </c>
      <c r="AP770" s="12" t="s">
        <v>152</v>
      </c>
      <c r="AQ770" s="12" t="s">
        <v>152</v>
      </c>
      <c r="AS770" s="12" t="s">
        <v>153</v>
      </c>
      <c r="AU770" s="12" t="s">
        <v>152</v>
      </c>
      <c r="BF770" s="12" t="s">
        <v>126</v>
      </c>
      <c r="BO770" s="12" t="s">
        <v>127</v>
      </c>
      <c r="BP770" s="12" t="s">
        <v>4140</v>
      </c>
      <c r="BQ770" s="12" t="s">
        <v>464</v>
      </c>
    </row>
    <row r="771" ht="14.25" customHeight="1">
      <c r="A771" s="12">
        <v>719723.0</v>
      </c>
      <c r="B771" s="12">
        <v>719723.0</v>
      </c>
      <c r="K771" s="12" t="s">
        <v>137</v>
      </c>
      <c r="M771" s="12" t="s">
        <v>170</v>
      </c>
      <c r="N771" s="12" t="s">
        <v>139</v>
      </c>
      <c r="P771" s="12" t="s">
        <v>128</v>
      </c>
      <c r="V771" s="12">
        <v>755.0</v>
      </c>
      <c r="X771" s="12" t="s">
        <v>4142</v>
      </c>
      <c r="Y771" s="12" t="s">
        <v>142</v>
      </c>
      <c r="Z771" s="12" t="s">
        <v>4143</v>
      </c>
      <c r="AA771" s="12" t="s">
        <v>175</v>
      </c>
      <c r="AB771" s="12" t="s">
        <v>4144</v>
      </c>
      <c r="AC771" s="12" t="s">
        <v>4145</v>
      </c>
      <c r="AD771" s="12" t="s">
        <v>3714</v>
      </c>
      <c r="AE771" s="12" t="s">
        <v>4146</v>
      </c>
      <c r="AI771" s="12" t="s">
        <v>126</v>
      </c>
      <c r="AJ771" s="12" t="s">
        <v>126</v>
      </c>
      <c r="AK771" s="12" t="s">
        <v>126</v>
      </c>
      <c r="AM771" s="12" t="s">
        <v>149</v>
      </c>
      <c r="AN771" s="12" t="s">
        <v>151</v>
      </c>
      <c r="AO771" s="12" t="s">
        <v>150</v>
      </c>
      <c r="AP771" s="12" t="s">
        <v>152</v>
      </c>
      <c r="AQ771" s="12" t="s">
        <v>152</v>
      </c>
      <c r="AS771" s="12" t="s">
        <v>153</v>
      </c>
      <c r="AU771" s="12" t="s">
        <v>152</v>
      </c>
      <c r="AV771" s="12" t="s">
        <v>188</v>
      </c>
      <c r="AX771" s="12" t="s">
        <v>156</v>
      </c>
      <c r="BF771" s="12" t="s">
        <v>126</v>
      </c>
      <c r="BO771" s="12" t="s">
        <v>421</v>
      </c>
      <c r="BP771" s="12" t="s">
        <v>3714</v>
      </c>
      <c r="BQ771" s="12" t="s">
        <v>135</v>
      </c>
    </row>
    <row r="772" ht="14.25" customHeight="1">
      <c r="A772" s="12">
        <v>719726.0</v>
      </c>
      <c r="B772" s="12">
        <v>719726.0</v>
      </c>
      <c r="K772" s="12" t="s">
        <v>137</v>
      </c>
      <c r="M772" s="12" t="s">
        <v>170</v>
      </c>
      <c r="N772" s="12" t="s">
        <v>171</v>
      </c>
      <c r="P772" s="12" t="s">
        <v>140</v>
      </c>
      <c r="V772" s="12">
        <v>649.0</v>
      </c>
      <c r="X772" s="12" t="s">
        <v>4147</v>
      </c>
      <c r="Y772" s="12" t="s">
        <v>142</v>
      </c>
      <c r="Z772" s="12" t="s">
        <v>2739</v>
      </c>
      <c r="AA772" s="12" t="s">
        <v>175</v>
      </c>
      <c r="AB772" s="12" t="s">
        <v>2740</v>
      </c>
      <c r="AC772" s="12">
        <v>9.19871216952E11</v>
      </c>
      <c r="AD772" s="12" t="s">
        <v>448</v>
      </c>
      <c r="AE772" s="12" t="s">
        <v>4148</v>
      </c>
      <c r="AI772" s="12" t="s">
        <v>152</v>
      </c>
      <c r="AJ772" s="12" t="s">
        <v>126</v>
      </c>
      <c r="AK772" s="12" t="s">
        <v>126</v>
      </c>
      <c r="AM772" s="12" t="s">
        <v>149</v>
      </c>
      <c r="AP772" s="12" t="s">
        <v>152</v>
      </c>
      <c r="AQ772" s="12" t="s">
        <v>152</v>
      </c>
      <c r="AS772" s="12" t="s">
        <v>153</v>
      </c>
      <c r="AU772" s="12" t="s">
        <v>152</v>
      </c>
      <c r="AV772" s="12" t="s">
        <v>154</v>
      </c>
      <c r="AW772" s="12" t="s">
        <v>4149</v>
      </c>
      <c r="AX772" s="12" t="s">
        <v>156</v>
      </c>
      <c r="AY772" s="12" t="s">
        <v>809</v>
      </c>
      <c r="BF772" s="12" t="s">
        <v>126</v>
      </c>
      <c r="BO772" s="12" t="s">
        <v>2169</v>
      </c>
      <c r="BP772" s="12" t="s">
        <v>448</v>
      </c>
      <c r="BQ772" s="12" t="s">
        <v>388</v>
      </c>
    </row>
    <row r="773" ht="14.25" customHeight="1">
      <c r="A773" s="12">
        <v>719731.0</v>
      </c>
      <c r="B773" s="12">
        <v>719731.0</v>
      </c>
      <c r="K773" s="12" t="s">
        <v>137</v>
      </c>
      <c r="M773" s="12" t="s">
        <v>170</v>
      </c>
      <c r="N773" s="12" t="s">
        <v>171</v>
      </c>
      <c r="P773" s="12" t="s">
        <v>140</v>
      </c>
      <c r="V773" s="12">
        <v>649.0</v>
      </c>
      <c r="X773" s="12" t="s">
        <v>4150</v>
      </c>
      <c r="Y773" s="12" t="s">
        <v>142</v>
      </c>
      <c r="Z773" s="12" t="s">
        <v>4151</v>
      </c>
      <c r="AA773" s="12" t="s">
        <v>175</v>
      </c>
      <c r="AB773" s="12" t="s">
        <v>4152</v>
      </c>
      <c r="AC773" s="12" t="s">
        <v>4153</v>
      </c>
      <c r="AD773" s="12" t="s">
        <v>836</v>
      </c>
      <c r="AE773" s="12" t="s">
        <v>4154</v>
      </c>
      <c r="AI773" s="12" t="s">
        <v>126</v>
      </c>
      <c r="AJ773" s="12" t="s">
        <v>126</v>
      </c>
      <c r="AK773" s="12" t="s">
        <v>126</v>
      </c>
      <c r="AM773" s="12" t="s">
        <v>149</v>
      </c>
      <c r="AN773" s="12" t="s">
        <v>2473</v>
      </c>
      <c r="AP773" s="12" t="s">
        <v>152</v>
      </c>
      <c r="AQ773" s="12" t="s">
        <v>152</v>
      </c>
      <c r="AS773" s="12" t="s">
        <v>370</v>
      </c>
      <c r="AT773" s="12" t="s">
        <v>1017</v>
      </c>
      <c r="AU773" s="12" t="s">
        <v>126</v>
      </c>
      <c r="BF773" s="12" t="s">
        <v>126</v>
      </c>
      <c r="BO773" s="12" t="s">
        <v>4155</v>
      </c>
      <c r="BP773" s="12" t="s">
        <v>836</v>
      </c>
      <c r="BQ773" s="12" t="s">
        <v>158</v>
      </c>
    </row>
    <row r="774" ht="14.25" customHeight="1">
      <c r="A774" s="12">
        <v>719733.0</v>
      </c>
      <c r="B774" s="12">
        <v>719733.0</v>
      </c>
      <c r="K774" s="12" t="s">
        <v>137</v>
      </c>
      <c r="M774" s="12" t="s">
        <v>170</v>
      </c>
      <c r="N774" s="12" t="s">
        <v>171</v>
      </c>
      <c r="P774" s="12" t="s">
        <v>128</v>
      </c>
      <c r="V774" s="12">
        <v>605.0</v>
      </c>
      <c r="X774" s="12" t="s">
        <v>4156</v>
      </c>
      <c r="Y774" s="12" t="s">
        <v>142</v>
      </c>
      <c r="Z774" s="12" t="s">
        <v>4157</v>
      </c>
      <c r="AA774" s="12" t="s">
        <v>144</v>
      </c>
      <c r="AB774" s="12" t="s">
        <v>4158</v>
      </c>
      <c r="AC774" s="12" t="s">
        <v>4159</v>
      </c>
      <c r="AD774" s="12" t="s">
        <v>948</v>
      </c>
      <c r="AE774" s="12" t="s">
        <v>4160</v>
      </c>
      <c r="AI774" s="12" t="s">
        <v>152</v>
      </c>
      <c r="AJ774" s="12" t="s">
        <v>152</v>
      </c>
      <c r="AK774" s="12" t="s">
        <v>126</v>
      </c>
      <c r="AM774" s="12" t="s">
        <v>3948</v>
      </c>
      <c r="AN774" s="12" t="s">
        <v>149</v>
      </c>
      <c r="AP774" s="12" t="s">
        <v>152</v>
      </c>
      <c r="AQ774" s="12" t="s">
        <v>152</v>
      </c>
      <c r="AS774" s="12" t="s">
        <v>153</v>
      </c>
      <c r="AU774" s="12" t="s">
        <v>152</v>
      </c>
      <c r="BF774" s="12" t="s">
        <v>126</v>
      </c>
      <c r="BO774" s="12" t="s">
        <v>421</v>
      </c>
      <c r="BP774" s="12" t="s">
        <v>948</v>
      </c>
      <c r="BQ774" s="12" t="s">
        <v>4161</v>
      </c>
    </row>
    <row r="775" ht="14.25" customHeight="1">
      <c r="A775" s="12">
        <v>719735.0</v>
      </c>
      <c r="B775" s="12">
        <v>719735.0</v>
      </c>
      <c r="K775" s="12" t="s">
        <v>137</v>
      </c>
      <c r="M775" s="12" t="s">
        <v>170</v>
      </c>
      <c r="N775" s="12" t="s">
        <v>171</v>
      </c>
      <c r="P775" s="12" t="s">
        <v>140</v>
      </c>
      <c r="V775" s="12">
        <v>649.0</v>
      </c>
      <c r="X775" s="12" t="s">
        <v>4162</v>
      </c>
      <c r="Y775" s="12" t="s">
        <v>142</v>
      </c>
      <c r="Z775" s="12" t="s">
        <v>4163</v>
      </c>
      <c r="AA775" s="12" t="s">
        <v>175</v>
      </c>
      <c r="AB775" s="12" t="s">
        <v>4164</v>
      </c>
      <c r="AC775" s="12" t="s">
        <v>4165</v>
      </c>
      <c r="AD775" s="12" t="s">
        <v>1540</v>
      </c>
      <c r="AE775" s="12" t="s">
        <v>4166</v>
      </c>
      <c r="AI775" s="12" t="s">
        <v>152</v>
      </c>
      <c r="AJ775" s="12" t="s">
        <v>126</v>
      </c>
      <c r="AK775" s="12" t="s">
        <v>126</v>
      </c>
      <c r="AM775" s="12" t="s">
        <v>149</v>
      </c>
      <c r="AN775" s="12" t="s">
        <v>4167</v>
      </c>
      <c r="AP775" s="12" t="s">
        <v>152</v>
      </c>
      <c r="AQ775" s="12" t="s">
        <v>152</v>
      </c>
      <c r="AS775" s="12" t="s">
        <v>153</v>
      </c>
      <c r="AU775" s="12" t="s">
        <v>152</v>
      </c>
      <c r="AV775" s="12" t="s">
        <v>2241</v>
      </c>
      <c r="BF775" s="12" t="s">
        <v>126</v>
      </c>
      <c r="BO775" s="12" t="s">
        <v>374</v>
      </c>
      <c r="BP775" s="12" t="s">
        <v>1540</v>
      </c>
    </row>
    <row r="776" ht="14.25" customHeight="1">
      <c r="A776" s="12">
        <v>719737.0</v>
      </c>
      <c r="B776" s="12">
        <v>719737.0</v>
      </c>
      <c r="K776" s="12" t="s">
        <v>137</v>
      </c>
      <c r="M776" s="12" t="s">
        <v>253</v>
      </c>
      <c r="N776" s="12" t="s">
        <v>139</v>
      </c>
      <c r="P776" s="12" t="s">
        <v>204</v>
      </c>
      <c r="V776" s="12">
        <v>319.0</v>
      </c>
      <c r="X776" s="12" t="s">
        <v>4168</v>
      </c>
      <c r="Y776" s="12" t="s">
        <v>319</v>
      </c>
      <c r="Z776" s="12" t="s">
        <v>2346</v>
      </c>
      <c r="AA776" s="12" t="s">
        <v>175</v>
      </c>
      <c r="AB776" s="12" t="s">
        <v>4169</v>
      </c>
      <c r="AC776" s="12">
        <v>2.348100010719E12</v>
      </c>
      <c r="AD776" s="12" t="s">
        <v>314</v>
      </c>
      <c r="AE776" s="12" t="s">
        <v>4170</v>
      </c>
      <c r="AF776" s="12" t="s">
        <v>4171</v>
      </c>
      <c r="AI776" s="12" t="s">
        <v>152</v>
      </c>
      <c r="AJ776" s="12" t="s">
        <v>126</v>
      </c>
      <c r="AK776" s="12" t="s">
        <v>126</v>
      </c>
      <c r="AM776" s="12" t="s">
        <v>196</v>
      </c>
      <c r="AN776" s="12" t="s">
        <v>196</v>
      </c>
      <c r="AO776" s="12" t="s">
        <v>196</v>
      </c>
      <c r="AP776" s="12" t="s">
        <v>152</v>
      </c>
      <c r="AQ776" s="12" t="s">
        <v>152</v>
      </c>
      <c r="AS776" s="12" t="s">
        <v>153</v>
      </c>
      <c r="AU776" s="12" t="s">
        <v>152</v>
      </c>
      <c r="BF776" s="12" t="s">
        <v>126</v>
      </c>
      <c r="BO776" s="12" t="s">
        <v>467</v>
      </c>
      <c r="BP776" s="12" t="s">
        <v>314</v>
      </c>
      <c r="BQ776" s="12" t="s">
        <v>236</v>
      </c>
    </row>
    <row r="777" ht="14.25" customHeight="1">
      <c r="A777" s="12">
        <v>719738.0</v>
      </c>
      <c r="B777" s="12">
        <v>719738.0</v>
      </c>
      <c r="K777" s="12" t="s">
        <v>137</v>
      </c>
      <c r="M777" s="12" t="s">
        <v>170</v>
      </c>
      <c r="N777" s="12" t="s">
        <v>171</v>
      </c>
      <c r="P777" s="12" t="s">
        <v>128</v>
      </c>
      <c r="V777" s="12">
        <v>605.0</v>
      </c>
      <c r="X777" s="12" t="s">
        <v>4172</v>
      </c>
      <c r="Y777" s="12" t="s">
        <v>142</v>
      </c>
      <c r="Z777" s="12" t="s">
        <v>4173</v>
      </c>
      <c r="AA777" s="12" t="s">
        <v>144</v>
      </c>
      <c r="AB777" s="12" t="s">
        <v>4174</v>
      </c>
      <c r="AC777" s="12">
        <v>2.63778394036E11</v>
      </c>
      <c r="AD777" s="12" t="s">
        <v>161</v>
      </c>
      <c r="AE777" s="12" t="s">
        <v>4175</v>
      </c>
      <c r="AI777" s="12" t="s">
        <v>152</v>
      </c>
      <c r="AJ777" s="12" t="s">
        <v>126</v>
      </c>
      <c r="AK777" s="12" t="s">
        <v>126</v>
      </c>
      <c r="AM777" s="12" t="s">
        <v>196</v>
      </c>
      <c r="AN777" s="12" t="s">
        <v>196</v>
      </c>
      <c r="AP777" s="12" t="s">
        <v>152</v>
      </c>
      <c r="AS777" s="12" t="s">
        <v>153</v>
      </c>
      <c r="AU777" s="12" t="s">
        <v>126</v>
      </c>
      <c r="BF777" s="12" t="s">
        <v>126</v>
      </c>
      <c r="BO777" s="12" t="s">
        <v>374</v>
      </c>
      <c r="BP777" s="12" t="s">
        <v>161</v>
      </c>
    </row>
    <row r="778" ht="14.25" customHeight="1">
      <c r="A778" s="12">
        <v>719739.0</v>
      </c>
      <c r="B778" s="12">
        <v>719739.0</v>
      </c>
      <c r="C778" s="12" t="s">
        <v>136</v>
      </c>
      <c r="D778" s="12">
        <v>814.0</v>
      </c>
      <c r="K778" s="12" t="s">
        <v>137</v>
      </c>
      <c r="M778" s="12" t="s">
        <v>170</v>
      </c>
      <c r="N778" s="12" t="s">
        <v>139</v>
      </c>
      <c r="P778" s="12" t="s">
        <v>140</v>
      </c>
      <c r="V778" s="12">
        <v>814.0</v>
      </c>
      <c r="X778" s="12" t="s">
        <v>4176</v>
      </c>
      <c r="Y778" s="12" t="s">
        <v>142</v>
      </c>
      <c r="Z778" s="12" t="s">
        <v>1044</v>
      </c>
      <c r="AA778" s="12" t="s">
        <v>144</v>
      </c>
      <c r="AB778" s="12" t="s">
        <v>4177</v>
      </c>
      <c r="AC778" s="12" t="s">
        <v>4178</v>
      </c>
      <c r="AD778" s="12" t="s">
        <v>918</v>
      </c>
      <c r="AE778" s="12" t="s">
        <v>4179</v>
      </c>
      <c r="AF778" s="12" t="s">
        <v>4180</v>
      </c>
      <c r="AI778" s="12" t="s">
        <v>152</v>
      </c>
      <c r="AJ778" s="12" t="s">
        <v>126</v>
      </c>
      <c r="AK778" s="12" t="s">
        <v>126</v>
      </c>
      <c r="AM778" s="12" t="s">
        <v>196</v>
      </c>
      <c r="AP778" s="12" t="s">
        <v>126</v>
      </c>
      <c r="AQ778" s="12" t="s">
        <v>152</v>
      </c>
      <c r="AS778" s="12" t="s">
        <v>370</v>
      </c>
      <c r="AT778" s="12" t="s">
        <v>4181</v>
      </c>
      <c r="AU778" s="12" t="s">
        <v>126</v>
      </c>
      <c r="BF778" s="12" t="s">
        <v>126</v>
      </c>
      <c r="BO778" s="12" t="s">
        <v>421</v>
      </c>
      <c r="BP778" s="12" t="s">
        <v>918</v>
      </c>
      <c r="BQ778" s="12" t="s">
        <v>630</v>
      </c>
    </row>
    <row r="779" ht="14.25" customHeight="1">
      <c r="A779" s="12">
        <v>719746.0</v>
      </c>
      <c r="B779" s="12">
        <v>719746.0</v>
      </c>
      <c r="K779" s="12" t="s">
        <v>137</v>
      </c>
      <c r="M779" s="12" t="s">
        <v>170</v>
      </c>
      <c r="N779" s="12" t="s">
        <v>171</v>
      </c>
      <c r="P779" s="12" t="s">
        <v>140</v>
      </c>
      <c r="V779" s="12">
        <v>649.0</v>
      </c>
      <c r="X779" s="12" t="s">
        <v>4182</v>
      </c>
      <c r="Y779" s="12" t="s">
        <v>142</v>
      </c>
      <c r="Z779" s="12" t="s">
        <v>4183</v>
      </c>
      <c r="AA779" s="12" t="s">
        <v>175</v>
      </c>
      <c r="AB779" s="12" t="s">
        <v>4164</v>
      </c>
      <c r="AC779" s="12" t="s">
        <v>4165</v>
      </c>
      <c r="AD779" s="12" t="s">
        <v>1540</v>
      </c>
      <c r="AE779" s="12" t="s">
        <v>4166</v>
      </c>
      <c r="AF779" s="12" t="s">
        <v>4184</v>
      </c>
      <c r="AI779" s="12" t="s">
        <v>152</v>
      </c>
      <c r="AJ779" s="12" t="s">
        <v>126</v>
      </c>
      <c r="AK779" s="12" t="s">
        <v>126</v>
      </c>
      <c r="AP779" s="12" t="s">
        <v>152</v>
      </c>
      <c r="AQ779" s="12" t="s">
        <v>152</v>
      </c>
      <c r="AS779" s="12" t="s">
        <v>153</v>
      </c>
      <c r="AU779" s="12" t="s">
        <v>152</v>
      </c>
      <c r="AV779" s="12" t="s">
        <v>552</v>
      </c>
      <c r="AX779" s="12" t="s">
        <v>184</v>
      </c>
      <c r="BF779" s="12" t="s">
        <v>126</v>
      </c>
      <c r="BO779" s="12" t="s">
        <v>2344</v>
      </c>
      <c r="BP779" s="12" t="s">
        <v>1540</v>
      </c>
      <c r="BQ779" s="12" t="s">
        <v>273</v>
      </c>
    </row>
    <row r="780" ht="14.25" customHeight="1">
      <c r="A780" s="12">
        <v>719747.0</v>
      </c>
      <c r="B780" s="12">
        <v>719747.0</v>
      </c>
      <c r="C780" s="12" t="s">
        <v>136</v>
      </c>
      <c r="D780" s="12">
        <v>699.0</v>
      </c>
      <c r="K780" s="12" t="s">
        <v>137</v>
      </c>
      <c r="M780" s="12" t="s">
        <v>138</v>
      </c>
      <c r="N780" s="12" t="s">
        <v>171</v>
      </c>
      <c r="P780" s="12" t="s">
        <v>140</v>
      </c>
      <c r="V780" s="12">
        <v>699.0</v>
      </c>
      <c r="X780" s="12" t="s">
        <v>4185</v>
      </c>
      <c r="Y780" s="12" t="s">
        <v>142</v>
      </c>
      <c r="Z780" s="12" t="s">
        <v>4186</v>
      </c>
      <c r="AA780" s="12" t="s">
        <v>144</v>
      </c>
      <c r="AB780" s="12" t="s">
        <v>4187</v>
      </c>
      <c r="AC780" s="12" t="s">
        <v>4188</v>
      </c>
      <c r="AD780" s="12" t="s">
        <v>221</v>
      </c>
      <c r="AE780" s="12" t="s">
        <v>4189</v>
      </c>
      <c r="AI780" s="12" t="s">
        <v>126</v>
      </c>
      <c r="AJ780" s="12" t="s">
        <v>126</v>
      </c>
      <c r="AK780" s="12" t="s">
        <v>126</v>
      </c>
      <c r="AM780" s="12" t="s">
        <v>149</v>
      </c>
      <c r="AP780" s="12" t="s">
        <v>126</v>
      </c>
      <c r="AS780" s="12" t="s">
        <v>153</v>
      </c>
      <c r="AU780" s="12" t="s">
        <v>152</v>
      </c>
      <c r="BF780" s="12" t="s">
        <v>126</v>
      </c>
      <c r="BO780" s="12" t="s">
        <v>467</v>
      </c>
      <c r="BQ780" s="12" t="s">
        <v>388</v>
      </c>
    </row>
    <row r="781" ht="14.25" customHeight="1">
      <c r="A781" s="12">
        <v>719748.0</v>
      </c>
      <c r="B781" s="12">
        <v>719748.0</v>
      </c>
      <c r="K781" s="12" t="s">
        <v>137</v>
      </c>
      <c r="M781" s="12" t="s">
        <v>253</v>
      </c>
      <c r="N781" s="12" t="s">
        <v>171</v>
      </c>
      <c r="P781" s="12" t="s">
        <v>140</v>
      </c>
      <c r="V781" s="12">
        <v>605.0</v>
      </c>
      <c r="X781" s="12" t="s">
        <v>4190</v>
      </c>
      <c r="Y781" s="12" t="s">
        <v>142</v>
      </c>
      <c r="Z781" s="12" t="s">
        <v>4191</v>
      </c>
      <c r="AA781" s="12" t="s">
        <v>144</v>
      </c>
      <c r="AB781" s="12" t="s">
        <v>4192</v>
      </c>
      <c r="AC781" s="12">
        <v>9.19994951947E11</v>
      </c>
      <c r="AD781" s="12" t="s">
        <v>448</v>
      </c>
      <c r="AE781" s="12" t="s">
        <v>4193</v>
      </c>
      <c r="AF781" s="12" t="s">
        <v>4194</v>
      </c>
      <c r="AI781" s="12" t="s">
        <v>152</v>
      </c>
      <c r="AJ781" s="12" t="s">
        <v>126</v>
      </c>
      <c r="AK781" s="12" t="s">
        <v>126</v>
      </c>
      <c r="AM781" s="12" t="s">
        <v>149</v>
      </c>
      <c r="AP781" s="12" t="s">
        <v>126</v>
      </c>
      <c r="AS781" s="12" t="s">
        <v>370</v>
      </c>
      <c r="AT781" s="12" t="s">
        <v>1017</v>
      </c>
      <c r="AU781" s="12" t="s">
        <v>152</v>
      </c>
      <c r="BF781" s="12" t="s">
        <v>126</v>
      </c>
      <c r="BO781" s="12" t="s">
        <v>374</v>
      </c>
      <c r="BP781" s="12" t="s">
        <v>448</v>
      </c>
      <c r="BQ781" s="12" t="s">
        <v>135</v>
      </c>
    </row>
    <row r="782" ht="14.25" customHeight="1">
      <c r="A782" s="12">
        <v>719750.0</v>
      </c>
      <c r="B782" s="12">
        <v>719750.0</v>
      </c>
      <c r="K782" s="12" t="s">
        <v>137</v>
      </c>
      <c r="M782" s="12" t="s">
        <v>253</v>
      </c>
      <c r="N782" s="12" t="s">
        <v>171</v>
      </c>
      <c r="P782" s="12" t="s">
        <v>128</v>
      </c>
      <c r="V782" s="12">
        <v>464.0</v>
      </c>
      <c r="X782" s="12" t="s">
        <v>4195</v>
      </c>
      <c r="Y782" s="12" t="s">
        <v>246</v>
      </c>
      <c r="Z782" s="12" t="s">
        <v>4196</v>
      </c>
      <c r="AA782" s="12" t="s">
        <v>144</v>
      </c>
      <c r="AB782" s="12" t="s">
        <v>4197</v>
      </c>
      <c r="AC782" s="12">
        <v>2.33206935008E11</v>
      </c>
      <c r="AD782" s="12" t="s">
        <v>918</v>
      </c>
      <c r="AE782" s="12" t="s">
        <v>4198</v>
      </c>
      <c r="AF782" s="12" t="s">
        <v>4199</v>
      </c>
      <c r="AI782" s="12" t="s">
        <v>152</v>
      </c>
      <c r="AJ782" s="12" t="s">
        <v>152</v>
      </c>
      <c r="AK782" s="12" t="s">
        <v>126</v>
      </c>
      <c r="AM782" s="12" t="s">
        <v>1873</v>
      </c>
      <c r="AN782" s="12" t="s">
        <v>4200</v>
      </c>
      <c r="AO782" s="12" t="s">
        <v>196</v>
      </c>
      <c r="AP782" s="12" t="s">
        <v>152</v>
      </c>
      <c r="AQ782" s="12" t="s">
        <v>152</v>
      </c>
      <c r="AS782" s="12" t="s">
        <v>153</v>
      </c>
      <c r="AU782" s="12" t="s">
        <v>152</v>
      </c>
      <c r="AV782" s="12" t="s">
        <v>154</v>
      </c>
      <c r="AW782" s="12" t="s">
        <v>3216</v>
      </c>
      <c r="AX782" s="12" t="s">
        <v>184</v>
      </c>
      <c r="AY782" s="12" t="s">
        <v>3216</v>
      </c>
      <c r="BF782" s="12" t="s">
        <v>126</v>
      </c>
    </row>
    <row r="783" ht="14.25" customHeight="1">
      <c r="A783" s="12">
        <v>719751.0</v>
      </c>
      <c r="B783" s="12">
        <v>719751.0</v>
      </c>
      <c r="K783" s="12" t="s">
        <v>137</v>
      </c>
      <c r="M783" s="12" t="s">
        <v>170</v>
      </c>
      <c r="N783" s="12" t="s">
        <v>139</v>
      </c>
      <c r="P783" s="12" t="s">
        <v>204</v>
      </c>
      <c r="V783" s="12">
        <v>407.0</v>
      </c>
      <c r="X783" s="12" t="s">
        <v>4201</v>
      </c>
      <c r="Y783" s="12" t="s">
        <v>269</v>
      </c>
      <c r="Z783" s="12" t="s">
        <v>4202</v>
      </c>
      <c r="AA783" s="12" t="s">
        <v>175</v>
      </c>
      <c r="AB783" s="12" t="s">
        <v>4203</v>
      </c>
      <c r="AC783" s="12">
        <v>2.33500091099E11</v>
      </c>
      <c r="AD783" s="12" t="s">
        <v>918</v>
      </c>
      <c r="AE783" s="12" t="s">
        <v>4204</v>
      </c>
      <c r="AI783" s="12" t="s">
        <v>152</v>
      </c>
      <c r="AJ783" s="12" t="s">
        <v>126</v>
      </c>
      <c r="AK783" s="12" t="s">
        <v>126</v>
      </c>
      <c r="AM783" s="12" t="s">
        <v>149</v>
      </c>
      <c r="AP783" s="12" t="s">
        <v>152</v>
      </c>
      <c r="AQ783" s="12" t="s">
        <v>152</v>
      </c>
      <c r="AS783" s="12" t="s">
        <v>153</v>
      </c>
      <c r="AU783" s="12" t="s">
        <v>152</v>
      </c>
      <c r="AV783" s="12" t="s">
        <v>154</v>
      </c>
      <c r="AX783" s="12" t="s">
        <v>184</v>
      </c>
      <c r="BF783" s="12" t="s">
        <v>126</v>
      </c>
      <c r="BO783" s="12" t="s">
        <v>374</v>
      </c>
      <c r="BP783" s="12" t="s">
        <v>918</v>
      </c>
    </row>
    <row r="784" ht="14.25" customHeight="1">
      <c r="A784" s="12">
        <v>719752.0</v>
      </c>
      <c r="B784" s="12">
        <v>719752.0</v>
      </c>
      <c r="K784" s="12" t="s">
        <v>137</v>
      </c>
      <c r="M784" s="12" t="s">
        <v>170</v>
      </c>
      <c r="N784" s="12" t="s">
        <v>139</v>
      </c>
      <c r="P784" s="12" t="s">
        <v>128</v>
      </c>
      <c r="V784" s="12">
        <v>755.0</v>
      </c>
      <c r="X784" s="12" t="s">
        <v>4205</v>
      </c>
      <c r="Y784" s="12" t="s">
        <v>269</v>
      </c>
      <c r="Z784" s="12" t="s">
        <v>4206</v>
      </c>
      <c r="AA784" s="12" t="s">
        <v>175</v>
      </c>
      <c r="AB784" s="12" t="s">
        <v>4207</v>
      </c>
      <c r="AC784" s="12" t="s">
        <v>4208</v>
      </c>
      <c r="AD784" s="12" t="s">
        <v>3518</v>
      </c>
      <c r="AE784" s="12" t="s">
        <v>4209</v>
      </c>
      <c r="AF784" s="12" t="s">
        <v>4210</v>
      </c>
      <c r="AI784" s="12" t="s">
        <v>126</v>
      </c>
      <c r="AJ784" s="12" t="s">
        <v>126</v>
      </c>
      <c r="AK784" s="12" t="s">
        <v>126</v>
      </c>
      <c r="AM784" s="12" t="s">
        <v>196</v>
      </c>
      <c r="AN784" s="12" t="s">
        <v>4211</v>
      </c>
      <c r="AP784" s="12" t="s">
        <v>126</v>
      </c>
      <c r="AQ784" s="12" t="s">
        <v>152</v>
      </c>
      <c r="AS784" s="12" t="s">
        <v>153</v>
      </c>
      <c r="AU784" s="12" t="s">
        <v>126</v>
      </c>
      <c r="BF784" s="12" t="s">
        <v>126</v>
      </c>
      <c r="BO784" s="12" t="s">
        <v>421</v>
      </c>
      <c r="BQ784" s="12" t="s">
        <v>4212</v>
      </c>
    </row>
    <row r="785" ht="14.25" customHeight="1">
      <c r="A785" s="12">
        <v>719753.0</v>
      </c>
      <c r="B785" s="12">
        <v>719753.0</v>
      </c>
      <c r="K785" s="12" t="s">
        <v>137</v>
      </c>
      <c r="M785" s="12" t="s">
        <v>253</v>
      </c>
      <c r="N785" s="12" t="s">
        <v>139</v>
      </c>
      <c r="P785" s="12" t="s">
        <v>128</v>
      </c>
      <c r="V785" s="12">
        <v>583.0</v>
      </c>
      <c r="X785" s="12" t="s">
        <v>4213</v>
      </c>
      <c r="Y785" s="12" t="s">
        <v>142</v>
      </c>
      <c r="Z785" s="12" t="s">
        <v>4214</v>
      </c>
      <c r="AA785" s="12" t="s">
        <v>175</v>
      </c>
      <c r="AB785" s="12" t="s">
        <v>4215</v>
      </c>
      <c r="AC785" s="12" t="s">
        <v>4216</v>
      </c>
      <c r="AD785" s="12" t="s">
        <v>918</v>
      </c>
      <c r="AE785" s="12" t="s">
        <v>4217</v>
      </c>
      <c r="AI785" s="12" t="s">
        <v>152</v>
      </c>
      <c r="AJ785" s="12" t="s">
        <v>126</v>
      </c>
      <c r="AK785" s="12" t="s">
        <v>126</v>
      </c>
      <c r="AM785" s="12" t="s">
        <v>196</v>
      </c>
      <c r="AP785" s="12" t="s">
        <v>152</v>
      </c>
      <c r="AQ785" s="12" t="s">
        <v>152</v>
      </c>
      <c r="AS785" s="12" t="s">
        <v>153</v>
      </c>
      <c r="AU785" s="12" t="s">
        <v>152</v>
      </c>
      <c r="AX785" s="12" t="s">
        <v>4218</v>
      </c>
      <c r="BF785" s="12" t="s">
        <v>126</v>
      </c>
      <c r="BO785" s="12" t="s">
        <v>4219</v>
      </c>
      <c r="BP785" s="12" t="s">
        <v>918</v>
      </c>
      <c r="BQ785" s="12" t="s">
        <v>1995</v>
      </c>
    </row>
    <row r="786" ht="14.25" customHeight="1">
      <c r="A786" s="12">
        <v>719754.0</v>
      </c>
      <c r="B786" s="12">
        <v>719754.0</v>
      </c>
      <c r="C786" s="12" t="s">
        <v>136</v>
      </c>
      <c r="D786" s="12">
        <v>875.0</v>
      </c>
      <c r="K786" s="12" t="s">
        <v>137</v>
      </c>
      <c r="M786" s="12" t="s">
        <v>138</v>
      </c>
      <c r="N786" s="12" t="s">
        <v>139</v>
      </c>
      <c r="P786" s="12" t="s">
        <v>140</v>
      </c>
      <c r="V786" s="12">
        <v>875.0</v>
      </c>
      <c r="X786" s="12" t="s">
        <v>4220</v>
      </c>
      <c r="Y786" s="12" t="s">
        <v>173</v>
      </c>
      <c r="Z786" s="12" t="s">
        <v>4221</v>
      </c>
      <c r="AA786" s="12" t="s">
        <v>175</v>
      </c>
      <c r="AB786" s="12" t="s">
        <v>4222</v>
      </c>
      <c r="AC786" s="12" t="s">
        <v>4223</v>
      </c>
      <c r="AD786" s="12" t="s">
        <v>1973</v>
      </c>
      <c r="AE786" s="12" t="s">
        <v>4224</v>
      </c>
      <c r="AI786" s="12" t="s">
        <v>126</v>
      </c>
      <c r="AJ786" s="12" t="s">
        <v>126</v>
      </c>
      <c r="AK786" s="12" t="s">
        <v>126</v>
      </c>
      <c r="AM786" s="12" t="s">
        <v>149</v>
      </c>
      <c r="AP786" s="12" t="s">
        <v>126</v>
      </c>
      <c r="AQ786" s="12" t="s">
        <v>152</v>
      </c>
      <c r="AS786" s="12" t="s">
        <v>153</v>
      </c>
      <c r="AU786" s="12" t="s">
        <v>152</v>
      </c>
      <c r="AV786" s="12" t="s">
        <v>154</v>
      </c>
      <c r="AW786" s="12" t="s">
        <v>4225</v>
      </c>
      <c r="AX786" s="12" t="s">
        <v>184</v>
      </c>
      <c r="AY786" s="12" t="s">
        <v>4226</v>
      </c>
      <c r="BF786" s="12" t="s">
        <v>126</v>
      </c>
      <c r="BO786" s="12" t="s">
        <v>561</v>
      </c>
      <c r="BP786" s="12" t="s">
        <v>1973</v>
      </c>
    </row>
    <row r="787" ht="14.25" customHeight="1">
      <c r="A787" s="12">
        <v>719755.0</v>
      </c>
      <c r="B787" s="12">
        <v>719755.0</v>
      </c>
      <c r="C787" s="12" t="s">
        <v>136</v>
      </c>
      <c r="D787" s="12">
        <v>1463.0</v>
      </c>
      <c r="K787" s="12" t="s">
        <v>137</v>
      </c>
      <c r="M787" s="12" t="s">
        <v>170</v>
      </c>
      <c r="N787" s="12" t="s">
        <v>139</v>
      </c>
      <c r="P787" s="12" t="s">
        <v>140</v>
      </c>
      <c r="V787" s="12">
        <v>814.0</v>
      </c>
      <c r="X787" s="12" t="s">
        <v>4227</v>
      </c>
      <c r="Y787" s="12" t="s">
        <v>142</v>
      </c>
      <c r="Z787" s="12" t="s">
        <v>4228</v>
      </c>
      <c r="AA787" s="12" t="s">
        <v>175</v>
      </c>
      <c r="AB787" s="12" t="s">
        <v>4229</v>
      </c>
      <c r="AC787" s="12" t="s">
        <v>4230</v>
      </c>
      <c r="AD787" s="12" t="s">
        <v>3714</v>
      </c>
      <c r="AE787" s="12" t="s">
        <v>4231</v>
      </c>
      <c r="AF787" s="12" t="s">
        <v>4232</v>
      </c>
      <c r="AI787" s="12" t="s">
        <v>152</v>
      </c>
      <c r="AJ787" s="12" t="s">
        <v>152</v>
      </c>
      <c r="AK787" s="12" t="s">
        <v>126</v>
      </c>
      <c r="AM787" s="12" t="s">
        <v>196</v>
      </c>
      <c r="AN787" s="12" t="s">
        <v>196</v>
      </c>
      <c r="AP787" s="12" t="s">
        <v>152</v>
      </c>
      <c r="AQ787" s="12" t="s">
        <v>152</v>
      </c>
      <c r="AS787" s="12" t="s">
        <v>153</v>
      </c>
      <c r="AU787" s="12" t="s">
        <v>152</v>
      </c>
      <c r="AV787" s="12" t="s">
        <v>188</v>
      </c>
      <c r="AW787" s="12" t="s">
        <v>4233</v>
      </c>
      <c r="AX787" s="12" t="s">
        <v>184</v>
      </c>
      <c r="AY787" s="12" t="s">
        <v>4234</v>
      </c>
      <c r="BF787" s="12" t="s">
        <v>126</v>
      </c>
      <c r="BO787" s="12" t="s">
        <v>374</v>
      </c>
      <c r="BP787" s="12" t="s">
        <v>3714</v>
      </c>
      <c r="BQ787" s="12" t="s">
        <v>236</v>
      </c>
    </row>
    <row r="788" ht="14.25" customHeight="1">
      <c r="A788" s="12">
        <v>719756.0</v>
      </c>
      <c r="B788" s="12">
        <v>719755.0</v>
      </c>
      <c r="C788" s="12" t="s">
        <v>136</v>
      </c>
      <c r="D788" s="12">
        <v>0.0</v>
      </c>
      <c r="K788" s="12" t="s">
        <v>137</v>
      </c>
      <c r="M788" s="12" t="s">
        <v>170</v>
      </c>
      <c r="N788" s="12" t="s">
        <v>171</v>
      </c>
      <c r="P788" s="12" t="s">
        <v>140</v>
      </c>
      <c r="V788" s="12">
        <v>649.0</v>
      </c>
      <c r="X788" s="12" t="s">
        <v>4235</v>
      </c>
      <c r="Y788" s="12" t="s">
        <v>246</v>
      </c>
      <c r="Z788" s="12" t="s">
        <v>4236</v>
      </c>
      <c r="AA788" s="12" t="s">
        <v>144</v>
      </c>
      <c r="AB788" s="12" t="s">
        <v>4237</v>
      </c>
      <c r="AC788" s="12" t="s">
        <v>4230</v>
      </c>
      <c r="AD788" s="12" t="s">
        <v>3714</v>
      </c>
      <c r="AE788" s="12" t="s">
        <v>4238</v>
      </c>
      <c r="AF788" s="12" t="s">
        <v>4239</v>
      </c>
      <c r="AI788" s="12" t="s">
        <v>152</v>
      </c>
      <c r="AJ788" s="12" t="s">
        <v>126</v>
      </c>
      <c r="AK788" s="12" t="s">
        <v>126</v>
      </c>
      <c r="AM788" s="12" t="s">
        <v>196</v>
      </c>
      <c r="AN788" s="12" t="s">
        <v>4240</v>
      </c>
      <c r="AP788" s="12" t="s">
        <v>152</v>
      </c>
      <c r="AQ788" s="12" t="s">
        <v>152</v>
      </c>
      <c r="AS788" s="12" t="s">
        <v>153</v>
      </c>
      <c r="AU788" s="12" t="s">
        <v>152</v>
      </c>
      <c r="AV788" s="12" t="s">
        <v>516</v>
      </c>
      <c r="AW788" s="12" t="s">
        <v>1406</v>
      </c>
      <c r="AX788" s="12" t="s">
        <v>518</v>
      </c>
      <c r="AY788" s="12" t="s">
        <v>4234</v>
      </c>
      <c r="BF788" s="12" t="s">
        <v>126</v>
      </c>
      <c r="BO788" s="12" t="s">
        <v>374</v>
      </c>
      <c r="BP788" s="12" t="s">
        <v>3714</v>
      </c>
      <c r="BQ788" s="12" t="s">
        <v>236</v>
      </c>
    </row>
    <row r="789" ht="14.25" customHeight="1">
      <c r="A789" s="12">
        <v>719758.0</v>
      </c>
      <c r="B789" s="12">
        <v>719758.0</v>
      </c>
      <c r="C789" s="12" t="s">
        <v>136</v>
      </c>
      <c r="D789" s="12">
        <v>814.0</v>
      </c>
      <c r="K789" s="12" t="s">
        <v>137</v>
      </c>
      <c r="M789" s="12" t="s">
        <v>170</v>
      </c>
      <c r="N789" s="12" t="s">
        <v>139</v>
      </c>
      <c r="O789" s="12" t="s">
        <v>3372</v>
      </c>
      <c r="P789" s="12" t="s">
        <v>140</v>
      </c>
      <c r="V789" s="12">
        <v>814.0</v>
      </c>
      <c r="X789" s="12" t="s">
        <v>4241</v>
      </c>
      <c r="Y789" s="12" t="s">
        <v>142</v>
      </c>
      <c r="Z789" s="12" t="s">
        <v>4242</v>
      </c>
      <c r="AA789" s="12" t="s">
        <v>175</v>
      </c>
      <c r="AB789" s="12" t="s">
        <v>4243</v>
      </c>
      <c r="AC789" s="12">
        <v>601.0</v>
      </c>
      <c r="AD789" s="12" t="s">
        <v>1226</v>
      </c>
      <c r="AI789" s="12" t="s">
        <v>126</v>
      </c>
      <c r="AJ789" s="12" t="s">
        <v>126</v>
      </c>
      <c r="AK789" s="12" t="s">
        <v>126</v>
      </c>
      <c r="AM789" s="12" t="s">
        <v>149</v>
      </c>
      <c r="AN789" s="12" t="s">
        <v>2007</v>
      </c>
      <c r="AP789" s="12" t="s">
        <v>126</v>
      </c>
      <c r="AS789" s="12" t="s">
        <v>153</v>
      </c>
      <c r="AU789" s="12" t="s">
        <v>152</v>
      </c>
      <c r="AV789" s="12" t="s">
        <v>188</v>
      </c>
      <c r="AW789" s="12" t="s">
        <v>1702</v>
      </c>
      <c r="AX789" s="12" t="s">
        <v>184</v>
      </c>
      <c r="AY789" s="12" t="s">
        <v>4244</v>
      </c>
      <c r="BP789" s="12" t="s">
        <v>1226</v>
      </c>
      <c r="BQ789" s="12" t="s">
        <v>352</v>
      </c>
    </row>
    <row r="790" ht="14.25" customHeight="1">
      <c r="A790" s="12">
        <v>719759.0</v>
      </c>
      <c r="B790" s="12">
        <v>719759.0</v>
      </c>
      <c r="C790" s="12" t="s">
        <v>136</v>
      </c>
      <c r="D790" s="12">
        <v>523.0</v>
      </c>
      <c r="K790" s="12" t="s">
        <v>137</v>
      </c>
      <c r="M790" s="12" t="s">
        <v>138</v>
      </c>
      <c r="N790" s="12" t="s">
        <v>139</v>
      </c>
      <c r="P790" s="12" t="s">
        <v>204</v>
      </c>
      <c r="V790" s="12">
        <v>523.0</v>
      </c>
      <c r="X790" s="12" t="s">
        <v>4245</v>
      </c>
      <c r="Y790" s="12" t="s">
        <v>246</v>
      </c>
      <c r="Z790" s="12" t="s">
        <v>1971</v>
      </c>
      <c r="AA790" s="12" t="s">
        <v>144</v>
      </c>
      <c r="AB790" s="12" t="s">
        <v>4246</v>
      </c>
      <c r="AC790" s="12">
        <v>8.8690136865E11</v>
      </c>
      <c r="AD790" s="12" t="s">
        <v>241</v>
      </c>
      <c r="AE790" s="12" t="s">
        <v>4247</v>
      </c>
      <c r="AI790" s="12" t="s">
        <v>126</v>
      </c>
      <c r="AJ790" s="12" t="s">
        <v>126</v>
      </c>
      <c r="AK790" s="12" t="s">
        <v>126</v>
      </c>
      <c r="AM790" s="12" t="s">
        <v>149</v>
      </c>
      <c r="AP790" s="12" t="s">
        <v>126</v>
      </c>
      <c r="AS790" s="12" t="s">
        <v>153</v>
      </c>
      <c r="AU790" s="12" t="s">
        <v>152</v>
      </c>
      <c r="AV790" s="12" t="s">
        <v>188</v>
      </c>
      <c r="AX790" s="12" t="s">
        <v>156</v>
      </c>
      <c r="BF790" s="12" t="s">
        <v>126</v>
      </c>
    </row>
    <row r="791" ht="14.25" customHeight="1">
      <c r="A791" s="12">
        <v>719761.0</v>
      </c>
      <c r="B791" s="12">
        <v>719761.0</v>
      </c>
      <c r="K791" s="12" t="s">
        <v>137</v>
      </c>
      <c r="M791" s="12" t="s">
        <v>253</v>
      </c>
      <c r="N791" s="12" t="s">
        <v>171</v>
      </c>
      <c r="P791" s="12" t="s">
        <v>204</v>
      </c>
      <c r="V791" s="12">
        <v>259.0</v>
      </c>
      <c r="X791" s="12" t="s">
        <v>4248</v>
      </c>
      <c r="Y791" s="12" t="s">
        <v>269</v>
      </c>
      <c r="Z791" s="12" t="s">
        <v>4249</v>
      </c>
      <c r="AA791" s="12" t="s">
        <v>175</v>
      </c>
      <c r="AB791" s="12" t="s">
        <v>4250</v>
      </c>
      <c r="AC791" s="12" t="s">
        <v>4251</v>
      </c>
      <c r="AD791" s="12" t="s">
        <v>1359</v>
      </c>
      <c r="AE791" s="12" t="s">
        <v>4252</v>
      </c>
      <c r="AF791" s="12" t="s">
        <v>3691</v>
      </c>
      <c r="AI791" s="12" t="s">
        <v>126</v>
      </c>
      <c r="AJ791" s="12" t="s">
        <v>152</v>
      </c>
      <c r="AK791" s="12" t="s">
        <v>126</v>
      </c>
      <c r="AM791" s="12" t="s">
        <v>302</v>
      </c>
      <c r="AN791" s="12" t="s">
        <v>303</v>
      </c>
      <c r="AP791" s="12" t="s">
        <v>152</v>
      </c>
      <c r="AQ791" s="12" t="s">
        <v>152</v>
      </c>
      <c r="AS791" s="12" t="s">
        <v>153</v>
      </c>
      <c r="AU791" s="12" t="s">
        <v>152</v>
      </c>
      <c r="AV791" s="12" t="s">
        <v>182</v>
      </c>
      <c r="AX791" s="12" t="s">
        <v>184</v>
      </c>
      <c r="BF791" s="12" t="s">
        <v>126</v>
      </c>
      <c r="BO791" s="12" t="s">
        <v>568</v>
      </c>
      <c r="BP791" s="12" t="s">
        <v>1359</v>
      </c>
    </row>
    <row r="792" ht="14.25" customHeight="1">
      <c r="A792" s="12">
        <v>719762.0</v>
      </c>
      <c r="B792" s="12">
        <v>719762.0</v>
      </c>
      <c r="C792" s="12" t="s">
        <v>136</v>
      </c>
      <c r="D792" s="12">
        <v>699.0</v>
      </c>
      <c r="K792" s="12" t="s">
        <v>137</v>
      </c>
      <c r="M792" s="12" t="s">
        <v>138</v>
      </c>
      <c r="N792" s="12" t="s">
        <v>171</v>
      </c>
      <c r="P792" s="12" t="s">
        <v>140</v>
      </c>
      <c r="V792" s="12">
        <v>699.0</v>
      </c>
      <c r="X792" s="12" t="s">
        <v>4253</v>
      </c>
      <c r="Y792" s="12" t="s">
        <v>142</v>
      </c>
      <c r="Z792" s="12" t="s">
        <v>4254</v>
      </c>
      <c r="AA792" s="12" t="s">
        <v>175</v>
      </c>
      <c r="AB792" s="12" t="s">
        <v>4255</v>
      </c>
      <c r="AC792" s="12" t="s">
        <v>4256</v>
      </c>
      <c r="AD792" s="12" t="s">
        <v>1068</v>
      </c>
      <c r="AE792" s="12" t="s">
        <v>4257</v>
      </c>
      <c r="AF792" s="12" t="s">
        <v>4258</v>
      </c>
      <c r="AI792" s="12" t="s">
        <v>126</v>
      </c>
      <c r="AJ792" s="12" t="s">
        <v>126</v>
      </c>
      <c r="AK792" s="12" t="s">
        <v>126</v>
      </c>
      <c r="AM792" s="12" t="s">
        <v>149</v>
      </c>
      <c r="AP792" s="12" t="s">
        <v>126</v>
      </c>
      <c r="AS792" s="12" t="s">
        <v>370</v>
      </c>
      <c r="AT792" s="12" t="s">
        <v>4259</v>
      </c>
      <c r="AU792" s="12" t="s">
        <v>126</v>
      </c>
      <c r="BF792" s="12" t="s">
        <v>126</v>
      </c>
      <c r="BP792" s="12" t="s">
        <v>1068</v>
      </c>
      <c r="BQ792" s="12" t="s">
        <v>273</v>
      </c>
    </row>
    <row r="793" ht="14.25" customHeight="1">
      <c r="A793" s="12">
        <v>719763.0</v>
      </c>
      <c r="B793" s="12">
        <v>719763.0</v>
      </c>
      <c r="K793" s="12" t="s">
        <v>137</v>
      </c>
      <c r="M793" s="12" t="s">
        <v>170</v>
      </c>
      <c r="N793" s="12" t="s">
        <v>139</v>
      </c>
      <c r="P793" s="12" t="s">
        <v>204</v>
      </c>
      <c r="V793" s="12">
        <v>407.0</v>
      </c>
      <c r="X793" s="12" t="s">
        <v>4260</v>
      </c>
      <c r="Y793" s="12" t="s">
        <v>246</v>
      </c>
      <c r="Z793" s="12" t="s">
        <v>4261</v>
      </c>
      <c r="AA793" s="12" t="s">
        <v>144</v>
      </c>
      <c r="AB793" s="12" t="s">
        <v>4262</v>
      </c>
      <c r="AC793" s="12" t="s">
        <v>4263</v>
      </c>
      <c r="AD793" s="12" t="s">
        <v>314</v>
      </c>
      <c r="AE793" s="12" t="s">
        <v>4264</v>
      </c>
      <c r="AI793" s="12" t="s">
        <v>152</v>
      </c>
      <c r="AJ793" s="12" t="s">
        <v>152</v>
      </c>
      <c r="AK793" s="12" t="s">
        <v>126</v>
      </c>
      <c r="AM793" s="12" t="s">
        <v>196</v>
      </c>
      <c r="AN793" s="12" t="s">
        <v>4265</v>
      </c>
      <c r="AP793" s="12" t="s">
        <v>152</v>
      </c>
      <c r="AQ793" s="12" t="s">
        <v>152</v>
      </c>
      <c r="AS793" s="12" t="s">
        <v>153</v>
      </c>
      <c r="AU793" s="12" t="s">
        <v>152</v>
      </c>
      <c r="BF793" s="12" t="s">
        <v>126</v>
      </c>
      <c r="BO793" s="12" t="s">
        <v>351</v>
      </c>
      <c r="BP793" s="12" t="s">
        <v>314</v>
      </c>
      <c r="BQ793" s="12" t="s">
        <v>464</v>
      </c>
    </row>
    <row r="794" ht="14.25" customHeight="1">
      <c r="A794" s="12">
        <v>719765.0</v>
      </c>
      <c r="B794" s="12">
        <v>719765.0</v>
      </c>
      <c r="K794" s="12" t="s">
        <v>137</v>
      </c>
      <c r="M794" s="12" t="s">
        <v>170</v>
      </c>
      <c r="N794" s="12" t="s">
        <v>139</v>
      </c>
      <c r="P794" s="12" t="s">
        <v>140</v>
      </c>
      <c r="V794" s="12">
        <v>814.0</v>
      </c>
      <c r="X794" s="12" t="s">
        <v>4266</v>
      </c>
      <c r="Y794" s="12" t="s">
        <v>142</v>
      </c>
      <c r="Z794" s="12" t="s">
        <v>4093</v>
      </c>
      <c r="AA794" s="12" t="s">
        <v>144</v>
      </c>
      <c r="AB794" s="12" t="s">
        <v>4267</v>
      </c>
      <c r="AC794" s="12" t="s">
        <v>4268</v>
      </c>
      <c r="AD794" s="12" t="s">
        <v>663</v>
      </c>
      <c r="AE794" s="12" t="s">
        <v>4269</v>
      </c>
      <c r="AF794" s="12" t="s">
        <v>4270</v>
      </c>
      <c r="AI794" s="12" t="s">
        <v>152</v>
      </c>
      <c r="AJ794" s="12" t="s">
        <v>126</v>
      </c>
      <c r="AK794" s="12" t="s">
        <v>126</v>
      </c>
      <c r="AM794" s="12" t="s">
        <v>196</v>
      </c>
      <c r="AP794" s="12" t="s">
        <v>152</v>
      </c>
      <c r="AQ794" s="12" t="s">
        <v>152</v>
      </c>
      <c r="AS794" s="12" t="s">
        <v>153</v>
      </c>
      <c r="AU794" s="12" t="s">
        <v>126</v>
      </c>
      <c r="BF794" s="12" t="s">
        <v>126</v>
      </c>
      <c r="BO794" s="12" t="s">
        <v>2269</v>
      </c>
      <c r="BP794" s="12" t="s">
        <v>663</v>
      </c>
      <c r="BQ794" s="12" t="s">
        <v>4271</v>
      </c>
    </row>
    <row r="795" ht="14.25" customHeight="1">
      <c r="A795" s="12">
        <v>719766.0</v>
      </c>
      <c r="B795" s="12">
        <v>719766.0</v>
      </c>
      <c r="K795" s="12" t="s">
        <v>137</v>
      </c>
      <c r="M795" s="12" t="s">
        <v>253</v>
      </c>
      <c r="N795" s="12" t="s">
        <v>171</v>
      </c>
      <c r="P795" s="12" t="s">
        <v>128</v>
      </c>
      <c r="V795" s="12">
        <v>464.0</v>
      </c>
      <c r="X795" s="12" t="s">
        <v>4272</v>
      </c>
      <c r="Y795" s="12" t="s">
        <v>142</v>
      </c>
      <c r="Z795" s="12" t="s">
        <v>4273</v>
      </c>
      <c r="AA795" s="12" t="s">
        <v>175</v>
      </c>
      <c r="AB795" s="12" t="s">
        <v>4274</v>
      </c>
      <c r="AC795" s="12" t="s">
        <v>4275</v>
      </c>
      <c r="AD795" s="12" t="s">
        <v>1286</v>
      </c>
      <c r="AI795" s="12" t="s">
        <v>126</v>
      </c>
      <c r="AJ795" s="12" t="s">
        <v>126</v>
      </c>
      <c r="AK795" s="12" t="s">
        <v>126</v>
      </c>
      <c r="AS795" s="12" t="s">
        <v>153</v>
      </c>
      <c r="AU795" s="12" t="s">
        <v>126</v>
      </c>
      <c r="BF795" s="12" t="s">
        <v>126</v>
      </c>
      <c r="BO795" s="12" t="s">
        <v>351</v>
      </c>
      <c r="BP795" s="12" t="s">
        <v>1286</v>
      </c>
      <c r="BQ795" s="12" t="s">
        <v>135</v>
      </c>
    </row>
    <row r="796" ht="14.25" customHeight="1">
      <c r="A796" s="12">
        <v>719767.0</v>
      </c>
      <c r="B796" s="12">
        <v>719766.0</v>
      </c>
      <c r="K796" s="12" t="s">
        <v>137</v>
      </c>
      <c r="M796" s="12" t="s">
        <v>138</v>
      </c>
      <c r="N796" s="12" t="s">
        <v>171</v>
      </c>
      <c r="P796" s="12" t="s">
        <v>140</v>
      </c>
      <c r="V796" s="12">
        <v>699.0</v>
      </c>
      <c r="X796" s="12" t="s">
        <v>4276</v>
      </c>
      <c r="Y796" s="12" t="s">
        <v>142</v>
      </c>
      <c r="Z796" s="12" t="s">
        <v>4273</v>
      </c>
      <c r="AA796" s="12" t="s">
        <v>175</v>
      </c>
      <c r="AB796" s="12" t="s">
        <v>4274</v>
      </c>
      <c r="AC796" s="12" t="s">
        <v>4275</v>
      </c>
      <c r="AD796" s="12" t="s">
        <v>1286</v>
      </c>
      <c r="AI796" s="12" t="s">
        <v>152</v>
      </c>
      <c r="AS796" s="12" t="s">
        <v>153</v>
      </c>
      <c r="AU796" s="12" t="s">
        <v>126</v>
      </c>
      <c r="BF796" s="12" t="s">
        <v>126</v>
      </c>
      <c r="BO796" s="12" t="s">
        <v>3281</v>
      </c>
      <c r="BP796" s="12" t="s">
        <v>1286</v>
      </c>
      <c r="BQ796" s="12" t="s">
        <v>273</v>
      </c>
    </row>
    <row r="797" ht="14.25" customHeight="1">
      <c r="A797" s="12">
        <v>719768.0</v>
      </c>
      <c r="B797" s="12">
        <v>719768.0</v>
      </c>
      <c r="C797" s="12" t="s">
        <v>136</v>
      </c>
      <c r="D797" s="12">
        <v>523.0</v>
      </c>
      <c r="K797" s="12" t="s">
        <v>137</v>
      </c>
      <c r="M797" s="12" t="s">
        <v>138</v>
      </c>
      <c r="N797" s="12" t="s">
        <v>139</v>
      </c>
      <c r="P797" s="12" t="s">
        <v>204</v>
      </c>
      <c r="V797" s="12">
        <v>523.0</v>
      </c>
      <c r="X797" s="12" t="s">
        <v>4277</v>
      </c>
      <c r="Y797" s="12" t="s">
        <v>319</v>
      </c>
      <c r="Z797" s="12" t="s">
        <v>4278</v>
      </c>
      <c r="AA797" s="12" t="s">
        <v>175</v>
      </c>
      <c r="AB797" s="12" t="s">
        <v>4279</v>
      </c>
      <c r="AC797" s="12">
        <v>3.58405465299E11</v>
      </c>
      <c r="AD797" s="12" t="s">
        <v>4280</v>
      </c>
      <c r="AE797" s="12" t="s">
        <v>4281</v>
      </c>
      <c r="AI797" s="12" t="s">
        <v>126</v>
      </c>
      <c r="AJ797" s="12" t="s">
        <v>126</v>
      </c>
      <c r="AK797" s="12" t="s">
        <v>126</v>
      </c>
      <c r="AM797" s="12" t="s">
        <v>4282</v>
      </c>
      <c r="AN797" s="12" t="s">
        <v>149</v>
      </c>
      <c r="AO797" s="12" t="s">
        <v>4283</v>
      </c>
      <c r="AP797" s="12" t="s">
        <v>126</v>
      </c>
      <c r="AS797" s="12" t="s">
        <v>153</v>
      </c>
      <c r="AU797" s="12" t="s">
        <v>126</v>
      </c>
      <c r="BF797" s="12" t="s">
        <v>126</v>
      </c>
      <c r="BO797" s="12" t="s">
        <v>127</v>
      </c>
      <c r="BP797" s="12" t="s">
        <v>4280</v>
      </c>
      <c r="BQ797" s="12" t="s">
        <v>236</v>
      </c>
    </row>
    <row r="798" ht="14.25" customHeight="1">
      <c r="A798" s="12">
        <v>719769.0</v>
      </c>
      <c r="B798" s="12">
        <v>719769.0</v>
      </c>
      <c r="K798" s="12" t="s">
        <v>137</v>
      </c>
      <c r="M798" s="12" t="s">
        <v>253</v>
      </c>
      <c r="N798" s="12" t="s">
        <v>139</v>
      </c>
      <c r="P798" s="12" t="s">
        <v>128</v>
      </c>
      <c r="V798" s="12">
        <v>583.0</v>
      </c>
      <c r="X798" s="12" t="s">
        <v>4284</v>
      </c>
      <c r="Y798" s="12" t="s">
        <v>142</v>
      </c>
      <c r="Z798" s="12" t="s">
        <v>4285</v>
      </c>
      <c r="AA798" s="12" t="s">
        <v>144</v>
      </c>
      <c r="AB798" s="12" t="s">
        <v>4286</v>
      </c>
      <c r="AC798" s="12">
        <v>2.11928500451E11</v>
      </c>
      <c r="AD798" s="12" t="s">
        <v>1298</v>
      </c>
      <c r="AE798" s="12" t="s">
        <v>4287</v>
      </c>
      <c r="AI798" s="12" t="s">
        <v>152</v>
      </c>
      <c r="AJ798" s="12" t="s">
        <v>126</v>
      </c>
      <c r="AK798" s="12" t="s">
        <v>126</v>
      </c>
      <c r="AM798" s="12" t="s">
        <v>196</v>
      </c>
      <c r="AN798" s="12" t="s">
        <v>985</v>
      </c>
      <c r="AP798" s="12" t="s">
        <v>152</v>
      </c>
      <c r="AQ798" s="12" t="s">
        <v>152</v>
      </c>
      <c r="AS798" s="12" t="s">
        <v>153</v>
      </c>
      <c r="AU798" s="12" t="s">
        <v>152</v>
      </c>
      <c r="BF798" s="12" t="s">
        <v>126</v>
      </c>
      <c r="BO798" s="12" t="s">
        <v>421</v>
      </c>
      <c r="BP798" s="12" t="s">
        <v>1298</v>
      </c>
      <c r="BQ798" s="12" t="s">
        <v>135</v>
      </c>
    </row>
    <row r="799" ht="14.25" customHeight="1">
      <c r="A799" s="12">
        <v>719770.0</v>
      </c>
      <c r="B799" s="12">
        <v>719770.0</v>
      </c>
      <c r="K799" s="12" t="s">
        <v>137</v>
      </c>
      <c r="M799" s="12" t="s">
        <v>253</v>
      </c>
      <c r="N799" s="12" t="s">
        <v>139</v>
      </c>
      <c r="P799" s="12" t="s">
        <v>140</v>
      </c>
      <c r="V799" s="12">
        <v>755.0</v>
      </c>
      <c r="X799" s="12" t="s">
        <v>4288</v>
      </c>
      <c r="Y799" s="12" t="s">
        <v>142</v>
      </c>
      <c r="Z799" s="12" t="s">
        <v>4289</v>
      </c>
      <c r="AA799" s="12" t="s">
        <v>144</v>
      </c>
      <c r="AB799" s="12" t="s">
        <v>4290</v>
      </c>
      <c r="AC799" s="12">
        <v>2.348060922236E12</v>
      </c>
      <c r="AD799" s="12" t="s">
        <v>396</v>
      </c>
      <c r="AE799" s="12" t="s">
        <v>4291</v>
      </c>
      <c r="AF799" s="12" t="s">
        <v>4292</v>
      </c>
      <c r="AI799" s="12" t="s">
        <v>152</v>
      </c>
      <c r="AJ799" s="12" t="s">
        <v>126</v>
      </c>
      <c r="AK799" s="12" t="s">
        <v>126</v>
      </c>
      <c r="AM799" s="12" t="s">
        <v>149</v>
      </c>
      <c r="AP799" s="12" t="s">
        <v>152</v>
      </c>
      <c r="AQ799" s="12" t="s">
        <v>152</v>
      </c>
      <c r="AS799" s="12" t="s">
        <v>153</v>
      </c>
      <c r="AU799" s="12" t="s">
        <v>152</v>
      </c>
      <c r="AV799" s="12" t="s">
        <v>188</v>
      </c>
      <c r="AX799" s="12" t="s">
        <v>156</v>
      </c>
      <c r="BF799" s="12" t="s">
        <v>126</v>
      </c>
      <c r="BO799" s="12" t="s">
        <v>4293</v>
      </c>
      <c r="BP799" s="12" t="s">
        <v>396</v>
      </c>
      <c r="BQ799" s="12" t="s">
        <v>388</v>
      </c>
    </row>
    <row r="800" ht="14.25" customHeight="1">
      <c r="A800" s="12">
        <v>719771.0</v>
      </c>
      <c r="B800" s="12">
        <v>719771.0</v>
      </c>
      <c r="K800" s="12" t="s">
        <v>137</v>
      </c>
      <c r="M800" s="12" t="s">
        <v>253</v>
      </c>
      <c r="N800" s="12" t="s">
        <v>139</v>
      </c>
      <c r="P800" s="12" t="s">
        <v>140</v>
      </c>
      <c r="V800" s="12">
        <v>755.0</v>
      </c>
      <c r="X800" s="12" t="s">
        <v>4288</v>
      </c>
      <c r="Y800" s="12" t="s">
        <v>142</v>
      </c>
      <c r="Z800" s="12" t="s">
        <v>4289</v>
      </c>
      <c r="AA800" s="12" t="s">
        <v>144</v>
      </c>
      <c r="AB800" s="12" t="s">
        <v>4290</v>
      </c>
      <c r="AC800" s="12">
        <v>2.348060922236E12</v>
      </c>
      <c r="AD800" s="12" t="s">
        <v>396</v>
      </c>
      <c r="AE800" s="12" t="s">
        <v>4291</v>
      </c>
      <c r="AF800" s="12" t="s">
        <v>4292</v>
      </c>
      <c r="AI800" s="12" t="s">
        <v>152</v>
      </c>
      <c r="AJ800" s="12" t="s">
        <v>126</v>
      </c>
      <c r="AK800" s="12" t="s">
        <v>126</v>
      </c>
      <c r="AM800" s="12" t="s">
        <v>149</v>
      </c>
      <c r="AP800" s="12" t="s">
        <v>152</v>
      </c>
      <c r="AQ800" s="12" t="s">
        <v>152</v>
      </c>
      <c r="AS800" s="12" t="s">
        <v>153</v>
      </c>
      <c r="AU800" s="12" t="s">
        <v>152</v>
      </c>
      <c r="AV800" s="12" t="s">
        <v>188</v>
      </c>
      <c r="AX800" s="12" t="s">
        <v>156</v>
      </c>
      <c r="BF800" s="12" t="s">
        <v>126</v>
      </c>
      <c r="BO800" s="12" t="s">
        <v>4293</v>
      </c>
      <c r="BP800" s="12" t="s">
        <v>396</v>
      </c>
      <c r="BQ800" s="12" t="s">
        <v>388</v>
      </c>
    </row>
    <row r="801" ht="14.25" customHeight="1">
      <c r="A801" s="12">
        <v>719772.0</v>
      </c>
      <c r="B801" s="12">
        <v>719772.0</v>
      </c>
      <c r="K801" s="12" t="s">
        <v>137</v>
      </c>
      <c r="M801" s="12" t="s">
        <v>253</v>
      </c>
      <c r="N801" s="12" t="s">
        <v>139</v>
      </c>
      <c r="P801" s="12" t="s">
        <v>140</v>
      </c>
      <c r="V801" s="12">
        <v>755.0</v>
      </c>
      <c r="X801" s="12" t="s">
        <v>4294</v>
      </c>
      <c r="Y801" s="12" t="s">
        <v>142</v>
      </c>
      <c r="Z801" s="12" t="s">
        <v>4295</v>
      </c>
      <c r="AA801" s="12" t="s">
        <v>175</v>
      </c>
      <c r="AB801" s="12" t="s">
        <v>4296</v>
      </c>
      <c r="AC801" s="12" t="s">
        <v>4297</v>
      </c>
      <c r="AD801" s="12" t="s">
        <v>1298</v>
      </c>
      <c r="AE801" s="12" t="s">
        <v>4298</v>
      </c>
      <c r="AI801" s="12" t="s">
        <v>152</v>
      </c>
      <c r="AJ801" s="12" t="s">
        <v>126</v>
      </c>
      <c r="AK801" s="12" t="s">
        <v>126</v>
      </c>
      <c r="AM801" s="12" t="s">
        <v>1793</v>
      </c>
      <c r="AN801" s="12" t="s">
        <v>196</v>
      </c>
      <c r="AO801" s="12" t="s">
        <v>695</v>
      </c>
      <c r="AP801" s="12" t="s">
        <v>152</v>
      </c>
      <c r="AQ801" s="12" t="s">
        <v>152</v>
      </c>
      <c r="AS801" s="12" t="s">
        <v>153</v>
      </c>
      <c r="AU801" s="12" t="s">
        <v>152</v>
      </c>
      <c r="BF801" s="12" t="s">
        <v>126</v>
      </c>
      <c r="BO801" s="12" t="s">
        <v>374</v>
      </c>
      <c r="BP801" s="12" t="s">
        <v>1298</v>
      </c>
      <c r="BQ801" s="12" t="s">
        <v>464</v>
      </c>
    </row>
    <row r="802" ht="14.25" customHeight="1">
      <c r="A802" s="12">
        <v>719773.0</v>
      </c>
      <c r="B802" s="12">
        <v>719773.0</v>
      </c>
      <c r="K802" s="12" t="s">
        <v>137</v>
      </c>
      <c r="M802" s="12" t="s">
        <v>253</v>
      </c>
      <c r="N802" s="12" t="s">
        <v>139</v>
      </c>
      <c r="P802" s="12" t="s">
        <v>140</v>
      </c>
      <c r="V802" s="12">
        <v>755.0</v>
      </c>
      <c r="X802" s="12" t="s">
        <v>4284</v>
      </c>
      <c r="Y802" s="12" t="s">
        <v>142</v>
      </c>
      <c r="Z802" s="12" t="s">
        <v>4285</v>
      </c>
      <c r="AA802" s="12" t="s">
        <v>144</v>
      </c>
      <c r="AB802" s="12" t="s">
        <v>4286</v>
      </c>
      <c r="AC802" s="12">
        <v>2.11928500451E11</v>
      </c>
      <c r="AD802" s="12" t="s">
        <v>1298</v>
      </c>
      <c r="AE802" s="12" t="s">
        <v>4287</v>
      </c>
      <c r="AI802" s="12" t="s">
        <v>126</v>
      </c>
      <c r="AJ802" s="12" t="s">
        <v>126</v>
      </c>
      <c r="AK802" s="12" t="s">
        <v>126</v>
      </c>
      <c r="AM802" s="12" t="s">
        <v>196</v>
      </c>
      <c r="AN802" s="12" t="s">
        <v>985</v>
      </c>
      <c r="AP802" s="12" t="s">
        <v>152</v>
      </c>
      <c r="AQ802" s="12" t="s">
        <v>152</v>
      </c>
      <c r="AS802" s="12" t="s">
        <v>153</v>
      </c>
      <c r="AU802" s="12" t="s">
        <v>152</v>
      </c>
      <c r="BF802" s="12" t="s">
        <v>126</v>
      </c>
      <c r="BO802" s="12" t="s">
        <v>421</v>
      </c>
      <c r="BP802" s="12" t="s">
        <v>1298</v>
      </c>
      <c r="BQ802" s="12" t="s">
        <v>135</v>
      </c>
    </row>
    <row r="803" ht="14.25" customHeight="1">
      <c r="A803" s="12">
        <v>719774.0</v>
      </c>
      <c r="B803" s="12">
        <v>719774.0</v>
      </c>
      <c r="K803" s="12" t="s">
        <v>137</v>
      </c>
      <c r="M803" s="12" t="s">
        <v>170</v>
      </c>
      <c r="N803" s="12" t="s">
        <v>139</v>
      </c>
      <c r="P803" s="12" t="s">
        <v>128</v>
      </c>
      <c r="V803" s="12">
        <v>755.0</v>
      </c>
      <c r="X803" s="12" t="s">
        <v>4299</v>
      </c>
      <c r="Y803" s="12" t="s">
        <v>142</v>
      </c>
      <c r="Z803" s="12" t="s">
        <v>4300</v>
      </c>
      <c r="AA803" s="12" t="s">
        <v>175</v>
      </c>
      <c r="AB803" s="12" t="s">
        <v>4301</v>
      </c>
      <c r="AC803" s="12" t="s">
        <v>4302</v>
      </c>
      <c r="AD803" s="12" t="s">
        <v>918</v>
      </c>
      <c r="AI803" s="12" t="s">
        <v>152</v>
      </c>
      <c r="AJ803" s="12" t="s">
        <v>126</v>
      </c>
      <c r="AK803" s="12" t="s">
        <v>126</v>
      </c>
      <c r="AM803" s="12" t="s">
        <v>149</v>
      </c>
      <c r="AP803" s="12" t="s">
        <v>152</v>
      </c>
      <c r="AQ803" s="12" t="s">
        <v>152</v>
      </c>
      <c r="AS803" s="12" t="s">
        <v>153</v>
      </c>
      <c r="AU803" s="12" t="s">
        <v>152</v>
      </c>
      <c r="BF803" s="12" t="s">
        <v>126</v>
      </c>
      <c r="BO803" s="12" t="s">
        <v>127</v>
      </c>
    </row>
    <row r="804" ht="14.25" customHeight="1">
      <c r="A804" s="12">
        <v>719793.0</v>
      </c>
      <c r="B804" s="12">
        <v>719793.0</v>
      </c>
      <c r="C804" s="12" t="s">
        <v>136</v>
      </c>
      <c r="D804" s="12">
        <v>1199.0</v>
      </c>
      <c r="K804" s="12" t="s">
        <v>137</v>
      </c>
      <c r="M804" s="12" t="s">
        <v>170</v>
      </c>
      <c r="N804" s="12" t="s">
        <v>139</v>
      </c>
      <c r="P804" s="12" t="s">
        <v>140</v>
      </c>
      <c r="V804" s="12">
        <v>814.0</v>
      </c>
      <c r="X804" s="12" t="s">
        <v>4303</v>
      </c>
      <c r="Y804" s="12" t="s">
        <v>142</v>
      </c>
      <c r="Z804" s="12" t="s">
        <v>4304</v>
      </c>
      <c r="AA804" s="12" t="s">
        <v>144</v>
      </c>
      <c r="AB804" s="12" t="s">
        <v>4305</v>
      </c>
      <c r="AC804" s="12">
        <v>2.54737223988E11</v>
      </c>
      <c r="AD804" s="12" t="s">
        <v>132</v>
      </c>
      <c r="AE804" s="12" t="s">
        <v>4306</v>
      </c>
      <c r="AI804" s="12" t="s">
        <v>152</v>
      </c>
      <c r="AJ804" s="12" t="s">
        <v>126</v>
      </c>
      <c r="AK804" s="12" t="s">
        <v>126</v>
      </c>
      <c r="AM804" s="12" t="s">
        <v>149</v>
      </c>
      <c r="AP804" s="12" t="s">
        <v>152</v>
      </c>
      <c r="AS804" s="12" t="s">
        <v>153</v>
      </c>
      <c r="AU804" s="12" t="s">
        <v>152</v>
      </c>
      <c r="BF804" s="12" t="s">
        <v>126</v>
      </c>
      <c r="BP804" s="12" t="s">
        <v>132</v>
      </c>
      <c r="BQ804" s="12" t="s">
        <v>236</v>
      </c>
    </row>
    <row r="805" ht="14.25" customHeight="1">
      <c r="A805" s="12">
        <v>719794.0</v>
      </c>
      <c r="B805" s="12">
        <v>719793.0</v>
      </c>
      <c r="C805" s="12" t="s">
        <v>136</v>
      </c>
      <c r="D805" s="12">
        <v>0.0</v>
      </c>
      <c r="K805" s="12" t="s">
        <v>137</v>
      </c>
      <c r="M805" s="12" t="s">
        <v>170</v>
      </c>
      <c r="N805" s="12" t="s">
        <v>139</v>
      </c>
      <c r="P805" s="12" t="s">
        <v>118</v>
      </c>
      <c r="R805" s="12" t="s">
        <v>389</v>
      </c>
      <c r="V805" s="12">
        <v>385.0</v>
      </c>
      <c r="X805" s="12" t="s">
        <v>4307</v>
      </c>
      <c r="Y805" s="12" t="s">
        <v>269</v>
      </c>
      <c r="Z805" s="12" t="s">
        <v>4308</v>
      </c>
      <c r="AA805" s="12" t="s">
        <v>175</v>
      </c>
      <c r="AB805" s="12" t="s">
        <v>4309</v>
      </c>
      <c r="AC805" s="12">
        <v>2.54722337825E11</v>
      </c>
      <c r="AD805" s="12" t="s">
        <v>132</v>
      </c>
      <c r="AE805" s="12" t="s">
        <v>4306</v>
      </c>
      <c r="AI805" s="12" t="s">
        <v>152</v>
      </c>
      <c r="AJ805" s="12" t="s">
        <v>126</v>
      </c>
      <c r="AK805" s="12" t="s">
        <v>126</v>
      </c>
      <c r="AM805" s="12" t="s">
        <v>149</v>
      </c>
      <c r="AP805" s="12" t="s">
        <v>126</v>
      </c>
      <c r="AS805" s="12" t="s">
        <v>153</v>
      </c>
      <c r="AU805" s="12" t="s">
        <v>152</v>
      </c>
      <c r="BP805" s="12" t="s">
        <v>132</v>
      </c>
    </row>
    <row r="806" ht="14.25" customHeight="1">
      <c r="A806" s="12">
        <v>719802.0</v>
      </c>
      <c r="B806" s="12">
        <v>719802.0</v>
      </c>
      <c r="K806" s="12" t="s">
        <v>137</v>
      </c>
      <c r="M806" s="12" t="s">
        <v>170</v>
      </c>
      <c r="N806" s="12" t="s">
        <v>139</v>
      </c>
      <c r="P806" s="12" t="s">
        <v>140</v>
      </c>
      <c r="V806" s="12">
        <v>814.0</v>
      </c>
      <c r="X806" s="12" t="s">
        <v>4310</v>
      </c>
      <c r="Y806" s="12" t="s">
        <v>142</v>
      </c>
      <c r="Z806" s="12" t="s">
        <v>4311</v>
      </c>
      <c r="AA806" s="12" t="s">
        <v>175</v>
      </c>
      <c r="AB806" s="12" t="s">
        <v>4312</v>
      </c>
      <c r="AC806" s="12" t="s">
        <v>4313</v>
      </c>
      <c r="AD806" s="12" t="s">
        <v>3714</v>
      </c>
      <c r="AI806" s="12" t="s">
        <v>152</v>
      </c>
      <c r="AJ806" s="12" t="s">
        <v>126</v>
      </c>
      <c r="AK806" s="12" t="s">
        <v>126</v>
      </c>
      <c r="AM806" s="12" t="s">
        <v>151</v>
      </c>
      <c r="AN806" s="12" t="s">
        <v>149</v>
      </c>
      <c r="AP806" s="12" t="s">
        <v>126</v>
      </c>
      <c r="AQ806" s="12" t="s">
        <v>152</v>
      </c>
      <c r="AS806" s="12" t="s">
        <v>153</v>
      </c>
      <c r="AU806" s="12" t="s">
        <v>152</v>
      </c>
      <c r="AV806" s="12" t="s">
        <v>154</v>
      </c>
      <c r="AX806" s="12" t="s">
        <v>156</v>
      </c>
      <c r="BF806" s="12" t="s">
        <v>126</v>
      </c>
      <c r="BO806" s="12" t="s">
        <v>421</v>
      </c>
      <c r="BP806" s="12" t="s">
        <v>3714</v>
      </c>
      <c r="BQ806" s="12" t="s">
        <v>464</v>
      </c>
    </row>
    <row r="807" ht="14.25" customHeight="1">
      <c r="A807" s="12">
        <v>719807.0</v>
      </c>
      <c r="B807" s="12">
        <v>719807.0</v>
      </c>
      <c r="K807" s="12" t="s">
        <v>137</v>
      </c>
      <c r="M807" s="12" t="s">
        <v>138</v>
      </c>
      <c r="N807" s="12" t="s">
        <v>171</v>
      </c>
      <c r="P807" s="12" t="s">
        <v>140</v>
      </c>
      <c r="V807" s="12">
        <v>699.0</v>
      </c>
      <c r="X807" s="12" t="s">
        <v>2103</v>
      </c>
      <c r="Y807" s="12" t="s">
        <v>142</v>
      </c>
      <c r="Z807" s="12" t="s">
        <v>2104</v>
      </c>
      <c r="AA807" s="12" t="s">
        <v>175</v>
      </c>
      <c r="AB807" s="12" t="s">
        <v>2105</v>
      </c>
      <c r="AC807" s="12" t="s">
        <v>4314</v>
      </c>
      <c r="AD807" s="12" t="s">
        <v>2107</v>
      </c>
      <c r="AE807" s="12" t="s">
        <v>2108</v>
      </c>
      <c r="AI807" s="12" t="s">
        <v>152</v>
      </c>
      <c r="AJ807" s="12" t="s">
        <v>126</v>
      </c>
      <c r="AK807" s="12" t="s">
        <v>126</v>
      </c>
      <c r="AM807" s="12" t="s">
        <v>365</v>
      </c>
      <c r="AP807" s="12" t="s">
        <v>126</v>
      </c>
      <c r="AQ807" s="12" t="s">
        <v>152</v>
      </c>
      <c r="AS807" s="12" t="s">
        <v>153</v>
      </c>
      <c r="AU807" s="12" t="s">
        <v>126</v>
      </c>
      <c r="BF807" s="12" t="s">
        <v>126</v>
      </c>
      <c r="BO807" s="12" t="s">
        <v>127</v>
      </c>
      <c r="BP807" s="12" t="s">
        <v>2808</v>
      </c>
      <c r="BQ807" s="12" t="s">
        <v>388</v>
      </c>
    </row>
    <row r="808" ht="14.25" customHeight="1">
      <c r="A808" s="12">
        <v>719810.0</v>
      </c>
      <c r="B808" s="12">
        <v>719810.0</v>
      </c>
      <c r="C808" s="12" t="s">
        <v>136</v>
      </c>
      <c r="D808" s="12">
        <v>875.0</v>
      </c>
      <c r="E808" s="12" t="s">
        <v>327</v>
      </c>
      <c r="K808" s="12" t="s">
        <v>137</v>
      </c>
      <c r="M808" s="12" t="s">
        <v>138</v>
      </c>
      <c r="N808" s="12" t="s">
        <v>139</v>
      </c>
      <c r="P808" s="12" t="s">
        <v>140</v>
      </c>
      <c r="V808" s="12">
        <v>875.0</v>
      </c>
      <c r="X808" s="12" t="s">
        <v>4315</v>
      </c>
      <c r="Y808" s="12" t="s">
        <v>142</v>
      </c>
      <c r="Z808" s="12" t="s">
        <v>4316</v>
      </c>
      <c r="AA808" s="12" t="s">
        <v>144</v>
      </c>
      <c r="AB808" s="12" t="s">
        <v>4317</v>
      </c>
      <c r="AC808" s="12">
        <v>423.0</v>
      </c>
      <c r="AD808" s="12" t="s">
        <v>221</v>
      </c>
      <c r="AE808" s="12" t="s">
        <v>4318</v>
      </c>
      <c r="AI808" s="12" t="s">
        <v>126</v>
      </c>
      <c r="AJ808" s="12" t="s">
        <v>126</v>
      </c>
      <c r="AK808" s="12" t="s">
        <v>126</v>
      </c>
      <c r="AM808" s="12" t="s">
        <v>149</v>
      </c>
      <c r="AP808" s="12" t="s">
        <v>126</v>
      </c>
      <c r="AS808" s="12" t="s">
        <v>153</v>
      </c>
      <c r="AU808" s="12" t="s">
        <v>152</v>
      </c>
      <c r="AV808" s="12" t="s">
        <v>891</v>
      </c>
      <c r="AX808" s="12" t="s">
        <v>462</v>
      </c>
      <c r="BO808" s="12" t="s">
        <v>463</v>
      </c>
      <c r="BP808" s="12" t="s">
        <v>221</v>
      </c>
      <c r="BQ808" s="12" t="s">
        <v>135</v>
      </c>
    </row>
    <row r="809" ht="14.25" customHeight="1">
      <c r="A809" s="12">
        <v>719811.0</v>
      </c>
      <c r="B809" s="12">
        <v>719811.0</v>
      </c>
      <c r="K809" s="12" t="s">
        <v>137</v>
      </c>
      <c r="M809" s="12" t="s">
        <v>170</v>
      </c>
      <c r="N809" s="12" t="s">
        <v>139</v>
      </c>
      <c r="P809" s="12" t="s">
        <v>204</v>
      </c>
      <c r="V809" s="12">
        <v>407.0</v>
      </c>
      <c r="X809" s="12" t="s">
        <v>4319</v>
      </c>
      <c r="Y809" s="12" t="s">
        <v>269</v>
      </c>
      <c r="Z809" s="12" t="s">
        <v>4320</v>
      </c>
      <c r="AA809" s="12" t="s">
        <v>175</v>
      </c>
      <c r="AB809" s="12" t="s">
        <v>4321</v>
      </c>
      <c r="AC809" s="12" t="s">
        <v>4322</v>
      </c>
      <c r="AD809" s="12" t="s">
        <v>3714</v>
      </c>
      <c r="AE809" s="12" t="s">
        <v>4323</v>
      </c>
      <c r="AI809" s="12" t="s">
        <v>152</v>
      </c>
      <c r="AJ809" s="12" t="s">
        <v>126</v>
      </c>
      <c r="AK809" s="12" t="s">
        <v>126</v>
      </c>
      <c r="AP809" s="12" t="s">
        <v>152</v>
      </c>
      <c r="AQ809" s="12" t="s">
        <v>152</v>
      </c>
      <c r="AS809" s="12" t="s">
        <v>153</v>
      </c>
      <c r="AU809" s="12" t="s">
        <v>152</v>
      </c>
      <c r="BF809" s="12" t="s">
        <v>126</v>
      </c>
      <c r="BO809" s="12" t="s">
        <v>421</v>
      </c>
      <c r="BP809" s="12" t="s">
        <v>3714</v>
      </c>
      <c r="BQ809" s="12" t="s">
        <v>201</v>
      </c>
    </row>
    <row r="810" ht="14.25" customHeight="1">
      <c r="A810" s="12">
        <v>719813.0</v>
      </c>
      <c r="B810" s="12">
        <v>719813.0</v>
      </c>
      <c r="K810" s="12" t="s">
        <v>137</v>
      </c>
      <c r="M810" s="12" t="s">
        <v>170</v>
      </c>
      <c r="N810" s="12" t="s">
        <v>139</v>
      </c>
      <c r="P810" s="12" t="s">
        <v>204</v>
      </c>
      <c r="V810" s="12">
        <v>407.0</v>
      </c>
      <c r="X810" s="12" t="s">
        <v>4324</v>
      </c>
      <c r="Y810" s="12" t="s">
        <v>246</v>
      </c>
      <c r="Z810" s="12" t="s">
        <v>4325</v>
      </c>
      <c r="AA810" s="12" t="s">
        <v>144</v>
      </c>
      <c r="AB810" s="12" t="s">
        <v>4326</v>
      </c>
      <c r="AC810" s="12" t="s">
        <v>4327</v>
      </c>
      <c r="AD810" s="12" t="s">
        <v>3714</v>
      </c>
      <c r="AE810" s="12" t="s">
        <v>4328</v>
      </c>
      <c r="AI810" s="12" t="s">
        <v>152</v>
      </c>
      <c r="AJ810" s="12" t="s">
        <v>126</v>
      </c>
      <c r="AK810" s="12" t="s">
        <v>126</v>
      </c>
      <c r="AM810" s="12" t="s">
        <v>196</v>
      </c>
      <c r="AP810" s="12" t="s">
        <v>152</v>
      </c>
      <c r="AQ810" s="12" t="s">
        <v>152</v>
      </c>
      <c r="AS810" s="12" t="s">
        <v>153</v>
      </c>
      <c r="AU810" s="12" t="s">
        <v>152</v>
      </c>
      <c r="BF810" s="12" t="s">
        <v>126</v>
      </c>
    </row>
    <row r="811" ht="14.25" customHeight="1">
      <c r="A811" s="12">
        <v>719814.0</v>
      </c>
      <c r="B811" s="12">
        <v>719814.0</v>
      </c>
      <c r="C811" s="12" t="s">
        <v>136</v>
      </c>
      <c r="D811" s="12">
        <v>2185.0</v>
      </c>
      <c r="K811" s="12" t="s">
        <v>137</v>
      </c>
      <c r="M811" s="12" t="s">
        <v>138</v>
      </c>
      <c r="N811" s="12" t="s">
        <v>139</v>
      </c>
      <c r="P811" s="12" t="s">
        <v>140</v>
      </c>
      <c r="V811" s="12">
        <v>875.0</v>
      </c>
      <c r="X811" s="12" t="s">
        <v>4329</v>
      </c>
      <c r="Y811" s="12" t="s">
        <v>246</v>
      </c>
      <c r="Z811" s="12" t="s">
        <v>4330</v>
      </c>
      <c r="AA811" s="12" t="s">
        <v>144</v>
      </c>
      <c r="AB811" s="12" t="s">
        <v>4331</v>
      </c>
      <c r="AC811" s="12" t="s">
        <v>4332</v>
      </c>
      <c r="AD811" s="12" t="s">
        <v>971</v>
      </c>
      <c r="AE811" s="12" t="s">
        <v>4333</v>
      </c>
      <c r="AI811" s="12" t="s">
        <v>126</v>
      </c>
      <c r="AJ811" s="12" t="s">
        <v>126</v>
      </c>
      <c r="AK811" s="12" t="s">
        <v>126</v>
      </c>
      <c r="AM811" s="12" t="s">
        <v>358</v>
      </c>
      <c r="AP811" s="12" t="s">
        <v>126</v>
      </c>
      <c r="AS811" s="12" t="s">
        <v>153</v>
      </c>
      <c r="AU811" s="12" t="s">
        <v>126</v>
      </c>
      <c r="BF811" s="12" t="s">
        <v>126</v>
      </c>
      <c r="BP811" s="12" t="s">
        <v>971</v>
      </c>
    </row>
    <row r="812" ht="14.25" customHeight="1">
      <c r="A812" s="12">
        <v>719818.0</v>
      </c>
      <c r="B812" s="12">
        <v>719818.0</v>
      </c>
      <c r="C812" s="12" t="s">
        <v>136</v>
      </c>
      <c r="D812" s="12">
        <v>2034.0</v>
      </c>
      <c r="K812" s="12" t="s">
        <v>137</v>
      </c>
      <c r="M812" s="12" t="s">
        <v>170</v>
      </c>
      <c r="N812" s="12" t="s">
        <v>171</v>
      </c>
      <c r="P812" s="12" t="s">
        <v>140</v>
      </c>
      <c r="V812" s="12">
        <v>1649.0</v>
      </c>
      <c r="X812" s="12" t="s">
        <v>4334</v>
      </c>
      <c r="Y812" s="12" t="s">
        <v>142</v>
      </c>
      <c r="Z812" s="12" t="s">
        <v>4335</v>
      </c>
      <c r="AA812" s="12" t="s">
        <v>144</v>
      </c>
      <c r="AB812" s="12" t="s">
        <v>4336</v>
      </c>
      <c r="AC812" s="12" t="s">
        <v>4337</v>
      </c>
      <c r="AD812" s="12" t="s">
        <v>122</v>
      </c>
      <c r="AE812" s="12" t="s">
        <v>4338</v>
      </c>
      <c r="AF812" s="12" t="s">
        <v>4339</v>
      </c>
      <c r="AI812" s="12" t="s">
        <v>126</v>
      </c>
      <c r="AJ812" s="12" t="s">
        <v>126</v>
      </c>
      <c r="AK812" s="12" t="s">
        <v>126</v>
      </c>
      <c r="AM812" s="12" t="s">
        <v>365</v>
      </c>
      <c r="AN812" s="12" t="s">
        <v>4340</v>
      </c>
      <c r="AO812" s="12" t="s">
        <v>567</v>
      </c>
      <c r="AP812" s="12" t="s">
        <v>126</v>
      </c>
      <c r="AS812" s="12" t="s">
        <v>153</v>
      </c>
      <c r="AU812" s="12" t="s">
        <v>152</v>
      </c>
      <c r="BF812" s="12" t="s">
        <v>152</v>
      </c>
      <c r="BH812" s="12" t="s">
        <v>711</v>
      </c>
      <c r="BI812" s="12" t="s">
        <v>4341</v>
      </c>
      <c r="BO812" s="12" t="s">
        <v>578</v>
      </c>
      <c r="BP812" s="12" t="s">
        <v>122</v>
      </c>
      <c r="BQ812" s="12" t="s">
        <v>388</v>
      </c>
    </row>
    <row r="813" ht="14.25" customHeight="1">
      <c r="A813" s="12">
        <v>719820.0</v>
      </c>
      <c r="B813" s="12">
        <v>719818.0</v>
      </c>
      <c r="C813" s="12" t="s">
        <v>136</v>
      </c>
      <c r="D813" s="12">
        <v>0.0</v>
      </c>
      <c r="K813" s="12" t="s">
        <v>137</v>
      </c>
      <c r="M813" s="12" t="s">
        <v>170</v>
      </c>
      <c r="N813" s="12" t="s">
        <v>171</v>
      </c>
      <c r="P813" s="12" t="s">
        <v>118</v>
      </c>
      <c r="R813" s="12" t="s">
        <v>389</v>
      </c>
      <c r="V813" s="12">
        <v>385.0</v>
      </c>
      <c r="X813" s="12" t="s">
        <v>4342</v>
      </c>
      <c r="Y813" s="12" t="s">
        <v>173</v>
      </c>
      <c r="Z813" s="12" t="s">
        <v>4343</v>
      </c>
      <c r="AA813" s="12" t="s">
        <v>175</v>
      </c>
      <c r="AB813" s="12" t="s">
        <v>4344</v>
      </c>
      <c r="AC813" s="12" t="s">
        <v>4345</v>
      </c>
      <c r="AD813" s="12" t="s">
        <v>122</v>
      </c>
      <c r="AE813" s="12" t="s">
        <v>4346</v>
      </c>
      <c r="AF813" s="12" t="s">
        <v>4347</v>
      </c>
      <c r="AI813" s="12" t="s">
        <v>126</v>
      </c>
      <c r="AJ813" s="12" t="s">
        <v>126</v>
      </c>
      <c r="AK813" s="12" t="s">
        <v>126</v>
      </c>
      <c r="AM813" s="12" t="s">
        <v>365</v>
      </c>
      <c r="AN813" s="12" t="s">
        <v>4340</v>
      </c>
      <c r="AP813" s="12" t="s">
        <v>126</v>
      </c>
      <c r="AS813" s="12" t="s">
        <v>153</v>
      </c>
      <c r="AU813" s="12" t="s">
        <v>152</v>
      </c>
      <c r="BF813" s="12" t="s">
        <v>126</v>
      </c>
    </row>
    <row r="814" ht="14.25" customHeight="1">
      <c r="A814" s="12">
        <v>719821.0</v>
      </c>
      <c r="B814" s="12">
        <v>719821.0</v>
      </c>
      <c r="C814" s="12" t="s">
        <v>136</v>
      </c>
      <c r="D814" s="12">
        <v>649.0</v>
      </c>
      <c r="K814" s="12" t="s">
        <v>137</v>
      </c>
      <c r="M814" s="12" t="s">
        <v>170</v>
      </c>
      <c r="N814" s="12" t="s">
        <v>171</v>
      </c>
      <c r="P814" s="12" t="s">
        <v>140</v>
      </c>
      <c r="V814" s="12">
        <v>649.0</v>
      </c>
      <c r="X814" s="12" t="s">
        <v>4348</v>
      </c>
      <c r="Y814" s="12" t="s">
        <v>142</v>
      </c>
      <c r="Z814" s="12" t="s">
        <v>4349</v>
      </c>
      <c r="AA814" s="12" t="s">
        <v>144</v>
      </c>
      <c r="AB814" s="12" t="s">
        <v>4350</v>
      </c>
      <c r="AC814" s="12">
        <v>8.613656634225E12</v>
      </c>
      <c r="AD814" s="12" t="s">
        <v>1418</v>
      </c>
      <c r="AI814" s="12" t="s">
        <v>126</v>
      </c>
      <c r="AJ814" s="12" t="s">
        <v>152</v>
      </c>
      <c r="AK814" s="12" t="s">
        <v>126</v>
      </c>
      <c r="AP814" s="12" t="s">
        <v>126</v>
      </c>
      <c r="AS814" s="12" t="s">
        <v>370</v>
      </c>
      <c r="AT814" s="12" t="s">
        <v>1017</v>
      </c>
      <c r="AU814" s="12" t="s">
        <v>126</v>
      </c>
      <c r="AV814" s="12" t="s">
        <v>462</v>
      </c>
      <c r="AX814" s="12" t="s">
        <v>156</v>
      </c>
      <c r="BF814" s="12" t="s">
        <v>126</v>
      </c>
      <c r="BO814" s="12" t="s">
        <v>467</v>
      </c>
      <c r="BP814" s="12" t="s">
        <v>1418</v>
      </c>
      <c r="BQ814" s="12" t="s">
        <v>135</v>
      </c>
    </row>
    <row r="815" ht="14.25" customHeight="1">
      <c r="A815" s="12">
        <v>719823.0</v>
      </c>
      <c r="B815" s="12">
        <v>719823.0</v>
      </c>
      <c r="K815" s="12" t="s">
        <v>137</v>
      </c>
      <c r="M815" s="12" t="s">
        <v>138</v>
      </c>
      <c r="N815" s="12" t="s">
        <v>139</v>
      </c>
      <c r="P815" s="12" t="s">
        <v>140</v>
      </c>
      <c r="V815" s="12">
        <v>875.0</v>
      </c>
      <c r="X815" s="12" t="s">
        <v>4351</v>
      </c>
      <c r="Y815" s="12" t="s">
        <v>142</v>
      </c>
      <c r="Z815" s="12" t="s">
        <v>4352</v>
      </c>
      <c r="AA815" s="12" t="s">
        <v>175</v>
      </c>
      <c r="AB815" s="12" t="s">
        <v>4353</v>
      </c>
      <c r="AC815" s="12">
        <v>4.47932810985E11</v>
      </c>
      <c r="AD815" s="12" t="s">
        <v>249</v>
      </c>
      <c r="AE815" s="12" t="s">
        <v>4354</v>
      </c>
      <c r="AI815" s="12" t="s">
        <v>152</v>
      </c>
      <c r="AJ815" s="12" t="s">
        <v>126</v>
      </c>
      <c r="AK815" s="12" t="s">
        <v>126</v>
      </c>
      <c r="AM815" s="12" t="s">
        <v>149</v>
      </c>
      <c r="AP815" s="12" t="s">
        <v>126</v>
      </c>
      <c r="AQ815" s="12" t="s">
        <v>152</v>
      </c>
      <c r="AS815" s="12" t="s">
        <v>153</v>
      </c>
      <c r="AU815" s="12" t="s">
        <v>152</v>
      </c>
      <c r="BF815" s="12" t="s">
        <v>126</v>
      </c>
      <c r="BO815" s="12" t="s">
        <v>4355</v>
      </c>
      <c r="BP815" s="12" t="s">
        <v>249</v>
      </c>
      <c r="BQ815" s="12" t="s">
        <v>135</v>
      </c>
    </row>
    <row r="816" ht="14.25" customHeight="1">
      <c r="A816" s="12">
        <v>719826.0</v>
      </c>
      <c r="B816" s="12">
        <v>719826.0</v>
      </c>
      <c r="K816" s="12" t="s">
        <v>137</v>
      </c>
      <c r="M816" s="12" t="s">
        <v>253</v>
      </c>
      <c r="N816" s="12" t="s">
        <v>171</v>
      </c>
      <c r="P816" s="12" t="s">
        <v>204</v>
      </c>
      <c r="V816" s="12">
        <v>259.0</v>
      </c>
      <c r="X816" s="12" t="s">
        <v>4356</v>
      </c>
      <c r="Y816" s="12" t="s">
        <v>173</v>
      </c>
      <c r="Z816" s="12" t="s">
        <v>4357</v>
      </c>
      <c r="AA816" s="12" t="s">
        <v>175</v>
      </c>
      <c r="AB816" s="12" t="s">
        <v>4358</v>
      </c>
      <c r="AC816" s="12">
        <v>2.42065341546E11</v>
      </c>
      <c r="AD816" s="12" t="s">
        <v>1841</v>
      </c>
      <c r="AE816" s="12" t="s">
        <v>4359</v>
      </c>
      <c r="AI816" s="12" t="s">
        <v>152</v>
      </c>
      <c r="AJ816" s="12" t="s">
        <v>126</v>
      </c>
      <c r="AK816" s="12" t="s">
        <v>126</v>
      </c>
      <c r="AP816" s="12" t="s">
        <v>152</v>
      </c>
      <c r="AQ816" s="12" t="s">
        <v>152</v>
      </c>
      <c r="AS816" s="12" t="s">
        <v>153</v>
      </c>
      <c r="AU816" s="12" t="s">
        <v>152</v>
      </c>
      <c r="BF816" s="12" t="s">
        <v>126</v>
      </c>
      <c r="BO816" s="12" t="s">
        <v>374</v>
      </c>
    </row>
    <row r="817" ht="14.25" customHeight="1">
      <c r="A817" s="12">
        <v>719829.0</v>
      </c>
      <c r="B817" s="12">
        <v>719829.0</v>
      </c>
      <c r="C817" s="12" t="s">
        <v>136</v>
      </c>
      <c r="D817" s="12">
        <v>875.0</v>
      </c>
      <c r="K817" s="12" t="s">
        <v>137</v>
      </c>
      <c r="M817" s="12" t="s">
        <v>138</v>
      </c>
      <c r="N817" s="12" t="s">
        <v>139</v>
      </c>
      <c r="P817" s="12" t="s">
        <v>140</v>
      </c>
      <c r="V817" s="12">
        <v>875.0</v>
      </c>
      <c r="X817" s="12" t="s">
        <v>4360</v>
      </c>
      <c r="Y817" s="12" t="s">
        <v>269</v>
      </c>
      <c r="Z817" s="12" t="s">
        <v>4361</v>
      </c>
      <c r="AA817" s="12" t="s">
        <v>175</v>
      </c>
      <c r="AB817" s="12" t="s">
        <v>4362</v>
      </c>
      <c r="AC817" s="12" t="s">
        <v>4363</v>
      </c>
      <c r="AD817" s="12" t="s">
        <v>241</v>
      </c>
      <c r="AI817" s="12" t="s">
        <v>126</v>
      </c>
      <c r="AJ817" s="12" t="s">
        <v>126</v>
      </c>
      <c r="AK817" s="12" t="s">
        <v>152</v>
      </c>
      <c r="AL817" s="12" t="s">
        <v>4364</v>
      </c>
      <c r="AM817" s="12" t="s">
        <v>1201</v>
      </c>
      <c r="AN817" s="12" t="s">
        <v>149</v>
      </c>
      <c r="AP817" s="12" t="s">
        <v>126</v>
      </c>
      <c r="AQ817" s="12" t="s">
        <v>152</v>
      </c>
      <c r="AS817" s="12" t="s">
        <v>153</v>
      </c>
      <c r="AU817" s="12" t="s">
        <v>152</v>
      </c>
      <c r="AV817" s="12" t="s">
        <v>188</v>
      </c>
      <c r="AX817" s="12" t="s">
        <v>156</v>
      </c>
      <c r="BF817" s="12" t="s">
        <v>126</v>
      </c>
    </row>
    <row r="818" ht="14.25" customHeight="1">
      <c r="A818" s="12">
        <v>719830.0</v>
      </c>
      <c r="B818" s="12">
        <v>719830.0</v>
      </c>
      <c r="K818" s="12" t="s">
        <v>137</v>
      </c>
      <c r="M818" s="12" t="s">
        <v>253</v>
      </c>
      <c r="N818" s="12" t="s">
        <v>139</v>
      </c>
      <c r="P818" s="12" t="s">
        <v>204</v>
      </c>
      <c r="V818" s="12">
        <v>319.0</v>
      </c>
      <c r="X818" s="12" t="s">
        <v>4365</v>
      </c>
      <c r="Y818" s="12" t="s">
        <v>142</v>
      </c>
      <c r="Z818" s="12" t="s">
        <v>4366</v>
      </c>
      <c r="AA818" s="12" t="s">
        <v>144</v>
      </c>
      <c r="AB818" s="12" t="s">
        <v>4367</v>
      </c>
      <c r="AC818" s="12" t="s">
        <v>4368</v>
      </c>
      <c r="AD818" s="12" t="s">
        <v>299</v>
      </c>
      <c r="AI818" s="12" t="s">
        <v>152</v>
      </c>
      <c r="AJ818" s="12" t="s">
        <v>152</v>
      </c>
      <c r="AK818" s="12" t="s">
        <v>126</v>
      </c>
      <c r="AP818" s="12" t="s">
        <v>152</v>
      </c>
      <c r="AS818" s="12" t="s">
        <v>153</v>
      </c>
      <c r="AU818" s="12" t="s">
        <v>152</v>
      </c>
      <c r="BF818" s="12" t="s">
        <v>126</v>
      </c>
      <c r="BO818" s="12" t="s">
        <v>421</v>
      </c>
      <c r="BP818" s="12" t="s">
        <v>299</v>
      </c>
    </row>
    <row r="819" ht="14.25" customHeight="1">
      <c r="A819" s="12">
        <v>719831.0</v>
      </c>
      <c r="B819" s="12">
        <v>719814.0</v>
      </c>
      <c r="C819" s="12" t="s">
        <v>136</v>
      </c>
      <c r="D819" s="12">
        <v>0.0</v>
      </c>
      <c r="K819" s="12" t="s">
        <v>137</v>
      </c>
      <c r="M819" s="12" t="s">
        <v>138</v>
      </c>
      <c r="N819" s="12" t="s">
        <v>139</v>
      </c>
      <c r="P819" s="12" t="s">
        <v>128</v>
      </c>
      <c r="V819" s="12">
        <v>787.0</v>
      </c>
      <c r="X819" s="12" t="s">
        <v>4369</v>
      </c>
      <c r="Y819" s="12" t="s">
        <v>142</v>
      </c>
      <c r="Z819" s="12" t="s">
        <v>4370</v>
      </c>
      <c r="AA819" s="12" t="s">
        <v>175</v>
      </c>
      <c r="AB819" s="12" t="s">
        <v>4371</v>
      </c>
      <c r="AC819" s="12" t="s">
        <v>4372</v>
      </c>
      <c r="AD819" s="12" t="s">
        <v>971</v>
      </c>
      <c r="AI819" s="12" t="s">
        <v>126</v>
      </c>
      <c r="AJ819" s="12" t="s">
        <v>126</v>
      </c>
      <c r="AK819" s="12" t="s">
        <v>126</v>
      </c>
      <c r="AM819" s="12" t="s">
        <v>358</v>
      </c>
      <c r="AP819" s="12" t="s">
        <v>126</v>
      </c>
      <c r="AS819" s="12" t="s">
        <v>153</v>
      </c>
      <c r="AU819" s="12" t="s">
        <v>126</v>
      </c>
      <c r="BF819" s="12" t="s">
        <v>126</v>
      </c>
      <c r="BQ819" s="12" t="s">
        <v>454</v>
      </c>
    </row>
    <row r="820" ht="14.25" customHeight="1">
      <c r="A820" s="12">
        <v>719832.0</v>
      </c>
      <c r="B820" s="12">
        <v>719814.0</v>
      </c>
      <c r="C820" s="12" t="s">
        <v>136</v>
      </c>
      <c r="D820" s="12">
        <v>0.0</v>
      </c>
      <c r="K820" s="12" t="s">
        <v>137</v>
      </c>
      <c r="M820" s="12" t="s">
        <v>138</v>
      </c>
      <c r="N820" s="12" t="s">
        <v>139</v>
      </c>
      <c r="P820" s="12" t="s">
        <v>204</v>
      </c>
      <c r="V820" s="12">
        <v>523.0</v>
      </c>
      <c r="X820" s="12" t="s">
        <v>4373</v>
      </c>
      <c r="Y820" s="12" t="s">
        <v>319</v>
      </c>
      <c r="Z820" s="12" t="s">
        <v>4374</v>
      </c>
      <c r="AA820" s="12" t="s">
        <v>175</v>
      </c>
      <c r="AB820" s="12" t="s">
        <v>4375</v>
      </c>
      <c r="AC820" s="12" t="s">
        <v>4376</v>
      </c>
      <c r="AD820" s="12" t="s">
        <v>971</v>
      </c>
      <c r="AI820" s="12" t="s">
        <v>126</v>
      </c>
      <c r="AJ820" s="12" t="s">
        <v>126</v>
      </c>
      <c r="AK820" s="12" t="s">
        <v>126</v>
      </c>
      <c r="AP820" s="12" t="s">
        <v>126</v>
      </c>
      <c r="AS820" s="12" t="s">
        <v>153</v>
      </c>
      <c r="AU820" s="12" t="s">
        <v>126</v>
      </c>
      <c r="BF820" s="12" t="s">
        <v>126</v>
      </c>
      <c r="BP820" s="12" t="s">
        <v>971</v>
      </c>
    </row>
    <row r="821" ht="14.25" customHeight="1">
      <c r="A821" s="12">
        <v>719833.0</v>
      </c>
      <c r="B821" s="12">
        <v>719833.0</v>
      </c>
      <c r="C821" s="12" t="s">
        <v>136</v>
      </c>
      <c r="D821" s="12">
        <v>583.0</v>
      </c>
      <c r="K821" s="12" t="s">
        <v>137</v>
      </c>
      <c r="M821" s="12" t="s">
        <v>253</v>
      </c>
      <c r="N821" s="12" t="s">
        <v>139</v>
      </c>
      <c r="P821" s="12" t="s">
        <v>128</v>
      </c>
      <c r="V821" s="12">
        <v>583.0</v>
      </c>
      <c r="X821" s="12" t="s">
        <v>4377</v>
      </c>
      <c r="Y821" s="12" t="s">
        <v>142</v>
      </c>
      <c r="Z821" s="12" t="s">
        <v>4378</v>
      </c>
      <c r="AA821" s="12" t="s">
        <v>175</v>
      </c>
      <c r="AB821" s="12" t="s">
        <v>4379</v>
      </c>
      <c r="AC821" s="12">
        <v>347.0</v>
      </c>
      <c r="AD821" s="12" t="s">
        <v>405</v>
      </c>
      <c r="AE821" s="12" t="s">
        <v>4380</v>
      </c>
      <c r="AF821" s="12" t="s">
        <v>4381</v>
      </c>
      <c r="AI821" s="12" t="s">
        <v>126</v>
      </c>
      <c r="AJ821" s="12" t="s">
        <v>126</v>
      </c>
      <c r="AK821" s="12" t="s">
        <v>126</v>
      </c>
      <c r="AM821" s="12" t="s">
        <v>149</v>
      </c>
      <c r="AP821" s="12" t="s">
        <v>126</v>
      </c>
      <c r="AQ821" s="12" t="s">
        <v>152</v>
      </c>
      <c r="AS821" s="12" t="s">
        <v>153</v>
      </c>
      <c r="AU821" s="12" t="s">
        <v>152</v>
      </c>
      <c r="AV821" s="12" t="s">
        <v>154</v>
      </c>
      <c r="AX821" s="12" t="s">
        <v>183</v>
      </c>
      <c r="BF821" s="12" t="s">
        <v>126</v>
      </c>
      <c r="BO821" s="12" t="s">
        <v>463</v>
      </c>
      <c r="BP821" s="12" t="s">
        <v>405</v>
      </c>
      <c r="BQ821" s="12" t="s">
        <v>135</v>
      </c>
    </row>
    <row r="822" ht="14.25" customHeight="1">
      <c r="A822" s="12">
        <v>719834.0</v>
      </c>
      <c r="B822" s="12">
        <v>719834.0</v>
      </c>
      <c r="K822" s="12" t="s">
        <v>137</v>
      </c>
      <c r="M822" s="12" t="s">
        <v>170</v>
      </c>
      <c r="N822" s="12" t="s">
        <v>139</v>
      </c>
      <c r="P822" s="12" t="s">
        <v>128</v>
      </c>
      <c r="V822" s="12">
        <v>755.0</v>
      </c>
      <c r="X822" s="12" t="s">
        <v>4382</v>
      </c>
      <c r="Y822" s="12" t="s">
        <v>142</v>
      </c>
      <c r="Z822" s="12" t="s">
        <v>4383</v>
      </c>
      <c r="AA822" s="12" t="s">
        <v>144</v>
      </c>
      <c r="AB822" s="12" t="s">
        <v>4384</v>
      </c>
      <c r="AC822" s="12">
        <v>2.5576857511E11</v>
      </c>
      <c r="AD822" s="12" t="s">
        <v>480</v>
      </c>
      <c r="AE822" s="12" t="s">
        <v>4385</v>
      </c>
      <c r="AI822" s="12" t="s">
        <v>152</v>
      </c>
      <c r="AJ822" s="12" t="s">
        <v>126</v>
      </c>
      <c r="AK822" s="12" t="s">
        <v>126</v>
      </c>
      <c r="AM822" s="12" t="s">
        <v>149</v>
      </c>
      <c r="AP822" s="12" t="s">
        <v>152</v>
      </c>
      <c r="AQ822" s="12" t="s">
        <v>152</v>
      </c>
      <c r="AS822" s="12" t="s">
        <v>153</v>
      </c>
      <c r="AU822" s="12" t="s">
        <v>152</v>
      </c>
      <c r="BF822" s="12" t="s">
        <v>126</v>
      </c>
      <c r="BO822" s="12" t="s">
        <v>127</v>
      </c>
      <c r="BP822" s="12" t="s">
        <v>480</v>
      </c>
      <c r="BQ822" s="12" t="s">
        <v>388</v>
      </c>
    </row>
    <row r="823" ht="14.25" customHeight="1">
      <c r="A823" s="12">
        <v>719835.0</v>
      </c>
      <c r="B823" s="12">
        <v>719835.0</v>
      </c>
      <c r="K823" s="12" t="s">
        <v>137</v>
      </c>
      <c r="M823" s="12" t="s">
        <v>170</v>
      </c>
      <c r="N823" s="12" t="s">
        <v>139</v>
      </c>
      <c r="P823" s="12" t="s">
        <v>128</v>
      </c>
      <c r="V823" s="12">
        <v>755.0</v>
      </c>
      <c r="X823" s="12" t="s">
        <v>4386</v>
      </c>
      <c r="Y823" s="12" t="s">
        <v>142</v>
      </c>
      <c r="Z823" s="12" t="s">
        <v>4387</v>
      </c>
      <c r="AA823" s="12" t="s">
        <v>175</v>
      </c>
      <c r="AB823" s="12" t="s">
        <v>4388</v>
      </c>
      <c r="AC823" s="12" t="s">
        <v>4389</v>
      </c>
      <c r="AD823" s="12" t="s">
        <v>448</v>
      </c>
      <c r="AE823" s="12" t="s">
        <v>4390</v>
      </c>
      <c r="AF823" s="12" t="s">
        <v>4391</v>
      </c>
      <c r="AI823" s="12" t="s">
        <v>152</v>
      </c>
      <c r="AJ823" s="12" t="s">
        <v>126</v>
      </c>
      <c r="AK823" s="12" t="s">
        <v>126</v>
      </c>
      <c r="AM823" s="12" t="s">
        <v>149</v>
      </c>
      <c r="AP823" s="12" t="s">
        <v>152</v>
      </c>
      <c r="AQ823" s="12" t="s">
        <v>152</v>
      </c>
      <c r="AS823" s="12" t="s">
        <v>153</v>
      </c>
      <c r="AU823" s="12" t="s">
        <v>152</v>
      </c>
      <c r="BF823" s="12" t="s">
        <v>126</v>
      </c>
      <c r="BO823" s="12" t="s">
        <v>2966</v>
      </c>
      <c r="BP823" s="12" t="s">
        <v>448</v>
      </c>
      <c r="BQ823" s="12" t="s">
        <v>236</v>
      </c>
    </row>
    <row r="824" ht="14.25" customHeight="1">
      <c r="A824" s="12">
        <v>719836.0</v>
      </c>
      <c r="B824" s="12">
        <v>719835.0</v>
      </c>
      <c r="K824" s="12" t="s">
        <v>137</v>
      </c>
      <c r="M824" s="12" t="s">
        <v>170</v>
      </c>
      <c r="N824" s="12" t="s">
        <v>139</v>
      </c>
      <c r="P824" s="12" t="s">
        <v>128</v>
      </c>
      <c r="V824" s="12">
        <v>755.0</v>
      </c>
      <c r="X824" s="12" t="s">
        <v>4386</v>
      </c>
      <c r="Y824" s="12" t="s">
        <v>142</v>
      </c>
      <c r="Z824" s="12" t="s">
        <v>4387</v>
      </c>
      <c r="AA824" s="12" t="s">
        <v>175</v>
      </c>
      <c r="AB824" s="12" t="s">
        <v>4388</v>
      </c>
      <c r="AC824" s="12" t="s">
        <v>4389</v>
      </c>
      <c r="AD824" s="12" t="s">
        <v>448</v>
      </c>
      <c r="AE824" s="12" t="s">
        <v>4390</v>
      </c>
      <c r="AF824" s="12" t="s">
        <v>4391</v>
      </c>
      <c r="AI824" s="12" t="s">
        <v>152</v>
      </c>
      <c r="AJ824" s="12" t="s">
        <v>126</v>
      </c>
      <c r="AK824" s="12" t="s">
        <v>126</v>
      </c>
      <c r="AM824" s="12" t="s">
        <v>149</v>
      </c>
      <c r="AP824" s="12" t="s">
        <v>152</v>
      </c>
      <c r="AQ824" s="12" t="s">
        <v>152</v>
      </c>
      <c r="AS824" s="12" t="s">
        <v>153</v>
      </c>
      <c r="AU824" s="12" t="s">
        <v>152</v>
      </c>
      <c r="BF824" s="12" t="s">
        <v>126</v>
      </c>
      <c r="BO824" s="12" t="s">
        <v>2966</v>
      </c>
      <c r="BP824" s="12" t="s">
        <v>448</v>
      </c>
      <c r="BQ824" s="12" t="s">
        <v>236</v>
      </c>
    </row>
    <row r="825" ht="14.25" customHeight="1">
      <c r="A825" s="12">
        <v>719837.0</v>
      </c>
      <c r="B825" s="12">
        <v>719835.0</v>
      </c>
      <c r="K825" s="12" t="s">
        <v>137</v>
      </c>
      <c r="M825" s="12" t="s">
        <v>170</v>
      </c>
      <c r="N825" s="12" t="s">
        <v>139</v>
      </c>
      <c r="P825" s="12" t="s">
        <v>204</v>
      </c>
      <c r="V825" s="12">
        <v>407.0</v>
      </c>
      <c r="X825" s="12" t="s">
        <v>4392</v>
      </c>
      <c r="Y825" s="12" t="s">
        <v>269</v>
      </c>
      <c r="Z825" s="12" t="s">
        <v>4393</v>
      </c>
      <c r="AA825" s="12" t="s">
        <v>175</v>
      </c>
      <c r="AB825" s="12" t="s">
        <v>4394</v>
      </c>
      <c r="AC825" s="12" t="s">
        <v>4395</v>
      </c>
      <c r="AD825" s="12" t="s">
        <v>448</v>
      </c>
      <c r="AI825" s="12" t="s">
        <v>152</v>
      </c>
      <c r="AJ825" s="12" t="s">
        <v>126</v>
      </c>
      <c r="AK825" s="12" t="s">
        <v>126</v>
      </c>
      <c r="AM825" s="12" t="s">
        <v>149</v>
      </c>
      <c r="AP825" s="12" t="s">
        <v>152</v>
      </c>
      <c r="AQ825" s="12" t="s">
        <v>152</v>
      </c>
      <c r="AS825" s="12" t="s">
        <v>153</v>
      </c>
      <c r="AU825" s="12" t="s">
        <v>152</v>
      </c>
      <c r="BF825" s="12" t="s">
        <v>126</v>
      </c>
      <c r="BO825" s="12" t="s">
        <v>489</v>
      </c>
      <c r="BP825" s="12" t="s">
        <v>448</v>
      </c>
    </row>
    <row r="826" ht="14.25" customHeight="1">
      <c r="A826" s="12">
        <v>719838.0</v>
      </c>
      <c r="B826" s="12">
        <v>719838.0</v>
      </c>
      <c r="K826" s="12" t="s">
        <v>137</v>
      </c>
      <c r="M826" s="12" t="s">
        <v>253</v>
      </c>
      <c r="N826" s="12" t="s">
        <v>171</v>
      </c>
      <c r="P826" s="12" t="s">
        <v>118</v>
      </c>
      <c r="R826" s="12" t="s">
        <v>389</v>
      </c>
      <c r="V826" s="12">
        <v>300.0</v>
      </c>
      <c r="X826" s="12" t="s">
        <v>4396</v>
      </c>
      <c r="Y826" s="12" t="s">
        <v>173</v>
      </c>
      <c r="Z826" s="12" t="s">
        <v>2859</v>
      </c>
      <c r="AA826" s="12" t="s">
        <v>175</v>
      </c>
      <c r="AB826" s="12" t="s">
        <v>4397</v>
      </c>
      <c r="AC826" s="12" t="s">
        <v>4398</v>
      </c>
      <c r="AD826" s="12" t="s">
        <v>299</v>
      </c>
      <c r="AE826" s="12" t="s">
        <v>4399</v>
      </c>
      <c r="AI826" s="12" t="s">
        <v>152</v>
      </c>
      <c r="AJ826" s="12" t="s">
        <v>152</v>
      </c>
      <c r="AK826" s="12" t="s">
        <v>126</v>
      </c>
      <c r="AM826" s="12" t="s">
        <v>302</v>
      </c>
      <c r="AN826" s="12" t="s">
        <v>303</v>
      </c>
      <c r="AO826" s="12" t="s">
        <v>4400</v>
      </c>
      <c r="AP826" s="12" t="s">
        <v>152</v>
      </c>
      <c r="AQ826" s="12" t="s">
        <v>152</v>
      </c>
      <c r="AS826" s="12" t="s">
        <v>153</v>
      </c>
      <c r="AU826" s="12" t="s">
        <v>152</v>
      </c>
      <c r="AV826" s="12" t="s">
        <v>154</v>
      </c>
      <c r="AW826" s="12" t="s">
        <v>3664</v>
      </c>
      <c r="AX826" s="12" t="s">
        <v>184</v>
      </c>
      <c r="AY826" s="12" t="s">
        <v>4401</v>
      </c>
      <c r="BF826" s="12" t="s">
        <v>126</v>
      </c>
      <c r="BP826" s="12" t="s">
        <v>299</v>
      </c>
    </row>
    <row r="827" ht="14.25" customHeight="1">
      <c r="A827" s="12">
        <v>719839.0</v>
      </c>
      <c r="B827" s="12">
        <v>719838.0</v>
      </c>
      <c r="K827" s="12" t="s">
        <v>137</v>
      </c>
      <c r="M827" s="12" t="s">
        <v>253</v>
      </c>
      <c r="N827" s="12" t="s">
        <v>171</v>
      </c>
      <c r="P827" s="12" t="s">
        <v>128</v>
      </c>
      <c r="V827" s="12">
        <v>464.0</v>
      </c>
      <c r="X827" s="12" t="s">
        <v>4402</v>
      </c>
      <c r="Y827" s="12" t="s">
        <v>142</v>
      </c>
      <c r="Z827" s="12" t="s">
        <v>4403</v>
      </c>
      <c r="AA827" s="12" t="s">
        <v>144</v>
      </c>
      <c r="AB827" s="12" t="s">
        <v>4397</v>
      </c>
      <c r="AC827" s="12" t="s">
        <v>4404</v>
      </c>
      <c r="AD827" s="12" t="s">
        <v>299</v>
      </c>
      <c r="AE827" s="12" t="s">
        <v>4399</v>
      </c>
      <c r="AI827" s="12" t="s">
        <v>152</v>
      </c>
      <c r="AJ827" s="12" t="s">
        <v>152</v>
      </c>
      <c r="AK827" s="12" t="s">
        <v>126</v>
      </c>
      <c r="AM827" s="12" t="s">
        <v>302</v>
      </c>
      <c r="AN827" s="12" t="s">
        <v>303</v>
      </c>
      <c r="AO827" s="12" t="s">
        <v>4400</v>
      </c>
      <c r="AP827" s="12" t="s">
        <v>152</v>
      </c>
      <c r="AQ827" s="12" t="s">
        <v>152</v>
      </c>
      <c r="AS827" s="12" t="s">
        <v>153</v>
      </c>
      <c r="AU827" s="12" t="s">
        <v>152</v>
      </c>
      <c r="AV827" s="12" t="s">
        <v>154</v>
      </c>
      <c r="AW827" s="12" t="s">
        <v>3664</v>
      </c>
      <c r="AX827" s="12" t="s">
        <v>184</v>
      </c>
      <c r="AY827" s="12" t="s">
        <v>4401</v>
      </c>
      <c r="BF827" s="12" t="s">
        <v>126</v>
      </c>
    </row>
    <row r="828" ht="14.25" customHeight="1">
      <c r="A828" s="12">
        <v>719840.0</v>
      </c>
      <c r="B828" s="12">
        <v>719835.0</v>
      </c>
      <c r="K828" s="12" t="s">
        <v>137</v>
      </c>
      <c r="M828" s="12" t="s">
        <v>170</v>
      </c>
      <c r="N828" s="12" t="s">
        <v>139</v>
      </c>
      <c r="P828" s="12" t="s">
        <v>140</v>
      </c>
      <c r="V828" s="12">
        <v>814.0</v>
      </c>
      <c r="X828" s="12" t="s">
        <v>4386</v>
      </c>
      <c r="Y828" s="12" t="s">
        <v>142</v>
      </c>
      <c r="Z828" s="12" t="s">
        <v>4387</v>
      </c>
      <c r="AA828" s="12" t="s">
        <v>175</v>
      </c>
      <c r="AB828" s="12" t="s">
        <v>4388</v>
      </c>
      <c r="AC828" s="12" t="s">
        <v>4389</v>
      </c>
      <c r="AD828" s="12" t="s">
        <v>448</v>
      </c>
      <c r="AE828" s="12" t="s">
        <v>4390</v>
      </c>
      <c r="AF828" s="12" t="s">
        <v>4391</v>
      </c>
      <c r="AI828" s="12" t="s">
        <v>152</v>
      </c>
      <c r="AJ828" s="12" t="s">
        <v>126</v>
      </c>
      <c r="AK828" s="12" t="s">
        <v>126</v>
      </c>
      <c r="AM828" s="12" t="s">
        <v>149</v>
      </c>
      <c r="AP828" s="12" t="s">
        <v>152</v>
      </c>
      <c r="AQ828" s="12" t="s">
        <v>152</v>
      </c>
      <c r="AS828" s="12" t="s">
        <v>153</v>
      </c>
      <c r="AU828" s="12" t="s">
        <v>152</v>
      </c>
      <c r="BF828" s="12" t="s">
        <v>126</v>
      </c>
      <c r="BO828" s="12" t="s">
        <v>2966</v>
      </c>
      <c r="BP828" s="12" t="s">
        <v>448</v>
      </c>
      <c r="BQ828" s="12" t="s">
        <v>236</v>
      </c>
    </row>
    <row r="829" ht="14.25" customHeight="1">
      <c r="A829" s="12">
        <v>719841.0</v>
      </c>
      <c r="B829" s="12">
        <v>719841.0</v>
      </c>
      <c r="K829" s="12" t="s">
        <v>137</v>
      </c>
      <c r="M829" s="12" t="s">
        <v>138</v>
      </c>
      <c r="N829" s="12" t="s">
        <v>139</v>
      </c>
      <c r="P829" s="12" t="s">
        <v>128</v>
      </c>
      <c r="V829" s="12">
        <v>787.0</v>
      </c>
      <c r="X829" s="12" t="s">
        <v>4405</v>
      </c>
      <c r="Y829" s="12" t="s">
        <v>142</v>
      </c>
      <c r="Z829" s="12" t="s">
        <v>4406</v>
      </c>
      <c r="AA829" s="12" t="s">
        <v>175</v>
      </c>
      <c r="AB829" s="12" t="s">
        <v>4407</v>
      </c>
      <c r="AC829" s="12" t="s">
        <v>4408</v>
      </c>
      <c r="AD829" s="12" t="s">
        <v>1286</v>
      </c>
      <c r="AI829" s="12" t="s">
        <v>126</v>
      </c>
      <c r="AJ829" s="12" t="s">
        <v>152</v>
      </c>
      <c r="AK829" s="12" t="s">
        <v>126</v>
      </c>
      <c r="AM829" s="12" t="s">
        <v>196</v>
      </c>
      <c r="AP829" s="12" t="s">
        <v>152</v>
      </c>
      <c r="AQ829" s="12" t="s">
        <v>152</v>
      </c>
      <c r="AS829" s="12" t="s">
        <v>153</v>
      </c>
      <c r="AU829" s="12" t="s">
        <v>152</v>
      </c>
      <c r="AV829" s="12" t="s">
        <v>891</v>
      </c>
      <c r="AX829" s="12" t="s">
        <v>183</v>
      </c>
      <c r="BF829" s="12" t="s">
        <v>126</v>
      </c>
      <c r="BO829" s="12" t="s">
        <v>421</v>
      </c>
      <c r="BP829" s="12" t="s">
        <v>1286</v>
      </c>
      <c r="BQ829" s="12" t="s">
        <v>273</v>
      </c>
    </row>
    <row r="830" ht="14.25" customHeight="1">
      <c r="A830" s="12">
        <v>719842.0</v>
      </c>
      <c r="B830" s="12">
        <v>719842.0</v>
      </c>
      <c r="C830" s="12" t="s">
        <v>136</v>
      </c>
      <c r="D830" s="12">
        <v>875.0</v>
      </c>
      <c r="K830" s="12" t="s">
        <v>137</v>
      </c>
      <c r="M830" s="12" t="s">
        <v>138</v>
      </c>
      <c r="N830" s="12" t="s">
        <v>139</v>
      </c>
      <c r="P830" s="12" t="s">
        <v>140</v>
      </c>
      <c r="V830" s="12">
        <v>875.0</v>
      </c>
      <c r="X830" s="12" t="s">
        <v>4409</v>
      </c>
      <c r="Y830" s="12" t="s">
        <v>142</v>
      </c>
      <c r="Z830" s="12" t="s">
        <v>4410</v>
      </c>
      <c r="AA830" s="12" t="s">
        <v>175</v>
      </c>
      <c r="AB830" s="12" t="s">
        <v>4411</v>
      </c>
      <c r="AC830" s="12" t="s">
        <v>4412</v>
      </c>
      <c r="AD830" s="12" t="s">
        <v>971</v>
      </c>
      <c r="AE830" s="12" t="s">
        <v>4413</v>
      </c>
      <c r="AF830" s="12" t="s">
        <v>4414</v>
      </c>
      <c r="AI830" s="12" t="s">
        <v>126</v>
      </c>
      <c r="AJ830" s="12" t="s">
        <v>126</v>
      </c>
      <c r="AK830" s="12" t="s">
        <v>126</v>
      </c>
      <c r="AM830" s="12" t="s">
        <v>149</v>
      </c>
      <c r="AN830" s="12" t="s">
        <v>150</v>
      </c>
      <c r="AO830" s="12" t="s">
        <v>567</v>
      </c>
      <c r="AP830" s="12" t="s">
        <v>126</v>
      </c>
      <c r="AQ830" s="12" t="s">
        <v>152</v>
      </c>
      <c r="AS830" s="12" t="s">
        <v>153</v>
      </c>
      <c r="AU830" s="12" t="s">
        <v>152</v>
      </c>
      <c r="AV830" s="12" t="s">
        <v>154</v>
      </c>
      <c r="AX830" s="12" t="s">
        <v>184</v>
      </c>
      <c r="BF830" s="12" t="s">
        <v>126</v>
      </c>
      <c r="BO830" s="12" t="s">
        <v>374</v>
      </c>
      <c r="BP830" s="12" t="s">
        <v>971</v>
      </c>
      <c r="BQ830" s="12" t="s">
        <v>388</v>
      </c>
    </row>
    <row r="831" ht="14.25" customHeight="1">
      <c r="A831" s="12">
        <v>719844.0</v>
      </c>
      <c r="B831" s="12">
        <v>719844.0</v>
      </c>
      <c r="K831" s="12" t="s">
        <v>137</v>
      </c>
      <c r="M831" s="12" t="s">
        <v>170</v>
      </c>
      <c r="N831" s="12" t="s">
        <v>139</v>
      </c>
      <c r="P831" s="12" t="s">
        <v>140</v>
      </c>
      <c r="V831" s="12">
        <v>814.0</v>
      </c>
      <c r="X831" s="12" t="s">
        <v>4266</v>
      </c>
      <c r="Y831" s="12" t="s">
        <v>142</v>
      </c>
      <c r="Z831" s="12" t="s">
        <v>4093</v>
      </c>
      <c r="AA831" s="12" t="s">
        <v>144</v>
      </c>
      <c r="AB831" s="12" t="s">
        <v>4267</v>
      </c>
      <c r="AC831" s="12" t="s">
        <v>4268</v>
      </c>
      <c r="AD831" s="12" t="s">
        <v>663</v>
      </c>
      <c r="AE831" s="12" t="s">
        <v>4270</v>
      </c>
      <c r="AF831" s="12" t="s">
        <v>4415</v>
      </c>
      <c r="AI831" s="12" t="s">
        <v>152</v>
      </c>
      <c r="AJ831" s="12" t="s">
        <v>126</v>
      </c>
      <c r="AK831" s="12" t="s">
        <v>126</v>
      </c>
      <c r="AM831" s="12" t="s">
        <v>196</v>
      </c>
      <c r="AP831" s="12" t="s">
        <v>152</v>
      </c>
      <c r="AQ831" s="12" t="s">
        <v>152</v>
      </c>
      <c r="AS831" s="12" t="s">
        <v>153</v>
      </c>
      <c r="AU831" s="12" t="s">
        <v>126</v>
      </c>
      <c r="BF831" s="12" t="s">
        <v>126</v>
      </c>
      <c r="BO831" s="12" t="s">
        <v>4416</v>
      </c>
      <c r="BP831" s="12" t="s">
        <v>663</v>
      </c>
      <c r="BQ831" s="12" t="s">
        <v>4271</v>
      </c>
    </row>
    <row r="832" ht="14.25" customHeight="1">
      <c r="A832" s="12">
        <v>719845.0</v>
      </c>
      <c r="B832" s="12">
        <v>719845.0</v>
      </c>
      <c r="K832" s="12" t="s">
        <v>137</v>
      </c>
      <c r="M832" s="12" t="s">
        <v>170</v>
      </c>
      <c r="N832" s="12" t="s">
        <v>139</v>
      </c>
      <c r="P832" s="12" t="s">
        <v>128</v>
      </c>
      <c r="V832" s="12">
        <v>755.0</v>
      </c>
      <c r="X832" s="12" t="s">
        <v>4417</v>
      </c>
      <c r="Y832" s="12" t="s">
        <v>319</v>
      </c>
      <c r="Z832" s="12" t="s">
        <v>4418</v>
      </c>
      <c r="AA832" s="12" t="s">
        <v>175</v>
      </c>
      <c r="AB832" s="12" t="s">
        <v>4419</v>
      </c>
      <c r="AC832" s="12" t="s">
        <v>4420</v>
      </c>
      <c r="AD832" s="12" t="s">
        <v>480</v>
      </c>
      <c r="AI832" s="12" t="s">
        <v>152</v>
      </c>
      <c r="AJ832" s="12" t="s">
        <v>152</v>
      </c>
      <c r="AK832" s="12" t="s">
        <v>126</v>
      </c>
      <c r="AM832" s="12" t="s">
        <v>1454</v>
      </c>
      <c r="AN832" s="12" t="s">
        <v>760</v>
      </c>
      <c r="AP832" s="12" t="s">
        <v>152</v>
      </c>
      <c r="AQ832" s="12" t="s">
        <v>152</v>
      </c>
      <c r="AS832" s="12" t="s">
        <v>153</v>
      </c>
      <c r="AU832" s="12" t="s">
        <v>152</v>
      </c>
      <c r="BF832" s="12" t="s">
        <v>126</v>
      </c>
      <c r="BO832" s="12" t="s">
        <v>4421</v>
      </c>
      <c r="BP832" s="12" t="s">
        <v>480</v>
      </c>
    </row>
    <row r="833" ht="14.25" customHeight="1">
      <c r="A833" s="12">
        <v>719848.0</v>
      </c>
      <c r="B833" s="12">
        <v>719848.0</v>
      </c>
      <c r="K833" s="12" t="s">
        <v>137</v>
      </c>
      <c r="M833" s="12" t="s">
        <v>253</v>
      </c>
      <c r="N833" s="12" t="s">
        <v>139</v>
      </c>
      <c r="P833" s="12" t="s">
        <v>128</v>
      </c>
      <c r="V833" s="12">
        <v>583.0</v>
      </c>
      <c r="X833" s="12" t="s">
        <v>4422</v>
      </c>
      <c r="Y833" s="12" t="s">
        <v>142</v>
      </c>
      <c r="Z833" s="12" t="s">
        <v>4423</v>
      </c>
      <c r="AA833" s="12" t="s">
        <v>144</v>
      </c>
      <c r="AB833" s="12" t="s">
        <v>4424</v>
      </c>
      <c r="AC833" s="12">
        <v>2.43997674581E11</v>
      </c>
      <c r="AD833" s="12" t="s">
        <v>1359</v>
      </c>
      <c r="AE833" s="12" t="s">
        <v>4425</v>
      </c>
      <c r="AF833" s="12" t="s">
        <v>4426</v>
      </c>
      <c r="AI833" s="12" t="s">
        <v>152</v>
      </c>
      <c r="AJ833" s="12" t="s">
        <v>126</v>
      </c>
      <c r="AK833" s="12" t="s">
        <v>126</v>
      </c>
      <c r="AM833" s="12" t="s">
        <v>702</v>
      </c>
      <c r="AN833" s="12" t="s">
        <v>196</v>
      </c>
      <c r="AO833" s="12" t="s">
        <v>723</v>
      </c>
      <c r="AP833" s="12" t="s">
        <v>152</v>
      </c>
      <c r="AQ833" s="12" t="s">
        <v>152</v>
      </c>
      <c r="AS833" s="12" t="s">
        <v>153</v>
      </c>
      <c r="AU833" s="12" t="s">
        <v>152</v>
      </c>
      <c r="AV833" s="12" t="s">
        <v>4427</v>
      </c>
      <c r="AW833" s="12">
        <v>15.0</v>
      </c>
      <c r="AX833" s="12" t="s">
        <v>4428</v>
      </c>
      <c r="AY833" s="12" t="s">
        <v>4429</v>
      </c>
      <c r="BF833" s="12" t="s">
        <v>126</v>
      </c>
      <c r="BO833" s="12" t="s">
        <v>127</v>
      </c>
      <c r="BP833" s="12" t="s">
        <v>1359</v>
      </c>
      <c r="BQ833" s="12" t="s">
        <v>135</v>
      </c>
      <c r="BR833" s="12">
        <v>0.0</v>
      </c>
    </row>
    <row r="834" ht="14.25" customHeight="1">
      <c r="A834" s="12">
        <v>719849.0</v>
      </c>
      <c r="B834" s="12">
        <v>719849.0</v>
      </c>
      <c r="K834" s="12" t="s">
        <v>137</v>
      </c>
      <c r="M834" s="12" t="s">
        <v>253</v>
      </c>
      <c r="N834" s="12" t="s">
        <v>139</v>
      </c>
      <c r="P834" s="12" t="s">
        <v>128</v>
      </c>
      <c r="V834" s="12">
        <v>583.0</v>
      </c>
      <c r="X834" s="12" t="s">
        <v>4430</v>
      </c>
      <c r="Y834" s="12" t="s">
        <v>246</v>
      </c>
      <c r="Z834" s="12" t="s">
        <v>4431</v>
      </c>
      <c r="AA834" s="12" t="s">
        <v>144</v>
      </c>
      <c r="AB834" s="12" t="s">
        <v>4432</v>
      </c>
      <c r="AC834" s="12">
        <v>2.43860028283E11</v>
      </c>
      <c r="AD834" s="12" t="s">
        <v>1359</v>
      </c>
      <c r="AE834" s="12" t="s">
        <v>1558</v>
      </c>
      <c r="AF834" s="12" t="s">
        <v>4433</v>
      </c>
      <c r="AI834" s="12" t="s">
        <v>152</v>
      </c>
      <c r="AJ834" s="12" t="s">
        <v>152</v>
      </c>
      <c r="AK834" s="12" t="s">
        <v>126</v>
      </c>
      <c r="AM834" s="12" t="s">
        <v>4434</v>
      </c>
      <c r="AN834" s="12" t="s">
        <v>365</v>
      </c>
      <c r="AO834" s="12" t="s">
        <v>2139</v>
      </c>
      <c r="AP834" s="12" t="s">
        <v>152</v>
      </c>
      <c r="AQ834" s="12" t="s">
        <v>152</v>
      </c>
      <c r="AS834" s="12" t="s">
        <v>153</v>
      </c>
      <c r="AU834" s="12" t="s">
        <v>152</v>
      </c>
      <c r="AV834" s="12" t="s">
        <v>154</v>
      </c>
      <c r="AW834" s="12" t="s">
        <v>4435</v>
      </c>
      <c r="AX834" s="12" t="s">
        <v>184</v>
      </c>
      <c r="AY834" s="12" t="s">
        <v>4435</v>
      </c>
      <c r="BF834" s="12" t="s">
        <v>126</v>
      </c>
      <c r="BO834" s="12" t="s">
        <v>3378</v>
      </c>
      <c r="BP834" s="12" t="s">
        <v>1359</v>
      </c>
      <c r="BQ834" s="12" t="s">
        <v>4271</v>
      </c>
    </row>
    <row r="835" ht="14.25" customHeight="1">
      <c r="A835" s="12">
        <v>719850.0</v>
      </c>
      <c r="B835" s="12">
        <v>719850.0</v>
      </c>
      <c r="K835" s="12" t="s">
        <v>137</v>
      </c>
      <c r="M835" s="12" t="s">
        <v>253</v>
      </c>
      <c r="N835" s="12" t="s">
        <v>139</v>
      </c>
      <c r="P835" s="12" t="s">
        <v>140</v>
      </c>
      <c r="V835" s="12">
        <v>755.0</v>
      </c>
      <c r="X835" s="12" t="s">
        <v>4436</v>
      </c>
      <c r="Y835" s="12" t="s">
        <v>142</v>
      </c>
      <c r="Z835" s="12" t="s">
        <v>4437</v>
      </c>
      <c r="AA835" s="12" t="s">
        <v>144</v>
      </c>
      <c r="AB835" s="12" t="s">
        <v>4438</v>
      </c>
      <c r="AC835" s="12">
        <v>2.11922205111E11</v>
      </c>
      <c r="AD835" s="12" t="s">
        <v>2522</v>
      </c>
      <c r="AE835" s="12" t="s">
        <v>4439</v>
      </c>
      <c r="AF835" s="12" t="s">
        <v>4440</v>
      </c>
      <c r="AI835" s="12" t="s">
        <v>152</v>
      </c>
      <c r="AJ835" s="12" t="s">
        <v>126</v>
      </c>
      <c r="AK835" s="12" t="s">
        <v>126</v>
      </c>
      <c r="AP835" s="12" t="s">
        <v>152</v>
      </c>
      <c r="AQ835" s="12" t="s">
        <v>152</v>
      </c>
      <c r="AS835" s="12" t="s">
        <v>153</v>
      </c>
      <c r="AU835" s="12" t="s">
        <v>152</v>
      </c>
      <c r="AV835" s="12" t="s">
        <v>154</v>
      </c>
      <c r="AX835" s="12" t="s">
        <v>184</v>
      </c>
      <c r="BF835" s="12" t="s">
        <v>126</v>
      </c>
      <c r="BO835" s="12" t="s">
        <v>127</v>
      </c>
      <c r="BP835" s="12" t="s">
        <v>2522</v>
      </c>
      <c r="BQ835" s="12" t="s">
        <v>388</v>
      </c>
    </row>
    <row r="836" ht="14.25" customHeight="1">
      <c r="A836" s="12">
        <v>719851.0</v>
      </c>
      <c r="B836" s="12">
        <v>719851.0</v>
      </c>
      <c r="K836" s="12" t="s">
        <v>137</v>
      </c>
      <c r="M836" s="12" t="s">
        <v>138</v>
      </c>
      <c r="N836" s="12" t="s">
        <v>171</v>
      </c>
      <c r="P836" s="12" t="s">
        <v>128</v>
      </c>
      <c r="V836" s="12">
        <v>627.0</v>
      </c>
      <c r="X836" s="12" t="s">
        <v>4441</v>
      </c>
      <c r="Y836" s="12" t="s">
        <v>142</v>
      </c>
      <c r="Z836" s="12" t="s">
        <v>4442</v>
      </c>
      <c r="AA836" s="12" t="s">
        <v>175</v>
      </c>
      <c r="AB836" s="12" t="s">
        <v>4443</v>
      </c>
      <c r="AC836" s="12" t="s">
        <v>4444</v>
      </c>
      <c r="AD836" s="12" t="s">
        <v>249</v>
      </c>
      <c r="AE836" s="12" t="s">
        <v>4445</v>
      </c>
      <c r="AI836" s="12" t="s">
        <v>126</v>
      </c>
      <c r="AJ836" s="12" t="s">
        <v>126</v>
      </c>
      <c r="AK836" s="12" t="s">
        <v>126</v>
      </c>
      <c r="AM836" s="12" t="s">
        <v>196</v>
      </c>
      <c r="AP836" s="12" t="s">
        <v>152</v>
      </c>
      <c r="AQ836" s="12" t="s">
        <v>152</v>
      </c>
      <c r="AS836" s="12" t="s">
        <v>370</v>
      </c>
      <c r="AT836" s="12" t="s">
        <v>4259</v>
      </c>
      <c r="AU836" s="12" t="s">
        <v>126</v>
      </c>
      <c r="BF836" s="12" t="s">
        <v>126</v>
      </c>
      <c r="BO836" s="12" t="s">
        <v>127</v>
      </c>
      <c r="BP836" s="12" t="s">
        <v>249</v>
      </c>
      <c r="BQ836" s="12" t="s">
        <v>4446</v>
      </c>
    </row>
    <row r="837" ht="14.25" customHeight="1">
      <c r="A837" s="12">
        <v>719852.0</v>
      </c>
      <c r="B837" s="12">
        <v>719852.0</v>
      </c>
      <c r="K837" s="12" t="s">
        <v>137</v>
      </c>
      <c r="M837" s="12" t="s">
        <v>170</v>
      </c>
      <c r="N837" s="12" t="s">
        <v>171</v>
      </c>
      <c r="P837" s="12" t="s">
        <v>140</v>
      </c>
      <c r="V837" s="12">
        <v>649.0</v>
      </c>
      <c r="X837" s="12" t="s">
        <v>4447</v>
      </c>
      <c r="Y837" s="12" t="s">
        <v>142</v>
      </c>
      <c r="Z837" s="12" t="s">
        <v>4448</v>
      </c>
      <c r="AA837" s="12" t="s">
        <v>144</v>
      </c>
      <c r="AB837" s="12" t="s">
        <v>4449</v>
      </c>
      <c r="AC837" s="12">
        <v>9.18132813746E11</v>
      </c>
      <c r="AD837" s="12" t="s">
        <v>448</v>
      </c>
      <c r="AE837" s="12" t="s">
        <v>4450</v>
      </c>
      <c r="AF837" s="12" t="s">
        <v>4451</v>
      </c>
      <c r="AI837" s="12" t="s">
        <v>126</v>
      </c>
      <c r="AJ837" s="12" t="s">
        <v>126</v>
      </c>
      <c r="AK837" s="12" t="s">
        <v>126</v>
      </c>
      <c r="AM837" s="12" t="s">
        <v>149</v>
      </c>
      <c r="AP837" s="12" t="s">
        <v>126</v>
      </c>
      <c r="AS837" s="12" t="s">
        <v>153</v>
      </c>
      <c r="AU837" s="12" t="s">
        <v>152</v>
      </c>
      <c r="AV837" s="12" t="s">
        <v>4452</v>
      </c>
      <c r="AX837" s="12" t="s">
        <v>518</v>
      </c>
      <c r="BF837" s="12" t="s">
        <v>126</v>
      </c>
      <c r="BO837" s="12" t="s">
        <v>489</v>
      </c>
      <c r="BP837" s="12" t="s">
        <v>448</v>
      </c>
      <c r="BQ837" s="12" t="s">
        <v>236</v>
      </c>
    </row>
    <row r="838" ht="14.25" customHeight="1">
      <c r="A838" s="12">
        <v>719853.0</v>
      </c>
      <c r="B838" s="12">
        <v>719853.0</v>
      </c>
      <c r="K838" s="12" t="s">
        <v>137</v>
      </c>
      <c r="M838" s="12" t="s">
        <v>138</v>
      </c>
      <c r="N838" s="12" t="s">
        <v>139</v>
      </c>
      <c r="P838" s="12" t="s">
        <v>140</v>
      </c>
      <c r="V838" s="12">
        <v>875.0</v>
      </c>
      <c r="X838" s="12" t="s">
        <v>4453</v>
      </c>
      <c r="Y838" s="12" t="s">
        <v>173</v>
      </c>
      <c r="Z838" s="12" t="s">
        <v>4454</v>
      </c>
      <c r="AA838" s="12" t="s">
        <v>175</v>
      </c>
      <c r="AB838" s="12" t="s">
        <v>4455</v>
      </c>
      <c r="AC838" s="12" t="s">
        <v>4456</v>
      </c>
      <c r="AD838" s="12" t="s">
        <v>249</v>
      </c>
      <c r="AE838" s="12" t="s">
        <v>4457</v>
      </c>
      <c r="AF838" s="12" t="s">
        <v>4458</v>
      </c>
      <c r="AI838" s="12" t="s">
        <v>152</v>
      </c>
      <c r="AJ838" s="12" t="s">
        <v>126</v>
      </c>
      <c r="AK838" s="12" t="s">
        <v>126</v>
      </c>
      <c r="AM838" s="12" t="s">
        <v>196</v>
      </c>
      <c r="AP838" s="12" t="s">
        <v>126</v>
      </c>
      <c r="AQ838" s="12" t="s">
        <v>152</v>
      </c>
      <c r="AS838" s="12" t="s">
        <v>153</v>
      </c>
      <c r="AU838" s="12" t="s">
        <v>126</v>
      </c>
      <c r="BF838" s="12" t="s">
        <v>126</v>
      </c>
      <c r="BO838" s="12" t="s">
        <v>4459</v>
      </c>
      <c r="BP838" s="12" t="s">
        <v>272</v>
      </c>
      <c r="BQ838" s="12" t="s">
        <v>294</v>
      </c>
    </row>
    <row r="839" ht="14.25" customHeight="1">
      <c r="A839" s="12">
        <v>719863.0</v>
      </c>
      <c r="B839" s="12">
        <v>719863.0</v>
      </c>
      <c r="C839" s="12" t="s">
        <v>136</v>
      </c>
      <c r="D839" s="12">
        <v>787.0</v>
      </c>
      <c r="K839" s="12" t="s">
        <v>137</v>
      </c>
      <c r="M839" s="12" t="s">
        <v>138</v>
      </c>
      <c r="N839" s="12" t="s">
        <v>139</v>
      </c>
      <c r="P839" s="12" t="s">
        <v>128</v>
      </c>
      <c r="V839" s="12">
        <v>787.0</v>
      </c>
      <c r="X839" s="12" t="s">
        <v>4460</v>
      </c>
      <c r="Y839" s="12" t="s">
        <v>142</v>
      </c>
      <c r="Z839" s="12" t="s">
        <v>4461</v>
      </c>
      <c r="AA839" s="12" t="s">
        <v>175</v>
      </c>
      <c r="AB839" s="12" t="s">
        <v>4462</v>
      </c>
      <c r="AC839" s="12">
        <v>8.86988580811E11</v>
      </c>
      <c r="AD839" s="12" t="s">
        <v>241</v>
      </c>
      <c r="AI839" s="12" t="s">
        <v>126</v>
      </c>
      <c r="AJ839" s="12" t="s">
        <v>126</v>
      </c>
      <c r="AK839" s="12" t="s">
        <v>126</v>
      </c>
      <c r="AM839" s="12" t="s">
        <v>4463</v>
      </c>
      <c r="AN839" s="12" t="s">
        <v>149</v>
      </c>
      <c r="AP839" s="12" t="s">
        <v>126</v>
      </c>
      <c r="AQ839" s="12" t="s">
        <v>152</v>
      </c>
      <c r="AS839" s="12" t="s">
        <v>153</v>
      </c>
      <c r="AU839" s="12" t="s">
        <v>152</v>
      </c>
      <c r="AV839" s="12" t="s">
        <v>154</v>
      </c>
      <c r="AW839" s="12" t="s">
        <v>4464</v>
      </c>
      <c r="AX839" s="12" t="s">
        <v>184</v>
      </c>
      <c r="AY839" s="12" t="s">
        <v>4465</v>
      </c>
      <c r="BF839" s="12" t="s">
        <v>126</v>
      </c>
      <c r="BO839" s="12" t="s">
        <v>2023</v>
      </c>
      <c r="BP839" s="12" t="s">
        <v>241</v>
      </c>
      <c r="BQ839" s="12" t="s">
        <v>388</v>
      </c>
    </row>
    <row r="840" ht="14.25" customHeight="1">
      <c r="A840" s="12">
        <v>719864.0</v>
      </c>
      <c r="B840" s="12">
        <v>719864.0</v>
      </c>
      <c r="C840" s="12" t="s">
        <v>136</v>
      </c>
      <c r="D840" s="12">
        <v>699.0</v>
      </c>
      <c r="K840" s="12" t="s">
        <v>137</v>
      </c>
      <c r="M840" s="12" t="s">
        <v>138</v>
      </c>
      <c r="N840" s="12" t="s">
        <v>171</v>
      </c>
      <c r="P840" s="12" t="s">
        <v>140</v>
      </c>
      <c r="V840" s="12">
        <v>699.0</v>
      </c>
      <c r="X840" s="12" t="s">
        <v>4466</v>
      </c>
      <c r="Y840" s="12" t="s">
        <v>142</v>
      </c>
      <c r="Z840" s="12" t="s">
        <v>4467</v>
      </c>
      <c r="AA840" s="12" t="s">
        <v>144</v>
      </c>
      <c r="AB840" s="12" t="s">
        <v>4468</v>
      </c>
      <c r="AC840" s="12" t="s">
        <v>4469</v>
      </c>
      <c r="AD840" s="12" t="s">
        <v>211</v>
      </c>
      <c r="AI840" s="12" t="s">
        <v>126</v>
      </c>
      <c r="AJ840" s="12" t="s">
        <v>126</v>
      </c>
      <c r="AK840" s="12" t="s">
        <v>126</v>
      </c>
      <c r="AM840" s="12" t="s">
        <v>4470</v>
      </c>
      <c r="AN840" s="12" t="s">
        <v>149</v>
      </c>
      <c r="AP840" s="12" t="s">
        <v>126</v>
      </c>
      <c r="AQ840" s="12" t="s">
        <v>152</v>
      </c>
      <c r="AS840" s="12" t="s">
        <v>153</v>
      </c>
      <c r="AU840" s="12" t="s">
        <v>126</v>
      </c>
      <c r="BF840" s="12" t="s">
        <v>126</v>
      </c>
      <c r="BP840" s="12" t="s">
        <v>211</v>
      </c>
      <c r="BQ840" s="12" t="s">
        <v>1164</v>
      </c>
    </row>
    <row r="841" ht="14.25" customHeight="1">
      <c r="A841" s="12">
        <v>719869.0</v>
      </c>
      <c r="B841" s="12">
        <v>719869.0</v>
      </c>
      <c r="K841" s="12" t="s">
        <v>137</v>
      </c>
      <c r="M841" s="12" t="s">
        <v>170</v>
      </c>
      <c r="N841" s="12" t="s">
        <v>139</v>
      </c>
      <c r="P841" s="12" t="s">
        <v>128</v>
      </c>
      <c r="V841" s="12">
        <v>755.0</v>
      </c>
      <c r="X841" s="12" t="s">
        <v>4471</v>
      </c>
      <c r="Y841" s="12" t="s">
        <v>142</v>
      </c>
      <c r="Z841" s="12" t="s">
        <v>4472</v>
      </c>
      <c r="AA841" s="12" t="s">
        <v>175</v>
      </c>
      <c r="AB841" s="12" t="s">
        <v>4473</v>
      </c>
      <c r="AC841" s="12">
        <v>2.347069526452E12</v>
      </c>
      <c r="AD841" s="12" t="s">
        <v>314</v>
      </c>
      <c r="AI841" s="12" t="s">
        <v>152</v>
      </c>
      <c r="AK841" s="12" t="s">
        <v>126</v>
      </c>
      <c r="AM841" s="12" t="s">
        <v>149</v>
      </c>
      <c r="AP841" s="12" t="s">
        <v>152</v>
      </c>
      <c r="AQ841" s="12" t="s">
        <v>152</v>
      </c>
      <c r="AS841" s="12" t="s">
        <v>153</v>
      </c>
      <c r="AU841" s="12" t="s">
        <v>126</v>
      </c>
      <c r="BF841" s="12" t="s">
        <v>126</v>
      </c>
      <c r="BP841" s="12" t="s">
        <v>314</v>
      </c>
    </row>
    <row r="842" ht="14.25" customHeight="1">
      <c r="A842" s="12">
        <v>719870.0</v>
      </c>
      <c r="B842" s="12">
        <v>719870.0</v>
      </c>
      <c r="C842" s="12" t="s">
        <v>136</v>
      </c>
      <c r="D842" s="12">
        <v>649.0</v>
      </c>
      <c r="K842" s="12" t="s">
        <v>137</v>
      </c>
      <c r="M842" s="12" t="s">
        <v>170</v>
      </c>
      <c r="N842" s="12" t="s">
        <v>171</v>
      </c>
      <c r="P842" s="12" t="s">
        <v>140</v>
      </c>
      <c r="V842" s="12">
        <v>649.0</v>
      </c>
      <c r="X842" s="12" t="s">
        <v>4474</v>
      </c>
      <c r="Y842" s="12" t="s">
        <v>2405</v>
      </c>
      <c r="Z842" s="12" t="s">
        <v>4475</v>
      </c>
      <c r="AA842" s="12" t="s">
        <v>144</v>
      </c>
      <c r="AB842" s="12" t="s">
        <v>4476</v>
      </c>
      <c r="AC842" s="12">
        <v>8.86917161359E11</v>
      </c>
      <c r="AD842" s="12" t="s">
        <v>241</v>
      </c>
      <c r="AE842" s="12" t="s">
        <v>4477</v>
      </c>
      <c r="AI842" s="12" t="s">
        <v>126</v>
      </c>
      <c r="AJ842" s="12" t="s">
        <v>126</v>
      </c>
      <c r="AK842" s="12" t="s">
        <v>126</v>
      </c>
      <c r="AM842" s="12" t="s">
        <v>4478</v>
      </c>
      <c r="AN842" s="12" t="s">
        <v>4479</v>
      </c>
      <c r="AP842" s="12" t="s">
        <v>126</v>
      </c>
      <c r="AS842" s="12" t="s">
        <v>153</v>
      </c>
      <c r="AU842" s="12" t="s">
        <v>126</v>
      </c>
      <c r="BF842" s="12" t="s">
        <v>126</v>
      </c>
      <c r="BO842" s="12" t="s">
        <v>561</v>
      </c>
      <c r="BP842" s="12" t="s">
        <v>2869</v>
      </c>
    </row>
    <row r="843" ht="14.25" customHeight="1">
      <c r="A843" s="12">
        <v>719876.0</v>
      </c>
      <c r="B843" s="12">
        <v>719876.0</v>
      </c>
      <c r="C843" s="12" t="s">
        <v>136</v>
      </c>
      <c r="D843" s="12">
        <v>699.0</v>
      </c>
      <c r="K843" s="12" t="s">
        <v>137</v>
      </c>
      <c r="M843" s="12" t="s">
        <v>138</v>
      </c>
      <c r="N843" s="12" t="s">
        <v>171</v>
      </c>
      <c r="P843" s="12" t="s">
        <v>140</v>
      </c>
      <c r="V843" s="12">
        <v>699.0</v>
      </c>
      <c r="X843" s="12" t="s">
        <v>4480</v>
      </c>
      <c r="Y843" s="12" t="s">
        <v>142</v>
      </c>
      <c r="Z843" s="12" t="s">
        <v>4481</v>
      </c>
      <c r="AA843" s="12" t="s">
        <v>144</v>
      </c>
      <c r="AB843" s="12" t="s">
        <v>4482</v>
      </c>
      <c r="AC843" s="12">
        <v>8.21034533308E11</v>
      </c>
      <c r="AD843" s="12" t="s">
        <v>146</v>
      </c>
      <c r="AE843" s="12" t="s">
        <v>4483</v>
      </c>
      <c r="AF843" s="12" t="s">
        <v>4484</v>
      </c>
      <c r="AI843" s="12" t="s">
        <v>126</v>
      </c>
      <c r="AJ843" s="12" t="s">
        <v>126</v>
      </c>
      <c r="AK843" s="12" t="s">
        <v>126</v>
      </c>
      <c r="AM843" s="12" t="s">
        <v>150</v>
      </c>
      <c r="AN843" s="12" t="s">
        <v>149</v>
      </c>
      <c r="AO843" s="12" t="s">
        <v>723</v>
      </c>
      <c r="AP843" s="12" t="s">
        <v>126</v>
      </c>
      <c r="AS843" s="12" t="s">
        <v>370</v>
      </c>
      <c r="AT843" s="12" t="s">
        <v>1017</v>
      </c>
      <c r="AU843" s="12" t="s">
        <v>126</v>
      </c>
      <c r="BF843" s="12" t="s">
        <v>126</v>
      </c>
      <c r="BO843" s="12" t="s">
        <v>374</v>
      </c>
      <c r="BP843" s="12" t="s">
        <v>146</v>
      </c>
      <c r="BQ843" s="12" t="s">
        <v>273</v>
      </c>
    </row>
    <row r="844" ht="14.25" customHeight="1">
      <c r="A844" s="12">
        <v>719877.0</v>
      </c>
      <c r="B844" s="12">
        <v>719877.0</v>
      </c>
      <c r="C844" s="12" t="s">
        <v>136</v>
      </c>
      <c r="D844" s="12">
        <v>755.0</v>
      </c>
      <c r="K844" s="12" t="s">
        <v>137</v>
      </c>
      <c r="M844" s="12" t="s">
        <v>170</v>
      </c>
      <c r="N844" s="12" t="s">
        <v>139</v>
      </c>
      <c r="P844" s="12" t="s">
        <v>128</v>
      </c>
      <c r="V844" s="12">
        <v>755.0</v>
      </c>
      <c r="X844" s="12" t="s">
        <v>4485</v>
      </c>
      <c r="Y844" s="12" t="s">
        <v>142</v>
      </c>
      <c r="Z844" s="12" t="s">
        <v>4486</v>
      </c>
      <c r="AA844" s="12" t="s">
        <v>175</v>
      </c>
      <c r="AB844" s="12" t="s">
        <v>4487</v>
      </c>
      <c r="AC844" s="12">
        <v>2.63772700485E11</v>
      </c>
      <c r="AD844" s="12" t="s">
        <v>161</v>
      </c>
      <c r="AE844" s="12" t="s">
        <v>4488</v>
      </c>
      <c r="AI844" s="12" t="s">
        <v>152</v>
      </c>
      <c r="AJ844" s="12" t="s">
        <v>126</v>
      </c>
      <c r="AK844" s="12" t="s">
        <v>126</v>
      </c>
      <c r="AP844" s="12" t="s">
        <v>152</v>
      </c>
      <c r="AQ844" s="12" t="s">
        <v>152</v>
      </c>
      <c r="AS844" s="12" t="s">
        <v>153</v>
      </c>
      <c r="AU844" s="12" t="s">
        <v>126</v>
      </c>
      <c r="BF844" s="12" t="s">
        <v>126</v>
      </c>
      <c r="BO844" s="12" t="s">
        <v>374</v>
      </c>
      <c r="BP844" s="12" t="s">
        <v>161</v>
      </c>
      <c r="BQ844" s="12" t="s">
        <v>236</v>
      </c>
    </row>
    <row r="845" ht="14.25" customHeight="1">
      <c r="A845" s="12">
        <v>719878.0</v>
      </c>
      <c r="B845" s="12">
        <v>719878.0</v>
      </c>
      <c r="C845" s="12" t="s">
        <v>136</v>
      </c>
      <c r="D845" s="12">
        <v>699.0</v>
      </c>
      <c r="K845" s="12" t="s">
        <v>137</v>
      </c>
      <c r="M845" s="12" t="s">
        <v>138</v>
      </c>
      <c r="N845" s="12" t="s">
        <v>171</v>
      </c>
      <c r="P845" s="12" t="s">
        <v>140</v>
      </c>
      <c r="V845" s="12">
        <v>699.0</v>
      </c>
      <c r="X845" s="12" t="s">
        <v>4489</v>
      </c>
      <c r="Y845" s="12" t="s">
        <v>269</v>
      </c>
      <c r="Z845" s="12" t="s">
        <v>4490</v>
      </c>
      <c r="AA845" s="12" t="s">
        <v>175</v>
      </c>
      <c r="AB845" s="12" t="s">
        <v>4491</v>
      </c>
      <c r="AC845" s="12" t="s">
        <v>4492</v>
      </c>
      <c r="AD845" s="12" t="s">
        <v>1286</v>
      </c>
      <c r="AE845" s="12" t="s">
        <v>4493</v>
      </c>
      <c r="AI845" s="12" t="s">
        <v>126</v>
      </c>
      <c r="AJ845" s="12" t="s">
        <v>126</v>
      </c>
      <c r="AK845" s="12" t="s">
        <v>126</v>
      </c>
      <c r="AM845" s="12" t="s">
        <v>4240</v>
      </c>
      <c r="AN845" s="12" t="s">
        <v>196</v>
      </c>
      <c r="AO845" s="12" t="s">
        <v>150</v>
      </c>
      <c r="AP845" s="12" t="s">
        <v>126</v>
      </c>
      <c r="AQ845" s="12" t="s">
        <v>152</v>
      </c>
      <c r="AS845" s="12" t="s">
        <v>370</v>
      </c>
      <c r="AT845" s="12" t="s">
        <v>1017</v>
      </c>
      <c r="AU845" s="12" t="s">
        <v>126</v>
      </c>
      <c r="BF845" s="12" t="s">
        <v>126</v>
      </c>
      <c r="BO845" s="12" t="s">
        <v>561</v>
      </c>
      <c r="BP845" s="12" t="s">
        <v>1286</v>
      </c>
      <c r="BQ845" s="12" t="s">
        <v>510</v>
      </c>
    </row>
    <row r="846" ht="14.25" customHeight="1">
      <c r="A846" s="12">
        <v>719879.0</v>
      </c>
      <c r="B846" s="12">
        <v>719879.0</v>
      </c>
      <c r="K846" s="12" t="s">
        <v>137</v>
      </c>
      <c r="M846" s="12" t="s">
        <v>253</v>
      </c>
      <c r="N846" s="12" t="s">
        <v>139</v>
      </c>
      <c r="P846" s="12" t="s">
        <v>140</v>
      </c>
      <c r="V846" s="12">
        <v>755.0</v>
      </c>
      <c r="X846" s="12" t="s">
        <v>4494</v>
      </c>
      <c r="Y846" s="12" t="s">
        <v>142</v>
      </c>
      <c r="Z846" s="12" t="s">
        <v>4495</v>
      </c>
      <c r="AA846" s="12" t="s">
        <v>144</v>
      </c>
      <c r="AB846" s="12" t="s">
        <v>4496</v>
      </c>
      <c r="AC846" s="12">
        <v>2.63773873518E11</v>
      </c>
      <c r="AD846" s="12" t="s">
        <v>161</v>
      </c>
      <c r="AE846" s="12" t="s">
        <v>4497</v>
      </c>
      <c r="AI846" s="12" t="s">
        <v>152</v>
      </c>
      <c r="AJ846" s="12" t="s">
        <v>126</v>
      </c>
      <c r="AK846" s="12" t="s">
        <v>126</v>
      </c>
      <c r="AM846" s="12" t="s">
        <v>196</v>
      </c>
      <c r="AP846" s="12" t="s">
        <v>152</v>
      </c>
      <c r="AQ846" s="12" t="s">
        <v>152</v>
      </c>
      <c r="AS846" s="12" t="s">
        <v>153</v>
      </c>
      <c r="AU846" s="12" t="s">
        <v>126</v>
      </c>
      <c r="BO846" s="12" t="s">
        <v>421</v>
      </c>
      <c r="BP846" s="12" t="s">
        <v>161</v>
      </c>
      <c r="BQ846" s="12" t="s">
        <v>273</v>
      </c>
    </row>
    <row r="847" ht="14.25" customHeight="1">
      <c r="A847" s="12">
        <v>719881.0</v>
      </c>
      <c r="B847" s="12">
        <v>719881.0</v>
      </c>
      <c r="C847" s="12" t="s">
        <v>136</v>
      </c>
      <c r="D847" s="12">
        <v>1398.0</v>
      </c>
      <c r="K847" s="12" t="s">
        <v>137</v>
      </c>
      <c r="M847" s="12" t="s">
        <v>138</v>
      </c>
      <c r="N847" s="12" t="s">
        <v>171</v>
      </c>
      <c r="P847" s="12" t="s">
        <v>140</v>
      </c>
      <c r="V847" s="12">
        <v>699.0</v>
      </c>
      <c r="X847" s="12" t="s">
        <v>4498</v>
      </c>
      <c r="Y847" s="12" t="s">
        <v>142</v>
      </c>
      <c r="Z847" s="12" t="s">
        <v>1879</v>
      </c>
      <c r="AA847" s="12" t="s">
        <v>144</v>
      </c>
      <c r="AB847" s="12" t="s">
        <v>4499</v>
      </c>
      <c r="AC847" s="12" t="s">
        <v>4500</v>
      </c>
      <c r="AD847" s="12" t="s">
        <v>221</v>
      </c>
      <c r="AE847" s="12" t="s">
        <v>4501</v>
      </c>
      <c r="AF847" s="12" t="s">
        <v>4502</v>
      </c>
      <c r="AI847" s="12" t="s">
        <v>126</v>
      </c>
      <c r="AJ847" s="12" t="s">
        <v>126</v>
      </c>
      <c r="AK847" s="12" t="s">
        <v>126</v>
      </c>
      <c r="AM847" s="12" t="s">
        <v>149</v>
      </c>
      <c r="AN847" s="12" t="s">
        <v>331</v>
      </c>
      <c r="AP847" s="12" t="s">
        <v>126</v>
      </c>
      <c r="AS847" s="12" t="s">
        <v>153</v>
      </c>
      <c r="AU847" s="12" t="s">
        <v>152</v>
      </c>
      <c r="AW847" s="12" t="s">
        <v>4503</v>
      </c>
      <c r="AY847" s="12" t="s">
        <v>4503</v>
      </c>
      <c r="BF847" s="12" t="s">
        <v>126</v>
      </c>
      <c r="BO847" s="12" t="s">
        <v>372</v>
      </c>
      <c r="BQ847" s="12" t="s">
        <v>388</v>
      </c>
    </row>
    <row r="848" ht="14.25" customHeight="1">
      <c r="A848" s="12">
        <v>719882.0</v>
      </c>
      <c r="B848" s="12">
        <v>719881.0</v>
      </c>
      <c r="C848" s="12" t="s">
        <v>136</v>
      </c>
      <c r="D848" s="12">
        <v>0.0</v>
      </c>
      <c r="K848" s="12" t="s">
        <v>137</v>
      </c>
      <c r="M848" s="12" t="s">
        <v>138</v>
      </c>
      <c r="N848" s="12" t="s">
        <v>171</v>
      </c>
      <c r="P848" s="12" t="s">
        <v>140</v>
      </c>
      <c r="V848" s="12">
        <v>699.0</v>
      </c>
      <c r="X848" s="12" t="s">
        <v>4504</v>
      </c>
      <c r="Y848" s="12" t="s">
        <v>142</v>
      </c>
      <c r="Z848" s="12" t="s">
        <v>4505</v>
      </c>
      <c r="AA848" s="12" t="s">
        <v>144</v>
      </c>
      <c r="AB848" s="12" t="s">
        <v>4506</v>
      </c>
      <c r="AC848" s="12" t="s">
        <v>4507</v>
      </c>
      <c r="AD848" s="12" t="s">
        <v>221</v>
      </c>
      <c r="AE848" s="12" t="s">
        <v>4508</v>
      </c>
      <c r="AF848" s="12" t="s">
        <v>4502</v>
      </c>
      <c r="AI848" s="12" t="s">
        <v>126</v>
      </c>
      <c r="AJ848" s="12" t="s">
        <v>126</v>
      </c>
      <c r="AK848" s="12" t="s">
        <v>126</v>
      </c>
      <c r="AM848" s="12" t="s">
        <v>149</v>
      </c>
      <c r="AN848" s="12" t="s">
        <v>331</v>
      </c>
      <c r="AP848" s="12" t="s">
        <v>126</v>
      </c>
      <c r="AS848" s="12" t="s">
        <v>153</v>
      </c>
      <c r="AU848" s="12" t="s">
        <v>152</v>
      </c>
      <c r="AW848" s="12" t="s">
        <v>4503</v>
      </c>
      <c r="AY848" s="12" t="s">
        <v>4503</v>
      </c>
      <c r="BF848" s="12" t="s">
        <v>126</v>
      </c>
      <c r="BO848" s="12" t="s">
        <v>372</v>
      </c>
      <c r="BQ848" s="12" t="s">
        <v>388</v>
      </c>
    </row>
    <row r="849" ht="14.25" customHeight="1">
      <c r="A849" s="12">
        <v>719883.0</v>
      </c>
      <c r="B849" s="12">
        <v>719883.0</v>
      </c>
      <c r="K849" s="12" t="s">
        <v>137</v>
      </c>
      <c r="M849" s="12" t="s">
        <v>170</v>
      </c>
      <c r="N849" s="12" t="s">
        <v>139</v>
      </c>
      <c r="P849" s="12" t="s">
        <v>204</v>
      </c>
      <c r="V849" s="12">
        <v>407.0</v>
      </c>
      <c r="X849" s="12" t="s">
        <v>4509</v>
      </c>
      <c r="Y849" s="12" t="s">
        <v>269</v>
      </c>
      <c r="Z849" s="12" t="s">
        <v>4510</v>
      </c>
      <c r="AA849" s="12" t="s">
        <v>175</v>
      </c>
      <c r="AB849" s="12" t="s">
        <v>4511</v>
      </c>
      <c r="AC849" s="12">
        <v>2.349039331975E12</v>
      </c>
      <c r="AD849" s="12" t="s">
        <v>314</v>
      </c>
      <c r="AI849" s="12" t="s">
        <v>152</v>
      </c>
      <c r="AJ849" s="12" t="s">
        <v>152</v>
      </c>
      <c r="AK849" s="12" t="s">
        <v>126</v>
      </c>
      <c r="AM849" s="12" t="s">
        <v>4512</v>
      </c>
      <c r="AP849" s="12" t="s">
        <v>152</v>
      </c>
      <c r="AQ849" s="12" t="s">
        <v>152</v>
      </c>
      <c r="AS849" s="12" t="s">
        <v>153</v>
      </c>
      <c r="AU849" s="12" t="s">
        <v>152</v>
      </c>
      <c r="BF849" s="12" t="s">
        <v>126</v>
      </c>
      <c r="BO849" s="12" t="s">
        <v>1749</v>
      </c>
      <c r="BP849" s="12" t="s">
        <v>314</v>
      </c>
    </row>
    <row r="850" ht="14.25" customHeight="1">
      <c r="A850" s="12">
        <v>719884.0</v>
      </c>
      <c r="B850" s="12">
        <v>719884.0</v>
      </c>
      <c r="C850" s="12" t="s">
        <v>136</v>
      </c>
      <c r="D850" s="12">
        <v>875.0</v>
      </c>
      <c r="K850" s="12" t="s">
        <v>137</v>
      </c>
      <c r="M850" s="12" t="s">
        <v>138</v>
      </c>
      <c r="N850" s="12" t="s">
        <v>139</v>
      </c>
      <c r="P850" s="12" t="s">
        <v>140</v>
      </c>
      <c r="V850" s="12">
        <v>875.0</v>
      </c>
      <c r="X850" s="12" t="s">
        <v>4513</v>
      </c>
      <c r="Y850" s="12" t="s">
        <v>142</v>
      </c>
      <c r="Z850" s="12" t="s">
        <v>4514</v>
      </c>
      <c r="AA850" s="12" t="s">
        <v>144</v>
      </c>
      <c r="AB850" s="12" t="s">
        <v>4515</v>
      </c>
      <c r="AC850" s="12">
        <v>8.21073472789E11</v>
      </c>
      <c r="AD850" s="12" t="s">
        <v>146</v>
      </c>
      <c r="AE850" s="12" t="s">
        <v>4516</v>
      </c>
      <c r="AI850" s="12" t="s">
        <v>126</v>
      </c>
      <c r="AJ850" s="12" t="s">
        <v>126</v>
      </c>
      <c r="AK850" s="12" t="s">
        <v>126</v>
      </c>
      <c r="AM850" s="12" t="s">
        <v>150</v>
      </c>
      <c r="AN850" s="12" t="s">
        <v>149</v>
      </c>
      <c r="AP850" s="12" t="s">
        <v>126</v>
      </c>
      <c r="AS850" s="12" t="s">
        <v>153</v>
      </c>
      <c r="AU850" s="12" t="s">
        <v>152</v>
      </c>
      <c r="AV850" s="12" t="s">
        <v>188</v>
      </c>
      <c r="AX850" s="12" t="s">
        <v>156</v>
      </c>
      <c r="BF850" s="12" t="s">
        <v>126</v>
      </c>
      <c r="BO850" s="12" t="s">
        <v>467</v>
      </c>
      <c r="BP850" s="12" t="s">
        <v>146</v>
      </c>
      <c r="BQ850" s="12" t="s">
        <v>135</v>
      </c>
    </row>
    <row r="851" ht="14.25" customHeight="1">
      <c r="A851" s="12">
        <v>719887.0</v>
      </c>
      <c r="B851" s="12">
        <v>719887.0</v>
      </c>
      <c r="K851" s="12" t="s">
        <v>137</v>
      </c>
      <c r="M851" s="12" t="s">
        <v>253</v>
      </c>
      <c r="N851" s="12" t="s">
        <v>171</v>
      </c>
      <c r="P851" s="12" t="s">
        <v>204</v>
      </c>
      <c r="V851" s="12">
        <v>259.0</v>
      </c>
      <c r="X851" s="12" t="s">
        <v>4517</v>
      </c>
      <c r="Y851" s="12" t="s">
        <v>269</v>
      </c>
      <c r="Z851" s="12" t="s">
        <v>4518</v>
      </c>
      <c r="AA851" s="12" t="s">
        <v>175</v>
      </c>
      <c r="AB851" s="12" t="s">
        <v>4519</v>
      </c>
      <c r="AC851" s="12">
        <v>2.55757385504E11</v>
      </c>
      <c r="AD851" s="12" t="s">
        <v>480</v>
      </c>
      <c r="AE851" s="12" t="s">
        <v>4520</v>
      </c>
      <c r="AF851" s="12" t="s">
        <v>4521</v>
      </c>
      <c r="AI851" s="12" t="s">
        <v>152</v>
      </c>
      <c r="AJ851" s="12" t="s">
        <v>126</v>
      </c>
      <c r="AK851" s="12" t="s">
        <v>126</v>
      </c>
      <c r="AM851" s="12" t="s">
        <v>149</v>
      </c>
      <c r="AN851" s="12" t="s">
        <v>384</v>
      </c>
      <c r="AO851" s="12" t="s">
        <v>149</v>
      </c>
      <c r="AP851" s="12" t="s">
        <v>126</v>
      </c>
      <c r="AQ851" s="12" t="s">
        <v>152</v>
      </c>
      <c r="AS851" s="12" t="s">
        <v>153</v>
      </c>
      <c r="AU851" s="12" t="s">
        <v>126</v>
      </c>
      <c r="BF851" s="12" t="s">
        <v>126</v>
      </c>
      <c r="BO851" s="12" t="s">
        <v>351</v>
      </c>
      <c r="BP851" s="12" t="s">
        <v>480</v>
      </c>
      <c r="BQ851" s="12" t="s">
        <v>630</v>
      </c>
    </row>
    <row r="852" ht="14.25" customHeight="1">
      <c r="A852" s="12">
        <v>719888.0</v>
      </c>
      <c r="B852" s="12">
        <v>719888.0</v>
      </c>
      <c r="C852" s="12" t="s">
        <v>136</v>
      </c>
      <c r="D852" s="12">
        <v>875.0</v>
      </c>
      <c r="K852" s="12" t="s">
        <v>137</v>
      </c>
      <c r="M852" s="12" t="s">
        <v>138</v>
      </c>
      <c r="N852" s="12" t="s">
        <v>139</v>
      </c>
      <c r="P852" s="12" t="s">
        <v>140</v>
      </c>
      <c r="V852" s="12">
        <v>875.0</v>
      </c>
      <c r="X852" s="12" t="s">
        <v>4522</v>
      </c>
      <c r="Y852" s="12" t="s">
        <v>319</v>
      </c>
      <c r="Z852" s="12" t="s">
        <v>4523</v>
      </c>
      <c r="AA852" s="12" t="s">
        <v>175</v>
      </c>
      <c r="AB852" s="12" t="s">
        <v>4524</v>
      </c>
      <c r="AC852" s="12" t="s">
        <v>4525</v>
      </c>
      <c r="AD852" s="12" t="s">
        <v>211</v>
      </c>
      <c r="AE852" s="12" t="s">
        <v>4526</v>
      </c>
      <c r="AF852" s="12" t="s">
        <v>4527</v>
      </c>
      <c r="AI852" s="12" t="s">
        <v>126</v>
      </c>
      <c r="AJ852" s="12" t="s">
        <v>126</v>
      </c>
      <c r="AK852" s="12" t="s">
        <v>126</v>
      </c>
      <c r="AM852" s="12" t="s">
        <v>4470</v>
      </c>
      <c r="AN852" s="12" t="s">
        <v>149</v>
      </c>
      <c r="AP852" s="12" t="s">
        <v>126</v>
      </c>
      <c r="AS852" s="12" t="s">
        <v>153</v>
      </c>
      <c r="AU852" s="12" t="s">
        <v>126</v>
      </c>
      <c r="BF852" s="12" t="s">
        <v>126</v>
      </c>
      <c r="BO852" s="12" t="s">
        <v>2169</v>
      </c>
      <c r="BP852" s="12" t="s">
        <v>211</v>
      </c>
      <c r="BQ852" s="12" t="s">
        <v>273</v>
      </c>
    </row>
    <row r="853" ht="14.25" customHeight="1">
      <c r="A853" s="12">
        <v>719891.0</v>
      </c>
      <c r="B853" s="12">
        <v>719891.0</v>
      </c>
      <c r="C853" s="12" t="s">
        <v>136</v>
      </c>
      <c r="D853" s="12">
        <v>875.0</v>
      </c>
      <c r="K853" s="12" t="s">
        <v>137</v>
      </c>
      <c r="M853" s="12" t="s">
        <v>138</v>
      </c>
      <c r="N853" s="12" t="s">
        <v>139</v>
      </c>
      <c r="P853" s="12" t="s">
        <v>140</v>
      </c>
      <c r="V853" s="12">
        <v>875.0</v>
      </c>
      <c r="X853" s="12" t="s">
        <v>4528</v>
      </c>
      <c r="Y853" s="12" t="s">
        <v>142</v>
      </c>
      <c r="Z853" s="12" t="s">
        <v>3152</v>
      </c>
      <c r="AA853" s="12" t="s">
        <v>144</v>
      </c>
      <c r="AB853" s="12" t="s">
        <v>4529</v>
      </c>
      <c r="AC853" s="12">
        <v>8.86972969829E11</v>
      </c>
      <c r="AD853" s="12" t="s">
        <v>241</v>
      </c>
      <c r="AE853" s="12" t="s">
        <v>4530</v>
      </c>
      <c r="AI853" s="12" t="s">
        <v>126</v>
      </c>
      <c r="AJ853" s="12" t="s">
        <v>126</v>
      </c>
      <c r="AK853" s="12" t="s">
        <v>126</v>
      </c>
      <c r="AM853" s="12" t="s">
        <v>846</v>
      </c>
      <c r="AN853" s="12" t="s">
        <v>149</v>
      </c>
      <c r="AP853" s="12" t="s">
        <v>126</v>
      </c>
      <c r="AQ853" s="12" t="s">
        <v>152</v>
      </c>
      <c r="AS853" s="12" t="s">
        <v>153</v>
      </c>
      <c r="AU853" s="12" t="s">
        <v>152</v>
      </c>
      <c r="AV853" s="12" t="s">
        <v>154</v>
      </c>
      <c r="AW853" s="12" t="s">
        <v>4464</v>
      </c>
      <c r="AX853" s="12" t="s">
        <v>184</v>
      </c>
      <c r="AY853" s="12" t="s">
        <v>4531</v>
      </c>
      <c r="BF853" s="12" t="s">
        <v>126</v>
      </c>
      <c r="BO853" s="12" t="s">
        <v>561</v>
      </c>
      <c r="BP853" s="12" t="s">
        <v>241</v>
      </c>
      <c r="BQ853" s="12" t="s">
        <v>158</v>
      </c>
      <c r="BR853" s="12" t="s">
        <v>1814</v>
      </c>
    </row>
    <row r="854" ht="14.25" customHeight="1">
      <c r="A854" s="12">
        <v>719893.0</v>
      </c>
      <c r="B854" s="12">
        <v>719893.0</v>
      </c>
      <c r="K854" s="12" t="s">
        <v>137</v>
      </c>
      <c r="M854" s="12" t="s">
        <v>253</v>
      </c>
      <c r="N854" s="12" t="s">
        <v>171</v>
      </c>
      <c r="P854" s="12" t="s">
        <v>204</v>
      </c>
      <c r="V854" s="12">
        <v>259.0</v>
      </c>
      <c r="X854" s="12" t="s">
        <v>4532</v>
      </c>
      <c r="Y854" s="12" t="s">
        <v>142</v>
      </c>
      <c r="Z854" s="12" t="s">
        <v>4533</v>
      </c>
      <c r="AA854" s="12" t="s">
        <v>144</v>
      </c>
      <c r="AB854" s="12" t="s">
        <v>4534</v>
      </c>
      <c r="AC854" s="12">
        <v>2.55685683343E11</v>
      </c>
      <c r="AD854" s="12" t="s">
        <v>480</v>
      </c>
      <c r="AI854" s="12" t="s">
        <v>152</v>
      </c>
      <c r="AJ854" s="12" t="s">
        <v>126</v>
      </c>
      <c r="AK854" s="12" t="s">
        <v>126</v>
      </c>
      <c r="AM854" s="12" t="s">
        <v>149</v>
      </c>
      <c r="AN854" s="12" t="s">
        <v>723</v>
      </c>
      <c r="AP854" s="12" t="s">
        <v>152</v>
      </c>
      <c r="AS854" s="12" t="s">
        <v>153</v>
      </c>
      <c r="AU854" s="12" t="s">
        <v>152</v>
      </c>
      <c r="BF854" s="12" t="s">
        <v>126</v>
      </c>
      <c r="BO854" s="12" t="s">
        <v>374</v>
      </c>
      <c r="BP854" s="12" t="s">
        <v>480</v>
      </c>
      <c r="BQ854" s="12" t="s">
        <v>135</v>
      </c>
    </row>
    <row r="855" ht="14.25" customHeight="1">
      <c r="A855" s="12">
        <v>719894.0</v>
      </c>
      <c r="B855" s="12">
        <v>719894.0</v>
      </c>
      <c r="C855" s="12" t="s">
        <v>136</v>
      </c>
      <c r="D855" s="12">
        <v>875.0</v>
      </c>
      <c r="K855" s="12" t="s">
        <v>137</v>
      </c>
      <c r="M855" s="12" t="s">
        <v>138</v>
      </c>
      <c r="N855" s="12" t="s">
        <v>139</v>
      </c>
      <c r="P855" s="12" t="s">
        <v>140</v>
      </c>
      <c r="V855" s="12">
        <v>875.0</v>
      </c>
      <c r="X855" s="12" t="s">
        <v>4535</v>
      </c>
      <c r="Y855" s="12" t="s">
        <v>269</v>
      </c>
      <c r="Z855" s="12" t="s">
        <v>4536</v>
      </c>
      <c r="AA855" s="12" t="s">
        <v>175</v>
      </c>
      <c r="AB855" s="12" t="s">
        <v>4537</v>
      </c>
      <c r="AC855" s="12" t="s">
        <v>4538</v>
      </c>
      <c r="AD855" s="12" t="s">
        <v>241</v>
      </c>
      <c r="AI855" s="12" t="s">
        <v>126</v>
      </c>
      <c r="AJ855" s="12" t="s">
        <v>126</v>
      </c>
      <c r="AK855" s="12" t="s">
        <v>126</v>
      </c>
      <c r="AM855" s="12" t="s">
        <v>1201</v>
      </c>
      <c r="AN855" s="12" t="s">
        <v>149</v>
      </c>
      <c r="AP855" s="12" t="s">
        <v>126</v>
      </c>
      <c r="AQ855" s="12" t="s">
        <v>152</v>
      </c>
      <c r="AS855" s="12" t="s">
        <v>153</v>
      </c>
      <c r="AU855" s="12" t="s">
        <v>152</v>
      </c>
      <c r="BF855" s="12" t="s">
        <v>126</v>
      </c>
    </row>
    <row r="856" ht="14.25" customHeight="1">
      <c r="A856" s="12">
        <v>719897.0</v>
      </c>
      <c r="B856" s="12">
        <v>719897.0</v>
      </c>
      <c r="C856" s="12" t="s">
        <v>136</v>
      </c>
      <c r="D856" s="12">
        <v>699.0</v>
      </c>
      <c r="K856" s="12" t="s">
        <v>137</v>
      </c>
      <c r="M856" s="12" t="s">
        <v>138</v>
      </c>
      <c r="N856" s="12" t="s">
        <v>171</v>
      </c>
      <c r="P856" s="12" t="s">
        <v>140</v>
      </c>
      <c r="V856" s="12">
        <v>699.0</v>
      </c>
      <c r="X856" s="12" t="s">
        <v>4539</v>
      </c>
      <c r="Y856" s="12" t="s">
        <v>269</v>
      </c>
      <c r="Z856" s="12" t="s">
        <v>4540</v>
      </c>
      <c r="AA856" s="12" t="s">
        <v>175</v>
      </c>
      <c r="AB856" s="12" t="s">
        <v>4541</v>
      </c>
      <c r="AC856" s="12" t="s">
        <v>4542</v>
      </c>
      <c r="AD856" s="12" t="s">
        <v>211</v>
      </c>
      <c r="AE856" s="12" t="s">
        <v>4543</v>
      </c>
      <c r="AF856" s="12" t="s">
        <v>4544</v>
      </c>
      <c r="AI856" s="12" t="s">
        <v>126</v>
      </c>
      <c r="AJ856" s="12" t="s">
        <v>126</v>
      </c>
      <c r="AK856" s="12" t="s">
        <v>126</v>
      </c>
      <c r="AM856" s="12" t="s">
        <v>4470</v>
      </c>
      <c r="AN856" s="12" t="s">
        <v>149</v>
      </c>
      <c r="AP856" s="12" t="s">
        <v>126</v>
      </c>
      <c r="AS856" s="12" t="s">
        <v>153</v>
      </c>
      <c r="AU856" s="12" t="s">
        <v>126</v>
      </c>
      <c r="BF856" s="12" t="s">
        <v>126</v>
      </c>
      <c r="BO856" s="12" t="s">
        <v>2023</v>
      </c>
      <c r="BP856" s="12" t="s">
        <v>211</v>
      </c>
    </row>
    <row r="857" ht="14.25" customHeight="1">
      <c r="A857" s="12">
        <v>719898.0</v>
      </c>
      <c r="B857" s="12">
        <v>719898.0</v>
      </c>
      <c r="C857" s="12" t="s">
        <v>136</v>
      </c>
      <c r="D857" s="12">
        <v>1298.0</v>
      </c>
      <c r="K857" s="12" t="s">
        <v>137</v>
      </c>
      <c r="M857" s="12" t="s">
        <v>170</v>
      </c>
      <c r="N857" s="12" t="s">
        <v>171</v>
      </c>
      <c r="P857" s="12" t="s">
        <v>140</v>
      </c>
      <c r="V857" s="12">
        <v>649.0</v>
      </c>
      <c r="X857" s="12" t="s">
        <v>4545</v>
      </c>
      <c r="Y857" s="12" t="s">
        <v>142</v>
      </c>
      <c r="Z857" s="12" t="s">
        <v>4546</v>
      </c>
      <c r="AA857" s="12" t="s">
        <v>144</v>
      </c>
      <c r="AB857" s="12" t="s">
        <v>4547</v>
      </c>
      <c r="AC857" s="12" t="s">
        <v>4548</v>
      </c>
      <c r="AD857" s="12" t="s">
        <v>122</v>
      </c>
      <c r="AE857" s="12" t="s">
        <v>4549</v>
      </c>
      <c r="AF857" s="12" t="s">
        <v>4550</v>
      </c>
      <c r="AI857" s="12" t="s">
        <v>152</v>
      </c>
      <c r="AM857" s="12" t="s">
        <v>196</v>
      </c>
      <c r="AN857" s="12" t="s">
        <v>4551</v>
      </c>
      <c r="AP857" s="12" t="s">
        <v>126</v>
      </c>
      <c r="AQ857" s="12" t="s">
        <v>152</v>
      </c>
      <c r="AS857" s="12" t="s">
        <v>153</v>
      </c>
      <c r="AU857" s="12" t="s">
        <v>152</v>
      </c>
      <c r="BF857" s="12" t="s">
        <v>126</v>
      </c>
      <c r="BO857" s="12" t="s">
        <v>467</v>
      </c>
    </row>
    <row r="858" ht="14.25" customHeight="1">
      <c r="A858" s="12">
        <v>719899.0</v>
      </c>
      <c r="B858" s="12">
        <v>719898.0</v>
      </c>
      <c r="C858" s="12" t="s">
        <v>136</v>
      </c>
      <c r="D858" s="12">
        <v>0.0</v>
      </c>
      <c r="K858" s="12" t="s">
        <v>137</v>
      </c>
      <c r="M858" s="12" t="s">
        <v>170</v>
      </c>
      <c r="N858" s="12" t="s">
        <v>171</v>
      </c>
      <c r="P858" s="12" t="s">
        <v>140</v>
      </c>
      <c r="V858" s="12">
        <v>649.0</v>
      </c>
      <c r="X858" s="12" t="s">
        <v>4552</v>
      </c>
      <c r="Y858" s="12" t="s">
        <v>142</v>
      </c>
      <c r="Z858" s="12" t="s">
        <v>4553</v>
      </c>
      <c r="AA858" s="12" t="s">
        <v>175</v>
      </c>
      <c r="AB858" s="12" t="s">
        <v>4554</v>
      </c>
      <c r="AC858" s="12" t="s">
        <v>4555</v>
      </c>
      <c r="AD858" s="12" t="s">
        <v>122</v>
      </c>
      <c r="AE858" s="12" t="s">
        <v>4549</v>
      </c>
      <c r="AF858" s="12" t="s">
        <v>4550</v>
      </c>
      <c r="AI858" s="12" t="s">
        <v>152</v>
      </c>
      <c r="AK858" s="12" t="s">
        <v>126</v>
      </c>
      <c r="AM858" s="12" t="s">
        <v>196</v>
      </c>
      <c r="AN858" s="12" t="s">
        <v>4551</v>
      </c>
      <c r="AP858" s="12" t="s">
        <v>126</v>
      </c>
      <c r="AQ858" s="12" t="s">
        <v>152</v>
      </c>
      <c r="AS858" s="12" t="s">
        <v>153</v>
      </c>
      <c r="AU858" s="12" t="s">
        <v>152</v>
      </c>
      <c r="BF858" s="12" t="s">
        <v>126</v>
      </c>
      <c r="BO858" s="12" t="s">
        <v>467</v>
      </c>
    </row>
    <row r="859" ht="14.25" customHeight="1">
      <c r="A859" s="12">
        <v>719900.0</v>
      </c>
      <c r="B859" s="12">
        <v>719900.0</v>
      </c>
      <c r="C859" s="12" t="s">
        <v>136</v>
      </c>
      <c r="D859" s="12">
        <v>3047.0</v>
      </c>
      <c r="K859" s="12" t="s">
        <v>137</v>
      </c>
      <c r="M859" s="12" t="s">
        <v>170</v>
      </c>
      <c r="N859" s="12" t="s">
        <v>171</v>
      </c>
      <c r="P859" s="12" t="s">
        <v>140</v>
      </c>
      <c r="V859" s="12">
        <v>649.0</v>
      </c>
      <c r="X859" s="12" t="s">
        <v>4556</v>
      </c>
      <c r="Y859" s="12" t="s">
        <v>142</v>
      </c>
      <c r="Z859" s="12" t="s">
        <v>4557</v>
      </c>
      <c r="AA859" s="12" t="s">
        <v>175</v>
      </c>
      <c r="AB859" s="12" t="s">
        <v>4558</v>
      </c>
      <c r="AC859" s="12" t="s">
        <v>4559</v>
      </c>
      <c r="AD859" s="12" t="s">
        <v>448</v>
      </c>
      <c r="AI859" s="12" t="s">
        <v>152</v>
      </c>
      <c r="AJ859" s="12" t="s">
        <v>152</v>
      </c>
      <c r="AK859" s="12" t="s">
        <v>126</v>
      </c>
      <c r="AM859" s="12" t="s">
        <v>149</v>
      </c>
      <c r="AP859" s="12" t="s">
        <v>126</v>
      </c>
      <c r="AS859" s="12" t="s">
        <v>153</v>
      </c>
      <c r="AU859" s="12" t="s">
        <v>152</v>
      </c>
      <c r="BF859" s="12" t="s">
        <v>126</v>
      </c>
      <c r="BO859" s="12" t="s">
        <v>561</v>
      </c>
      <c r="BP859" s="12" t="s">
        <v>448</v>
      </c>
      <c r="BQ859" s="12" t="s">
        <v>454</v>
      </c>
    </row>
    <row r="860" ht="14.25" customHeight="1">
      <c r="A860" s="12">
        <v>719901.0</v>
      </c>
      <c r="B860" s="12">
        <v>719900.0</v>
      </c>
      <c r="C860" s="12" t="s">
        <v>136</v>
      </c>
      <c r="D860" s="12">
        <v>0.0</v>
      </c>
      <c r="K860" s="12" t="s">
        <v>137</v>
      </c>
      <c r="M860" s="12" t="s">
        <v>138</v>
      </c>
      <c r="N860" s="12" t="s">
        <v>171</v>
      </c>
      <c r="P860" s="12" t="s">
        <v>140</v>
      </c>
      <c r="V860" s="12">
        <v>1699.0</v>
      </c>
      <c r="X860" s="12" t="s">
        <v>4560</v>
      </c>
      <c r="Y860" s="12" t="s">
        <v>142</v>
      </c>
      <c r="Z860" s="12" t="s">
        <v>4561</v>
      </c>
      <c r="AA860" s="12" t="s">
        <v>144</v>
      </c>
      <c r="AB860" s="12" t="s">
        <v>4562</v>
      </c>
      <c r="AC860" s="12">
        <v>367.0</v>
      </c>
      <c r="AD860" s="12" t="s">
        <v>4563</v>
      </c>
      <c r="AI860" s="12" t="s">
        <v>152</v>
      </c>
      <c r="AJ860" s="12" t="s">
        <v>126</v>
      </c>
      <c r="AK860" s="12" t="s">
        <v>126</v>
      </c>
      <c r="AM860" s="12" t="s">
        <v>149</v>
      </c>
      <c r="AN860" s="12" t="s">
        <v>4564</v>
      </c>
      <c r="AP860" s="12" t="s">
        <v>126</v>
      </c>
      <c r="AS860" s="12" t="s">
        <v>153</v>
      </c>
      <c r="AU860" s="12" t="s">
        <v>152</v>
      </c>
      <c r="BH860" s="12" t="s">
        <v>711</v>
      </c>
      <c r="BI860" s="12" t="s">
        <v>4565</v>
      </c>
      <c r="BO860" s="12" t="s">
        <v>561</v>
      </c>
    </row>
    <row r="861" ht="14.25" customHeight="1">
      <c r="A861" s="12">
        <v>719902.0</v>
      </c>
      <c r="B861" s="12">
        <v>719900.0</v>
      </c>
      <c r="C861" s="12" t="s">
        <v>136</v>
      </c>
      <c r="D861" s="12">
        <v>0.0</v>
      </c>
      <c r="K861" s="12" t="s">
        <v>137</v>
      </c>
      <c r="M861" s="12" t="s">
        <v>138</v>
      </c>
      <c r="N861" s="12" t="s">
        <v>171</v>
      </c>
      <c r="P861" s="12" t="s">
        <v>140</v>
      </c>
      <c r="V861" s="12">
        <v>699.0</v>
      </c>
      <c r="X861" s="12" t="s">
        <v>4566</v>
      </c>
      <c r="Y861" s="12" t="s">
        <v>142</v>
      </c>
      <c r="Z861" s="12" t="s">
        <v>4567</v>
      </c>
      <c r="AA861" s="12" t="s">
        <v>175</v>
      </c>
      <c r="AB861" s="12" t="s">
        <v>4562</v>
      </c>
      <c r="AC861" s="12" t="s">
        <v>4568</v>
      </c>
      <c r="AD861" s="12" t="s">
        <v>4563</v>
      </c>
      <c r="AI861" s="12" t="s">
        <v>152</v>
      </c>
      <c r="AJ861" s="12" t="s">
        <v>126</v>
      </c>
      <c r="AK861" s="12" t="s">
        <v>126</v>
      </c>
      <c r="AM861" s="12" t="s">
        <v>4564</v>
      </c>
      <c r="AN861" s="12" t="s">
        <v>149</v>
      </c>
      <c r="AP861" s="12" t="s">
        <v>126</v>
      </c>
      <c r="AS861" s="12" t="s">
        <v>153</v>
      </c>
      <c r="AU861" s="12" t="s">
        <v>152</v>
      </c>
      <c r="BF861" s="12" t="s">
        <v>126</v>
      </c>
      <c r="BO861" s="12" t="s">
        <v>561</v>
      </c>
    </row>
    <row r="862" ht="14.25" customHeight="1">
      <c r="A862" s="12">
        <v>719905.0</v>
      </c>
      <c r="B862" s="12">
        <v>719905.0</v>
      </c>
      <c r="K862" s="12" t="s">
        <v>137</v>
      </c>
      <c r="M862" s="12" t="s">
        <v>170</v>
      </c>
      <c r="N862" s="12" t="s">
        <v>139</v>
      </c>
      <c r="P862" s="12" t="s">
        <v>128</v>
      </c>
      <c r="V862" s="12">
        <v>755.0</v>
      </c>
      <c r="X862" s="12" t="s">
        <v>4569</v>
      </c>
      <c r="Y862" s="12" t="s">
        <v>142</v>
      </c>
      <c r="Z862" s="12" t="s">
        <v>4570</v>
      </c>
      <c r="AA862" s="12" t="s">
        <v>175</v>
      </c>
      <c r="AB862" s="12" t="s">
        <v>4571</v>
      </c>
      <c r="AC862" s="12" t="s">
        <v>4572</v>
      </c>
      <c r="AD862" s="12" t="s">
        <v>448</v>
      </c>
      <c r="AE862" s="12" t="s">
        <v>4573</v>
      </c>
      <c r="AF862" s="12" t="s">
        <v>4574</v>
      </c>
      <c r="AI862" s="12" t="s">
        <v>152</v>
      </c>
      <c r="AJ862" s="12" t="s">
        <v>152</v>
      </c>
      <c r="AK862" s="12" t="s">
        <v>126</v>
      </c>
      <c r="AM862" s="12" t="s">
        <v>149</v>
      </c>
      <c r="AN862" s="12" t="s">
        <v>1255</v>
      </c>
      <c r="AO862" s="12" t="s">
        <v>4575</v>
      </c>
      <c r="AP862" s="12" t="s">
        <v>152</v>
      </c>
      <c r="AQ862" s="12" t="s">
        <v>152</v>
      </c>
      <c r="AS862" s="12" t="s">
        <v>153</v>
      </c>
      <c r="AU862" s="12" t="s">
        <v>152</v>
      </c>
      <c r="AV862" s="12" t="s">
        <v>154</v>
      </c>
      <c r="AX862" s="12" t="s">
        <v>183</v>
      </c>
      <c r="BF862" s="12" t="s">
        <v>126</v>
      </c>
      <c r="BO862" s="12" t="s">
        <v>127</v>
      </c>
      <c r="BP862" s="12" t="s">
        <v>448</v>
      </c>
      <c r="BQ862" s="12" t="s">
        <v>464</v>
      </c>
    </row>
    <row r="863" ht="14.25" customHeight="1">
      <c r="A863" s="12">
        <v>719906.0</v>
      </c>
      <c r="B863" s="12">
        <v>719906.0</v>
      </c>
      <c r="K863" s="12" t="s">
        <v>137</v>
      </c>
      <c r="M863" s="12" t="s">
        <v>170</v>
      </c>
      <c r="N863" s="12" t="s">
        <v>139</v>
      </c>
      <c r="P863" s="12" t="s">
        <v>204</v>
      </c>
      <c r="V863" s="12">
        <v>407.0</v>
      </c>
      <c r="X863" s="12" t="s">
        <v>4576</v>
      </c>
      <c r="Y863" s="12" t="s">
        <v>269</v>
      </c>
      <c r="Z863" s="12" t="s">
        <v>4577</v>
      </c>
      <c r="AA863" s="12" t="s">
        <v>175</v>
      </c>
      <c r="AB863" s="12" t="s">
        <v>4578</v>
      </c>
      <c r="AC863" s="12" t="s">
        <v>4579</v>
      </c>
      <c r="AD863" s="12" t="s">
        <v>480</v>
      </c>
      <c r="AE863" s="12" t="s">
        <v>4580</v>
      </c>
      <c r="AF863" s="12" t="s">
        <v>4581</v>
      </c>
      <c r="AI863" s="12" t="s">
        <v>152</v>
      </c>
      <c r="AJ863" s="12" t="s">
        <v>126</v>
      </c>
      <c r="AK863" s="12" t="s">
        <v>126</v>
      </c>
      <c r="AM863" s="12" t="s">
        <v>196</v>
      </c>
      <c r="AN863" s="12" t="s">
        <v>723</v>
      </c>
      <c r="AP863" s="12" t="s">
        <v>152</v>
      </c>
      <c r="AQ863" s="12" t="s">
        <v>152</v>
      </c>
      <c r="AS863" s="12" t="s">
        <v>153</v>
      </c>
      <c r="AU863" s="12" t="s">
        <v>152</v>
      </c>
      <c r="AV863" s="12" t="s">
        <v>188</v>
      </c>
      <c r="AX863" s="12" t="s">
        <v>156</v>
      </c>
      <c r="BF863" s="12" t="s">
        <v>126</v>
      </c>
    </row>
    <row r="864" ht="14.25" customHeight="1">
      <c r="A864" s="12">
        <v>719907.0</v>
      </c>
      <c r="B864" s="12">
        <v>719907.0</v>
      </c>
      <c r="K864" s="12" t="s">
        <v>137</v>
      </c>
      <c r="M864" s="12" t="s">
        <v>253</v>
      </c>
      <c r="N864" s="12" t="s">
        <v>139</v>
      </c>
      <c r="P864" s="12" t="s">
        <v>128</v>
      </c>
      <c r="V864" s="12">
        <v>1583.0</v>
      </c>
      <c r="X864" s="12" t="s">
        <v>4582</v>
      </c>
      <c r="Y864" s="12" t="s">
        <v>173</v>
      </c>
      <c r="Z864" s="12" t="s">
        <v>4583</v>
      </c>
      <c r="AA864" s="12" t="s">
        <v>175</v>
      </c>
      <c r="AB864" s="12" t="s">
        <v>4584</v>
      </c>
      <c r="AC864" s="12" t="s">
        <v>4585</v>
      </c>
      <c r="AD864" s="12" t="s">
        <v>480</v>
      </c>
      <c r="AE864" s="12" t="s">
        <v>4586</v>
      </c>
      <c r="AF864" s="12" t="s">
        <v>4587</v>
      </c>
      <c r="AI864" s="12" t="s">
        <v>152</v>
      </c>
      <c r="AJ864" s="12" t="s">
        <v>152</v>
      </c>
      <c r="AK864" s="12" t="s">
        <v>126</v>
      </c>
      <c r="AM864" s="12" t="s">
        <v>149</v>
      </c>
      <c r="AN864" s="12" t="s">
        <v>4588</v>
      </c>
      <c r="AO864" s="12" t="s">
        <v>149</v>
      </c>
      <c r="AP864" s="12" t="s">
        <v>152</v>
      </c>
      <c r="AQ864" s="12" t="s">
        <v>152</v>
      </c>
      <c r="AS864" s="12" t="s">
        <v>153</v>
      </c>
      <c r="AU864" s="12" t="s">
        <v>152</v>
      </c>
      <c r="AV864" s="12" t="s">
        <v>154</v>
      </c>
      <c r="AX864" s="12" t="s">
        <v>184</v>
      </c>
      <c r="BF864" s="12" t="s">
        <v>152</v>
      </c>
      <c r="BH864" s="12" t="s">
        <v>711</v>
      </c>
      <c r="BI864" s="12" t="s">
        <v>4582</v>
      </c>
      <c r="BO864" s="12" t="s">
        <v>374</v>
      </c>
      <c r="BP864" s="12" t="s">
        <v>480</v>
      </c>
    </row>
    <row r="865" ht="14.25" customHeight="1">
      <c r="A865" s="12">
        <v>719908.0</v>
      </c>
      <c r="B865" s="12">
        <v>719908.0</v>
      </c>
      <c r="C865" s="12" t="s">
        <v>136</v>
      </c>
      <c r="D865" s="12">
        <v>699.0</v>
      </c>
      <c r="K865" s="12" t="s">
        <v>137</v>
      </c>
      <c r="M865" s="12" t="s">
        <v>138</v>
      </c>
      <c r="N865" s="12" t="s">
        <v>171</v>
      </c>
      <c r="P865" s="12" t="s">
        <v>140</v>
      </c>
      <c r="V865" s="12">
        <v>699.0</v>
      </c>
      <c r="X865" s="12" t="s">
        <v>4589</v>
      </c>
      <c r="Y865" s="12" t="s">
        <v>319</v>
      </c>
      <c r="Z865" s="12" t="s">
        <v>4590</v>
      </c>
      <c r="AA865" s="12" t="s">
        <v>175</v>
      </c>
      <c r="AB865" s="12" t="s">
        <v>4591</v>
      </c>
      <c r="AC865" s="12" t="s">
        <v>4592</v>
      </c>
      <c r="AD865" s="12" t="s">
        <v>211</v>
      </c>
      <c r="AE865" s="12" t="s">
        <v>4593</v>
      </c>
      <c r="AF865" s="12">
        <v>4.0</v>
      </c>
      <c r="AI865" s="12" t="s">
        <v>126</v>
      </c>
      <c r="AJ865" s="12" t="s">
        <v>126</v>
      </c>
      <c r="AK865" s="12" t="s">
        <v>126</v>
      </c>
      <c r="AM865" s="12" t="s">
        <v>149</v>
      </c>
      <c r="AN865" s="12" t="s">
        <v>4470</v>
      </c>
      <c r="AP865" s="12" t="s">
        <v>126</v>
      </c>
      <c r="AQ865" s="12" t="s">
        <v>152</v>
      </c>
      <c r="AS865" s="12" t="s">
        <v>370</v>
      </c>
      <c r="AT865" s="12" t="s">
        <v>1017</v>
      </c>
      <c r="AU865" s="12" t="s">
        <v>126</v>
      </c>
      <c r="BF865" s="12" t="s">
        <v>126</v>
      </c>
      <c r="BO865" s="12" t="s">
        <v>374</v>
      </c>
      <c r="BP865" s="12" t="s">
        <v>211</v>
      </c>
      <c r="BQ865" s="12" t="s">
        <v>236</v>
      </c>
    </row>
    <row r="866" ht="14.25" customHeight="1">
      <c r="A866" s="12">
        <v>719909.0</v>
      </c>
      <c r="B866" s="12">
        <v>719174.0</v>
      </c>
      <c r="K866" s="12" t="s">
        <v>137</v>
      </c>
      <c r="M866" s="12" t="s">
        <v>138</v>
      </c>
      <c r="N866" s="12" t="s">
        <v>139</v>
      </c>
      <c r="P866" s="12" t="s">
        <v>118</v>
      </c>
      <c r="R866" s="12" t="s">
        <v>1783</v>
      </c>
      <c r="V866" s="12">
        <v>440.0</v>
      </c>
      <c r="X866" s="12" t="s">
        <v>4594</v>
      </c>
      <c r="Y866" s="12" t="s">
        <v>173</v>
      </c>
      <c r="Z866" s="12" t="s">
        <v>4595</v>
      </c>
      <c r="AA866" s="12" t="s">
        <v>175</v>
      </c>
      <c r="AB866" s="12" t="s">
        <v>4596</v>
      </c>
      <c r="AC866" s="12" t="s">
        <v>4597</v>
      </c>
      <c r="AD866" s="12" t="s">
        <v>1973</v>
      </c>
      <c r="AE866" s="12" t="s">
        <v>4598</v>
      </c>
      <c r="AF866" s="12" t="s">
        <v>4599</v>
      </c>
      <c r="AI866" s="12" t="s">
        <v>126</v>
      </c>
      <c r="AJ866" s="12" t="s">
        <v>126</v>
      </c>
      <c r="AK866" s="12" t="s">
        <v>126</v>
      </c>
      <c r="AM866" s="12" t="s">
        <v>196</v>
      </c>
      <c r="AP866" s="12" t="s">
        <v>126</v>
      </c>
      <c r="AQ866" s="12" t="s">
        <v>152</v>
      </c>
      <c r="AS866" s="12" t="s">
        <v>153</v>
      </c>
      <c r="AU866" s="12" t="s">
        <v>126</v>
      </c>
      <c r="BF866" s="12" t="s">
        <v>126</v>
      </c>
      <c r="BO866" s="12" t="s">
        <v>970</v>
      </c>
      <c r="BP866" s="12" t="s">
        <v>1973</v>
      </c>
    </row>
    <row r="867" ht="14.25" customHeight="1">
      <c r="A867" s="12">
        <v>719910.0</v>
      </c>
      <c r="B867" s="12">
        <v>719910.0</v>
      </c>
      <c r="C867" s="12" t="s">
        <v>136</v>
      </c>
      <c r="D867" s="12">
        <v>699.0</v>
      </c>
      <c r="K867" s="12" t="s">
        <v>137</v>
      </c>
      <c r="M867" s="12" t="s">
        <v>138</v>
      </c>
      <c r="N867" s="12" t="s">
        <v>171</v>
      </c>
      <c r="P867" s="12" t="s">
        <v>140</v>
      </c>
      <c r="V867" s="12">
        <v>699.0</v>
      </c>
      <c r="X867" s="12" t="s">
        <v>4600</v>
      </c>
      <c r="Y867" s="12" t="s">
        <v>319</v>
      </c>
      <c r="Z867" s="12" t="s">
        <v>4601</v>
      </c>
      <c r="AA867" s="12" t="s">
        <v>175</v>
      </c>
      <c r="AB867" s="12" t="s">
        <v>4602</v>
      </c>
      <c r="AC867" s="12" t="s">
        <v>4603</v>
      </c>
      <c r="AD867" s="12" t="s">
        <v>211</v>
      </c>
      <c r="AE867" s="12" t="s">
        <v>4604</v>
      </c>
      <c r="AI867" s="12" t="s">
        <v>126</v>
      </c>
      <c r="AJ867" s="12" t="s">
        <v>126</v>
      </c>
      <c r="AK867" s="12" t="s">
        <v>126</v>
      </c>
      <c r="AM867" s="12" t="s">
        <v>149</v>
      </c>
      <c r="AP867" s="12" t="s">
        <v>126</v>
      </c>
      <c r="AQ867" s="12" t="s">
        <v>152</v>
      </c>
      <c r="AS867" s="12" t="s">
        <v>370</v>
      </c>
      <c r="AT867" s="12" t="s">
        <v>1017</v>
      </c>
      <c r="AU867" s="12" t="s">
        <v>126</v>
      </c>
      <c r="BF867" s="12" t="s">
        <v>126</v>
      </c>
      <c r="BO867" s="12" t="s">
        <v>2169</v>
      </c>
      <c r="BP867" s="12" t="s">
        <v>211</v>
      </c>
      <c r="BQ867" s="12" t="s">
        <v>388</v>
      </c>
    </row>
    <row r="868" ht="14.25" customHeight="1">
      <c r="A868" s="12">
        <v>719913.0</v>
      </c>
      <c r="B868" s="12">
        <v>719913.0</v>
      </c>
      <c r="K868" s="12" t="s">
        <v>137</v>
      </c>
      <c r="M868" s="12" t="s">
        <v>170</v>
      </c>
      <c r="N868" s="12" t="s">
        <v>139</v>
      </c>
      <c r="P868" s="12" t="s">
        <v>128</v>
      </c>
      <c r="V868" s="12">
        <v>755.0</v>
      </c>
      <c r="X868" s="12" t="s">
        <v>4605</v>
      </c>
      <c r="Y868" s="12" t="s">
        <v>142</v>
      </c>
      <c r="Z868" s="12" t="s">
        <v>4606</v>
      </c>
      <c r="AA868" s="12" t="s">
        <v>175</v>
      </c>
      <c r="AB868" s="12" t="s">
        <v>4607</v>
      </c>
      <c r="AC868" s="12" t="s">
        <v>4608</v>
      </c>
      <c r="AD868" s="12" t="s">
        <v>480</v>
      </c>
      <c r="AI868" s="12" t="s">
        <v>152</v>
      </c>
      <c r="AJ868" s="12" t="s">
        <v>126</v>
      </c>
      <c r="AK868" s="12" t="s">
        <v>126</v>
      </c>
      <c r="AM868" s="12" t="s">
        <v>149</v>
      </c>
      <c r="AP868" s="12" t="s">
        <v>152</v>
      </c>
      <c r="AQ868" s="12" t="s">
        <v>152</v>
      </c>
      <c r="AS868" s="12" t="s">
        <v>153</v>
      </c>
      <c r="AU868" s="12" t="s">
        <v>152</v>
      </c>
      <c r="BF868" s="12" t="s">
        <v>126</v>
      </c>
      <c r="BO868" s="12" t="s">
        <v>4609</v>
      </c>
      <c r="BP868" s="12" t="s">
        <v>480</v>
      </c>
    </row>
    <row r="869" ht="14.25" customHeight="1">
      <c r="A869" s="12">
        <v>719914.0</v>
      </c>
      <c r="B869" s="12">
        <v>719914.0</v>
      </c>
      <c r="K869" s="12" t="s">
        <v>137</v>
      </c>
      <c r="M869" s="12" t="s">
        <v>170</v>
      </c>
      <c r="N869" s="12" t="s">
        <v>139</v>
      </c>
      <c r="P869" s="12" t="s">
        <v>128</v>
      </c>
      <c r="V869" s="12">
        <v>755.0</v>
      </c>
      <c r="X869" s="12" t="s">
        <v>4610</v>
      </c>
      <c r="Y869" s="12" t="s">
        <v>269</v>
      </c>
      <c r="Z869" s="12" t="s">
        <v>751</v>
      </c>
      <c r="AA869" s="12" t="s">
        <v>175</v>
      </c>
      <c r="AB869" s="12" t="s">
        <v>818</v>
      </c>
      <c r="AC869" s="12">
        <v>2.55711406601E11</v>
      </c>
      <c r="AD869" s="12" t="s">
        <v>480</v>
      </c>
      <c r="AE869" s="12" t="s">
        <v>4611</v>
      </c>
      <c r="AI869" s="12" t="s">
        <v>152</v>
      </c>
      <c r="AJ869" s="12" t="s">
        <v>126</v>
      </c>
      <c r="AK869" s="12" t="s">
        <v>126</v>
      </c>
      <c r="AM869" s="12" t="s">
        <v>196</v>
      </c>
      <c r="AN869" s="12" t="s">
        <v>723</v>
      </c>
      <c r="AO869" s="12" t="s">
        <v>822</v>
      </c>
      <c r="AP869" s="12" t="s">
        <v>152</v>
      </c>
      <c r="AQ869" s="12" t="s">
        <v>152</v>
      </c>
      <c r="AS869" s="12" t="s">
        <v>153</v>
      </c>
      <c r="AU869" s="12" t="s">
        <v>152</v>
      </c>
      <c r="BF869" s="12" t="s">
        <v>126</v>
      </c>
      <c r="BO869" s="12" t="s">
        <v>4612</v>
      </c>
      <c r="BP869" s="12" t="s">
        <v>480</v>
      </c>
    </row>
    <row r="870" ht="14.25" customHeight="1">
      <c r="A870" s="12">
        <v>719915.0</v>
      </c>
      <c r="B870" s="12">
        <v>719915.0</v>
      </c>
      <c r="K870" s="12" t="s">
        <v>137</v>
      </c>
      <c r="M870" s="12" t="s">
        <v>253</v>
      </c>
      <c r="N870" s="12" t="s">
        <v>171</v>
      </c>
      <c r="P870" s="12" t="s">
        <v>204</v>
      </c>
      <c r="V870" s="12">
        <v>259.0</v>
      </c>
      <c r="X870" s="12" t="s">
        <v>4613</v>
      </c>
      <c r="Y870" s="12" t="s">
        <v>246</v>
      </c>
      <c r="Z870" s="12" t="s">
        <v>4614</v>
      </c>
      <c r="AA870" s="12" t="s">
        <v>144</v>
      </c>
      <c r="AB870" s="12" t="s">
        <v>4615</v>
      </c>
      <c r="AC870" s="12" t="s">
        <v>4616</v>
      </c>
      <c r="AD870" s="12" t="s">
        <v>675</v>
      </c>
      <c r="AE870" s="12" t="s">
        <v>675</v>
      </c>
      <c r="AF870" s="12" t="s">
        <v>863</v>
      </c>
      <c r="AI870" s="12" t="s">
        <v>152</v>
      </c>
      <c r="AJ870" s="12" t="s">
        <v>126</v>
      </c>
      <c r="AK870" s="12" t="s">
        <v>126</v>
      </c>
      <c r="AM870" s="12" t="s">
        <v>3096</v>
      </c>
      <c r="AN870" s="12" t="s">
        <v>1078</v>
      </c>
      <c r="AO870" s="12" t="s">
        <v>906</v>
      </c>
      <c r="AP870" s="12" t="s">
        <v>126</v>
      </c>
      <c r="AS870" s="12" t="s">
        <v>153</v>
      </c>
      <c r="AU870" s="12" t="s">
        <v>152</v>
      </c>
      <c r="AV870" s="12" t="s">
        <v>154</v>
      </c>
      <c r="AX870" s="12" t="s">
        <v>184</v>
      </c>
      <c r="BF870" s="12" t="s">
        <v>126</v>
      </c>
      <c r="BO870" s="12" t="s">
        <v>374</v>
      </c>
      <c r="BP870" s="12" t="s">
        <v>675</v>
      </c>
      <c r="BQ870" s="12" t="s">
        <v>454</v>
      </c>
    </row>
    <row r="871" ht="14.25" customHeight="1">
      <c r="A871" s="12">
        <v>719916.0</v>
      </c>
      <c r="B871" s="12">
        <v>719916.0</v>
      </c>
      <c r="C871" s="12" t="s">
        <v>136</v>
      </c>
      <c r="D871" s="12">
        <v>627.0</v>
      </c>
      <c r="K871" s="12" t="s">
        <v>137</v>
      </c>
      <c r="M871" s="12" t="s">
        <v>138</v>
      </c>
      <c r="N871" s="12" t="s">
        <v>171</v>
      </c>
      <c r="P871" s="12" t="s">
        <v>128</v>
      </c>
      <c r="V871" s="12">
        <v>627.0</v>
      </c>
      <c r="X871" s="12" t="s">
        <v>4617</v>
      </c>
      <c r="Y871" s="12" t="s">
        <v>142</v>
      </c>
      <c r="Z871" s="12" t="s">
        <v>4618</v>
      </c>
      <c r="AA871" s="12" t="s">
        <v>175</v>
      </c>
      <c r="AB871" s="12" t="s">
        <v>4619</v>
      </c>
      <c r="AC871" s="12">
        <v>4.915777256261E12</v>
      </c>
      <c r="AD871" s="12" t="s">
        <v>1275</v>
      </c>
      <c r="AE871" s="12" t="s">
        <v>4620</v>
      </c>
      <c r="AF871" s="12" t="s">
        <v>4621</v>
      </c>
      <c r="AI871" s="12" t="s">
        <v>126</v>
      </c>
      <c r="AJ871" s="12" t="s">
        <v>126</v>
      </c>
      <c r="AK871" s="12" t="s">
        <v>126</v>
      </c>
      <c r="AM871" s="12" t="s">
        <v>1494</v>
      </c>
      <c r="AN871" s="12" t="s">
        <v>149</v>
      </c>
      <c r="AO871" s="12" t="s">
        <v>567</v>
      </c>
      <c r="AP871" s="12" t="s">
        <v>126</v>
      </c>
      <c r="AS871" s="12" t="s">
        <v>153</v>
      </c>
      <c r="AU871" s="12" t="s">
        <v>126</v>
      </c>
      <c r="BF871" s="12" t="s">
        <v>126</v>
      </c>
    </row>
    <row r="872" ht="14.25" customHeight="1">
      <c r="A872" s="12">
        <v>719917.0</v>
      </c>
      <c r="B872" s="12">
        <v>719917.0</v>
      </c>
      <c r="K872" s="12" t="s">
        <v>137</v>
      </c>
      <c r="M872" s="12" t="s">
        <v>253</v>
      </c>
      <c r="N872" s="12" t="s">
        <v>139</v>
      </c>
      <c r="P872" s="12" t="s">
        <v>140</v>
      </c>
      <c r="V872" s="12">
        <v>755.0</v>
      </c>
      <c r="X872" s="12" t="s">
        <v>4622</v>
      </c>
      <c r="Y872" s="12" t="s">
        <v>142</v>
      </c>
      <c r="Z872" s="12" t="s">
        <v>4623</v>
      </c>
      <c r="AA872" s="12" t="s">
        <v>144</v>
      </c>
      <c r="AB872" s="12" t="s">
        <v>4624</v>
      </c>
      <c r="AC872" s="12" t="s">
        <v>4625</v>
      </c>
      <c r="AD872" s="12" t="s">
        <v>887</v>
      </c>
      <c r="AE872" s="12" t="s">
        <v>4626</v>
      </c>
      <c r="AI872" s="12" t="s">
        <v>152</v>
      </c>
      <c r="AJ872" s="12" t="s">
        <v>152</v>
      </c>
      <c r="AK872" s="12" t="s">
        <v>126</v>
      </c>
      <c r="AM872" s="12" t="s">
        <v>567</v>
      </c>
      <c r="AN872" s="12" t="s">
        <v>149</v>
      </c>
      <c r="AO872" s="12" t="s">
        <v>985</v>
      </c>
      <c r="AP872" s="12" t="s">
        <v>152</v>
      </c>
      <c r="AQ872" s="12" t="s">
        <v>152</v>
      </c>
      <c r="AS872" s="12" t="s">
        <v>153</v>
      </c>
      <c r="AU872" s="12" t="s">
        <v>152</v>
      </c>
      <c r="AV872" s="12" t="s">
        <v>154</v>
      </c>
      <c r="AX872" s="12" t="s">
        <v>156</v>
      </c>
      <c r="BF872" s="12" t="s">
        <v>126</v>
      </c>
      <c r="BO872" s="12" t="s">
        <v>2620</v>
      </c>
      <c r="BP872" s="12" t="s">
        <v>887</v>
      </c>
      <c r="BQ872" s="12" t="s">
        <v>2911</v>
      </c>
    </row>
    <row r="873" ht="14.25" customHeight="1">
      <c r="A873" s="12">
        <v>719937.0</v>
      </c>
      <c r="B873" s="12">
        <v>719937.0</v>
      </c>
      <c r="C873" s="12" t="s">
        <v>136</v>
      </c>
      <c r="D873" s="12">
        <v>814.0</v>
      </c>
      <c r="K873" s="12" t="s">
        <v>137</v>
      </c>
      <c r="M873" s="12" t="s">
        <v>170</v>
      </c>
      <c r="N873" s="12" t="s">
        <v>139</v>
      </c>
      <c r="P873" s="12" t="s">
        <v>140</v>
      </c>
      <c r="V873" s="12">
        <v>814.0</v>
      </c>
      <c r="X873" s="12" t="s">
        <v>3722</v>
      </c>
      <c r="Y873" s="12" t="s">
        <v>142</v>
      </c>
      <c r="Z873" s="12" t="s">
        <v>3723</v>
      </c>
      <c r="AA873" s="12" t="s">
        <v>144</v>
      </c>
      <c r="AB873" s="12" t="s">
        <v>3724</v>
      </c>
      <c r="AC873" s="12" t="s">
        <v>4627</v>
      </c>
      <c r="AD873" s="12" t="s">
        <v>1643</v>
      </c>
      <c r="AE873" s="12" t="s">
        <v>3725</v>
      </c>
      <c r="AF873" s="12" t="s">
        <v>1643</v>
      </c>
      <c r="AI873" s="12" t="s">
        <v>126</v>
      </c>
      <c r="AJ873" s="12" t="s">
        <v>126</v>
      </c>
      <c r="AK873" s="12" t="s">
        <v>126</v>
      </c>
      <c r="AM873" s="12" t="s">
        <v>149</v>
      </c>
      <c r="AS873" s="12" t="s">
        <v>153</v>
      </c>
      <c r="AU873" s="12" t="s">
        <v>152</v>
      </c>
      <c r="BF873" s="12" t="s">
        <v>126</v>
      </c>
      <c r="BO873" s="12" t="s">
        <v>526</v>
      </c>
      <c r="BP873" s="12" t="s">
        <v>1643</v>
      </c>
      <c r="BQ873" s="12" t="s">
        <v>273</v>
      </c>
      <c r="BR873" s="12" t="s">
        <v>4628</v>
      </c>
    </row>
    <row r="874" ht="14.25" customHeight="1">
      <c r="A874" s="12">
        <v>719938.0</v>
      </c>
      <c r="B874" s="12">
        <v>719938.0</v>
      </c>
      <c r="K874" s="12" t="s">
        <v>137</v>
      </c>
      <c r="M874" s="12" t="s">
        <v>170</v>
      </c>
      <c r="N874" s="12" t="s">
        <v>139</v>
      </c>
      <c r="P874" s="12" t="s">
        <v>128</v>
      </c>
      <c r="V874" s="12">
        <v>755.0</v>
      </c>
      <c r="X874" s="12" t="s">
        <v>4629</v>
      </c>
      <c r="Y874" s="12" t="s">
        <v>142</v>
      </c>
      <c r="Z874" s="12" t="s">
        <v>4630</v>
      </c>
      <c r="AA874" s="12" t="s">
        <v>144</v>
      </c>
      <c r="AB874" s="12" t="s">
        <v>4631</v>
      </c>
      <c r="AC874" s="12" t="s">
        <v>4632</v>
      </c>
      <c r="AD874" s="12" t="s">
        <v>480</v>
      </c>
      <c r="AI874" s="12" t="s">
        <v>152</v>
      </c>
      <c r="AJ874" s="12" t="s">
        <v>126</v>
      </c>
      <c r="AK874" s="12" t="s">
        <v>126</v>
      </c>
      <c r="AM874" s="12" t="s">
        <v>149</v>
      </c>
      <c r="AN874" s="12" t="s">
        <v>723</v>
      </c>
      <c r="AO874" s="12" t="s">
        <v>567</v>
      </c>
      <c r="AP874" s="12" t="s">
        <v>152</v>
      </c>
      <c r="AQ874" s="12" t="s">
        <v>152</v>
      </c>
      <c r="AS874" s="12" t="s">
        <v>153</v>
      </c>
      <c r="AU874" s="12" t="s">
        <v>152</v>
      </c>
      <c r="BF874" s="12" t="s">
        <v>126</v>
      </c>
      <c r="BO874" s="12" t="s">
        <v>421</v>
      </c>
      <c r="BP874" s="12" t="s">
        <v>480</v>
      </c>
      <c r="BQ874" s="12" t="s">
        <v>201</v>
      </c>
    </row>
    <row r="875" ht="14.25" customHeight="1">
      <c r="A875" s="12">
        <v>719939.0</v>
      </c>
      <c r="B875" s="12">
        <v>719939.0</v>
      </c>
      <c r="K875" s="12" t="s">
        <v>137</v>
      </c>
      <c r="M875" s="12" t="s">
        <v>170</v>
      </c>
      <c r="N875" s="12" t="s">
        <v>139</v>
      </c>
      <c r="P875" s="12" t="s">
        <v>128</v>
      </c>
      <c r="V875" s="12">
        <v>755.0</v>
      </c>
      <c r="X875" s="12" t="s">
        <v>4633</v>
      </c>
      <c r="Y875" s="12" t="s">
        <v>142</v>
      </c>
      <c r="Z875" s="12" t="s">
        <v>4300</v>
      </c>
      <c r="AA875" s="12" t="s">
        <v>144</v>
      </c>
      <c r="AB875" s="12" t="s">
        <v>4634</v>
      </c>
      <c r="AC875" s="12">
        <v>2.63783918283E11</v>
      </c>
      <c r="AD875" s="12" t="s">
        <v>161</v>
      </c>
      <c r="AE875" s="12" t="s">
        <v>4635</v>
      </c>
      <c r="AI875" s="12" t="s">
        <v>152</v>
      </c>
      <c r="AJ875" s="12" t="s">
        <v>126</v>
      </c>
      <c r="AK875" s="12" t="s">
        <v>126</v>
      </c>
      <c r="AM875" s="12" t="s">
        <v>196</v>
      </c>
      <c r="AN875" s="12" t="s">
        <v>657</v>
      </c>
      <c r="AP875" s="12" t="s">
        <v>152</v>
      </c>
      <c r="AQ875" s="12" t="s">
        <v>152</v>
      </c>
      <c r="AS875" s="12" t="s">
        <v>153</v>
      </c>
      <c r="AU875" s="12" t="s">
        <v>152</v>
      </c>
      <c r="AV875" s="12" t="s">
        <v>188</v>
      </c>
      <c r="AX875" s="12" t="s">
        <v>156</v>
      </c>
      <c r="BF875" s="12" t="s">
        <v>126</v>
      </c>
      <c r="BO875" s="12" t="s">
        <v>127</v>
      </c>
      <c r="BP875" s="12" t="s">
        <v>161</v>
      </c>
      <c r="BQ875" s="12" t="s">
        <v>438</v>
      </c>
    </row>
    <row r="876" ht="14.25" customHeight="1">
      <c r="A876" s="12">
        <v>719941.0</v>
      </c>
      <c r="B876" s="12">
        <v>719941.0</v>
      </c>
      <c r="C876" s="12" t="s">
        <v>136</v>
      </c>
      <c r="D876" s="12">
        <v>755.0</v>
      </c>
      <c r="K876" s="12" t="s">
        <v>137</v>
      </c>
      <c r="M876" s="12" t="s">
        <v>253</v>
      </c>
      <c r="N876" s="12" t="s">
        <v>139</v>
      </c>
      <c r="P876" s="12" t="s">
        <v>140</v>
      </c>
      <c r="V876" s="12">
        <v>755.0</v>
      </c>
      <c r="X876" s="12" t="s">
        <v>4636</v>
      </c>
      <c r="Y876" s="12" t="s">
        <v>142</v>
      </c>
      <c r="Z876" s="12" t="s">
        <v>4637</v>
      </c>
      <c r="AA876" s="12" t="s">
        <v>175</v>
      </c>
      <c r="AB876" s="12" t="s">
        <v>4638</v>
      </c>
      <c r="AC876" s="12" t="s">
        <v>4639</v>
      </c>
      <c r="AD876" s="12" t="s">
        <v>299</v>
      </c>
      <c r="AE876" s="12" t="s">
        <v>4640</v>
      </c>
      <c r="AI876" s="12" t="s">
        <v>152</v>
      </c>
      <c r="AJ876" s="12" t="s">
        <v>152</v>
      </c>
      <c r="AK876" s="12" t="s">
        <v>126</v>
      </c>
      <c r="AP876" s="12" t="s">
        <v>152</v>
      </c>
      <c r="AQ876" s="12" t="s">
        <v>152</v>
      </c>
      <c r="AS876" s="12" t="s">
        <v>153</v>
      </c>
      <c r="AU876" s="12" t="s">
        <v>152</v>
      </c>
      <c r="BF876" s="12" t="s">
        <v>126</v>
      </c>
      <c r="BP876" s="12" t="s">
        <v>299</v>
      </c>
      <c r="BQ876" s="12" t="s">
        <v>438</v>
      </c>
    </row>
    <row r="877" ht="14.25" customHeight="1">
      <c r="A877" s="12">
        <v>719943.0</v>
      </c>
      <c r="B877" s="12">
        <v>719943.0</v>
      </c>
      <c r="C877" s="12" t="s">
        <v>136</v>
      </c>
      <c r="D877" s="12">
        <v>0.0</v>
      </c>
      <c r="K877" s="12" t="s">
        <v>137</v>
      </c>
      <c r="M877" s="12" t="s">
        <v>138</v>
      </c>
      <c r="N877" s="12" t="s">
        <v>139</v>
      </c>
      <c r="P877" s="12" t="s">
        <v>140</v>
      </c>
      <c r="V877" s="12">
        <v>10875.0</v>
      </c>
      <c r="X877" s="12" t="s">
        <v>4641</v>
      </c>
      <c r="Y877" s="12" t="s">
        <v>142</v>
      </c>
      <c r="Z877" s="12" t="s">
        <v>4642</v>
      </c>
      <c r="AA877" s="12" t="s">
        <v>144</v>
      </c>
      <c r="AB877" s="12" t="s">
        <v>4643</v>
      </c>
      <c r="AC877" s="12">
        <v>10.0</v>
      </c>
      <c r="AD877" s="12" t="s">
        <v>146</v>
      </c>
      <c r="AE877" s="12" t="s">
        <v>4644</v>
      </c>
      <c r="AI877" s="12" t="s">
        <v>126</v>
      </c>
      <c r="AJ877" s="12" t="s">
        <v>126</v>
      </c>
      <c r="AK877" s="12" t="s">
        <v>126</v>
      </c>
      <c r="AM877" s="12" t="s">
        <v>150</v>
      </c>
      <c r="AN877" s="12" t="s">
        <v>149</v>
      </c>
      <c r="AP877" s="12" t="s">
        <v>126</v>
      </c>
      <c r="AS877" s="12" t="s">
        <v>153</v>
      </c>
      <c r="AU877" s="12" t="s">
        <v>126</v>
      </c>
      <c r="BH877" s="12" t="s">
        <v>4645</v>
      </c>
      <c r="BI877" s="12" t="s">
        <v>4646</v>
      </c>
      <c r="BO877" s="12" t="s">
        <v>387</v>
      </c>
      <c r="BQ877" s="12" t="s">
        <v>468</v>
      </c>
    </row>
    <row r="878" ht="14.25" customHeight="1">
      <c r="A878" s="12">
        <v>719950.0</v>
      </c>
      <c r="B878" s="12">
        <v>717227.0</v>
      </c>
      <c r="K878" s="12" t="s">
        <v>137</v>
      </c>
      <c r="M878" s="12" t="s">
        <v>138</v>
      </c>
      <c r="N878" s="12" t="s">
        <v>139</v>
      </c>
      <c r="P878" s="12" t="s">
        <v>140</v>
      </c>
      <c r="V878" s="12">
        <v>875.0</v>
      </c>
      <c r="X878" s="12" t="s">
        <v>4647</v>
      </c>
      <c r="Y878" s="12" t="s">
        <v>142</v>
      </c>
      <c r="Z878" s="12" t="s">
        <v>4648</v>
      </c>
      <c r="AA878" s="12" t="s">
        <v>175</v>
      </c>
      <c r="AB878" s="12" t="s">
        <v>378</v>
      </c>
      <c r="AC878" s="12" t="s">
        <v>379</v>
      </c>
      <c r="AS878" s="12" t="s">
        <v>153</v>
      </c>
      <c r="AU878" s="12" t="s">
        <v>126</v>
      </c>
      <c r="BF878" s="12" t="s">
        <v>126</v>
      </c>
    </row>
    <row r="879" ht="14.25" customHeight="1">
      <c r="A879" s="12">
        <v>719957.0</v>
      </c>
      <c r="B879" s="12">
        <v>719957.0</v>
      </c>
      <c r="K879" s="12" t="s">
        <v>137</v>
      </c>
      <c r="M879" s="12" t="s">
        <v>170</v>
      </c>
      <c r="N879" s="12" t="s">
        <v>139</v>
      </c>
      <c r="P879" s="12" t="s">
        <v>204</v>
      </c>
      <c r="V879" s="12">
        <v>407.0</v>
      </c>
      <c r="X879" s="12" t="s">
        <v>4649</v>
      </c>
      <c r="Y879" s="12" t="s">
        <v>246</v>
      </c>
      <c r="Z879" s="12" t="s">
        <v>4650</v>
      </c>
      <c r="AA879" s="12" t="s">
        <v>144</v>
      </c>
      <c r="AB879" s="12" t="s">
        <v>4651</v>
      </c>
      <c r="AC879" s="12" t="s">
        <v>4652</v>
      </c>
      <c r="AD879" s="12" t="s">
        <v>122</v>
      </c>
      <c r="AE879" s="12" t="s">
        <v>4653</v>
      </c>
      <c r="AF879" s="12" t="s">
        <v>4654</v>
      </c>
      <c r="AI879" s="12" t="s">
        <v>152</v>
      </c>
      <c r="AM879" s="12" t="s">
        <v>149</v>
      </c>
      <c r="AP879" s="12" t="s">
        <v>152</v>
      </c>
      <c r="AQ879" s="12" t="s">
        <v>152</v>
      </c>
      <c r="AS879" s="12" t="s">
        <v>153</v>
      </c>
      <c r="AU879" s="12" t="s">
        <v>152</v>
      </c>
      <c r="AV879" s="12" t="s">
        <v>154</v>
      </c>
      <c r="AX879" s="12" t="s">
        <v>184</v>
      </c>
      <c r="BF879" s="12" t="s">
        <v>126</v>
      </c>
      <c r="BO879" s="12" t="s">
        <v>624</v>
      </c>
      <c r="BP879" s="12" t="s">
        <v>122</v>
      </c>
    </row>
    <row r="880" ht="14.25" customHeight="1">
      <c r="A880" s="12">
        <v>719958.0</v>
      </c>
      <c r="B880" s="12">
        <v>719958.0</v>
      </c>
      <c r="K880" s="12" t="s">
        <v>137</v>
      </c>
      <c r="M880" s="12" t="s">
        <v>253</v>
      </c>
      <c r="N880" s="12" t="s">
        <v>139</v>
      </c>
      <c r="P880" s="12" t="s">
        <v>128</v>
      </c>
      <c r="V880" s="12">
        <v>583.0</v>
      </c>
      <c r="X880" s="12" t="s">
        <v>4655</v>
      </c>
      <c r="Y880" s="12" t="s">
        <v>142</v>
      </c>
      <c r="Z880" s="12" t="s">
        <v>4656</v>
      </c>
      <c r="AA880" s="12" t="s">
        <v>144</v>
      </c>
      <c r="AB880" s="12" t="s">
        <v>4657</v>
      </c>
      <c r="AC880" s="12">
        <v>2.34976740758E11</v>
      </c>
      <c r="AD880" s="12" t="s">
        <v>1359</v>
      </c>
      <c r="AE880" s="12" t="s">
        <v>4658</v>
      </c>
      <c r="AI880" s="12" t="s">
        <v>152</v>
      </c>
      <c r="AJ880" s="12" t="s">
        <v>152</v>
      </c>
      <c r="AK880" s="12" t="s">
        <v>126</v>
      </c>
      <c r="AM880" s="12" t="s">
        <v>702</v>
      </c>
      <c r="AN880" s="12" t="s">
        <v>149</v>
      </c>
      <c r="AO880" s="12" t="s">
        <v>723</v>
      </c>
      <c r="AP880" s="12" t="s">
        <v>152</v>
      </c>
      <c r="AQ880" s="12" t="s">
        <v>152</v>
      </c>
      <c r="AS880" s="12" t="s">
        <v>153</v>
      </c>
      <c r="AU880" s="12" t="s">
        <v>152</v>
      </c>
      <c r="AV880" s="12" t="s">
        <v>154</v>
      </c>
      <c r="AW880" s="12" t="s">
        <v>4659</v>
      </c>
      <c r="AX880" s="12" t="s">
        <v>386</v>
      </c>
      <c r="AY880" s="12" t="s">
        <v>4659</v>
      </c>
      <c r="BF880" s="12" t="s">
        <v>126</v>
      </c>
      <c r="BO880" s="12" t="s">
        <v>4660</v>
      </c>
      <c r="BP880" s="12" t="s">
        <v>1359</v>
      </c>
      <c r="BQ880" s="12" t="s">
        <v>135</v>
      </c>
    </row>
    <row r="881" ht="14.25" customHeight="1">
      <c r="A881" s="12">
        <v>719963.0</v>
      </c>
      <c r="B881" s="12">
        <v>719963.0</v>
      </c>
      <c r="C881" s="12" t="s">
        <v>136</v>
      </c>
      <c r="D881" s="12">
        <v>649.0</v>
      </c>
      <c r="K881" s="12" t="s">
        <v>137</v>
      </c>
      <c r="M881" s="12" t="s">
        <v>170</v>
      </c>
      <c r="N881" s="12" t="s">
        <v>171</v>
      </c>
      <c r="P881" s="12" t="s">
        <v>140</v>
      </c>
      <c r="V881" s="12">
        <v>649.0</v>
      </c>
      <c r="X881" s="12" t="s">
        <v>4661</v>
      </c>
      <c r="Y881" s="12" t="s">
        <v>142</v>
      </c>
      <c r="Z881" s="12" t="s">
        <v>4191</v>
      </c>
      <c r="AA881" s="12" t="s">
        <v>144</v>
      </c>
      <c r="AB881" s="12" t="s">
        <v>4192</v>
      </c>
      <c r="AC881" s="12">
        <v>9.19994951947E11</v>
      </c>
      <c r="AD881" s="12" t="s">
        <v>448</v>
      </c>
      <c r="AE881" s="12" t="s">
        <v>4193</v>
      </c>
      <c r="AF881" s="12" t="s">
        <v>4194</v>
      </c>
      <c r="AI881" s="12" t="s">
        <v>152</v>
      </c>
      <c r="AJ881" s="12" t="s">
        <v>126</v>
      </c>
      <c r="AK881" s="12" t="s">
        <v>126</v>
      </c>
      <c r="AM881" s="12" t="s">
        <v>149</v>
      </c>
      <c r="AP881" s="12" t="s">
        <v>126</v>
      </c>
      <c r="AS881" s="12" t="s">
        <v>370</v>
      </c>
      <c r="AT881" s="12" t="s">
        <v>4662</v>
      </c>
      <c r="AU881" s="12" t="s">
        <v>152</v>
      </c>
      <c r="AV881" s="12" t="s">
        <v>552</v>
      </c>
      <c r="AW881" s="12" t="s">
        <v>1350</v>
      </c>
      <c r="AX881" s="12" t="s">
        <v>156</v>
      </c>
      <c r="AY881" s="12" t="s">
        <v>1349</v>
      </c>
      <c r="BO881" s="12" t="s">
        <v>127</v>
      </c>
      <c r="BP881" s="12" t="s">
        <v>448</v>
      </c>
      <c r="BQ881" s="12" t="s">
        <v>388</v>
      </c>
    </row>
    <row r="882" ht="14.25" customHeight="1">
      <c r="A882" s="12">
        <v>719968.0</v>
      </c>
      <c r="B882" s="12">
        <v>719968.0</v>
      </c>
      <c r="K882" s="12" t="s">
        <v>137</v>
      </c>
      <c r="M882" s="12" t="s">
        <v>170</v>
      </c>
      <c r="N882" s="12" t="s">
        <v>171</v>
      </c>
      <c r="P882" s="12" t="s">
        <v>140</v>
      </c>
      <c r="V882" s="12">
        <v>649.0</v>
      </c>
      <c r="X882" s="12" t="s">
        <v>4663</v>
      </c>
      <c r="Y882" s="12" t="s">
        <v>142</v>
      </c>
      <c r="Z882" s="12" t="s">
        <v>4664</v>
      </c>
      <c r="AA882" s="12" t="s">
        <v>144</v>
      </c>
      <c r="AB882" s="12" t="s">
        <v>4665</v>
      </c>
      <c r="AC882" s="12" t="s">
        <v>4666</v>
      </c>
      <c r="AD882" s="12" t="s">
        <v>1665</v>
      </c>
      <c r="AE882" s="12" t="s">
        <v>4667</v>
      </c>
      <c r="AI882" s="12" t="s">
        <v>152</v>
      </c>
      <c r="AJ882" s="12" t="s">
        <v>152</v>
      </c>
      <c r="AK882" s="12" t="s">
        <v>126</v>
      </c>
      <c r="AM882" s="12" t="s">
        <v>1665</v>
      </c>
      <c r="AN882" s="12" t="s">
        <v>196</v>
      </c>
      <c r="AP882" s="12" t="s">
        <v>152</v>
      </c>
      <c r="AQ882" s="12" t="s">
        <v>152</v>
      </c>
      <c r="AS882" s="12" t="s">
        <v>153</v>
      </c>
      <c r="AU882" s="12" t="s">
        <v>126</v>
      </c>
      <c r="BF882" s="12" t="s">
        <v>126</v>
      </c>
      <c r="BO882" s="12" t="s">
        <v>568</v>
      </c>
      <c r="BP882" s="12" t="s">
        <v>1665</v>
      </c>
      <c r="BQ882" s="12" t="s">
        <v>236</v>
      </c>
    </row>
    <row r="883" ht="14.25" customHeight="1">
      <c r="A883" s="12">
        <v>719973.0</v>
      </c>
      <c r="B883" s="12">
        <v>719973.0</v>
      </c>
      <c r="K883" s="12" t="s">
        <v>137</v>
      </c>
      <c r="M883" s="12" t="s">
        <v>170</v>
      </c>
      <c r="N883" s="12" t="s">
        <v>139</v>
      </c>
      <c r="P883" s="12" t="s">
        <v>204</v>
      </c>
      <c r="V883" s="12">
        <v>407.0</v>
      </c>
      <c r="X883" s="12" t="s">
        <v>4668</v>
      </c>
      <c r="Y883" s="12" t="s">
        <v>246</v>
      </c>
      <c r="Z883" s="12" t="s">
        <v>4669</v>
      </c>
      <c r="AA883" s="12" t="s">
        <v>144</v>
      </c>
      <c r="AB883" s="12" t="s">
        <v>4670</v>
      </c>
      <c r="AC883" s="12" t="s">
        <v>4671</v>
      </c>
      <c r="AD883" s="12" t="s">
        <v>480</v>
      </c>
      <c r="AE883" s="12" t="s">
        <v>4672</v>
      </c>
      <c r="AI883" s="12" t="s">
        <v>152</v>
      </c>
      <c r="AJ883" s="12" t="s">
        <v>126</v>
      </c>
      <c r="AK883" s="12" t="s">
        <v>126</v>
      </c>
      <c r="AM883" s="12" t="s">
        <v>149</v>
      </c>
      <c r="AN883" s="12" t="s">
        <v>723</v>
      </c>
      <c r="AP883" s="12" t="s">
        <v>152</v>
      </c>
      <c r="AQ883" s="12" t="s">
        <v>152</v>
      </c>
      <c r="AS883" s="12" t="s">
        <v>153</v>
      </c>
      <c r="AU883" s="12" t="s">
        <v>152</v>
      </c>
      <c r="BF883" s="12" t="s">
        <v>126</v>
      </c>
      <c r="BO883" s="12" t="s">
        <v>4673</v>
      </c>
      <c r="BP883" s="12" t="s">
        <v>480</v>
      </c>
      <c r="BQ883" s="12" t="s">
        <v>4674</v>
      </c>
    </row>
    <row r="884" ht="14.25" customHeight="1">
      <c r="A884" s="12">
        <v>719974.0</v>
      </c>
      <c r="B884" s="12">
        <v>719974.0</v>
      </c>
      <c r="K884" s="12" t="s">
        <v>137</v>
      </c>
      <c r="M884" s="12" t="s">
        <v>138</v>
      </c>
      <c r="N884" s="12" t="s">
        <v>171</v>
      </c>
      <c r="P884" s="12" t="s">
        <v>128</v>
      </c>
      <c r="V884" s="12">
        <v>627.0</v>
      </c>
      <c r="X884" s="12" t="s">
        <v>4675</v>
      </c>
      <c r="Y884" s="12" t="s">
        <v>269</v>
      </c>
      <c r="Z884" s="12" t="s">
        <v>4676</v>
      </c>
      <c r="AA884" s="12" t="s">
        <v>175</v>
      </c>
      <c r="AB884" s="12" t="s">
        <v>4677</v>
      </c>
      <c r="AC884" s="12" t="s">
        <v>4678</v>
      </c>
      <c r="AD884" s="12" t="s">
        <v>3518</v>
      </c>
      <c r="AE884" s="12" t="s">
        <v>4679</v>
      </c>
      <c r="AI884" s="12" t="s">
        <v>152</v>
      </c>
      <c r="AJ884" s="12" t="s">
        <v>126</v>
      </c>
      <c r="AK884" s="12" t="s">
        <v>126</v>
      </c>
      <c r="AM884" s="12" t="s">
        <v>365</v>
      </c>
      <c r="AP884" s="12" t="s">
        <v>152</v>
      </c>
      <c r="AQ884" s="12" t="s">
        <v>152</v>
      </c>
      <c r="AS884" s="12" t="s">
        <v>153</v>
      </c>
      <c r="AU884" s="12" t="s">
        <v>126</v>
      </c>
      <c r="BF884" s="12" t="s">
        <v>126</v>
      </c>
      <c r="BO884" s="12" t="s">
        <v>374</v>
      </c>
      <c r="BP884" s="12" t="s">
        <v>4680</v>
      </c>
      <c r="BQ884" s="12" t="s">
        <v>647</v>
      </c>
    </row>
    <row r="885" ht="14.25" customHeight="1">
      <c r="A885" s="12">
        <v>719976.0</v>
      </c>
      <c r="B885" s="12">
        <v>719976.0</v>
      </c>
      <c r="K885" s="12" t="s">
        <v>137</v>
      </c>
      <c r="M885" s="12" t="s">
        <v>138</v>
      </c>
      <c r="N885" s="12" t="s">
        <v>171</v>
      </c>
      <c r="P885" s="12" t="s">
        <v>140</v>
      </c>
      <c r="V885" s="12">
        <v>699.0</v>
      </c>
      <c r="X885" s="12" t="s">
        <v>4681</v>
      </c>
      <c r="Y885" s="12" t="s">
        <v>142</v>
      </c>
      <c r="Z885" s="12" t="s">
        <v>4682</v>
      </c>
      <c r="AA885" s="12" t="s">
        <v>175</v>
      </c>
      <c r="AB885" s="12" t="s">
        <v>4683</v>
      </c>
      <c r="AC885" s="12">
        <v>4.47810873425E11</v>
      </c>
      <c r="AD885" s="12" t="s">
        <v>249</v>
      </c>
      <c r="AE885" s="12" t="s">
        <v>4684</v>
      </c>
      <c r="AI885" s="12" t="s">
        <v>126</v>
      </c>
      <c r="AJ885" s="12" t="s">
        <v>126</v>
      </c>
      <c r="AK885" s="12" t="s">
        <v>126</v>
      </c>
      <c r="AM885" s="12" t="s">
        <v>149</v>
      </c>
      <c r="AP885" s="12" t="s">
        <v>126</v>
      </c>
      <c r="AQ885" s="12" t="s">
        <v>152</v>
      </c>
      <c r="AS885" s="12" t="s">
        <v>370</v>
      </c>
      <c r="AT885" s="12" t="s">
        <v>1017</v>
      </c>
      <c r="AU885" s="12" t="s">
        <v>126</v>
      </c>
      <c r="BF885" s="12" t="s">
        <v>126</v>
      </c>
    </row>
    <row r="886" ht="14.25" customHeight="1">
      <c r="A886" s="12">
        <v>719986.0</v>
      </c>
      <c r="B886" s="12">
        <v>719986.0</v>
      </c>
      <c r="C886" s="12" t="s">
        <v>136</v>
      </c>
      <c r="D886" s="12">
        <v>440.0</v>
      </c>
      <c r="K886" s="12" t="s">
        <v>137</v>
      </c>
      <c r="M886" s="12" t="s">
        <v>138</v>
      </c>
      <c r="N886" s="12" t="s">
        <v>139</v>
      </c>
      <c r="P886" s="12" t="s">
        <v>118</v>
      </c>
      <c r="R886" s="12" t="s">
        <v>1783</v>
      </c>
      <c r="V886" s="12">
        <v>440.0</v>
      </c>
      <c r="X886" s="12" t="s">
        <v>4594</v>
      </c>
      <c r="Y886" s="12" t="s">
        <v>173</v>
      </c>
      <c r="Z886" s="12" t="s">
        <v>4685</v>
      </c>
      <c r="AA886" s="12" t="s">
        <v>175</v>
      </c>
      <c r="AB886" s="12" t="s">
        <v>4596</v>
      </c>
      <c r="AC886" s="12" t="s">
        <v>4686</v>
      </c>
      <c r="AD886" s="12" t="s">
        <v>1973</v>
      </c>
      <c r="AE886" s="12" t="s">
        <v>4687</v>
      </c>
      <c r="AF886" s="12" t="s">
        <v>4688</v>
      </c>
      <c r="AI886" s="12" t="s">
        <v>126</v>
      </c>
      <c r="AJ886" s="12" t="s">
        <v>126</v>
      </c>
      <c r="AK886" s="12" t="s">
        <v>126</v>
      </c>
      <c r="AM886" s="12" t="s">
        <v>196</v>
      </c>
      <c r="AP886" s="12" t="s">
        <v>126</v>
      </c>
      <c r="AQ886" s="12" t="s">
        <v>152</v>
      </c>
      <c r="AS886" s="12" t="s">
        <v>153</v>
      </c>
      <c r="AU886" s="12" t="s">
        <v>126</v>
      </c>
      <c r="BF886" s="12" t="s">
        <v>126</v>
      </c>
      <c r="BO886" s="12" t="s">
        <v>970</v>
      </c>
      <c r="BP886" s="12" t="s">
        <v>1973</v>
      </c>
    </row>
    <row r="887" ht="14.25" customHeight="1">
      <c r="A887" s="12">
        <v>719993.0</v>
      </c>
      <c r="B887" s="12">
        <v>719993.0</v>
      </c>
      <c r="K887" s="12" t="s">
        <v>137</v>
      </c>
      <c r="M887" s="12" t="s">
        <v>253</v>
      </c>
      <c r="N887" s="12" t="s">
        <v>139</v>
      </c>
      <c r="P887" s="12" t="s">
        <v>140</v>
      </c>
      <c r="V887" s="12">
        <v>755.0</v>
      </c>
      <c r="X887" s="12" t="s">
        <v>4689</v>
      </c>
      <c r="Y887" s="12" t="s">
        <v>142</v>
      </c>
      <c r="Z887" s="12" t="s">
        <v>4690</v>
      </c>
      <c r="AA887" s="12" t="s">
        <v>144</v>
      </c>
      <c r="AB887" s="12" t="s">
        <v>4691</v>
      </c>
      <c r="AC887" s="12">
        <v>2.55784491622E11</v>
      </c>
      <c r="AD887" s="12" t="s">
        <v>480</v>
      </c>
      <c r="AE887" s="12">
        <v>3010.0</v>
      </c>
      <c r="AF887" s="12" t="s">
        <v>4692</v>
      </c>
      <c r="AI887" s="12" t="s">
        <v>152</v>
      </c>
      <c r="AJ887" s="12" t="s">
        <v>126</v>
      </c>
      <c r="AK887" s="12" t="s">
        <v>126</v>
      </c>
      <c r="AM887" s="12" t="s">
        <v>149</v>
      </c>
      <c r="AP887" s="12" t="s">
        <v>152</v>
      </c>
      <c r="AQ887" s="12" t="s">
        <v>152</v>
      </c>
      <c r="AS887" s="12" t="s">
        <v>153</v>
      </c>
      <c r="AU887" s="12" t="s">
        <v>152</v>
      </c>
      <c r="AV887" s="12" t="s">
        <v>154</v>
      </c>
      <c r="AX887" s="12" t="s">
        <v>156</v>
      </c>
      <c r="BF887" s="12" t="s">
        <v>126</v>
      </c>
      <c r="BO887" s="12" t="s">
        <v>489</v>
      </c>
      <c r="BP887" s="12" t="s">
        <v>480</v>
      </c>
      <c r="BQ887" s="12" t="s">
        <v>273</v>
      </c>
    </row>
    <row r="888" ht="14.25" customHeight="1">
      <c r="A888" s="12">
        <v>719995.0</v>
      </c>
      <c r="B888" s="12">
        <v>719995.0</v>
      </c>
      <c r="K888" s="12" t="s">
        <v>137</v>
      </c>
      <c r="M888" s="12" t="s">
        <v>253</v>
      </c>
      <c r="N888" s="12" t="s">
        <v>171</v>
      </c>
      <c r="P888" s="12" t="s">
        <v>204</v>
      </c>
      <c r="V888" s="12">
        <v>259.0</v>
      </c>
      <c r="X888" s="12" t="s">
        <v>4693</v>
      </c>
      <c r="Y888" s="12" t="s">
        <v>246</v>
      </c>
      <c r="Z888" s="12" t="s">
        <v>4694</v>
      </c>
      <c r="AA888" s="12" t="s">
        <v>144</v>
      </c>
      <c r="AB888" s="12" t="s">
        <v>4695</v>
      </c>
      <c r="AC888" s="12" t="s">
        <v>4696</v>
      </c>
      <c r="AD888" s="12" t="s">
        <v>272</v>
      </c>
      <c r="AI888" s="12" t="s">
        <v>152</v>
      </c>
      <c r="AJ888" s="12" t="s">
        <v>126</v>
      </c>
      <c r="AK888" s="12" t="s">
        <v>126</v>
      </c>
      <c r="AM888" s="12" t="s">
        <v>196</v>
      </c>
      <c r="AP888" s="12" t="s">
        <v>152</v>
      </c>
      <c r="AS888" s="12" t="s">
        <v>153</v>
      </c>
      <c r="AU888" s="12" t="s">
        <v>152</v>
      </c>
      <c r="BF888" s="12" t="s">
        <v>126</v>
      </c>
      <c r="BO888" s="12" t="s">
        <v>526</v>
      </c>
      <c r="BP888" s="12" t="s">
        <v>272</v>
      </c>
    </row>
    <row r="889" ht="14.25" customHeight="1">
      <c r="A889" s="12">
        <v>719997.0</v>
      </c>
      <c r="B889" s="12">
        <v>719997.0</v>
      </c>
      <c r="K889" s="12" t="s">
        <v>137</v>
      </c>
      <c r="M889" s="12" t="s">
        <v>170</v>
      </c>
      <c r="N889" s="12" t="s">
        <v>171</v>
      </c>
      <c r="P889" s="12" t="s">
        <v>204</v>
      </c>
      <c r="V889" s="12">
        <v>325.0</v>
      </c>
      <c r="X889" s="12" t="s">
        <v>4697</v>
      </c>
      <c r="Y889" s="12" t="s">
        <v>269</v>
      </c>
      <c r="Z889" s="12" t="s">
        <v>4698</v>
      </c>
      <c r="AA889" s="12" t="s">
        <v>175</v>
      </c>
      <c r="AB889" s="12" t="s">
        <v>4699</v>
      </c>
      <c r="AC889" s="12" t="s">
        <v>4700</v>
      </c>
      <c r="AD889" s="12" t="s">
        <v>314</v>
      </c>
      <c r="AE889" s="12" t="s">
        <v>4701</v>
      </c>
      <c r="AF889" s="12" t="s">
        <v>4702</v>
      </c>
      <c r="AI889" s="12" t="s">
        <v>152</v>
      </c>
      <c r="AK889" s="12" t="s">
        <v>126</v>
      </c>
      <c r="AM889" s="12" t="s">
        <v>149</v>
      </c>
      <c r="AN889" s="12" t="s">
        <v>3053</v>
      </c>
      <c r="AO889" s="12" t="s">
        <v>567</v>
      </c>
      <c r="AP889" s="12" t="s">
        <v>152</v>
      </c>
      <c r="AQ889" s="12" t="s">
        <v>152</v>
      </c>
      <c r="AS889" s="12" t="s">
        <v>153</v>
      </c>
      <c r="AU889" s="12" t="s">
        <v>152</v>
      </c>
      <c r="BF889" s="12" t="s">
        <v>126</v>
      </c>
      <c r="BO889" s="12" t="s">
        <v>561</v>
      </c>
      <c r="BP889" s="12" t="s">
        <v>249</v>
      </c>
      <c r="BQ889" s="12" t="s">
        <v>464</v>
      </c>
    </row>
    <row r="890" ht="14.25" customHeight="1">
      <c r="A890" s="12">
        <v>719998.0</v>
      </c>
      <c r="B890" s="12">
        <v>719998.0</v>
      </c>
      <c r="C890" s="12" t="s">
        <v>136</v>
      </c>
      <c r="D890" s="12">
        <v>1298.0</v>
      </c>
      <c r="K890" s="12" t="s">
        <v>137</v>
      </c>
      <c r="M890" s="12" t="s">
        <v>170</v>
      </c>
      <c r="N890" s="12" t="s">
        <v>171</v>
      </c>
      <c r="P890" s="12" t="s">
        <v>140</v>
      </c>
      <c r="V890" s="12">
        <v>649.0</v>
      </c>
      <c r="X890" s="12" t="s">
        <v>4703</v>
      </c>
      <c r="Y890" s="12" t="s">
        <v>142</v>
      </c>
      <c r="Z890" s="12" t="s">
        <v>4704</v>
      </c>
      <c r="AA890" s="12" t="s">
        <v>175</v>
      </c>
      <c r="AB890" s="12" t="s">
        <v>4705</v>
      </c>
      <c r="AC890" s="12" t="s">
        <v>4706</v>
      </c>
      <c r="AD890" s="12" t="s">
        <v>448</v>
      </c>
      <c r="AE890" s="12" t="s">
        <v>4707</v>
      </c>
      <c r="AF890" s="12" t="s">
        <v>4708</v>
      </c>
      <c r="AI890" s="12" t="s">
        <v>152</v>
      </c>
      <c r="AJ890" s="12" t="s">
        <v>126</v>
      </c>
      <c r="AK890" s="12" t="s">
        <v>126</v>
      </c>
      <c r="AM890" s="12" t="s">
        <v>149</v>
      </c>
      <c r="AN890" s="12" t="s">
        <v>1255</v>
      </c>
      <c r="AO890" s="12" t="s">
        <v>4709</v>
      </c>
      <c r="AP890" s="12" t="s">
        <v>152</v>
      </c>
      <c r="AQ890" s="12" t="s">
        <v>152</v>
      </c>
      <c r="AS890" s="12" t="s">
        <v>370</v>
      </c>
      <c r="AT890" s="12" t="s">
        <v>1017</v>
      </c>
      <c r="AU890" s="12" t="s">
        <v>152</v>
      </c>
      <c r="AV890" s="12" t="s">
        <v>552</v>
      </c>
      <c r="AX890" s="12" t="s">
        <v>184</v>
      </c>
      <c r="BF890" s="12" t="s">
        <v>126</v>
      </c>
      <c r="BO890" s="12" t="s">
        <v>4710</v>
      </c>
      <c r="BP890" s="12" t="s">
        <v>448</v>
      </c>
      <c r="BQ890" s="12" t="s">
        <v>352</v>
      </c>
    </row>
    <row r="891" ht="14.25" customHeight="1">
      <c r="A891" s="12">
        <v>719999.0</v>
      </c>
      <c r="B891" s="12">
        <v>719999.0</v>
      </c>
      <c r="K891" s="12" t="s">
        <v>137</v>
      </c>
      <c r="M891" s="12" t="s">
        <v>253</v>
      </c>
      <c r="N891" s="12" t="s">
        <v>139</v>
      </c>
      <c r="P891" s="12" t="s">
        <v>204</v>
      </c>
      <c r="V891" s="12">
        <v>319.0</v>
      </c>
      <c r="X891" s="12" t="s">
        <v>4711</v>
      </c>
      <c r="Y891" s="12" t="s">
        <v>246</v>
      </c>
      <c r="Z891" s="12" t="s">
        <v>4712</v>
      </c>
      <c r="AA891" s="12" t="s">
        <v>144</v>
      </c>
      <c r="AB891" s="12" t="s">
        <v>4713</v>
      </c>
      <c r="AC891" s="12">
        <v>2.348155390661E12</v>
      </c>
      <c r="AE891" s="12" t="s">
        <v>4714</v>
      </c>
      <c r="AI891" s="12" t="s">
        <v>126</v>
      </c>
      <c r="AJ891" s="12" t="s">
        <v>126</v>
      </c>
      <c r="AK891" s="12" t="s">
        <v>126</v>
      </c>
      <c r="AM891" s="12" t="s">
        <v>4512</v>
      </c>
      <c r="AP891" s="12" t="s">
        <v>152</v>
      </c>
      <c r="AQ891" s="12" t="s">
        <v>152</v>
      </c>
      <c r="AS891" s="12" t="s">
        <v>153</v>
      </c>
      <c r="AU891" s="12" t="s">
        <v>152</v>
      </c>
      <c r="BF891" s="12" t="s">
        <v>126</v>
      </c>
      <c r="BO891" s="12" t="s">
        <v>374</v>
      </c>
      <c r="BP891" s="12" t="s">
        <v>314</v>
      </c>
    </row>
    <row r="892" ht="14.25" customHeight="1">
      <c r="A892" s="12">
        <v>720000.0</v>
      </c>
      <c r="B892" s="12">
        <v>719998.0</v>
      </c>
      <c r="C892" s="12" t="s">
        <v>136</v>
      </c>
      <c r="D892" s="12">
        <v>0.0</v>
      </c>
      <c r="K892" s="12" t="s">
        <v>137</v>
      </c>
      <c r="M892" s="12" t="s">
        <v>170</v>
      </c>
      <c r="N892" s="12" t="s">
        <v>171</v>
      </c>
      <c r="P892" s="12" t="s">
        <v>140</v>
      </c>
      <c r="V892" s="12">
        <v>649.0</v>
      </c>
      <c r="X892" s="12" t="s">
        <v>4715</v>
      </c>
      <c r="Y892" s="12" t="s">
        <v>142</v>
      </c>
      <c r="Z892" s="12" t="s">
        <v>4716</v>
      </c>
      <c r="AA892" s="12" t="s">
        <v>175</v>
      </c>
      <c r="AB892" s="12" t="s">
        <v>4717</v>
      </c>
      <c r="AC892" s="12" t="s">
        <v>4718</v>
      </c>
      <c r="AD892" s="12" t="s">
        <v>448</v>
      </c>
      <c r="AE892" s="12" t="s">
        <v>4719</v>
      </c>
      <c r="AF892" s="12" t="s">
        <v>4720</v>
      </c>
      <c r="AI892" s="12" t="s">
        <v>152</v>
      </c>
      <c r="AJ892" s="12" t="s">
        <v>126</v>
      </c>
      <c r="AK892" s="12" t="s">
        <v>126</v>
      </c>
      <c r="AM892" s="12" t="s">
        <v>149</v>
      </c>
      <c r="AN892" s="12" t="s">
        <v>1255</v>
      </c>
      <c r="AO892" s="12" t="s">
        <v>4709</v>
      </c>
      <c r="AP892" s="12" t="s">
        <v>152</v>
      </c>
      <c r="AQ892" s="12" t="s">
        <v>152</v>
      </c>
      <c r="AS892" s="12" t="s">
        <v>370</v>
      </c>
      <c r="AT892" s="12" t="s">
        <v>1017</v>
      </c>
      <c r="AU892" s="12" t="s">
        <v>152</v>
      </c>
      <c r="AV892" s="12" t="s">
        <v>552</v>
      </c>
      <c r="AX892" s="12" t="s">
        <v>184</v>
      </c>
      <c r="BF892" s="12" t="s">
        <v>126</v>
      </c>
      <c r="BO892" s="12" t="s">
        <v>4710</v>
      </c>
      <c r="BP892" s="12" t="s">
        <v>448</v>
      </c>
      <c r="BQ892" s="12" t="s">
        <v>454</v>
      </c>
    </row>
    <row r="893" ht="14.25" customHeight="1">
      <c r="A893" s="12">
        <v>720001.0</v>
      </c>
      <c r="B893" s="12">
        <v>720001.0</v>
      </c>
      <c r="K893" s="12" t="s">
        <v>137</v>
      </c>
      <c r="M893" s="12" t="s">
        <v>170</v>
      </c>
      <c r="N893" s="12" t="s">
        <v>139</v>
      </c>
      <c r="P893" s="12" t="s">
        <v>140</v>
      </c>
      <c r="V893" s="12">
        <v>814.0</v>
      </c>
      <c r="X893" s="12" t="s">
        <v>4721</v>
      </c>
      <c r="Y893" s="12" t="s">
        <v>142</v>
      </c>
      <c r="Z893" s="12" t="s">
        <v>4722</v>
      </c>
      <c r="AA893" s="12" t="s">
        <v>175</v>
      </c>
      <c r="AB893" s="12" t="s">
        <v>1747</v>
      </c>
      <c r="AC893" s="12">
        <v>2.01222630462E11</v>
      </c>
      <c r="AD893" s="12" t="s">
        <v>1298</v>
      </c>
      <c r="AE893" s="12" t="s">
        <v>1748</v>
      </c>
      <c r="AI893" s="12" t="s">
        <v>152</v>
      </c>
      <c r="AJ893" s="12" t="s">
        <v>126</v>
      </c>
      <c r="AK893" s="12" t="s">
        <v>126</v>
      </c>
      <c r="AM893" s="12" t="s">
        <v>985</v>
      </c>
      <c r="AN893" s="12" t="s">
        <v>149</v>
      </c>
      <c r="AP893" s="12" t="s">
        <v>152</v>
      </c>
      <c r="AQ893" s="12" t="s">
        <v>152</v>
      </c>
      <c r="AS893" s="12" t="s">
        <v>153</v>
      </c>
      <c r="AU893" s="12" t="s">
        <v>152</v>
      </c>
      <c r="BF893" s="12" t="s">
        <v>126</v>
      </c>
      <c r="BO893" s="12" t="s">
        <v>970</v>
      </c>
      <c r="BQ893" s="12" t="s">
        <v>158</v>
      </c>
    </row>
    <row r="894" ht="14.25" customHeight="1">
      <c r="A894" s="12">
        <v>720002.0</v>
      </c>
      <c r="B894" s="12">
        <v>720002.0</v>
      </c>
      <c r="K894" s="12" t="s">
        <v>137</v>
      </c>
      <c r="M894" s="12" t="s">
        <v>170</v>
      </c>
      <c r="N894" s="12" t="s">
        <v>139</v>
      </c>
      <c r="P894" s="12" t="s">
        <v>977</v>
      </c>
      <c r="V894" s="12">
        <v>33.0</v>
      </c>
      <c r="X894" s="12" t="s">
        <v>4723</v>
      </c>
      <c r="Y894" s="12" t="s">
        <v>246</v>
      </c>
      <c r="Z894" s="12" t="s">
        <v>1753</v>
      </c>
      <c r="AA894" s="12" t="s">
        <v>144</v>
      </c>
      <c r="AB894" s="12" t="s">
        <v>1747</v>
      </c>
      <c r="AC894" s="12">
        <v>2.01222630462E11</v>
      </c>
      <c r="AD894" s="12" t="s">
        <v>1298</v>
      </c>
      <c r="AI894" s="12" t="s">
        <v>152</v>
      </c>
      <c r="AJ894" s="12" t="s">
        <v>126</v>
      </c>
      <c r="AK894" s="12" t="s">
        <v>126</v>
      </c>
      <c r="AP894" s="12" t="s">
        <v>152</v>
      </c>
      <c r="AQ894" s="12" t="s">
        <v>152</v>
      </c>
      <c r="AS894" s="12" t="s">
        <v>153</v>
      </c>
      <c r="AU894" s="12" t="s">
        <v>152</v>
      </c>
      <c r="BF894" s="12" t="s">
        <v>126</v>
      </c>
    </row>
    <row r="895" ht="14.25" customHeight="1">
      <c r="A895" s="12">
        <v>720003.0</v>
      </c>
      <c r="B895" s="12">
        <v>720002.0</v>
      </c>
      <c r="K895" s="12" t="s">
        <v>137</v>
      </c>
      <c r="M895" s="12" t="s">
        <v>170</v>
      </c>
      <c r="N895" s="12" t="s">
        <v>139</v>
      </c>
      <c r="P895" s="12" t="s">
        <v>977</v>
      </c>
      <c r="V895" s="12">
        <v>33.0</v>
      </c>
      <c r="X895" s="12" t="s">
        <v>4724</v>
      </c>
      <c r="Y895" s="12" t="s">
        <v>269</v>
      </c>
      <c r="Z895" s="12" t="s">
        <v>1755</v>
      </c>
      <c r="AA895" s="12" t="s">
        <v>175</v>
      </c>
      <c r="AB895" s="12" t="s">
        <v>1747</v>
      </c>
      <c r="AC895" s="12">
        <v>2.01222630462E11</v>
      </c>
      <c r="AD895" s="12" t="s">
        <v>1298</v>
      </c>
      <c r="AI895" s="12" t="s">
        <v>152</v>
      </c>
      <c r="AJ895" s="12" t="s">
        <v>126</v>
      </c>
      <c r="AK895" s="12" t="s">
        <v>126</v>
      </c>
      <c r="AP895" s="12" t="s">
        <v>152</v>
      </c>
      <c r="AQ895" s="12" t="s">
        <v>152</v>
      </c>
      <c r="AS895" s="12" t="s">
        <v>153</v>
      </c>
      <c r="AU895" s="12" t="s">
        <v>152</v>
      </c>
      <c r="BF895" s="12" t="s">
        <v>126</v>
      </c>
    </row>
    <row r="896" ht="14.25" customHeight="1">
      <c r="A896" s="12">
        <v>720004.0</v>
      </c>
      <c r="B896" s="12">
        <v>720002.0</v>
      </c>
      <c r="K896" s="12" t="s">
        <v>137</v>
      </c>
      <c r="M896" s="12" t="s">
        <v>170</v>
      </c>
      <c r="N896" s="12" t="s">
        <v>139</v>
      </c>
      <c r="P896" s="12" t="s">
        <v>118</v>
      </c>
      <c r="R896" s="12" t="s">
        <v>389</v>
      </c>
      <c r="V896" s="12">
        <v>385.0</v>
      </c>
      <c r="X896" s="12" t="s">
        <v>4725</v>
      </c>
      <c r="Y896" s="12" t="s">
        <v>246</v>
      </c>
      <c r="Z896" s="12" t="s">
        <v>4726</v>
      </c>
      <c r="AA896" s="12" t="s">
        <v>144</v>
      </c>
      <c r="AB896" s="12" t="s">
        <v>1747</v>
      </c>
      <c r="AC896" s="12">
        <v>2.01222630462E11</v>
      </c>
      <c r="AD896" s="12" t="s">
        <v>1298</v>
      </c>
      <c r="AI896" s="12" t="s">
        <v>152</v>
      </c>
      <c r="AJ896" s="12" t="s">
        <v>126</v>
      </c>
      <c r="AK896" s="12" t="s">
        <v>126</v>
      </c>
      <c r="AP896" s="12" t="s">
        <v>152</v>
      </c>
      <c r="AQ896" s="12" t="s">
        <v>152</v>
      </c>
      <c r="AS896" s="12" t="s">
        <v>153</v>
      </c>
      <c r="AU896" s="12" t="s">
        <v>152</v>
      </c>
      <c r="BF896" s="12" t="s">
        <v>126</v>
      </c>
    </row>
    <row r="897" ht="14.25" customHeight="1">
      <c r="A897" s="12">
        <v>720005.0</v>
      </c>
      <c r="B897" s="12">
        <v>720002.0</v>
      </c>
      <c r="K897" s="12" t="s">
        <v>137</v>
      </c>
      <c r="M897" s="12" t="s">
        <v>170</v>
      </c>
      <c r="N897" s="12" t="s">
        <v>139</v>
      </c>
      <c r="P897" s="12" t="s">
        <v>118</v>
      </c>
      <c r="R897" s="12" t="s">
        <v>1783</v>
      </c>
      <c r="V897" s="12">
        <v>385.0</v>
      </c>
      <c r="X897" s="12" t="s">
        <v>4727</v>
      </c>
      <c r="Y897" s="12" t="s">
        <v>269</v>
      </c>
      <c r="Z897" s="12" t="s">
        <v>4728</v>
      </c>
      <c r="AA897" s="12" t="s">
        <v>175</v>
      </c>
      <c r="AB897" s="12" t="s">
        <v>1747</v>
      </c>
      <c r="AC897" s="12">
        <v>2.01222630462E11</v>
      </c>
      <c r="AD897" s="12" t="s">
        <v>1298</v>
      </c>
      <c r="AI897" s="12" t="s">
        <v>152</v>
      </c>
      <c r="AJ897" s="12" t="s">
        <v>126</v>
      </c>
      <c r="AK897" s="12" t="s">
        <v>126</v>
      </c>
      <c r="AP897" s="12" t="s">
        <v>152</v>
      </c>
      <c r="AQ897" s="12" t="s">
        <v>152</v>
      </c>
      <c r="AS897" s="12" t="s">
        <v>153</v>
      </c>
      <c r="AU897" s="12" t="s">
        <v>152</v>
      </c>
      <c r="BF897" s="12" t="s">
        <v>126</v>
      </c>
    </row>
    <row r="898" ht="14.25" customHeight="1">
      <c r="A898" s="12">
        <v>720007.0</v>
      </c>
      <c r="B898" s="12">
        <v>720007.0</v>
      </c>
      <c r="K898" s="12" t="s">
        <v>137</v>
      </c>
      <c r="M898" s="12" t="s">
        <v>170</v>
      </c>
      <c r="N898" s="12" t="s">
        <v>139</v>
      </c>
      <c r="P898" s="12" t="s">
        <v>140</v>
      </c>
      <c r="V898" s="12">
        <v>814.0</v>
      </c>
      <c r="X898" s="12" t="s">
        <v>4729</v>
      </c>
      <c r="Y898" s="12" t="s">
        <v>142</v>
      </c>
      <c r="Z898" s="12" t="s">
        <v>2617</v>
      </c>
      <c r="AA898" s="12" t="s">
        <v>175</v>
      </c>
      <c r="AB898" s="12" t="s">
        <v>2618</v>
      </c>
      <c r="AC898" s="12">
        <v>2.01003629559E11</v>
      </c>
      <c r="AD898" s="12" t="s">
        <v>1298</v>
      </c>
      <c r="AE898" s="12" t="s">
        <v>4730</v>
      </c>
      <c r="AI898" s="12" t="s">
        <v>152</v>
      </c>
      <c r="AJ898" s="12" t="s">
        <v>126</v>
      </c>
      <c r="AK898" s="12" t="s">
        <v>126</v>
      </c>
      <c r="AM898" s="12" t="s">
        <v>985</v>
      </c>
      <c r="AN898" s="12" t="s">
        <v>149</v>
      </c>
      <c r="AO898" s="12" t="s">
        <v>567</v>
      </c>
      <c r="AP898" s="12" t="s">
        <v>152</v>
      </c>
      <c r="AQ898" s="12" t="s">
        <v>152</v>
      </c>
      <c r="AS898" s="12" t="s">
        <v>153</v>
      </c>
      <c r="AU898" s="12" t="s">
        <v>152</v>
      </c>
      <c r="AV898" s="12" t="s">
        <v>154</v>
      </c>
      <c r="AX898" s="12" t="s">
        <v>184</v>
      </c>
      <c r="BF898" s="12" t="s">
        <v>126</v>
      </c>
      <c r="BO898" s="12" t="s">
        <v>2620</v>
      </c>
      <c r="BP898" s="12" t="s">
        <v>1298</v>
      </c>
      <c r="BQ898" s="12" t="s">
        <v>647</v>
      </c>
    </row>
    <row r="899" ht="14.25" customHeight="1">
      <c r="A899" s="12">
        <v>720008.0</v>
      </c>
      <c r="B899" s="12">
        <v>720008.0</v>
      </c>
      <c r="K899" s="12" t="s">
        <v>137</v>
      </c>
      <c r="M899" s="12" t="s">
        <v>253</v>
      </c>
      <c r="N899" s="12" t="s">
        <v>139</v>
      </c>
      <c r="P899" s="12" t="s">
        <v>204</v>
      </c>
      <c r="V899" s="12">
        <v>319.0</v>
      </c>
      <c r="X899" s="12" t="s">
        <v>4731</v>
      </c>
      <c r="Y899" s="12" t="s">
        <v>142</v>
      </c>
      <c r="Z899" s="12" t="s">
        <v>4732</v>
      </c>
      <c r="AA899" s="12" t="s">
        <v>175</v>
      </c>
      <c r="AB899" s="12" t="s">
        <v>4733</v>
      </c>
      <c r="AC899" s="12">
        <v>2.31886880857E11</v>
      </c>
      <c r="AD899" s="12" t="s">
        <v>396</v>
      </c>
      <c r="AE899" s="12" t="s">
        <v>4734</v>
      </c>
      <c r="AI899" s="12" t="s">
        <v>152</v>
      </c>
      <c r="AJ899" s="12" t="s">
        <v>152</v>
      </c>
      <c r="AK899" s="12" t="s">
        <v>126</v>
      </c>
      <c r="AM899" s="12" t="s">
        <v>196</v>
      </c>
      <c r="AP899" s="12" t="s">
        <v>152</v>
      </c>
      <c r="AQ899" s="12" t="s">
        <v>152</v>
      </c>
      <c r="AS899" s="12" t="s">
        <v>153</v>
      </c>
      <c r="AU899" s="12" t="s">
        <v>152</v>
      </c>
      <c r="BF899" s="12" t="s">
        <v>126</v>
      </c>
    </row>
    <row r="900" ht="14.25" customHeight="1">
      <c r="A900" s="12">
        <v>720009.0</v>
      </c>
      <c r="B900" s="12">
        <v>720009.0</v>
      </c>
      <c r="K900" s="12" t="s">
        <v>137</v>
      </c>
      <c r="M900" s="12" t="s">
        <v>170</v>
      </c>
      <c r="N900" s="12" t="s">
        <v>139</v>
      </c>
      <c r="P900" s="12" t="s">
        <v>140</v>
      </c>
      <c r="V900" s="12">
        <v>814.0</v>
      </c>
      <c r="X900" s="12" t="s">
        <v>4735</v>
      </c>
      <c r="Y900" s="12" t="s">
        <v>142</v>
      </c>
      <c r="Z900" s="12" t="s">
        <v>4736</v>
      </c>
      <c r="AA900" s="12" t="s">
        <v>175</v>
      </c>
      <c r="AB900" s="12" t="s">
        <v>4737</v>
      </c>
      <c r="AC900" s="12">
        <v>2.60977616424E11</v>
      </c>
      <c r="AD900" s="12" t="s">
        <v>738</v>
      </c>
      <c r="AE900" s="12" t="s">
        <v>4738</v>
      </c>
      <c r="AJ900" s="12" t="s">
        <v>126</v>
      </c>
      <c r="AK900" s="12" t="s">
        <v>126</v>
      </c>
      <c r="AM900" s="12" t="s">
        <v>149</v>
      </c>
      <c r="AP900" s="12" t="s">
        <v>152</v>
      </c>
      <c r="AQ900" s="12" t="s">
        <v>152</v>
      </c>
      <c r="AS900" s="12" t="s">
        <v>153</v>
      </c>
      <c r="AU900" s="12" t="s">
        <v>152</v>
      </c>
      <c r="AV900" s="12" t="s">
        <v>188</v>
      </c>
      <c r="AX900" s="12" t="s">
        <v>156</v>
      </c>
      <c r="BF900" s="12" t="s">
        <v>126</v>
      </c>
      <c r="BP900" s="12" t="s">
        <v>738</v>
      </c>
      <c r="BQ900" s="12" t="s">
        <v>607</v>
      </c>
    </row>
    <row r="901" ht="14.25" customHeight="1">
      <c r="A901" s="12">
        <v>720010.0</v>
      </c>
      <c r="B901" s="12">
        <v>720010.0</v>
      </c>
      <c r="C901" s="12" t="s">
        <v>136</v>
      </c>
      <c r="D901" s="12">
        <v>755.0</v>
      </c>
      <c r="K901" s="12" t="s">
        <v>137</v>
      </c>
      <c r="M901" s="12" t="s">
        <v>253</v>
      </c>
      <c r="N901" s="12" t="s">
        <v>139</v>
      </c>
      <c r="P901" s="12" t="s">
        <v>140</v>
      </c>
      <c r="V901" s="12">
        <v>755.0</v>
      </c>
      <c r="X901" s="12" t="s">
        <v>4739</v>
      </c>
      <c r="Y901" s="12" t="s">
        <v>142</v>
      </c>
      <c r="Z901" s="12" t="s">
        <v>4740</v>
      </c>
      <c r="AA901" s="12" t="s">
        <v>144</v>
      </c>
      <c r="AB901" s="12" t="s">
        <v>4741</v>
      </c>
      <c r="AC901" s="12" t="s">
        <v>4742</v>
      </c>
      <c r="AD901" s="12" t="s">
        <v>299</v>
      </c>
      <c r="AE901" s="12" t="s">
        <v>4743</v>
      </c>
      <c r="AI901" s="12" t="s">
        <v>152</v>
      </c>
      <c r="AJ901" s="12" t="s">
        <v>126</v>
      </c>
      <c r="AK901" s="12" t="s">
        <v>126</v>
      </c>
      <c r="AM901" s="12" t="s">
        <v>302</v>
      </c>
      <c r="AN901" s="12" t="s">
        <v>302</v>
      </c>
      <c r="AO901" s="12" t="s">
        <v>303</v>
      </c>
      <c r="AP901" s="12" t="s">
        <v>126</v>
      </c>
      <c r="AQ901" s="12" t="s">
        <v>152</v>
      </c>
      <c r="AS901" s="12" t="s">
        <v>153</v>
      </c>
      <c r="AU901" s="12" t="s">
        <v>152</v>
      </c>
      <c r="AV901" s="12" t="s">
        <v>891</v>
      </c>
      <c r="AX901" s="12" t="s">
        <v>184</v>
      </c>
      <c r="BF901" s="12" t="s">
        <v>126</v>
      </c>
    </row>
    <row r="902" ht="14.25" customHeight="1">
      <c r="A902" s="12">
        <v>720011.0</v>
      </c>
      <c r="B902" s="12">
        <v>720011.0</v>
      </c>
      <c r="K902" s="12" t="s">
        <v>137</v>
      </c>
      <c r="M902" s="12" t="s">
        <v>170</v>
      </c>
      <c r="N902" s="12" t="s">
        <v>139</v>
      </c>
      <c r="P902" s="12" t="s">
        <v>204</v>
      </c>
      <c r="V902" s="12">
        <v>407.0</v>
      </c>
      <c r="X902" s="12" t="s">
        <v>4744</v>
      </c>
      <c r="Y902" s="12" t="s">
        <v>269</v>
      </c>
      <c r="Z902" s="12" t="s">
        <v>4745</v>
      </c>
      <c r="AA902" s="12" t="s">
        <v>175</v>
      </c>
      <c r="AB902" s="12" t="s">
        <v>4746</v>
      </c>
      <c r="AC902" s="12">
        <v>2.54704010522E11</v>
      </c>
      <c r="AD902" s="12" t="s">
        <v>132</v>
      </c>
      <c r="AE902" s="12">
        <v>37777.0</v>
      </c>
      <c r="AI902" s="12" t="s">
        <v>152</v>
      </c>
      <c r="AJ902" s="12" t="s">
        <v>126</v>
      </c>
      <c r="AK902" s="12" t="s">
        <v>126</v>
      </c>
      <c r="AM902" s="12" t="s">
        <v>196</v>
      </c>
      <c r="AP902" s="12" t="s">
        <v>152</v>
      </c>
      <c r="AQ902" s="12" t="s">
        <v>152</v>
      </c>
      <c r="AS902" s="12" t="s">
        <v>153</v>
      </c>
      <c r="AU902" s="12" t="s">
        <v>152</v>
      </c>
      <c r="BF902" s="12" t="s">
        <v>126</v>
      </c>
      <c r="BO902" s="12" t="s">
        <v>526</v>
      </c>
      <c r="BP902" s="12" t="s">
        <v>132</v>
      </c>
      <c r="BQ902" s="12" t="s">
        <v>607</v>
      </c>
    </row>
    <row r="903" ht="14.25" customHeight="1">
      <c r="A903" s="12">
        <v>720012.0</v>
      </c>
      <c r="B903" s="12">
        <v>720012.0</v>
      </c>
      <c r="K903" s="12" t="s">
        <v>137</v>
      </c>
      <c r="M903" s="12" t="s">
        <v>170</v>
      </c>
      <c r="N903" s="12" t="s">
        <v>139</v>
      </c>
      <c r="P903" s="12" t="s">
        <v>204</v>
      </c>
      <c r="V903" s="12">
        <v>407.0</v>
      </c>
      <c r="X903" s="12" t="s">
        <v>4747</v>
      </c>
      <c r="Y903" s="12" t="s">
        <v>269</v>
      </c>
      <c r="Z903" s="12" t="s">
        <v>4748</v>
      </c>
      <c r="AA903" s="12" t="s">
        <v>175</v>
      </c>
      <c r="AB903" s="12" t="s">
        <v>4749</v>
      </c>
      <c r="AC903" s="12" t="s">
        <v>4750</v>
      </c>
      <c r="AD903" s="12" t="s">
        <v>230</v>
      </c>
      <c r="AE903" s="12" t="s">
        <v>4751</v>
      </c>
      <c r="AF903" s="12" t="s">
        <v>4752</v>
      </c>
      <c r="AI903" s="12" t="s">
        <v>152</v>
      </c>
      <c r="AJ903" s="12" t="s">
        <v>126</v>
      </c>
      <c r="AK903" s="12" t="s">
        <v>126</v>
      </c>
      <c r="AM903" s="12" t="s">
        <v>149</v>
      </c>
      <c r="AN903" s="12" t="s">
        <v>4753</v>
      </c>
      <c r="AP903" s="12" t="s">
        <v>152</v>
      </c>
      <c r="AQ903" s="12" t="s">
        <v>152</v>
      </c>
      <c r="AS903" s="12" t="s">
        <v>153</v>
      </c>
      <c r="AU903" s="12" t="s">
        <v>126</v>
      </c>
      <c r="BF903" s="12" t="s">
        <v>126</v>
      </c>
      <c r="BO903" s="12" t="s">
        <v>1009</v>
      </c>
      <c r="BP903" s="12" t="s">
        <v>230</v>
      </c>
    </row>
    <row r="904" ht="14.25" customHeight="1">
      <c r="A904" s="12">
        <v>720015.0</v>
      </c>
      <c r="B904" s="12">
        <v>720015.0</v>
      </c>
      <c r="C904" s="12" t="s">
        <v>136</v>
      </c>
      <c r="D904" s="12">
        <v>605.0</v>
      </c>
      <c r="K904" s="12" t="s">
        <v>137</v>
      </c>
      <c r="M904" s="12" t="s">
        <v>170</v>
      </c>
      <c r="N904" s="12" t="s">
        <v>171</v>
      </c>
      <c r="P904" s="12" t="s">
        <v>128</v>
      </c>
      <c r="V904" s="12">
        <v>605.0</v>
      </c>
      <c r="X904" s="12" t="s">
        <v>4754</v>
      </c>
      <c r="Y904" s="12" t="s">
        <v>142</v>
      </c>
      <c r="Z904" s="12" t="s">
        <v>4755</v>
      </c>
      <c r="AA904" s="12" t="s">
        <v>144</v>
      </c>
      <c r="AB904" s="12" t="s">
        <v>4756</v>
      </c>
      <c r="AC904" s="12">
        <v>2.33203154262E11</v>
      </c>
      <c r="AD904" s="12" t="s">
        <v>918</v>
      </c>
      <c r="AE904" s="12" t="s">
        <v>4757</v>
      </c>
      <c r="AI904" s="12" t="s">
        <v>152</v>
      </c>
      <c r="AJ904" s="12" t="s">
        <v>126</v>
      </c>
      <c r="AK904" s="12" t="s">
        <v>126</v>
      </c>
      <c r="AM904" s="12" t="s">
        <v>149</v>
      </c>
      <c r="AP904" s="12" t="s">
        <v>152</v>
      </c>
      <c r="AQ904" s="12" t="s">
        <v>152</v>
      </c>
      <c r="AS904" s="12" t="s">
        <v>153</v>
      </c>
      <c r="AU904" s="12" t="s">
        <v>152</v>
      </c>
      <c r="AV904" s="12" t="s">
        <v>154</v>
      </c>
      <c r="AX904" s="12" t="s">
        <v>184</v>
      </c>
      <c r="BF904" s="12" t="s">
        <v>126</v>
      </c>
      <c r="BO904" s="12" t="s">
        <v>235</v>
      </c>
      <c r="BP904" s="12" t="s">
        <v>918</v>
      </c>
    </row>
    <row r="905" ht="14.25" customHeight="1">
      <c r="A905" s="12">
        <v>720016.0</v>
      </c>
      <c r="B905" s="12">
        <v>720016.0</v>
      </c>
      <c r="K905" s="12" t="s">
        <v>137</v>
      </c>
      <c r="M905" s="12" t="s">
        <v>253</v>
      </c>
      <c r="N905" s="12" t="s">
        <v>139</v>
      </c>
      <c r="P905" s="12" t="s">
        <v>128</v>
      </c>
      <c r="V905" s="12">
        <v>583.0</v>
      </c>
      <c r="X905" s="12" t="s">
        <v>4758</v>
      </c>
      <c r="Y905" s="12" t="s">
        <v>142</v>
      </c>
      <c r="Z905" s="12" t="s">
        <v>4759</v>
      </c>
      <c r="AA905" s="12" t="s">
        <v>144</v>
      </c>
      <c r="AB905" s="12" t="s">
        <v>4760</v>
      </c>
      <c r="AC905" s="12">
        <v>2.43993110888E11</v>
      </c>
      <c r="AD905" s="12" t="s">
        <v>1359</v>
      </c>
      <c r="AE905" s="12" t="s">
        <v>4761</v>
      </c>
      <c r="AF905" s="12" t="s">
        <v>4762</v>
      </c>
      <c r="AI905" s="12" t="s">
        <v>152</v>
      </c>
      <c r="AJ905" s="12" t="s">
        <v>126</v>
      </c>
      <c r="AK905" s="12" t="s">
        <v>152</v>
      </c>
      <c r="AM905" s="12" t="s">
        <v>702</v>
      </c>
      <c r="AN905" s="12" t="s">
        <v>4763</v>
      </c>
      <c r="AP905" s="12" t="s">
        <v>152</v>
      </c>
      <c r="AQ905" s="12" t="s">
        <v>152</v>
      </c>
      <c r="AS905" s="12" t="s">
        <v>153</v>
      </c>
      <c r="AU905" s="12" t="s">
        <v>152</v>
      </c>
      <c r="BF905" s="12" t="s">
        <v>126</v>
      </c>
      <c r="BP905" s="12" t="s">
        <v>1359</v>
      </c>
      <c r="BR905" s="12" t="s">
        <v>3691</v>
      </c>
    </row>
    <row r="906" ht="14.25" customHeight="1">
      <c r="A906" s="12">
        <v>720017.0</v>
      </c>
      <c r="B906" s="12">
        <v>720017.0</v>
      </c>
      <c r="C906" s="12" t="s">
        <v>136</v>
      </c>
      <c r="D906" s="12">
        <v>875.0</v>
      </c>
      <c r="K906" s="12" t="s">
        <v>137</v>
      </c>
      <c r="M906" s="12" t="s">
        <v>138</v>
      </c>
      <c r="N906" s="12" t="s">
        <v>139</v>
      </c>
      <c r="P906" s="12" t="s">
        <v>140</v>
      </c>
      <c r="V906" s="12">
        <v>875.0</v>
      </c>
      <c r="X906" s="12" t="s">
        <v>237</v>
      </c>
      <c r="Y906" s="12" t="s">
        <v>142</v>
      </c>
      <c r="Z906" s="12" t="s">
        <v>608</v>
      </c>
      <c r="AA906" s="12" t="s">
        <v>144</v>
      </c>
      <c r="AB906" s="12" t="s">
        <v>609</v>
      </c>
      <c r="AC906" s="12">
        <v>8.86939208617E11</v>
      </c>
      <c r="AD906" s="12" t="s">
        <v>241</v>
      </c>
      <c r="AE906" s="12" t="s">
        <v>610</v>
      </c>
      <c r="AF906" s="12" t="s">
        <v>4764</v>
      </c>
      <c r="AI906" s="12" t="s">
        <v>126</v>
      </c>
      <c r="AK906" s="12" t="s">
        <v>126</v>
      </c>
      <c r="AM906" s="12" t="s">
        <v>244</v>
      </c>
      <c r="AN906" s="12" t="s">
        <v>149</v>
      </c>
      <c r="AP906" s="12" t="s">
        <v>126</v>
      </c>
      <c r="AS906" s="12" t="s">
        <v>153</v>
      </c>
      <c r="AU906" s="12" t="s">
        <v>152</v>
      </c>
      <c r="AV906" s="12" t="s">
        <v>891</v>
      </c>
      <c r="AW906" s="12" t="s">
        <v>4765</v>
      </c>
      <c r="AX906" s="12" t="s">
        <v>156</v>
      </c>
      <c r="AY906" s="12" t="s">
        <v>4766</v>
      </c>
      <c r="BF906" s="12" t="s">
        <v>126</v>
      </c>
    </row>
    <row r="907" ht="14.25" customHeight="1">
      <c r="A907" s="12">
        <v>720018.0</v>
      </c>
      <c r="B907" s="12">
        <v>720018.0</v>
      </c>
      <c r="C907" s="12" t="s">
        <v>136</v>
      </c>
      <c r="D907" s="12">
        <v>755.0</v>
      </c>
      <c r="K907" s="12" t="s">
        <v>137</v>
      </c>
      <c r="M907" s="12" t="s">
        <v>253</v>
      </c>
      <c r="N907" s="12" t="s">
        <v>139</v>
      </c>
      <c r="P907" s="12" t="s">
        <v>140</v>
      </c>
      <c r="V907" s="12">
        <v>755.0</v>
      </c>
      <c r="X907" s="12" t="s">
        <v>4767</v>
      </c>
      <c r="Y907" s="12" t="s">
        <v>142</v>
      </c>
      <c r="Z907" s="12" t="s">
        <v>4768</v>
      </c>
      <c r="AA907" s="12" t="s">
        <v>175</v>
      </c>
      <c r="AB907" s="12" t="s">
        <v>4769</v>
      </c>
      <c r="AC907" s="12">
        <v>2.2675750705E10</v>
      </c>
      <c r="AD907" s="12" t="s">
        <v>299</v>
      </c>
      <c r="AE907" s="12" t="s">
        <v>4770</v>
      </c>
      <c r="AI907" s="12" t="s">
        <v>152</v>
      </c>
      <c r="AJ907" s="12" t="s">
        <v>152</v>
      </c>
      <c r="AK907" s="12" t="s">
        <v>126</v>
      </c>
      <c r="AM907" s="12" t="s">
        <v>567</v>
      </c>
      <c r="AN907" s="12" t="s">
        <v>196</v>
      </c>
      <c r="AP907" s="12" t="s">
        <v>152</v>
      </c>
      <c r="AQ907" s="12" t="s">
        <v>152</v>
      </c>
      <c r="AS907" s="12" t="s">
        <v>153</v>
      </c>
      <c r="AU907" s="12" t="s">
        <v>152</v>
      </c>
      <c r="AV907" s="12" t="s">
        <v>154</v>
      </c>
      <c r="AW907" s="12" t="s">
        <v>4771</v>
      </c>
      <c r="AX907" s="12" t="s">
        <v>1500</v>
      </c>
      <c r="AY907" s="12" t="s">
        <v>4772</v>
      </c>
      <c r="BO907" s="12" t="s">
        <v>127</v>
      </c>
      <c r="BQ907" s="12" t="s">
        <v>438</v>
      </c>
    </row>
    <row r="908" ht="14.25" customHeight="1">
      <c r="A908" s="12">
        <v>720019.0</v>
      </c>
      <c r="B908" s="12">
        <v>720019.0</v>
      </c>
      <c r="K908" s="12" t="s">
        <v>137</v>
      </c>
      <c r="M908" s="12" t="s">
        <v>170</v>
      </c>
      <c r="N908" s="12" t="s">
        <v>139</v>
      </c>
      <c r="P908" s="12" t="s">
        <v>128</v>
      </c>
      <c r="V908" s="12">
        <v>755.0</v>
      </c>
      <c r="X908" s="12" t="s">
        <v>4773</v>
      </c>
      <c r="Y908" s="12" t="s">
        <v>142</v>
      </c>
      <c r="Z908" s="12" t="s">
        <v>2654</v>
      </c>
      <c r="AA908" s="12" t="s">
        <v>175</v>
      </c>
      <c r="AB908" s="12" t="s">
        <v>2655</v>
      </c>
      <c r="AC908" s="12" t="s">
        <v>2656</v>
      </c>
      <c r="AD908" s="12" t="s">
        <v>1298</v>
      </c>
      <c r="AI908" s="12" t="s">
        <v>152</v>
      </c>
      <c r="AJ908" s="12" t="s">
        <v>126</v>
      </c>
      <c r="AK908" s="12" t="s">
        <v>126</v>
      </c>
      <c r="AM908" s="12" t="s">
        <v>1793</v>
      </c>
      <c r="AN908" s="12" t="s">
        <v>196</v>
      </c>
      <c r="AO908" s="12" t="s">
        <v>567</v>
      </c>
      <c r="AP908" s="12" t="s">
        <v>152</v>
      </c>
      <c r="AQ908" s="12" t="s">
        <v>152</v>
      </c>
      <c r="AS908" s="12" t="s">
        <v>153</v>
      </c>
      <c r="AU908" s="12" t="s">
        <v>152</v>
      </c>
      <c r="AV908" s="12" t="s">
        <v>188</v>
      </c>
      <c r="BF908" s="12" t="s">
        <v>126</v>
      </c>
      <c r="BO908" s="12" t="s">
        <v>520</v>
      </c>
      <c r="BP908" s="12" t="s">
        <v>1298</v>
      </c>
      <c r="BQ908" s="12" t="s">
        <v>135</v>
      </c>
    </row>
    <row r="909" ht="14.25" customHeight="1">
      <c r="A909" s="12">
        <v>720020.0</v>
      </c>
      <c r="B909" s="12">
        <v>720020.0</v>
      </c>
      <c r="K909" s="12" t="s">
        <v>137</v>
      </c>
      <c r="M909" s="12" t="s">
        <v>253</v>
      </c>
      <c r="N909" s="12" t="s">
        <v>171</v>
      </c>
      <c r="P909" s="12" t="s">
        <v>3282</v>
      </c>
      <c r="V909" s="12">
        <v>0.0</v>
      </c>
      <c r="X909" s="12" t="s">
        <v>4774</v>
      </c>
      <c r="Y909" s="12" t="s">
        <v>142</v>
      </c>
      <c r="Z909" s="12" t="s">
        <v>4775</v>
      </c>
      <c r="AA909" s="12" t="s">
        <v>175</v>
      </c>
      <c r="AB909" s="12" t="s">
        <v>4776</v>
      </c>
      <c r="AC909" s="12" t="s">
        <v>4777</v>
      </c>
      <c r="AD909" s="12" t="s">
        <v>498</v>
      </c>
      <c r="AE909" s="12" t="s">
        <v>4778</v>
      </c>
      <c r="AI909" s="12" t="s">
        <v>152</v>
      </c>
      <c r="AJ909" s="12" t="s">
        <v>152</v>
      </c>
      <c r="AK909" s="12" t="s">
        <v>126</v>
      </c>
      <c r="AM909" s="12" t="s">
        <v>900</v>
      </c>
      <c r="AN909" s="12" t="s">
        <v>196</v>
      </c>
      <c r="AP909" s="12" t="s">
        <v>152</v>
      </c>
      <c r="AS909" s="12" t="s">
        <v>153</v>
      </c>
      <c r="AU909" s="12" t="s">
        <v>152</v>
      </c>
      <c r="BF909" s="12" t="s">
        <v>126</v>
      </c>
      <c r="BO909" s="12" t="s">
        <v>561</v>
      </c>
      <c r="BP909" s="12" t="s">
        <v>498</v>
      </c>
      <c r="BQ909" s="12" t="s">
        <v>454</v>
      </c>
    </row>
    <row r="910" ht="14.25" customHeight="1">
      <c r="A910" s="12">
        <v>720022.0</v>
      </c>
      <c r="B910" s="12">
        <v>720021.0</v>
      </c>
      <c r="K910" s="12" t="s">
        <v>137</v>
      </c>
      <c r="M910" s="12" t="s">
        <v>170</v>
      </c>
      <c r="N910" s="12" t="s">
        <v>171</v>
      </c>
      <c r="P910" s="12" t="s">
        <v>140</v>
      </c>
      <c r="V910" s="12">
        <v>649.0</v>
      </c>
      <c r="X910" s="12" t="s">
        <v>4779</v>
      </c>
      <c r="Y910" s="12" t="s">
        <v>226</v>
      </c>
      <c r="Z910" s="12" t="s">
        <v>4780</v>
      </c>
      <c r="AA910" s="12" t="s">
        <v>175</v>
      </c>
      <c r="AB910" s="12" t="s">
        <v>4781</v>
      </c>
      <c r="AC910" s="12" t="s">
        <v>4782</v>
      </c>
      <c r="AD910" s="12" t="s">
        <v>2886</v>
      </c>
      <c r="AE910" s="12" t="s">
        <v>4783</v>
      </c>
      <c r="AI910" s="12" t="s">
        <v>152</v>
      </c>
      <c r="AJ910" s="12" t="s">
        <v>126</v>
      </c>
      <c r="AK910" s="12" t="s">
        <v>126</v>
      </c>
      <c r="AM910" s="12" t="s">
        <v>900</v>
      </c>
      <c r="AN910" s="12" t="s">
        <v>4784</v>
      </c>
      <c r="AP910" s="12" t="s">
        <v>152</v>
      </c>
      <c r="AQ910" s="12" t="s">
        <v>152</v>
      </c>
      <c r="AS910" s="12" t="s">
        <v>153</v>
      </c>
      <c r="AU910" s="12" t="s">
        <v>152</v>
      </c>
      <c r="AV910" s="12" t="s">
        <v>182</v>
      </c>
      <c r="AW910" s="12" t="s">
        <v>4785</v>
      </c>
      <c r="AX910" s="12" t="s">
        <v>184</v>
      </c>
      <c r="AY910" s="12" t="s">
        <v>4785</v>
      </c>
      <c r="BF910" s="12" t="s">
        <v>126</v>
      </c>
      <c r="BO910" s="12" t="s">
        <v>374</v>
      </c>
      <c r="BP910" s="12" t="s">
        <v>2886</v>
      </c>
      <c r="BQ910" s="12" t="s">
        <v>158</v>
      </c>
    </row>
    <row r="911" ht="14.25" customHeight="1">
      <c r="A911" s="12">
        <v>720023.0</v>
      </c>
      <c r="B911" s="12">
        <v>720023.0</v>
      </c>
      <c r="C911" s="12" t="s">
        <v>136</v>
      </c>
      <c r="D911" s="12">
        <v>814.0</v>
      </c>
      <c r="K911" s="12" t="s">
        <v>137</v>
      </c>
      <c r="M911" s="12" t="s">
        <v>170</v>
      </c>
      <c r="N911" s="12" t="s">
        <v>139</v>
      </c>
      <c r="O911" s="12" t="s">
        <v>1049</v>
      </c>
      <c r="P911" s="12" t="s">
        <v>140</v>
      </c>
      <c r="V911" s="12">
        <v>814.0</v>
      </c>
      <c r="X911" s="12" t="s">
        <v>4786</v>
      </c>
      <c r="Y911" s="12" t="s">
        <v>142</v>
      </c>
      <c r="Z911" s="12" t="s">
        <v>4787</v>
      </c>
      <c r="AA911" s="12" t="s">
        <v>175</v>
      </c>
      <c r="AB911" s="12" t="s">
        <v>4788</v>
      </c>
      <c r="AC911" s="12">
        <v>2.5479264065E11</v>
      </c>
      <c r="AD911" s="12" t="s">
        <v>132</v>
      </c>
      <c r="AE911" s="12" t="s">
        <v>4789</v>
      </c>
      <c r="AF911" s="12" t="s">
        <v>4790</v>
      </c>
      <c r="AI911" s="12" t="s">
        <v>126</v>
      </c>
      <c r="AJ911" s="12" t="s">
        <v>126</v>
      </c>
      <c r="AK911" s="12" t="s">
        <v>126</v>
      </c>
      <c r="AM911" s="12" t="s">
        <v>149</v>
      </c>
      <c r="AN911" s="12" t="s">
        <v>723</v>
      </c>
      <c r="AP911" s="12" t="s">
        <v>126</v>
      </c>
      <c r="AQ911" s="12" t="s">
        <v>152</v>
      </c>
      <c r="AS911" s="12" t="s">
        <v>153</v>
      </c>
      <c r="AU911" s="12" t="s">
        <v>152</v>
      </c>
      <c r="AV911" s="12" t="s">
        <v>154</v>
      </c>
      <c r="AW911" s="12" t="s">
        <v>4791</v>
      </c>
      <c r="AX911" s="12" t="s">
        <v>184</v>
      </c>
      <c r="AY911" s="12" t="s">
        <v>323</v>
      </c>
      <c r="BO911" s="12" t="s">
        <v>235</v>
      </c>
      <c r="BP911" s="12" t="s">
        <v>132</v>
      </c>
      <c r="BQ911" s="12" t="s">
        <v>454</v>
      </c>
    </row>
    <row r="912" ht="14.25" customHeight="1">
      <c r="A912" s="12">
        <v>720024.0</v>
      </c>
      <c r="B912" s="12">
        <v>720024.0</v>
      </c>
      <c r="C912" s="12" t="s">
        <v>1423</v>
      </c>
      <c r="D912" s="12">
        <v>-1569.0</v>
      </c>
      <c r="F912" s="12" t="s">
        <v>4792</v>
      </c>
      <c r="K912" s="12" t="s">
        <v>137</v>
      </c>
      <c r="M912" s="12" t="s">
        <v>138</v>
      </c>
      <c r="N912" s="12" t="s">
        <v>139</v>
      </c>
      <c r="P912" s="12" t="s">
        <v>204</v>
      </c>
      <c r="V912" s="12">
        <v>523.0</v>
      </c>
      <c r="X912" s="12" t="s">
        <v>4793</v>
      </c>
      <c r="Y912" s="12" t="s">
        <v>319</v>
      </c>
      <c r="Z912" s="12" t="s">
        <v>4794</v>
      </c>
      <c r="AA912" s="12" t="s">
        <v>175</v>
      </c>
      <c r="AB912" s="12" t="s">
        <v>4795</v>
      </c>
      <c r="AC912" s="12">
        <v>248.0</v>
      </c>
      <c r="AD912" s="12" t="s">
        <v>221</v>
      </c>
      <c r="AE912" s="12" t="s">
        <v>4796</v>
      </c>
      <c r="AI912" s="12" t="s">
        <v>126</v>
      </c>
      <c r="AJ912" s="12" t="s">
        <v>126</v>
      </c>
      <c r="AK912" s="12" t="s">
        <v>126</v>
      </c>
      <c r="AM912" s="12" t="s">
        <v>149</v>
      </c>
      <c r="AP912" s="12" t="s">
        <v>152</v>
      </c>
      <c r="AQ912" s="12" t="s">
        <v>152</v>
      </c>
      <c r="AS912" s="12" t="s">
        <v>153</v>
      </c>
      <c r="AU912" s="12" t="s">
        <v>152</v>
      </c>
      <c r="AV912" s="12" t="s">
        <v>188</v>
      </c>
      <c r="AW912" s="12" t="s">
        <v>4797</v>
      </c>
      <c r="AX912" s="12" t="s">
        <v>184</v>
      </c>
      <c r="AY912" s="12" t="s">
        <v>4797</v>
      </c>
      <c r="BO912" s="12" t="s">
        <v>4798</v>
      </c>
      <c r="BP912" s="12" t="s">
        <v>221</v>
      </c>
      <c r="BQ912" s="12" t="s">
        <v>4799</v>
      </c>
    </row>
    <row r="913" ht="14.25" customHeight="1">
      <c r="A913" s="12">
        <v>720025.0</v>
      </c>
      <c r="B913" s="12">
        <v>720024.0</v>
      </c>
      <c r="C913" s="12" t="s">
        <v>1457</v>
      </c>
      <c r="D913" s="12">
        <v>0.0</v>
      </c>
      <c r="K913" s="12" t="s">
        <v>137</v>
      </c>
      <c r="M913" s="12" t="s">
        <v>138</v>
      </c>
      <c r="N913" s="12" t="s">
        <v>139</v>
      </c>
      <c r="P913" s="12" t="s">
        <v>204</v>
      </c>
      <c r="V913" s="12">
        <v>523.0</v>
      </c>
      <c r="X913" s="12" t="s">
        <v>4800</v>
      </c>
      <c r="Y913" s="12" t="s">
        <v>246</v>
      </c>
      <c r="Z913" s="12" t="s">
        <v>4801</v>
      </c>
      <c r="AA913" s="12" t="s">
        <v>144</v>
      </c>
      <c r="AB913" s="12" t="s">
        <v>4802</v>
      </c>
      <c r="AC913" s="12">
        <v>248.0</v>
      </c>
      <c r="AD913" s="12" t="s">
        <v>221</v>
      </c>
      <c r="AE913" s="12" t="s">
        <v>4803</v>
      </c>
      <c r="AI913" s="12" t="s">
        <v>126</v>
      </c>
      <c r="AJ913" s="12" t="s">
        <v>126</v>
      </c>
      <c r="AK913" s="12" t="s">
        <v>126</v>
      </c>
      <c r="AM913" s="12" t="s">
        <v>149</v>
      </c>
      <c r="AP913" s="12" t="s">
        <v>152</v>
      </c>
      <c r="AQ913" s="12" t="s">
        <v>152</v>
      </c>
      <c r="AS913" s="12" t="s">
        <v>153</v>
      </c>
      <c r="AU913" s="12" t="s">
        <v>152</v>
      </c>
      <c r="AV913" s="12" t="s">
        <v>188</v>
      </c>
      <c r="AW913" s="12" t="s">
        <v>4797</v>
      </c>
      <c r="AX913" s="12" t="s">
        <v>184</v>
      </c>
      <c r="AY913" s="12" t="s">
        <v>4797</v>
      </c>
      <c r="BO913" s="12" t="s">
        <v>157</v>
      </c>
      <c r="BP913" s="12" t="s">
        <v>221</v>
      </c>
      <c r="BQ913" s="12" t="s">
        <v>2846</v>
      </c>
    </row>
    <row r="914" ht="14.25" customHeight="1">
      <c r="A914" s="12">
        <v>720027.0</v>
      </c>
      <c r="B914" s="12">
        <v>720027.0</v>
      </c>
      <c r="C914" s="12" t="s">
        <v>136</v>
      </c>
      <c r="D914" s="12">
        <v>699.0</v>
      </c>
      <c r="K914" s="12" t="s">
        <v>137</v>
      </c>
      <c r="M914" s="12" t="s">
        <v>138</v>
      </c>
      <c r="N914" s="12" t="s">
        <v>171</v>
      </c>
      <c r="P914" s="12" t="s">
        <v>140</v>
      </c>
      <c r="V914" s="12">
        <v>699.0</v>
      </c>
      <c r="X914" s="12" t="s">
        <v>4681</v>
      </c>
      <c r="Y914" s="12" t="s">
        <v>142</v>
      </c>
      <c r="Z914" s="12" t="s">
        <v>4682</v>
      </c>
      <c r="AA914" s="12" t="s">
        <v>175</v>
      </c>
      <c r="AB914" s="12" t="s">
        <v>4683</v>
      </c>
      <c r="AC914" s="12">
        <v>4.47810873425E11</v>
      </c>
      <c r="AD914" s="12" t="s">
        <v>249</v>
      </c>
      <c r="AE914" s="12" t="s">
        <v>4804</v>
      </c>
      <c r="AF914" s="12" t="s">
        <v>4805</v>
      </c>
      <c r="AI914" s="12" t="s">
        <v>126</v>
      </c>
      <c r="AJ914" s="12" t="s">
        <v>126</v>
      </c>
      <c r="AK914" s="12" t="s">
        <v>126</v>
      </c>
      <c r="AM914" s="12" t="s">
        <v>149</v>
      </c>
      <c r="AP914" s="12" t="s">
        <v>126</v>
      </c>
      <c r="AQ914" s="12" t="s">
        <v>152</v>
      </c>
      <c r="AS914" s="12" t="s">
        <v>370</v>
      </c>
      <c r="AT914" s="12" t="s">
        <v>1017</v>
      </c>
      <c r="AU914" s="12" t="s">
        <v>126</v>
      </c>
      <c r="BF914" s="12" t="s">
        <v>126</v>
      </c>
    </row>
    <row r="915" ht="14.25" customHeight="1">
      <c r="A915" s="12">
        <v>720030.0</v>
      </c>
      <c r="B915" s="12">
        <v>720030.0</v>
      </c>
      <c r="K915" s="12" t="s">
        <v>137</v>
      </c>
      <c r="M915" s="12" t="s">
        <v>170</v>
      </c>
      <c r="N915" s="12" t="s">
        <v>171</v>
      </c>
      <c r="P915" s="12" t="s">
        <v>128</v>
      </c>
      <c r="V915" s="12">
        <v>605.0</v>
      </c>
      <c r="X915" s="12" t="s">
        <v>4806</v>
      </c>
      <c r="Y915" s="12" t="s">
        <v>142</v>
      </c>
      <c r="Z915" s="12" t="s">
        <v>4278</v>
      </c>
      <c r="AA915" s="12" t="s">
        <v>175</v>
      </c>
      <c r="AB915" s="12" t="s">
        <v>4807</v>
      </c>
      <c r="AC915" s="12">
        <v>2.348148120458E12</v>
      </c>
      <c r="AD915" s="12" t="s">
        <v>314</v>
      </c>
      <c r="AI915" s="12" t="s">
        <v>152</v>
      </c>
      <c r="AJ915" s="12" t="s">
        <v>126</v>
      </c>
      <c r="AK915" s="12" t="s">
        <v>126</v>
      </c>
      <c r="AM915" s="12" t="s">
        <v>149</v>
      </c>
      <c r="AP915" s="12" t="s">
        <v>152</v>
      </c>
      <c r="AQ915" s="12" t="s">
        <v>152</v>
      </c>
      <c r="AS915" s="12" t="s">
        <v>153</v>
      </c>
      <c r="AU915" s="12" t="s">
        <v>152</v>
      </c>
      <c r="AV915" s="12" t="s">
        <v>188</v>
      </c>
      <c r="AX915" s="12" t="s">
        <v>183</v>
      </c>
      <c r="BF915" s="12" t="s">
        <v>126</v>
      </c>
      <c r="BP915" s="12" t="s">
        <v>314</v>
      </c>
      <c r="BQ915" s="12" t="s">
        <v>438</v>
      </c>
    </row>
    <row r="916" ht="14.25" customHeight="1">
      <c r="A916" s="12">
        <v>720031.0</v>
      </c>
      <c r="B916" s="12">
        <v>720031.0</v>
      </c>
      <c r="C916" s="12" t="s">
        <v>136</v>
      </c>
      <c r="D916" s="12">
        <v>1783.0</v>
      </c>
      <c r="K916" s="12" t="s">
        <v>137</v>
      </c>
      <c r="M916" s="12" t="s">
        <v>138</v>
      </c>
      <c r="N916" s="12" t="s">
        <v>139</v>
      </c>
      <c r="O916" s="12" t="s">
        <v>1215</v>
      </c>
      <c r="P916" s="12" t="s">
        <v>140</v>
      </c>
      <c r="V916" s="12">
        <v>875.0</v>
      </c>
      <c r="X916" s="12" t="s">
        <v>4808</v>
      </c>
      <c r="Y916" s="12" t="s">
        <v>142</v>
      </c>
      <c r="Z916" s="12" t="s">
        <v>4809</v>
      </c>
      <c r="AA916" s="12" t="s">
        <v>144</v>
      </c>
      <c r="AB916" s="12" t="s">
        <v>4810</v>
      </c>
      <c r="AC916" s="12">
        <v>849.0</v>
      </c>
      <c r="AD916" s="12" t="s">
        <v>1643</v>
      </c>
      <c r="AE916" s="12" t="s">
        <v>4811</v>
      </c>
      <c r="AF916" s="12" t="s">
        <v>4812</v>
      </c>
      <c r="AI916" s="12" t="s">
        <v>126</v>
      </c>
      <c r="AJ916" s="12" t="s">
        <v>126</v>
      </c>
      <c r="AK916" s="12" t="s">
        <v>126</v>
      </c>
      <c r="AM916" s="12" t="s">
        <v>149</v>
      </c>
      <c r="AP916" s="12" t="s">
        <v>126</v>
      </c>
      <c r="AS916" s="12" t="s">
        <v>153</v>
      </c>
      <c r="AU916" s="12" t="s">
        <v>126</v>
      </c>
      <c r="BO916" s="12" t="s">
        <v>421</v>
      </c>
      <c r="BP916" s="12" t="s">
        <v>3616</v>
      </c>
      <c r="BQ916" s="12" t="s">
        <v>158</v>
      </c>
    </row>
    <row r="917" ht="14.25" customHeight="1">
      <c r="A917" s="12">
        <v>720032.0</v>
      </c>
      <c r="B917" s="12">
        <v>720031.0</v>
      </c>
      <c r="C917" s="12" t="s">
        <v>136</v>
      </c>
      <c r="D917" s="12">
        <v>0.0</v>
      </c>
      <c r="K917" s="12" t="s">
        <v>137</v>
      </c>
      <c r="M917" s="12" t="s">
        <v>138</v>
      </c>
      <c r="N917" s="12" t="s">
        <v>139</v>
      </c>
      <c r="O917" s="12" t="s">
        <v>1215</v>
      </c>
      <c r="P917" s="12" t="s">
        <v>140</v>
      </c>
      <c r="V917" s="12">
        <v>875.0</v>
      </c>
      <c r="X917" s="12" t="s">
        <v>4813</v>
      </c>
      <c r="Y917" s="12" t="s">
        <v>142</v>
      </c>
      <c r="Z917" s="12" t="s">
        <v>4814</v>
      </c>
      <c r="AA917" s="12" t="s">
        <v>175</v>
      </c>
      <c r="AB917" s="12" t="s">
        <v>4815</v>
      </c>
      <c r="AC917" s="12">
        <v>658.0</v>
      </c>
      <c r="AD917" s="12" t="s">
        <v>1643</v>
      </c>
      <c r="AE917" s="12" t="s">
        <v>4816</v>
      </c>
      <c r="AF917" s="12" t="s">
        <v>4812</v>
      </c>
      <c r="AI917" s="12" t="s">
        <v>126</v>
      </c>
      <c r="AJ917" s="12" t="s">
        <v>126</v>
      </c>
      <c r="AK917" s="12" t="s">
        <v>126</v>
      </c>
      <c r="AM917" s="12" t="s">
        <v>149</v>
      </c>
      <c r="AP917" s="12" t="s">
        <v>126</v>
      </c>
      <c r="AS917" s="12" t="s">
        <v>153</v>
      </c>
      <c r="AU917" s="12" t="s">
        <v>126</v>
      </c>
      <c r="BO917" s="12" t="s">
        <v>4817</v>
      </c>
      <c r="BP917" s="12" t="s">
        <v>1643</v>
      </c>
      <c r="BQ917" s="12" t="s">
        <v>2846</v>
      </c>
    </row>
    <row r="918" ht="14.25" customHeight="1">
      <c r="A918" s="12">
        <v>720033.0</v>
      </c>
      <c r="B918" s="12">
        <v>720031.0</v>
      </c>
      <c r="C918" s="12" t="s">
        <v>136</v>
      </c>
      <c r="D918" s="12">
        <v>0.0</v>
      </c>
      <c r="K918" s="12" t="s">
        <v>137</v>
      </c>
      <c r="M918" s="12" t="s">
        <v>138</v>
      </c>
      <c r="N918" s="12" t="s">
        <v>139</v>
      </c>
      <c r="P918" s="12" t="s">
        <v>977</v>
      </c>
      <c r="V918" s="12">
        <v>33.0</v>
      </c>
      <c r="X918" s="12" t="s">
        <v>4818</v>
      </c>
      <c r="Y918" s="12" t="s">
        <v>246</v>
      </c>
      <c r="Z918" s="12" t="s">
        <v>4819</v>
      </c>
      <c r="AA918" s="12" t="s">
        <v>144</v>
      </c>
      <c r="AB918" s="12" t="s">
        <v>4815</v>
      </c>
      <c r="AC918" s="12" t="s">
        <v>4820</v>
      </c>
      <c r="AD918" s="12" t="s">
        <v>1643</v>
      </c>
      <c r="AE918" s="12" t="s">
        <v>4816</v>
      </c>
      <c r="AF918" s="12" t="s">
        <v>4812</v>
      </c>
      <c r="AI918" s="12" t="s">
        <v>126</v>
      </c>
      <c r="AJ918" s="12" t="s">
        <v>126</v>
      </c>
      <c r="AK918" s="12" t="s">
        <v>126</v>
      </c>
      <c r="AM918" s="12" t="s">
        <v>149</v>
      </c>
      <c r="AP918" s="12" t="s">
        <v>126</v>
      </c>
      <c r="AS918" s="12" t="s">
        <v>153</v>
      </c>
      <c r="AU918" s="12" t="s">
        <v>126</v>
      </c>
      <c r="BF918" s="12" t="s">
        <v>126</v>
      </c>
      <c r="BP918" s="12" t="s">
        <v>1643</v>
      </c>
    </row>
    <row r="919" ht="14.25" customHeight="1">
      <c r="A919" s="12">
        <v>720034.0</v>
      </c>
      <c r="B919" s="12">
        <v>720034.0</v>
      </c>
      <c r="K919" s="12" t="s">
        <v>137</v>
      </c>
      <c r="M919" s="12" t="s">
        <v>253</v>
      </c>
      <c r="N919" s="12" t="s">
        <v>139</v>
      </c>
      <c r="P919" s="12" t="s">
        <v>128</v>
      </c>
      <c r="V919" s="12">
        <v>583.0</v>
      </c>
      <c r="X919" s="12" t="s">
        <v>4821</v>
      </c>
      <c r="Y919" s="12" t="s">
        <v>269</v>
      </c>
      <c r="Z919" s="12" t="s">
        <v>4822</v>
      </c>
      <c r="AA919" s="12" t="s">
        <v>175</v>
      </c>
      <c r="AB919" s="12" t="s">
        <v>4823</v>
      </c>
      <c r="AC919" s="12" t="s">
        <v>4824</v>
      </c>
      <c r="AD919" s="12" t="s">
        <v>272</v>
      </c>
      <c r="AE919" s="12" t="s">
        <v>604</v>
      </c>
      <c r="AF919" s="12" t="s">
        <v>604</v>
      </c>
      <c r="AK919" s="12" t="s">
        <v>126</v>
      </c>
      <c r="AP919" s="12" t="s">
        <v>152</v>
      </c>
      <c r="AQ919" s="12" t="s">
        <v>152</v>
      </c>
      <c r="AS919" s="12" t="s">
        <v>153</v>
      </c>
      <c r="AU919" s="12" t="s">
        <v>152</v>
      </c>
      <c r="AV919" s="12" t="s">
        <v>188</v>
      </c>
      <c r="AX919" s="12" t="s">
        <v>156</v>
      </c>
      <c r="BF919" s="12" t="s">
        <v>126</v>
      </c>
      <c r="BO919" s="12" t="s">
        <v>1672</v>
      </c>
      <c r="BP919" s="12" t="s">
        <v>272</v>
      </c>
      <c r="BQ919" s="12" t="s">
        <v>1221</v>
      </c>
    </row>
    <row r="920" ht="14.25" customHeight="1">
      <c r="A920" s="12">
        <v>720035.0</v>
      </c>
      <c r="B920" s="12">
        <v>720035.0</v>
      </c>
      <c r="K920" s="12" t="s">
        <v>137</v>
      </c>
      <c r="M920" s="12" t="s">
        <v>170</v>
      </c>
      <c r="N920" s="12" t="s">
        <v>139</v>
      </c>
      <c r="P920" s="12" t="s">
        <v>140</v>
      </c>
      <c r="V920" s="12">
        <v>814.0</v>
      </c>
      <c r="X920" s="12" t="s">
        <v>4825</v>
      </c>
      <c r="Y920" s="12" t="s">
        <v>142</v>
      </c>
      <c r="Z920" s="12" t="s">
        <v>4826</v>
      </c>
      <c r="AA920" s="12" t="s">
        <v>144</v>
      </c>
      <c r="AB920" s="12" t="s">
        <v>4827</v>
      </c>
      <c r="AC920" s="12">
        <v>9.1810537637E11</v>
      </c>
      <c r="AD920" s="12" t="s">
        <v>448</v>
      </c>
      <c r="AE920" s="12" t="s">
        <v>4828</v>
      </c>
      <c r="AI920" s="12" t="s">
        <v>126</v>
      </c>
      <c r="AJ920" s="12" t="s">
        <v>126</v>
      </c>
      <c r="AK920" s="12" t="s">
        <v>126</v>
      </c>
      <c r="AM920" s="12" t="s">
        <v>149</v>
      </c>
      <c r="AP920" s="12" t="s">
        <v>152</v>
      </c>
      <c r="AQ920" s="12" t="s">
        <v>152</v>
      </c>
      <c r="AS920" s="12" t="s">
        <v>153</v>
      </c>
      <c r="AU920" s="12" t="s">
        <v>152</v>
      </c>
      <c r="AV920" s="12" t="s">
        <v>188</v>
      </c>
      <c r="AX920" s="12" t="s">
        <v>184</v>
      </c>
      <c r="BF920" s="12" t="s">
        <v>126</v>
      </c>
      <c r="BO920" s="12" t="s">
        <v>3125</v>
      </c>
      <c r="BP920" s="12" t="s">
        <v>448</v>
      </c>
      <c r="BQ920" s="12" t="s">
        <v>388</v>
      </c>
      <c r="BR920" s="12" t="s">
        <v>4829</v>
      </c>
    </row>
    <row r="921" ht="14.25" customHeight="1">
      <c r="A921" s="12">
        <v>720037.0</v>
      </c>
      <c r="B921" s="12">
        <v>720037.0</v>
      </c>
      <c r="C921" s="12" t="s">
        <v>136</v>
      </c>
      <c r="D921" s="12">
        <v>699.0</v>
      </c>
      <c r="K921" s="12" t="s">
        <v>137</v>
      </c>
      <c r="M921" s="12" t="s">
        <v>138</v>
      </c>
      <c r="N921" s="12" t="s">
        <v>171</v>
      </c>
      <c r="P921" s="12" t="s">
        <v>140</v>
      </c>
      <c r="V921" s="12">
        <v>699.0</v>
      </c>
      <c r="X921" s="12" t="s">
        <v>4830</v>
      </c>
      <c r="Y921" s="12" t="s">
        <v>142</v>
      </c>
      <c r="Z921" s="12" t="s">
        <v>4831</v>
      </c>
      <c r="AA921" s="12" t="s">
        <v>175</v>
      </c>
      <c r="AB921" s="12" t="s">
        <v>4832</v>
      </c>
      <c r="AC921" s="12" t="s">
        <v>4833</v>
      </c>
      <c r="AD921" s="12" t="s">
        <v>1068</v>
      </c>
      <c r="AE921" s="12" t="s">
        <v>4834</v>
      </c>
      <c r="AF921" s="12" t="s">
        <v>4835</v>
      </c>
      <c r="AI921" s="12" t="s">
        <v>126</v>
      </c>
      <c r="AJ921" s="12" t="s">
        <v>126</v>
      </c>
      <c r="AK921" s="12" t="s">
        <v>126</v>
      </c>
      <c r="AM921" s="12" t="s">
        <v>149</v>
      </c>
      <c r="AP921" s="12" t="s">
        <v>126</v>
      </c>
      <c r="AQ921" s="12" t="s">
        <v>152</v>
      </c>
      <c r="AS921" s="12" t="s">
        <v>370</v>
      </c>
      <c r="AT921" s="12" t="s">
        <v>1017</v>
      </c>
      <c r="AU921" s="12" t="s">
        <v>126</v>
      </c>
      <c r="BF921" s="12" t="s">
        <v>126</v>
      </c>
      <c r="BO921" s="12" t="s">
        <v>1009</v>
      </c>
      <c r="BP921" s="12" t="s">
        <v>1068</v>
      </c>
      <c r="BQ921" s="12" t="s">
        <v>388</v>
      </c>
    </row>
    <row r="922" ht="14.25" customHeight="1">
      <c r="A922" s="12">
        <v>720038.0</v>
      </c>
      <c r="B922" s="12">
        <v>720038.0</v>
      </c>
      <c r="C922" s="12" t="s">
        <v>136</v>
      </c>
      <c r="D922" s="12">
        <v>699.0</v>
      </c>
      <c r="K922" s="12" t="s">
        <v>137</v>
      </c>
      <c r="M922" s="12" t="s">
        <v>138</v>
      </c>
      <c r="N922" s="12" t="s">
        <v>171</v>
      </c>
      <c r="P922" s="12" t="s">
        <v>140</v>
      </c>
      <c r="V922" s="12">
        <v>699.0</v>
      </c>
      <c r="X922" s="12" t="s">
        <v>4836</v>
      </c>
      <c r="Y922" s="12" t="s">
        <v>142</v>
      </c>
      <c r="Z922" s="12" t="s">
        <v>4837</v>
      </c>
      <c r="AA922" s="12" t="s">
        <v>175</v>
      </c>
      <c r="AB922" s="12" t="s">
        <v>4838</v>
      </c>
      <c r="AC922" s="12" t="s">
        <v>4839</v>
      </c>
      <c r="AD922" s="12" t="s">
        <v>146</v>
      </c>
      <c r="AE922" s="12" t="s">
        <v>4840</v>
      </c>
      <c r="AI922" s="12" t="s">
        <v>126</v>
      </c>
      <c r="AJ922" s="12" t="s">
        <v>126</v>
      </c>
      <c r="AK922" s="12" t="s">
        <v>126</v>
      </c>
      <c r="AP922" s="12" t="s">
        <v>126</v>
      </c>
      <c r="AS922" s="12" t="s">
        <v>370</v>
      </c>
      <c r="AT922" s="12" t="s">
        <v>4841</v>
      </c>
      <c r="AU922" s="12" t="s">
        <v>126</v>
      </c>
      <c r="BF922" s="12" t="s">
        <v>126</v>
      </c>
      <c r="BO922" s="12" t="s">
        <v>534</v>
      </c>
      <c r="BP922" s="12" t="s">
        <v>2869</v>
      </c>
      <c r="BQ922" s="12" t="s">
        <v>158</v>
      </c>
    </row>
    <row r="923" ht="14.25" customHeight="1">
      <c r="A923" s="12">
        <v>720039.0</v>
      </c>
      <c r="B923" s="12">
        <v>720039.0</v>
      </c>
      <c r="C923" s="12" t="s">
        <v>136</v>
      </c>
      <c r="D923" s="12">
        <v>627.0</v>
      </c>
      <c r="K923" s="12" t="s">
        <v>137</v>
      </c>
      <c r="M923" s="12" t="s">
        <v>138</v>
      </c>
      <c r="N923" s="12" t="s">
        <v>171</v>
      </c>
      <c r="P923" s="12" t="s">
        <v>128</v>
      </c>
      <c r="V923" s="12">
        <v>627.0</v>
      </c>
      <c r="X923" s="12" t="s">
        <v>4842</v>
      </c>
      <c r="Y923" s="12" t="s">
        <v>246</v>
      </c>
      <c r="Z923" s="12" t="s">
        <v>4843</v>
      </c>
      <c r="AA923" s="12" t="s">
        <v>144</v>
      </c>
      <c r="AB923" s="12" t="s">
        <v>4844</v>
      </c>
      <c r="AC923" s="12">
        <v>8.860966848549E12</v>
      </c>
      <c r="AD923" s="12" t="s">
        <v>241</v>
      </c>
      <c r="AI923" s="12" t="s">
        <v>126</v>
      </c>
      <c r="AJ923" s="12" t="s">
        <v>152</v>
      </c>
      <c r="AK923" s="12" t="s">
        <v>126</v>
      </c>
      <c r="AP923" s="12" t="s">
        <v>126</v>
      </c>
      <c r="AS923" s="12" t="s">
        <v>153</v>
      </c>
      <c r="AU923" s="12" t="s">
        <v>126</v>
      </c>
      <c r="BF923" s="12" t="s">
        <v>126</v>
      </c>
      <c r="BP923" s="12" t="s">
        <v>1418</v>
      </c>
    </row>
    <row r="924" ht="14.25" customHeight="1">
      <c r="A924" s="12">
        <v>720042.0</v>
      </c>
      <c r="B924" s="12">
        <v>720042.0</v>
      </c>
      <c r="C924" s="12" t="s">
        <v>136</v>
      </c>
      <c r="D924" s="12">
        <v>2625.0</v>
      </c>
      <c r="K924" s="12" t="s">
        <v>137</v>
      </c>
      <c r="M924" s="12" t="s">
        <v>138</v>
      </c>
      <c r="N924" s="12" t="s">
        <v>139</v>
      </c>
      <c r="P924" s="12" t="s">
        <v>140</v>
      </c>
      <c r="V924" s="12">
        <v>875.0</v>
      </c>
      <c r="X924" s="12" t="s">
        <v>4845</v>
      </c>
      <c r="Y924" s="12" t="s">
        <v>142</v>
      </c>
      <c r="Z924" s="12" t="s">
        <v>4846</v>
      </c>
      <c r="AA924" s="12" t="s">
        <v>144</v>
      </c>
      <c r="AB924" s="12" t="s">
        <v>4847</v>
      </c>
      <c r="AC924" s="12">
        <v>4.47940813195E11</v>
      </c>
      <c r="AD924" s="12" t="s">
        <v>249</v>
      </c>
      <c r="AE924" s="12" t="s">
        <v>4848</v>
      </c>
      <c r="AI924" s="12" t="s">
        <v>126</v>
      </c>
      <c r="AJ924" s="12" t="s">
        <v>126</v>
      </c>
      <c r="AK924" s="12" t="s">
        <v>126</v>
      </c>
      <c r="AM924" s="12" t="s">
        <v>149</v>
      </c>
      <c r="AP924" s="12" t="s">
        <v>126</v>
      </c>
      <c r="AQ924" s="12" t="s">
        <v>152</v>
      </c>
      <c r="AS924" s="12" t="s">
        <v>153</v>
      </c>
      <c r="AU924" s="12" t="s">
        <v>126</v>
      </c>
      <c r="BF924" s="12" t="s">
        <v>126</v>
      </c>
      <c r="BO924" s="12" t="s">
        <v>467</v>
      </c>
      <c r="BP924" s="12" t="s">
        <v>249</v>
      </c>
      <c r="BQ924" s="12" t="s">
        <v>388</v>
      </c>
    </row>
    <row r="925" ht="14.25" customHeight="1">
      <c r="A925" s="12">
        <v>720043.0</v>
      </c>
      <c r="B925" s="12">
        <v>720042.0</v>
      </c>
      <c r="C925" s="12" t="s">
        <v>136</v>
      </c>
      <c r="D925" s="12">
        <v>0.0</v>
      </c>
      <c r="K925" s="12" t="s">
        <v>137</v>
      </c>
      <c r="M925" s="12" t="s">
        <v>138</v>
      </c>
      <c r="N925" s="12" t="s">
        <v>139</v>
      </c>
      <c r="P925" s="12" t="s">
        <v>140</v>
      </c>
      <c r="V925" s="12">
        <v>875.0</v>
      </c>
      <c r="X925" s="12" t="s">
        <v>4849</v>
      </c>
      <c r="Y925" s="12" t="s">
        <v>142</v>
      </c>
      <c r="Z925" s="12" t="s">
        <v>4850</v>
      </c>
      <c r="AA925" s="12" t="s">
        <v>144</v>
      </c>
      <c r="AB925" s="12" t="s">
        <v>4851</v>
      </c>
      <c r="AC925" s="12">
        <v>4.47962236161E11</v>
      </c>
      <c r="AD925" s="12" t="s">
        <v>249</v>
      </c>
      <c r="AE925" s="12" t="s">
        <v>4852</v>
      </c>
      <c r="AI925" s="12" t="s">
        <v>126</v>
      </c>
      <c r="AJ925" s="12" t="s">
        <v>126</v>
      </c>
      <c r="AK925" s="12" t="s">
        <v>126</v>
      </c>
      <c r="AM925" s="12" t="s">
        <v>149</v>
      </c>
      <c r="AP925" s="12" t="s">
        <v>126</v>
      </c>
      <c r="AQ925" s="12" t="s">
        <v>152</v>
      </c>
      <c r="AS925" s="12" t="s">
        <v>153</v>
      </c>
      <c r="AU925" s="12" t="s">
        <v>126</v>
      </c>
      <c r="BF925" s="12" t="s">
        <v>126</v>
      </c>
      <c r="BO925" s="12" t="s">
        <v>561</v>
      </c>
      <c r="BP925" s="12" t="s">
        <v>249</v>
      </c>
      <c r="BQ925" s="12" t="s">
        <v>388</v>
      </c>
    </row>
    <row r="926" ht="14.25" customHeight="1">
      <c r="A926" s="12">
        <v>720044.0</v>
      </c>
      <c r="B926" s="12">
        <v>720042.0</v>
      </c>
      <c r="C926" s="12" t="s">
        <v>136</v>
      </c>
      <c r="D926" s="12">
        <v>0.0</v>
      </c>
      <c r="K926" s="12" t="s">
        <v>137</v>
      </c>
      <c r="M926" s="12" t="s">
        <v>138</v>
      </c>
      <c r="N926" s="12" t="s">
        <v>139</v>
      </c>
      <c r="P926" s="12" t="s">
        <v>140</v>
      </c>
      <c r="V926" s="12">
        <v>875.0</v>
      </c>
      <c r="X926" s="12" t="s">
        <v>4853</v>
      </c>
      <c r="Y926" s="12" t="s">
        <v>142</v>
      </c>
      <c r="Z926" s="12" t="s">
        <v>4854</v>
      </c>
      <c r="AA926" s="12" t="s">
        <v>175</v>
      </c>
      <c r="AB926" s="12" t="s">
        <v>4855</v>
      </c>
      <c r="AC926" s="12">
        <v>4.47801191582E11</v>
      </c>
      <c r="AD926" s="12" t="s">
        <v>249</v>
      </c>
      <c r="AE926" s="12" t="s">
        <v>4856</v>
      </c>
      <c r="AI926" s="12" t="s">
        <v>126</v>
      </c>
      <c r="AJ926" s="12" t="s">
        <v>126</v>
      </c>
      <c r="AK926" s="12" t="s">
        <v>126</v>
      </c>
      <c r="AM926" s="12" t="s">
        <v>149</v>
      </c>
      <c r="AP926" s="12" t="s">
        <v>126</v>
      </c>
      <c r="AQ926" s="12" t="s">
        <v>152</v>
      </c>
      <c r="AS926" s="12" t="s">
        <v>153</v>
      </c>
      <c r="AU926" s="12" t="s">
        <v>126</v>
      </c>
      <c r="BF926" s="12" t="s">
        <v>126</v>
      </c>
      <c r="BO926" s="12" t="s">
        <v>561</v>
      </c>
      <c r="BP926" s="12" t="s">
        <v>249</v>
      </c>
      <c r="BQ926" s="12" t="s">
        <v>388</v>
      </c>
    </row>
    <row r="927" ht="14.25" customHeight="1">
      <c r="A927" s="12">
        <v>720045.0</v>
      </c>
      <c r="B927" s="12">
        <v>720045.0</v>
      </c>
      <c r="C927" s="12" t="s">
        <v>136</v>
      </c>
      <c r="D927" s="12">
        <v>875.0</v>
      </c>
      <c r="K927" s="12" t="s">
        <v>137</v>
      </c>
      <c r="M927" s="12" t="s">
        <v>138</v>
      </c>
      <c r="N927" s="12" t="s">
        <v>139</v>
      </c>
      <c r="P927" s="12" t="s">
        <v>140</v>
      </c>
      <c r="V927" s="12">
        <v>875.0</v>
      </c>
      <c r="X927" s="12" t="s">
        <v>4857</v>
      </c>
      <c r="Y927" s="12" t="s">
        <v>142</v>
      </c>
      <c r="Z927" s="12" t="s">
        <v>4858</v>
      </c>
      <c r="AA927" s="12" t="s">
        <v>144</v>
      </c>
      <c r="AB927" s="12" t="s">
        <v>4859</v>
      </c>
      <c r="AC927" s="12">
        <v>4.478248275512E12</v>
      </c>
      <c r="AD927" s="12" t="s">
        <v>249</v>
      </c>
      <c r="AE927" s="12" t="s">
        <v>4860</v>
      </c>
      <c r="AI927" s="12" t="s">
        <v>126</v>
      </c>
      <c r="AJ927" s="12" t="s">
        <v>126</v>
      </c>
      <c r="AK927" s="12" t="s">
        <v>126</v>
      </c>
      <c r="AM927" s="12" t="s">
        <v>149</v>
      </c>
      <c r="AP927" s="12" t="s">
        <v>126</v>
      </c>
      <c r="AQ927" s="12" t="s">
        <v>152</v>
      </c>
      <c r="AS927" s="12" t="s">
        <v>153</v>
      </c>
      <c r="AU927" s="12" t="s">
        <v>126</v>
      </c>
      <c r="BF927" s="12" t="s">
        <v>126</v>
      </c>
      <c r="BO927" s="12" t="s">
        <v>561</v>
      </c>
      <c r="BP927" s="12" t="s">
        <v>249</v>
      </c>
      <c r="BQ927" s="12" t="s">
        <v>388</v>
      </c>
    </row>
    <row r="928" ht="14.25" customHeight="1">
      <c r="A928" s="12">
        <v>720046.0</v>
      </c>
      <c r="B928" s="12">
        <v>720046.0</v>
      </c>
      <c r="K928" s="12" t="s">
        <v>137</v>
      </c>
      <c r="M928" s="12" t="s">
        <v>170</v>
      </c>
      <c r="N928" s="12" t="s">
        <v>139</v>
      </c>
      <c r="P928" s="12" t="s">
        <v>128</v>
      </c>
      <c r="V928" s="12">
        <v>755.0</v>
      </c>
      <c r="X928" s="12" t="s">
        <v>4861</v>
      </c>
      <c r="Y928" s="12" t="s">
        <v>142</v>
      </c>
      <c r="Z928" s="12" t="s">
        <v>4862</v>
      </c>
      <c r="AA928" s="12" t="s">
        <v>144</v>
      </c>
      <c r="AB928" s="12" t="s">
        <v>4863</v>
      </c>
      <c r="AC928" s="12">
        <v>2.55678869786E11</v>
      </c>
      <c r="AD928" s="12" t="s">
        <v>480</v>
      </c>
      <c r="AE928" s="12" t="s">
        <v>4864</v>
      </c>
      <c r="AI928" s="12" t="s">
        <v>126</v>
      </c>
      <c r="AJ928" s="12" t="s">
        <v>126</v>
      </c>
      <c r="AK928" s="12" t="s">
        <v>126</v>
      </c>
      <c r="AM928" s="12" t="s">
        <v>149</v>
      </c>
      <c r="AP928" s="12" t="s">
        <v>152</v>
      </c>
      <c r="AQ928" s="12" t="s">
        <v>152</v>
      </c>
      <c r="AS928" s="12" t="s">
        <v>153</v>
      </c>
      <c r="AU928" s="12" t="s">
        <v>126</v>
      </c>
      <c r="BF928" s="12" t="s">
        <v>126</v>
      </c>
    </row>
    <row r="929" ht="14.25" customHeight="1">
      <c r="A929" s="12">
        <v>720047.0</v>
      </c>
      <c r="B929" s="12">
        <v>720047.0</v>
      </c>
      <c r="K929" s="12" t="s">
        <v>137</v>
      </c>
      <c r="M929" s="12" t="s">
        <v>170</v>
      </c>
      <c r="N929" s="12" t="s">
        <v>171</v>
      </c>
      <c r="P929" s="12" t="s">
        <v>128</v>
      </c>
      <c r="V929" s="12">
        <v>605.0</v>
      </c>
      <c r="X929" s="12" t="s">
        <v>4865</v>
      </c>
      <c r="Y929" s="12" t="s">
        <v>142</v>
      </c>
      <c r="Z929" s="12" t="s">
        <v>4866</v>
      </c>
      <c r="AA929" s="12" t="s">
        <v>175</v>
      </c>
      <c r="AB929" s="12" t="s">
        <v>4867</v>
      </c>
      <c r="AC929" s="12" t="s">
        <v>4868</v>
      </c>
      <c r="AD929" s="12" t="s">
        <v>132</v>
      </c>
      <c r="AE929" s="12" t="s">
        <v>4869</v>
      </c>
      <c r="AI929" s="12" t="s">
        <v>152</v>
      </c>
      <c r="AJ929" s="12" t="s">
        <v>126</v>
      </c>
      <c r="AK929" s="12" t="s">
        <v>126</v>
      </c>
      <c r="AM929" s="12" t="s">
        <v>149</v>
      </c>
      <c r="AN929" s="12" t="s">
        <v>384</v>
      </c>
      <c r="AP929" s="12" t="s">
        <v>152</v>
      </c>
      <c r="AQ929" s="12" t="s">
        <v>152</v>
      </c>
      <c r="AS929" s="12" t="s">
        <v>153</v>
      </c>
      <c r="AU929" s="12" t="s">
        <v>152</v>
      </c>
      <c r="AV929" s="12" t="s">
        <v>154</v>
      </c>
      <c r="BF929" s="12" t="s">
        <v>126</v>
      </c>
      <c r="BO929" s="12" t="s">
        <v>127</v>
      </c>
      <c r="BP929" s="12" t="s">
        <v>132</v>
      </c>
    </row>
    <row r="930" ht="14.25" customHeight="1">
      <c r="A930" s="12">
        <v>720048.0</v>
      </c>
      <c r="B930" s="12">
        <v>720048.0</v>
      </c>
      <c r="K930" s="12" t="s">
        <v>137</v>
      </c>
      <c r="M930" s="12" t="s">
        <v>253</v>
      </c>
      <c r="N930" s="12" t="s">
        <v>139</v>
      </c>
      <c r="P930" s="12" t="s">
        <v>128</v>
      </c>
      <c r="V930" s="12">
        <v>583.0</v>
      </c>
      <c r="X930" s="12" t="s">
        <v>4655</v>
      </c>
      <c r="Y930" s="12" t="s">
        <v>142</v>
      </c>
      <c r="Z930" s="12" t="s">
        <v>4656</v>
      </c>
      <c r="AA930" s="12" t="s">
        <v>144</v>
      </c>
      <c r="AB930" s="12" t="s">
        <v>4657</v>
      </c>
      <c r="AC930" s="12">
        <v>2.43976740758E11</v>
      </c>
      <c r="AD930" s="12" t="s">
        <v>1359</v>
      </c>
      <c r="AE930" s="12" t="s">
        <v>4870</v>
      </c>
      <c r="AI930" s="12" t="s">
        <v>152</v>
      </c>
      <c r="AJ930" s="12" t="s">
        <v>152</v>
      </c>
      <c r="AK930" s="12" t="s">
        <v>126</v>
      </c>
      <c r="AM930" s="12" t="s">
        <v>365</v>
      </c>
      <c r="AN930" s="12" t="s">
        <v>4871</v>
      </c>
      <c r="AO930" s="12" t="s">
        <v>506</v>
      </c>
      <c r="AP930" s="12" t="s">
        <v>152</v>
      </c>
      <c r="AQ930" s="12" t="s">
        <v>152</v>
      </c>
      <c r="AS930" s="12" t="s">
        <v>153</v>
      </c>
      <c r="AU930" s="12" t="s">
        <v>152</v>
      </c>
      <c r="AV930" s="12" t="s">
        <v>154</v>
      </c>
      <c r="AX930" s="12" t="s">
        <v>184</v>
      </c>
      <c r="BF930" s="12" t="s">
        <v>126</v>
      </c>
      <c r="BO930" s="12" t="s">
        <v>3804</v>
      </c>
      <c r="BP930" s="12" t="s">
        <v>1359</v>
      </c>
      <c r="BQ930" s="12" t="s">
        <v>135</v>
      </c>
    </row>
    <row r="931" ht="14.25" customHeight="1">
      <c r="A931" s="12">
        <v>720049.0</v>
      </c>
      <c r="B931" s="12">
        <v>720049.0</v>
      </c>
      <c r="K931" s="12" t="s">
        <v>137</v>
      </c>
      <c r="M931" s="12" t="s">
        <v>138</v>
      </c>
      <c r="N931" s="12" t="s">
        <v>171</v>
      </c>
      <c r="P931" s="12" t="s">
        <v>140</v>
      </c>
      <c r="V931" s="12">
        <v>699.0</v>
      </c>
      <c r="X931" s="12" t="s">
        <v>4872</v>
      </c>
      <c r="Y931" s="12" t="s">
        <v>142</v>
      </c>
      <c r="Z931" s="12" t="s">
        <v>4873</v>
      </c>
      <c r="AA931" s="12" t="s">
        <v>175</v>
      </c>
      <c r="AB931" s="12" t="s">
        <v>4874</v>
      </c>
      <c r="AC931" s="12" t="s">
        <v>4875</v>
      </c>
      <c r="AD931" s="12" t="s">
        <v>2014</v>
      </c>
      <c r="AE931" s="12" t="s">
        <v>4876</v>
      </c>
      <c r="AF931" s="12" t="s">
        <v>4877</v>
      </c>
      <c r="AI931" s="12" t="s">
        <v>152</v>
      </c>
      <c r="AJ931" s="12" t="s">
        <v>152</v>
      </c>
      <c r="AK931" s="12" t="s">
        <v>126</v>
      </c>
      <c r="AM931" s="12" t="s">
        <v>4878</v>
      </c>
      <c r="AN931" s="12" t="s">
        <v>4784</v>
      </c>
      <c r="AO931" s="12" t="s">
        <v>1015</v>
      </c>
      <c r="AP931" s="12" t="s">
        <v>152</v>
      </c>
      <c r="AQ931" s="12" t="s">
        <v>152</v>
      </c>
      <c r="AS931" s="12" t="s">
        <v>153</v>
      </c>
      <c r="AU931" s="12" t="s">
        <v>152</v>
      </c>
      <c r="BF931" s="12" t="s">
        <v>126</v>
      </c>
      <c r="BO931" s="12" t="s">
        <v>1220</v>
      </c>
      <c r="BP931" s="12" t="s">
        <v>2014</v>
      </c>
      <c r="BQ931" s="12" t="s">
        <v>388</v>
      </c>
    </row>
    <row r="932" ht="14.25" customHeight="1">
      <c r="A932" s="12">
        <v>720050.0</v>
      </c>
      <c r="B932" s="12">
        <v>720050.0</v>
      </c>
      <c r="K932" s="12" t="s">
        <v>137</v>
      </c>
      <c r="M932" s="12" t="s">
        <v>170</v>
      </c>
      <c r="N932" s="12" t="s">
        <v>171</v>
      </c>
      <c r="P932" s="12" t="s">
        <v>140</v>
      </c>
      <c r="V932" s="12">
        <v>649.0</v>
      </c>
      <c r="X932" s="12" t="s">
        <v>4879</v>
      </c>
      <c r="Y932" s="12" t="s">
        <v>142</v>
      </c>
      <c r="Z932" s="12" t="s">
        <v>4880</v>
      </c>
      <c r="AA932" s="12" t="s">
        <v>144</v>
      </c>
      <c r="AB932" s="12" t="s">
        <v>4881</v>
      </c>
      <c r="AC932" s="12">
        <v>2.33205881626E11</v>
      </c>
      <c r="AD932" s="12" t="s">
        <v>918</v>
      </c>
      <c r="AE932" s="12" t="s">
        <v>4882</v>
      </c>
      <c r="AI932" s="12" t="s">
        <v>152</v>
      </c>
      <c r="AJ932" s="12" t="s">
        <v>126</v>
      </c>
      <c r="AK932" s="12" t="s">
        <v>126</v>
      </c>
      <c r="AM932" s="12" t="s">
        <v>149</v>
      </c>
      <c r="AP932" s="12" t="s">
        <v>126</v>
      </c>
      <c r="AQ932" s="12" t="s">
        <v>152</v>
      </c>
      <c r="AS932" s="12" t="s">
        <v>153</v>
      </c>
      <c r="AU932" s="12" t="s">
        <v>152</v>
      </c>
      <c r="BF932" s="12" t="s">
        <v>126</v>
      </c>
      <c r="BO932" s="12" t="s">
        <v>4883</v>
      </c>
      <c r="BP932" s="12" t="s">
        <v>918</v>
      </c>
      <c r="BQ932" s="12" t="s">
        <v>388</v>
      </c>
    </row>
    <row r="933" ht="14.25" customHeight="1">
      <c r="A933" s="12">
        <v>720051.0</v>
      </c>
      <c r="B933" s="12">
        <v>720051.0</v>
      </c>
      <c r="K933" s="12" t="s">
        <v>137</v>
      </c>
      <c r="M933" s="12" t="s">
        <v>253</v>
      </c>
      <c r="N933" s="12" t="s">
        <v>139</v>
      </c>
      <c r="P933" s="12" t="s">
        <v>204</v>
      </c>
      <c r="V933" s="12">
        <v>319.0</v>
      </c>
      <c r="X933" s="12" t="s">
        <v>4884</v>
      </c>
      <c r="Y933" s="12" t="s">
        <v>246</v>
      </c>
      <c r="Z933" s="12" t="s">
        <v>4885</v>
      </c>
      <c r="AA933" s="12" t="s">
        <v>144</v>
      </c>
      <c r="AB933" s="12" t="s">
        <v>4886</v>
      </c>
      <c r="AC933" s="12">
        <v>2.54100220891E11</v>
      </c>
      <c r="AD933" s="12" t="s">
        <v>132</v>
      </c>
      <c r="AE933" s="12" t="s">
        <v>4887</v>
      </c>
      <c r="AJ933" s="12" t="s">
        <v>126</v>
      </c>
      <c r="AK933" s="12" t="s">
        <v>126</v>
      </c>
      <c r="AP933" s="12" t="s">
        <v>152</v>
      </c>
      <c r="AQ933" s="12" t="s">
        <v>152</v>
      </c>
      <c r="AS933" s="12" t="s">
        <v>153</v>
      </c>
      <c r="AU933" s="12" t="s">
        <v>152</v>
      </c>
      <c r="BF933" s="12" t="s">
        <v>126</v>
      </c>
      <c r="BO933" s="12" t="s">
        <v>374</v>
      </c>
      <c r="BP933" s="12" t="s">
        <v>132</v>
      </c>
      <c r="BQ933" s="12" t="s">
        <v>438</v>
      </c>
    </row>
    <row r="934" ht="14.25" customHeight="1">
      <c r="A934" s="12">
        <v>720053.0</v>
      </c>
      <c r="B934" s="12">
        <v>720053.0</v>
      </c>
      <c r="C934" s="12" t="s">
        <v>136</v>
      </c>
      <c r="D934" s="12">
        <v>1232.0</v>
      </c>
      <c r="K934" s="12" t="s">
        <v>137</v>
      </c>
      <c r="M934" s="12" t="s">
        <v>170</v>
      </c>
      <c r="N934" s="12" t="s">
        <v>139</v>
      </c>
      <c r="O934" s="12" t="s">
        <v>3372</v>
      </c>
      <c r="P934" s="12" t="s">
        <v>140</v>
      </c>
      <c r="V934" s="12">
        <v>814.0</v>
      </c>
      <c r="X934" s="12" t="s">
        <v>4888</v>
      </c>
      <c r="Y934" s="12" t="s">
        <v>142</v>
      </c>
      <c r="Z934" s="12" t="s">
        <v>4889</v>
      </c>
      <c r="AA934" s="12" t="s">
        <v>175</v>
      </c>
      <c r="AB934" s="12" t="s">
        <v>4890</v>
      </c>
      <c r="AC934" s="12">
        <v>24.0</v>
      </c>
      <c r="AD934" s="12" t="s">
        <v>918</v>
      </c>
      <c r="AE934" s="12" t="s">
        <v>4891</v>
      </c>
      <c r="AI934" s="12" t="s">
        <v>152</v>
      </c>
      <c r="AJ934" s="12" t="s">
        <v>126</v>
      </c>
      <c r="AK934" s="12" t="s">
        <v>126</v>
      </c>
      <c r="AM934" s="12" t="s">
        <v>149</v>
      </c>
      <c r="AN934" s="12" t="s">
        <v>196</v>
      </c>
      <c r="AP934" s="12" t="s">
        <v>152</v>
      </c>
      <c r="AQ934" s="12" t="s">
        <v>152</v>
      </c>
      <c r="AS934" s="12" t="s">
        <v>153</v>
      </c>
      <c r="AU934" s="12" t="s">
        <v>152</v>
      </c>
      <c r="AV934" s="12" t="s">
        <v>154</v>
      </c>
      <c r="AX934" s="12" t="s">
        <v>198</v>
      </c>
      <c r="BP934" s="12" t="s">
        <v>918</v>
      </c>
    </row>
    <row r="935" ht="14.25" customHeight="1">
      <c r="A935" s="12">
        <v>720054.0</v>
      </c>
      <c r="B935" s="12">
        <v>720053.0</v>
      </c>
      <c r="C935" s="12" t="s">
        <v>136</v>
      </c>
      <c r="D935" s="12">
        <v>0.0</v>
      </c>
      <c r="K935" s="12" t="s">
        <v>137</v>
      </c>
      <c r="M935" s="12" t="s">
        <v>170</v>
      </c>
      <c r="N935" s="12" t="s">
        <v>139</v>
      </c>
      <c r="O935" s="12" t="s">
        <v>4892</v>
      </c>
      <c r="P935" s="12" t="s">
        <v>118</v>
      </c>
      <c r="R935" s="12" t="s">
        <v>389</v>
      </c>
      <c r="V935" s="12">
        <v>385.0</v>
      </c>
      <c r="X935" s="12" t="s">
        <v>4893</v>
      </c>
      <c r="Y935" s="12" t="s">
        <v>246</v>
      </c>
      <c r="Z935" s="12" t="s">
        <v>4894</v>
      </c>
      <c r="AA935" s="12" t="s">
        <v>144</v>
      </c>
      <c r="AB935" s="12" t="s">
        <v>4895</v>
      </c>
      <c r="AC935" s="12">
        <v>2.33244735822E11</v>
      </c>
      <c r="AD935" s="12" t="s">
        <v>918</v>
      </c>
      <c r="AE935" s="12" t="s">
        <v>4896</v>
      </c>
      <c r="AI935" s="12" t="s">
        <v>152</v>
      </c>
      <c r="AJ935" s="12" t="s">
        <v>126</v>
      </c>
      <c r="AK935" s="12" t="s">
        <v>126</v>
      </c>
      <c r="AM935" s="12" t="s">
        <v>196</v>
      </c>
      <c r="AQ935" s="12" t="s">
        <v>152</v>
      </c>
      <c r="AS935" s="12" t="s">
        <v>153</v>
      </c>
      <c r="AU935" s="12" t="s">
        <v>152</v>
      </c>
      <c r="AV935" s="12" t="s">
        <v>154</v>
      </c>
      <c r="AX935" s="12" t="s">
        <v>183</v>
      </c>
    </row>
    <row r="936" ht="14.25" customHeight="1">
      <c r="A936" s="12">
        <v>720055.0</v>
      </c>
      <c r="B936" s="12">
        <v>720053.0</v>
      </c>
      <c r="C936" s="12" t="s">
        <v>136</v>
      </c>
      <c r="D936" s="12">
        <v>0.0</v>
      </c>
      <c r="K936" s="12" t="s">
        <v>137</v>
      </c>
      <c r="M936" s="12" t="s">
        <v>170</v>
      </c>
      <c r="N936" s="12" t="s">
        <v>139</v>
      </c>
      <c r="P936" s="12" t="s">
        <v>977</v>
      </c>
      <c r="V936" s="12">
        <v>33.0</v>
      </c>
      <c r="X936" s="12" t="s">
        <v>4897</v>
      </c>
      <c r="Y936" s="12" t="s">
        <v>246</v>
      </c>
      <c r="Z936" s="12" t="s">
        <v>4898</v>
      </c>
      <c r="AA936" s="12" t="s">
        <v>144</v>
      </c>
      <c r="AB936" s="12" t="s">
        <v>4899</v>
      </c>
      <c r="AC936" s="12">
        <v>2.33542509315E11</v>
      </c>
      <c r="AD936" s="12" t="s">
        <v>918</v>
      </c>
      <c r="AE936" s="12" t="s">
        <v>4896</v>
      </c>
      <c r="AI936" s="12" t="s">
        <v>152</v>
      </c>
      <c r="AJ936" s="12" t="s">
        <v>126</v>
      </c>
      <c r="AK936" s="12" t="s">
        <v>126</v>
      </c>
      <c r="AM936" s="12" t="s">
        <v>149</v>
      </c>
      <c r="AN936" s="12" t="s">
        <v>149</v>
      </c>
      <c r="AP936" s="12" t="s">
        <v>152</v>
      </c>
      <c r="AQ936" s="12" t="s">
        <v>152</v>
      </c>
      <c r="AS936" s="12" t="s">
        <v>153</v>
      </c>
      <c r="AU936" s="12" t="s">
        <v>152</v>
      </c>
      <c r="AV936" s="12" t="s">
        <v>154</v>
      </c>
      <c r="AX936" s="12" t="s">
        <v>198</v>
      </c>
      <c r="BP936" s="12" t="s">
        <v>918</v>
      </c>
    </row>
    <row r="937" ht="14.25" customHeight="1">
      <c r="A937" s="12">
        <v>720056.0</v>
      </c>
      <c r="B937" s="12">
        <v>720056.0</v>
      </c>
      <c r="K937" s="12" t="s">
        <v>137</v>
      </c>
      <c r="M937" s="12" t="s">
        <v>170</v>
      </c>
      <c r="N937" s="12" t="s">
        <v>139</v>
      </c>
      <c r="P937" s="12" t="s">
        <v>204</v>
      </c>
      <c r="V937" s="12">
        <v>407.0</v>
      </c>
      <c r="X937" s="12" t="s">
        <v>4900</v>
      </c>
      <c r="Y937" s="12" t="s">
        <v>142</v>
      </c>
      <c r="Z937" s="12" t="s">
        <v>4901</v>
      </c>
      <c r="AA937" s="12" t="s">
        <v>144</v>
      </c>
      <c r="AB937" s="12" t="s">
        <v>4902</v>
      </c>
      <c r="AC937" s="12">
        <v>5.531984778465E12</v>
      </c>
      <c r="AD937" s="12" t="s">
        <v>192</v>
      </c>
      <c r="AE937" s="12" t="s">
        <v>4903</v>
      </c>
      <c r="AI937" s="12" t="s">
        <v>152</v>
      </c>
      <c r="AJ937" s="12" t="s">
        <v>126</v>
      </c>
      <c r="AK937" s="12" t="s">
        <v>126</v>
      </c>
      <c r="AM937" s="12" t="s">
        <v>430</v>
      </c>
      <c r="AN937" s="12" t="s">
        <v>1016</v>
      </c>
      <c r="AP937" s="12" t="s">
        <v>152</v>
      </c>
      <c r="AQ937" s="12" t="s">
        <v>152</v>
      </c>
      <c r="AS937" s="12" t="s">
        <v>153</v>
      </c>
      <c r="AU937" s="12" t="s">
        <v>126</v>
      </c>
      <c r="BF937" s="12" t="s">
        <v>126</v>
      </c>
      <c r="BO937" s="12" t="s">
        <v>127</v>
      </c>
      <c r="BP937" s="12" t="s">
        <v>192</v>
      </c>
      <c r="BQ937" s="12" t="s">
        <v>553</v>
      </c>
    </row>
    <row r="938" ht="14.25" customHeight="1">
      <c r="A938" s="12">
        <v>720058.0</v>
      </c>
      <c r="B938" s="12">
        <v>720058.0</v>
      </c>
      <c r="K938" s="12" t="s">
        <v>137</v>
      </c>
      <c r="M938" s="12" t="s">
        <v>170</v>
      </c>
      <c r="N938" s="12" t="s">
        <v>171</v>
      </c>
      <c r="P938" s="12" t="s">
        <v>204</v>
      </c>
      <c r="V938" s="12">
        <v>325.0</v>
      </c>
      <c r="X938" s="12" t="s">
        <v>957</v>
      </c>
      <c r="Y938" s="12" t="s">
        <v>319</v>
      </c>
      <c r="Z938" s="12" t="s">
        <v>958</v>
      </c>
      <c r="AA938" s="12" t="s">
        <v>175</v>
      </c>
      <c r="AB938" s="12" t="s">
        <v>959</v>
      </c>
      <c r="AC938" s="12" t="s">
        <v>4904</v>
      </c>
      <c r="AD938" s="12" t="s">
        <v>738</v>
      </c>
      <c r="AE938" s="12" t="s">
        <v>4905</v>
      </c>
      <c r="AF938" s="12" t="s">
        <v>4906</v>
      </c>
      <c r="AI938" s="12" t="s">
        <v>152</v>
      </c>
      <c r="AJ938" s="12" t="s">
        <v>126</v>
      </c>
      <c r="AK938" s="12" t="s">
        <v>126</v>
      </c>
      <c r="AM938" s="12" t="s">
        <v>149</v>
      </c>
      <c r="AP938" s="12" t="s">
        <v>152</v>
      </c>
      <c r="AQ938" s="12" t="s">
        <v>152</v>
      </c>
      <c r="AS938" s="12" t="s">
        <v>153</v>
      </c>
      <c r="AU938" s="12" t="s">
        <v>152</v>
      </c>
      <c r="AV938" s="12" t="s">
        <v>154</v>
      </c>
      <c r="AW938" s="12" t="s">
        <v>4907</v>
      </c>
      <c r="AX938" s="12" t="s">
        <v>183</v>
      </c>
      <c r="AY938" s="12" t="s">
        <v>4908</v>
      </c>
      <c r="BF938" s="12" t="s">
        <v>126</v>
      </c>
      <c r="BO938" s="12" t="s">
        <v>2169</v>
      </c>
      <c r="BP938" s="12" t="s">
        <v>1973</v>
      </c>
      <c r="BQ938" s="12" t="s">
        <v>647</v>
      </c>
    </row>
    <row r="939" ht="14.25" customHeight="1">
      <c r="A939" s="12">
        <v>720059.0</v>
      </c>
      <c r="B939" s="12">
        <v>720059.0</v>
      </c>
      <c r="C939" s="12" t="s">
        <v>1457</v>
      </c>
      <c r="D939" s="12">
        <v>699.0</v>
      </c>
      <c r="E939" s="12" t="s">
        <v>327</v>
      </c>
      <c r="K939" s="12" t="s">
        <v>137</v>
      </c>
      <c r="M939" s="12" t="s">
        <v>138</v>
      </c>
      <c r="N939" s="12" t="s">
        <v>171</v>
      </c>
      <c r="P939" s="12" t="s">
        <v>140</v>
      </c>
      <c r="V939" s="12">
        <v>699.0</v>
      </c>
      <c r="X939" s="12" t="s">
        <v>4909</v>
      </c>
      <c r="Y939" s="12" t="s">
        <v>226</v>
      </c>
      <c r="Z939" s="12" t="s">
        <v>4910</v>
      </c>
      <c r="AA939" s="12" t="s">
        <v>144</v>
      </c>
      <c r="AB939" s="12" t="s">
        <v>4911</v>
      </c>
      <c r="AC939" s="12">
        <v>10.0</v>
      </c>
      <c r="AD939" s="12" t="s">
        <v>146</v>
      </c>
      <c r="AE939" s="12" t="s">
        <v>4912</v>
      </c>
      <c r="AF939" s="12" t="s">
        <v>4913</v>
      </c>
      <c r="AI939" s="12" t="s">
        <v>126</v>
      </c>
      <c r="AJ939" s="12" t="s">
        <v>126</v>
      </c>
      <c r="AK939" s="12" t="s">
        <v>126</v>
      </c>
      <c r="AM939" s="12" t="s">
        <v>150</v>
      </c>
      <c r="AN939" s="12" t="s">
        <v>149</v>
      </c>
      <c r="AP939" s="12" t="s">
        <v>126</v>
      </c>
      <c r="AS939" s="12" t="s">
        <v>370</v>
      </c>
      <c r="AT939" s="12" t="s">
        <v>1017</v>
      </c>
      <c r="AU939" s="12" t="s">
        <v>152</v>
      </c>
      <c r="AV939" s="12" t="s">
        <v>462</v>
      </c>
      <c r="AX939" s="12" t="s">
        <v>156</v>
      </c>
      <c r="BO939" s="12" t="s">
        <v>374</v>
      </c>
      <c r="BP939" s="12" t="s">
        <v>480</v>
      </c>
      <c r="BQ939" s="12" t="s">
        <v>510</v>
      </c>
    </row>
    <row r="940" ht="14.25" customHeight="1">
      <c r="A940" s="12">
        <v>720060.0</v>
      </c>
      <c r="B940" s="12">
        <v>720060.0</v>
      </c>
      <c r="C940" s="12" t="s">
        <v>136</v>
      </c>
      <c r="D940" s="12">
        <v>875.0</v>
      </c>
      <c r="K940" s="12" t="s">
        <v>137</v>
      </c>
      <c r="M940" s="12" t="s">
        <v>138</v>
      </c>
      <c r="N940" s="12" t="s">
        <v>139</v>
      </c>
      <c r="P940" s="12" t="s">
        <v>140</v>
      </c>
      <c r="V940" s="12">
        <v>875.0</v>
      </c>
      <c r="X940" s="12" t="s">
        <v>4914</v>
      </c>
      <c r="Y940" s="12" t="s">
        <v>142</v>
      </c>
      <c r="Z940" s="12" t="s">
        <v>4915</v>
      </c>
      <c r="AA940" s="12" t="s">
        <v>175</v>
      </c>
      <c r="AB940" s="12" t="s">
        <v>4916</v>
      </c>
      <c r="AC940" s="12" t="s">
        <v>4917</v>
      </c>
      <c r="AD940" s="12" t="s">
        <v>146</v>
      </c>
      <c r="AI940" s="12" t="s">
        <v>126</v>
      </c>
      <c r="AJ940" s="12" t="s">
        <v>126</v>
      </c>
      <c r="AK940" s="12" t="s">
        <v>126</v>
      </c>
      <c r="AS940" s="12" t="s">
        <v>153</v>
      </c>
      <c r="AU940" s="12" t="s">
        <v>126</v>
      </c>
      <c r="BF940" s="12" t="s">
        <v>126</v>
      </c>
      <c r="BP940" s="12" t="s">
        <v>146</v>
      </c>
      <c r="BQ940" s="12" t="s">
        <v>158</v>
      </c>
    </row>
    <row r="941" ht="14.25" customHeight="1">
      <c r="A941" s="12">
        <v>720061.0</v>
      </c>
      <c r="B941" s="12">
        <v>720061.0</v>
      </c>
      <c r="K941" s="12" t="s">
        <v>137</v>
      </c>
      <c r="M941" s="12" t="s">
        <v>253</v>
      </c>
      <c r="N941" s="12" t="s">
        <v>171</v>
      </c>
      <c r="P941" s="12" t="s">
        <v>204</v>
      </c>
      <c r="V941" s="12">
        <v>259.0</v>
      </c>
      <c r="X941" s="12" t="s">
        <v>4918</v>
      </c>
      <c r="Y941" s="12" t="s">
        <v>246</v>
      </c>
      <c r="Z941" s="12" t="s">
        <v>4919</v>
      </c>
      <c r="AA941" s="12" t="s">
        <v>144</v>
      </c>
      <c r="AB941" s="12" t="s">
        <v>4920</v>
      </c>
      <c r="AC941" s="12" t="s">
        <v>4921</v>
      </c>
      <c r="AD941" s="12" t="s">
        <v>4922</v>
      </c>
      <c r="AE941" s="12" t="s">
        <v>4923</v>
      </c>
      <c r="AI941" s="12" t="s">
        <v>152</v>
      </c>
      <c r="AJ941" s="12" t="s">
        <v>126</v>
      </c>
      <c r="AK941" s="12" t="s">
        <v>126</v>
      </c>
      <c r="AM941" s="12" t="s">
        <v>196</v>
      </c>
      <c r="AN941" s="12" t="s">
        <v>4924</v>
      </c>
      <c r="AP941" s="12" t="s">
        <v>152</v>
      </c>
      <c r="AQ941" s="12" t="s">
        <v>152</v>
      </c>
      <c r="AS941" s="12" t="s">
        <v>153</v>
      </c>
      <c r="AU941" s="12" t="s">
        <v>152</v>
      </c>
      <c r="BF941" s="12" t="s">
        <v>126</v>
      </c>
      <c r="BO941" s="12" t="s">
        <v>561</v>
      </c>
      <c r="BP941" s="12" t="s">
        <v>4922</v>
      </c>
    </row>
    <row r="942" ht="14.25" customHeight="1">
      <c r="A942" s="12">
        <v>720062.0</v>
      </c>
      <c r="B942" s="12">
        <v>720062.0</v>
      </c>
      <c r="K942" s="12" t="s">
        <v>137</v>
      </c>
      <c r="M942" s="12" t="s">
        <v>170</v>
      </c>
      <c r="N942" s="12" t="s">
        <v>139</v>
      </c>
      <c r="P942" s="12" t="s">
        <v>204</v>
      </c>
      <c r="V942" s="12">
        <v>407.0</v>
      </c>
      <c r="X942" s="12" t="s">
        <v>4925</v>
      </c>
      <c r="Y942" s="12" t="s">
        <v>246</v>
      </c>
      <c r="Z942" s="12" t="s">
        <v>4926</v>
      </c>
      <c r="AA942" s="12" t="s">
        <v>144</v>
      </c>
      <c r="AB942" s="12" t="s">
        <v>4927</v>
      </c>
      <c r="AC942" s="12" t="s">
        <v>4928</v>
      </c>
      <c r="AD942" s="12" t="s">
        <v>314</v>
      </c>
      <c r="AE942" s="12" t="s">
        <v>4929</v>
      </c>
      <c r="AF942" s="12" t="s">
        <v>4930</v>
      </c>
      <c r="AI942" s="12" t="s">
        <v>152</v>
      </c>
      <c r="AJ942" s="12" t="s">
        <v>126</v>
      </c>
      <c r="AK942" s="12" t="s">
        <v>126</v>
      </c>
      <c r="AM942" s="12" t="s">
        <v>196</v>
      </c>
      <c r="AN942" s="12" t="s">
        <v>1486</v>
      </c>
      <c r="AO942" s="12" t="s">
        <v>567</v>
      </c>
      <c r="AP942" s="12" t="s">
        <v>152</v>
      </c>
      <c r="AQ942" s="12" t="s">
        <v>152</v>
      </c>
      <c r="AS942" s="12" t="s">
        <v>153</v>
      </c>
      <c r="AU942" s="12" t="s">
        <v>152</v>
      </c>
      <c r="AV942" s="12" t="s">
        <v>188</v>
      </c>
      <c r="AW942" s="12" t="s">
        <v>4931</v>
      </c>
      <c r="AX942" s="12" t="s">
        <v>156</v>
      </c>
      <c r="AY942" s="12" t="s">
        <v>4931</v>
      </c>
      <c r="BF942" s="12" t="s">
        <v>126</v>
      </c>
      <c r="BO942" s="12" t="s">
        <v>526</v>
      </c>
      <c r="BP942" s="12" t="s">
        <v>314</v>
      </c>
      <c r="BQ942" s="12" t="s">
        <v>273</v>
      </c>
    </row>
    <row r="943" ht="14.25" customHeight="1">
      <c r="A943" s="12">
        <v>720063.0</v>
      </c>
      <c r="B943" s="12">
        <v>720063.0</v>
      </c>
      <c r="C943" s="12" t="s">
        <v>136</v>
      </c>
      <c r="D943" s="12">
        <v>875.0</v>
      </c>
      <c r="K943" s="12" t="s">
        <v>137</v>
      </c>
      <c r="M943" s="12" t="s">
        <v>138</v>
      </c>
      <c r="N943" s="12" t="s">
        <v>139</v>
      </c>
      <c r="P943" s="12" t="s">
        <v>140</v>
      </c>
      <c r="V943" s="12">
        <v>875.0</v>
      </c>
      <c r="X943" s="12" t="s">
        <v>4932</v>
      </c>
      <c r="Y943" s="12" t="s">
        <v>142</v>
      </c>
      <c r="Z943" s="12" t="s">
        <v>4933</v>
      </c>
      <c r="AA943" s="12" t="s">
        <v>175</v>
      </c>
      <c r="AB943" s="12" t="s">
        <v>4934</v>
      </c>
      <c r="AC943" s="12" t="s">
        <v>4935</v>
      </c>
      <c r="AD943" s="12" t="s">
        <v>1068</v>
      </c>
      <c r="AE943" s="12" t="s">
        <v>4936</v>
      </c>
      <c r="AF943" s="12" t="s">
        <v>4937</v>
      </c>
      <c r="AI943" s="12" t="s">
        <v>126</v>
      </c>
      <c r="AJ943" s="12" t="s">
        <v>126</v>
      </c>
      <c r="AK943" s="12" t="s">
        <v>126</v>
      </c>
      <c r="AM943" s="12" t="s">
        <v>149</v>
      </c>
      <c r="AP943" s="12" t="s">
        <v>126</v>
      </c>
      <c r="AQ943" s="12" t="s">
        <v>152</v>
      </c>
      <c r="AS943" s="12" t="s">
        <v>153</v>
      </c>
      <c r="AU943" s="12" t="s">
        <v>152</v>
      </c>
      <c r="AV943" s="12" t="s">
        <v>182</v>
      </c>
      <c r="AW943" s="12" t="s">
        <v>4938</v>
      </c>
      <c r="AX943" s="12" t="s">
        <v>183</v>
      </c>
      <c r="AY943" s="12" t="s">
        <v>4939</v>
      </c>
      <c r="BF943" s="12" t="s">
        <v>126</v>
      </c>
      <c r="BO943" s="12" t="s">
        <v>374</v>
      </c>
      <c r="BP943" s="12" t="s">
        <v>1068</v>
      </c>
      <c r="BQ943" s="12" t="s">
        <v>158</v>
      </c>
    </row>
    <row r="944" ht="14.25" customHeight="1">
      <c r="A944" s="12">
        <v>720064.0</v>
      </c>
      <c r="B944" s="12">
        <v>720064.0</v>
      </c>
      <c r="C944" s="12" t="s">
        <v>136</v>
      </c>
      <c r="D944" s="12">
        <v>875.0</v>
      </c>
      <c r="K944" s="12" t="s">
        <v>137</v>
      </c>
      <c r="M944" s="12" t="s">
        <v>138</v>
      </c>
      <c r="N944" s="12" t="s">
        <v>139</v>
      </c>
      <c r="P944" s="12" t="s">
        <v>140</v>
      </c>
      <c r="V944" s="12">
        <v>875.0</v>
      </c>
      <c r="X944" s="12" t="s">
        <v>4940</v>
      </c>
      <c r="Y944" s="12" t="s">
        <v>142</v>
      </c>
      <c r="Z944" s="12" t="s">
        <v>4941</v>
      </c>
      <c r="AA944" s="12" t="s">
        <v>175</v>
      </c>
      <c r="AB944" s="12" t="s">
        <v>4942</v>
      </c>
      <c r="AC944" s="12" t="s">
        <v>4943</v>
      </c>
      <c r="AD944" s="12" t="s">
        <v>1068</v>
      </c>
      <c r="AI944" s="12" t="s">
        <v>126</v>
      </c>
      <c r="AJ944" s="12" t="s">
        <v>126</v>
      </c>
      <c r="AK944" s="12" t="s">
        <v>126</v>
      </c>
      <c r="AM944" s="12" t="s">
        <v>149</v>
      </c>
      <c r="AN944" s="12" t="s">
        <v>1968</v>
      </c>
      <c r="AP944" s="12" t="s">
        <v>126</v>
      </c>
      <c r="AQ944" s="12" t="s">
        <v>152</v>
      </c>
      <c r="AS944" s="12" t="s">
        <v>153</v>
      </c>
      <c r="AU944" s="12" t="s">
        <v>152</v>
      </c>
      <c r="AV944" s="12" t="s">
        <v>182</v>
      </c>
      <c r="AW944" s="12" t="s">
        <v>4944</v>
      </c>
      <c r="AX944" s="12" t="s">
        <v>183</v>
      </c>
      <c r="AY944" s="12" t="s">
        <v>4945</v>
      </c>
      <c r="BF944" s="12" t="s">
        <v>126</v>
      </c>
    </row>
    <row r="945" ht="14.25" customHeight="1">
      <c r="A945" s="12">
        <v>720065.0</v>
      </c>
      <c r="B945" s="12">
        <v>720065.0</v>
      </c>
      <c r="K945" s="12" t="s">
        <v>137</v>
      </c>
      <c r="M945" s="12" t="s">
        <v>170</v>
      </c>
      <c r="N945" s="12" t="s">
        <v>139</v>
      </c>
      <c r="P945" s="12" t="s">
        <v>128</v>
      </c>
      <c r="V945" s="12">
        <v>755.0</v>
      </c>
      <c r="X945" s="12" t="s">
        <v>4946</v>
      </c>
      <c r="Y945" s="12" t="s">
        <v>142</v>
      </c>
      <c r="Z945" s="12" t="s">
        <v>4947</v>
      </c>
      <c r="AA945" s="12" t="s">
        <v>175</v>
      </c>
      <c r="AB945" s="12" t="s">
        <v>4948</v>
      </c>
      <c r="AC945" s="12">
        <v>9.96220600065E11</v>
      </c>
      <c r="AD945" s="12" t="s">
        <v>4071</v>
      </c>
      <c r="AE945" s="12" t="s">
        <v>4949</v>
      </c>
      <c r="AF945" s="12" t="s">
        <v>4950</v>
      </c>
      <c r="AI945" s="12" t="s">
        <v>152</v>
      </c>
      <c r="AJ945" s="12" t="s">
        <v>126</v>
      </c>
      <c r="AK945" s="12" t="s">
        <v>126</v>
      </c>
      <c r="AM945" s="12" t="s">
        <v>4951</v>
      </c>
      <c r="AN945" s="12" t="s">
        <v>4952</v>
      </c>
      <c r="AP945" s="12" t="s">
        <v>152</v>
      </c>
      <c r="AQ945" s="12" t="s">
        <v>152</v>
      </c>
      <c r="AS945" s="12" t="s">
        <v>153</v>
      </c>
      <c r="AU945" s="12" t="s">
        <v>152</v>
      </c>
      <c r="AV945" s="12" t="s">
        <v>154</v>
      </c>
      <c r="AX945" s="12" t="s">
        <v>184</v>
      </c>
      <c r="BF945" s="12" t="s">
        <v>126</v>
      </c>
      <c r="BO945" s="12" t="s">
        <v>578</v>
      </c>
      <c r="BP945" s="12" t="s">
        <v>4071</v>
      </c>
      <c r="BQ945" s="12" t="s">
        <v>4953</v>
      </c>
    </row>
    <row r="946" ht="14.25" customHeight="1">
      <c r="A946" s="12">
        <v>720066.0</v>
      </c>
      <c r="B946" s="12">
        <v>720066.0</v>
      </c>
      <c r="K946" s="12" t="s">
        <v>137</v>
      </c>
      <c r="M946" s="12" t="s">
        <v>170</v>
      </c>
      <c r="N946" s="12" t="s">
        <v>171</v>
      </c>
      <c r="P946" s="12" t="s">
        <v>140</v>
      </c>
      <c r="V946" s="12">
        <v>649.0</v>
      </c>
      <c r="X946" s="12" t="s">
        <v>4954</v>
      </c>
      <c r="Y946" s="12" t="s">
        <v>142</v>
      </c>
      <c r="Z946" s="12" t="s">
        <v>4955</v>
      </c>
      <c r="AA946" s="12" t="s">
        <v>144</v>
      </c>
      <c r="AB946" s="12" t="s">
        <v>4956</v>
      </c>
      <c r="AC946" s="12">
        <v>9.94555864716E11</v>
      </c>
      <c r="AD946" s="12" t="s">
        <v>4957</v>
      </c>
      <c r="AE946" s="12" t="s">
        <v>4958</v>
      </c>
      <c r="AF946" s="12" t="s">
        <v>4959</v>
      </c>
      <c r="AI946" s="12" t="s">
        <v>152</v>
      </c>
      <c r="AJ946" s="12" t="s">
        <v>126</v>
      </c>
      <c r="AK946" s="12" t="s">
        <v>126</v>
      </c>
      <c r="AM946" s="12" t="s">
        <v>1098</v>
      </c>
      <c r="AN946" s="12" t="s">
        <v>149</v>
      </c>
      <c r="AP946" s="12" t="s">
        <v>152</v>
      </c>
      <c r="AQ946" s="12" t="s">
        <v>152</v>
      </c>
      <c r="AS946" s="12" t="s">
        <v>370</v>
      </c>
      <c r="AT946" s="12" t="s">
        <v>1017</v>
      </c>
      <c r="AU946" s="12" t="s">
        <v>126</v>
      </c>
      <c r="BF946" s="12" t="s">
        <v>126</v>
      </c>
      <c r="BO946" s="12" t="s">
        <v>127</v>
      </c>
      <c r="BP946" s="12" t="s">
        <v>4957</v>
      </c>
      <c r="BQ946" s="12" t="s">
        <v>468</v>
      </c>
    </row>
    <row r="947" ht="14.25" customHeight="1">
      <c r="A947" s="12">
        <v>720067.0</v>
      </c>
      <c r="B947" s="12">
        <v>720067.0</v>
      </c>
      <c r="K947" s="12" t="s">
        <v>137</v>
      </c>
      <c r="M947" s="12" t="s">
        <v>170</v>
      </c>
      <c r="N947" s="12" t="s">
        <v>171</v>
      </c>
      <c r="P947" s="12" t="s">
        <v>140</v>
      </c>
      <c r="V947" s="12">
        <v>649.0</v>
      </c>
      <c r="X947" s="12" t="s">
        <v>4960</v>
      </c>
      <c r="Y947" s="12" t="s">
        <v>142</v>
      </c>
      <c r="Z947" s="12" t="s">
        <v>4961</v>
      </c>
      <c r="AA947" s="12" t="s">
        <v>144</v>
      </c>
      <c r="AB947" s="12" t="s">
        <v>4962</v>
      </c>
      <c r="AC947" s="12">
        <v>9.94777115511E11</v>
      </c>
      <c r="AD947" s="12" t="s">
        <v>4957</v>
      </c>
      <c r="AE947" s="12" t="s">
        <v>4963</v>
      </c>
      <c r="AF947" s="12" t="s">
        <v>4963</v>
      </c>
      <c r="AI947" s="12" t="s">
        <v>152</v>
      </c>
      <c r="AJ947" s="12" t="s">
        <v>126</v>
      </c>
      <c r="AK947" s="12" t="s">
        <v>126</v>
      </c>
      <c r="AM947" s="12" t="s">
        <v>149</v>
      </c>
      <c r="AN947" s="12" t="s">
        <v>1098</v>
      </c>
      <c r="AO947" s="12" t="s">
        <v>3370</v>
      </c>
      <c r="AP947" s="12" t="s">
        <v>152</v>
      </c>
      <c r="AQ947" s="12" t="s">
        <v>152</v>
      </c>
      <c r="AS947" s="12" t="s">
        <v>153</v>
      </c>
      <c r="AU947" s="12" t="s">
        <v>152</v>
      </c>
      <c r="AV947" s="12" t="s">
        <v>413</v>
      </c>
      <c r="AX947" s="12" t="s">
        <v>2398</v>
      </c>
      <c r="BF947" s="12" t="s">
        <v>126</v>
      </c>
      <c r="BO947" s="12" t="s">
        <v>4964</v>
      </c>
      <c r="BP947" s="12" t="s">
        <v>4957</v>
      </c>
      <c r="BQ947" s="12" t="s">
        <v>4965</v>
      </c>
    </row>
    <row r="948" ht="14.25" customHeight="1">
      <c r="A948" s="12">
        <v>720068.0</v>
      </c>
      <c r="B948" s="12">
        <v>720068.0</v>
      </c>
      <c r="K948" s="12" t="s">
        <v>137</v>
      </c>
      <c r="M948" s="12" t="s">
        <v>253</v>
      </c>
      <c r="N948" s="12" t="s">
        <v>171</v>
      </c>
      <c r="P948" s="12" t="s">
        <v>204</v>
      </c>
      <c r="V948" s="12">
        <v>259.0</v>
      </c>
      <c r="X948" s="12" t="s">
        <v>4966</v>
      </c>
      <c r="Y948" s="12" t="s">
        <v>269</v>
      </c>
      <c r="Z948" s="12" t="s">
        <v>4967</v>
      </c>
      <c r="AA948" s="12" t="s">
        <v>175</v>
      </c>
      <c r="AB948" s="12" t="s">
        <v>4968</v>
      </c>
      <c r="AC948" s="12" t="s">
        <v>4969</v>
      </c>
      <c r="AD948" s="12" t="s">
        <v>4922</v>
      </c>
      <c r="AE948" s="12" t="s">
        <v>4970</v>
      </c>
      <c r="AF948" s="12" t="s">
        <v>4971</v>
      </c>
      <c r="AI948" s="12" t="s">
        <v>152</v>
      </c>
      <c r="AJ948" s="12" t="s">
        <v>126</v>
      </c>
      <c r="AK948" s="12" t="s">
        <v>126</v>
      </c>
      <c r="AM948" s="12" t="s">
        <v>196</v>
      </c>
      <c r="AN948" s="12" t="s">
        <v>4972</v>
      </c>
      <c r="AP948" s="12" t="s">
        <v>126</v>
      </c>
      <c r="AQ948" s="12" t="s">
        <v>152</v>
      </c>
      <c r="AS948" s="12" t="s">
        <v>153</v>
      </c>
      <c r="AU948" s="12" t="s">
        <v>152</v>
      </c>
      <c r="BF948" s="12" t="s">
        <v>126</v>
      </c>
      <c r="BO948" s="12" t="s">
        <v>561</v>
      </c>
      <c r="BP948" s="12" t="s">
        <v>4922</v>
      </c>
    </row>
    <row r="949" ht="14.25" customHeight="1">
      <c r="A949" s="12">
        <v>720069.0</v>
      </c>
      <c r="B949" s="12">
        <v>720069.0</v>
      </c>
      <c r="K949" s="12" t="s">
        <v>137</v>
      </c>
      <c r="M949" s="12" t="s">
        <v>170</v>
      </c>
      <c r="N949" s="12" t="s">
        <v>171</v>
      </c>
      <c r="P949" s="12" t="s">
        <v>140</v>
      </c>
      <c r="V949" s="12">
        <v>649.0</v>
      </c>
      <c r="X949" s="12" t="s">
        <v>4973</v>
      </c>
      <c r="Y949" s="12" t="s">
        <v>142</v>
      </c>
      <c r="Z949" s="12" t="s">
        <v>4974</v>
      </c>
      <c r="AA949" s="12" t="s">
        <v>175</v>
      </c>
      <c r="AB949" s="12" t="s">
        <v>4975</v>
      </c>
      <c r="AC949" s="12" t="s">
        <v>4976</v>
      </c>
      <c r="AD949" s="12" t="s">
        <v>3938</v>
      </c>
      <c r="AE949" s="12" t="s">
        <v>4977</v>
      </c>
      <c r="AI949" s="12" t="s">
        <v>152</v>
      </c>
      <c r="AJ949" s="12" t="s">
        <v>126</v>
      </c>
      <c r="AK949" s="12" t="s">
        <v>126</v>
      </c>
      <c r="AM949" s="12" t="s">
        <v>196</v>
      </c>
      <c r="AP949" s="12" t="s">
        <v>152</v>
      </c>
      <c r="AS949" s="12" t="s">
        <v>153</v>
      </c>
      <c r="AU949" s="12" t="s">
        <v>152</v>
      </c>
      <c r="BF949" s="12" t="s">
        <v>126</v>
      </c>
    </row>
    <row r="950" ht="14.25" customHeight="1">
      <c r="A950" s="12">
        <v>720070.0</v>
      </c>
      <c r="B950" s="12">
        <v>720070.0</v>
      </c>
      <c r="K950" s="12" t="s">
        <v>137</v>
      </c>
      <c r="M950" s="12" t="s">
        <v>170</v>
      </c>
      <c r="N950" s="12" t="s">
        <v>171</v>
      </c>
      <c r="P950" s="12" t="s">
        <v>140</v>
      </c>
      <c r="V950" s="12">
        <v>649.0</v>
      </c>
      <c r="X950" s="12" t="s">
        <v>4978</v>
      </c>
      <c r="Y950" s="12" t="s">
        <v>142</v>
      </c>
      <c r="Z950" s="12" t="s">
        <v>4979</v>
      </c>
      <c r="AA950" s="12" t="s">
        <v>144</v>
      </c>
      <c r="AB950" s="12" t="s">
        <v>4980</v>
      </c>
      <c r="AC950" s="12" t="s">
        <v>4981</v>
      </c>
      <c r="AD950" s="12" t="s">
        <v>2886</v>
      </c>
      <c r="AE950" s="12" t="s">
        <v>4982</v>
      </c>
      <c r="AI950" s="12" t="s">
        <v>152</v>
      </c>
      <c r="AJ950" s="12" t="s">
        <v>126</v>
      </c>
      <c r="AK950" s="12" t="s">
        <v>126</v>
      </c>
      <c r="AM950" s="12" t="s">
        <v>900</v>
      </c>
      <c r="AP950" s="12" t="s">
        <v>152</v>
      </c>
      <c r="AQ950" s="12" t="s">
        <v>152</v>
      </c>
      <c r="AS950" s="12" t="s">
        <v>153</v>
      </c>
      <c r="AU950" s="12" t="s">
        <v>152</v>
      </c>
      <c r="AV950" s="12" t="s">
        <v>891</v>
      </c>
      <c r="AW950" s="12" t="s">
        <v>2233</v>
      </c>
      <c r="AX950" s="12" t="s">
        <v>156</v>
      </c>
      <c r="AY950" s="12" t="s">
        <v>4785</v>
      </c>
      <c r="BF950" s="12" t="s">
        <v>126</v>
      </c>
      <c r="BO950" s="12" t="s">
        <v>127</v>
      </c>
      <c r="BP950" s="12" t="s">
        <v>2886</v>
      </c>
      <c r="BQ950" s="12" t="s">
        <v>158</v>
      </c>
    </row>
    <row r="951" ht="14.25" customHeight="1">
      <c r="A951" s="12">
        <v>720071.0</v>
      </c>
      <c r="B951" s="12">
        <v>720071.0</v>
      </c>
      <c r="K951" s="12" t="s">
        <v>137</v>
      </c>
      <c r="M951" s="12" t="s">
        <v>170</v>
      </c>
      <c r="N951" s="12" t="s">
        <v>171</v>
      </c>
      <c r="P951" s="12" t="s">
        <v>140</v>
      </c>
      <c r="V951" s="12">
        <v>649.0</v>
      </c>
      <c r="X951" s="12" t="s">
        <v>4983</v>
      </c>
      <c r="Y951" s="12" t="s">
        <v>142</v>
      </c>
      <c r="Z951" s="12" t="s">
        <v>4984</v>
      </c>
      <c r="AA951" s="12" t="s">
        <v>175</v>
      </c>
      <c r="AB951" s="12" t="s">
        <v>4985</v>
      </c>
      <c r="AC951" s="12">
        <v>3.81656011824E11</v>
      </c>
      <c r="AD951" s="12" t="s">
        <v>4986</v>
      </c>
      <c r="AE951" s="12" t="s">
        <v>4987</v>
      </c>
      <c r="AF951" s="12" t="s">
        <v>4988</v>
      </c>
      <c r="AI951" s="12" t="s">
        <v>126</v>
      </c>
      <c r="AJ951" s="12" t="s">
        <v>126</v>
      </c>
      <c r="AK951" s="12" t="s">
        <v>126</v>
      </c>
      <c r="AM951" s="12" t="s">
        <v>4989</v>
      </c>
      <c r="AN951" s="12" t="s">
        <v>149</v>
      </c>
      <c r="AO951" s="12" t="s">
        <v>4990</v>
      </c>
      <c r="AP951" s="12" t="s">
        <v>152</v>
      </c>
      <c r="AQ951" s="12" t="s">
        <v>152</v>
      </c>
      <c r="AS951" s="12" t="s">
        <v>153</v>
      </c>
      <c r="AU951" s="12" t="s">
        <v>152</v>
      </c>
      <c r="BF951" s="12" t="s">
        <v>126</v>
      </c>
      <c r="BO951" s="12" t="s">
        <v>127</v>
      </c>
      <c r="BP951" s="12" t="s">
        <v>4986</v>
      </c>
      <c r="BQ951" s="12" t="s">
        <v>454</v>
      </c>
    </row>
    <row r="952" ht="14.25" customHeight="1">
      <c r="A952" s="12">
        <v>720072.0</v>
      </c>
      <c r="B952" s="12">
        <v>720072.0</v>
      </c>
      <c r="C952" s="12" t="s">
        <v>1423</v>
      </c>
      <c r="D952" s="12">
        <v>-1051.0</v>
      </c>
      <c r="F952" s="12" t="s">
        <v>4991</v>
      </c>
      <c r="K952" s="12" t="s">
        <v>137</v>
      </c>
      <c r="M952" s="12" t="s">
        <v>138</v>
      </c>
      <c r="N952" s="12" t="s">
        <v>171</v>
      </c>
      <c r="P952" s="12" t="s">
        <v>140</v>
      </c>
      <c r="V952" s="12">
        <v>699.0</v>
      </c>
      <c r="X952" s="12" t="s">
        <v>4992</v>
      </c>
      <c r="Y952" s="12" t="s">
        <v>142</v>
      </c>
      <c r="Z952" s="12" t="s">
        <v>4993</v>
      </c>
      <c r="AA952" s="12" t="s">
        <v>175</v>
      </c>
      <c r="AB952" s="12" t="s">
        <v>4994</v>
      </c>
      <c r="AC952" s="12">
        <v>73.0</v>
      </c>
      <c r="AD952" s="12" t="s">
        <v>3710</v>
      </c>
      <c r="AE952" s="12" t="s">
        <v>4995</v>
      </c>
      <c r="AI952" s="12" t="s">
        <v>126</v>
      </c>
      <c r="AJ952" s="12" t="s">
        <v>126</v>
      </c>
      <c r="AK952" s="12" t="s">
        <v>126</v>
      </c>
      <c r="AM952" s="12" t="s">
        <v>149</v>
      </c>
      <c r="AQ952" s="12" t="s">
        <v>152</v>
      </c>
      <c r="AS952" s="12" t="s">
        <v>153</v>
      </c>
      <c r="AU952" s="12" t="s">
        <v>152</v>
      </c>
      <c r="BF952" s="12" t="s">
        <v>126</v>
      </c>
      <c r="BO952" s="12" t="s">
        <v>127</v>
      </c>
      <c r="BP952" s="12" t="s">
        <v>3710</v>
      </c>
      <c r="BQ952" s="12" t="s">
        <v>388</v>
      </c>
    </row>
    <row r="953" ht="14.25" customHeight="1">
      <c r="A953" s="12">
        <v>720073.0</v>
      </c>
      <c r="B953" s="12">
        <v>720073.0</v>
      </c>
      <c r="K953" s="12" t="s">
        <v>137</v>
      </c>
      <c r="M953" s="12" t="s">
        <v>253</v>
      </c>
      <c r="N953" s="12" t="s">
        <v>171</v>
      </c>
      <c r="P953" s="12" t="s">
        <v>128</v>
      </c>
      <c r="V953" s="12">
        <v>464.0</v>
      </c>
      <c r="X953" s="12" t="s">
        <v>4996</v>
      </c>
      <c r="Y953" s="12" t="s">
        <v>142</v>
      </c>
      <c r="Z953" s="12" t="s">
        <v>4997</v>
      </c>
      <c r="AA953" s="12" t="s">
        <v>144</v>
      </c>
      <c r="AB953" s="12" t="s">
        <v>4998</v>
      </c>
      <c r="AC953" s="12" t="s">
        <v>4999</v>
      </c>
      <c r="AD953" s="12" t="s">
        <v>178</v>
      </c>
      <c r="AE953" s="12" t="s">
        <v>5000</v>
      </c>
      <c r="AI953" s="12" t="s">
        <v>152</v>
      </c>
      <c r="AJ953" s="12" t="s">
        <v>126</v>
      </c>
      <c r="AK953" s="12" t="s">
        <v>126</v>
      </c>
      <c r="AM953" s="12" t="s">
        <v>907</v>
      </c>
      <c r="AN953" s="12" t="s">
        <v>149</v>
      </c>
      <c r="AO953" s="12" t="s">
        <v>5001</v>
      </c>
      <c r="AP953" s="12" t="s">
        <v>152</v>
      </c>
      <c r="AQ953" s="12" t="s">
        <v>152</v>
      </c>
      <c r="AS953" s="12" t="s">
        <v>153</v>
      </c>
      <c r="AU953" s="12" t="s">
        <v>152</v>
      </c>
      <c r="AV953" s="12" t="s">
        <v>154</v>
      </c>
      <c r="AX953" s="12" t="s">
        <v>198</v>
      </c>
      <c r="BF953" s="12" t="s">
        <v>126</v>
      </c>
      <c r="BO953" s="12" t="s">
        <v>1749</v>
      </c>
      <c r="BP953" s="12" t="s">
        <v>178</v>
      </c>
      <c r="BQ953" s="12" t="s">
        <v>135</v>
      </c>
    </row>
    <row r="954" ht="14.25" customHeight="1">
      <c r="A954" s="12">
        <v>720074.0</v>
      </c>
      <c r="B954" s="12">
        <v>720074.0</v>
      </c>
      <c r="K954" s="12" t="s">
        <v>137</v>
      </c>
      <c r="M954" s="12" t="s">
        <v>253</v>
      </c>
      <c r="N954" s="12" t="s">
        <v>139</v>
      </c>
      <c r="P954" s="12" t="s">
        <v>204</v>
      </c>
      <c r="V954" s="12">
        <v>319.0</v>
      </c>
      <c r="X954" s="12" t="s">
        <v>5002</v>
      </c>
      <c r="Y954" s="12" t="s">
        <v>246</v>
      </c>
      <c r="Z954" s="12" t="s">
        <v>580</v>
      </c>
      <c r="AA954" s="12" t="s">
        <v>144</v>
      </c>
      <c r="AB954" s="12" t="s">
        <v>5003</v>
      </c>
      <c r="AC954" s="12">
        <v>2.50790090017E11</v>
      </c>
      <c r="AD954" s="12" t="s">
        <v>550</v>
      </c>
      <c r="AE954" s="12" t="s">
        <v>5004</v>
      </c>
      <c r="AF954" s="12" t="s">
        <v>5005</v>
      </c>
      <c r="AI954" s="12" t="s">
        <v>152</v>
      </c>
      <c r="AJ954" s="12" t="s">
        <v>126</v>
      </c>
      <c r="AK954" s="12" t="s">
        <v>126</v>
      </c>
      <c r="AM954" s="12" t="s">
        <v>196</v>
      </c>
      <c r="AP954" s="12" t="s">
        <v>152</v>
      </c>
      <c r="AQ954" s="12" t="s">
        <v>152</v>
      </c>
      <c r="AS954" s="12" t="s">
        <v>153</v>
      </c>
      <c r="AU954" s="12" t="s">
        <v>126</v>
      </c>
      <c r="BF954" s="12" t="s">
        <v>126</v>
      </c>
      <c r="BO954" s="12" t="s">
        <v>509</v>
      </c>
      <c r="BP954" s="12" t="s">
        <v>550</v>
      </c>
    </row>
    <row r="955" ht="14.25" customHeight="1">
      <c r="A955" s="12">
        <v>720075.0</v>
      </c>
      <c r="B955" s="12">
        <v>720075.0</v>
      </c>
      <c r="K955" s="12" t="s">
        <v>137</v>
      </c>
      <c r="M955" s="12" t="s">
        <v>253</v>
      </c>
      <c r="N955" s="12" t="s">
        <v>171</v>
      </c>
      <c r="P955" s="12" t="s">
        <v>140</v>
      </c>
      <c r="V955" s="12">
        <v>605.0</v>
      </c>
      <c r="X955" s="12" t="s">
        <v>5006</v>
      </c>
      <c r="Y955" s="12" t="s">
        <v>246</v>
      </c>
      <c r="Z955" s="12" t="s">
        <v>5007</v>
      </c>
      <c r="AA955" s="12" t="s">
        <v>144</v>
      </c>
      <c r="AB955" s="12" t="s">
        <v>5008</v>
      </c>
      <c r="AC955" s="12">
        <v>2.60977571685E11</v>
      </c>
      <c r="AD955" s="12" t="s">
        <v>738</v>
      </c>
      <c r="AE955" s="12" t="s">
        <v>5009</v>
      </c>
      <c r="AF955" s="12" t="s">
        <v>5010</v>
      </c>
      <c r="AI955" s="12" t="s">
        <v>152</v>
      </c>
      <c r="AJ955" s="12" t="s">
        <v>126</v>
      </c>
      <c r="AK955" s="12" t="s">
        <v>126</v>
      </c>
      <c r="AM955" s="12" t="s">
        <v>196</v>
      </c>
      <c r="AN955" s="12" t="s">
        <v>149</v>
      </c>
      <c r="AO955" s="12" t="s">
        <v>196</v>
      </c>
      <c r="AP955" s="12" t="s">
        <v>152</v>
      </c>
      <c r="AQ955" s="12" t="s">
        <v>152</v>
      </c>
      <c r="AS955" s="12" t="s">
        <v>153</v>
      </c>
      <c r="AU955" s="12" t="s">
        <v>152</v>
      </c>
      <c r="AV955" s="12" t="s">
        <v>182</v>
      </c>
      <c r="AW955" s="12" t="s">
        <v>5011</v>
      </c>
      <c r="AX955" s="12" t="s">
        <v>508</v>
      </c>
      <c r="AY955" s="12" t="s">
        <v>5012</v>
      </c>
      <c r="BF955" s="12" t="s">
        <v>126</v>
      </c>
      <c r="BO955" s="12" t="s">
        <v>792</v>
      </c>
      <c r="BP955" s="12" t="s">
        <v>5013</v>
      </c>
      <c r="BQ955" s="12" t="s">
        <v>1856</v>
      </c>
    </row>
    <row r="956" ht="14.25" customHeight="1">
      <c r="A956" s="12">
        <v>720076.0</v>
      </c>
      <c r="B956" s="12">
        <v>720076.0</v>
      </c>
      <c r="K956" s="12" t="s">
        <v>137</v>
      </c>
      <c r="M956" s="12" t="s">
        <v>170</v>
      </c>
      <c r="N956" s="12" t="s">
        <v>171</v>
      </c>
      <c r="P956" s="12" t="s">
        <v>140</v>
      </c>
      <c r="V956" s="12">
        <v>649.0</v>
      </c>
      <c r="X956" s="12" t="s">
        <v>5014</v>
      </c>
      <c r="Y956" s="12" t="s">
        <v>142</v>
      </c>
      <c r="Z956" s="12" t="s">
        <v>4540</v>
      </c>
      <c r="AA956" s="12" t="s">
        <v>144</v>
      </c>
      <c r="AB956" s="12" t="s">
        <v>5015</v>
      </c>
      <c r="AC956" s="12">
        <v>2.348062169266E12</v>
      </c>
      <c r="AD956" s="12" t="s">
        <v>314</v>
      </c>
      <c r="AE956" s="12">
        <v>902101.0</v>
      </c>
      <c r="AF956" s="12" t="s">
        <v>5016</v>
      </c>
      <c r="AI956" s="12" t="s">
        <v>126</v>
      </c>
      <c r="AJ956" s="12" t="s">
        <v>126</v>
      </c>
      <c r="AK956" s="12" t="s">
        <v>126</v>
      </c>
      <c r="AM956" s="12" t="s">
        <v>196</v>
      </c>
      <c r="AP956" s="12" t="s">
        <v>126</v>
      </c>
      <c r="AS956" s="12" t="s">
        <v>153</v>
      </c>
      <c r="AU956" s="12" t="s">
        <v>152</v>
      </c>
      <c r="AV956" s="12" t="s">
        <v>182</v>
      </c>
      <c r="AX956" s="12" t="s">
        <v>184</v>
      </c>
      <c r="BF956" s="12" t="s">
        <v>126</v>
      </c>
    </row>
    <row r="957" ht="14.25" customHeight="1">
      <c r="A957" s="12">
        <v>720079.0</v>
      </c>
      <c r="B957" s="12">
        <v>720079.0</v>
      </c>
      <c r="C957" s="12" t="s">
        <v>136</v>
      </c>
      <c r="D957" s="12">
        <v>755.0</v>
      </c>
      <c r="K957" s="12" t="s">
        <v>137</v>
      </c>
      <c r="M957" s="12" t="s">
        <v>170</v>
      </c>
      <c r="N957" s="12" t="s">
        <v>139</v>
      </c>
      <c r="P957" s="12" t="s">
        <v>128</v>
      </c>
      <c r="V957" s="12">
        <v>755.0</v>
      </c>
      <c r="X957" s="12" t="s">
        <v>5017</v>
      </c>
      <c r="Y957" s="12" t="s">
        <v>269</v>
      </c>
      <c r="Z957" s="12" t="s">
        <v>5018</v>
      </c>
      <c r="AA957" s="12" t="s">
        <v>175</v>
      </c>
      <c r="AB957" s="12" t="s">
        <v>5019</v>
      </c>
      <c r="AC957" s="12">
        <v>5.531975661121E12</v>
      </c>
      <c r="AD957" s="12" t="s">
        <v>192</v>
      </c>
      <c r="AE957" s="12" t="s">
        <v>5020</v>
      </c>
      <c r="AF957" s="12" t="s">
        <v>5021</v>
      </c>
      <c r="AI957" s="12" t="s">
        <v>126</v>
      </c>
      <c r="AJ957" s="12" t="s">
        <v>126</v>
      </c>
      <c r="AK957" s="12" t="s">
        <v>126</v>
      </c>
      <c r="AM957" s="12" t="s">
        <v>149</v>
      </c>
      <c r="AN957" s="12" t="s">
        <v>195</v>
      </c>
      <c r="AO957" s="12" t="s">
        <v>331</v>
      </c>
      <c r="AP957" s="12" t="s">
        <v>126</v>
      </c>
      <c r="AQ957" s="12" t="s">
        <v>152</v>
      </c>
      <c r="AS957" s="12" t="s">
        <v>153</v>
      </c>
      <c r="AU957" s="12" t="s">
        <v>152</v>
      </c>
      <c r="AV957" s="12" t="s">
        <v>154</v>
      </c>
      <c r="AX957" s="12" t="s">
        <v>198</v>
      </c>
      <c r="BF957" s="12" t="s">
        <v>126</v>
      </c>
      <c r="BO957" s="12" t="s">
        <v>5022</v>
      </c>
      <c r="BQ957" s="12" t="s">
        <v>158</v>
      </c>
    </row>
    <row r="958" ht="14.25" customHeight="1">
      <c r="A958" s="12">
        <v>720080.0</v>
      </c>
      <c r="B958" s="12">
        <v>720080.0</v>
      </c>
      <c r="K958" s="12" t="s">
        <v>137</v>
      </c>
      <c r="M958" s="12" t="s">
        <v>253</v>
      </c>
      <c r="N958" s="12" t="s">
        <v>139</v>
      </c>
      <c r="P958" s="12" t="s">
        <v>128</v>
      </c>
      <c r="V958" s="12">
        <v>583.0</v>
      </c>
      <c r="X958" s="12" t="s">
        <v>5023</v>
      </c>
      <c r="Y958" s="12" t="s">
        <v>142</v>
      </c>
      <c r="Z958" s="12" t="s">
        <v>5024</v>
      </c>
      <c r="AA958" s="12" t="s">
        <v>175</v>
      </c>
      <c r="AB958" s="12" t="s">
        <v>5025</v>
      </c>
      <c r="AC958" s="12" t="s">
        <v>5026</v>
      </c>
      <c r="AD958" s="12" t="s">
        <v>1107</v>
      </c>
      <c r="AE958" s="12" t="s">
        <v>5027</v>
      </c>
      <c r="AF958" s="12" t="s">
        <v>5028</v>
      </c>
      <c r="AI958" s="12" t="s">
        <v>152</v>
      </c>
      <c r="AJ958" s="12" t="s">
        <v>126</v>
      </c>
      <c r="AK958" s="12" t="s">
        <v>126</v>
      </c>
      <c r="AM958" s="12" t="s">
        <v>567</v>
      </c>
      <c r="AN958" s="12" t="s">
        <v>196</v>
      </c>
      <c r="AO958" s="12" t="s">
        <v>890</v>
      </c>
      <c r="AP958" s="12" t="s">
        <v>152</v>
      </c>
      <c r="AQ958" s="12" t="s">
        <v>152</v>
      </c>
      <c r="AS958" s="12" t="s">
        <v>153</v>
      </c>
      <c r="AU958" s="12" t="s">
        <v>152</v>
      </c>
      <c r="AV958" s="12" t="s">
        <v>154</v>
      </c>
      <c r="AW958" s="12" t="s">
        <v>5029</v>
      </c>
      <c r="AX958" s="12" t="s">
        <v>184</v>
      </c>
      <c r="AY958" s="12" t="s">
        <v>5030</v>
      </c>
      <c r="BF958" s="12" t="s">
        <v>126</v>
      </c>
      <c r="BO958" s="12" t="s">
        <v>561</v>
      </c>
      <c r="BP958" s="12" t="s">
        <v>1107</v>
      </c>
      <c r="BQ958" s="12" t="s">
        <v>388</v>
      </c>
    </row>
    <row r="959" ht="14.25" customHeight="1">
      <c r="A959" s="12">
        <v>720081.0</v>
      </c>
      <c r="B959" s="12">
        <v>720081.0</v>
      </c>
      <c r="K959" s="12" t="s">
        <v>137</v>
      </c>
      <c r="M959" s="12" t="s">
        <v>253</v>
      </c>
      <c r="N959" s="12" t="s">
        <v>139</v>
      </c>
      <c r="P959" s="12" t="s">
        <v>204</v>
      </c>
      <c r="V959" s="12">
        <v>319.0</v>
      </c>
      <c r="X959" s="12" t="s">
        <v>5031</v>
      </c>
      <c r="Y959" s="12" t="s">
        <v>246</v>
      </c>
      <c r="Z959" s="12" t="s">
        <v>5032</v>
      </c>
      <c r="AA959" s="12" t="s">
        <v>144</v>
      </c>
      <c r="AB959" s="12" t="s">
        <v>5033</v>
      </c>
      <c r="AC959" s="12">
        <v>2.50780467882E11</v>
      </c>
      <c r="AD959" s="12" t="s">
        <v>550</v>
      </c>
      <c r="AI959" s="12" t="s">
        <v>152</v>
      </c>
      <c r="AJ959" s="12" t="s">
        <v>126</v>
      </c>
      <c r="AK959" s="12" t="s">
        <v>126</v>
      </c>
      <c r="AP959" s="12" t="s">
        <v>152</v>
      </c>
      <c r="AQ959" s="12" t="s">
        <v>152</v>
      </c>
      <c r="AS959" s="12" t="s">
        <v>153</v>
      </c>
      <c r="AU959" s="12" t="s">
        <v>152</v>
      </c>
      <c r="AV959" s="12" t="s">
        <v>552</v>
      </c>
      <c r="AX959" s="12" t="s">
        <v>188</v>
      </c>
      <c r="BF959" s="12" t="s">
        <v>126</v>
      </c>
      <c r="BO959" s="12" t="s">
        <v>1319</v>
      </c>
      <c r="BP959" s="12" t="s">
        <v>550</v>
      </c>
      <c r="BQ959" s="12" t="s">
        <v>454</v>
      </c>
    </row>
    <row r="960" ht="14.25" customHeight="1">
      <c r="A960" s="12">
        <v>720082.0</v>
      </c>
      <c r="B960" s="12">
        <v>720082.0</v>
      </c>
      <c r="C960" s="12" t="s">
        <v>136</v>
      </c>
      <c r="D960" s="12">
        <v>464.0</v>
      </c>
      <c r="K960" s="12" t="s">
        <v>137</v>
      </c>
      <c r="M960" s="12" t="s">
        <v>253</v>
      </c>
      <c r="N960" s="12" t="s">
        <v>171</v>
      </c>
      <c r="P960" s="12" t="s">
        <v>128</v>
      </c>
      <c r="V960" s="12">
        <v>464.0</v>
      </c>
      <c r="X960" s="12" t="s">
        <v>5034</v>
      </c>
      <c r="Y960" s="12" t="s">
        <v>246</v>
      </c>
      <c r="Z960" s="12" t="s">
        <v>5035</v>
      </c>
      <c r="AA960" s="12" t="s">
        <v>144</v>
      </c>
      <c r="AB960" s="12" t="s">
        <v>5036</v>
      </c>
      <c r="AC960" s="12">
        <v>257.0</v>
      </c>
      <c r="AD960" s="12" t="s">
        <v>675</v>
      </c>
      <c r="AE960" s="12" t="s">
        <v>863</v>
      </c>
      <c r="AF960" s="12" t="s">
        <v>5037</v>
      </c>
      <c r="AI960" s="12" t="s">
        <v>152</v>
      </c>
      <c r="AJ960" s="12" t="s">
        <v>126</v>
      </c>
      <c r="AK960" s="12" t="s">
        <v>126</v>
      </c>
      <c r="AM960" s="12" t="s">
        <v>3096</v>
      </c>
      <c r="AN960" s="12" t="s">
        <v>2074</v>
      </c>
      <c r="AO960" s="12" t="s">
        <v>906</v>
      </c>
      <c r="AP960" s="12" t="s">
        <v>126</v>
      </c>
      <c r="AS960" s="12" t="s">
        <v>153</v>
      </c>
      <c r="AU960" s="12" t="s">
        <v>152</v>
      </c>
      <c r="AV960" s="12" t="s">
        <v>154</v>
      </c>
      <c r="AX960" s="12" t="s">
        <v>184</v>
      </c>
      <c r="BO960" s="12" t="s">
        <v>421</v>
      </c>
      <c r="BP960" s="12" t="s">
        <v>675</v>
      </c>
      <c r="BQ960" s="12" t="s">
        <v>454</v>
      </c>
    </row>
    <row r="961" ht="14.25" customHeight="1">
      <c r="A961" s="12">
        <v>720083.0</v>
      </c>
      <c r="B961" s="12">
        <v>720083.0</v>
      </c>
      <c r="C961" s="12" t="s">
        <v>136</v>
      </c>
      <c r="D961" s="12">
        <v>908.0</v>
      </c>
      <c r="K961" s="12" t="s">
        <v>137</v>
      </c>
      <c r="M961" s="12" t="s">
        <v>138</v>
      </c>
      <c r="N961" s="12" t="s">
        <v>139</v>
      </c>
      <c r="P961" s="12" t="s">
        <v>977</v>
      </c>
      <c r="V961" s="12">
        <v>33.0</v>
      </c>
      <c r="X961" s="12" t="s">
        <v>5038</v>
      </c>
      <c r="Y961" s="12" t="s">
        <v>246</v>
      </c>
      <c r="Z961" s="12" t="s">
        <v>5039</v>
      </c>
      <c r="AA961" s="12" t="s">
        <v>144</v>
      </c>
      <c r="AB961" s="12" t="s">
        <v>5040</v>
      </c>
      <c r="AC961" s="12" t="s">
        <v>5041</v>
      </c>
      <c r="AD961" s="12" t="s">
        <v>3710</v>
      </c>
      <c r="AE961" s="12" t="s">
        <v>5042</v>
      </c>
      <c r="AF961" s="12" t="s">
        <v>5043</v>
      </c>
      <c r="AI961" s="12" t="s">
        <v>126</v>
      </c>
      <c r="AJ961" s="12" t="s">
        <v>126</v>
      </c>
      <c r="AK961" s="12" t="s">
        <v>126</v>
      </c>
      <c r="AM961" s="12" t="s">
        <v>196</v>
      </c>
      <c r="AN961" s="12" t="s">
        <v>4283</v>
      </c>
      <c r="AP961" s="12" t="s">
        <v>126</v>
      </c>
      <c r="AS961" s="12" t="s">
        <v>153</v>
      </c>
      <c r="AU961" s="12" t="s">
        <v>152</v>
      </c>
      <c r="AV961" s="12" t="s">
        <v>188</v>
      </c>
      <c r="AW961" s="12" t="s">
        <v>5044</v>
      </c>
      <c r="AX961" s="12" t="s">
        <v>156</v>
      </c>
      <c r="AY961" s="12" t="s">
        <v>5045</v>
      </c>
      <c r="BF961" s="12" t="s">
        <v>126</v>
      </c>
      <c r="BO961" s="12" t="s">
        <v>561</v>
      </c>
      <c r="BP961" s="12" t="s">
        <v>3714</v>
      </c>
    </row>
    <row r="962" ht="14.25" customHeight="1">
      <c r="A962" s="12">
        <v>720084.0</v>
      </c>
      <c r="B962" s="12">
        <v>720083.0</v>
      </c>
      <c r="C962" s="12" t="s">
        <v>136</v>
      </c>
      <c r="D962" s="12">
        <v>0.0</v>
      </c>
      <c r="K962" s="12" t="s">
        <v>137</v>
      </c>
      <c r="M962" s="12" t="s">
        <v>138</v>
      </c>
      <c r="N962" s="12" t="s">
        <v>139</v>
      </c>
      <c r="P962" s="12" t="s">
        <v>140</v>
      </c>
      <c r="V962" s="12">
        <v>875.0</v>
      </c>
      <c r="X962" s="12" t="s">
        <v>5046</v>
      </c>
      <c r="Y962" s="12" t="s">
        <v>142</v>
      </c>
      <c r="Z962" s="12" t="s">
        <v>143</v>
      </c>
      <c r="AA962" s="12" t="s">
        <v>144</v>
      </c>
      <c r="AB962" s="12" t="s">
        <v>5040</v>
      </c>
      <c r="AC962" s="12">
        <v>467.0</v>
      </c>
      <c r="AD962" s="12" t="s">
        <v>3710</v>
      </c>
      <c r="AE962" s="12" t="s">
        <v>5042</v>
      </c>
      <c r="AF962" s="12" t="s">
        <v>5047</v>
      </c>
      <c r="AI962" s="12" t="s">
        <v>126</v>
      </c>
      <c r="AJ962" s="12" t="s">
        <v>126</v>
      </c>
      <c r="AK962" s="12" t="s">
        <v>126</v>
      </c>
      <c r="AM962" s="12" t="s">
        <v>196</v>
      </c>
      <c r="AN962" s="12" t="s">
        <v>4283</v>
      </c>
      <c r="AP962" s="12" t="s">
        <v>126</v>
      </c>
      <c r="AS962" s="12" t="s">
        <v>153</v>
      </c>
      <c r="AU962" s="12" t="s">
        <v>152</v>
      </c>
      <c r="AV962" s="12" t="s">
        <v>188</v>
      </c>
      <c r="AW962" s="12" t="s">
        <v>5044</v>
      </c>
      <c r="AX962" s="12" t="s">
        <v>156</v>
      </c>
      <c r="AY962" s="12" t="s">
        <v>1363</v>
      </c>
      <c r="BO962" s="12" t="s">
        <v>421</v>
      </c>
      <c r="BP962" s="12" t="s">
        <v>146</v>
      </c>
      <c r="BQ962" s="12" t="s">
        <v>201</v>
      </c>
    </row>
    <row r="963" ht="14.25" customHeight="1">
      <c r="A963" s="12">
        <v>720085.0</v>
      </c>
      <c r="B963" s="12">
        <v>720085.0</v>
      </c>
      <c r="K963" s="12" t="s">
        <v>137</v>
      </c>
      <c r="M963" s="12" t="s">
        <v>253</v>
      </c>
      <c r="N963" s="12" t="s">
        <v>139</v>
      </c>
      <c r="P963" s="12" t="s">
        <v>128</v>
      </c>
      <c r="V963" s="12">
        <v>583.0</v>
      </c>
      <c r="X963" s="12" t="s">
        <v>5048</v>
      </c>
      <c r="Y963" s="12" t="s">
        <v>246</v>
      </c>
      <c r="Z963" s="12" t="s">
        <v>5049</v>
      </c>
      <c r="AA963" s="12" t="s">
        <v>144</v>
      </c>
      <c r="AB963" s="12" t="s">
        <v>5050</v>
      </c>
      <c r="AC963" s="12" t="s">
        <v>5051</v>
      </c>
      <c r="AD963" s="12" t="s">
        <v>5052</v>
      </c>
      <c r="AE963" s="12" t="s">
        <v>5053</v>
      </c>
      <c r="AI963" s="12" t="s">
        <v>126</v>
      </c>
      <c r="AJ963" s="12" t="s">
        <v>126</v>
      </c>
      <c r="AK963" s="12" t="s">
        <v>126</v>
      </c>
      <c r="AM963" s="12" t="s">
        <v>196</v>
      </c>
      <c r="AQ963" s="12" t="s">
        <v>152</v>
      </c>
      <c r="AS963" s="12" t="s">
        <v>153</v>
      </c>
      <c r="AU963" s="12" t="s">
        <v>152</v>
      </c>
      <c r="AV963" s="12" t="s">
        <v>154</v>
      </c>
      <c r="AX963" s="12" t="s">
        <v>183</v>
      </c>
      <c r="AY963" s="12" t="s">
        <v>5054</v>
      </c>
      <c r="BF963" s="12" t="s">
        <v>126</v>
      </c>
      <c r="BO963" s="12" t="s">
        <v>2269</v>
      </c>
      <c r="BP963" s="12" t="s">
        <v>5052</v>
      </c>
      <c r="BQ963" s="12" t="s">
        <v>236</v>
      </c>
    </row>
    <row r="964" ht="14.25" customHeight="1">
      <c r="A964" s="12">
        <v>720086.0</v>
      </c>
      <c r="B964" s="12">
        <v>720086.0</v>
      </c>
      <c r="K964" s="12" t="s">
        <v>137</v>
      </c>
      <c r="M964" s="12" t="s">
        <v>170</v>
      </c>
      <c r="N964" s="12" t="s">
        <v>139</v>
      </c>
      <c r="P964" s="12" t="s">
        <v>140</v>
      </c>
      <c r="V964" s="12">
        <v>814.0</v>
      </c>
      <c r="X964" s="12" t="s">
        <v>5055</v>
      </c>
      <c r="Y964" s="12" t="s">
        <v>142</v>
      </c>
      <c r="Z964" s="12" t="s">
        <v>4295</v>
      </c>
      <c r="AA964" s="12" t="s">
        <v>175</v>
      </c>
      <c r="AB964" s="12" t="s">
        <v>4296</v>
      </c>
      <c r="AC964" s="12" t="s">
        <v>4297</v>
      </c>
      <c r="AD964" s="12" t="s">
        <v>1298</v>
      </c>
      <c r="AE964" s="12" t="s">
        <v>4298</v>
      </c>
      <c r="AI964" s="12" t="s">
        <v>152</v>
      </c>
      <c r="AJ964" s="12" t="s">
        <v>126</v>
      </c>
      <c r="AK964" s="12" t="s">
        <v>126</v>
      </c>
      <c r="AM964" s="12" t="s">
        <v>1793</v>
      </c>
      <c r="AN964" s="12" t="s">
        <v>196</v>
      </c>
      <c r="AO964" s="12" t="s">
        <v>695</v>
      </c>
      <c r="AP964" s="12" t="s">
        <v>152</v>
      </c>
      <c r="AQ964" s="12" t="s">
        <v>152</v>
      </c>
      <c r="AS964" s="12" t="s">
        <v>153</v>
      </c>
      <c r="AU964" s="12" t="s">
        <v>152</v>
      </c>
      <c r="BF964" s="12" t="s">
        <v>126</v>
      </c>
      <c r="BO964" s="12" t="s">
        <v>374</v>
      </c>
      <c r="BP964" s="12" t="s">
        <v>1298</v>
      </c>
      <c r="BQ964" s="12" t="s">
        <v>464</v>
      </c>
    </row>
    <row r="965" ht="14.25" customHeight="1">
      <c r="A965" s="12">
        <v>720087.0</v>
      </c>
      <c r="B965" s="12">
        <v>720087.0</v>
      </c>
      <c r="K965" s="12" t="s">
        <v>137</v>
      </c>
      <c r="M965" s="12" t="s">
        <v>170</v>
      </c>
      <c r="N965" s="12" t="s">
        <v>171</v>
      </c>
      <c r="P965" s="12" t="s">
        <v>128</v>
      </c>
      <c r="V965" s="12">
        <v>605.0</v>
      </c>
      <c r="X965" s="12" t="s">
        <v>5056</v>
      </c>
      <c r="Y965" s="12" t="s">
        <v>142</v>
      </c>
      <c r="Z965" s="12" t="s">
        <v>5057</v>
      </c>
      <c r="AA965" s="12" t="s">
        <v>175</v>
      </c>
      <c r="AB965" s="12" t="s">
        <v>5058</v>
      </c>
      <c r="AC965" s="12">
        <v>2.54729682771E11</v>
      </c>
      <c r="AD965" s="12" t="s">
        <v>132</v>
      </c>
      <c r="AJ965" s="12" t="s">
        <v>126</v>
      </c>
      <c r="AK965" s="12" t="s">
        <v>126</v>
      </c>
      <c r="AM965" s="12" t="s">
        <v>149</v>
      </c>
      <c r="AN965" s="12" t="s">
        <v>723</v>
      </c>
      <c r="AP965" s="12" t="s">
        <v>152</v>
      </c>
      <c r="AQ965" s="12" t="s">
        <v>152</v>
      </c>
      <c r="AS965" s="12" t="s">
        <v>153</v>
      </c>
      <c r="AU965" s="12" t="s">
        <v>152</v>
      </c>
      <c r="AV965" s="12" t="s">
        <v>188</v>
      </c>
      <c r="AX965" s="12" t="s">
        <v>156</v>
      </c>
      <c r="BF965" s="12" t="s">
        <v>126</v>
      </c>
      <c r="BO965" s="12" t="s">
        <v>5059</v>
      </c>
      <c r="BP965" s="12" t="s">
        <v>132</v>
      </c>
    </row>
    <row r="966" ht="14.25" customHeight="1">
      <c r="A966" s="12">
        <v>720088.0</v>
      </c>
      <c r="B966" s="12">
        <v>720088.0</v>
      </c>
      <c r="C966" s="12" t="s">
        <v>136</v>
      </c>
      <c r="D966" s="12">
        <v>732.0</v>
      </c>
      <c r="K966" s="12" t="s">
        <v>137</v>
      </c>
      <c r="M966" s="12" t="s">
        <v>138</v>
      </c>
      <c r="N966" s="12" t="s">
        <v>171</v>
      </c>
      <c r="P966" s="12" t="s">
        <v>140</v>
      </c>
      <c r="V966" s="12">
        <v>699.0</v>
      </c>
      <c r="X966" s="12" t="s">
        <v>5060</v>
      </c>
      <c r="Y966" s="12" t="s">
        <v>246</v>
      </c>
      <c r="Z966" s="12" t="s">
        <v>5061</v>
      </c>
      <c r="AA966" s="12" t="s">
        <v>144</v>
      </c>
      <c r="AB966" s="12" t="s">
        <v>5062</v>
      </c>
      <c r="AC966" s="12" t="s">
        <v>5063</v>
      </c>
      <c r="AD966" s="12" t="s">
        <v>249</v>
      </c>
      <c r="AE966" s="12" t="s">
        <v>5064</v>
      </c>
      <c r="AF966" s="12" t="s">
        <v>5065</v>
      </c>
      <c r="AI966" s="12" t="s">
        <v>126</v>
      </c>
      <c r="AJ966" s="12" t="s">
        <v>126</v>
      </c>
      <c r="AK966" s="12" t="s">
        <v>126</v>
      </c>
      <c r="AM966" s="12" t="s">
        <v>358</v>
      </c>
      <c r="AP966" s="12" t="s">
        <v>126</v>
      </c>
      <c r="AQ966" s="12" t="s">
        <v>152</v>
      </c>
      <c r="AS966" s="12" t="s">
        <v>370</v>
      </c>
      <c r="AT966" s="12" t="s">
        <v>4259</v>
      </c>
      <c r="AU966" s="12" t="s">
        <v>126</v>
      </c>
      <c r="BF966" s="12" t="s">
        <v>126</v>
      </c>
      <c r="BO966" s="12" t="s">
        <v>421</v>
      </c>
      <c r="BP966" s="12" t="s">
        <v>249</v>
      </c>
      <c r="BQ966" s="12" t="s">
        <v>135</v>
      </c>
    </row>
    <row r="967" ht="14.25" customHeight="1">
      <c r="A967" s="12">
        <v>720089.0</v>
      </c>
      <c r="B967" s="12">
        <v>720088.0</v>
      </c>
      <c r="K967" s="12" t="s">
        <v>137</v>
      </c>
      <c r="M967" s="12" t="s">
        <v>138</v>
      </c>
      <c r="N967" s="12" t="s">
        <v>171</v>
      </c>
      <c r="P967" s="12" t="s">
        <v>977</v>
      </c>
      <c r="V967" s="12">
        <v>33.0</v>
      </c>
      <c r="X967" s="12" t="s">
        <v>5066</v>
      </c>
      <c r="Y967" s="12" t="s">
        <v>269</v>
      </c>
      <c r="Z967" s="12" t="s">
        <v>5067</v>
      </c>
      <c r="AA967" s="12" t="s">
        <v>175</v>
      </c>
      <c r="AB967" s="12" t="s">
        <v>5068</v>
      </c>
      <c r="AC967" s="12" t="s">
        <v>5069</v>
      </c>
      <c r="AD967" s="12" t="s">
        <v>249</v>
      </c>
      <c r="AE967" s="12" t="s">
        <v>5070</v>
      </c>
      <c r="AF967" s="12" t="s">
        <v>5071</v>
      </c>
      <c r="AI967" s="12" t="s">
        <v>126</v>
      </c>
      <c r="AJ967" s="12" t="s">
        <v>126</v>
      </c>
      <c r="AK967" s="12" t="s">
        <v>126</v>
      </c>
      <c r="AM967" s="12" t="s">
        <v>358</v>
      </c>
      <c r="AP967" s="12" t="s">
        <v>126</v>
      </c>
      <c r="AQ967" s="12" t="s">
        <v>152</v>
      </c>
      <c r="AS967" s="12" t="s">
        <v>370</v>
      </c>
      <c r="AT967" s="12" t="s">
        <v>5072</v>
      </c>
      <c r="AU967" s="12" t="s">
        <v>126</v>
      </c>
      <c r="BF967" s="12" t="s">
        <v>126</v>
      </c>
      <c r="BO967" s="12" t="s">
        <v>372</v>
      </c>
      <c r="BP967" s="12" t="s">
        <v>249</v>
      </c>
      <c r="BQ967" s="12" t="s">
        <v>135</v>
      </c>
    </row>
    <row r="968" ht="14.25" customHeight="1">
      <c r="A968" s="12">
        <v>720090.0</v>
      </c>
      <c r="B968" s="12">
        <v>720090.0</v>
      </c>
      <c r="C968" s="12" t="s">
        <v>136</v>
      </c>
      <c r="D968" s="12">
        <v>319.0</v>
      </c>
      <c r="K968" s="12" t="s">
        <v>137</v>
      </c>
      <c r="M968" s="12" t="s">
        <v>253</v>
      </c>
      <c r="N968" s="12" t="s">
        <v>139</v>
      </c>
      <c r="P968" s="12" t="s">
        <v>204</v>
      </c>
      <c r="V968" s="12">
        <v>319.0</v>
      </c>
      <c r="X968" s="12" t="s">
        <v>5073</v>
      </c>
      <c r="Y968" s="12" t="s">
        <v>142</v>
      </c>
      <c r="Z968" s="12" t="s">
        <v>5074</v>
      </c>
      <c r="AA968" s="12" t="s">
        <v>144</v>
      </c>
      <c r="AB968" s="12" t="s">
        <v>5075</v>
      </c>
      <c r="AC968" s="12" t="s">
        <v>5076</v>
      </c>
      <c r="AD968" s="12" t="s">
        <v>675</v>
      </c>
      <c r="AE968" s="12" t="s">
        <v>5077</v>
      </c>
      <c r="AF968" s="12" t="s">
        <v>5078</v>
      </c>
      <c r="AI968" s="12" t="s">
        <v>152</v>
      </c>
      <c r="AJ968" s="12" t="s">
        <v>126</v>
      </c>
      <c r="AK968" s="12" t="s">
        <v>126</v>
      </c>
      <c r="AM968" s="12" t="s">
        <v>1078</v>
      </c>
      <c r="AN968" s="12" t="s">
        <v>196</v>
      </c>
      <c r="AO968" s="12" t="s">
        <v>5079</v>
      </c>
      <c r="AP968" s="12" t="s">
        <v>152</v>
      </c>
      <c r="AQ968" s="12" t="s">
        <v>152</v>
      </c>
      <c r="AS968" s="12" t="s">
        <v>153</v>
      </c>
      <c r="AU968" s="12" t="s">
        <v>126</v>
      </c>
      <c r="BF968" s="12" t="s">
        <v>126</v>
      </c>
      <c r="BO968" s="12" t="s">
        <v>127</v>
      </c>
      <c r="BP968" s="12" t="s">
        <v>146</v>
      </c>
      <c r="BQ968" s="12" t="s">
        <v>454</v>
      </c>
    </row>
    <row r="969" ht="14.25" customHeight="1">
      <c r="A969" s="12">
        <v>720091.0</v>
      </c>
      <c r="B969" s="12">
        <v>720091.0</v>
      </c>
      <c r="C969" s="12" t="s">
        <v>136</v>
      </c>
      <c r="D969" s="12">
        <v>787.0</v>
      </c>
      <c r="K969" s="12" t="s">
        <v>137</v>
      </c>
      <c r="M969" s="12" t="s">
        <v>138</v>
      </c>
      <c r="N969" s="12" t="s">
        <v>139</v>
      </c>
      <c r="P969" s="12" t="s">
        <v>128</v>
      </c>
      <c r="V969" s="12">
        <v>787.0</v>
      </c>
      <c r="X969" s="12" t="s">
        <v>5080</v>
      </c>
      <c r="Y969" s="12" t="s">
        <v>142</v>
      </c>
      <c r="Z969" s="12" t="s">
        <v>5081</v>
      </c>
      <c r="AA969" s="12" t="s">
        <v>144</v>
      </c>
      <c r="AB969" s="12" t="s">
        <v>5082</v>
      </c>
      <c r="AC969" s="12" t="s">
        <v>5083</v>
      </c>
      <c r="AD969" s="12" t="s">
        <v>249</v>
      </c>
      <c r="AE969" s="12" t="s">
        <v>5084</v>
      </c>
      <c r="AF969" s="12" t="s">
        <v>5085</v>
      </c>
      <c r="AI969" s="12" t="s">
        <v>126</v>
      </c>
      <c r="AK969" s="12" t="s">
        <v>152</v>
      </c>
      <c r="AL969" s="12" t="s">
        <v>5086</v>
      </c>
      <c r="AM969" s="12" t="s">
        <v>365</v>
      </c>
      <c r="AP969" s="12" t="s">
        <v>126</v>
      </c>
      <c r="AQ969" s="12" t="s">
        <v>152</v>
      </c>
      <c r="AS969" s="12" t="s">
        <v>153</v>
      </c>
      <c r="AU969" s="12" t="s">
        <v>152</v>
      </c>
      <c r="AV969" s="12" t="s">
        <v>154</v>
      </c>
      <c r="AX969" s="12" t="s">
        <v>184</v>
      </c>
      <c r="BF969" s="12" t="s">
        <v>126</v>
      </c>
      <c r="BO969" s="12" t="s">
        <v>127</v>
      </c>
      <c r="BP969" s="12" t="s">
        <v>249</v>
      </c>
      <c r="BQ969" s="12" t="s">
        <v>236</v>
      </c>
    </row>
    <row r="970" ht="14.25" customHeight="1">
      <c r="A970" s="12">
        <v>720092.0</v>
      </c>
      <c r="B970" s="12">
        <v>720092.0</v>
      </c>
      <c r="K970" s="12" t="s">
        <v>137</v>
      </c>
      <c r="M970" s="12" t="s">
        <v>253</v>
      </c>
      <c r="N970" s="12" t="s">
        <v>139</v>
      </c>
      <c r="P970" s="12" t="s">
        <v>128</v>
      </c>
      <c r="V970" s="12">
        <v>0.0</v>
      </c>
      <c r="X970" s="12" t="s">
        <v>5087</v>
      </c>
      <c r="Y970" s="12" t="s">
        <v>142</v>
      </c>
      <c r="Z970" s="12" t="s">
        <v>5088</v>
      </c>
      <c r="AA970" s="12" t="s">
        <v>175</v>
      </c>
      <c r="AB970" s="12" t="s">
        <v>5089</v>
      </c>
      <c r="AC970" s="12">
        <v>2.58845285492E11</v>
      </c>
      <c r="AD970" s="12" t="s">
        <v>2014</v>
      </c>
      <c r="AE970" s="12" t="s">
        <v>5090</v>
      </c>
      <c r="AI970" s="12" t="s">
        <v>152</v>
      </c>
      <c r="AJ970" s="12" t="s">
        <v>126</v>
      </c>
      <c r="AK970" s="12" t="s">
        <v>126</v>
      </c>
      <c r="AM970" s="12" t="s">
        <v>196</v>
      </c>
      <c r="AN970" s="12" t="s">
        <v>195</v>
      </c>
      <c r="AO970" s="12" t="s">
        <v>500</v>
      </c>
      <c r="AP970" s="12" t="s">
        <v>152</v>
      </c>
      <c r="AQ970" s="12" t="s">
        <v>152</v>
      </c>
      <c r="AS970" s="12" t="s">
        <v>153</v>
      </c>
      <c r="AU970" s="12" t="s">
        <v>152</v>
      </c>
      <c r="BF970" s="12" t="s">
        <v>126</v>
      </c>
      <c r="BO970" s="12" t="s">
        <v>5091</v>
      </c>
      <c r="BP970" s="12" t="s">
        <v>2014</v>
      </c>
      <c r="BQ970" s="12" t="s">
        <v>273</v>
      </c>
    </row>
    <row r="971" ht="14.25" customHeight="1">
      <c r="A971" s="12">
        <v>720093.0</v>
      </c>
      <c r="B971" s="12">
        <v>720093.0</v>
      </c>
      <c r="C971" s="12" t="s">
        <v>136</v>
      </c>
      <c r="D971" s="12">
        <v>1238.0</v>
      </c>
      <c r="K971" s="12" t="s">
        <v>137</v>
      </c>
      <c r="M971" s="12" t="s">
        <v>138</v>
      </c>
      <c r="N971" s="12" t="s">
        <v>171</v>
      </c>
      <c r="P971" s="12" t="s">
        <v>140</v>
      </c>
      <c r="V971" s="12">
        <v>699.0</v>
      </c>
      <c r="X971" s="12" t="s">
        <v>5092</v>
      </c>
      <c r="Y971" s="12" t="s">
        <v>142</v>
      </c>
      <c r="Z971" s="12" t="s">
        <v>5093</v>
      </c>
      <c r="AA971" s="12" t="s">
        <v>144</v>
      </c>
      <c r="AB971" s="12" t="s">
        <v>5094</v>
      </c>
      <c r="AC971" s="12" t="s">
        <v>5095</v>
      </c>
      <c r="AD971" s="12" t="s">
        <v>963</v>
      </c>
      <c r="AE971" s="12" t="s">
        <v>5096</v>
      </c>
      <c r="AF971" s="12" t="s">
        <v>5097</v>
      </c>
      <c r="AI971" s="12" t="s">
        <v>126</v>
      </c>
      <c r="AJ971" s="12" t="s">
        <v>126</v>
      </c>
      <c r="AK971" s="12" t="s">
        <v>126</v>
      </c>
      <c r="AM971" s="12" t="s">
        <v>1494</v>
      </c>
      <c r="AN971" s="12" t="s">
        <v>149</v>
      </c>
      <c r="AP971" s="12" t="s">
        <v>126</v>
      </c>
      <c r="AQ971" s="12" t="s">
        <v>152</v>
      </c>
      <c r="AS971" s="12" t="s">
        <v>370</v>
      </c>
      <c r="AT971" s="12" t="s">
        <v>1017</v>
      </c>
      <c r="AU971" s="12" t="s">
        <v>152</v>
      </c>
      <c r="AV971" s="12" t="s">
        <v>188</v>
      </c>
      <c r="AX971" s="12" t="s">
        <v>198</v>
      </c>
      <c r="BF971" s="12" t="s">
        <v>126</v>
      </c>
      <c r="BP971" s="12" t="s">
        <v>963</v>
      </c>
      <c r="BQ971" s="12" t="s">
        <v>388</v>
      </c>
    </row>
    <row r="972" ht="14.25" customHeight="1">
      <c r="A972" s="12">
        <v>720094.0</v>
      </c>
      <c r="B972" s="12">
        <v>720094.0</v>
      </c>
      <c r="C972" s="12" t="s">
        <v>136</v>
      </c>
      <c r="D972" s="12">
        <v>1326.0</v>
      </c>
      <c r="K972" s="12" t="s">
        <v>137</v>
      </c>
      <c r="M972" s="12" t="s">
        <v>138</v>
      </c>
      <c r="N972" s="12" t="s">
        <v>171</v>
      </c>
      <c r="P972" s="12" t="s">
        <v>128</v>
      </c>
      <c r="V972" s="12">
        <v>627.0</v>
      </c>
      <c r="X972" s="12" t="s">
        <v>5098</v>
      </c>
      <c r="Y972" s="12" t="s">
        <v>142</v>
      </c>
      <c r="Z972" s="12" t="s">
        <v>5099</v>
      </c>
      <c r="AA972" s="12" t="s">
        <v>144</v>
      </c>
      <c r="AB972" s="12" t="s">
        <v>5100</v>
      </c>
      <c r="AC972" s="12" t="s">
        <v>5101</v>
      </c>
      <c r="AD972" s="12" t="s">
        <v>249</v>
      </c>
      <c r="AE972" s="12" t="s">
        <v>5102</v>
      </c>
      <c r="AF972" s="12" t="s">
        <v>5103</v>
      </c>
      <c r="AI972" s="12" t="s">
        <v>152</v>
      </c>
      <c r="AJ972" s="12" t="s">
        <v>126</v>
      </c>
      <c r="AK972" s="12" t="s">
        <v>126</v>
      </c>
      <c r="AM972" s="12" t="s">
        <v>149</v>
      </c>
      <c r="AP972" s="12" t="s">
        <v>126</v>
      </c>
      <c r="AS972" s="12" t="s">
        <v>370</v>
      </c>
      <c r="AT972" s="12" t="s">
        <v>1017</v>
      </c>
      <c r="AU972" s="12" t="s">
        <v>126</v>
      </c>
      <c r="BF972" s="12" t="s">
        <v>126</v>
      </c>
      <c r="BO972" s="12" t="s">
        <v>421</v>
      </c>
      <c r="BP972" s="12" t="s">
        <v>249</v>
      </c>
      <c r="BQ972" s="12" t="s">
        <v>273</v>
      </c>
    </row>
    <row r="973" ht="14.25" customHeight="1">
      <c r="A973" s="12">
        <v>720095.0</v>
      </c>
      <c r="B973" s="12">
        <v>720094.0</v>
      </c>
      <c r="C973" s="12" t="s">
        <v>136</v>
      </c>
      <c r="D973" s="12">
        <v>0.0</v>
      </c>
      <c r="K973" s="12" t="s">
        <v>137</v>
      </c>
      <c r="M973" s="12" t="s">
        <v>138</v>
      </c>
      <c r="N973" s="12" t="s">
        <v>171</v>
      </c>
      <c r="P973" s="12" t="s">
        <v>140</v>
      </c>
      <c r="V973" s="12">
        <v>699.0</v>
      </c>
      <c r="X973" s="12" t="s">
        <v>5104</v>
      </c>
      <c r="Y973" s="12" t="s">
        <v>142</v>
      </c>
      <c r="Z973" s="12" t="s">
        <v>5105</v>
      </c>
      <c r="AA973" s="12" t="s">
        <v>175</v>
      </c>
      <c r="AB973" s="12" t="s">
        <v>5100</v>
      </c>
      <c r="AC973" s="12" t="s">
        <v>5101</v>
      </c>
      <c r="AD973" s="12" t="s">
        <v>249</v>
      </c>
      <c r="AE973" s="12" t="s">
        <v>5102</v>
      </c>
      <c r="AF973" s="12" t="s">
        <v>5103</v>
      </c>
      <c r="AI973" s="12" t="s">
        <v>152</v>
      </c>
      <c r="AJ973" s="12" t="s">
        <v>126</v>
      </c>
      <c r="AK973" s="12" t="s">
        <v>126</v>
      </c>
      <c r="AM973" s="12" t="s">
        <v>149</v>
      </c>
      <c r="AP973" s="12" t="s">
        <v>126</v>
      </c>
      <c r="AS973" s="12" t="s">
        <v>370</v>
      </c>
      <c r="AT973" s="12" t="s">
        <v>1017</v>
      </c>
      <c r="AU973" s="12" t="s">
        <v>126</v>
      </c>
      <c r="BF973" s="12" t="s">
        <v>126</v>
      </c>
      <c r="BO973" s="12" t="s">
        <v>421</v>
      </c>
      <c r="BP973" s="12" t="s">
        <v>249</v>
      </c>
      <c r="BQ973" s="12" t="s">
        <v>135</v>
      </c>
    </row>
    <row r="974" ht="14.25" customHeight="1">
      <c r="A974" s="12">
        <v>720096.0</v>
      </c>
      <c r="B974" s="12">
        <v>720093.0</v>
      </c>
      <c r="C974" s="12" t="s">
        <v>136</v>
      </c>
      <c r="D974" s="12">
        <v>0.0</v>
      </c>
      <c r="K974" s="12" t="s">
        <v>137</v>
      </c>
      <c r="M974" s="12" t="s">
        <v>138</v>
      </c>
      <c r="N974" s="12" t="s">
        <v>171</v>
      </c>
      <c r="P974" s="12" t="s">
        <v>118</v>
      </c>
      <c r="R974" s="12" t="s">
        <v>389</v>
      </c>
      <c r="V974" s="12">
        <v>440.0</v>
      </c>
      <c r="X974" s="12" t="s">
        <v>5106</v>
      </c>
      <c r="Y974" s="12" t="s">
        <v>173</v>
      </c>
      <c r="Z974" s="12" t="s">
        <v>5107</v>
      </c>
      <c r="AA974" s="12" t="s">
        <v>175</v>
      </c>
      <c r="AB974" s="12" t="s">
        <v>5108</v>
      </c>
      <c r="AC974" s="12" t="s">
        <v>5109</v>
      </c>
      <c r="AD974" s="12" t="s">
        <v>963</v>
      </c>
      <c r="AE974" s="12" t="s">
        <v>5096</v>
      </c>
      <c r="AF974" s="12" t="s">
        <v>5097</v>
      </c>
      <c r="AI974" s="12" t="s">
        <v>126</v>
      </c>
      <c r="AJ974" s="12" t="s">
        <v>126</v>
      </c>
      <c r="AK974" s="12" t="s">
        <v>126</v>
      </c>
      <c r="AM974" s="12" t="s">
        <v>1494</v>
      </c>
      <c r="AN974" s="12" t="s">
        <v>149</v>
      </c>
      <c r="AP974" s="12" t="s">
        <v>126</v>
      </c>
      <c r="AQ974" s="12" t="s">
        <v>152</v>
      </c>
      <c r="AS974" s="12" t="s">
        <v>370</v>
      </c>
      <c r="AT974" s="12" t="s">
        <v>1017</v>
      </c>
      <c r="AU974" s="12" t="s">
        <v>152</v>
      </c>
      <c r="AV974" s="12" t="s">
        <v>188</v>
      </c>
      <c r="AX974" s="12" t="s">
        <v>198</v>
      </c>
      <c r="BF974" s="12" t="s">
        <v>126</v>
      </c>
      <c r="BP974" s="12" t="s">
        <v>963</v>
      </c>
    </row>
    <row r="975" ht="14.25" customHeight="1">
      <c r="A975" s="12">
        <v>720097.0</v>
      </c>
      <c r="B975" s="12">
        <v>720093.0</v>
      </c>
      <c r="C975" s="12" t="s">
        <v>136</v>
      </c>
      <c r="D975" s="12">
        <v>0.0</v>
      </c>
      <c r="K975" s="12" t="s">
        <v>137</v>
      </c>
      <c r="M975" s="12" t="s">
        <v>138</v>
      </c>
      <c r="N975" s="12" t="s">
        <v>171</v>
      </c>
      <c r="P975" s="12" t="s">
        <v>977</v>
      </c>
      <c r="V975" s="12">
        <v>33.0</v>
      </c>
      <c r="X975" s="12" t="s">
        <v>5110</v>
      </c>
      <c r="Y975" s="12" t="s">
        <v>269</v>
      </c>
      <c r="Z975" s="12" t="s">
        <v>5111</v>
      </c>
      <c r="AA975" s="12" t="s">
        <v>175</v>
      </c>
      <c r="AB975" s="12" t="s">
        <v>5094</v>
      </c>
      <c r="AC975" s="12" t="s">
        <v>5112</v>
      </c>
      <c r="AD975" s="12" t="s">
        <v>963</v>
      </c>
      <c r="AE975" s="12" t="s">
        <v>5096</v>
      </c>
      <c r="AF975" s="12" t="s">
        <v>5097</v>
      </c>
      <c r="AI975" s="12" t="s">
        <v>126</v>
      </c>
      <c r="AJ975" s="12" t="s">
        <v>126</v>
      </c>
      <c r="AK975" s="12" t="s">
        <v>126</v>
      </c>
      <c r="AM975" s="12" t="s">
        <v>1494</v>
      </c>
      <c r="AN975" s="12" t="s">
        <v>149</v>
      </c>
      <c r="AO975" s="12" t="s">
        <v>567</v>
      </c>
      <c r="AP975" s="12" t="s">
        <v>126</v>
      </c>
      <c r="AQ975" s="12" t="s">
        <v>152</v>
      </c>
      <c r="AS975" s="12" t="s">
        <v>370</v>
      </c>
      <c r="AT975" s="12" t="s">
        <v>1017</v>
      </c>
      <c r="AU975" s="12" t="s">
        <v>152</v>
      </c>
      <c r="AV975" s="12" t="s">
        <v>188</v>
      </c>
      <c r="AX975" s="12" t="s">
        <v>198</v>
      </c>
      <c r="BF975" s="12" t="s">
        <v>126</v>
      </c>
    </row>
    <row r="976" ht="14.25" customHeight="1">
      <c r="A976" s="12">
        <v>720098.0</v>
      </c>
      <c r="B976" s="12">
        <v>720093.0</v>
      </c>
      <c r="C976" s="12" t="s">
        <v>136</v>
      </c>
      <c r="D976" s="12">
        <v>0.0</v>
      </c>
      <c r="K976" s="12" t="s">
        <v>137</v>
      </c>
      <c r="M976" s="12" t="s">
        <v>138</v>
      </c>
      <c r="N976" s="12" t="s">
        <v>171</v>
      </c>
      <c r="P976" s="12" t="s">
        <v>977</v>
      </c>
      <c r="V976" s="12">
        <v>33.0</v>
      </c>
      <c r="X976" s="12" t="s">
        <v>5113</v>
      </c>
      <c r="Y976" s="12" t="s">
        <v>246</v>
      </c>
      <c r="Z976" s="12" t="s">
        <v>5114</v>
      </c>
      <c r="AA976" s="12" t="s">
        <v>144</v>
      </c>
      <c r="AB976" s="12" t="s">
        <v>5094</v>
      </c>
      <c r="AC976" s="12" t="s">
        <v>5115</v>
      </c>
      <c r="AD976" s="12" t="s">
        <v>963</v>
      </c>
      <c r="AE976" s="12" t="s">
        <v>5096</v>
      </c>
      <c r="AF976" s="12" t="s">
        <v>5097</v>
      </c>
      <c r="AI976" s="12" t="s">
        <v>126</v>
      </c>
      <c r="AJ976" s="12" t="s">
        <v>126</v>
      </c>
      <c r="AK976" s="12" t="s">
        <v>126</v>
      </c>
      <c r="AM976" s="12" t="s">
        <v>1494</v>
      </c>
      <c r="AN976" s="12" t="s">
        <v>149</v>
      </c>
      <c r="AO976" s="12" t="s">
        <v>567</v>
      </c>
      <c r="AP976" s="12" t="s">
        <v>126</v>
      </c>
      <c r="AQ976" s="12" t="s">
        <v>152</v>
      </c>
      <c r="AS976" s="12" t="s">
        <v>370</v>
      </c>
      <c r="AT976" s="12" t="s">
        <v>1017</v>
      </c>
      <c r="AU976" s="12" t="s">
        <v>152</v>
      </c>
      <c r="AV976" s="12" t="s">
        <v>188</v>
      </c>
      <c r="AX976" s="12" t="s">
        <v>198</v>
      </c>
      <c r="BF976" s="12" t="s">
        <v>126</v>
      </c>
    </row>
    <row r="977" ht="14.25" customHeight="1">
      <c r="A977" s="12">
        <v>720099.0</v>
      </c>
      <c r="B977" s="12">
        <v>720093.0</v>
      </c>
      <c r="C977" s="12" t="s">
        <v>136</v>
      </c>
      <c r="D977" s="12">
        <v>0.0</v>
      </c>
      <c r="K977" s="12" t="s">
        <v>137</v>
      </c>
      <c r="M977" s="12" t="s">
        <v>138</v>
      </c>
      <c r="N977" s="12" t="s">
        <v>171</v>
      </c>
      <c r="P977" s="12" t="s">
        <v>977</v>
      </c>
      <c r="V977" s="12">
        <v>33.0</v>
      </c>
      <c r="X977" s="12" t="s">
        <v>5116</v>
      </c>
      <c r="Y977" s="12" t="s">
        <v>269</v>
      </c>
      <c r="Z977" s="12" t="s">
        <v>5117</v>
      </c>
      <c r="AA977" s="12" t="s">
        <v>175</v>
      </c>
      <c r="AB977" s="12" t="s">
        <v>5094</v>
      </c>
      <c r="AC977" s="12" t="s">
        <v>5095</v>
      </c>
      <c r="AD977" s="12" t="s">
        <v>963</v>
      </c>
      <c r="AE977" s="12" t="s">
        <v>5096</v>
      </c>
      <c r="AF977" s="12" t="s">
        <v>5097</v>
      </c>
      <c r="AI977" s="12" t="s">
        <v>126</v>
      </c>
      <c r="AJ977" s="12" t="s">
        <v>126</v>
      </c>
      <c r="AK977" s="12" t="s">
        <v>126</v>
      </c>
      <c r="AM977" s="12" t="s">
        <v>1494</v>
      </c>
      <c r="AN977" s="12" t="s">
        <v>149</v>
      </c>
      <c r="AP977" s="12" t="s">
        <v>126</v>
      </c>
      <c r="AQ977" s="12" t="s">
        <v>152</v>
      </c>
      <c r="AS977" s="12" t="s">
        <v>370</v>
      </c>
      <c r="AT977" s="12" t="s">
        <v>1017</v>
      </c>
      <c r="AU977" s="12" t="s">
        <v>152</v>
      </c>
      <c r="AV977" s="12" t="s">
        <v>188</v>
      </c>
      <c r="AX977" s="12" t="s">
        <v>198</v>
      </c>
      <c r="BF977" s="12" t="s">
        <v>126</v>
      </c>
    </row>
    <row r="978" ht="14.25" customHeight="1">
      <c r="A978" s="12">
        <v>720100.0</v>
      </c>
      <c r="B978" s="12">
        <v>720100.0</v>
      </c>
      <c r="K978" s="12" t="s">
        <v>137</v>
      </c>
      <c r="M978" s="12" t="s">
        <v>253</v>
      </c>
      <c r="N978" s="12" t="s">
        <v>171</v>
      </c>
      <c r="P978" s="12" t="s">
        <v>204</v>
      </c>
      <c r="V978" s="12">
        <v>259.0</v>
      </c>
      <c r="X978" s="12" t="s">
        <v>5118</v>
      </c>
      <c r="Y978" s="12" t="s">
        <v>319</v>
      </c>
      <c r="Z978" s="12" t="s">
        <v>5119</v>
      </c>
      <c r="AA978" s="12" t="s">
        <v>144</v>
      </c>
      <c r="AB978" s="12" t="s">
        <v>5120</v>
      </c>
      <c r="AC978" s="12">
        <v>2.43907729911E11</v>
      </c>
      <c r="AD978" s="12" t="s">
        <v>1359</v>
      </c>
      <c r="AE978" s="12" t="s">
        <v>5121</v>
      </c>
      <c r="AF978" s="12" t="s">
        <v>5122</v>
      </c>
      <c r="AI978" s="12" t="s">
        <v>152</v>
      </c>
      <c r="AJ978" s="12" t="s">
        <v>126</v>
      </c>
      <c r="AK978" s="12" t="s">
        <v>126</v>
      </c>
      <c r="AM978" s="12" t="s">
        <v>302</v>
      </c>
      <c r="AN978" s="12" t="s">
        <v>303</v>
      </c>
      <c r="AO978" s="12" t="s">
        <v>723</v>
      </c>
      <c r="AP978" s="12" t="s">
        <v>152</v>
      </c>
      <c r="AQ978" s="12" t="s">
        <v>152</v>
      </c>
      <c r="AS978" s="12" t="s">
        <v>153</v>
      </c>
      <c r="AU978" s="12" t="s">
        <v>126</v>
      </c>
      <c r="BF978" s="12" t="s">
        <v>126</v>
      </c>
      <c r="BP978" s="12" t="s">
        <v>1359</v>
      </c>
      <c r="BR978" s="12" t="s">
        <v>5123</v>
      </c>
    </row>
    <row r="979" ht="14.25" customHeight="1">
      <c r="A979" s="12">
        <v>720101.0</v>
      </c>
      <c r="B979" s="12">
        <v>720101.0</v>
      </c>
      <c r="K979" s="12" t="s">
        <v>137</v>
      </c>
      <c r="M979" s="12" t="s">
        <v>253</v>
      </c>
      <c r="N979" s="12" t="s">
        <v>171</v>
      </c>
      <c r="P979" s="12" t="s">
        <v>128</v>
      </c>
      <c r="V979" s="12">
        <v>464.0</v>
      </c>
      <c r="X979" s="12" t="s">
        <v>5124</v>
      </c>
      <c r="Y979" s="12" t="s">
        <v>142</v>
      </c>
      <c r="Z979" s="12" t="s">
        <v>5125</v>
      </c>
      <c r="AA979" s="12" t="s">
        <v>175</v>
      </c>
      <c r="AB979" s="12" t="s">
        <v>5126</v>
      </c>
      <c r="AC979" s="12" t="s">
        <v>5127</v>
      </c>
      <c r="AD979" s="12" t="s">
        <v>178</v>
      </c>
      <c r="AM979" s="12" t="s">
        <v>1078</v>
      </c>
      <c r="AQ979" s="12" t="s">
        <v>152</v>
      </c>
      <c r="AS979" s="12" t="s">
        <v>153</v>
      </c>
      <c r="AU979" s="12" t="s">
        <v>152</v>
      </c>
      <c r="BF979" s="12" t="s">
        <v>126</v>
      </c>
    </row>
    <row r="980" ht="14.25" customHeight="1">
      <c r="A980" s="12">
        <v>720102.0</v>
      </c>
      <c r="B980" s="12">
        <v>720102.0</v>
      </c>
      <c r="K980" s="12" t="s">
        <v>137</v>
      </c>
      <c r="M980" s="12" t="s">
        <v>170</v>
      </c>
      <c r="N980" s="12" t="s">
        <v>171</v>
      </c>
      <c r="P980" s="12" t="s">
        <v>140</v>
      </c>
      <c r="V980" s="12">
        <v>649.0</v>
      </c>
      <c r="X980" s="12" t="s">
        <v>5128</v>
      </c>
      <c r="Y980" s="12" t="s">
        <v>142</v>
      </c>
      <c r="Z980" s="12" t="s">
        <v>5129</v>
      </c>
      <c r="AA980" s="12" t="s">
        <v>144</v>
      </c>
      <c r="AB980" s="12" t="s">
        <v>5130</v>
      </c>
      <c r="AC980" s="12" t="s">
        <v>5131</v>
      </c>
      <c r="AD980" s="12" t="s">
        <v>178</v>
      </c>
      <c r="AI980" s="12" t="s">
        <v>152</v>
      </c>
      <c r="AJ980" s="12" t="s">
        <v>126</v>
      </c>
      <c r="AK980" s="12" t="s">
        <v>126</v>
      </c>
      <c r="AM980" s="12" t="s">
        <v>567</v>
      </c>
      <c r="AN980" s="12" t="s">
        <v>149</v>
      </c>
      <c r="AP980" s="12" t="s">
        <v>152</v>
      </c>
      <c r="AQ980" s="12" t="s">
        <v>152</v>
      </c>
      <c r="AS980" s="12" t="s">
        <v>153</v>
      </c>
      <c r="AU980" s="12" t="s">
        <v>152</v>
      </c>
      <c r="BF980" s="12" t="s">
        <v>126</v>
      </c>
      <c r="BO980" s="12" t="s">
        <v>235</v>
      </c>
      <c r="BP980" s="12" t="s">
        <v>178</v>
      </c>
      <c r="BQ980" s="12" t="s">
        <v>236</v>
      </c>
    </row>
    <row r="981" ht="14.25" customHeight="1">
      <c r="A981" s="12">
        <v>720103.0</v>
      </c>
      <c r="B981" s="12">
        <v>720103.0</v>
      </c>
      <c r="K981" s="12" t="s">
        <v>137</v>
      </c>
      <c r="M981" s="12" t="s">
        <v>253</v>
      </c>
      <c r="N981" s="12" t="s">
        <v>139</v>
      </c>
      <c r="P981" s="12" t="s">
        <v>128</v>
      </c>
      <c r="V981" s="12">
        <v>583.0</v>
      </c>
      <c r="X981" s="12" t="s">
        <v>5132</v>
      </c>
      <c r="Y981" s="12" t="s">
        <v>142</v>
      </c>
      <c r="Z981" s="12" t="s">
        <v>1674</v>
      </c>
      <c r="AA981" s="12" t="s">
        <v>144</v>
      </c>
      <c r="AB981" s="12" t="s">
        <v>5133</v>
      </c>
      <c r="AC981" s="12">
        <v>2.31770361915E11</v>
      </c>
      <c r="AD981" s="12" t="s">
        <v>396</v>
      </c>
      <c r="AE981" s="12" t="s">
        <v>5134</v>
      </c>
      <c r="AF981" s="12" t="s">
        <v>5135</v>
      </c>
      <c r="AI981" s="12" t="s">
        <v>152</v>
      </c>
      <c r="AJ981" s="12" t="s">
        <v>126</v>
      </c>
      <c r="AK981" s="12" t="s">
        <v>126</v>
      </c>
      <c r="AM981" s="12" t="s">
        <v>567</v>
      </c>
      <c r="AN981" s="12" t="s">
        <v>149</v>
      </c>
      <c r="AP981" s="12" t="s">
        <v>152</v>
      </c>
      <c r="AQ981" s="12" t="s">
        <v>152</v>
      </c>
      <c r="AS981" s="12" t="s">
        <v>153</v>
      </c>
      <c r="AU981" s="12" t="s">
        <v>152</v>
      </c>
      <c r="AV981" s="12" t="s">
        <v>188</v>
      </c>
      <c r="AW981" s="12" t="s">
        <v>5136</v>
      </c>
      <c r="AX981" s="12" t="s">
        <v>188</v>
      </c>
      <c r="AY981" s="12" t="s">
        <v>5137</v>
      </c>
      <c r="BF981" s="12" t="s">
        <v>126</v>
      </c>
      <c r="BO981" s="12" t="s">
        <v>421</v>
      </c>
      <c r="BP981" s="12" t="s">
        <v>396</v>
      </c>
      <c r="BQ981" s="12" t="s">
        <v>135</v>
      </c>
    </row>
    <row r="982" ht="14.25" customHeight="1">
      <c r="A982" s="12">
        <v>720104.0</v>
      </c>
      <c r="B982" s="12">
        <v>720104.0</v>
      </c>
      <c r="K982" s="12" t="s">
        <v>137</v>
      </c>
      <c r="M982" s="12" t="s">
        <v>138</v>
      </c>
      <c r="N982" s="12" t="s">
        <v>171</v>
      </c>
      <c r="P982" s="12" t="s">
        <v>204</v>
      </c>
      <c r="V982" s="12">
        <v>418.0</v>
      </c>
      <c r="X982" s="12" t="s">
        <v>5138</v>
      </c>
      <c r="Y982" s="12" t="s">
        <v>269</v>
      </c>
      <c r="Z982" s="12" t="s">
        <v>5139</v>
      </c>
      <c r="AA982" s="12" t="s">
        <v>175</v>
      </c>
      <c r="AB982" s="12" t="s">
        <v>5140</v>
      </c>
      <c r="AC982" s="12" t="s">
        <v>5141</v>
      </c>
      <c r="AD982" s="12" t="s">
        <v>1973</v>
      </c>
      <c r="AE982" s="12" t="s">
        <v>5142</v>
      </c>
      <c r="AI982" s="12" t="s">
        <v>126</v>
      </c>
      <c r="AJ982" s="12" t="s">
        <v>126</v>
      </c>
      <c r="AK982" s="12" t="s">
        <v>126</v>
      </c>
      <c r="AM982" s="12" t="s">
        <v>149</v>
      </c>
      <c r="AP982" s="12" t="s">
        <v>152</v>
      </c>
      <c r="AS982" s="12" t="s">
        <v>153</v>
      </c>
      <c r="AU982" s="12" t="s">
        <v>126</v>
      </c>
      <c r="BF982" s="12" t="s">
        <v>126</v>
      </c>
      <c r="BO982" s="12" t="s">
        <v>5143</v>
      </c>
      <c r="BP982" s="12" t="s">
        <v>1973</v>
      </c>
      <c r="BQ982" s="12" t="s">
        <v>388</v>
      </c>
    </row>
    <row r="983" ht="14.25" customHeight="1">
      <c r="A983" s="12">
        <v>720105.0</v>
      </c>
      <c r="B983" s="12">
        <v>720105.0</v>
      </c>
      <c r="C983" s="12" t="s">
        <v>136</v>
      </c>
      <c r="D983" s="12">
        <v>755.0</v>
      </c>
      <c r="K983" s="12" t="s">
        <v>137</v>
      </c>
      <c r="M983" s="12" t="s">
        <v>170</v>
      </c>
      <c r="N983" s="12" t="s">
        <v>139</v>
      </c>
      <c r="P983" s="12" t="s">
        <v>128</v>
      </c>
      <c r="V983" s="12">
        <v>755.0</v>
      </c>
      <c r="X983" s="12" t="s">
        <v>5144</v>
      </c>
      <c r="Y983" s="12" t="s">
        <v>142</v>
      </c>
      <c r="Z983" s="12" t="s">
        <v>5145</v>
      </c>
      <c r="AA983" s="12" t="s">
        <v>175</v>
      </c>
      <c r="AB983" s="12" t="s">
        <v>5146</v>
      </c>
      <c r="AC983" s="12">
        <v>2.54714108382E11</v>
      </c>
      <c r="AD983" s="12" t="s">
        <v>132</v>
      </c>
      <c r="AE983" s="12" t="s">
        <v>5147</v>
      </c>
      <c r="AI983" s="12" t="s">
        <v>152</v>
      </c>
      <c r="AJ983" s="12" t="s">
        <v>126</v>
      </c>
      <c r="AK983" s="12" t="s">
        <v>126</v>
      </c>
      <c r="AM983" s="12" t="s">
        <v>149</v>
      </c>
      <c r="AN983" s="12" t="s">
        <v>723</v>
      </c>
      <c r="AP983" s="12" t="s">
        <v>126</v>
      </c>
      <c r="AQ983" s="12" t="s">
        <v>152</v>
      </c>
      <c r="AS983" s="12" t="s">
        <v>153</v>
      </c>
      <c r="AU983" s="12" t="s">
        <v>152</v>
      </c>
      <c r="BF983" s="12" t="s">
        <v>126</v>
      </c>
      <c r="BO983" s="12" t="s">
        <v>2157</v>
      </c>
      <c r="BP983" s="12" t="s">
        <v>132</v>
      </c>
    </row>
    <row r="984" ht="14.25" customHeight="1">
      <c r="A984" s="12">
        <v>720106.0</v>
      </c>
      <c r="B984" s="12">
        <v>720106.0</v>
      </c>
      <c r="C984" s="12" t="s">
        <v>136</v>
      </c>
      <c r="D984" s="12">
        <v>649.0</v>
      </c>
      <c r="K984" s="12" t="s">
        <v>137</v>
      </c>
      <c r="M984" s="12" t="s">
        <v>170</v>
      </c>
      <c r="N984" s="12" t="s">
        <v>171</v>
      </c>
      <c r="P984" s="12" t="s">
        <v>140</v>
      </c>
      <c r="V984" s="12">
        <v>649.0</v>
      </c>
      <c r="X984" s="12" t="s">
        <v>5148</v>
      </c>
      <c r="Y984" s="12" t="s">
        <v>142</v>
      </c>
      <c r="Z984" s="12" t="s">
        <v>5149</v>
      </c>
      <c r="AA984" s="12" t="s">
        <v>175</v>
      </c>
      <c r="AB984" s="12" t="s">
        <v>5150</v>
      </c>
      <c r="AC984" s="12" t="s">
        <v>5151</v>
      </c>
      <c r="AD984" s="12" t="s">
        <v>132</v>
      </c>
      <c r="AE984" s="12" t="s">
        <v>5152</v>
      </c>
      <c r="AI984" s="12" t="s">
        <v>152</v>
      </c>
      <c r="AJ984" s="12" t="s">
        <v>126</v>
      </c>
      <c r="AK984" s="12" t="s">
        <v>126</v>
      </c>
      <c r="AM984" s="12" t="s">
        <v>149</v>
      </c>
      <c r="AP984" s="12" t="s">
        <v>126</v>
      </c>
      <c r="AQ984" s="12" t="s">
        <v>152</v>
      </c>
      <c r="AS984" s="12" t="s">
        <v>370</v>
      </c>
      <c r="AT984" s="12" t="s">
        <v>1017</v>
      </c>
      <c r="AU984" s="12" t="s">
        <v>152</v>
      </c>
      <c r="AV984" s="12" t="s">
        <v>188</v>
      </c>
      <c r="AX984" s="12" t="s">
        <v>184</v>
      </c>
      <c r="BF984" s="12" t="s">
        <v>126</v>
      </c>
      <c r="BO984" s="12" t="s">
        <v>421</v>
      </c>
      <c r="BP984" s="12" t="s">
        <v>132</v>
      </c>
      <c r="BQ984" s="12" t="s">
        <v>135</v>
      </c>
    </row>
    <row r="985" ht="14.25" customHeight="1">
      <c r="A985" s="12">
        <v>720108.0</v>
      </c>
      <c r="B985" s="12">
        <v>720108.0</v>
      </c>
      <c r="K985" s="12" t="s">
        <v>137</v>
      </c>
      <c r="M985" s="12" t="s">
        <v>170</v>
      </c>
      <c r="N985" s="12" t="s">
        <v>171</v>
      </c>
      <c r="P985" s="12" t="s">
        <v>140</v>
      </c>
      <c r="V985" s="12">
        <v>649.0</v>
      </c>
      <c r="X985" s="12" t="s">
        <v>5153</v>
      </c>
      <c r="Y985" s="12" t="s">
        <v>142</v>
      </c>
      <c r="Z985" s="12" t="s">
        <v>5154</v>
      </c>
      <c r="AA985" s="12" t="s">
        <v>175</v>
      </c>
      <c r="AB985" s="12" t="s">
        <v>5155</v>
      </c>
      <c r="AC985" s="12" t="s">
        <v>5156</v>
      </c>
      <c r="AD985" s="12" t="s">
        <v>5157</v>
      </c>
      <c r="AE985" s="12" t="s">
        <v>5158</v>
      </c>
      <c r="AI985" s="12" t="s">
        <v>126</v>
      </c>
      <c r="AJ985" s="12" t="s">
        <v>126</v>
      </c>
      <c r="AK985" s="12" t="s">
        <v>126</v>
      </c>
      <c r="AM985" s="12" t="s">
        <v>4240</v>
      </c>
      <c r="AN985" s="12" t="s">
        <v>196</v>
      </c>
      <c r="AP985" s="12" t="s">
        <v>152</v>
      </c>
      <c r="AS985" s="12" t="s">
        <v>153</v>
      </c>
      <c r="AU985" s="12" t="s">
        <v>152</v>
      </c>
      <c r="BF985" s="12" t="s">
        <v>126</v>
      </c>
      <c r="BO985" s="12" t="s">
        <v>127</v>
      </c>
      <c r="BP985" s="12" t="s">
        <v>5157</v>
      </c>
      <c r="BQ985" s="12" t="s">
        <v>388</v>
      </c>
    </row>
    <row r="986" ht="14.25" customHeight="1">
      <c r="A986" s="12">
        <v>720109.0</v>
      </c>
      <c r="B986" s="12">
        <v>720109.0</v>
      </c>
      <c r="C986" s="12" t="s">
        <v>136</v>
      </c>
      <c r="D986" s="12">
        <v>385.0</v>
      </c>
      <c r="K986" s="12" t="s">
        <v>137</v>
      </c>
      <c r="M986" s="12" t="s">
        <v>170</v>
      </c>
      <c r="N986" s="12" t="s">
        <v>171</v>
      </c>
      <c r="P986" s="12" t="s">
        <v>118</v>
      </c>
      <c r="R986" s="12" t="s">
        <v>1783</v>
      </c>
      <c r="V986" s="12">
        <v>385.0</v>
      </c>
      <c r="X986" s="12" t="s">
        <v>5159</v>
      </c>
      <c r="Y986" s="12" t="s">
        <v>319</v>
      </c>
      <c r="Z986" s="12" t="s">
        <v>5160</v>
      </c>
      <c r="AA986" s="12" t="s">
        <v>175</v>
      </c>
      <c r="AB986" s="12" t="s">
        <v>5161</v>
      </c>
      <c r="AC986" s="12">
        <v>2.54721988406E11</v>
      </c>
      <c r="AD986" s="12" t="s">
        <v>132</v>
      </c>
      <c r="AE986" s="12" t="s">
        <v>5162</v>
      </c>
      <c r="AI986" s="12" t="s">
        <v>152</v>
      </c>
      <c r="AJ986" s="12" t="s">
        <v>126</v>
      </c>
      <c r="AK986" s="12" t="s">
        <v>126</v>
      </c>
      <c r="AM986" s="12" t="s">
        <v>149</v>
      </c>
      <c r="AP986" s="12" t="s">
        <v>126</v>
      </c>
      <c r="AQ986" s="12" t="s">
        <v>152</v>
      </c>
      <c r="AS986" s="12" t="s">
        <v>370</v>
      </c>
      <c r="AT986" s="12" t="s">
        <v>3180</v>
      </c>
      <c r="AU986" s="12" t="s">
        <v>152</v>
      </c>
      <c r="AV986" s="12" t="s">
        <v>154</v>
      </c>
      <c r="AX986" s="12" t="s">
        <v>184</v>
      </c>
      <c r="BF986" s="12" t="s">
        <v>126</v>
      </c>
      <c r="BO986" s="12" t="s">
        <v>372</v>
      </c>
      <c r="BP986" s="12" t="s">
        <v>132</v>
      </c>
      <c r="BQ986" s="12" t="s">
        <v>236</v>
      </c>
    </row>
    <row r="987" ht="14.25" customHeight="1">
      <c r="A987" s="12">
        <v>720110.0</v>
      </c>
      <c r="B987" s="12">
        <v>720110.0</v>
      </c>
      <c r="K987" s="12" t="s">
        <v>137</v>
      </c>
      <c r="M987" s="12" t="s">
        <v>138</v>
      </c>
      <c r="N987" s="12" t="s">
        <v>139</v>
      </c>
      <c r="P987" s="12" t="s">
        <v>140</v>
      </c>
      <c r="V987" s="12">
        <v>875.0</v>
      </c>
      <c r="X987" s="12" t="s">
        <v>5163</v>
      </c>
      <c r="Y987" s="12" t="s">
        <v>142</v>
      </c>
      <c r="Z987" s="12" t="s">
        <v>5164</v>
      </c>
      <c r="AA987" s="12" t="s">
        <v>144</v>
      </c>
      <c r="AB987" s="12" t="s">
        <v>5165</v>
      </c>
      <c r="AC987" s="12" t="s">
        <v>5166</v>
      </c>
      <c r="AD987" s="12" t="s">
        <v>5167</v>
      </c>
      <c r="AE987" s="12" t="s">
        <v>5168</v>
      </c>
      <c r="AF987" s="12" t="s">
        <v>5169</v>
      </c>
      <c r="AI987" s="12" t="s">
        <v>126</v>
      </c>
      <c r="AJ987" s="12" t="s">
        <v>126</v>
      </c>
      <c r="AK987" s="12" t="s">
        <v>126</v>
      </c>
      <c r="AM987" s="12" t="s">
        <v>149</v>
      </c>
      <c r="AP987" s="12" t="s">
        <v>152</v>
      </c>
      <c r="AQ987" s="12" t="s">
        <v>152</v>
      </c>
      <c r="AS987" s="12" t="s">
        <v>153</v>
      </c>
      <c r="AU987" s="12" t="s">
        <v>152</v>
      </c>
      <c r="AV987" s="12" t="s">
        <v>154</v>
      </c>
      <c r="AX987" s="12" t="s">
        <v>5170</v>
      </c>
      <c r="BF987" s="12" t="s">
        <v>126</v>
      </c>
    </row>
    <row r="988" ht="14.25" customHeight="1">
      <c r="A988" s="12">
        <v>720111.0</v>
      </c>
      <c r="B988" s="12">
        <v>720110.0</v>
      </c>
      <c r="K988" s="12" t="s">
        <v>137</v>
      </c>
      <c r="M988" s="12" t="s">
        <v>138</v>
      </c>
      <c r="N988" s="12" t="s">
        <v>139</v>
      </c>
      <c r="P988" s="12" t="s">
        <v>977</v>
      </c>
      <c r="V988" s="12">
        <v>33.0</v>
      </c>
      <c r="X988" s="12" t="s">
        <v>5171</v>
      </c>
      <c r="Y988" s="12" t="s">
        <v>246</v>
      </c>
      <c r="Z988" s="12" t="s">
        <v>5172</v>
      </c>
      <c r="AA988" s="12" t="s">
        <v>144</v>
      </c>
      <c r="AB988" s="12" t="s">
        <v>5165</v>
      </c>
      <c r="AC988" s="12" t="s">
        <v>5166</v>
      </c>
      <c r="AD988" s="12" t="s">
        <v>5167</v>
      </c>
      <c r="AE988" s="12" t="s">
        <v>5173</v>
      </c>
      <c r="AF988" s="12" t="s">
        <v>5169</v>
      </c>
      <c r="AI988" s="12" t="s">
        <v>126</v>
      </c>
      <c r="AJ988" s="12" t="s">
        <v>126</v>
      </c>
      <c r="AK988" s="12" t="s">
        <v>126</v>
      </c>
      <c r="AM988" s="12" t="s">
        <v>149</v>
      </c>
      <c r="AP988" s="12" t="s">
        <v>152</v>
      </c>
      <c r="AQ988" s="12" t="s">
        <v>152</v>
      </c>
      <c r="AS988" s="12" t="s">
        <v>153</v>
      </c>
      <c r="AU988" s="12" t="s">
        <v>152</v>
      </c>
      <c r="BF988" s="12" t="s">
        <v>126</v>
      </c>
    </row>
    <row r="989" ht="14.25" customHeight="1">
      <c r="A989" s="12">
        <v>720112.0</v>
      </c>
      <c r="B989" s="12">
        <v>720112.0</v>
      </c>
      <c r="K989" s="12" t="s">
        <v>137</v>
      </c>
      <c r="M989" s="12" t="s">
        <v>253</v>
      </c>
      <c r="N989" s="12" t="s">
        <v>171</v>
      </c>
      <c r="P989" s="12" t="s">
        <v>140</v>
      </c>
      <c r="V989" s="12">
        <v>605.0</v>
      </c>
      <c r="X989" s="12" t="s">
        <v>5174</v>
      </c>
      <c r="Y989" s="12" t="s">
        <v>319</v>
      </c>
      <c r="Z989" s="12" t="s">
        <v>5175</v>
      </c>
      <c r="AA989" s="12" t="s">
        <v>175</v>
      </c>
      <c r="AB989" s="12" t="s">
        <v>5176</v>
      </c>
      <c r="AC989" s="12">
        <v>9.98903986888E11</v>
      </c>
      <c r="AD989" s="12" t="s">
        <v>5177</v>
      </c>
      <c r="AE989" s="12" t="s">
        <v>5178</v>
      </c>
      <c r="AI989" s="12" t="s">
        <v>152</v>
      </c>
      <c r="AJ989" s="12" t="s">
        <v>152</v>
      </c>
      <c r="AK989" s="12" t="s">
        <v>152</v>
      </c>
      <c r="AP989" s="12" t="s">
        <v>152</v>
      </c>
      <c r="AQ989" s="12" t="s">
        <v>152</v>
      </c>
      <c r="AS989" s="12" t="s">
        <v>153</v>
      </c>
      <c r="AU989" s="12" t="s">
        <v>126</v>
      </c>
      <c r="BF989" s="12" t="s">
        <v>126</v>
      </c>
    </row>
    <row r="990" ht="14.25" customHeight="1">
      <c r="A990" s="12">
        <v>720113.0</v>
      </c>
      <c r="B990" s="12">
        <v>720112.0</v>
      </c>
      <c r="K990" s="12" t="s">
        <v>137</v>
      </c>
      <c r="M990" s="12" t="s">
        <v>253</v>
      </c>
      <c r="N990" s="12" t="s">
        <v>139</v>
      </c>
      <c r="P990" s="12" t="s">
        <v>140</v>
      </c>
      <c r="V990" s="12">
        <v>755.0</v>
      </c>
      <c r="X990" s="12" t="s">
        <v>5179</v>
      </c>
      <c r="Y990" s="12" t="s">
        <v>319</v>
      </c>
      <c r="Z990" s="12" t="s">
        <v>5180</v>
      </c>
      <c r="AA990" s="12" t="s">
        <v>175</v>
      </c>
      <c r="AB990" s="12" t="s">
        <v>5176</v>
      </c>
      <c r="AC990" s="12" t="s">
        <v>5181</v>
      </c>
      <c r="AD990" s="12" t="s">
        <v>5177</v>
      </c>
      <c r="AI990" s="12" t="s">
        <v>152</v>
      </c>
      <c r="AJ990" s="12" t="s">
        <v>152</v>
      </c>
      <c r="AK990" s="12" t="s">
        <v>126</v>
      </c>
      <c r="AP990" s="12" t="s">
        <v>152</v>
      </c>
      <c r="AQ990" s="12" t="s">
        <v>152</v>
      </c>
      <c r="AS990" s="12" t="s">
        <v>153</v>
      </c>
      <c r="AU990" s="12" t="s">
        <v>126</v>
      </c>
      <c r="BF990" s="12" t="s">
        <v>126</v>
      </c>
      <c r="BP990" s="12" t="s">
        <v>5177</v>
      </c>
      <c r="BQ990" s="12" t="s">
        <v>454</v>
      </c>
    </row>
    <row r="991" ht="14.25" customHeight="1">
      <c r="A991" s="12">
        <v>720114.0</v>
      </c>
      <c r="B991" s="12">
        <v>720114.0</v>
      </c>
      <c r="C991" s="12" t="s">
        <v>136</v>
      </c>
      <c r="D991" s="12">
        <v>699.0</v>
      </c>
      <c r="K991" s="12" t="s">
        <v>137</v>
      </c>
      <c r="M991" s="12" t="s">
        <v>138</v>
      </c>
      <c r="N991" s="12" t="s">
        <v>171</v>
      </c>
      <c r="P991" s="12" t="s">
        <v>140</v>
      </c>
      <c r="V991" s="12">
        <v>699.0</v>
      </c>
      <c r="X991" s="12" t="s">
        <v>2103</v>
      </c>
      <c r="Y991" s="12" t="s">
        <v>142</v>
      </c>
      <c r="Z991" s="12" t="s">
        <v>2104</v>
      </c>
      <c r="AA991" s="12" t="s">
        <v>175</v>
      </c>
      <c r="AB991" s="12" t="s">
        <v>2105</v>
      </c>
      <c r="AC991" s="12" t="s">
        <v>4314</v>
      </c>
      <c r="AD991" s="12" t="s">
        <v>2107</v>
      </c>
      <c r="AE991" s="12" t="s">
        <v>5182</v>
      </c>
      <c r="AI991" s="12" t="s">
        <v>126</v>
      </c>
      <c r="AJ991" s="12" t="s">
        <v>126</v>
      </c>
      <c r="AK991" s="12" t="s">
        <v>126</v>
      </c>
      <c r="AM991" s="12" t="s">
        <v>365</v>
      </c>
      <c r="AP991" s="12" t="s">
        <v>126</v>
      </c>
      <c r="AQ991" s="12" t="s">
        <v>152</v>
      </c>
      <c r="AS991" s="12" t="s">
        <v>153</v>
      </c>
      <c r="AU991" s="12" t="s">
        <v>126</v>
      </c>
      <c r="BF991" s="12" t="s">
        <v>126</v>
      </c>
      <c r="BO991" s="12" t="s">
        <v>127</v>
      </c>
      <c r="BQ991" s="12" t="s">
        <v>388</v>
      </c>
    </row>
    <row r="992" ht="14.25" customHeight="1">
      <c r="A992" s="12">
        <v>720115.0</v>
      </c>
      <c r="B992" s="12">
        <v>720115.0</v>
      </c>
      <c r="K992" s="12" t="s">
        <v>137</v>
      </c>
      <c r="M992" s="12" t="s">
        <v>253</v>
      </c>
      <c r="N992" s="12" t="s">
        <v>171</v>
      </c>
      <c r="P992" s="12" t="s">
        <v>204</v>
      </c>
      <c r="V992" s="12">
        <v>259.0</v>
      </c>
      <c r="X992" s="12" t="s">
        <v>5183</v>
      </c>
      <c r="Y992" s="12" t="s">
        <v>246</v>
      </c>
      <c r="Z992" s="12" t="s">
        <v>5184</v>
      </c>
      <c r="AA992" s="12" t="s">
        <v>175</v>
      </c>
      <c r="AB992" s="12" t="s">
        <v>5185</v>
      </c>
      <c r="AC992" s="12">
        <v>2.45955474582E11</v>
      </c>
      <c r="AD992" s="12" t="s">
        <v>2409</v>
      </c>
      <c r="AE992" s="12" t="s">
        <v>5186</v>
      </c>
      <c r="AI992" s="12" t="s">
        <v>152</v>
      </c>
      <c r="AJ992" s="12" t="s">
        <v>152</v>
      </c>
      <c r="AK992" s="12" t="s">
        <v>126</v>
      </c>
      <c r="AM992" s="12" t="s">
        <v>4878</v>
      </c>
      <c r="AN992" s="12" t="s">
        <v>4784</v>
      </c>
      <c r="AO992" s="12" t="s">
        <v>5187</v>
      </c>
      <c r="AP992" s="12" t="s">
        <v>152</v>
      </c>
      <c r="AS992" s="12" t="s">
        <v>153</v>
      </c>
      <c r="AU992" s="12" t="s">
        <v>126</v>
      </c>
      <c r="BF992" s="12" t="s">
        <v>126</v>
      </c>
      <c r="BO992" s="12" t="s">
        <v>970</v>
      </c>
      <c r="BP992" s="12" t="s">
        <v>2409</v>
      </c>
      <c r="BQ992" s="12" t="s">
        <v>236</v>
      </c>
    </row>
    <row r="993" ht="14.25" customHeight="1">
      <c r="A993" s="12">
        <v>720116.0</v>
      </c>
      <c r="B993" s="12">
        <v>720116.0</v>
      </c>
      <c r="K993" s="12" t="s">
        <v>137</v>
      </c>
      <c r="M993" s="12" t="s">
        <v>170</v>
      </c>
      <c r="N993" s="12" t="s">
        <v>171</v>
      </c>
      <c r="P993" s="12" t="s">
        <v>128</v>
      </c>
      <c r="V993" s="12">
        <v>605.0</v>
      </c>
      <c r="X993" s="12" t="s">
        <v>5188</v>
      </c>
      <c r="Y993" s="12" t="s">
        <v>319</v>
      </c>
      <c r="Z993" s="12" t="s">
        <v>5189</v>
      </c>
      <c r="AA993" s="12" t="s">
        <v>175</v>
      </c>
      <c r="AB993" s="12" t="s">
        <v>5190</v>
      </c>
      <c r="AC993" s="12">
        <v>9.96552234555E11</v>
      </c>
      <c r="AD993" s="12" t="s">
        <v>4071</v>
      </c>
      <c r="AI993" s="12" t="s">
        <v>152</v>
      </c>
      <c r="AJ993" s="12" t="s">
        <v>126</v>
      </c>
      <c r="AK993" s="12" t="s">
        <v>126</v>
      </c>
      <c r="AM993" s="12" t="s">
        <v>4240</v>
      </c>
      <c r="AO993" s="12" t="s">
        <v>196</v>
      </c>
      <c r="AP993" s="12" t="s">
        <v>152</v>
      </c>
      <c r="AQ993" s="12" t="s">
        <v>152</v>
      </c>
      <c r="AS993" s="12" t="s">
        <v>153</v>
      </c>
      <c r="AU993" s="12" t="s">
        <v>152</v>
      </c>
      <c r="BF993" s="12" t="s">
        <v>126</v>
      </c>
      <c r="BO993" s="12" t="s">
        <v>5191</v>
      </c>
      <c r="BP993" s="12" t="s">
        <v>4071</v>
      </c>
      <c r="BQ993" s="12" t="s">
        <v>5192</v>
      </c>
    </row>
    <row r="994" ht="14.25" customHeight="1">
      <c r="A994" s="12">
        <v>720119.0</v>
      </c>
      <c r="B994" s="12">
        <v>720119.0</v>
      </c>
      <c r="K994" s="12" t="s">
        <v>137</v>
      </c>
      <c r="M994" s="12" t="s">
        <v>170</v>
      </c>
      <c r="N994" s="12" t="s">
        <v>171</v>
      </c>
      <c r="P994" s="12" t="s">
        <v>204</v>
      </c>
      <c r="V994" s="12">
        <v>325.0</v>
      </c>
      <c r="X994" s="12" t="s">
        <v>5193</v>
      </c>
      <c r="Y994" s="12" t="s">
        <v>246</v>
      </c>
      <c r="Z994" s="12" t="s">
        <v>5194</v>
      </c>
      <c r="AA994" s="12" t="s">
        <v>144</v>
      </c>
      <c r="AB994" s="12" t="s">
        <v>5195</v>
      </c>
      <c r="AC994" s="12">
        <v>2.54112101677E11</v>
      </c>
      <c r="AD994" s="12" t="s">
        <v>132</v>
      </c>
      <c r="AI994" s="12" t="s">
        <v>126</v>
      </c>
      <c r="AJ994" s="12" t="s">
        <v>126</v>
      </c>
      <c r="AK994" s="12" t="s">
        <v>126</v>
      </c>
      <c r="AM994" s="12" t="s">
        <v>196</v>
      </c>
      <c r="AN994" s="12" t="s">
        <v>1962</v>
      </c>
      <c r="AP994" s="12" t="s">
        <v>152</v>
      </c>
      <c r="AS994" s="12" t="s">
        <v>153</v>
      </c>
      <c r="AU994" s="12" t="s">
        <v>152</v>
      </c>
      <c r="AV994" s="12" t="s">
        <v>188</v>
      </c>
      <c r="AX994" s="12" t="s">
        <v>184</v>
      </c>
      <c r="BF994" s="12" t="s">
        <v>126</v>
      </c>
      <c r="BO994" s="12" t="s">
        <v>387</v>
      </c>
      <c r="BP994" s="12" t="s">
        <v>132</v>
      </c>
    </row>
    <row r="995" ht="14.25" customHeight="1">
      <c r="A995" s="12">
        <v>720120.0</v>
      </c>
      <c r="B995" s="12">
        <v>720120.0</v>
      </c>
      <c r="K995" s="12" t="s">
        <v>137</v>
      </c>
      <c r="M995" s="12" t="s">
        <v>253</v>
      </c>
      <c r="N995" s="12" t="s">
        <v>139</v>
      </c>
      <c r="P995" s="12" t="s">
        <v>140</v>
      </c>
      <c r="V995" s="12">
        <v>755.0</v>
      </c>
      <c r="X995" s="12" t="s">
        <v>5196</v>
      </c>
      <c r="Y995" s="12" t="s">
        <v>142</v>
      </c>
      <c r="Z995" s="12" t="s">
        <v>5197</v>
      </c>
      <c r="AA995" s="12" t="s">
        <v>144</v>
      </c>
      <c r="AB995" s="12" t="s">
        <v>5198</v>
      </c>
      <c r="AC995" s="12" t="s">
        <v>5199</v>
      </c>
      <c r="AD995" s="12" t="s">
        <v>3929</v>
      </c>
      <c r="AE995" s="12" t="s">
        <v>5200</v>
      </c>
      <c r="AF995" s="12" t="s">
        <v>5201</v>
      </c>
      <c r="AI995" s="12" t="s">
        <v>152</v>
      </c>
      <c r="AJ995" s="12" t="s">
        <v>152</v>
      </c>
      <c r="AK995" s="12" t="s">
        <v>126</v>
      </c>
      <c r="AM995" s="12" t="s">
        <v>567</v>
      </c>
      <c r="AN995" s="12" t="s">
        <v>149</v>
      </c>
      <c r="AP995" s="12" t="s">
        <v>152</v>
      </c>
      <c r="AQ995" s="12" t="s">
        <v>152</v>
      </c>
      <c r="AS995" s="12" t="s">
        <v>153</v>
      </c>
      <c r="AU995" s="12" t="s">
        <v>152</v>
      </c>
      <c r="AV995" s="12" t="s">
        <v>154</v>
      </c>
      <c r="AX995" s="12" t="s">
        <v>184</v>
      </c>
      <c r="BF995" s="12" t="s">
        <v>126</v>
      </c>
      <c r="BO995" s="12" t="s">
        <v>5202</v>
      </c>
      <c r="BP995" s="12" t="s">
        <v>3929</v>
      </c>
      <c r="BQ995" s="12" t="s">
        <v>388</v>
      </c>
    </row>
    <row r="996" ht="14.25" customHeight="1">
      <c r="A996" s="12">
        <v>720121.0</v>
      </c>
      <c r="B996" s="12">
        <v>720121.0</v>
      </c>
      <c r="K996" s="12" t="s">
        <v>137</v>
      </c>
      <c r="M996" s="12" t="s">
        <v>253</v>
      </c>
      <c r="N996" s="12" t="s">
        <v>171</v>
      </c>
      <c r="P996" s="12" t="s">
        <v>140</v>
      </c>
      <c r="V996" s="12">
        <v>605.0</v>
      </c>
      <c r="X996" s="12" t="s">
        <v>5203</v>
      </c>
      <c r="Y996" s="12" t="s">
        <v>226</v>
      </c>
      <c r="Z996" s="12" t="s">
        <v>5204</v>
      </c>
      <c r="AA996" s="12" t="s">
        <v>144</v>
      </c>
      <c r="AB996" s="12" t="s">
        <v>5205</v>
      </c>
      <c r="AC996" s="12" t="s">
        <v>5206</v>
      </c>
      <c r="AD996" s="12" t="s">
        <v>918</v>
      </c>
      <c r="AE996" s="12" t="s">
        <v>5207</v>
      </c>
      <c r="AF996" s="12" t="s">
        <v>5208</v>
      </c>
      <c r="AI996" s="12" t="s">
        <v>152</v>
      </c>
      <c r="AJ996" s="12" t="s">
        <v>126</v>
      </c>
      <c r="AK996" s="12" t="s">
        <v>126</v>
      </c>
      <c r="AM996" s="12" t="s">
        <v>149</v>
      </c>
      <c r="AP996" s="12" t="s">
        <v>152</v>
      </c>
      <c r="AS996" s="12" t="s">
        <v>153</v>
      </c>
      <c r="AU996" s="12" t="s">
        <v>152</v>
      </c>
      <c r="BF996" s="12" t="s">
        <v>126</v>
      </c>
      <c r="BO996" s="12" t="s">
        <v>372</v>
      </c>
    </row>
    <row r="997" ht="14.25" customHeight="1">
      <c r="A997" s="12">
        <v>720122.0</v>
      </c>
      <c r="B997" s="12">
        <v>720122.0</v>
      </c>
      <c r="K997" s="12" t="s">
        <v>137</v>
      </c>
      <c r="M997" s="12" t="s">
        <v>253</v>
      </c>
      <c r="N997" s="12" t="s">
        <v>139</v>
      </c>
      <c r="P997" s="12" t="s">
        <v>140</v>
      </c>
      <c r="V997" s="12">
        <v>755.0</v>
      </c>
      <c r="X997" s="12" t="s">
        <v>5209</v>
      </c>
      <c r="Y997" s="12" t="s">
        <v>142</v>
      </c>
      <c r="Z997" s="12" t="s">
        <v>5210</v>
      </c>
      <c r="AA997" s="12" t="s">
        <v>144</v>
      </c>
      <c r="AB997" s="12" t="s">
        <v>5211</v>
      </c>
      <c r="AC997" s="12" t="s">
        <v>5212</v>
      </c>
      <c r="AD997" s="12" t="s">
        <v>249</v>
      </c>
      <c r="AE997" s="12" t="s">
        <v>5213</v>
      </c>
      <c r="AF997" s="12" t="s">
        <v>5214</v>
      </c>
      <c r="AI997" s="12" t="s">
        <v>152</v>
      </c>
      <c r="AJ997" s="12" t="s">
        <v>126</v>
      </c>
      <c r="AK997" s="12" t="s">
        <v>126</v>
      </c>
      <c r="AM997" s="12" t="s">
        <v>196</v>
      </c>
      <c r="AN997" s="12" t="s">
        <v>3948</v>
      </c>
      <c r="AP997" s="12" t="s">
        <v>152</v>
      </c>
      <c r="AQ997" s="12" t="s">
        <v>152</v>
      </c>
      <c r="AS997" s="12" t="s">
        <v>153</v>
      </c>
      <c r="AU997" s="12" t="s">
        <v>152</v>
      </c>
      <c r="AV997" s="12" t="s">
        <v>891</v>
      </c>
      <c r="BF997" s="12" t="s">
        <v>126</v>
      </c>
      <c r="BO997" s="12" t="s">
        <v>1749</v>
      </c>
      <c r="BP997" s="12" t="s">
        <v>948</v>
      </c>
      <c r="BQ997" s="12" t="s">
        <v>1943</v>
      </c>
    </row>
    <row r="998" ht="14.25" customHeight="1">
      <c r="A998" s="12">
        <v>720124.0</v>
      </c>
      <c r="B998" s="12">
        <v>720123.0</v>
      </c>
      <c r="K998" s="12" t="s">
        <v>137</v>
      </c>
      <c r="M998" s="12" t="s">
        <v>170</v>
      </c>
      <c r="N998" s="12" t="s">
        <v>139</v>
      </c>
      <c r="P998" s="12" t="s">
        <v>204</v>
      </c>
      <c r="V998" s="12">
        <v>407.0</v>
      </c>
      <c r="X998" s="12" t="s">
        <v>5215</v>
      </c>
      <c r="Y998" s="12" t="s">
        <v>319</v>
      </c>
      <c r="Z998" s="12" t="s">
        <v>5216</v>
      </c>
      <c r="AA998" s="12" t="s">
        <v>175</v>
      </c>
      <c r="AB998" s="12" t="s">
        <v>5217</v>
      </c>
      <c r="AC998" s="12">
        <v>9.96709403458E11</v>
      </c>
      <c r="AD998" s="12" t="s">
        <v>4071</v>
      </c>
      <c r="AE998" s="12" t="s">
        <v>5218</v>
      </c>
      <c r="AI998" s="12" t="s">
        <v>152</v>
      </c>
      <c r="AJ998" s="12" t="s">
        <v>126</v>
      </c>
      <c r="AK998" s="12" t="s">
        <v>126</v>
      </c>
      <c r="AM998" s="12" t="s">
        <v>5219</v>
      </c>
      <c r="AN998" s="12" t="s">
        <v>4240</v>
      </c>
      <c r="AO998" s="12" t="s">
        <v>196</v>
      </c>
      <c r="AP998" s="12" t="s">
        <v>152</v>
      </c>
      <c r="AQ998" s="12" t="s">
        <v>152</v>
      </c>
      <c r="AS998" s="12" t="s">
        <v>153</v>
      </c>
      <c r="AU998" s="12" t="s">
        <v>152</v>
      </c>
      <c r="BF998" s="12" t="s">
        <v>126</v>
      </c>
      <c r="BO998" s="12" t="s">
        <v>5220</v>
      </c>
      <c r="BP998" s="12" t="s">
        <v>4071</v>
      </c>
      <c r="BQ998" s="12" t="s">
        <v>158</v>
      </c>
    </row>
    <row r="999" ht="14.25" customHeight="1">
      <c r="A999" s="12">
        <v>720125.0</v>
      </c>
      <c r="B999" s="12">
        <v>720125.0</v>
      </c>
      <c r="K999" s="12" t="s">
        <v>137</v>
      </c>
      <c r="M999" s="12" t="s">
        <v>170</v>
      </c>
      <c r="N999" s="12" t="s">
        <v>139</v>
      </c>
      <c r="P999" s="12" t="s">
        <v>128</v>
      </c>
      <c r="V999" s="12">
        <v>755.0</v>
      </c>
      <c r="X999" s="12" t="s">
        <v>5221</v>
      </c>
      <c r="Y999" s="12" t="s">
        <v>142</v>
      </c>
      <c r="Z999" s="12" t="s">
        <v>5222</v>
      </c>
      <c r="AA999" s="12" t="s">
        <v>144</v>
      </c>
      <c r="AB999" s="12" t="s">
        <v>5223</v>
      </c>
      <c r="AC999" s="12" t="s">
        <v>5224</v>
      </c>
      <c r="AD999" s="12" t="s">
        <v>480</v>
      </c>
      <c r="AE999" s="12" t="s">
        <v>5225</v>
      </c>
      <c r="AF999" s="12" t="s">
        <v>5226</v>
      </c>
      <c r="AI999" s="12" t="s">
        <v>152</v>
      </c>
      <c r="AJ999" s="12" t="s">
        <v>126</v>
      </c>
      <c r="AK999" s="12" t="s">
        <v>126</v>
      </c>
      <c r="AP999" s="12" t="s">
        <v>126</v>
      </c>
      <c r="AQ999" s="12" t="s">
        <v>152</v>
      </c>
      <c r="AS999" s="12" t="s">
        <v>153</v>
      </c>
      <c r="AU999" s="12" t="s">
        <v>152</v>
      </c>
      <c r="AV999" s="12" t="s">
        <v>154</v>
      </c>
      <c r="AW999" s="12" t="s">
        <v>5227</v>
      </c>
      <c r="AX999" s="12" t="s">
        <v>184</v>
      </c>
      <c r="AY999" s="12" t="s">
        <v>5227</v>
      </c>
      <c r="BF999" s="12" t="s">
        <v>126</v>
      </c>
      <c r="BO999" s="12" t="s">
        <v>127</v>
      </c>
      <c r="BP999" s="12" t="s">
        <v>480</v>
      </c>
      <c r="BQ999" s="12" t="s">
        <v>273</v>
      </c>
      <c r="BR999" s="12" t="s">
        <v>5228</v>
      </c>
    </row>
    <row r="1000" ht="14.25" customHeight="1">
      <c r="A1000" s="12">
        <v>720126.0</v>
      </c>
      <c r="B1000" s="12">
        <v>720126.0</v>
      </c>
      <c r="K1000" s="12" t="s">
        <v>137</v>
      </c>
      <c r="M1000" s="12" t="s">
        <v>253</v>
      </c>
      <c r="N1000" s="12" t="s">
        <v>139</v>
      </c>
      <c r="P1000" s="12" t="s">
        <v>140</v>
      </c>
      <c r="V1000" s="12">
        <v>755.0</v>
      </c>
      <c r="X1000" s="12" t="s">
        <v>5229</v>
      </c>
      <c r="Y1000" s="12" t="s">
        <v>142</v>
      </c>
      <c r="Z1000" s="12" t="s">
        <v>5230</v>
      </c>
      <c r="AA1000" s="12" t="s">
        <v>144</v>
      </c>
      <c r="AB1000" s="12" t="s">
        <v>5231</v>
      </c>
      <c r="AC1000" s="12">
        <v>2.65993219424E11</v>
      </c>
      <c r="AD1000" s="12" t="s">
        <v>405</v>
      </c>
      <c r="AE1000" s="12" t="s">
        <v>5232</v>
      </c>
      <c r="AF1000" s="12" t="s">
        <v>5233</v>
      </c>
      <c r="AI1000" s="12" t="s">
        <v>152</v>
      </c>
      <c r="AJ1000" s="12" t="s">
        <v>126</v>
      </c>
      <c r="AK1000" s="12" t="s">
        <v>126</v>
      </c>
      <c r="AM1000" s="12" t="s">
        <v>196</v>
      </c>
      <c r="AN1000" s="12" t="s">
        <v>567</v>
      </c>
      <c r="AP1000" s="12" t="s">
        <v>152</v>
      </c>
      <c r="AQ1000" s="12" t="s">
        <v>152</v>
      </c>
      <c r="AS1000" s="12" t="s">
        <v>153</v>
      </c>
      <c r="AU1000" s="12" t="s">
        <v>152</v>
      </c>
      <c r="AV1000" s="12" t="s">
        <v>154</v>
      </c>
      <c r="AX1000" s="12" t="s">
        <v>184</v>
      </c>
      <c r="BF1000" s="12" t="s">
        <v>126</v>
      </c>
      <c r="BO1000" s="12" t="s">
        <v>127</v>
      </c>
      <c r="BP1000" s="12" t="s">
        <v>2820</v>
      </c>
      <c r="BQ1000" s="12" t="s">
        <v>236</v>
      </c>
    </row>
    <row r="1001" ht="14.25" customHeight="1">
      <c r="A1001" s="12">
        <v>720128.0</v>
      </c>
      <c r="B1001" s="12">
        <v>720128.0</v>
      </c>
      <c r="C1001" s="12" t="s">
        <v>136</v>
      </c>
      <c r="D1001" s="12">
        <v>875.0</v>
      </c>
      <c r="K1001" s="12" t="s">
        <v>137</v>
      </c>
      <c r="M1001" s="12" t="s">
        <v>138</v>
      </c>
      <c r="N1001" s="12" t="s">
        <v>139</v>
      </c>
      <c r="P1001" s="12" t="s">
        <v>140</v>
      </c>
      <c r="V1001" s="12">
        <v>875.0</v>
      </c>
      <c r="X1001" s="12" t="s">
        <v>5234</v>
      </c>
      <c r="Y1001" s="12" t="s">
        <v>142</v>
      </c>
      <c r="Z1001" s="12" t="s">
        <v>5235</v>
      </c>
      <c r="AA1001" s="12" t="s">
        <v>144</v>
      </c>
      <c r="AB1001" s="12" t="s">
        <v>5236</v>
      </c>
      <c r="AC1001" s="12" t="s">
        <v>5237</v>
      </c>
      <c r="AD1001" s="12" t="s">
        <v>3710</v>
      </c>
      <c r="AE1001" s="12" t="s">
        <v>5238</v>
      </c>
      <c r="AF1001" s="12" t="s">
        <v>5239</v>
      </c>
      <c r="AI1001" s="12" t="s">
        <v>126</v>
      </c>
      <c r="AJ1001" s="12" t="s">
        <v>126</v>
      </c>
      <c r="AK1001" s="12" t="s">
        <v>126</v>
      </c>
      <c r="AM1001" s="12" t="s">
        <v>149</v>
      </c>
      <c r="AN1001" s="12" t="s">
        <v>4283</v>
      </c>
      <c r="AP1001" s="12" t="s">
        <v>126</v>
      </c>
      <c r="AQ1001" s="12" t="s">
        <v>152</v>
      </c>
      <c r="AS1001" s="12" t="s">
        <v>153</v>
      </c>
      <c r="AU1001" s="12" t="s">
        <v>152</v>
      </c>
      <c r="AV1001" s="12" t="s">
        <v>188</v>
      </c>
      <c r="AW1001" s="12" t="s">
        <v>5044</v>
      </c>
      <c r="AX1001" s="12" t="s">
        <v>156</v>
      </c>
      <c r="AY1001" s="12" t="s">
        <v>2114</v>
      </c>
      <c r="BF1001" s="12" t="s">
        <v>126</v>
      </c>
      <c r="BO1001" s="12" t="s">
        <v>351</v>
      </c>
      <c r="BP1001" s="12" t="s">
        <v>3710</v>
      </c>
      <c r="BQ1001" s="12" t="s">
        <v>273</v>
      </c>
    </row>
    <row r="1002" ht="14.25" customHeight="1">
      <c r="A1002" s="12">
        <v>720129.0</v>
      </c>
      <c r="B1002" s="12">
        <v>720129.0</v>
      </c>
      <c r="C1002" s="12" t="s">
        <v>136</v>
      </c>
      <c r="D1002" s="12">
        <v>699.0</v>
      </c>
      <c r="K1002" s="12" t="s">
        <v>137</v>
      </c>
      <c r="M1002" s="12" t="s">
        <v>138</v>
      </c>
      <c r="N1002" s="12" t="s">
        <v>171</v>
      </c>
      <c r="P1002" s="12" t="s">
        <v>140</v>
      </c>
      <c r="V1002" s="12">
        <v>699.0</v>
      </c>
      <c r="X1002" s="12" t="s">
        <v>5240</v>
      </c>
      <c r="Y1002" s="12" t="s">
        <v>226</v>
      </c>
      <c r="Z1002" s="12" t="s">
        <v>5241</v>
      </c>
      <c r="AA1002" s="12" t="s">
        <v>144</v>
      </c>
      <c r="AB1002" s="12" t="s">
        <v>5242</v>
      </c>
      <c r="AC1002" s="12">
        <v>8.21052283149E11</v>
      </c>
      <c r="AD1002" s="12" t="s">
        <v>230</v>
      </c>
      <c r="AE1002" s="12" t="s">
        <v>5243</v>
      </c>
      <c r="AF1002" s="12" t="s">
        <v>5244</v>
      </c>
      <c r="AI1002" s="12" t="s">
        <v>126</v>
      </c>
      <c r="AJ1002" s="12" t="s">
        <v>126</v>
      </c>
      <c r="AK1002" s="12" t="s">
        <v>126</v>
      </c>
      <c r="AM1002" s="12" t="s">
        <v>150</v>
      </c>
      <c r="AN1002" s="12" t="s">
        <v>149</v>
      </c>
      <c r="AP1002" s="12" t="s">
        <v>126</v>
      </c>
      <c r="AS1002" s="12" t="s">
        <v>370</v>
      </c>
      <c r="AT1002" s="12" t="s">
        <v>1017</v>
      </c>
      <c r="AU1002" s="12" t="s">
        <v>152</v>
      </c>
      <c r="AV1002" s="12" t="s">
        <v>462</v>
      </c>
      <c r="AX1002" s="12" t="s">
        <v>156</v>
      </c>
      <c r="BF1002" s="12" t="s">
        <v>126</v>
      </c>
      <c r="BO1002" s="12" t="s">
        <v>374</v>
      </c>
      <c r="BP1002" s="12" t="s">
        <v>230</v>
      </c>
      <c r="BQ1002" s="12" t="s">
        <v>273</v>
      </c>
    </row>
    <row r="1003" ht="14.25" customHeight="1">
      <c r="A1003" s="12">
        <v>720130.0</v>
      </c>
      <c r="B1003" s="12">
        <v>720130.0</v>
      </c>
      <c r="C1003" s="12" t="s">
        <v>136</v>
      </c>
      <c r="D1003" s="12">
        <v>699.0</v>
      </c>
      <c r="K1003" s="12" t="s">
        <v>137</v>
      </c>
      <c r="M1003" s="12" t="s">
        <v>138</v>
      </c>
      <c r="N1003" s="12" t="s">
        <v>171</v>
      </c>
      <c r="P1003" s="12" t="s">
        <v>140</v>
      </c>
      <c r="V1003" s="12">
        <v>699.0</v>
      </c>
      <c r="X1003" s="12" t="s">
        <v>5245</v>
      </c>
      <c r="Y1003" s="12" t="s">
        <v>142</v>
      </c>
      <c r="Z1003" s="12" t="s">
        <v>5246</v>
      </c>
      <c r="AA1003" s="12" t="s">
        <v>175</v>
      </c>
      <c r="AB1003" s="12" t="s">
        <v>5247</v>
      </c>
      <c r="AC1003" s="12">
        <v>6.10412995324E11</v>
      </c>
      <c r="AD1003" s="12" t="s">
        <v>1068</v>
      </c>
      <c r="AE1003" s="12" t="s">
        <v>5248</v>
      </c>
      <c r="AF1003" s="12" t="s">
        <v>5249</v>
      </c>
      <c r="AI1003" s="12" t="s">
        <v>126</v>
      </c>
      <c r="AJ1003" s="12" t="s">
        <v>126</v>
      </c>
      <c r="AK1003" s="12" t="s">
        <v>126</v>
      </c>
      <c r="AM1003" s="12" t="s">
        <v>149</v>
      </c>
      <c r="AP1003" s="12" t="s">
        <v>126</v>
      </c>
      <c r="AQ1003" s="12" t="s">
        <v>152</v>
      </c>
      <c r="AS1003" s="12" t="s">
        <v>153</v>
      </c>
      <c r="AU1003" s="12" t="s">
        <v>152</v>
      </c>
      <c r="AV1003" s="12" t="s">
        <v>154</v>
      </c>
      <c r="AW1003" s="12">
        <v>1000.0</v>
      </c>
      <c r="AX1003" s="12" t="s">
        <v>184</v>
      </c>
      <c r="AY1003" s="12" t="s">
        <v>5250</v>
      </c>
      <c r="BF1003" s="12" t="s">
        <v>126</v>
      </c>
      <c r="BO1003" s="12" t="s">
        <v>526</v>
      </c>
      <c r="BP1003" s="12" t="s">
        <v>1068</v>
      </c>
      <c r="BQ1003" s="12" t="s">
        <v>607</v>
      </c>
    </row>
    <row r="1004" ht="14.25" customHeight="1">
      <c r="A1004" s="12">
        <v>720131.0</v>
      </c>
      <c r="B1004" s="12">
        <v>720131.0</v>
      </c>
      <c r="K1004" s="12" t="s">
        <v>137</v>
      </c>
      <c r="M1004" s="12" t="s">
        <v>253</v>
      </c>
      <c r="N1004" s="12" t="s">
        <v>139</v>
      </c>
      <c r="P1004" s="12" t="s">
        <v>204</v>
      </c>
      <c r="V1004" s="12">
        <v>319.0</v>
      </c>
      <c r="X1004" s="12" t="s">
        <v>5251</v>
      </c>
      <c r="Y1004" s="12" t="s">
        <v>269</v>
      </c>
      <c r="Z1004" s="12" t="s">
        <v>5252</v>
      </c>
      <c r="AA1004" s="12" t="s">
        <v>175</v>
      </c>
      <c r="AB1004" s="12" t="s">
        <v>5253</v>
      </c>
      <c r="AC1004" s="12">
        <v>2.50790334294E11</v>
      </c>
      <c r="AD1004" s="12" t="s">
        <v>550</v>
      </c>
      <c r="AI1004" s="12" t="s">
        <v>152</v>
      </c>
      <c r="AJ1004" s="12" t="s">
        <v>126</v>
      </c>
      <c r="AK1004" s="12" t="s">
        <v>126</v>
      </c>
      <c r="AM1004" s="12" t="s">
        <v>196</v>
      </c>
      <c r="AN1004" s="12" t="s">
        <v>567</v>
      </c>
      <c r="AP1004" s="12" t="s">
        <v>152</v>
      </c>
      <c r="AQ1004" s="12" t="s">
        <v>152</v>
      </c>
      <c r="AS1004" s="12" t="s">
        <v>153</v>
      </c>
      <c r="AU1004" s="12" t="s">
        <v>152</v>
      </c>
      <c r="BF1004" s="12" t="s">
        <v>126</v>
      </c>
      <c r="BO1004" s="12" t="s">
        <v>1331</v>
      </c>
      <c r="BP1004" s="12" t="s">
        <v>550</v>
      </c>
      <c r="BQ1004" s="12" t="s">
        <v>454</v>
      </c>
    </row>
    <row r="1005" ht="14.25" customHeight="1">
      <c r="A1005" s="12">
        <v>720133.0</v>
      </c>
      <c r="B1005" s="12">
        <v>720133.0</v>
      </c>
      <c r="K1005" s="12" t="s">
        <v>137</v>
      </c>
      <c r="M1005" s="12" t="s">
        <v>253</v>
      </c>
      <c r="N1005" s="12" t="s">
        <v>139</v>
      </c>
      <c r="P1005" s="12" t="s">
        <v>204</v>
      </c>
      <c r="V1005" s="12">
        <v>319.0</v>
      </c>
      <c r="X1005" s="12" t="s">
        <v>5254</v>
      </c>
      <c r="Y1005" s="12" t="s">
        <v>246</v>
      </c>
      <c r="Z1005" s="12" t="s">
        <v>5255</v>
      </c>
      <c r="AA1005" s="12" t="s">
        <v>144</v>
      </c>
      <c r="AB1005" s="12" t="s">
        <v>5256</v>
      </c>
      <c r="AC1005" s="12" t="s">
        <v>5257</v>
      </c>
      <c r="AD1005" s="12" t="s">
        <v>550</v>
      </c>
      <c r="AE1005" s="12" t="s">
        <v>5258</v>
      </c>
      <c r="AF1005" s="12" t="s">
        <v>5259</v>
      </c>
      <c r="AI1005" s="12" t="s">
        <v>152</v>
      </c>
      <c r="AJ1005" s="12" t="s">
        <v>152</v>
      </c>
      <c r="AK1005" s="12" t="s">
        <v>126</v>
      </c>
      <c r="AM1005" s="12" t="s">
        <v>196</v>
      </c>
      <c r="AN1005" s="12" t="s">
        <v>584</v>
      </c>
      <c r="AO1005" s="12" t="s">
        <v>567</v>
      </c>
      <c r="AP1005" s="12" t="s">
        <v>152</v>
      </c>
      <c r="AQ1005" s="12" t="s">
        <v>152</v>
      </c>
      <c r="AS1005" s="12" t="s">
        <v>153</v>
      </c>
      <c r="AU1005" s="12" t="s">
        <v>152</v>
      </c>
      <c r="AV1005" s="12" t="s">
        <v>182</v>
      </c>
      <c r="AW1005" s="12" t="s">
        <v>5260</v>
      </c>
      <c r="AX1005" s="12" t="s">
        <v>184</v>
      </c>
      <c r="AY1005" s="12" t="s">
        <v>5260</v>
      </c>
      <c r="BF1005" s="12" t="s">
        <v>126</v>
      </c>
      <c r="BP1005" s="12" t="s">
        <v>550</v>
      </c>
      <c r="BQ1005" s="12" t="s">
        <v>5261</v>
      </c>
    </row>
    <row r="1006" ht="14.25" customHeight="1">
      <c r="A1006" s="12">
        <v>720134.0</v>
      </c>
      <c r="B1006" s="12">
        <v>720134.0</v>
      </c>
      <c r="C1006" s="12" t="s">
        <v>136</v>
      </c>
      <c r="D1006" s="12">
        <v>0.0</v>
      </c>
      <c r="E1006" s="12" t="s">
        <v>327</v>
      </c>
      <c r="K1006" s="12" t="s">
        <v>137</v>
      </c>
      <c r="M1006" s="12" t="s">
        <v>138</v>
      </c>
      <c r="N1006" s="12" t="s">
        <v>139</v>
      </c>
      <c r="P1006" s="12" t="s">
        <v>128</v>
      </c>
      <c r="V1006" s="12">
        <v>787.0</v>
      </c>
      <c r="X1006" s="12" t="s">
        <v>5262</v>
      </c>
      <c r="Y1006" s="12" t="s">
        <v>142</v>
      </c>
      <c r="Z1006" s="12" t="s">
        <v>5263</v>
      </c>
      <c r="AA1006" s="12" t="s">
        <v>144</v>
      </c>
      <c r="AB1006" s="12" t="s">
        <v>5264</v>
      </c>
      <c r="AC1006" s="12">
        <v>8.21028682078E11</v>
      </c>
      <c r="AD1006" s="12" t="s">
        <v>146</v>
      </c>
      <c r="AI1006" s="12" t="s">
        <v>126</v>
      </c>
      <c r="AJ1006" s="12" t="s">
        <v>152</v>
      </c>
      <c r="AK1006" s="12" t="s">
        <v>126</v>
      </c>
      <c r="AM1006" s="12" t="s">
        <v>150</v>
      </c>
      <c r="AN1006" s="12" t="s">
        <v>1098</v>
      </c>
      <c r="AO1006" s="12" t="s">
        <v>196</v>
      </c>
      <c r="AP1006" s="12" t="s">
        <v>152</v>
      </c>
      <c r="AQ1006" s="12" t="s">
        <v>152</v>
      </c>
      <c r="AS1006" s="12" t="s">
        <v>153</v>
      </c>
      <c r="AU1006" s="12" t="s">
        <v>152</v>
      </c>
      <c r="BO1006" s="12" t="s">
        <v>5265</v>
      </c>
      <c r="BP1006" s="12" t="s">
        <v>146</v>
      </c>
      <c r="BQ1006" s="12" t="s">
        <v>201</v>
      </c>
    </row>
    <row r="1007" ht="14.25" customHeight="1">
      <c r="A1007" s="12">
        <v>720137.0</v>
      </c>
      <c r="B1007" s="12">
        <v>720137.0</v>
      </c>
      <c r="C1007" s="12" t="s">
        <v>136</v>
      </c>
      <c r="D1007" s="12">
        <v>523.0</v>
      </c>
      <c r="K1007" s="12" t="s">
        <v>137</v>
      </c>
      <c r="M1007" s="12" t="s">
        <v>138</v>
      </c>
      <c r="N1007" s="12" t="s">
        <v>139</v>
      </c>
      <c r="P1007" s="12" t="s">
        <v>204</v>
      </c>
      <c r="V1007" s="12">
        <v>523.0</v>
      </c>
      <c r="X1007" s="12" t="s">
        <v>5266</v>
      </c>
      <c r="Y1007" s="12" t="s">
        <v>246</v>
      </c>
      <c r="Z1007" s="12" t="s">
        <v>5267</v>
      </c>
      <c r="AA1007" s="12" t="s">
        <v>144</v>
      </c>
      <c r="AB1007" s="12" t="s">
        <v>5268</v>
      </c>
      <c r="AC1007" s="12">
        <v>8.86937203953E11</v>
      </c>
      <c r="AD1007" s="12" t="s">
        <v>241</v>
      </c>
      <c r="AI1007" s="12" t="s">
        <v>126</v>
      </c>
      <c r="AJ1007" s="12" t="s">
        <v>126</v>
      </c>
      <c r="AK1007" s="12" t="s">
        <v>126</v>
      </c>
      <c r="AM1007" s="12" t="s">
        <v>244</v>
      </c>
      <c r="AN1007" s="12" t="s">
        <v>149</v>
      </c>
      <c r="AP1007" s="12" t="s">
        <v>152</v>
      </c>
      <c r="AQ1007" s="12" t="s">
        <v>152</v>
      </c>
      <c r="AS1007" s="12" t="s">
        <v>153</v>
      </c>
      <c r="AU1007" s="12" t="s">
        <v>152</v>
      </c>
      <c r="AV1007" s="12" t="s">
        <v>154</v>
      </c>
      <c r="AW1007" s="12" t="s">
        <v>5269</v>
      </c>
      <c r="AX1007" s="12" t="s">
        <v>184</v>
      </c>
      <c r="AY1007" s="12" t="s">
        <v>4465</v>
      </c>
      <c r="BF1007" s="12" t="s">
        <v>126</v>
      </c>
    </row>
    <row r="1008" ht="14.25" customHeight="1">
      <c r="A1008" s="12">
        <v>720138.0</v>
      </c>
      <c r="B1008" s="12">
        <v>720138.0</v>
      </c>
      <c r="C1008" s="12" t="s">
        <v>1457</v>
      </c>
      <c r="D1008" s="12">
        <v>605.0</v>
      </c>
      <c r="F1008" s="12" t="s">
        <v>5270</v>
      </c>
      <c r="K1008" s="12" t="s">
        <v>137</v>
      </c>
      <c r="M1008" s="12" t="s">
        <v>170</v>
      </c>
      <c r="N1008" s="12" t="s">
        <v>139</v>
      </c>
      <c r="O1008" s="12" t="s">
        <v>1215</v>
      </c>
      <c r="P1008" s="12" t="s">
        <v>128</v>
      </c>
      <c r="V1008" s="12">
        <v>755.0</v>
      </c>
      <c r="X1008" s="12" t="s">
        <v>5271</v>
      </c>
      <c r="Y1008" s="12" t="s">
        <v>142</v>
      </c>
      <c r="Z1008" s="12" t="s">
        <v>5272</v>
      </c>
      <c r="AA1008" s="12" t="s">
        <v>175</v>
      </c>
      <c r="AB1008" s="12" t="s">
        <v>5273</v>
      </c>
      <c r="AC1008" s="12">
        <v>837.0</v>
      </c>
      <c r="AD1008" s="12" t="s">
        <v>5274</v>
      </c>
      <c r="AE1008" s="12" t="s">
        <v>5275</v>
      </c>
      <c r="AF1008" s="12" t="s">
        <v>5276</v>
      </c>
      <c r="AI1008" s="12" t="s">
        <v>126</v>
      </c>
      <c r="AJ1008" s="12" t="s">
        <v>126</v>
      </c>
      <c r="AK1008" s="12" t="s">
        <v>126</v>
      </c>
      <c r="AM1008" s="12" t="s">
        <v>900</v>
      </c>
      <c r="AN1008" s="12" t="s">
        <v>5277</v>
      </c>
      <c r="AO1008" s="12" t="s">
        <v>4031</v>
      </c>
      <c r="AP1008" s="12" t="s">
        <v>152</v>
      </c>
      <c r="AQ1008" s="12" t="s">
        <v>152</v>
      </c>
      <c r="AS1008" s="12" t="s">
        <v>153</v>
      </c>
      <c r="AU1008" s="12" t="s">
        <v>152</v>
      </c>
      <c r="AV1008" s="12" t="s">
        <v>188</v>
      </c>
      <c r="AX1008" s="12" t="s">
        <v>184</v>
      </c>
      <c r="BO1008" s="12" t="s">
        <v>3552</v>
      </c>
      <c r="BP1008" s="12" t="s">
        <v>5274</v>
      </c>
      <c r="BQ1008" s="12" t="s">
        <v>454</v>
      </c>
      <c r="BR1008" s="12" t="s">
        <v>5278</v>
      </c>
    </row>
    <row r="1009" ht="14.25" customHeight="1">
      <c r="A1009" s="12">
        <v>720139.0</v>
      </c>
      <c r="B1009" s="12">
        <v>720139.0</v>
      </c>
      <c r="C1009" s="12" t="s">
        <v>136</v>
      </c>
      <c r="D1009" s="12">
        <v>699.0</v>
      </c>
      <c r="K1009" s="12" t="s">
        <v>137</v>
      </c>
      <c r="M1009" s="12" t="s">
        <v>138</v>
      </c>
      <c r="N1009" s="12" t="s">
        <v>171</v>
      </c>
      <c r="P1009" s="12" t="s">
        <v>140</v>
      </c>
      <c r="V1009" s="12">
        <v>699.0</v>
      </c>
      <c r="X1009" s="12" t="s">
        <v>5279</v>
      </c>
      <c r="Y1009" s="12" t="s">
        <v>142</v>
      </c>
      <c r="Z1009" s="12" t="s">
        <v>5280</v>
      </c>
      <c r="AA1009" s="12" t="s">
        <v>144</v>
      </c>
      <c r="AB1009" s="12" t="s">
        <v>5281</v>
      </c>
      <c r="AC1009" s="12" t="s">
        <v>5282</v>
      </c>
      <c r="AD1009" s="12" t="s">
        <v>971</v>
      </c>
      <c r="AE1009" s="12" t="s">
        <v>5283</v>
      </c>
      <c r="AF1009" s="12" t="s">
        <v>5284</v>
      </c>
      <c r="AI1009" s="12" t="s">
        <v>126</v>
      </c>
      <c r="AJ1009" s="12" t="s">
        <v>126</v>
      </c>
      <c r="AK1009" s="12" t="s">
        <v>126</v>
      </c>
      <c r="AM1009" s="12" t="s">
        <v>149</v>
      </c>
      <c r="AP1009" s="12" t="s">
        <v>126</v>
      </c>
      <c r="AS1009" s="12" t="s">
        <v>153</v>
      </c>
      <c r="AU1009" s="12" t="s">
        <v>152</v>
      </c>
      <c r="AV1009" s="12" t="s">
        <v>154</v>
      </c>
      <c r="AX1009" s="12" t="s">
        <v>184</v>
      </c>
      <c r="BF1009" s="12" t="s">
        <v>126</v>
      </c>
      <c r="BO1009" s="12" t="s">
        <v>421</v>
      </c>
      <c r="BP1009" s="12" t="s">
        <v>1950</v>
      </c>
      <c r="BQ1009" s="12" t="s">
        <v>454</v>
      </c>
    </row>
    <row r="1010" ht="14.25" customHeight="1">
      <c r="A1010" s="12">
        <v>720140.0</v>
      </c>
      <c r="B1010" s="12">
        <v>720140.0</v>
      </c>
      <c r="K1010" s="12" t="s">
        <v>137</v>
      </c>
      <c r="M1010" s="12" t="s">
        <v>253</v>
      </c>
      <c r="N1010" s="12" t="s">
        <v>171</v>
      </c>
      <c r="P1010" s="12" t="s">
        <v>140</v>
      </c>
      <c r="V1010" s="12">
        <v>605.0</v>
      </c>
      <c r="X1010" s="12" t="s">
        <v>5285</v>
      </c>
      <c r="Y1010" s="12" t="s">
        <v>142</v>
      </c>
      <c r="Z1010" s="12" t="s">
        <v>5286</v>
      </c>
      <c r="AA1010" s="12" t="s">
        <v>144</v>
      </c>
      <c r="AB1010" s="12" t="s">
        <v>5287</v>
      </c>
      <c r="AC1010" s="12">
        <v>2.56772313536E11</v>
      </c>
      <c r="AD1010" s="12" t="s">
        <v>272</v>
      </c>
      <c r="AE1010" s="12" t="s">
        <v>5288</v>
      </c>
      <c r="AF1010" s="12" t="s">
        <v>5289</v>
      </c>
      <c r="AI1010" s="12" t="s">
        <v>152</v>
      </c>
      <c r="AK1010" s="12" t="s">
        <v>126</v>
      </c>
      <c r="AM1010" s="12" t="s">
        <v>149</v>
      </c>
      <c r="AP1010" s="12" t="s">
        <v>126</v>
      </c>
      <c r="AQ1010" s="12" t="s">
        <v>152</v>
      </c>
      <c r="AS1010" s="12" t="s">
        <v>370</v>
      </c>
      <c r="AT1010" s="12" t="s">
        <v>1017</v>
      </c>
      <c r="AU1010" s="12" t="s">
        <v>152</v>
      </c>
      <c r="AV1010" s="12" t="s">
        <v>552</v>
      </c>
      <c r="AX1010" s="12" t="s">
        <v>184</v>
      </c>
      <c r="BF1010" s="12" t="s">
        <v>126</v>
      </c>
      <c r="BO1010" s="12" t="s">
        <v>467</v>
      </c>
      <c r="BP1010" s="12" t="s">
        <v>272</v>
      </c>
      <c r="BQ1010" s="12" t="s">
        <v>135</v>
      </c>
    </row>
    <row r="1011" ht="14.25" customHeight="1">
      <c r="A1011" s="12">
        <v>720141.0</v>
      </c>
      <c r="B1011" s="12">
        <v>720141.0</v>
      </c>
      <c r="K1011" s="12" t="s">
        <v>137</v>
      </c>
      <c r="M1011" s="12" t="s">
        <v>253</v>
      </c>
      <c r="N1011" s="12" t="s">
        <v>171</v>
      </c>
      <c r="P1011" s="12" t="s">
        <v>128</v>
      </c>
      <c r="V1011" s="12">
        <v>464.0</v>
      </c>
      <c r="X1011" s="12" t="s">
        <v>5290</v>
      </c>
      <c r="Y1011" s="12" t="s">
        <v>142</v>
      </c>
      <c r="Z1011" s="12" t="s">
        <v>5291</v>
      </c>
      <c r="AA1011" s="12" t="s">
        <v>144</v>
      </c>
      <c r="AB1011" s="12" t="s">
        <v>5292</v>
      </c>
      <c r="AC1011" s="12" t="s">
        <v>5293</v>
      </c>
      <c r="AD1011" s="12" t="s">
        <v>5294</v>
      </c>
      <c r="AE1011" s="12" t="s">
        <v>5295</v>
      </c>
      <c r="AF1011" s="12" t="s">
        <v>5296</v>
      </c>
      <c r="AI1011" s="12" t="s">
        <v>152</v>
      </c>
      <c r="AJ1011" s="12" t="s">
        <v>126</v>
      </c>
      <c r="AK1011" s="12" t="s">
        <v>126</v>
      </c>
      <c r="AM1011" s="12" t="s">
        <v>567</v>
      </c>
      <c r="AN1011" s="12" t="s">
        <v>358</v>
      </c>
      <c r="AO1011" s="12" t="s">
        <v>5297</v>
      </c>
      <c r="AP1011" s="12" t="s">
        <v>152</v>
      </c>
      <c r="AQ1011" s="12" t="s">
        <v>152</v>
      </c>
      <c r="AS1011" s="12" t="s">
        <v>153</v>
      </c>
      <c r="AU1011" s="12" t="s">
        <v>152</v>
      </c>
      <c r="AV1011" s="12" t="s">
        <v>182</v>
      </c>
      <c r="AX1011" s="12" t="s">
        <v>183</v>
      </c>
      <c r="BF1011" s="12" t="s">
        <v>126</v>
      </c>
      <c r="BO1011" s="12" t="s">
        <v>421</v>
      </c>
      <c r="BP1011" s="12" t="s">
        <v>5294</v>
      </c>
      <c r="BQ1011" s="12" t="s">
        <v>883</v>
      </c>
      <c r="BR1011" s="12" t="s">
        <v>829</v>
      </c>
    </row>
    <row r="1012" ht="14.25" customHeight="1">
      <c r="A1012" s="12">
        <v>720142.0</v>
      </c>
      <c r="B1012" s="12">
        <v>720142.0</v>
      </c>
      <c r="K1012" s="12" t="s">
        <v>137</v>
      </c>
      <c r="M1012" s="12" t="s">
        <v>253</v>
      </c>
      <c r="N1012" s="12" t="s">
        <v>171</v>
      </c>
      <c r="P1012" s="12" t="s">
        <v>128</v>
      </c>
      <c r="V1012" s="12">
        <v>464.0</v>
      </c>
      <c r="X1012" s="12" t="s">
        <v>5298</v>
      </c>
      <c r="Y1012" s="12" t="s">
        <v>142</v>
      </c>
      <c r="Z1012" s="12" t="s">
        <v>5299</v>
      </c>
      <c r="AA1012" s="12" t="s">
        <v>144</v>
      </c>
      <c r="AB1012" s="12" t="s">
        <v>5300</v>
      </c>
      <c r="AC1012" s="12" t="s">
        <v>5301</v>
      </c>
      <c r="AD1012" s="12" t="s">
        <v>5294</v>
      </c>
      <c r="AE1012" s="12" t="s">
        <v>5302</v>
      </c>
      <c r="AI1012" s="12" t="s">
        <v>152</v>
      </c>
      <c r="AJ1012" s="12" t="s">
        <v>126</v>
      </c>
      <c r="AK1012" s="12" t="s">
        <v>126</v>
      </c>
      <c r="AM1012" s="12" t="s">
        <v>149</v>
      </c>
      <c r="AN1012" s="12" t="s">
        <v>567</v>
      </c>
      <c r="AO1012" s="12" t="s">
        <v>5297</v>
      </c>
      <c r="AP1012" s="12" t="s">
        <v>152</v>
      </c>
      <c r="AQ1012" s="12" t="s">
        <v>152</v>
      </c>
      <c r="AS1012" s="12" t="s">
        <v>153</v>
      </c>
      <c r="AU1012" s="12" t="s">
        <v>152</v>
      </c>
      <c r="AV1012" s="12" t="s">
        <v>188</v>
      </c>
      <c r="AW1012" s="12" t="s">
        <v>5303</v>
      </c>
      <c r="AX1012" s="12" t="s">
        <v>184</v>
      </c>
      <c r="AY1012" s="12" t="s">
        <v>5303</v>
      </c>
      <c r="BF1012" s="12" t="s">
        <v>126</v>
      </c>
      <c r="BO1012" s="12" t="s">
        <v>2344</v>
      </c>
      <c r="BP1012" s="12" t="s">
        <v>5294</v>
      </c>
      <c r="BQ1012" s="12" t="s">
        <v>135</v>
      </c>
      <c r="BR1012" s="12" t="s">
        <v>2199</v>
      </c>
    </row>
    <row r="1013" ht="14.25" customHeight="1">
      <c r="A1013" s="12">
        <v>720143.0</v>
      </c>
      <c r="B1013" s="12">
        <v>720143.0</v>
      </c>
      <c r="K1013" s="12" t="s">
        <v>137</v>
      </c>
      <c r="M1013" s="12" t="s">
        <v>170</v>
      </c>
      <c r="N1013" s="12" t="s">
        <v>171</v>
      </c>
      <c r="P1013" s="12" t="s">
        <v>140</v>
      </c>
      <c r="V1013" s="12">
        <v>649.0</v>
      </c>
      <c r="X1013" s="12" t="s">
        <v>5304</v>
      </c>
      <c r="Y1013" s="12" t="s">
        <v>142</v>
      </c>
      <c r="Z1013" s="12" t="s">
        <v>5305</v>
      </c>
      <c r="AA1013" s="12" t="s">
        <v>175</v>
      </c>
      <c r="AB1013" s="12" t="s">
        <v>5306</v>
      </c>
      <c r="AC1013" s="12">
        <v>9.96702100499E11</v>
      </c>
      <c r="AD1013" s="12" t="s">
        <v>4071</v>
      </c>
      <c r="AE1013" s="12" t="s">
        <v>5307</v>
      </c>
      <c r="AI1013" s="12" t="s">
        <v>152</v>
      </c>
      <c r="AJ1013" s="12" t="s">
        <v>126</v>
      </c>
      <c r="AK1013" s="12" t="s">
        <v>126</v>
      </c>
      <c r="AM1013" s="12" t="s">
        <v>1098</v>
      </c>
      <c r="AN1013" s="12" t="s">
        <v>149</v>
      </c>
      <c r="AO1013" s="12" t="s">
        <v>5308</v>
      </c>
      <c r="AP1013" s="12" t="s">
        <v>152</v>
      </c>
      <c r="AQ1013" s="12" t="s">
        <v>152</v>
      </c>
      <c r="AS1013" s="12" t="s">
        <v>153</v>
      </c>
      <c r="AU1013" s="12" t="s">
        <v>152</v>
      </c>
      <c r="AV1013" s="12" t="s">
        <v>891</v>
      </c>
      <c r="AX1013" s="12" t="s">
        <v>183</v>
      </c>
      <c r="BF1013" s="12" t="s">
        <v>126</v>
      </c>
      <c r="BO1013" s="12" t="s">
        <v>374</v>
      </c>
      <c r="BP1013" s="12" t="s">
        <v>4071</v>
      </c>
      <c r="BQ1013" s="12" t="s">
        <v>388</v>
      </c>
    </row>
    <row r="1014" ht="14.25" customHeight="1">
      <c r="A1014" s="12">
        <v>720144.0</v>
      </c>
      <c r="B1014" s="12">
        <v>720144.0</v>
      </c>
      <c r="K1014" s="12" t="s">
        <v>137</v>
      </c>
      <c r="M1014" s="12" t="s">
        <v>170</v>
      </c>
      <c r="N1014" s="12" t="s">
        <v>171</v>
      </c>
      <c r="P1014" s="12" t="s">
        <v>140</v>
      </c>
      <c r="V1014" s="12">
        <v>649.0</v>
      </c>
      <c r="X1014" s="12" t="s">
        <v>5309</v>
      </c>
      <c r="Y1014" s="12" t="s">
        <v>173</v>
      </c>
      <c r="Z1014" s="12" t="s">
        <v>5310</v>
      </c>
      <c r="AA1014" s="12" t="s">
        <v>175</v>
      </c>
      <c r="AB1014" s="12" t="s">
        <v>5311</v>
      </c>
      <c r="AC1014" s="12">
        <v>6.281310200312E12</v>
      </c>
      <c r="AD1014" s="12" t="s">
        <v>634</v>
      </c>
      <c r="AE1014" s="12" t="s">
        <v>5312</v>
      </c>
      <c r="AI1014" s="12" t="s">
        <v>126</v>
      </c>
      <c r="AJ1014" s="12" t="s">
        <v>152</v>
      </c>
      <c r="AK1014" s="12" t="s">
        <v>126</v>
      </c>
      <c r="AM1014" s="12" t="s">
        <v>149</v>
      </c>
      <c r="AN1014" s="12" t="s">
        <v>634</v>
      </c>
      <c r="AP1014" s="12" t="s">
        <v>152</v>
      </c>
      <c r="AQ1014" s="12" t="s">
        <v>152</v>
      </c>
      <c r="AS1014" s="12" t="s">
        <v>370</v>
      </c>
      <c r="AT1014" s="12" t="s">
        <v>1017</v>
      </c>
      <c r="AU1014" s="12" t="s">
        <v>126</v>
      </c>
      <c r="BO1014" s="12" t="s">
        <v>561</v>
      </c>
      <c r="BP1014" s="12" t="s">
        <v>634</v>
      </c>
      <c r="BQ1014" s="12" t="s">
        <v>454</v>
      </c>
    </row>
    <row r="1015" ht="14.25" customHeight="1">
      <c r="A1015" s="12">
        <v>720145.0</v>
      </c>
      <c r="B1015" s="12">
        <v>720145.0</v>
      </c>
      <c r="K1015" s="12" t="s">
        <v>137</v>
      </c>
      <c r="M1015" s="12" t="s">
        <v>170</v>
      </c>
      <c r="N1015" s="12" t="s">
        <v>171</v>
      </c>
      <c r="P1015" s="12" t="s">
        <v>204</v>
      </c>
      <c r="V1015" s="12">
        <v>325.0</v>
      </c>
      <c r="X1015" s="12" t="s">
        <v>5313</v>
      </c>
      <c r="Y1015" s="12" t="s">
        <v>142</v>
      </c>
      <c r="Z1015" s="12" t="s">
        <v>5314</v>
      </c>
      <c r="AA1015" s="12" t="s">
        <v>175</v>
      </c>
      <c r="AB1015" s="12" t="s">
        <v>5315</v>
      </c>
      <c r="AC1015" s="12">
        <v>906.0</v>
      </c>
      <c r="AD1015" s="12" t="s">
        <v>448</v>
      </c>
      <c r="AE1015" s="12" t="s">
        <v>5316</v>
      </c>
      <c r="AI1015" s="12" t="s">
        <v>126</v>
      </c>
      <c r="AJ1015" s="12" t="s">
        <v>152</v>
      </c>
      <c r="AK1015" s="12" t="s">
        <v>126</v>
      </c>
      <c r="AM1015" s="12" t="s">
        <v>196</v>
      </c>
      <c r="AN1015" s="12" t="s">
        <v>196</v>
      </c>
      <c r="AO1015" s="12" t="s">
        <v>1255</v>
      </c>
      <c r="AS1015" s="12" t="s">
        <v>370</v>
      </c>
      <c r="AT1015" s="12" t="s">
        <v>551</v>
      </c>
      <c r="AU1015" s="12" t="s">
        <v>126</v>
      </c>
      <c r="BF1015" s="12" t="s">
        <v>126</v>
      </c>
      <c r="BP1015" s="12" t="s">
        <v>448</v>
      </c>
    </row>
    <row r="1016" ht="14.25" customHeight="1">
      <c r="A1016" s="12">
        <v>720146.0</v>
      </c>
      <c r="B1016" s="12">
        <v>720146.0</v>
      </c>
      <c r="K1016" s="12" t="s">
        <v>137</v>
      </c>
      <c r="M1016" s="12" t="s">
        <v>170</v>
      </c>
      <c r="N1016" s="12" t="s">
        <v>171</v>
      </c>
      <c r="P1016" s="12" t="s">
        <v>140</v>
      </c>
      <c r="V1016" s="12">
        <v>649.0</v>
      </c>
      <c r="X1016" s="12" t="s">
        <v>5317</v>
      </c>
      <c r="Y1016" s="12" t="s">
        <v>142</v>
      </c>
      <c r="Z1016" s="12" t="s">
        <v>5318</v>
      </c>
      <c r="AA1016" s="12" t="s">
        <v>175</v>
      </c>
      <c r="AB1016" s="12" t="s">
        <v>5319</v>
      </c>
      <c r="AC1016" s="12" t="s">
        <v>5320</v>
      </c>
      <c r="AD1016" s="12" t="s">
        <v>178</v>
      </c>
      <c r="AE1016" s="12" t="s">
        <v>5321</v>
      </c>
      <c r="AF1016" s="12" t="s">
        <v>5322</v>
      </c>
      <c r="AI1016" s="12" t="s">
        <v>152</v>
      </c>
      <c r="AJ1016" s="12" t="s">
        <v>152</v>
      </c>
      <c r="AK1016" s="12" t="s">
        <v>126</v>
      </c>
      <c r="AM1016" s="12" t="s">
        <v>2074</v>
      </c>
      <c r="AN1016" s="12" t="s">
        <v>906</v>
      </c>
      <c r="AO1016" s="12" t="s">
        <v>3784</v>
      </c>
      <c r="AP1016" s="12" t="s">
        <v>126</v>
      </c>
      <c r="AQ1016" s="12" t="s">
        <v>152</v>
      </c>
      <c r="AS1016" s="12" t="s">
        <v>153</v>
      </c>
      <c r="AU1016" s="12" t="s">
        <v>152</v>
      </c>
      <c r="AV1016" s="12" t="s">
        <v>154</v>
      </c>
      <c r="AX1016" s="12" t="s">
        <v>198</v>
      </c>
      <c r="BF1016" s="12" t="s">
        <v>126</v>
      </c>
      <c r="BO1016" s="12" t="s">
        <v>421</v>
      </c>
      <c r="BP1016" s="12" t="s">
        <v>1950</v>
      </c>
      <c r="BQ1016" s="12" t="s">
        <v>135</v>
      </c>
    </row>
    <row r="1017" ht="14.25" customHeight="1">
      <c r="A1017" s="12">
        <v>720147.0</v>
      </c>
      <c r="B1017" s="12">
        <v>720147.0</v>
      </c>
      <c r="K1017" s="12" t="s">
        <v>137</v>
      </c>
      <c r="M1017" s="12" t="s">
        <v>170</v>
      </c>
      <c r="N1017" s="12" t="s">
        <v>171</v>
      </c>
      <c r="P1017" s="12" t="s">
        <v>128</v>
      </c>
      <c r="V1017" s="12">
        <v>605.0</v>
      </c>
      <c r="X1017" s="12" t="s">
        <v>5323</v>
      </c>
      <c r="Y1017" s="12" t="s">
        <v>142</v>
      </c>
      <c r="Z1017" s="12" t="s">
        <v>5324</v>
      </c>
      <c r="AA1017" s="12" t="s">
        <v>175</v>
      </c>
      <c r="AB1017" s="12" t="s">
        <v>5325</v>
      </c>
      <c r="AC1017" s="12" t="s">
        <v>5326</v>
      </c>
      <c r="AD1017" s="12" t="s">
        <v>132</v>
      </c>
      <c r="AE1017" s="12" t="s">
        <v>5327</v>
      </c>
      <c r="AF1017" s="12">
        <v>404.0</v>
      </c>
      <c r="AI1017" s="12" t="s">
        <v>152</v>
      </c>
      <c r="AJ1017" s="12" t="s">
        <v>126</v>
      </c>
      <c r="AK1017" s="12" t="s">
        <v>126</v>
      </c>
      <c r="AM1017" s="12" t="s">
        <v>196</v>
      </c>
      <c r="AN1017" s="12" t="s">
        <v>670</v>
      </c>
      <c r="AP1017" s="12" t="s">
        <v>152</v>
      </c>
      <c r="AQ1017" s="12" t="s">
        <v>152</v>
      </c>
      <c r="AS1017" s="12" t="s">
        <v>153</v>
      </c>
      <c r="AU1017" s="12" t="s">
        <v>126</v>
      </c>
      <c r="BF1017" s="12" t="s">
        <v>126</v>
      </c>
      <c r="BO1017" s="12" t="s">
        <v>374</v>
      </c>
      <c r="BP1017" s="12" t="s">
        <v>132</v>
      </c>
      <c r="BQ1017" s="12" t="s">
        <v>158</v>
      </c>
    </row>
    <row r="1018" ht="14.25" customHeight="1">
      <c r="A1018" s="12">
        <v>720148.0</v>
      </c>
      <c r="B1018" s="12">
        <v>720148.0</v>
      </c>
      <c r="K1018" s="12" t="s">
        <v>137</v>
      </c>
      <c r="M1018" s="12" t="s">
        <v>253</v>
      </c>
      <c r="N1018" s="12" t="s">
        <v>171</v>
      </c>
      <c r="P1018" s="12" t="s">
        <v>140</v>
      </c>
      <c r="V1018" s="12">
        <v>605.0</v>
      </c>
      <c r="X1018" s="12" t="s">
        <v>5328</v>
      </c>
      <c r="Y1018" s="12" t="s">
        <v>142</v>
      </c>
      <c r="Z1018" s="12" t="s">
        <v>5329</v>
      </c>
      <c r="AA1018" s="12" t="s">
        <v>175</v>
      </c>
      <c r="AB1018" s="12" t="s">
        <v>5330</v>
      </c>
      <c r="AC1018" s="12">
        <v>2.61349216407E11</v>
      </c>
      <c r="AD1018" s="12" t="s">
        <v>5294</v>
      </c>
      <c r="AE1018" s="12" t="s">
        <v>5331</v>
      </c>
      <c r="AF1018" s="12" t="s">
        <v>5332</v>
      </c>
      <c r="AI1018" s="12" t="s">
        <v>152</v>
      </c>
      <c r="AJ1018" s="12" t="s">
        <v>126</v>
      </c>
      <c r="AK1018" s="12" t="s">
        <v>126</v>
      </c>
      <c r="AM1018" s="12" t="s">
        <v>149</v>
      </c>
      <c r="AN1018" s="12" t="s">
        <v>567</v>
      </c>
      <c r="AO1018" s="12" t="s">
        <v>5297</v>
      </c>
      <c r="AP1018" s="12" t="s">
        <v>152</v>
      </c>
      <c r="AQ1018" s="12" t="s">
        <v>152</v>
      </c>
      <c r="AS1018" s="12" t="s">
        <v>153</v>
      </c>
      <c r="AU1018" s="12" t="s">
        <v>152</v>
      </c>
      <c r="AV1018" s="12" t="s">
        <v>182</v>
      </c>
      <c r="AX1018" s="12" t="s">
        <v>183</v>
      </c>
      <c r="BF1018" s="12" t="s">
        <v>126</v>
      </c>
      <c r="BO1018" s="12" t="s">
        <v>467</v>
      </c>
      <c r="BP1018" s="12" t="s">
        <v>5294</v>
      </c>
    </row>
    <row r="1019" ht="14.25" customHeight="1">
      <c r="A1019" s="12">
        <v>720152.0</v>
      </c>
      <c r="B1019" s="12">
        <v>720152.0</v>
      </c>
      <c r="K1019" s="12" t="s">
        <v>137</v>
      </c>
      <c r="M1019" s="12" t="s">
        <v>170</v>
      </c>
      <c r="N1019" s="12" t="s">
        <v>139</v>
      </c>
      <c r="P1019" s="12" t="s">
        <v>128</v>
      </c>
      <c r="V1019" s="12">
        <v>755.0</v>
      </c>
      <c r="X1019" s="12" t="s">
        <v>5333</v>
      </c>
      <c r="Y1019" s="12" t="s">
        <v>142</v>
      </c>
      <c r="Z1019" s="12" t="s">
        <v>5334</v>
      </c>
      <c r="AA1019" s="12" t="s">
        <v>175</v>
      </c>
      <c r="AB1019" s="12" t="s">
        <v>5335</v>
      </c>
      <c r="AC1019" s="12" t="s">
        <v>5336</v>
      </c>
      <c r="AD1019" s="12" t="s">
        <v>480</v>
      </c>
      <c r="AE1019" s="12" t="s">
        <v>5337</v>
      </c>
      <c r="AI1019" s="12" t="s">
        <v>152</v>
      </c>
      <c r="AJ1019" s="12" t="s">
        <v>126</v>
      </c>
      <c r="AK1019" s="12" t="s">
        <v>126</v>
      </c>
      <c r="AM1019" s="12" t="s">
        <v>723</v>
      </c>
      <c r="AN1019" s="12" t="s">
        <v>149</v>
      </c>
      <c r="AP1019" s="12" t="s">
        <v>152</v>
      </c>
      <c r="AQ1019" s="12" t="s">
        <v>152</v>
      </c>
      <c r="AS1019" s="12" t="s">
        <v>153</v>
      </c>
      <c r="AU1019" s="12" t="s">
        <v>126</v>
      </c>
      <c r="BF1019" s="12" t="s">
        <v>126</v>
      </c>
      <c r="BO1019" s="12" t="s">
        <v>374</v>
      </c>
      <c r="BP1019" s="12" t="s">
        <v>122</v>
      </c>
      <c r="BQ1019" s="12" t="s">
        <v>630</v>
      </c>
    </row>
    <row r="1020" ht="14.25" customHeight="1">
      <c r="A1020" s="12">
        <v>720155.0</v>
      </c>
      <c r="B1020" s="12">
        <v>720155.0</v>
      </c>
      <c r="K1020" s="12" t="s">
        <v>137</v>
      </c>
      <c r="M1020" s="12" t="s">
        <v>170</v>
      </c>
      <c r="N1020" s="12" t="s">
        <v>139</v>
      </c>
      <c r="P1020" s="12" t="s">
        <v>140</v>
      </c>
      <c r="V1020" s="12">
        <v>814.0</v>
      </c>
      <c r="X1020" s="12" t="s">
        <v>4447</v>
      </c>
      <c r="Y1020" s="12" t="s">
        <v>142</v>
      </c>
      <c r="Z1020" s="12" t="s">
        <v>4448</v>
      </c>
      <c r="AA1020" s="12" t="s">
        <v>144</v>
      </c>
      <c r="AB1020" s="12" t="s">
        <v>4449</v>
      </c>
      <c r="AC1020" s="12">
        <v>9.18132813746E11</v>
      </c>
      <c r="AD1020" s="12" t="s">
        <v>448</v>
      </c>
      <c r="AE1020" s="12" t="s">
        <v>5338</v>
      </c>
      <c r="AI1020" s="12" t="s">
        <v>126</v>
      </c>
      <c r="AJ1020" s="12" t="s">
        <v>126</v>
      </c>
      <c r="AK1020" s="12" t="s">
        <v>126</v>
      </c>
      <c r="AM1020" s="12" t="s">
        <v>149</v>
      </c>
      <c r="AP1020" s="12" t="s">
        <v>152</v>
      </c>
      <c r="AS1020" s="12" t="s">
        <v>153</v>
      </c>
      <c r="AU1020" s="12" t="s">
        <v>126</v>
      </c>
      <c r="BF1020" s="12" t="s">
        <v>126</v>
      </c>
      <c r="BO1020" s="12" t="s">
        <v>467</v>
      </c>
      <c r="BP1020" s="12" t="s">
        <v>448</v>
      </c>
      <c r="BQ1020" s="12" t="s">
        <v>236</v>
      </c>
    </row>
    <row r="1021" ht="14.25" customHeight="1">
      <c r="A1021" s="12">
        <v>720156.0</v>
      </c>
      <c r="B1021" s="12">
        <v>720156.0</v>
      </c>
      <c r="C1021" s="12" t="s">
        <v>136</v>
      </c>
      <c r="D1021" s="12">
        <v>407.0</v>
      </c>
      <c r="K1021" s="12" t="s">
        <v>137</v>
      </c>
      <c r="M1021" s="12" t="s">
        <v>170</v>
      </c>
      <c r="N1021" s="12" t="s">
        <v>139</v>
      </c>
      <c r="P1021" s="12" t="s">
        <v>204</v>
      </c>
      <c r="V1021" s="12">
        <v>407.0</v>
      </c>
      <c r="X1021" s="12" t="s">
        <v>5339</v>
      </c>
      <c r="Y1021" s="12" t="s">
        <v>246</v>
      </c>
      <c r="Z1021" s="12" t="s">
        <v>5340</v>
      </c>
      <c r="AA1021" s="12" t="s">
        <v>144</v>
      </c>
      <c r="AB1021" s="12" t="s">
        <v>5341</v>
      </c>
      <c r="AC1021" s="12">
        <v>5.585992849946E12</v>
      </c>
      <c r="AD1021" s="12" t="s">
        <v>192</v>
      </c>
      <c r="AE1021" s="12" t="s">
        <v>5342</v>
      </c>
      <c r="AI1021" s="12" t="s">
        <v>126</v>
      </c>
      <c r="AJ1021" s="12" t="s">
        <v>126</v>
      </c>
      <c r="AK1021" s="12" t="s">
        <v>126</v>
      </c>
      <c r="AM1021" s="12" t="s">
        <v>195</v>
      </c>
      <c r="AN1021" s="12" t="s">
        <v>149</v>
      </c>
      <c r="AO1021" s="12" t="s">
        <v>331</v>
      </c>
      <c r="AP1021" s="12" t="s">
        <v>152</v>
      </c>
      <c r="AQ1021" s="12" t="s">
        <v>152</v>
      </c>
      <c r="AS1021" s="12" t="s">
        <v>153</v>
      </c>
      <c r="AU1021" s="12" t="s">
        <v>152</v>
      </c>
      <c r="BF1021" s="12" t="s">
        <v>126</v>
      </c>
      <c r="BO1021" s="12" t="s">
        <v>749</v>
      </c>
    </row>
    <row r="1022" ht="14.25" customHeight="1">
      <c r="A1022" s="12">
        <v>720157.0</v>
      </c>
      <c r="B1022" s="12">
        <v>720157.0</v>
      </c>
      <c r="K1022" s="12" t="s">
        <v>137</v>
      </c>
      <c r="M1022" s="12" t="s">
        <v>138</v>
      </c>
      <c r="N1022" s="12" t="s">
        <v>139</v>
      </c>
      <c r="P1022" s="12" t="s">
        <v>204</v>
      </c>
      <c r="V1022" s="12">
        <v>523.0</v>
      </c>
      <c r="X1022" s="12" t="s">
        <v>5343</v>
      </c>
      <c r="Y1022" s="12" t="s">
        <v>246</v>
      </c>
      <c r="Z1022" s="12" t="s">
        <v>5344</v>
      </c>
      <c r="AA1022" s="12" t="s">
        <v>144</v>
      </c>
      <c r="AB1022" s="12" t="s">
        <v>5345</v>
      </c>
      <c r="AC1022" s="12">
        <v>4.21949143464E11</v>
      </c>
      <c r="AD1022" s="12" t="s">
        <v>5346</v>
      </c>
      <c r="AI1022" s="12" t="s">
        <v>126</v>
      </c>
      <c r="AJ1022" s="12" t="s">
        <v>126</v>
      </c>
      <c r="AK1022" s="12" t="s">
        <v>126</v>
      </c>
      <c r="AM1022" s="12" t="s">
        <v>149</v>
      </c>
      <c r="AP1022" s="12" t="s">
        <v>152</v>
      </c>
      <c r="AQ1022" s="12" t="s">
        <v>152</v>
      </c>
      <c r="AS1022" s="12" t="s">
        <v>153</v>
      </c>
      <c r="AU1022" s="12" t="s">
        <v>152</v>
      </c>
      <c r="BF1022" s="12" t="s">
        <v>126</v>
      </c>
      <c r="BO1022" s="12" t="s">
        <v>561</v>
      </c>
      <c r="BP1022" s="12" t="s">
        <v>480</v>
      </c>
    </row>
    <row r="1023" ht="14.25" customHeight="1">
      <c r="A1023" s="12">
        <v>720158.0</v>
      </c>
      <c r="B1023" s="12">
        <v>720158.0</v>
      </c>
      <c r="C1023" s="12" t="s">
        <v>136</v>
      </c>
      <c r="D1023" s="12">
        <v>875.0</v>
      </c>
      <c r="K1023" s="12" t="s">
        <v>137</v>
      </c>
      <c r="M1023" s="12" t="s">
        <v>138</v>
      </c>
      <c r="N1023" s="12" t="s">
        <v>139</v>
      </c>
      <c r="P1023" s="12" t="s">
        <v>140</v>
      </c>
      <c r="V1023" s="12">
        <v>875.0</v>
      </c>
      <c r="X1023" s="12" t="s">
        <v>5347</v>
      </c>
      <c r="Y1023" s="12" t="s">
        <v>142</v>
      </c>
      <c r="Z1023" s="12" t="s">
        <v>3261</v>
      </c>
      <c r="AA1023" s="12" t="s">
        <v>175</v>
      </c>
      <c r="AB1023" s="12" t="s">
        <v>5348</v>
      </c>
      <c r="AC1023" s="12">
        <v>4.20603442834E11</v>
      </c>
      <c r="AD1023" s="12" t="s">
        <v>5349</v>
      </c>
      <c r="AE1023" s="12" t="s">
        <v>5350</v>
      </c>
      <c r="AI1023" s="12" t="s">
        <v>126</v>
      </c>
      <c r="AJ1023" s="12" t="s">
        <v>126</v>
      </c>
      <c r="AK1023" s="12" t="s">
        <v>126</v>
      </c>
      <c r="AM1023" s="12" t="s">
        <v>149</v>
      </c>
      <c r="AP1023" s="12" t="s">
        <v>126</v>
      </c>
      <c r="AQ1023" s="12" t="s">
        <v>152</v>
      </c>
      <c r="AS1023" s="12" t="s">
        <v>153</v>
      </c>
      <c r="AU1023" s="12" t="s">
        <v>152</v>
      </c>
      <c r="BF1023" s="12" t="s">
        <v>126</v>
      </c>
      <c r="BQ1023" s="12" t="s">
        <v>630</v>
      </c>
      <c r="BR1023" s="12" t="s">
        <v>5351</v>
      </c>
    </row>
    <row r="1024" ht="14.25" customHeight="1">
      <c r="A1024" s="12">
        <v>720159.0</v>
      </c>
      <c r="B1024" s="12">
        <v>720159.0</v>
      </c>
      <c r="K1024" s="12" t="s">
        <v>137</v>
      </c>
      <c r="M1024" s="12" t="s">
        <v>253</v>
      </c>
      <c r="N1024" s="12" t="s">
        <v>139</v>
      </c>
      <c r="P1024" s="12" t="s">
        <v>204</v>
      </c>
      <c r="V1024" s="12">
        <v>319.0</v>
      </c>
      <c r="X1024" s="12" t="s">
        <v>5352</v>
      </c>
      <c r="Y1024" s="12" t="s">
        <v>142</v>
      </c>
      <c r="Z1024" s="12" t="s">
        <v>5353</v>
      </c>
      <c r="AA1024" s="12" t="s">
        <v>144</v>
      </c>
      <c r="AB1024" s="12" t="s">
        <v>5354</v>
      </c>
      <c r="AC1024" s="12" t="s">
        <v>5355</v>
      </c>
      <c r="AD1024" s="12" t="s">
        <v>634</v>
      </c>
      <c r="AI1024" s="12" t="s">
        <v>152</v>
      </c>
      <c r="AJ1024" s="12" t="s">
        <v>152</v>
      </c>
      <c r="AK1024" s="12" t="s">
        <v>126</v>
      </c>
      <c r="AP1024" s="12" t="s">
        <v>152</v>
      </c>
      <c r="AQ1024" s="12" t="s">
        <v>152</v>
      </c>
      <c r="AS1024" s="12" t="s">
        <v>153</v>
      </c>
      <c r="AU1024" s="12" t="s">
        <v>152</v>
      </c>
      <c r="BF1024" s="12" t="s">
        <v>126</v>
      </c>
      <c r="BO1024" s="12" t="s">
        <v>578</v>
      </c>
      <c r="BP1024" s="12" t="s">
        <v>634</v>
      </c>
      <c r="BQ1024" s="12" t="s">
        <v>553</v>
      </c>
      <c r="BR1024" s="12" t="s">
        <v>5356</v>
      </c>
    </row>
    <row r="1025" ht="14.25" customHeight="1">
      <c r="A1025" s="12">
        <v>720160.0</v>
      </c>
      <c r="B1025" s="12">
        <v>720160.0</v>
      </c>
      <c r="K1025" s="12" t="s">
        <v>137</v>
      </c>
      <c r="M1025" s="12" t="s">
        <v>138</v>
      </c>
      <c r="N1025" s="12" t="s">
        <v>171</v>
      </c>
      <c r="P1025" s="12" t="s">
        <v>140</v>
      </c>
      <c r="V1025" s="12">
        <v>699.0</v>
      </c>
      <c r="X1025" s="12" t="s">
        <v>5357</v>
      </c>
      <c r="Y1025" s="12" t="s">
        <v>142</v>
      </c>
      <c r="Z1025" s="12" t="s">
        <v>5358</v>
      </c>
      <c r="AA1025" s="12" t="s">
        <v>144</v>
      </c>
      <c r="AB1025" s="12" t="s">
        <v>5359</v>
      </c>
      <c r="AC1025" s="12" t="s">
        <v>5360</v>
      </c>
      <c r="AD1025" s="12" t="s">
        <v>5361</v>
      </c>
      <c r="AE1025" s="12" t="s">
        <v>5362</v>
      </c>
      <c r="AI1025" s="12" t="s">
        <v>126</v>
      </c>
      <c r="AJ1025" s="12" t="s">
        <v>126</v>
      </c>
      <c r="AK1025" s="12" t="s">
        <v>126</v>
      </c>
      <c r="AM1025" s="12" t="s">
        <v>900</v>
      </c>
      <c r="AN1025" s="12" t="s">
        <v>4784</v>
      </c>
      <c r="AO1025" s="12" t="s">
        <v>4878</v>
      </c>
      <c r="AP1025" s="12" t="s">
        <v>152</v>
      </c>
      <c r="AQ1025" s="12" t="s">
        <v>152</v>
      </c>
      <c r="AS1025" s="12" t="s">
        <v>370</v>
      </c>
      <c r="AT1025" s="12" t="s">
        <v>1017</v>
      </c>
      <c r="AU1025" s="12" t="s">
        <v>152</v>
      </c>
      <c r="BF1025" s="12" t="s">
        <v>126</v>
      </c>
      <c r="BO1025" s="12" t="s">
        <v>526</v>
      </c>
      <c r="BP1025" s="12" t="s">
        <v>5361</v>
      </c>
      <c r="BQ1025" s="12" t="s">
        <v>607</v>
      </c>
    </row>
    <row r="1026" ht="14.25" customHeight="1">
      <c r="A1026" s="12">
        <v>720161.0</v>
      </c>
      <c r="B1026" s="12">
        <v>720161.0</v>
      </c>
      <c r="K1026" s="12" t="s">
        <v>137</v>
      </c>
      <c r="M1026" s="12" t="s">
        <v>253</v>
      </c>
      <c r="N1026" s="12" t="s">
        <v>139</v>
      </c>
      <c r="P1026" s="12" t="s">
        <v>204</v>
      </c>
      <c r="V1026" s="12">
        <v>319.0</v>
      </c>
      <c r="X1026" s="12" t="s">
        <v>5363</v>
      </c>
      <c r="Y1026" s="12" t="s">
        <v>269</v>
      </c>
      <c r="Z1026" s="12" t="s">
        <v>5364</v>
      </c>
      <c r="AA1026" s="12" t="s">
        <v>175</v>
      </c>
      <c r="AB1026" s="12" t="s">
        <v>5365</v>
      </c>
      <c r="AC1026" s="12" t="s">
        <v>5366</v>
      </c>
      <c r="AD1026" s="12" t="s">
        <v>550</v>
      </c>
      <c r="AE1026" s="12" t="s">
        <v>855</v>
      </c>
      <c r="AF1026" s="12" t="s">
        <v>5367</v>
      </c>
      <c r="AI1026" s="12" t="s">
        <v>152</v>
      </c>
      <c r="AJ1026" s="12" t="s">
        <v>126</v>
      </c>
      <c r="AK1026" s="12" t="s">
        <v>126</v>
      </c>
      <c r="AM1026" s="12" t="s">
        <v>196</v>
      </c>
      <c r="AN1026" s="12" t="s">
        <v>196</v>
      </c>
      <c r="AO1026" s="12" t="s">
        <v>196</v>
      </c>
      <c r="AP1026" s="12" t="s">
        <v>152</v>
      </c>
      <c r="AQ1026" s="12" t="s">
        <v>152</v>
      </c>
      <c r="AS1026" s="12" t="s">
        <v>153</v>
      </c>
      <c r="AU1026" s="12" t="s">
        <v>152</v>
      </c>
      <c r="BF1026" s="12" t="s">
        <v>126</v>
      </c>
      <c r="BO1026" s="12" t="s">
        <v>127</v>
      </c>
      <c r="BP1026" s="12" t="s">
        <v>550</v>
      </c>
      <c r="BQ1026" s="12" t="s">
        <v>464</v>
      </c>
    </row>
    <row r="1027" ht="14.25" customHeight="1">
      <c r="A1027" s="12">
        <v>720162.0</v>
      </c>
      <c r="B1027" s="12">
        <v>720162.0</v>
      </c>
      <c r="K1027" s="12" t="s">
        <v>137</v>
      </c>
      <c r="M1027" s="12" t="s">
        <v>170</v>
      </c>
      <c r="N1027" s="12" t="s">
        <v>139</v>
      </c>
      <c r="P1027" s="12" t="s">
        <v>204</v>
      </c>
      <c r="V1027" s="12">
        <v>407.0</v>
      </c>
      <c r="X1027" s="12" t="s">
        <v>5368</v>
      </c>
      <c r="Y1027" s="12" t="s">
        <v>246</v>
      </c>
      <c r="Z1027" s="12" t="s">
        <v>2346</v>
      </c>
      <c r="AA1027" s="12" t="s">
        <v>144</v>
      </c>
      <c r="AB1027" s="12" t="s">
        <v>5369</v>
      </c>
      <c r="AC1027" s="12" t="s">
        <v>5370</v>
      </c>
      <c r="AD1027" s="12" t="s">
        <v>948</v>
      </c>
      <c r="AE1027" s="12" t="s">
        <v>5371</v>
      </c>
      <c r="AI1027" s="12" t="s">
        <v>152</v>
      </c>
      <c r="AJ1027" s="12" t="s">
        <v>126</v>
      </c>
      <c r="AK1027" s="12" t="s">
        <v>126</v>
      </c>
      <c r="AM1027" s="12" t="s">
        <v>196</v>
      </c>
      <c r="AN1027" s="12" t="s">
        <v>3948</v>
      </c>
      <c r="AP1027" s="12" t="s">
        <v>152</v>
      </c>
      <c r="AQ1027" s="12" t="s">
        <v>152</v>
      </c>
      <c r="AS1027" s="12" t="s">
        <v>153</v>
      </c>
      <c r="AU1027" s="12" t="s">
        <v>126</v>
      </c>
      <c r="BF1027" s="12" t="s">
        <v>126</v>
      </c>
      <c r="BO1027" s="12" t="s">
        <v>200</v>
      </c>
      <c r="BP1027" s="12" t="s">
        <v>948</v>
      </c>
      <c r="BQ1027" s="12" t="s">
        <v>135</v>
      </c>
    </row>
    <row r="1028" ht="14.25" customHeight="1">
      <c r="A1028" s="12">
        <v>720163.0</v>
      </c>
      <c r="B1028" s="12">
        <v>720163.0</v>
      </c>
      <c r="C1028" s="12" t="s">
        <v>136</v>
      </c>
      <c r="D1028" s="12">
        <v>1750.0</v>
      </c>
      <c r="K1028" s="12" t="s">
        <v>137</v>
      </c>
      <c r="M1028" s="12" t="s">
        <v>138</v>
      </c>
      <c r="N1028" s="12" t="s">
        <v>139</v>
      </c>
      <c r="P1028" s="12" t="s">
        <v>140</v>
      </c>
      <c r="V1028" s="12">
        <v>875.0</v>
      </c>
      <c r="X1028" s="12" t="s">
        <v>5372</v>
      </c>
      <c r="Y1028" s="12" t="s">
        <v>142</v>
      </c>
      <c r="Z1028" s="12" t="s">
        <v>5373</v>
      </c>
      <c r="AA1028" s="12" t="s">
        <v>144</v>
      </c>
      <c r="AB1028" s="12" t="s">
        <v>5374</v>
      </c>
      <c r="AC1028" s="12">
        <v>614.0</v>
      </c>
      <c r="AD1028" s="12" t="s">
        <v>1068</v>
      </c>
      <c r="AE1028" s="12" t="s">
        <v>5375</v>
      </c>
      <c r="AI1028" s="12" t="s">
        <v>126</v>
      </c>
      <c r="AJ1028" s="12" t="s">
        <v>126</v>
      </c>
      <c r="AK1028" s="12" t="s">
        <v>126</v>
      </c>
      <c r="AM1028" s="12" t="s">
        <v>149</v>
      </c>
      <c r="AN1028" s="12" t="s">
        <v>149</v>
      </c>
      <c r="AO1028" s="12" t="s">
        <v>149</v>
      </c>
      <c r="AP1028" s="12" t="s">
        <v>126</v>
      </c>
      <c r="AQ1028" s="12" t="s">
        <v>152</v>
      </c>
      <c r="AS1028" s="12" t="s">
        <v>153</v>
      </c>
      <c r="AU1028" s="12" t="s">
        <v>152</v>
      </c>
      <c r="AV1028" s="12" t="s">
        <v>182</v>
      </c>
      <c r="AX1028" s="12" t="s">
        <v>156</v>
      </c>
      <c r="BO1028" s="12" t="s">
        <v>534</v>
      </c>
      <c r="BP1028" s="12" t="s">
        <v>1068</v>
      </c>
      <c r="BQ1028" s="12" t="s">
        <v>158</v>
      </c>
    </row>
    <row r="1029" ht="14.25" customHeight="1">
      <c r="A1029" s="12">
        <v>720164.0</v>
      </c>
      <c r="B1029" s="12">
        <v>720163.0</v>
      </c>
      <c r="C1029" s="12" t="s">
        <v>136</v>
      </c>
      <c r="D1029" s="12">
        <v>0.0</v>
      </c>
      <c r="K1029" s="12" t="s">
        <v>137</v>
      </c>
      <c r="M1029" s="12" t="s">
        <v>138</v>
      </c>
      <c r="N1029" s="12" t="s">
        <v>139</v>
      </c>
      <c r="P1029" s="12" t="s">
        <v>140</v>
      </c>
      <c r="V1029" s="12">
        <v>875.0</v>
      </c>
      <c r="X1029" s="12" t="s">
        <v>5376</v>
      </c>
      <c r="Y1029" s="12" t="s">
        <v>142</v>
      </c>
      <c r="Z1029" s="12" t="s">
        <v>5377</v>
      </c>
      <c r="AA1029" s="12" t="s">
        <v>175</v>
      </c>
      <c r="AB1029" s="12" t="s">
        <v>5378</v>
      </c>
      <c r="AC1029" s="12" t="s">
        <v>5379</v>
      </c>
      <c r="AD1029" s="12" t="s">
        <v>1068</v>
      </c>
      <c r="AE1029" s="12" t="s">
        <v>5375</v>
      </c>
      <c r="AI1029" s="12" t="s">
        <v>126</v>
      </c>
      <c r="AJ1029" s="12" t="s">
        <v>126</v>
      </c>
      <c r="AK1029" s="12" t="s">
        <v>126</v>
      </c>
      <c r="AM1029" s="12" t="s">
        <v>149</v>
      </c>
      <c r="AN1029" s="12" t="s">
        <v>149</v>
      </c>
      <c r="AO1029" s="12" t="s">
        <v>149</v>
      </c>
      <c r="AP1029" s="12" t="s">
        <v>126</v>
      </c>
      <c r="AQ1029" s="12" t="s">
        <v>152</v>
      </c>
      <c r="AS1029" s="12" t="s">
        <v>153</v>
      </c>
      <c r="AU1029" s="12" t="s">
        <v>152</v>
      </c>
      <c r="AV1029" s="12" t="s">
        <v>182</v>
      </c>
      <c r="AX1029" s="12" t="s">
        <v>156</v>
      </c>
      <c r="BF1029" s="12" t="s">
        <v>126</v>
      </c>
      <c r="BO1029" s="12" t="s">
        <v>127</v>
      </c>
      <c r="BP1029" s="12" t="s">
        <v>1068</v>
      </c>
      <c r="BQ1029" s="12" t="s">
        <v>388</v>
      </c>
    </row>
    <row r="1030" ht="14.25" customHeight="1">
      <c r="A1030" s="12">
        <v>720165.0</v>
      </c>
      <c r="B1030" s="12">
        <v>720165.0</v>
      </c>
      <c r="K1030" s="12" t="s">
        <v>137</v>
      </c>
      <c r="M1030" s="12" t="s">
        <v>253</v>
      </c>
      <c r="N1030" s="12" t="s">
        <v>171</v>
      </c>
      <c r="P1030" s="12" t="s">
        <v>140</v>
      </c>
      <c r="V1030" s="12">
        <v>605.0</v>
      </c>
      <c r="X1030" s="12" t="s">
        <v>5380</v>
      </c>
      <c r="Y1030" s="12" t="s">
        <v>142</v>
      </c>
      <c r="Z1030" s="12" t="s">
        <v>5149</v>
      </c>
      <c r="AA1030" s="12" t="s">
        <v>144</v>
      </c>
      <c r="AB1030" s="12" t="s">
        <v>5381</v>
      </c>
      <c r="AC1030" s="12" t="s">
        <v>5382</v>
      </c>
      <c r="AD1030" s="12" t="s">
        <v>2014</v>
      </c>
      <c r="AE1030" s="12" t="s">
        <v>5383</v>
      </c>
      <c r="AI1030" s="12" t="s">
        <v>152</v>
      </c>
      <c r="AJ1030" s="12" t="s">
        <v>126</v>
      </c>
      <c r="AK1030" s="12" t="s">
        <v>126</v>
      </c>
      <c r="AM1030" s="12" t="s">
        <v>195</v>
      </c>
      <c r="AN1030" s="12" t="s">
        <v>149</v>
      </c>
      <c r="AP1030" s="12" t="s">
        <v>152</v>
      </c>
      <c r="AQ1030" s="12" t="s">
        <v>152</v>
      </c>
      <c r="AS1030" s="12" t="s">
        <v>370</v>
      </c>
      <c r="AT1030" s="12" t="s">
        <v>1017</v>
      </c>
      <c r="AU1030" s="12" t="s">
        <v>152</v>
      </c>
      <c r="AV1030" s="12" t="s">
        <v>552</v>
      </c>
      <c r="AX1030" s="12" t="s">
        <v>184</v>
      </c>
      <c r="BF1030" s="12" t="s">
        <v>126</v>
      </c>
      <c r="BO1030" s="12" t="s">
        <v>3125</v>
      </c>
      <c r="BP1030" s="12" t="s">
        <v>2014</v>
      </c>
      <c r="BQ1030" s="12" t="s">
        <v>236</v>
      </c>
    </row>
    <row r="1031" ht="14.25" customHeight="1">
      <c r="A1031" s="12">
        <v>720166.0</v>
      </c>
      <c r="B1031" s="12">
        <v>720165.0</v>
      </c>
      <c r="K1031" s="12" t="s">
        <v>137</v>
      </c>
      <c r="M1031" s="12" t="s">
        <v>253</v>
      </c>
      <c r="N1031" s="12" t="s">
        <v>171</v>
      </c>
      <c r="P1031" s="12" t="s">
        <v>140</v>
      </c>
      <c r="V1031" s="12">
        <v>605.0</v>
      </c>
      <c r="X1031" s="12" t="s">
        <v>5384</v>
      </c>
      <c r="Y1031" s="12" t="s">
        <v>142</v>
      </c>
      <c r="Z1031" s="12" t="s">
        <v>5385</v>
      </c>
      <c r="AA1031" s="12" t="s">
        <v>175</v>
      </c>
      <c r="AB1031" s="12" t="s">
        <v>5386</v>
      </c>
      <c r="AC1031" s="12" t="s">
        <v>5387</v>
      </c>
      <c r="AD1031" s="12" t="s">
        <v>2014</v>
      </c>
      <c r="AE1031" s="12" t="s">
        <v>5383</v>
      </c>
      <c r="AI1031" s="12" t="s">
        <v>152</v>
      </c>
      <c r="AJ1031" s="12" t="s">
        <v>126</v>
      </c>
      <c r="AK1031" s="12" t="s">
        <v>126</v>
      </c>
      <c r="AM1031" s="12" t="s">
        <v>195</v>
      </c>
      <c r="AN1031" s="12" t="s">
        <v>149</v>
      </c>
      <c r="AP1031" s="12" t="s">
        <v>152</v>
      </c>
      <c r="AQ1031" s="12" t="s">
        <v>152</v>
      </c>
      <c r="AS1031" s="12" t="s">
        <v>370</v>
      </c>
      <c r="AT1031" s="12" t="s">
        <v>1017</v>
      </c>
      <c r="AU1031" s="12" t="s">
        <v>152</v>
      </c>
      <c r="AV1031" s="12" t="s">
        <v>552</v>
      </c>
      <c r="AX1031" s="12" t="s">
        <v>184</v>
      </c>
      <c r="BF1031" s="12" t="s">
        <v>126</v>
      </c>
      <c r="BO1031" s="12" t="s">
        <v>1749</v>
      </c>
      <c r="BP1031" s="12" t="s">
        <v>2014</v>
      </c>
      <c r="BQ1031" s="12" t="s">
        <v>236</v>
      </c>
    </row>
    <row r="1032" ht="14.25" customHeight="1">
      <c r="A1032" s="12">
        <v>720167.0</v>
      </c>
      <c r="B1032" s="12">
        <v>720167.0</v>
      </c>
      <c r="C1032" s="12" t="s">
        <v>136</v>
      </c>
      <c r="D1032" s="12">
        <v>875.0</v>
      </c>
      <c r="K1032" s="12" t="s">
        <v>137</v>
      </c>
      <c r="M1032" s="12" t="s">
        <v>138</v>
      </c>
      <c r="N1032" s="12" t="s">
        <v>139</v>
      </c>
      <c r="P1032" s="12" t="s">
        <v>140</v>
      </c>
      <c r="V1032" s="12">
        <v>875.0</v>
      </c>
      <c r="X1032" s="12" t="s">
        <v>5388</v>
      </c>
      <c r="Y1032" s="12" t="s">
        <v>226</v>
      </c>
      <c r="Z1032" s="12" t="s">
        <v>2280</v>
      </c>
      <c r="AA1032" s="12" t="s">
        <v>144</v>
      </c>
      <c r="AB1032" s="12" t="s">
        <v>2281</v>
      </c>
      <c r="AC1032" s="12">
        <v>78.0</v>
      </c>
      <c r="AD1032" s="12" t="s">
        <v>249</v>
      </c>
      <c r="AE1032" s="12" t="s">
        <v>2282</v>
      </c>
      <c r="AI1032" s="12" t="s">
        <v>126</v>
      </c>
      <c r="AJ1032" s="12" t="s">
        <v>126</v>
      </c>
      <c r="AK1032" s="12" t="s">
        <v>126</v>
      </c>
      <c r="AM1032" s="12" t="s">
        <v>149</v>
      </c>
      <c r="AP1032" s="12" t="s">
        <v>126</v>
      </c>
      <c r="AQ1032" s="12" t="s">
        <v>152</v>
      </c>
      <c r="AS1032" s="12" t="s">
        <v>153</v>
      </c>
      <c r="AU1032" s="12" t="s">
        <v>152</v>
      </c>
      <c r="AV1032" s="12" t="s">
        <v>5389</v>
      </c>
      <c r="AW1032" s="12" t="s">
        <v>5390</v>
      </c>
      <c r="AX1032" s="12" t="s">
        <v>2458</v>
      </c>
      <c r="AY1032" s="12" t="s">
        <v>5391</v>
      </c>
      <c r="BO1032" s="12" t="s">
        <v>5392</v>
      </c>
      <c r="BP1032" s="12" t="s">
        <v>249</v>
      </c>
      <c r="BQ1032" s="12" t="s">
        <v>273</v>
      </c>
    </row>
    <row r="1033" ht="14.25" customHeight="1">
      <c r="A1033" s="12">
        <v>720168.0</v>
      </c>
      <c r="B1033" s="12">
        <v>720168.0</v>
      </c>
      <c r="K1033" s="12" t="s">
        <v>137</v>
      </c>
      <c r="M1033" s="12" t="s">
        <v>253</v>
      </c>
      <c r="N1033" s="12" t="s">
        <v>171</v>
      </c>
      <c r="P1033" s="12" t="s">
        <v>140</v>
      </c>
      <c r="V1033" s="12">
        <v>605.0</v>
      </c>
      <c r="X1033" s="12" t="s">
        <v>5393</v>
      </c>
      <c r="Y1033" s="12" t="s">
        <v>246</v>
      </c>
      <c r="Z1033" s="12" t="s">
        <v>5394</v>
      </c>
      <c r="AA1033" s="12" t="s">
        <v>144</v>
      </c>
      <c r="AB1033" s="12" t="s">
        <v>5395</v>
      </c>
      <c r="AC1033" s="12">
        <v>2.51965717171E11</v>
      </c>
      <c r="AD1033" s="12" t="s">
        <v>743</v>
      </c>
      <c r="AE1033" s="12" t="s">
        <v>5396</v>
      </c>
      <c r="AI1033" s="12" t="s">
        <v>152</v>
      </c>
      <c r="AJ1033" s="12" t="s">
        <v>126</v>
      </c>
      <c r="AK1033" s="12" t="s">
        <v>126</v>
      </c>
      <c r="AP1033" s="12" t="s">
        <v>126</v>
      </c>
      <c r="AQ1033" s="12" t="s">
        <v>152</v>
      </c>
      <c r="AS1033" s="12" t="s">
        <v>153</v>
      </c>
      <c r="AU1033" s="12" t="s">
        <v>126</v>
      </c>
      <c r="BF1033" s="12" t="s">
        <v>152</v>
      </c>
      <c r="BH1033" s="12" t="s">
        <v>3282</v>
      </c>
      <c r="BI1033" s="12" t="s">
        <v>5397</v>
      </c>
      <c r="BO1033" s="12" t="s">
        <v>127</v>
      </c>
      <c r="BP1033" s="12" t="s">
        <v>743</v>
      </c>
      <c r="BQ1033" s="12" t="s">
        <v>273</v>
      </c>
    </row>
    <row r="1034" ht="14.25" customHeight="1">
      <c r="A1034" s="12">
        <v>720169.0</v>
      </c>
      <c r="B1034" s="12">
        <v>720169.0</v>
      </c>
      <c r="C1034" s="12" t="s">
        <v>136</v>
      </c>
      <c r="D1034" s="12">
        <v>1750.0</v>
      </c>
      <c r="K1034" s="12" t="s">
        <v>137</v>
      </c>
      <c r="M1034" s="12" t="s">
        <v>138</v>
      </c>
      <c r="N1034" s="12" t="s">
        <v>139</v>
      </c>
      <c r="P1034" s="12" t="s">
        <v>140</v>
      </c>
      <c r="V1034" s="12">
        <v>875.0</v>
      </c>
      <c r="X1034" s="12" t="s">
        <v>5398</v>
      </c>
      <c r="Y1034" s="12" t="s">
        <v>142</v>
      </c>
      <c r="Z1034" s="12" t="s">
        <v>5399</v>
      </c>
      <c r="AA1034" s="12" t="s">
        <v>144</v>
      </c>
      <c r="AB1034" s="12" t="s">
        <v>5400</v>
      </c>
      <c r="AC1034" s="12" t="s">
        <v>5401</v>
      </c>
      <c r="AD1034" s="12" t="s">
        <v>122</v>
      </c>
      <c r="AE1034" s="12" t="s">
        <v>5402</v>
      </c>
      <c r="AF1034" s="12" t="s">
        <v>5403</v>
      </c>
      <c r="AI1034" s="12" t="s">
        <v>126</v>
      </c>
      <c r="AJ1034" s="12" t="s">
        <v>126</v>
      </c>
      <c r="AK1034" s="12" t="s">
        <v>126</v>
      </c>
      <c r="AM1034" s="12" t="s">
        <v>149</v>
      </c>
      <c r="AN1034" s="12" t="s">
        <v>4470</v>
      </c>
      <c r="AP1034" s="12" t="s">
        <v>126</v>
      </c>
      <c r="AQ1034" s="12" t="s">
        <v>152</v>
      </c>
      <c r="AS1034" s="12" t="s">
        <v>153</v>
      </c>
      <c r="AU1034" s="12" t="s">
        <v>152</v>
      </c>
      <c r="AV1034" s="12" t="s">
        <v>154</v>
      </c>
      <c r="AX1034" s="12" t="s">
        <v>893</v>
      </c>
      <c r="BF1034" s="12" t="s">
        <v>126</v>
      </c>
      <c r="BO1034" s="12" t="s">
        <v>526</v>
      </c>
      <c r="BP1034" s="12" t="s">
        <v>122</v>
      </c>
      <c r="BQ1034" s="12" t="s">
        <v>388</v>
      </c>
    </row>
    <row r="1035" ht="14.25" customHeight="1">
      <c r="A1035" s="12">
        <v>720170.0</v>
      </c>
      <c r="B1035" s="12">
        <v>720169.0</v>
      </c>
      <c r="C1035" s="12" t="s">
        <v>136</v>
      </c>
      <c r="D1035" s="12">
        <v>0.0</v>
      </c>
      <c r="K1035" s="12" t="s">
        <v>137</v>
      </c>
      <c r="M1035" s="12" t="s">
        <v>138</v>
      </c>
      <c r="N1035" s="12" t="s">
        <v>139</v>
      </c>
      <c r="P1035" s="12" t="s">
        <v>140</v>
      </c>
      <c r="V1035" s="12">
        <v>875.0</v>
      </c>
      <c r="X1035" s="12" t="s">
        <v>5404</v>
      </c>
      <c r="Y1035" s="12" t="s">
        <v>173</v>
      </c>
      <c r="Z1035" s="12" t="s">
        <v>5405</v>
      </c>
      <c r="AA1035" s="12" t="s">
        <v>175</v>
      </c>
      <c r="AB1035" s="12" t="s">
        <v>5400</v>
      </c>
      <c r="AC1035" s="12" t="s">
        <v>5406</v>
      </c>
      <c r="AD1035" s="12" t="s">
        <v>122</v>
      </c>
      <c r="AE1035" s="12" t="s">
        <v>5402</v>
      </c>
      <c r="AF1035" s="12" t="s">
        <v>5403</v>
      </c>
      <c r="AI1035" s="12" t="s">
        <v>126</v>
      </c>
      <c r="AJ1035" s="12" t="s">
        <v>126</v>
      </c>
      <c r="AK1035" s="12" t="s">
        <v>126</v>
      </c>
      <c r="AM1035" s="12" t="s">
        <v>149</v>
      </c>
      <c r="AN1035" s="12" t="s">
        <v>4470</v>
      </c>
      <c r="AP1035" s="12" t="s">
        <v>126</v>
      </c>
      <c r="AQ1035" s="12" t="s">
        <v>152</v>
      </c>
      <c r="AS1035" s="12" t="s">
        <v>153</v>
      </c>
      <c r="AU1035" s="12" t="s">
        <v>152</v>
      </c>
      <c r="AV1035" s="12" t="s">
        <v>154</v>
      </c>
      <c r="AX1035" s="12" t="s">
        <v>893</v>
      </c>
      <c r="BF1035" s="12" t="s">
        <v>126</v>
      </c>
      <c r="BO1035" s="12" t="s">
        <v>561</v>
      </c>
      <c r="BP1035" s="12" t="s">
        <v>122</v>
      </c>
      <c r="BQ1035" s="12" t="s">
        <v>388</v>
      </c>
    </row>
    <row r="1036" ht="14.25" customHeight="1">
      <c r="A1036" s="12">
        <v>720171.0</v>
      </c>
      <c r="B1036" s="12">
        <v>720171.0</v>
      </c>
      <c r="K1036" s="12" t="s">
        <v>137</v>
      </c>
      <c r="M1036" s="12" t="s">
        <v>170</v>
      </c>
      <c r="N1036" s="12" t="s">
        <v>139</v>
      </c>
      <c r="P1036" s="12" t="s">
        <v>140</v>
      </c>
      <c r="V1036" s="12">
        <v>814.0</v>
      </c>
      <c r="X1036" s="12" t="s">
        <v>5407</v>
      </c>
      <c r="Y1036" s="12" t="s">
        <v>269</v>
      </c>
      <c r="Z1036" s="12" t="s">
        <v>5408</v>
      </c>
      <c r="AA1036" s="12" t="s">
        <v>175</v>
      </c>
      <c r="AB1036" s="12" t="s">
        <v>5409</v>
      </c>
      <c r="AC1036" s="12">
        <v>5.544999970033E12</v>
      </c>
      <c r="AD1036" s="12" t="s">
        <v>192</v>
      </c>
      <c r="AE1036" s="12" t="s">
        <v>5410</v>
      </c>
      <c r="AI1036" s="12" t="s">
        <v>126</v>
      </c>
      <c r="AJ1036" s="12" t="s">
        <v>126</v>
      </c>
      <c r="AK1036" s="12" t="s">
        <v>126</v>
      </c>
      <c r="AM1036" s="12" t="s">
        <v>195</v>
      </c>
      <c r="AN1036" s="12" t="s">
        <v>149</v>
      </c>
      <c r="AO1036" s="12" t="s">
        <v>331</v>
      </c>
      <c r="AP1036" s="12" t="s">
        <v>152</v>
      </c>
      <c r="AQ1036" s="12" t="s">
        <v>152</v>
      </c>
      <c r="AS1036" s="12" t="s">
        <v>153</v>
      </c>
      <c r="AU1036" s="12" t="s">
        <v>126</v>
      </c>
      <c r="BF1036" s="12" t="s">
        <v>126</v>
      </c>
      <c r="BO1036" s="12" t="s">
        <v>1319</v>
      </c>
      <c r="BP1036" s="12" t="s">
        <v>192</v>
      </c>
      <c r="BQ1036" s="12" t="s">
        <v>388</v>
      </c>
    </row>
    <row r="1037" ht="14.25" customHeight="1">
      <c r="A1037" s="12">
        <v>720172.0</v>
      </c>
      <c r="B1037" s="12">
        <v>720172.0</v>
      </c>
      <c r="K1037" s="12" t="s">
        <v>137</v>
      </c>
      <c r="M1037" s="12" t="s">
        <v>170</v>
      </c>
      <c r="N1037" s="12" t="s">
        <v>171</v>
      </c>
      <c r="P1037" s="12" t="s">
        <v>128</v>
      </c>
      <c r="V1037" s="12">
        <v>605.0</v>
      </c>
      <c r="X1037" s="12" t="s">
        <v>5411</v>
      </c>
      <c r="Y1037" s="12" t="s">
        <v>142</v>
      </c>
      <c r="Z1037" s="12" t="s">
        <v>5412</v>
      </c>
      <c r="AA1037" s="12" t="s">
        <v>175</v>
      </c>
      <c r="AB1037" s="12" t="s">
        <v>5413</v>
      </c>
      <c r="AC1037" s="12">
        <v>9.23499513328E11</v>
      </c>
      <c r="AD1037" s="12" t="s">
        <v>948</v>
      </c>
      <c r="AE1037" s="12" t="s">
        <v>5414</v>
      </c>
      <c r="AF1037" s="12" t="s">
        <v>5414</v>
      </c>
      <c r="AI1037" s="12" t="s">
        <v>152</v>
      </c>
      <c r="AJ1037" s="12" t="s">
        <v>152</v>
      </c>
      <c r="AK1037" s="12" t="s">
        <v>126</v>
      </c>
      <c r="AM1037" s="12" t="s">
        <v>196</v>
      </c>
      <c r="AP1037" s="12" t="s">
        <v>152</v>
      </c>
      <c r="AQ1037" s="12" t="s">
        <v>152</v>
      </c>
      <c r="AS1037" s="12" t="s">
        <v>153</v>
      </c>
      <c r="AU1037" s="12" t="s">
        <v>152</v>
      </c>
      <c r="BF1037" s="12" t="s">
        <v>126</v>
      </c>
      <c r="BO1037" s="12" t="s">
        <v>127</v>
      </c>
      <c r="BP1037" s="12" t="s">
        <v>948</v>
      </c>
      <c r="BQ1037" s="12" t="s">
        <v>5415</v>
      </c>
    </row>
    <row r="1038" ht="14.25" customHeight="1">
      <c r="A1038" s="12">
        <v>720173.0</v>
      </c>
      <c r="B1038" s="12">
        <v>720173.0</v>
      </c>
      <c r="K1038" s="12" t="s">
        <v>137</v>
      </c>
      <c r="M1038" s="12" t="s">
        <v>170</v>
      </c>
      <c r="N1038" s="12" t="s">
        <v>171</v>
      </c>
      <c r="P1038" s="12" t="s">
        <v>140</v>
      </c>
      <c r="V1038" s="12">
        <v>649.0</v>
      </c>
      <c r="X1038" s="12" t="s">
        <v>5416</v>
      </c>
      <c r="Y1038" s="12" t="s">
        <v>142</v>
      </c>
      <c r="Z1038" s="12" t="s">
        <v>5417</v>
      </c>
      <c r="AA1038" s="12" t="s">
        <v>175</v>
      </c>
      <c r="AB1038" s="12" t="s">
        <v>5418</v>
      </c>
      <c r="AC1038" s="12">
        <v>9.23434996069E11</v>
      </c>
      <c r="AD1038" s="12" t="s">
        <v>948</v>
      </c>
      <c r="AE1038" s="12" t="s">
        <v>5419</v>
      </c>
      <c r="AF1038" s="12" t="s">
        <v>5419</v>
      </c>
      <c r="AI1038" s="12" t="s">
        <v>152</v>
      </c>
      <c r="AJ1038" s="12" t="s">
        <v>152</v>
      </c>
      <c r="AK1038" s="12" t="s">
        <v>126</v>
      </c>
      <c r="AM1038" s="12" t="s">
        <v>149</v>
      </c>
      <c r="AN1038" s="12" t="s">
        <v>149</v>
      </c>
      <c r="AO1038" s="12" t="s">
        <v>149</v>
      </c>
      <c r="AP1038" s="12" t="s">
        <v>152</v>
      </c>
      <c r="AQ1038" s="12" t="s">
        <v>152</v>
      </c>
      <c r="AS1038" s="12" t="s">
        <v>153</v>
      </c>
      <c r="AU1038" s="12" t="s">
        <v>152</v>
      </c>
      <c r="BF1038" s="12" t="s">
        <v>126</v>
      </c>
      <c r="BO1038" s="12" t="s">
        <v>127</v>
      </c>
      <c r="BP1038" s="12" t="s">
        <v>948</v>
      </c>
      <c r="BQ1038" s="12" t="s">
        <v>158</v>
      </c>
    </row>
    <row r="1039" ht="14.25" customHeight="1">
      <c r="A1039" s="12">
        <v>720174.0</v>
      </c>
      <c r="B1039" s="12">
        <v>720174.0</v>
      </c>
      <c r="C1039" s="12" t="s">
        <v>136</v>
      </c>
      <c r="D1039" s="12">
        <v>649.0</v>
      </c>
      <c r="K1039" s="12" t="s">
        <v>137</v>
      </c>
      <c r="M1039" s="12" t="s">
        <v>170</v>
      </c>
      <c r="N1039" s="12" t="s">
        <v>171</v>
      </c>
      <c r="P1039" s="12" t="s">
        <v>140</v>
      </c>
      <c r="V1039" s="12">
        <v>649.0</v>
      </c>
      <c r="X1039" s="12" t="s">
        <v>5420</v>
      </c>
      <c r="Y1039" s="12" t="s">
        <v>142</v>
      </c>
      <c r="Z1039" s="12" t="s">
        <v>5421</v>
      </c>
      <c r="AA1039" s="12" t="s">
        <v>175</v>
      </c>
      <c r="AB1039" s="12" t="s">
        <v>5422</v>
      </c>
      <c r="AC1039" s="12" t="s">
        <v>5423</v>
      </c>
      <c r="AD1039" s="12" t="s">
        <v>1226</v>
      </c>
      <c r="AE1039" s="12" t="s">
        <v>5424</v>
      </c>
      <c r="AF1039" s="12" t="s">
        <v>5425</v>
      </c>
      <c r="AI1039" s="12" t="s">
        <v>126</v>
      </c>
      <c r="AJ1039" s="12" t="s">
        <v>126</v>
      </c>
      <c r="AK1039" s="12" t="s">
        <v>126</v>
      </c>
      <c r="AM1039" s="12" t="s">
        <v>149</v>
      </c>
      <c r="AN1039" s="12" t="s">
        <v>5426</v>
      </c>
      <c r="AP1039" s="12" t="s">
        <v>126</v>
      </c>
      <c r="AQ1039" s="12" t="s">
        <v>152</v>
      </c>
      <c r="AS1039" s="12" t="s">
        <v>153</v>
      </c>
      <c r="AU1039" s="12" t="s">
        <v>152</v>
      </c>
      <c r="BF1039" s="12" t="s">
        <v>126</v>
      </c>
      <c r="BO1039" s="12" t="s">
        <v>127</v>
      </c>
      <c r="BP1039" s="12" t="s">
        <v>1226</v>
      </c>
      <c r="BQ1039" s="12" t="s">
        <v>388</v>
      </c>
    </row>
    <row r="1040" ht="14.25" customHeight="1">
      <c r="A1040" s="12">
        <v>720175.0</v>
      </c>
      <c r="B1040" s="12">
        <v>720175.0</v>
      </c>
      <c r="C1040" s="12" t="s">
        <v>136</v>
      </c>
      <c r="D1040" s="12">
        <v>699.0</v>
      </c>
      <c r="K1040" s="12" t="s">
        <v>137</v>
      </c>
      <c r="M1040" s="12" t="s">
        <v>138</v>
      </c>
      <c r="N1040" s="12" t="s">
        <v>171</v>
      </c>
      <c r="P1040" s="12" t="s">
        <v>140</v>
      </c>
      <c r="V1040" s="12">
        <v>699.0</v>
      </c>
      <c r="X1040" s="12" t="s">
        <v>5427</v>
      </c>
      <c r="Y1040" s="12" t="s">
        <v>142</v>
      </c>
      <c r="Z1040" s="12" t="s">
        <v>5428</v>
      </c>
      <c r="AA1040" s="12" t="s">
        <v>175</v>
      </c>
      <c r="AB1040" s="12" t="s">
        <v>5429</v>
      </c>
      <c r="AC1040" s="12">
        <v>718.0</v>
      </c>
      <c r="AD1040" s="12" t="s">
        <v>221</v>
      </c>
      <c r="AE1040" s="12" t="s">
        <v>5430</v>
      </c>
      <c r="AF1040" s="12" t="s">
        <v>5431</v>
      </c>
      <c r="AJ1040" s="12" t="s">
        <v>126</v>
      </c>
      <c r="AK1040" s="12" t="s">
        <v>126</v>
      </c>
      <c r="AM1040" s="12" t="s">
        <v>365</v>
      </c>
      <c r="AP1040" s="12" t="s">
        <v>126</v>
      </c>
      <c r="AQ1040" s="12" t="s">
        <v>152</v>
      </c>
      <c r="AS1040" s="12" t="s">
        <v>153</v>
      </c>
      <c r="AU1040" s="12" t="s">
        <v>152</v>
      </c>
      <c r="AV1040" s="12" t="s">
        <v>182</v>
      </c>
      <c r="AX1040" s="12" t="s">
        <v>156</v>
      </c>
      <c r="BO1040" s="12" t="s">
        <v>1220</v>
      </c>
      <c r="BP1040" s="12" t="s">
        <v>5432</v>
      </c>
      <c r="BQ1040" s="12" t="s">
        <v>388</v>
      </c>
    </row>
    <row r="1041" ht="14.25" customHeight="1">
      <c r="A1041" s="12">
        <v>720176.0</v>
      </c>
      <c r="B1041" s="12">
        <v>720176.0</v>
      </c>
      <c r="K1041" s="12" t="s">
        <v>137</v>
      </c>
      <c r="M1041" s="12" t="s">
        <v>170</v>
      </c>
      <c r="N1041" s="12" t="s">
        <v>139</v>
      </c>
      <c r="P1041" s="12" t="s">
        <v>128</v>
      </c>
      <c r="V1041" s="12">
        <v>755.0</v>
      </c>
      <c r="X1041" s="12" t="s">
        <v>5433</v>
      </c>
      <c r="Y1041" s="12" t="s">
        <v>142</v>
      </c>
      <c r="Z1041" s="12" t="s">
        <v>5434</v>
      </c>
      <c r="AA1041" s="12" t="s">
        <v>144</v>
      </c>
      <c r="AB1041" s="12" t="s">
        <v>5435</v>
      </c>
      <c r="AC1041" s="12">
        <v>2.349132327738E12</v>
      </c>
      <c r="AD1041" s="12" t="s">
        <v>314</v>
      </c>
      <c r="AE1041" s="12" t="s">
        <v>5436</v>
      </c>
      <c r="AI1041" s="12" t="s">
        <v>152</v>
      </c>
      <c r="AJ1041" s="12" t="s">
        <v>126</v>
      </c>
      <c r="AK1041" s="12" t="s">
        <v>126</v>
      </c>
      <c r="AM1041" s="12" t="s">
        <v>149</v>
      </c>
      <c r="AP1041" s="12" t="s">
        <v>152</v>
      </c>
      <c r="AQ1041" s="12" t="s">
        <v>152</v>
      </c>
      <c r="AS1041" s="12" t="s">
        <v>153</v>
      </c>
      <c r="AU1041" s="12" t="s">
        <v>126</v>
      </c>
      <c r="BF1041" s="12" t="s">
        <v>126</v>
      </c>
    </row>
    <row r="1042" ht="14.25" customHeight="1">
      <c r="A1042" s="12">
        <v>720177.0</v>
      </c>
      <c r="B1042" s="12">
        <v>720177.0</v>
      </c>
      <c r="C1042" s="12" t="s">
        <v>136</v>
      </c>
      <c r="D1042" s="12">
        <v>605.0</v>
      </c>
      <c r="K1042" s="12" t="s">
        <v>137</v>
      </c>
      <c r="M1042" s="12" t="s">
        <v>253</v>
      </c>
      <c r="N1042" s="12" t="s">
        <v>171</v>
      </c>
      <c r="P1042" s="12" t="s">
        <v>140</v>
      </c>
      <c r="V1042" s="12">
        <v>605.0</v>
      </c>
      <c r="X1042" s="12" t="s">
        <v>5437</v>
      </c>
      <c r="Y1042" s="12" t="s">
        <v>142</v>
      </c>
      <c r="Z1042" s="12" t="s">
        <v>5438</v>
      </c>
      <c r="AA1042" s="12" t="s">
        <v>144</v>
      </c>
      <c r="AB1042" s="12" t="s">
        <v>5439</v>
      </c>
      <c r="AC1042" s="12">
        <v>19.0</v>
      </c>
      <c r="AD1042" s="12" t="s">
        <v>5440</v>
      </c>
      <c r="AE1042" s="12" t="s">
        <v>5441</v>
      </c>
      <c r="AF1042" s="12" t="s">
        <v>5442</v>
      </c>
      <c r="AI1042" s="12" t="s">
        <v>152</v>
      </c>
      <c r="AJ1042" s="12" t="s">
        <v>126</v>
      </c>
      <c r="AK1042" s="12" t="s">
        <v>126</v>
      </c>
      <c r="AM1042" s="12" t="s">
        <v>196</v>
      </c>
      <c r="AN1042" s="12" t="s">
        <v>567</v>
      </c>
      <c r="AP1042" s="12" t="s">
        <v>126</v>
      </c>
      <c r="AS1042" s="12" t="s">
        <v>370</v>
      </c>
      <c r="AT1042" s="12" t="s">
        <v>1017</v>
      </c>
      <c r="AU1042" s="12" t="s">
        <v>152</v>
      </c>
      <c r="AV1042" s="12" t="s">
        <v>5443</v>
      </c>
      <c r="AX1042" s="12" t="s">
        <v>518</v>
      </c>
      <c r="BF1042" s="12" t="s">
        <v>126</v>
      </c>
      <c r="BO1042" s="12" t="s">
        <v>5444</v>
      </c>
      <c r="BP1042" s="12" t="s">
        <v>5440</v>
      </c>
      <c r="BQ1042" s="12" t="s">
        <v>135</v>
      </c>
    </row>
    <row r="1043" ht="14.25" customHeight="1">
      <c r="A1043" s="12">
        <v>720178.0</v>
      </c>
      <c r="B1043" s="12">
        <v>720178.0</v>
      </c>
      <c r="K1043" s="12" t="s">
        <v>137</v>
      </c>
      <c r="M1043" s="12" t="s">
        <v>170</v>
      </c>
      <c r="N1043" s="12" t="s">
        <v>171</v>
      </c>
      <c r="P1043" s="12" t="s">
        <v>140</v>
      </c>
      <c r="V1043" s="12">
        <v>649.0</v>
      </c>
      <c r="X1043" s="12" t="s">
        <v>5445</v>
      </c>
      <c r="Y1043" s="12" t="s">
        <v>142</v>
      </c>
      <c r="Z1043" s="12" t="s">
        <v>5446</v>
      </c>
      <c r="AA1043" s="12" t="s">
        <v>144</v>
      </c>
      <c r="AB1043" s="12" t="s">
        <v>5447</v>
      </c>
      <c r="AC1043" s="12">
        <v>2.3767610593E11</v>
      </c>
      <c r="AD1043" s="12" t="s">
        <v>1347</v>
      </c>
      <c r="AE1043" s="12" t="s">
        <v>5448</v>
      </c>
      <c r="AI1043" s="12" t="s">
        <v>152</v>
      </c>
      <c r="AJ1043" s="12" t="s">
        <v>152</v>
      </c>
      <c r="AK1043" s="12" t="s">
        <v>126</v>
      </c>
      <c r="AM1043" s="12" t="s">
        <v>196</v>
      </c>
      <c r="AN1043" s="12" t="s">
        <v>702</v>
      </c>
      <c r="AP1043" s="12" t="s">
        <v>152</v>
      </c>
      <c r="AS1043" s="12" t="s">
        <v>370</v>
      </c>
      <c r="AT1043" s="12" t="s">
        <v>4259</v>
      </c>
      <c r="AU1043" s="12" t="s">
        <v>152</v>
      </c>
      <c r="BF1043" s="12" t="s">
        <v>126</v>
      </c>
      <c r="BO1043" s="12" t="s">
        <v>5449</v>
      </c>
      <c r="BP1043" s="12" t="s">
        <v>1347</v>
      </c>
      <c r="BQ1043" s="12" t="s">
        <v>1332</v>
      </c>
    </row>
    <row r="1044" ht="14.25" customHeight="1">
      <c r="A1044" s="12">
        <v>720179.0</v>
      </c>
      <c r="B1044" s="12">
        <v>720179.0</v>
      </c>
      <c r="C1044" s="12" t="s">
        <v>136</v>
      </c>
      <c r="D1044" s="12">
        <v>605.0</v>
      </c>
      <c r="K1044" s="12" t="s">
        <v>137</v>
      </c>
      <c r="M1044" s="12" t="s">
        <v>253</v>
      </c>
      <c r="N1044" s="12" t="s">
        <v>171</v>
      </c>
      <c r="P1044" s="12" t="s">
        <v>140</v>
      </c>
      <c r="V1044" s="12">
        <v>605.0</v>
      </c>
      <c r="X1044" s="12" t="s">
        <v>5450</v>
      </c>
      <c r="Y1044" s="12" t="s">
        <v>142</v>
      </c>
      <c r="Z1044" s="12" t="s">
        <v>5286</v>
      </c>
      <c r="AA1044" s="12" t="s">
        <v>144</v>
      </c>
      <c r="AB1044" s="12" t="s">
        <v>5287</v>
      </c>
      <c r="AC1044" s="12">
        <v>2.56772313536E11</v>
      </c>
      <c r="AD1044" s="12" t="s">
        <v>272</v>
      </c>
      <c r="AE1044" s="12" t="s">
        <v>5451</v>
      </c>
      <c r="AF1044" s="12" t="s">
        <v>5452</v>
      </c>
      <c r="AI1044" s="12" t="s">
        <v>152</v>
      </c>
      <c r="AJ1044" s="12" t="s">
        <v>126</v>
      </c>
      <c r="AK1044" s="12" t="s">
        <v>126</v>
      </c>
      <c r="AM1044" s="12" t="s">
        <v>149</v>
      </c>
      <c r="AP1044" s="12" t="s">
        <v>126</v>
      </c>
      <c r="AS1044" s="12" t="s">
        <v>370</v>
      </c>
      <c r="AT1044" s="12" t="s">
        <v>785</v>
      </c>
      <c r="AU1044" s="12" t="s">
        <v>152</v>
      </c>
      <c r="AV1044" s="12" t="s">
        <v>188</v>
      </c>
      <c r="AX1044" s="12" t="s">
        <v>184</v>
      </c>
      <c r="BF1044" s="12" t="s">
        <v>126</v>
      </c>
      <c r="BO1044" s="12" t="s">
        <v>467</v>
      </c>
      <c r="BP1044" s="12" t="s">
        <v>272</v>
      </c>
      <c r="BQ1044" s="12" t="s">
        <v>135</v>
      </c>
    </row>
    <row r="1045" ht="14.25" customHeight="1">
      <c r="A1045" s="12">
        <v>720181.0</v>
      </c>
      <c r="B1045" s="12">
        <v>720181.0</v>
      </c>
      <c r="C1045" s="12" t="s">
        <v>136</v>
      </c>
      <c r="D1045" s="12">
        <v>1199.0</v>
      </c>
      <c r="K1045" s="12" t="s">
        <v>137</v>
      </c>
      <c r="M1045" s="12" t="s">
        <v>170</v>
      </c>
      <c r="N1045" s="12" t="s">
        <v>139</v>
      </c>
      <c r="P1045" s="12" t="s">
        <v>140</v>
      </c>
      <c r="V1045" s="12">
        <v>814.0</v>
      </c>
      <c r="X1045" s="12" t="s">
        <v>5453</v>
      </c>
      <c r="Y1045" s="12" t="s">
        <v>142</v>
      </c>
      <c r="Z1045" s="12" t="s">
        <v>5454</v>
      </c>
      <c r="AA1045" s="12" t="s">
        <v>144</v>
      </c>
      <c r="AB1045" s="12" t="s">
        <v>5455</v>
      </c>
      <c r="AC1045" s="12">
        <v>6.281321811132E12</v>
      </c>
      <c r="AD1045" s="12" t="s">
        <v>634</v>
      </c>
      <c r="AE1045" s="12" t="s">
        <v>5456</v>
      </c>
      <c r="AF1045" s="12" t="s">
        <v>5457</v>
      </c>
      <c r="AI1045" s="12" t="s">
        <v>126</v>
      </c>
      <c r="AJ1045" s="12" t="s">
        <v>126</v>
      </c>
      <c r="AK1045" s="12" t="s">
        <v>126</v>
      </c>
      <c r="AM1045" s="12" t="s">
        <v>149</v>
      </c>
      <c r="AN1045" s="12" t="s">
        <v>1695</v>
      </c>
      <c r="AP1045" s="12" t="s">
        <v>126</v>
      </c>
      <c r="AS1045" s="12" t="s">
        <v>153</v>
      </c>
      <c r="AU1045" s="12" t="s">
        <v>126</v>
      </c>
      <c r="BF1045" s="12" t="s">
        <v>126</v>
      </c>
      <c r="BO1045" s="12" t="s">
        <v>5458</v>
      </c>
      <c r="BP1045" s="12" t="s">
        <v>634</v>
      </c>
      <c r="BQ1045" s="12" t="s">
        <v>388</v>
      </c>
    </row>
    <row r="1046" ht="14.25" customHeight="1">
      <c r="A1046" s="12">
        <v>720182.0</v>
      </c>
      <c r="B1046" s="12">
        <v>720181.0</v>
      </c>
      <c r="C1046" s="12" t="s">
        <v>136</v>
      </c>
      <c r="D1046" s="12">
        <v>0.0</v>
      </c>
      <c r="K1046" s="12" t="s">
        <v>137</v>
      </c>
      <c r="M1046" s="12" t="s">
        <v>170</v>
      </c>
      <c r="N1046" s="12" t="s">
        <v>139</v>
      </c>
      <c r="P1046" s="12" t="s">
        <v>118</v>
      </c>
      <c r="R1046" s="12" t="s">
        <v>389</v>
      </c>
      <c r="V1046" s="12">
        <v>385.0</v>
      </c>
      <c r="X1046" s="12" t="s">
        <v>5459</v>
      </c>
      <c r="Y1046" s="12" t="s">
        <v>173</v>
      </c>
      <c r="Z1046" s="12" t="s">
        <v>5460</v>
      </c>
      <c r="AA1046" s="12" t="s">
        <v>175</v>
      </c>
      <c r="AB1046" s="12" t="s">
        <v>5461</v>
      </c>
      <c r="AC1046" s="12">
        <v>6.281321811132E12</v>
      </c>
      <c r="AD1046" s="12" t="s">
        <v>634</v>
      </c>
      <c r="AE1046" s="12" t="s">
        <v>5456</v>
      </c>
      <c r="AF1046" s="12" t="s">
        <v>5457</v>
      </c>
      <c r="AI1046" s="12" t="s">
        <v>126</v>
      </c>
      <c r="AJ1046" s="12" t="s">
        <v>126</v>
      </c>
      <c r="AK1046" s="12" t="s">
        <v>126</v>
      </c>
      <c r="AM1046" s="12" t="s">
        <v>149</v>
      </c>
      <c r="AN1046" s="12" t="s">
        <v>1695</v>
      </c>
      <c r="AP1046" s="12" t="s">
        <v>126</v>
      </c>
      <c r="AS1046" s="12" t="s">
        <v>153</v>
      </c>
      <c r="AU1046" s="12" t="s">
        <v>126</v>
      </c>
      <c r="BF1046" s="12" t="s">
        <v>126</v>
      </c>
      <c r="BO1046" s="12" t="s">
        <v>5458</v>
      </c>
      <c r="BP1046" s="12" t="s">
        <v>634</v>
      </c>
    </row>
    <row r="1047" ht="14.25" customHeight="1">
      <c r="A1047" s="12">
        <v>720183.0</v>
      </c>
      <c r="B1047" s="12">
        <v>720183.0</v>
      </c>
      <c r="C1047" s="12" t="s">
        <v>136</v>
      </c>
      <c r="D1047" s="12">
        <v>605.0</v>
      </c>
      <c r="K1047" s="12" t="s">
        <v>137</v>
      </c>
      <c r="M1047" s="12" t="s">
        <v>170</v>
      </c>
      <c r="N1047" s="12" t="s">
        <v>171</v>
      </c>
      <c r="P1047" s="12" t="s">
        <v>128</v>
      </c>
      <c r="V1047" s="12">
        <v>605.0</v>
      </c>
      <c r="X1047" s="12" t="s">
        <v>5462</v>
      </c>
      <c r="Y1047" s="12" t="s">
        <v>142</v>
      </c>
      <c r="Z1047" s="12" t="s">
        <v>5463</v>
      </c>
      <c r="AA1047" s="12" t="s">
        <v>144</v>
      </c>
      <c r="AB1047" s="12" t="s">
        <v>5464</v>
      </c>
      <c r="AC1047" s="12">
        <v>16.0</v>
      </c>
      <c r="AD1047" s="12" t="s">
        <v>1226</v>
      </c>
      <c r="AE1047" s="12" t="s">
        <v>5465</v>
      </c>
      <c r="AI1047" s="12" t="s">
        <v>126</v>
      </c>
      <c r="AJ1047" s="12" t="s">
        <v>126</v>
      </c>
      <c r="AK1047" s="12" t="s">
        <v>126</v>
      </c>
      <c r="AM1047" s="12" t="s">
        <v>149</v>
      </c>
      <c r="AP1047" s="12" t="s">
        <v>152</v>
      </c>
      <c r="AQ1047" s="12" t="s">
        <v>152</v>
      </c>
      <c r="AS1047" s="12" t="s">
        <v>370</v>
      </c>
      <c r="AT1047" s="12" t="s">
        <v>1017</v>
      </c>
      <c r="AU1047" s="12" t="s">
        <v>152</v>
      </c>
      <c r="AV1047" s="12" t="s">
        <v>552</v>
      </c>
      <c r="AW1047" s="12" t="s">
        <v>2787</v>
      </c>
      <c r="AX1047" s="12" t="s">
        <v>184</v>
      </c>
      <c r="AY1047" s="12" t="s">
        <v>5466</v>
      </c>
      <c r="BO1047" s="12" t="s">
        <v>351</v>
      </c>
      <c r="BP1047" s="12" t="s">
        <v>1226</v>
      </c>
      <c r="BQ1047" s="12" t="s">
        <v>273</v>
      </c>
    </row>
    <row r="1048" ht="14.25" customHeight="1">
      <c r="A1048" s="12">
        <v>720184.0</v>
      </c>
      <c r="B1048" s="12">
        <v>720184.0</v>
      </c>
      <c r="C1048" s="12" t="s">
        <v>136</v>
      </c>
      <c r="D1048" s="12">
        <v>699.0</v>
      </c>
      <c r="K1048" s="12" t="s">
        <v>137</v>
      </c>
      <c r="M1048" s="12" t="s">
        <v>138</v>
      </c>
      <c r="N1048" s="12" t="s">
        <v>171</v>
      </c>
      <c r="P1048" s="12" t="s">
        <v>140</v>
      </c>
      <c r="V1048" s="12">
        <v>699.0</v>
      </c>
      <c r="X1048" s="12" t="s">
        <v>5467</v>
      </c>
      <c r="Y1048" s="12" t="s">
        <v>142</v>
      </c>
      <c r="Z1048" s="12" t="s">
        <v>5468</v>
      </c>
      <c r="AA1048" s="12" t="s">
        <v>175</v>
      </c>
      <c r="AB1048" s="12" t="s">
        <v>5469</v>
      </c>
      <c r="AC1048" s="12">
        <v>8.86933630881E11</v>
      </c>
      <c r="AD1048" s="12" t="s">
        <v>241</v>
      </c>
      <c r="AE1048" s="12" t="s">
        <v>5470</v>
      </c>
      <c r="AI1048" s="12" t="s">
        <v>126</v>
      </c>
      <c r="AJ1048" s="12" t="s">
        <v>126</v>
      </c>
      <c r="AK1048" s="12" t="s">
        <v>126</v>
      </c>
      <c r="AM1048" s="12" t="s">
        <v>5471</v>
      </c>
      <c r="AN1048" s="12" t="s">
        <v>365</v>
      </c>
      <c r="AP1048" s="12" t="s">
        <v>126</v>
      </c>
      <c r="AQ1048" s="12" t="s">
        <v>152</v>
      </c>
      <c r="AS1048" s="12" t="s">
        <v>153</v>
      </c>
      <c r="AU1048" s="12" t="s">
        <v>126</v>
      </c>
      <c r="BF1048" s="12" t="s">
        <v>126</v>
      </c>
      <c r="BO1048" s="12" t="s">
        <v>1331</v>
      </c>
      <c r="BP1048" s="12" t="s">
        <v>241</v>
      </c>
      <c r="BQ1048" s="12" t="s">
        <v>135</v>
      </c>
    </row>
    <row r="1049" ht="14.25" customHeight="1">
      <c r="A1049" s="12">
        <v>720185.0</v>
      </c>
      <c r="B1049" s="12">
        <v>720185.0</v>
      </c>
      <c r="C1049" s="12" t="s">
        <v>136</v>
      </c>
      <c r="D1049" s="12">
        <v>523.0</v>
      </c>
      <c r="K1049" s="12" t="s">
        <v>137</v>
      </c>
      <c r="M1049" s="12" t="s">
        <v>138</v>
      </c>
      <c r="N1049" s="12" t="s">
        <v>139</v>
      </c>
      <c r="P1049" s="12" t="s">
        <v>204</v>
      </c>
      <c r="V1049" s="12">
        <v>523.0</v>
      </c>
      <c r="X1049" s="12" t="s">
        <v>5472</v>
      </c>
      <c r="Y1049" s="12" t="s">
        <v>269</v>
      </c>
      <c r="Z1049" s="12" t="s">
        <v>5473</v>
      </c>
      <c r="AA1049" s="12" t="s">
        <v>175</v>
      </c>
      <c r="AB1049" s="12" t="s">
        <v>5474</v>
      </c>
      <c r="AC1049" s="12" t="s">
        <v>5475</v>
      </c>
      <c r="AD1049" s="12" t="s">
        <v>146</v>
      </c>
      <c r="AE1049" s="12" t="s">
        <v>5476</v>
      </c>
      <c r="AI1049" s="12" t="s">
        <v>126</v>
      </c>
      <c r="AJ1049" s="12" t="s">
        <v>152</v>
      </c>
      <c r="AK1049" s="12" t="s">
        <v>126</v>
      </c>
      <c r="AM1049" s="12" t="s">
        <v>150</v>
      </c>
      <c r="AN1049" s="12" t="s">
        <v>149</v>
      </c>
      <c r="AO1049" s="12" t="s">
        <v>1098</v>
      </c>
      <c r="AP1049" s="12" t="s">
        <v>126</v>
      </c>
      <c r="AS1049" s="12" t="s">
        <v>153</v>
      </c>
      <c r="AU1049" s="12" t="s">
        <v>126</v>
      </c>
      <c r="BF1049" s="12" t="s">
        <v>126</v>
      </c>
      <c r="BP1049" s="12" t="s">
        <v>5177</v>
      </c>
    </row>
    <row r="1050" ht="14.25" customHeight="1">
      <c r="A1050" s="12">
        <v>720186.0</v>
      </c>
      <c r="B1050" s="12">
        <v>720186.0</v>
      </c>
      <c r="C1050" s="12" t="s">
        <v>136</v>
      </c>
      <c r="D1050" s="12">
        <v>418.0</v>
      </c>
      <c r="K1050" s="12" t="s">
        <v>137</v>
      </c>
      <c r="M1050" s="12" t="s">
        <v>138</v>
      </c>
      <c r="N1050" s="12" t="s">
        <v>171</v>
      </c>
      <c r="P1050" s="12" t="s">
        <v>204</v>
      </c>
      <c r="V1050" s="12">
        <v>418.0</v>
      </c>
      <c r="X1050" s="12" t="s">
        <v>5477</v>
      </c>
      <c r="Y1050" s="12" t="s">
        <v>269</v>
      </c>
      <c r="Z1050" s="12" t="s">
        <v>5478</v>
      </c>
      <c r="AA1050" s="12" t="s">
        <v>175</v>
      </c>
      <c r="AB1050" s="12" t="s">
        <v>5479</v>
      </c>
      <c r="AC1050" s="12" t="s">
        <v>5480</v>
      </c>
      <c r="AD1050" s="12" t="s">
        <v>2107</v>
      </c>
      <c r="AE1050" s="12" t="s">
        <v>5481</v>
      </c>
      <c r="AI1050" s="12" t="s">
        <v>126</v>
      </c>
      <c r="AJ1050" s="12" t="s">
        <v>126</v>
      </c>
      <c r="AK1050" s="12" t="s">
        <v>126</v>
      </c>
      <c r="AM1050" s="12" t="s">
        <v>5482</v>
      </c>
      <c r="AN1050" s="12" t="s">
        <v>365</v>
      </c>
      <c r="AP1050" s="12" t="s">
        <v>126</v>
      </c>
      <c r="AQ1050" s="12" t="s">
        <v>152</v>
      </c>
      <c r="AS1050" s="12" t="s">
        <v>153</v>
      </c>
      <c r="AU1050" s="12" t="s">
        <v>152</v>
      </c>
      <c r="BF1050" s="12" t="s">
        <v>126</v>
      </c>
      <c r="BO1050" s="12" t="s">
        <v>3281</v>
      </c>
      <c r="BP1050" s="12" t="s">
        <v>1418</v>
      </c>
      <c r="BQ1050" s="12" t="s">
        <v>201</v>
      </c>
    </row>
    <row r="1051" ht="14.25" customHeight="1">
      <c r="A1051" s="12">
        <v>720187.0</v>
      </c>
      <c r="B1051" s="12">
        <v>720187.0</v>
      </c>
      <c r="C1051" s="12" t="s">
        <v>136</v>
      </c>
      <c r="D1051" s="12">
        <v>627.0</v>
      </c>
      <c r="K1051" s="12" t="s">
        <v>137</v>
      </c>
      <c r="M1051" s="12" t="s">
        <v>138</v>
      </c>
      <c r="N1051" s="12" t="s">
        <v>171</v>
      </c>
      <c r="P1051" s="12" t="s">
        <v>128</v>
      </c>
      <c r="V1051" s="12">
        <v>627.0</v>
      </c>
      <c r="X1051" s="12" t="s">
        <v>5483</v>
      </c>
      <c r="Y1051" s="12" t="s">
        <v>319</v>
      </c>
      <c r="Z1051" s="12" t="s">
        <v>981</v>
      </c>
      <c r="AA1051" s="12" t="s">
        <v>175</v>
      </c>
      <c r="AB1051" s="12" t="s">
        <v>5484</v>
      </c>
      <c r="AC1051" s="12" t="s">
        <v>5485</v>
      </c>
      <c r="AD1051" s="12" t="s">
        <v>2107</v>
      </c>
      <c r="AE1051" s="12" t="s">
        <v>5486</v>
      </c>
      <c r="AF1051" s="12" t="s">
        <v>5487</v>
      </c>
      <c r="AI1051" s="12" t="s">
        <v>126</v>
      </c>
      <c r="AJ1051" s="12" t="s">
        <v>126</v>
      </c>
      <c r="AK1051" s="12" t="s">
        <v>126</v>
      </c>
      <c r="AM1051" s="12" t="s">
        <v>149</v>
      </c>
      <c r="AN1051" s="12" t="s">
        <v>1494</v>
      </c>
      <c r="AP1051" s="12" t="s">
        <v>126</v>
      </c>
      <c r="AQ1051" s="12" t="s">
        <v>152</v>
      </c>
      <c r="AS1051" s="12" t="s">
        <v>370</v>
      </c>
      <c r="AT1051" s="12" t="s">
        <v>1017</v>
      </c>
      <c r="AU1051" s="12" t="s">
        <v>126</v>
      </c>
      <c r="BF1051" s="12" t="s">
        <v>126</v>
      </c>
      <c r="BO1051" s="12" t="s">
        <v>421</v>
      </c>
      <c r="BP1051" s="12" t="s">
        <v>2107</v>
      </c>
      <c r="BQ1051" s="12" t="s">
        <v>273</v>
      </c>
    </row>
    <row r="1052" ht="14.25" customHeight="1">
      <c r="A1052" s="12">
        <v>720188.0</v>
      </c>
      <c r="B1052" s="12">
        <v>720188.0</v>
      </c>
      <c r="C1052" s="12" t="s">
        <v>136</v>
      </c>
      <c r="D1052" s="12">
        <v>523.0</v>
      </c>
      <c r="K1052" s="12" t="s">
        <v>137</v>
      </c>
      <c r="M1052" s="12" t="s">
        <v>138</v>
      </c>
      <c r="N1052" s="12" t="s">
        <v>139</v>
      </c>
      <c r="P1052" s="12" t="s">
        <v>204</v>
      </c>
      <c r="V1052" s="12">
        <v>523.0</v>
      </c>
      <c r="X1052" s="12" t="s">
        <v>5488</v>
      </c>
      <c r="Y1052" s="12" t="s">
        <v>319</v>
      </c>
      <c r="Z1052" s="12" t="s">
        <v>5489</v>
      </c>
      <c r="AA1052" s="12" t="s">
        <v>175</v>
      </c>
      <c r="AB1052" s="12" t="s">
        <v>5490</v>
      </c>
      <c r="AC1052" s="12" t="s">
        <v>5491</v>
      </c>
      <c r="AD1052" s="12" t="s">
        <v>1973</v>
      </c>
      <c r="AI1052" s="12" t="s">
        <v>126</v>
      </c>
      <c r="AJ1052" s="12" t="s">
        <v>126</v>
      </c>
      <c r="AK1052" s="12" t="s">
        <v>126</v>
      </c>
      <c r="AM1052" s="12" t="s">
        <v>149</v>
      </c>
      <c r="AP1052" s="12" t="s">
        <v>126</v>
      </c>
      <c r="AS1052" s="12" t="s">
        <v>153</v>
      </c>
      <c r="AU1052" s="12" t="s">
        <v>152</v>
      </c>
      <c r="AV1052" s="12" t="s">
        <v>154</v>
      </c>
      <c r="AW1052" s="12" t="s">
        <v>3464</v>
      </c>
      <c r="AX1052" s="12" t="s">
        <v>184</v>
      </c>
      <c r="AY1052" s="12" t="s">
        <v>5492</v>
      </c>
      <c r="BF1052" s="12" t="s">
        <v>126</v>
      </c>
      <c r="BO1052" s="12" t="s">
        <v>5493</v>
      </c>
    </row>
    <row r="1053" ht="14.25" customHeight="1">
      <c r="A1053" s="12">
        <v>720189.0</v>
      </c>
      <c r="B1053" s="12">
        <v>720189.0</v>
      </c>
      <c r="K1053" s="12" t="s">
        <v>137</v>
      </c>
      <c r="M1053" s="12" t="s">
        <v>253</v>
      </c>
      <c r="N1053" s="12" t="s">
        <v>139</v>
      </c>
      <c r="P1053" s="12" t="s">
        <v>128</v>
      </c>
      <c r="V1053" s="12">
        <v>583.0</v>
      </c>
      <c r="X1053" s="12" t="s">
        <v>5494</v>
      </c>
      <c r="Y1053" s="12" t="s">
        <v>142</v>
      </c>
      <c r="Z1053" s="12" t="s">
        <v>5495</v>
      </c>
      <c r="AA1053" s="12" t="s">
        <v>144</v>
      </c>
      <c r="AB1053" s="12" t="s">
        <v>5496</v>
      </c>
      <c r="AC1053" s="12">
        <v>2.56751144453E11</v>
      </c>
      <c r="AD1053" s="12" t="s">
        <v>272</v>
      </c>
      <c r="AJ1053" s="12" t="s">
        <v>126</v>
      </c>
      <c r="AK1053" s="12" t="s">
        <v>126</v>
      </c>
      <c r="AM1053" s="12" t="s">
        <v>196</v>
      </c>
      <c r="AN1053" s="12" t="s">
        <v>196</v>
      </c>
      <c r="AO1053" s="12" t="s">
        <v>1138</v>
      </c>
      <c r="AP1053" s="12" t="s">
        <v>152</v>
      </c>
      <c r="AQ1053" s="12" t="s">
        <v>152</v>
      </c>
      <c r="AS1053" s="12" t="s">
        <v>153</v>
      </c>
      <c r="AU1053" s="12" t="s">
        <v>152</v>
      </c>
      <c r="BF1053" s="12" t="s">
        <v>126</v>
      </c>
    </row>
    <row r="1054" ht="14.25" customHeight="1">
      <c r="A1054" s="12">
        <v>720190.0</v>
      </c>
      <c r="B1054" s="12">
        <v>720190.0</v>
      </c>
      <c r="C1054" s="12" t="s">
        <v>136</v>
      </c>
      <c r="D1054" s="12">
        <v>875.0</v>
      </c>
      <c r="K1054" s="12" t="s">
        <v>137</v>
      </c>
      <c r="M1054" s="12" t="s">
        <v>138</v>
      </c>
      <c r="N1054" s="12" t="s">
        <v>139</v>
      </c>
      <c r="P1054" s="12" t="s">
        <v>140</v>
      </c>
      <c r="V1054" s="12">
        <v>875.0</v>
      </c>
      <c r="X1054" s="12" t="s">
        <v>5497</v>
      </c>
      <c r="Y1054" s="12" t="s">
        <v>269</v>
      </c>
      <c r="Z1054" s="12" t="s">
        <v>5498</v>
      </c>
      <c r="AA1054" s="12" t="s">
        <v>175</v>
      </c>
      <c r="AB1054" s="12" t="s">
        <v>5499</v>
      </c>
      <c r="AC1054" s="12" t="s">
        <v>5500</v>
      </c>
      <c r="AD1054" s="12" t="s">
        <v>1643</v>
      </c>
      <c r="AE1054" s="12" t="s">
        <v>5501</v>
      </c>
      <c r="AI1054" s="12" t="s">
        <v>152</v>
      </c>
      <c r="AJ1054" s="12" t="s">
        <v>126</v>
      </c>
      <c r="AK1054" s="12" t="s">
        <v>126</v>
      </c>
      <c r="AM1054" s="12" t="s">
        <v>149</v>
      </c>
      <c r="AN1054" s="12" t="s">
        <v>2007</v>
      </c>
      <c r="AP1054" s="12" t="s">
        <v>126</v>
      </c>
      <c r="AQ1054" s="12" t="s">
        <v>152</v>
      </c>
      <c r="AS1054" s="12" t="s">
        <v>153</v>
      </c>
      <c r="AU1054" s="12" t="s">
        <v>152</v>
      </c>
      <c r="AV1054" s="12" t="s">
        <v>154</v>
      </c>
      <c r="AW1054" s="12">
        <v>1111.0</v>
      </c>
      <c r="AX1054" s="12" t="s">
        <v>184</v>
      </c>
      <c r="AY1054" s="12">
        <v>1111.0</v>
      </c>
      <c r="BF1054" s="12" t="s">
        <v>126</v>
      </c>
      <c r="BO1054" s="12" t="s">
        <v>489</v>
      </c>
      <c r="BP1054" s="12" t="s">
        <v>5502</v>
      </c>
      <c r="BQ1054" s="12" t="s">
        <v>236</v>
      </c>
    </row>
    <row r="1055" ht="14.25" customHeight="1">
      <c r="A1055" s="12">
        <v>720191.0</v>
      </c>
      <c r="B1055" s="12">
        <v>720191.0</v>
      </c>
      <c r="K1055" s="12" t="s">
        <v>137</v>
      </c>
      <c r="M1055" s="12" t="s">
        <v>253</v>
      </c>
      <c r="N1055" s="12" t="s">
        <v>171</v>
      </c>
      <c r="P1055" s="12" t="s">
        <v>204</v>
      </c>
      <c r="V1055" s="12">
        <v>259.0</v>
      </c>
      <c r="X1055" s="12" t="s">
        <v>5503</v>
      </c>
      <c r="Y1055" s="12" t="s">
        <v>246</v>
      </c>
      <c r="Z1055" s="12" t="s">
        <v>5504</v>
      </c>
      <c r="AA1055" s="12" t="s">
        <v>144</v>
      </c>
      <c r="AB1055" s="12" t="s">
        <v>5505</v>
      </c>
      <c r="AC1055" s="12">
        <v>2.5670344171E11</v>
      </c>
      <c r="AD1055" s="12" t="s">
        <v>272</v>
      </c>
      <c r="AE1055" s="12" t="s">
        <v>5506</v>
      </c>
      <c r="AJ1055" s="12" t="s">
        <v>126</v>
      </c>
      <c r="AK1055" s="12" t="s">
        <v>126</v>
      </c>
      <c r="AM1055" s="12" t="s">
        <v>196</v>
      </c>
      <c r="AP1055" s="12" t="s">
        <v>152</v>
      </c>
      <c r="AQ1055" s="12" t="s">
        <v>152</v>
      </c>
      <c r="AS1055" s="12" t="s">
        <v>153</v>
      </c>
      <c r="AU1055" s="12" t="s">
        <v>152</v>
      </c>
      <c r="BF1055" s="12" t="s">
        <v>126</v>
      </c>
    </row>
    <row r="1056" ht="14.25" customHeight="1">
      <c r="A1056" s="12">
        <v>720192.0</v>
      </c>
      <c r="B1056" s="12">
        <v>720192.0</v>
      </c>
      <c r="K1056" s="12" t="s">
        <v>137</v>
      </c>
      <c r="M1056" s="12" t="s">
        <v>253</v>
      </c>
      <c r="N1056" s="12" t="s">
        <v>139</v>
      </c>
      <c r="P1056" s="12" t="s">
        <v>140</v>
      </c>
      <c r="V1056" s="12">
        <v>755.0</v>
      </c>
      <c r="X1056" s="12" t="s">
        <v>5507</v>
      </c>
      <c r="Y1056" s="12" t="s">
        <v>142</v>
      </c>
      <c r="Z1056" s="12" t="s">
        <v>5508</v>
      </c>
      <c r="AA1056" s="12" t="s">
        <v>144</v>
      </c>
      <c r="AB1056" s="12" t="s">
        <v>5509</v>
      </c>
      <c r="AC1056" s="12">
        <v>2.43997661154E11</v>
      </c>
      <c r="AD1056" s="12" t="s">
        <v>1359</v>
      </c>
      <c r="AI1056" s="12" t="s">
        <v>152</v>
      </c>
      <c r="AJ1056" s="12" t="s">
        <v>152</v>
      </c>
      <c r="AK1056" s="12" t="s">
        <v>126</v>
      </c>
      <c r="AM1056" s="12" t="s">
        <v>567</v>
      </c>
      <c r="AN1056" s="12" t="s">
        <v>149</v>
      </c>
      <c r="AP1056" s="12" t="s">
        <v>152</v>
      </c>
      <c r="AQ1056" s="12" t="s">
        <v>152</v>
      </c>
      <c r="AS1056" s="12" t="s">
        <v>153</v>
      </c>
      <c r="AU1056" s="12" t="s">
        <v>126</v>
      </c>
      <c r="BF1056" s="12" t="s">
        <v>126</v>
      </c>
      <c r="BO1056" s="12" t="s">
        <v>127</v>
      </c>
      <c r="BP1056" s="12" t="s">
        <v>1359</v>
      </c>
      <c r="BQ1056" s="12" t="s">
        <v>388</v>
      </c>
    </row>
    <row r="1057" ht="14.25" customHeight="1">
      <c r="A1057" s="12">
        <v>720194.0</v>
      </c>
      <c r="B1057" s="12">
        <v>720194.0</v>
      </c>
      <c r="K1057" s="12" t="s">
        <v>137</v>
      </c>
      <c r="M1057" s="12" t="s">
        <v>170</v>
      </c>
      <c r="N1057" s="12" t="s">
        <v>139</v>
      </c>
      <c r="P1057" s="12" t="s">
        <v>140</v>
      </c>
      <c r="V1057" s="12">
        <v>814.0</v>
      </c>
      <c r="X1057" s="12" t="s">
        <v>5510</v>
      </c>
      <c r="Y1057" s="12" t="s">
        <v>142</v>
      </c>
      <c r="Z1057" s="12" t="s">
        <v>5511</v>
      </c>
      <c r="AA1057" s="12" t="s">
        <v>175</v>
      </c>
      <c r="AB1057" s="12" t="s">
        <v>5512</v>
      </c>
      <c r="AC1057" s="12">
        <v>9.1944252438E11</v>
      </c>
      <c r="AD1057" s="12" t="s">
        <v>448</v>
      </c>
      <c r="AE1057" s="12" t="s">
        <v>5513</v>
      </c>
      <c r="AF1057" s="12" t="s">
        <v>5514</v>
      </c>
      <c r="AI1057" s="12" t="s">
        <v>152</v>
      </c>
      <c r="AJ1057" s="12" t="s">
        <v>126</v>
      </c>
      <c r="AK1057" s="12" t="s">
        <v>126</v>
      </c>
      <c r="AM1057" s="12" t="s">
        <v>149</v>
      </c>
      <c r="AP1057" s="12" t="s">
        <v>152</v>
      </c>
      <c r="AQ1057" s="12" t="s">
        <v>152</v>
      </c>
      <c r="AS1057" s="12" t="s">
        <v>153</v>
      </c>
      <c r="AU1057" s="12" t="s">
        <v>126</v>
      </c>
      <c r="BF1057" s="12" t="s">
        <v>126</v>
      </c>
      <c r="BO1057" s="12" t="s">
        <v>5515</v>
      </c>
      <c r="BP1057" s="12" t="s">
        <v>448</v>
      </c>
      <c r="BQ1057" s="12" t="s">
        <v>236</v>
      </c>
    </row>
    <row r="1058" ht="14.25" customHeight="1">
      <c r="A1058" s="12">
        <v>720195.0</v>
      </c>
      <c r="B1058" s="12">
        <v>720195.0</v>
      </c>
      <c r="C1058" s="12" t="s">
        <v>136</v>
      </c>
      <c r="D1058" s="12">
        <v>627.0</v>
      </c>
      <c r="K1058" s="12" t="s">
        <v>137</v>
      </c>
      <c r="M1058" s="12" t="s">
        <v>138</v>
      </c>
      <c r="N1058" s="12" t="s">
        <v>171</v>
      </c>
      <c r="P1058" s="12" t="s">
        <v>128</v>
      </c>
      <c r="V1058" s="12">
        <v>627.0</v>
      </c>
      <c r="X1058" s="12" t="s">
        <v>5516</v>
      </c>
      <c r="Y1058" s="12" t="s">
        <v>142</v>
      </c>
      <c r="Z1058" s="12" t="s">
        <v>5517</v>
      </c>
      <c r="AA1058" s="12" t="s">
        <v>175</v>
      </c>
      <c r="AB1058" s="12" t="s">
        <v>5518</v>
      </c>
      <c r="AC1058" s="12">
        <v>4.47773224673E11</v>
      </c>
      <c r="AD1058" s="12" t="s">
        <v>249</v>
      </c>
      <c r="AE1058" s="12" t="s">
        <v>5519</v>
      </c>
      <c r="AI1058" s="12" t="s">
        <v>126</v>
      </c>
      <c r="AJ1058" s="12" t="s">
        <v>152</v>
      </c>
      <c r="AK1058" s="12" t="s">
        <v>126</v>
      </c>
      <c r="AM1058" s="12" t="s">
        <v>358</v>
      </c>
      <c r="AP1058" s="12" t="s">
        <v>152</v>
      </c>
      <c r="AQ1058" s="12" t="s">
        <v>152</v>
      </c>
      <c r="AS1058" s="12" t="s">
        <v>153</v>
      </c>
      <c r="AU1058" s="12" t="s">
        <v>152</v>
      </c>
      <c r="BF1058" s="12" t="s">
        <v>126</v>
      </c>
      <c r="BO1058" s="12" t="s">
        <v>387</v>
      </c>
      <c r="BP1058" s="12" t="s">
        <v>249</v>
      </c>
    </row>
    <row r="1059" ht="14.25" customHeight="1">
      <c r="A1059" s="12">
        <v>720196.0</v>
      </c>
      <c r="B1059" s="12">
        <v>720196.0</v>
      </c>
      <c r="K1059" s="12" t="s">
        <v>137</v>
      </c>
      <c r="M1059" s="12" t="s">
        <v>170</v>
      </c>
      <c r="N1059" s="12" t="s">
        <v>171</v>
      </c>
      <c r="P1059" s="12" t="s">
        <v>140</v>
      </c>
      <c r="V1059" s="12">
        <v>649.0</v>
      </c>
      <c r="X1059" s="12" t="s">
        <v>5520</v>
      </c>
      <c r="Y1059" s="12" t="s">
        <v>269</v>
      </c>
      <c r="Z1059" s="12" t="s">
        <v>3054</v>
      </c>
      <c r="AA1059" s="12" t="s">
        <v>175</v>
      </c>
      <c r="AB1059" s="12" t="s">
        <v>5521</v>
      </c>
      <c r="AC1059" s="12">
        <v>2.54711756643E11</v>
      </c>
      <c r="AD1059" s="12" t="s">
        <v>132</v>
      </c>
      <c r="AI1059" s="12" t="s">
        <v>152</v>
      </c>
      <c r="AJ1059" s="12" t="s">
        <v>126</v>
      </c>
      <c r="AK1059" s="12" t="s">
        <v>126</v>
      </c>
      <c r="AM1059" s="12" t="s">
        <v>196</v>
      </c>
      <c r="AN1059" s="12" t="s">
        <v>4240</v>
      </c>
      <c r="AP1059" s="12" t="s">
        <v>126</v>
      </c>
      <c r="AQ1059" s="12" t="s">
        <v>152</v>
      </c>
      <c r="AS1059" s="12" t="s">
        <v>370</v>
      </c>
      <c r="AT1059" s="12" t="s">
        <v>1017</v>
      </c>
      <c r="AU1059" s="12" t="s">
        <v>152</v>
      </c>
      <c r="AV1059" s="12" t="s">
        <v>5522</v>
      </c>
      <c r="AW1059" s="12" t="s">
        <v>3941</v>
      </c>
      <c r="AX1059" s="12" t="s">
        <v>216</v>
      </c>
      <c r="AY1059" s="12" t="s">
        <v>5523</v>
      </c>
      <c r="BF1059" s="12" t="s">
        <v>126</v>
      </c>
      <c r="BO1059" s="12" t="s">
        <v>3281</v>
      </c>
    </row>
    <row r="1060" ht="14.25" customHeight="1">
      <c r="A1060" s="12">
        <v>720203.0</v>
      </c>
      <c r="B1060" s="12">
        <v>720203.0</v>
      </c>
      <c r="K1060" s="12" t="s">
        <v>137</v>
      </c>
      <c r="M1060" s="12" t="s">
        <v>170</v>
      </c>
      <c r="N1060" s="12" t="s">
        <v>171</v>
      </c>
      <c r="P1060" s="12" t="s">
        <v>204</v>
      </c>
      <c r="V1060" s="12">
        <v>325.0</v>
      </c>
      <c r="X1060" s="12" t="s">
        <v>5524</v>
      </c>
      <c r="Y1060" s="12" t="s">
        <v>246</v>
      </c>
      <c r="Z1060" s="12" t="s">
        <v>5525</v>
      </c>
      <c r="AA1060" s="12" t="s">
        <v>144</v>
      </c>
      <c r="AB1060" s="12" t="s">
        <v>5526</v>
      </c>
      <c r="AC1060" s="12" t="s">
        <v>5527</v>
      </c>
      <c r="AD1060" s="12" t="s">
        <v>178</v>
      </c>
      <c r="AE1060" s="12" t="s">
        <v>1076</v>
      </c>
      <c r="AI1060" s="12" t="s">
        <v>152</v>
      </c>
      <c r="AJ1060" s="12" t="s">
        <v>126</v>
      </c>
      <c r="AK1060" s="12" t="s">
        <v>126</v>
      </c>
      <c r="AM1060" s="12" t="s">
        <v>1078</v>
      </c>
      <c r="AN1060" s="12" t="s">
        <v>906</v>
      </c>
      <c r="AP1060" s="12" t="s">
        <v>152</v>
      </c>
      <c r="AQ1060" s="12" t="s">
        <v>152</v>
      </c>
      <c r="AS1060" s="12" t="s">
        <v>153</v>
      </c>
      <c r="AU1060" s="12" t="s">
        <v>152</v>
      </c>
      <c r="AV1060" s="12" t="s">
        <v>154</v>
      </c>
      <c r="AX1060" s="12" t="s">
        <v>198</v>
      </c>
      <c r="BF1060" s="12" t="s">
        <v>126</v>
      </c>
    </row>
    <row r="1061" ht="14.25" customHeight="1">
      <c r="A1061" s="12">
        <v>720205.0</v>
      </c>
      <c r="B1061" s="12">
        <v>720205.0</v>
      </c>
      <c r="K1061" s="12" t="s">
        <v>137</v>
      </c>
      <c r="M1061" s="12" t="s">
        <v>170</v>
      </c>
      <c r="N1061" s="12" t="s">
        <v>171</v>
      </c>
      <c r="P1061" s="12" t="s">
        <v>204</v>
      </c>
      <c r="V1061" s="12">
        <v>325.0</v>
      </c>
      <c r="X1061" s="12" t="s">
        <v>5528</v>
      </c>
      <c r="Y1061" s="12" t="s">
        <v>246</v>
      </c>
      <c r="Z1061" s="12" t="s">
        <v>5529</v>
      </c>
      <c r="AA1061" s="12" t="s">
        <v>144</v>
      </c>
      <c r="AB1061" s="12" t="s">
        <v>5530</v>
      </c>
      <c r="AC1061" s="12" t="s">
        <v>5531</v>
      </c>
      <c r="AD1061" s="12" t="s">
        <v>178</v>
      </c>
      <c r="AE1061" s="12" t="s">
        <v>1076</v>
      </c>
      <c r="AI1061" s="12" t="s">
        <v>152</v>
      </c>
      <c r="AJ1061" s="12" t="s">
        <v>126</v>
      </c>
      <c r="AK1061" s="12" t="s">
        <v>126</v>
      </c>
      <c r="AM1061" s="12" t="s">
        <v>302</v>
      </c>
      <c r="AN1061" s="12" t="s">
        <v>303</v>
      </c>
      <c r="AP1061" s="12" t="s">
        <v>152</v>
      </c>
      <c r="AQ1061" s="12" t="s">
        <v>152</v>
      </c>
      <c r="AS1061" s="12" t="s">
        <v>153</v>
      </c>
      <c r="AU1061" s="12" t="s">
        <v>152</v>
      </c>
      <c r="AV1061" s="12" t="s">
        <v>154</v>
      </c>
      <c r="AX1061" s="12" t="s">
        <v>198</v>
      </c>
      <c r="BF1061" s="12" t="s">
        <v>126</v>
      </c>
      <c r="BO1061" s="12" t="s">
        <v>1749</v>
      </c>
      <c r="BP1061" s="12" t="s">
        <v>178</v>
      </c>
      <c r="BQ1061" s="12" t="s">
        <v>1221</v>
      </c>
    </row>
    <row r="1062" ht="14.25" customHeight="1">
      <c r="A1062" s="12">
        <v>720206.0</v>
      </c>
      <c r="B1062" s="12">
        <v>720206.0</v>
      </c>
      <c r="K1062" s="12" t="s">
        <v>137</v>
      </c>
      <c r="M1062" s="12" t="s">
        <v>253</v>
      </c>
      <c r="N1062" s="12" t="s">
        <v>139</v>
      </c>
      <c r="P1062" s="12" t="s">
        <v>128</v>
      </c>
      <c r="V1062" s="12">
        <v>583.0</v>
      </c>
      <c r="X1062" s="12" t="s">
        <v>5532</v>
      </c>
      <c r="Y1062" s="12" t="s">
        <v>142</v>
      </c>
      <c r="Z1062" s="12" t="s">
        <v>5533</v>
      </c>
      <c r="AA1062" s="12" t="s">
        <v>175</v>
      </c>
      <c r="AB1062" s="12" t="s">
        <v>5534</v>
      </c>
      <c r="AC1062" s="12">
        <v>2.01202559107E11</v>
      </c>
      <c r="AD1062" s="12" t="s">
        <v>1298</v>
      </c>
      <c r="AE1062" s="12" t="s">
        <v>5535</v>
      </c>
      <c r="AI1062" s="12" t="s">
        <v>152</v>
      </c>
      <c r="AJ1062" s="12" t="s">
        <v>126</v>
      </c>
      <c r="AK1062" s="12" t="s">
        <v>126</v>
      </c>
      <c r="AM1062" s="12" t="s">
        <v>985</v>
      </c>
      <c r="AN1062" s="12" t="s">
        <v>149</v>
      </c>
      <c r="AP1062" s="12" t="s">
        <v>152</v>
      </c>
      <c r="AQ1062" s="12" t="s">
        <v>152</v>
      </c>
      <c r="AS1062" s="12" t="s">
        <v>153</v>
      </c>
      <c r="AU1062" s="12" t="s">
        <v>152</v>
      </c>
      <c r="BF1062" s="12" t="s">
        <v>126</v>
      </c>
      <c r="BO1062" s="12" t="s">
        <v>374</v>
      </c>
      <c r="BP1062" s="12" t="s">
        <v>1298</v>
      </c>
    </row>
    <row r="1063" ht="14.25" customHeight="1">
      <c r="A1063" s="12">
        <v>720207.0</v>
      </c>
      <c r="B1063" s="12">
        <v>720207.0</v>
      </c>
      <c r="C1063" s="12" t="s">
        <v>136</v>
      </c>
      <c r="D1063" s="12">
        <v>523.0</v>
      </c>
      <c r="K1063" s="12" t="s">
        <v>137</v>
      </c>
      <c r="M1063" s="12" t="s">
        <v>138</v>
      </c>
      <c r="N1063" s="12" t="s">
        <v>139</v>
      </c>
      <c r="P1063" s="12" t="s">
        <v>204</v>
      </c>
      <c r="V1063" s="12">
        <v>523.0</v>
      </c>
      <c r="X1063" s="12" t="s">
        <v>5536</v>
      </c>
      <c r="Y1063" s="12" t="s">
        <v>269</v>
      </c>
      <c r="Z1063" s="12" t="s">
        <v>5537</v>
      </c>
      <c r="AA1063" s="12" t="s">
        <v>175</v>
      </c>
      <c r="AB1063" s="12" t="s">
        <v>5538</v>
      </c>
      <c r="AC1063" s="12" t="s">
        <v>5539</v>
      </c>
      <c r="AD1063" s="12" t="s">
        <v>1973</v>
      </c>
      <c r="AE1063" s="12" t="s">
        <v>5540</v>
      </c>
      <c r="AF1063" s="12" t="s">
        <v>5541</v>
      </c>
      <c r="AI1063" s="12" t="s">
        <v>126</v>
      </c>
      <c r="AJ1063" s="12" t="s">
        <v>126</v>
      </c>
      <c r="AK1063" s="12" t="s">
        <v>126</v>
      </c>
      <c r="AM1063" s="12" t="s">
        <v>149</v>
      </c>
      <c r="AN1063" s="12" t="s">
        <v>1494</v>
      </c>
      <c r="AP1063" s="12" t="s">
        <v>126</v>
      </c>
      <c r="AS1063" s="12" t="s">
        <v>153</v>
      </c>
      <c r="AU1063" s="12" t="s">
        <v>152</v>
      </c>
      <c r="AV1063" s="12" t="s">
        <v>154</v>
      </c>
      <c r="AW1063" s="12" t="s">
        <v>5542</v>
      </c>
      <c r="AX1063" s="12" t="s">
        <v>184</v>
      </c>
      <c r="AY1063" s="12" t="s">
        <v>2156</v>
      </c>
      <c r="BF1063" s="12" t="s">
        <v>126</v>
      </c>
      <c r="BO1063" s="12" t="s">
        <v>5543</v>
      </c>
      <c r="BP1063" s="12" t="s">
        <v>272</v>
      </c>
      <c r="BQ1063" s="12" t="s">
        <v>5544</v>
      </c>
    </row>
    <row r="1064" ht="14.25" customHeight="1">
      <c r="A1064" s="12">
        <v>720208.0</v>
      </c>
      <c r="B1064" s="12">
        <v>720208.0</v>
      </c>
      <c r="C1064" s="12" t="s">
        <v>136</v>
      </c>
      <c r="D1064" s="12">
        <v>787.0</v>
      </c>
      <c r="K1064" s="12" t="s">
        <v>137</v>
      </c>
      <c r="M1064" s="12" t="s">
        <v>138</v>
      </c>
      <c r="N1064" s="12" t="s">
        <v>139</v>
      </c>
      <c r="O1064" s="12" t="s">
        <v>2001</v>
      </c>
      <c r="P1064" s="12" t="s">
        <v>128</v>
      </c>
      <c r="V1064" s="12">
        <v>787.0</v>
      </c>
      <c r="X1064" s="12" t="s">
        <v>5545</v>
      </c>
      <c r="Y1064" s="12" t="s">
        <v>142</v>
      </c>
      <c r="Z1064" s="12" t="s">
        <v>5546</v>
      </c>
      <c r="AA1064" s="12" t="s">
        <v>175</v>
      </c>
      <c r="AB1064" s="12" t="s">
        <v>5547</v>
      </c>
      <c r="AC1064" s="12">
        <v>780.0</v>
      </c>
      <c r="AD1064" s="12" t="s">
        <v>971</v>
      </c>
      <c r="AE1064" s="12" t="s">
        <v>5548</v>
      </c>
      <c r="AF1064" s="12" t="s">
        <v>5549</v>
      </c>
      <c r="AI1064" s="12" t="s">
        <v>126</v>
      </c>
      <c r="AJ1064" s="12" t="s">
        <v>126</v>
      </c>
      <c r="AK1064" s="12" t="s">
        <v>126</v>
      </c>
      <c r="AM1064" s="12" t="s">
        <v>971</v>
      </c>
      <c r="AP1064" s="12" t="s">
        <v>126</v>
      </c>
      <c r="AQ1064" s="12" t="s">
        <v>152</v>
      </c>
      <c r="AS1064" s="12" t="s">
        <v>153</v>
      </c>
      <c r="AU1064" s="12" t="s">
        <v>126</v>
      </c>
      <c r="BO1064" s="12" t="s">
        <v>127</v>
      </c>
      <c r="BP1064" s="12" t="s">
        <v>971</v>
      </c>
      <c r="BQ1064" s="12" t="s">
        <v>388</v>
      </c>
    </row>
    <row r="1065" ht="14.25" customHeight="1">
      <c r="A1065" s="12">
        <v>720209.0</v>
      </c>
      <c r="B1065" s="12">
        <v>720209.0</v>
      </c>
      <c r="K1065" s="12" t="s">
        <v>137</v>
      </c>
      <c r="M1065" s="12" t="s">
        <v>170</v>
      </c>
      <c r="N1065" s="12" t="s">
        <v>171</v>
      </c>
      <c r="P1065" s="12" t="s">
        <v>140</v>
      </c>
      <c r="V1065" s="12">
        <v>649.0</v>
      </c>
      <c r="X1065" s="12" t="s">
        <v>5550</v>
      </c>
      <c r="Y1065" s="12" t="s">
        <v>142</v>
      </c>
      <c r="Z1065" s="12" t="s">
        <v>4540</v>
      </c>
      <c r="AA1065" s="12" t="s">
        <v>144</v>
      </c>
      <c r="AB1065" s="12" t="s">
        <v>5015</v>
      </c>
      <c r="AC1065" s="12" t="s">
        <v>5551</v>
      </c>
      <c r="AD1065" s="12" t="s">
        <v>314</v>
      </c>
      <c r="AE1065" s="12" t="s">
        <v>5552</v>
      </c>
      <c r="AI1065" s="12" t="s">
        <v>152</v>
      </c>
      <c r="AJ1065" s="12" t="s">
        <v>126</v>
      </c>
      <c r="AK1065" s="12" t="s">
        <v>126</v>
      </c>
      <c r="AM1065" s="12" t="s">
        <v>196</v>
      </c>
      <c r="AP1065" s="12" t="s">
        <v>126</v>
      </c>
      <c r="AS1065" s="12" t="s">
        <v>153</v>
      </c>
      <c r="AU1065" s="12" t="s">
        <v>152</v>
      </c>
      <c r="AV1065" s="12" t="s">
        <v>154</v>
      </c>
      <c r="AW1065" s="12" t="s">
        <v>5553</v>
      </c>
      <c r="AX1065" s="12" t="s">
        <v>184</v>
      </c>
      <c r="BF1065" s="12" t="s">
        <v>126</v>
      </c>
    </row>
    <row r="1066" ht="14.25" customHeight="1">
      <c r="A1066" s="12">
        <v>720210.0</v>
      </c>
      <c r="B1066" s="12">
        <v>720210.0</v>
      </c>
      <c r="K1066" s="12" t="s">
        <v>137</v>
      </c>
      <c r="M1066" s="12" t="s">
        <v>170</v>
      </c>
      <c r="N1066" s="12" t="s">
        <v>139</v>
      </c>
      <c r="P1066" s="12" t="s">
        <v>204</v>
      </c>
      <c r="V1066" s="12">
        <v>407.0</v>
      </c>
      <c r="X1066" s="12" t="s">
        <v>5554</v>
      </c>
      <c r="Y1066" s="12" t="s">
        <v>269</v>
      </c>
      <c r="Z1066" s="12" t="s">
        <v>5555</v>
      </c>
      <c r="AA1066" s="12" t="s">
        <v>175</v>
      </c>
      <c r="AB1066" s="12" t="s">
        <v>5556</v>
      </c>
      <c r="AC1066" s="12" t="s">
        <v>5557</v>
      </c>
      <c r="AD1066" s="12" t="s">
        <v>314</v>
      </c>
      <c r="AE1066" s="12" t="s">
        <v>5558</v>
      </c>
      <c r="AF1066" s="12" t="s">
        <v>5559</v>
      </c>
      <c r="AI1066" s="12" t="s">
        <v>152</v>
      </c>
      <c r="AJ1066" s="12" t="s">
        <v>152</v>
      </c>
      <c r="AK1066" s="12" t="s">
        <v>126</v>
      </c>
      <c r="AM1066" s="12" t="s">
        <v>5560</v>
      </c>
      <c r="AN1066" s="12" t="s">
        <v>2592</v>
      </c>
      <c r="AP1066" s="12" t="s">
        <v>152</v>
      </c>
      <c r="AQ1066" s="12" t="s">
        <v>152</v>
      </c>
      <c r="AS1066" s="12" t="s">
        <v>153</v>
      </c>
      <c r="AU1066" s="12" t="s">
        <v>152</v>
      </c>
      <c r="BF1066" s="12" t="s">
        <v>126</v>
      </c>
      <c r="BO1066" s="12" t="s">
        <v>374</v>
      </c>
      <c r="BP1066" s="12" t="s">
        <v>314</v>
      </c>
      <c r="BQ1066" s="12" t="s">
        <v>158</v>
      </c>
    </row>
    <row r="1067" ht="14.25" customHeight="1">
      <c r="A1067" s="12">
        <v>720211.0</v>
      </c>
      <c r="B1067" s="12">
        <v>719329.0</v>
      </c>
      <c r="C1067" s="12" t="s">
        <v>136</v>
      </c>
      <c r="D1067" s="12">
        <v>0.0</v>
      </c>
      <c r="K1067" s="12" t="s">
        <v>137</v>
      </c>
      <c r="M1067" s="12" t="s">
        <v>253</v>
      </c>
      <c r="N1067" s="12" t="s">
        <v>171</v>
      </c>
      <c r="P1067" s="12" t="s">
        <v>118</v>
      </c>
      <c r="R1067" s="12" t="s">
        <v>1783</v>
      </c>
      <c r="V1067" s="12">
        <v>300.0</v>
      </c>
      <c r="X1067" s="12" t="s">
        <v>5561</v>
      </c>
      <c r="Y1067" s="12" t="s">
        <v>173</v>
      </c>
      <c r="Z1067" s="12" t="s">
        <v>3028</v>
      </c>
      <c r="AA1067" s="12" t="s">
        <v>175</v>
      </c>
      <c r="AB1067" s="12" t="s">
        <v>5562</v>
      </c>
      <c r="AC1067" s="12">
        <v>2.348077174234E12</v>
      </c>
      <c r="AD1067" s="12" t="s">
        <v>314</v>
      </c>
      <c r="AE1067" s="12" t="s">
        <v>5563</v>
      </c>
      <c r="AF1067" s="12" t="s">
        <v>5564</v>
      </c>
      <c r="AI1067" s="12" t="s">
        <v>152</v>
      </c>
      <c r="AJ1067" s="12" t="s">
        <v>126</v>
      </c>
      <c r="AK1067" s="12" t="s">
        <v>126</v>
      </c>
      <c r="AP1067" s="12" t="s">
        <v>126</v>
      </c>
      <c r="AQ1067" s="12" t="s">
        <v>152</v>
      </c>
      <c r="AS1067" s="12" t="s">
        <v>153</v>
      </c>
      <c r="AU1067" s="12" t="s">
        <v>152</v>
      </c>
      <c r="AV1067" s="12" t="s">
        <v>154</v>
      </c>
      <c r="AX1067" s="12" t="s">
        <v>5565</v>
      </c>
      <c r="BF1067" s="12" t="s">
        <v>126</v>
      </c>
      <c r="BO1067" s="12" t="s">
        <v>561</v>
      </c>
      <c r="BP1067" s="12" t="s">
        <v>314</v>
      </c>
    </row>
    <row r="1068" ht="14.25" customHeight="1">
      <c r="A1068" s="12">
        <v>720212.0</v>
      </c>
      <c r="B1068" s="12">
        <v>720212.0</v>
      </c>
      <c r="C1068" s="12" t="s">
        <v>136</v>
      </c>
      <c r="D1068" s="12">
        <v>875.0</v>
      </c>
      <c r="K1068" s="12" t="s">
        <v>137</v>
      </c>
      <c r="M1068" s="12" t="s">
        <v>138</v>
      </c>
      <c r="N1068" s="12" t="s">
        <v>139</v>
      </c>
      <c r="P1068" s="12" t="s">
        <v>140</v>
      </c>
      <c r="V1068" s="12">
        <v>875.0</v>
      </c>
      <c r="X1068" s="12" t="s">
        <v>5566</v>
      </c>
      <c r="Y1068" s="12" t="s">
        <v>142</v>
      </c>
      <c r="Z1068" s="12" t="s">
        <v>5567</v>
      </c>
      <c r="AA1068" s="12" t="s">
        <v>175</v>
      </c>
      <c r="AB1068" s="12" t="s">
        <v>5568</v>
      </c>
      <c r="AC1068" s="12" t="s">
        <v>5569</v>
      </c>
      <c r="AD1068" s="12" t="s">
        <v>1068</v>
      </c>
      <c r="AI1068" s="12" t="s">
        <v>126</v>
      </c>
      <c r="AJ1068" s="12" t="s">
        <v>152</v>
      </c>
      <c r="AK1068" s="12" t="s">
        <v>126</v>
      </c>
      <c r="AM1068" s="12" t="s">
        <v>149</v>
      </c>
      <c r="AP1068" s="12" t="s">
        <v>126</v>
      </c>
      <c r="AS1068" s="12" t="s">
        <v>153</v>
      </c>
      <c r="AU1068" s="12" t="s">
        <v>152</v>
      </c>
      <c r="AV1068" s="12" t="s">
        <v>154</v>
      </c>
      <c r="AX1068" s="12" t="s">
        <v>893</v>
      </c>
      <c r="BF1068" s="12" t="s">
        <v>126</v>
      </c>
    </row>
    <row r="1069" ht="14.25" customHeight="1">
      <c r="A1069" s="12">
        <v>720213.0</v>
      </c>
      <c r="B1069" s="12">
        <v>720213.0</v>
      </c>
      <c r="K1069" s="12" t="s">
        <v>137</v>
      </c>
      <c r="M1069" s="12" t="s">
        <v>253</v>
      </c>
      <c r="N1069" s="12" t="s">
        <v>171</v>
      </c>
      <c r="P1069" s="12" t="s">
        <v>204</v>
      </c>
      <c r="V1069" s="12">
        <v>259.0</v>
      </c>
      <c r="X1069" s="12" t="s">
        <v>5570</v>
      </c>
      <c r="Y1069" s="12" t="s">
        <v>319</v>
      </c>
      <c r="Z1069" s="12" t="s">
        <v>5571</v>
      </c>
      <c r="AA1069" s="12" t="s">
        <v>175</v>
      </c>
      <c r="AB1069" s="12" t="s">
        <v>5572</v>
      </c>
      <c r="AC1069" s="12" t="s">
        <v>5573</v>
      </c>
      <c r="AD1069" s="12" t="s">
        <v>550</v>
      </c>
      <c r="AI1069" s="12" t="s">
        <v>152</v>
      </c>
      <c r="AJ1069" s="12" t="s">
        <v>126</v>
      </c>
      <c r="AK1069" s="12" t="s">
        <v>126</v>
      </c>
      <c r="AM1069" s="12" t="s">
        <v>196</v>
      </c>
      <c r="AP1069" s="12" t="s">
        <v>152</v>
      </c>
      <c r="AS1069" s="12" t="s">
        <v>153</v>
      </c>
      <c r="AU1069" s="12" t="s">
        <v>152</v>
      </c>
      <c r="AV1069" s="12" t="s">
        <v>5574</v>
      </c>
      <c r="BF1069" s="12" t="s">
        <v>126</v>
      </c>
    </row>
    <row r="1070" ht="14.25" customHeight="1">
      <c r="A1070" s="12">
        <v>720214.0</v>
      </c>
      <c r="B1070" s="12">
        <v>720214.0</v>
      </c>
      <c r="K1070" s="12" t="s">
        <v>137</v>
      </c>
      <c r="M1070" s="12" t="s">
        <v>170</v>
      </c>
      <c r="N1070" s="12" t="s">
        <v>139</v>
      </c>
      <c r="P1070" s="12" t="s">
        <v>140</v>
      </c>
      <c r="V1070" s="12">
        <v>814.0</v>
      </c>
      <c r="X1070" s="12" t="s">
        <v>5575</v>
      </c>
      <c r="Y1070" s="12" t="s">
        <v>142</v>
      </c>
      <c r="Z1070" s="12" t="s">
        <v>5576</v>
      </c>
      <c r="AA1070" s="12" t="s">
        <v>144</v>
      </c>
      <c r="AB1070" s="12" t="s">
        <v>5577</v>
      </c>
      <c r="AC1070" s="12">
        <v>2.609633328E11</v>
      </c>
      <c r="AD1070" s="12" t="s">
        <v>738</v>
      </c>
      <c r="AE1070" s="12" t="s">
        <v>5578</v>
      </c>
      <c r="AI1070" s="12" t="s">
        <v>152</v>
      </c>
      <c r="AJ1070" s="12" t="s">
        <v>126</v>
      </c>
      <c r="AK1070" s="12" t="s">
        <v>126</v>
      </c>
      <c r="AM1070" s="12" t="s">
        <v>149</v>
      </c>
      <c r="AP1070" s="12" t="s">
        <v>152</v>
      </c>
      <c r="AQ1070" s="12" t="s">
        <v>152</v>
      </c>
      <c r="AS1070" s="12" t="s">
        <v>153</v>
      </c>
      <c r="AU1070" s="12" t="s">
        <v>152</v>
      </c>
      <c r="AV1070" s="12" t="s">
        <v>154</v>
      </c>
      <c r="AX1070" s="12" t="s">
        <v>184</v>
      </c>
      <c r="BF1070" s="12" t="s">
        <v>126</v>
      </c>
      <c r="BO1070" s="12" t="s">
        <v>467</v>
      </c>
      <c r="BP1070" s="12" t="s">
        <v>738</v>
      </c>
      <c r="BQ1070" s="12" t="s">
        <v>158</v>
      </c>
    </row>
    <row r="1071" ht="14.25" customHeight="1">
      <c r="A1071" s="12">
        <v>720215.0</v>
      </c>
      <c r="B1071" s="12">
        <v>720215.0</v>
      </c>
      <c r="K1071" s="12" t="s">
        <v>137</v>
      </c>
      <c r="M1071" s="12" t="s">
        <v>253</v>
      </c>
      <c r="N1071" s="12" t="s">
        <v>139</v>
      </c>
      <c r="P1071" s="12" t="s">
        <v>140</v>
      </c>
      <c r="V1071" s="12">
        <v>755.0</v>
      </c>
      <c r="X1071" s="12" t="s">
        <v>5579</v>
      </c>
      <c r="Y1071" s="12" t="s">
        <v>142</v>
      </c>
      <c r="Z1071" s="12" t="s">
        <v>5580</v>
      </c>
      <c r="AA1071" s="12" t="s">
        <v>175</v>
      </c>
      <c r="AB1071" s="12" t="s">
        <v>5581</v>
      </c>
      <c r="AC1071" s="12">
        <v>2.5882769938E11</v>
      </c>
      <c r="AD1071" s="12" t="s">
        <v>2014</v>
      </c>
      <c r="AE1071" s="12" t="s">
        <v>5582</v>
      </c>
      <c r="AI1071" s="12" t="s">
        <v>152</v>
      </c>
      <c r="AJ1071" s="12" t="s">
        <v>126</v>
      </c>
      <c r="AK1071" s="12" t="s">
        <v>126</v>
      </c>
      <c r="AM1071" s="12" t="s">
        <v>149</v>
      </c>
      <c r="AN1071" s="12" t="s">
        <v>195</v>
      </c>
      <c r="AP1071" s="12" t="s">
        <v>152</v>
      </c>
      <c r="AQ1071" s="12" t="s">
        <v>152</v>
      </c>
      <c r="AS1071" s="12" t="s">
        <v>153</v>
      </c>
      <c r="AU1071" s="12" t="s">
        <v>152</v>
      </c>
      <c r="BF1071" s="12" t="s">
        <v>126</v>
      </c>
      <c r="BP1071" s="12" t="s">
        <v>221</v>
      </c>
      <c r="BQ1071" s="12" t="s">
        <v>236</v>
      </c>
    </row>
    <row r="1072" ht="14.25" customHeight="1">
      <c r="A1072" s="12">
        <v>720216.0</v>
      </c>
      <c r="B1072" s="12">
        <v>720216.0</v>
      </c>
      <c r="K1072" s="12" t="s">
        <v>137</v>
      </c>
      <c r="M1072" s="12" t="s">
        <v>170</v>
      </c>
      <c r="N1072" s="12" t="s">
        <v>171</v>
      </c>
      <c r="P1072" s="12" t="s">
        <v>128</v>
      </c>
      <c r="V1072" s="12">
        <v>605.0</v>
      </c>
      <c r="X1072" s="12" t="s">
        <v>5583</v>
      </c>
      <c r="Y1072" s="12" t="s">
        <v>142</v>
      </c>
      <c r="Z1072" s="12" t="s">
        <v>5584</v>
      </c>
      <c r="AA1072" s="12" t="s">
        <v>175</v>
      </c>
      <c r="AB1072" s="12" t="s">
        <v>5585</v>
      </c>
      <c r="AC1072" s="12" t="s">
        <v>5586</v>
      </c>
      <c r="AD1072" s="12" t="s">
        <v>2820</v>
      </c>
      <c r="AE1072" s="12" t="s">
        <v>5587</v>
      </c>
      <c r="AI1072" s="12" t="s">
        <v>152</v>
      </c>
      <c r="AJ1072" s="12" t="s">
        <v>126</v>
      </c>
      <c r="AK1072" s="12" t="s">
        <v>126</v>
      </c>
      <c r="AM1072" s="12" t="s">
        <v>196</v>
      </c>
      <c r="AN1072" s="12" t="s">
        <v>1764</v>
      </c>
      <c r="AP1072" s="12" t="s">
        <v>152</v>
      </c>
      <c r="AQ1072" s="12" t="s">
        <v>152</v>
      </c>
      <c r="AS1072" s="12" t="s">
        <v>153</v>
      </c>
      <c r="AU1072" s="12" t="s">
        <v>152</v>
      </c>
      <c r="AV1072" s="12" t="s">
        <v>154</v>
      </c>
      <c r="AX1072" s="12" t="s">
        <v>386</v>
      </c>
      <c r="BF1072" s="12" t="s">
        <v>126</v>
      </c>
      <c r="BO1072" s="12" t="s">
        <v>489</v>
      </c>
      <c r="BP1072" s="12" t="s">
        <v>2820</v>
      </c>
      <c r="BQ1072" s="12" t="s">
        <v>236</v>
      </c>
    </row>
    <row r="1073" ht="14.25" customHeight="1">
      <c r="A1073" s="12">
        <v>720217.0</v>
      </c>
      <c r="B1073" s="12">
        <v>720217.0</v>
      </c>
      <c r="K1073" s="12" t="s">
        <v>137</v>
      </c>
      <c r="M1073" s="12" t="s">
        <v>170</v>
      </c>
      <c r="N1073" s="12" t="s">
        <v>171</v>
      </c>
      <c r="P1073" s="12" t="s">
        <v>204</v>
      </c>
      <c r="V1073" s="12">
        <v>325.0</v>
      </c>
      <c r="X1073" s="12" t="s">
        <v>4102</v>
      </c>
      <c r="Y1073" s="12" t="s">
        <v>269</v>
      </c>
      <c r="Z1073" s="12" t="s">
        <v>4103</v>
      </c>
      <c r="AA1073" s="12" t="s">
        <v>175</v>
      </c>
      <c r="AB1073" s="12" t="s">
        <v>4104</v>
      </c>
      <c r="AC1073" s="12" t="s">
        <v>4105</v>
      </c>
      <c r="AD1073" s="12" t="s">
        <v>4106</v>
      </c>
      <c r="AE1073" s="12" t="s">
        <v>5588</v>
      </c>
      <c r="AF1073" s="12" t="s">
        <v>5589</v>
      </c>
      <c r="AI1073" s="12" t="s">
        <v>126</v>
      </c>
      <c r="AJ1073" s="12" t="s">
        <v>126</v>
      </c>
      <c r="AK1073" s="12" t="s">
        <v>126</v>
      </c>
      <c r="AM1073" s="12" t="s">
        <v>196</v>
      </c>
      <c r="AN1073" s="12" t="s">
        <v>5590</v>
      </c>
      <c r="AO1073" s="12" t="s">
        <v>4110</v>
      </c>
      <c r="AP1073" s="12" t="s">
        <v>152</v>
      </c>
      <c r="AQ1073" s="12" t="s">
        <v>152</v>
      </c>
      <c r="AS1073" s="12" t="s">
        <v>370</v>
      </c>
      <c r="AT1073" s="12" t="s">
        <v>1017</v>
      </c>
      <c r="AU1073" s="12" t="s">
        <v>152</v>
      </c>
      <c r="AV1073" s="12" t="s">
        <v>552</v>
      </c>
      <c r="AX1073" s="12" t="s">
        <v>198</v>
      </c>
      <c r="BF1073" s="12" t="s">
        <v>126</v>
      </c>
      <c r="BO1073" s="12" t="s">
        <v>561</v>
      </c>
      <c r="BP1073" s="12" t="s">
        <v>4113</v>
      </c>
    </row>
    <row r="1074" ht="14.25" customHeight="1">
      <c r="A1074" s="12">
        <v>720218.0</v>
      </c>
      <c r="B1074" s="12">
        <v>720218.0</v>
      </c>
      <c r="K1074" s="12" t="s">
        <v>137</v>
      </c>
      <c r="M1074" s="12" t="s">
        <v>170</v>
      </c>
      <c r="N1074" s="12" t="s">
        <v>171</v>
      </c>
      <c r="P1074" s="12" t="s">
        <v>204</v>
      </c>
      <c r="V1074" s="12">
        <v>325.0</v>
      </c>
      <c r="X1074" s="12" t="s">
        <v>4102</v>
      </c>
      <c r="Y1074" s="12" t="s">
        <v>269</v>
      </c>
      <c r="Z1074" s="12" t="s">
        <v>4103</v>
      </c>
      <c r="AA1074" s="12" t="s">
        <v>175</v>
      </c>
      <c r="AB1074" s="12" t="s">
        <v>4104</v>
      </c>
      <c r="AC1074" s="12" t="s">
        <v>4105</v>
      </c>
      <c r="AD1074" s="12" t="s">
        <v>4106</v>
      </c>
      <c r="AE1074" s="12" t="s">
        <v>5591</v>
      </c>
      <c r="AF1074" s="12" t="s">
        <v>5592</v>
      </c>
      <c r="AI1074" s="12" t="s">
        <v>126</v>
      </c>
      <c r="AJ1074" s="12" t="s">
        <v>126</v>
      </c>
      <c r="AK1074" s="12" t="s">
        <v>126</v>
      </c>
      <c r="AM1074" s="12" t="s">
        <v>196</v>
      </c>
      <c r="AN1074" s="12" t="s">
        <v>5590</v>
      </c>
      <c r="AO1074" s="12" t="s">
        <v>4110</v>
      </c>
      <c r="AP1074" s="12" t="s">
        <v>152</v>
      </c>
      <c r="AQ1074" s="12" t="s">
        <v>152</v>
      </c>
      <c r="AS1074" s="12" t="s">
        <v>370</v>
      </c>
      <c r="AT1074" s="12" t="s">
        <v>1017</v>
      </c>
      <c r="AU1074" s="12" t="s">
        <v>152</v>
      </c>
      <c r="AV1074" s="12" t="s">
        <v>552</v>
      </c>
      <c r="AX1074" s="12" t="s">
        <v>198</v>
      </c>
      <c r="BF1074" s="12" t="s">
        <v>126</v>
      </c>
      <c r="BO1074" s="12" t="s">
        <v>561</v>
      </c>
      <c r="BP1074" s="12" t="s">
        <v>4113</v>
      </c>
      <c r="BQ1074" s="12" t="s">
        <v>135</v>
      </c>
    </row>
    <row r="1075" ht="14.25" customHeight="1">
      <c r="A1075" s="12">
        <v>720219.0</v>
      </c>
      <c r="B1075" s="12">
        <v>720218.0</v>
      </c>
      <c r="K1075" s="12" t="s">
        <v>137</v>
      </c>
      <c r="M1075" s="12" t="s">
        <v>170</v>
      </c>
      <c r="N1075" s="12" t="s">
        <v>171</v>
      </c>
      <c r="P1075" s="12" t="s">
        <v>204</v>
      </c>
      <c r="V1075" s="12">
        <v>325.0</v>
      </c>
      <c r="X1075" s="12" t="s">
        <v>4102</v>
      </c>
      <c r="Y1075" s="12" t="s">
        <v>269</v>
      </c>
      <c r="Z1075" s="12" t="s">
        <v>4103</v>
      </c>
      <c r="AA1075" s="12" t="s">
        <v>175</v>
      </c>
      <c r="AB1075" s="12" t="s">
        <v>4104</v>
      </c>
      <c r="AC1075" s="12" t="s">
        <v>4105</v>
      </c>
      <c r="AD1075" s="12" t="s">
        <v>4106</v>
      </c>
      <c r="AE1075" s="12" t="s">
        <v>5593</v>
      </c>
      <c r="AF1075" s="12" t="s">
        <v>5594</v>
      </c>
      <c r="AI1075" s="12" t="s">
        <v>126</v>
      </c>
      <c r="AJ1075" s="12" t="s">
        <v>126</v>
      </c>
      <c r="AK1075" s="12" t="s">
        <v>126</v>
      </c>
      <c r="AM1075" s="12" t="s">
        <v>196</v>
      </c>
      <c r="AN1075" s="12" t="s">
        <v>5590</v>
      </c>
      <c r="AO1075" s="12" t="s">
        <v>5595</v>
      </c>
      <c r="AP1075" s="12" t="s">
        <v>152</v>
      </c>
      <c r="AQ1075" s="12" t="s">
        <v>152</v>
      </c>
      <c r="AS1075" s="12" t="s">
        <v>370</v>
      </c>
      <c r="AT1075" s="12" t="s">
        <v>1017</v>
      </c>
      <c r="AU1075" s="12" t="s">
        <v>152</v>
      </c>
      <c r="AV1075" s="12" t="s">
        <v>552</v>
      </c>
      <c r="AX1075" s="12" t="s">
        <v>198</v>
      </c>
      <c r="AY1075" s="12" t="s">
        <v>5596</v>
      </c>
      <c r="BF1075" s="12" t="s">
        <v>126</v>
      </c>
      <c r="BO1075" s="12" t="s">
        <v>561</v>
      </c>
      <c r="BP1075" s="12" t="s">
        <v>4113</v>
      </c>
      <c r="BQ1075" s="12" t="s">
        <v>135</v>
      </c>
    </row>
    <row r="1076" ht="14.25" customHeight="1">
      <c r="A1076" s="12">
        <v>720220.0</v>
      </c>
      <c r="B1076" s="12">
        <v>720220.0</v>
      </c>
      <c r="K1076" s="12" t="s">
        <v>137</v>
      </c>
      <c r="M1076" s="12" t="s">
        <v>253</v>
      </c>
      <c r="N1076" s="12" t="s">
        <v>171</v>
      </c>
      <c r="P1076" s="12" t="s">
        <v>128</v>
      </c>
      <c r="V1076" s="12">
        <v>464.0</v>
      </c>
      <c r="X1076" s="12" t="s">
        <v>5597</v>
      </c>
      <c r="Y1076" s="12" t="s">
        <v>142</v>
      </c>
      <c r="Z1076" s="12" t="s">
        <v>5598</v>
      </c>
      <c r="AA1076" s="12" t="s">
        <v>175</v>
      </c>
      <c r="AB1076" s="12" t="s">
        <v>5599</v>
      </c>
      <c r="AC1076" s="12" t="s">
        <v>5600</v>
      </c>
      <c r="AD1076" s="12" t="s">
        <v>132</v>
      </c>
      <c r="AE1076" s="12" t="s">
        <v>5601</v>
      </c>
      <c r="AI1076" s="12" t="s">
        <v>152</v>
      </c>
      <c r="AJ1076" s="12" t="s">
        <v>126</v>
      </c>
      <c r="AK1076" s="12" t="s">
        <v>126</v>
      </c>
      <c r="AP1076" s="12" t="s">
        <v>152</v>
      </c>
      <c r="AQ1076" s="12" t="s">
        <v>152</v>
      </c>
      <c r="AS1076" s="12" t="s">
        <v>153</v>
      </c>
      <c r="AU1076" s="12" t="s">
        <v>152</v>
      </c>
      <c r="BF1076" s="12" t="s">
        <v>126</v>
      </c>
      <c r="BO1076" s="12" t="s">
        <v>127</v>
      </c>
      <c r="BP1076" s="12" t="s">
        <v>132</v>
      </c>
    </row>
    <row r="1077" ht="14.25" customHeight="1">
      <c r="A1077" s="12">
        <v>720222.0</v>
      </c>
      <c r="B1077" s="12">
        <v>720221.0</v>
      </c>
      <c r="K1077" s="12" t="s">
        <v>137</v>
      </c>
      <c r="M1077" s="12" t="s">
        <v>170</v>
      </c>
      <c r="N1077" s="12" t="s">
        <v>171</v>
      </c>
      <c r="P1077" s="12" t="s">
        <v>204</v>
      </c>
      <c r="V1077" s="12">
        <v>325.0</v>
      </c>
      <c r="X1077" s="12" t="s">
        <v>5602</v>
      </c>
      <c r="Y1077" s="12" t="s">
        <v>246</v>
      </c>
      <c r="Z1077" s="12" t="s">
        <v>5603</v>
      </c>
      <c r="AA1077" s="12" t="s">
        <v>144</v>
      </c>
      <c r="AB1077" s="12" t="s">
        <v>5604</v>
      </c>
      <c r="AC1077" s="12" t="s">
        <v>5605</v>
      </c>
      <c r="AD1077" s="12" t="s">
        <v>480</v>
      </c>
      <c r="AE1077" s="12" t="s">
        <v>5606</v>
      </c>
      <c r="AF1077" s="12" t="s">
        <v>1306</v>
      </c>
      <c r="AI1077" s="12" t="s">
        <v>152</v>
      </c>
      <c r="AJ1077" s="12" t="s">
        <v>126</v>
      </c>
      <c r="AK1077" s="12" t="s">
        <v>126</v>
      </c>
      <c r="AM1077" s="12" t="s">
        <v>196</v>
      </c>
      <c r="AN1077" s="12" t="s">
        <v>149</v>
      </c>
      <c r="AO1077" s="12" t="s">
        <v>723</v>
      </c>
      <c r="AP1077" s="12" t="s">
        <v>152</v>
      </c>
      <c r="AQ1077" s="12" t="s">
        <v>152</v>
      </c>
      <c r="AS1077" s="12" t="s">
        <v>153</v>
      </c>
      <c r="AU1077" s="12" t="s">
        <v>152</v>
      </c>
      <c r="AV1077" s="12" t="s">
        <v>154</v>
      </c>
      <c r="BF1077" s="12" t="s">
        <v>126</v>
      </c>
      <c r="BO1077" s="12" t="s">
        <v>5607</v>
      </c>
      <c r="BP1077" s="12" t="s">
        <v>480</v>
      </c>
      <c r="BQ1077" s="12" t="s">
        <v>5608</v>
      </c>
    </row>
    <row r="1078" ht="14.25" customHeight="1">
      <c r="A1078" s="12">
        <v>720225.0</v>
      </c>
      <c r="B1078" s="12">
        <v>720225.0</v>
      </c>
      <c r="K1078" s="12" t="s">
        <v>137</v>
      </c>
      <c r="M1078" s="12" t="s">
        <v>170</v>
      </c>
      <c r="N1078" s="12" t="s">
        <v>171</v>
      </c>
      <c r="P1078" s="12" t="s">
        <v>204</v>
      </c>
      <c r="V1078" s="12">
        <v>325.0</v>
      </c>
      <c r="X1078" s="12" t="s">
        <v>4102</v>
      </c>
      <c r="Y1078" s="12" t="s">
        <v>269</v>
      </c>
      <c r="Z1078" s="12" t="s">
        <v>4103</v>
      </c>
      <c r="AA1078" s="12" t="s">
        <v>175</v>
      </c>
      <c r="AB1078" s="12" t="s">
        <v>4104</v>
      </c>
      <c r="AC1078" s="12" t="s">
        <v>4105</v>
      </c>
      <c r="AD1078" s="12" t="s">
        <v>4106</v>
      </c>
      <c r="AE1078" s="12" t="s">
        <v>5609</v>
      </c>
      <c r="AF1078" s="12" t="s">
        <v>5594</v>
      </c>
      <c r="AI1078" s="12" t="s">
        <v>126</v>
      </c>
      <c r="AJ1078" s="12" t="s">
        <v>126</v>
      </c>
      <c r="AK1078" s="12" t="s">
        <v>126</v>
      </c>
      <c r="AM1078" s="12" t="s">
        <v>149</v>
      </c>
      <c r="AN1078" s="12" t="s">
        <v>4109</v>
      </c>
      <c r="AO1078" s="12" t="s">
        <v>5595</v>
      </c>
      <c r="AP1078" s="12" t="s">
        <v>152</v>
      </c>
      <c r="AQ1078" s="12" t="s">
        <v>152</v>
      </c>
      <c r="AS1078" s="12" t="s">
        <v>370</v>
      </c>
      <c r="AT1078" s="12" t="s">
        <v>1017</v>
      </c>
      <c r="AU1078" s="12" t="s">
        <v>152</v>
      </c>
      <c r="AV1078" s="12" t="s">
        <v>552</v>
      </c>
      <c r="AW1078" s="12" t="s">
        <v>5610</v>
      </c>
      <c r="AX1078" s="12" t="s">
        <v>183</v>
      </c>
      <c r="AY1078" s="12" t="s">
        <v>4112</v>
      </c>
      <c r="BF1078" s="12" t="s">
        <v>126</v>
      </c>
      <c r="BO1078" s="12" t="s">
        <v>561</v>
      </c>
      <c r="BP1078" s="12" t="s">
        <v>4113</v>
      </c>
      <c r="BQ1078" s="12" t="s">
        <v>135</v>
      </c>
    </row>
    <row r="1079" ht="14.25" customHeight="1">
      <c r="A1079" s="12">
        <v>720226.0</v>
      </c>
      <c r="B1079" s="12">
        <v>720226.0</v>
      </c>
      <c r="K1079" s="12" t="s">
        <v>137</v>
      </c>
      <c r="M1079" s="12" t="s">
        <v>170</v>
      </c>
      <c r="N1079" s="12" t="s">
        <v>171</v>
      </c>
      <c r="P1079" s="12" t="s">
        <v>204</v>
      </c>
      <c r="V1079" s="12">
        <v>325.0</v>
      </c>
      <c r="X1079" s="12" t="s">
        <v>4102</v>
      </c>
      <c r="Y1079" s="12" t="s">
        <v>269</v>
      </c>
      <c r="Z1079" s="12" t="s">
        <v>4103</v>
      </c>
      <c r="AA1079" s="12" t="s">
        <v>175</v>
      </c>
      <c r="AB1079" s="12" t="s">
        <v>4104</v>
      </c>
      <c r="AC1079" s="12" t="s">
        <v>4105</v>
      </c>
      <c r="AD1079" s="12" t="s">
        <v>4106</v>
      </c>
      <c r="AE1079" s="12" t="s">
        <v>5611</v>
      </c>
      <c r="AF1079" s="12" t="s">
        <v>5594</v>
      </c>
      <c r="AI1079" s="12" t="s">
        <v>126</v>
      </c>
      <c r="AJ1079" s="12" t="s">
        <v>126</v>
      </c>
      <c r="AK1079" s="12" t="s">
        <v>126</v>
      </c>
      <c r="AM1079" s="12" t="s">
        <v>4109</v>
      </c>
      <c r="AN1079" s="12" t="s">
        <v>196</v>
      </c>
      <c r="AO1079" s="12" t="s">
        <v>5595</v>
      </c>
      <c r="AP1079" s="12" t="s">
        <v>152</v>
      </c>
      <c r="AQ1079" s="12" t="s">
        <v>152</v>
      </c>
      <c r="AS1079" s="12" t="s">
        <v>370</v>
      </c>
      <c r="AT1079" s="12" t="s">
        <v>1017</v>
      </c>
      <c r="AU1079" s="12" t="s">
        <v>152</v>
      </c>
      <c r="AV1079" s="12" t="s">
        <v>462</v>
      </c>
      <c r="AW1079" s="12" t="s">
        <v>5610</v>
      </c>
      <c r="AX1079" s="12" t="s">
        <v>183</v>
      </c>
      <c r="AY1079" s="12" t="s">
        <v>4112</v>
      </c>
      <c r="BF1079" s="12" t="s">
        <v>126</v>
      </c>
      <c r="BO1079" s="12" t="s">
        <v>561</v>
      </c>
      <c r="BP1079" s="12" t="s">
        <v>4113</v>
      </c>
      <c r="BQ1079" s="12" t="s">
        <v>135</v>
      </c>
    </row>
    <row r="1080" ht="14.25" customHeight="1">
      <c r="A1080" s="12">
        <v>720227.0</v>
      </c>
      <c r="B1080" s="12">
        <v>720227.0</v>
      </c>
      <c r="K1080" s="12" t="s">
        <v>137</v>
      </c>
      <c r="M1080" s="12" t="s">
        <v>253</v>
      </c>
      <c r="N1080" s="12" t="s">
        <v>139</v>
      </c>
      <c r="P1080" s="12" t="s">
        <v>128</v>
      </c>
      <c r="V1080" s="12">
        <v>583.0</v>
      </c>
      <c r="X1080" s="12" t="s">
        <v>5612</v>
      </c>
      <c r="Y1080" s="12" t="s">
        <v>142</v>
      </c>
      <c r="Z1080" s="12" t="s">
        <v>5613</v>
      </c>
      <c r="AA1080" s="12" t="s">
        <v>144</v>
      </c>
      <c r="AB1080" s="12" t="s">
        <v>5614</v>
      </c>
      <c r="AC1080" s="12" t="s">
        <v>5615</v>
      </c>
      <c r="AD1080" s="12" t="s">
        <v>4922</v>
      </c>
      <c r="AE1080" s="12" t="s">
        <v>5616</v>
      </c>
      <c r="AI1080" s="12" t="s">
        <v>152</v>
      </c>
      <c r="AJ1080" s="12" t="s">
        <v>126</v>
      </c>
      <c r="AK1080" s="12" t="s">
        <v>126</v>
      </c>
      <c r="AM1080" s="12" t="s">
        <v>358</v>
      </c>
      <c r="AP1080" s="12" t="s">
        <v>152</v>
      </c>
      <c r="AS1080" s="12" t="s">
        <v>153</v>
      </c>
      <c r="AU1080" s="12" t="s">
        <v>152</v>
      </c>
      <c r="AV1080" s="12" t="s">
        <v>154</v>
      </c>
      <c r="AX1080" s="12" t="s">
        <v>156</v>
      </c>
      <c r="BF1080" s="12" t="s">
        <v>126</v>
      </c>
      <c r="BO1080" s="12" t="s">
        <v>2188</v>
      </c>
      <c r="BP1080" s="12" t="s">
        <v>4922</v>
      </c>
      <c r="BQ1080" s="12" t="s">
        <v>1507</v>
      </c>
    </row>
    <row r="1081" ht="14.25" customHeight="1">
      <c r="A1081" s="12">
        <v>720228.0</v>
      </c>
      <c r="B1081" s="12">
        <v>720228.0</v>
      </c>
      <c r="K1081" s="12" t="s">
        <v>137</v>
      </c>
      <c r="M1081" s="12" t="s">
        <v>253</v>
      </c>
      <c r="N1081" s="12" t="s">
        <v>139</v>
      </c>
      <c r="P1081" s="12" t="s">
        <v>204</v>
      </c>
      <c r="V1081" s="12">
        <v>319.0</v>
      </c>
      <c r="X1081" s="12" t="s">
        <v>5617</v>
      </c>
      <c r="Y1081" s="12" t="s">
        <v>246</v>
      </c>
      <c r="Z1081" s="12" t="s">
        <v>5618</v>
      </c>
      <c r="AA1081" s="12" t="s">
        <v>144</v>
      </c>
      <c r="AB1081" s="12" t="s">
        <v>5619</v>
      </c>
      <c r="AC1081" s="12" t="s">
        <v>5620</v>
      </c>
      <c r="AD1081" s="12" t="s">
        <v>272</v>
      </c>
      <c r="AE1081" s="12" t="s">
        <v>5621</v>
      </c>
      <c r="AF1081" s="12" t="s">
        <v>5622</v>
      </c>
      <c r="AI1081" s="12" t="s">
        <v>152</v>
      </c>
      <c r="AM1081" s="12" t="s">
        <v>196</v>
      </c>
      <c r="AN1081" s="12" t="s">
        <v>412</v>
      </c>
      <c r="AO1081" s="12" t="s">
        <v>1962</v>
      </c>
      <c r="AP1081" s="12" t="s">
        <v>152</v>
      </c>
      <c r="AQ1081" s="12" t="s">
        <v>152</v>
      </c>
      <c r="AS1081" s="12" t="s">
        <v>153</v>
      </c>
      <c r="AU1081" s="12" t="s">
        <v>152</v>
      </c>
      <c r="AV1081" s="12" t="s">
        <v>188</v>
      </c>
      <c r="AW1081" s="12" t="s">
        <v>5623</v>
      </c>
      <c r="AX1081" s="12" t="s">
        <v>386</v>
      </c>
      <c r="AY1081" s="12" t="s">
        <v>5623</v>
      </c>
      <c r="BF1081" s="12" t="s">
        <v>126</v>
      </c>
      <c r="BO1081" s="12" t="s">
        <v>374</v>
      </c>
      <c r="BQ1081" s="12" t="s">
        <v>236</v>
      </c>
    </row>
    <row r="1082" ht="14.25" customHeight="1">
      <c r="A1082" s="12">
        <v>720229.0</v>
      </c>
      <c r="B1082" s="12">
        <v>720229.0</v>
      </c>
      <c r="C1082" s="12" t="s">
        <v>136</v>
      </c>
      <c r="D1082" s="12">
        <v>440.0</v>
      </c>
      <c r="K1082" s="12" t="s">
        <v>137</v>
      </c>
      <c r="M1082" s="12" t="s">
        <v>138</v>
      </c>
      <c r="N1082" s="12" t="s">
        <v>171</v>
      </c>
      <c r="P1082" s="12" t="s">
        <v>118</v>
      </c>
      <c r="R1082" s="12" t="s">
        <v>389</v>
      </c>
      <c r="V1082" s="12">
        <v>440.0</v>
      </c>
      <c r="X1082" s="12" t="s">
        <v>5624</v>
      </c>
      <c r="Y1082" s="12" t="s">
        <v>246</v>
      </c>
      <c r="Z1082" s="12" t="s">
        <v>5625</v>
      </c>
      <c r="AA1082" s="12" t="s">
        <v>144</v>
      </c>
      <c r="AB1082" s="12" t="s">
        <v>5626</v>
      </c>
      <c r="AC1082" s="12" t="s">
        <v>5627</v>
      </c>
      <c r="AD1082" s="12" t="s">
        <v>1286</v>
      </c>
      <c r="AI1082" s="12" t="s">
        <v>126</v>
      </c>
      <c r="AJ1082" s="12" t="s">
        <v>126</v>
      </c>
      <c r="AK1082" s="12" t="s">
        <v>126</v>
      </c>
      <c r="AM1082" s="12" t="s">
        <v>1098</v>
      </c>
      <c r="AN1082" s="12" t="s">
        <v>149</v>
      </c>
      <c r="AP1082" s="12" t="s">
        <v>126</v>
      </c>
      <c r="AS1082" s="12" t="s">
        <v>370</v>
      </c>
      <c r="AT1082" s="12" t="s">
        <v>3180</v>
      </c>
      <c r="AU1082" s="12" t="s">
        <v>126</v>
      </c>
      <c r="BF1082" s="12" t="s">
        <v>126</v>
      </c>
    </row>
    <row r="1083" ht="14.25" customHeight="1">
      <c r="A1083" s="12">
        <v>720230.0</v>
      </c>
      <c r="B1083" s="12">
        <v>720230.0</v>
      </c>
      <c r="C1083" s="12" t="s">
        <v>136</v>
      </c>
      <c r="D1083" s="12">
        <v>1139.0</v>
      </c>
      <c r="K1083" s="12" t="s">
        <v>137</v>
      </c>
      <c r="M1083" s="12" t="s">
        <v>138</v>
      </c>
      <c r="N1083" s="12" t="s">
        <v>171</v>
      </c>
      <c r="P1083" s="12" t="s">
        <v>118</v>
      </c>
      <c r="R1083" s="12" t="s">
        <v>389</v>
      </c>
      <c r="V1083" s="12">
        <v>440.0</v>
      </c>
      <c r="X1083" s="12" t="s">
        <v>5628</v>
      </c>
      <c r="Y1083" s="12" t="s">
        <v>173</v>
      </c>
      <c r="Z1083" s="12" t="s">
        <v>5629</v>
      </c>
      <c r="AA1083" s="12" t="s">
        <v>175</v>
      </c>
      <c r="AB1083" s="12" t="s">
        <v>5630</v>
      </c>
      <c r="AC1083" s="12">
        <v>8.19085469486E11</v>
      </c>
      <c r="AD1083" s="12" t="s">
        <v>5631</v>
      </c>
      <c r="AE1083" s="12" t="s">
        <v>5632</v>
      </c>
      <c r="AF1083" s="12" t="s">
        <v>5633</v>
      </c>
      <c r="AI1083" s="12" t="s">
        <v>126</v>
      </c>
      <c r="AJ1083" s="12" t="s">
        <v>126</v>
      </c>
      <c r="AK1083" s="12" t="s">
        <v>126</v>
      </c>
      <c r="AM1083" s="12" t="s">
        <v>234</v>
      </c>
      <c r="AN1083" s="12" t="s">
        <v>149</v>
      </c>
      <c r="AP1083" s="12" t="s">
        <v>126</v>
      </c>
      <c r="AS1083" s="12" t="s">
        <v>370</v>
      </c>
      <c r="AT1083" s="12" t="s">
        <v>1017</v>
      </c>
      <c r="AU1083" s="12" t="s">
        <v>152</v>
      </c>
      <c r="AV1083" s="12" t="s">
        <v>462</v>
      </c>
      <c r="AX1083" s="12" t="s">
        <v>156</v>
      </c>
      <c r="BP1083" s="12" t="s">
        <v>5631</v>
      </c>
    </row>
    <row r="1084" ht="14.25" customHeight="1">
      <c r="A1084" s="12">
        <v>720231.0</v>
      </c>
      <c r="B1084" s="12">
        <v>720231.0</v>
      </c>
      <c r="K1084" s="12" t="s">
        <v>137</v>
      </c>
      <c r="M1084" s="12" t="s">
        <v>253</v>
      </c>
      <c r="N1084" s="12" t="s">
        <v>171</v>
      </c>
      <c r="P1084" s="12" t="s">
        <v>128</v>
      </c>
      <c r="V1084" s="12">
        <v>464.0</v>
      </c>
      <c r="X1084" s="12" t="s">
        <v>5634</v>
      </c>
      <c r="Y1084" s="12" t="s">
        <v>246</v>
      </c>
      <c r="Z1084" s="12" t="s">
        <v>5635</v>
      </c>
      <c r="AA1084" s="12" t="s">
        <v>144</v>
      </c>
      <c r="AB1084" s="12" t="s">
        <v>5636</v>
      </c>
      <c r="AC1084" s="12" t="s">
        <v>5637</v>
      </c>
      <c r="AD1084" s="12" t="s">
        <v>161</v>
      </c>
      <c r="AE1084" s="12" t="s">
        <v>5638</v>
      </c>
      <c r="AI1084" s="12" t="s">
        <v>152</v>
      </c>
      <c r="AJ1084" s="12" t="s">
        <v>126</v>
      </c>
      <c r="AK1084" s="12" t="s">
        <v>126</v>
      </c>
      <c r="AM1084" s="12" t="s">
        <v>196</v>
      </c>
      <c r="AN1084" s="12" t="s">
        <v>657</v>
      </c>
      <c r="AP1084" s="12" t="s">
        <v>152</v>
      </c>
      <c r="AQ1084" s="12" t="s">
        <v>152</v>
      </c>
      <c r="AS1084" s="12" t="s">
        <v>153</v>
      </c>
      <c r="AU1084" s="12" t="s">
        <v>152</v>
      </c>
      <c r="AV1084" s="12" t="s">
        <v>154</v>
      </c>
      <c r="AW1084" s="12" t="s">
        <v>5639</v>
      </c>
      <c r="AX1084" s="12" t="s">
        <v>184</v>
      </c>
      <c r="AY1084" s="12" t="s">
        <v>5640</v>
      </c>
      <c r="BF1084" s="12" t="s">
        <v>126</v>
      </c>
      <c r="BO1084" s="12" t="s">
        <v>127</v>
      </c>
      <c r="BP1084" s="12" t="s">
        <v>161</v>
      </c>
      <c r="BQ1084" s="12" t="s">
        <v>236</v>
      </c>
    </row>
    <row r="1085" ht="14.25" customHeight="1">
      <c r="A1085" s="12">
        <v>720232.0</v>
      </c>
      <c r="B1085" s="12">
        <v>720230.0</v>
      </c>
      <c r="C1085" s="12" t="s">
        <v>136</v>
      </c>
      <c r="D1085" s="12">
        <v>0.0</v>
      </c>
      <c r="K1085" s="12" t="s">
        <v>137</v>
      </c>
      <c r="M1085" s="12" t="s">
        <v>138</v>
      </c>
      <c r="N1085" s="12" t="s">
        <v>171</v>
      </c>
      <c r="P1085" s="12" t="s">
        <v>140</v>
      </c>
      <c r="V1085" s="12">
        <v>699.0</v>
      </c>
      <c r="X1085" s="12" t="s">
        <v>5641</v>
      </c>
      <c r="Y1085" s="12" t="s">
        <v>142</v>
      </c>
      <c r="Z1085" s="12" t="s">
        <v>5642</v>
      </c>
      <c r="AA1085" s="12" t="s">
        <v>144</v>
      </c>
      <c r="AB1085" s="12" t="s">
        <v>5630</v>
      </c>
      <c r="AC1085" s="12">
        <v>8.18042172387E11</v>
      </c>
      <c r="AD1085" s="12" t="s">
        <v>5631</v>
      </c>
      <c r="AE1085" s="12" t="s">
        <v>5632</v>
      </c>
      <c r="AF1085" s="12" t="s">
        <v>5633</v>
      </c>
      <c r="AI1085" s="12" t="s">
        <v>126</v>
      </c>
      <c r="AJ1085" s="12" t="s">
        <v>126</v>
      </c>
      <c r="AK1085" s="12" t="s">
        <v>126</v>
      </c>
      <c r="AM1085" s="12" t="s">
        <v>234</v>
      </c>
      <c r="AN1085" s="12" t="s">
        <v>149</v>
      </c>
      <c r="AP1085" s="12" t="s">
        <v>126</v>
      </c>
      <c r="AS1085" s="12" t="s">
        <v>370</v>
      </c>
      <c r="AT1085" s="12" t="s">
        <v>1017</v>
      </c>
      <c r="AU1085" s="12" t="s">
        <v>152</v>
      </c>
      <c r="AV1085" s="12" t="s">
        <v>462</v>
      </c>
      <c r="AW1085" s="12" t="s">
        <v>3664</v>
      </c>
      <c r="AX1085" s="12" t="s">
        <v>156</v>
      </c>
      <c r="AY1085" s="12" t="s">
        <v>519</v>
      </c>
      <c r="BO1085" s="12" t="s">
        <v>2169</v>
      </c>
      <c r="BQ1085" s="12" t="s">
        <v>135</v>
      </c>
    </row>
    <row r="1086" ht="14.25" customHeight="1">
      <c r="A1086" s="12">
        <v>720233.0</v>
      </c>
      <c r="B1086" s="12">
        <v>720233.0</v>
      </c>
      <c r="C1086" s="12" t="s">
        <v>136</v>
      </c>
      <c r="D1086" s="12">
        <v>875.0</v>
      </c>
      <c r="K1086" s="12" t="s">
        <v>137</v>
      </c>
      <c r="M1086" s="12" t="s">
        <v>138</v>
      </c>
      <c r="N1086" s="12" t="s">
        <v>139</v>
      </c>
      <c r="P1086" s="12" t="s">
        <v>140</v>
      </c>
      <c r="V1086" s="12">
        <v>875.0</v>
      </c>
      <c r="X1086" s="12" t="s">
        <v>5643</v>
      </c>
      <c r="Y1086" s="12" t="s">
        <v>142</v>
      </c>
      <c r="Z1086" s="12" t="s">
        <v>5644</v>
      </c>
      <c r="AA1086" s="12" t="s">
        <v>144</v>
      </c>
      <c r="AB1086" s="12" t="s">
        <v>5645</v>
      </c>
      <c r="AC1086" s="12">
        <v>3.58407429004E11</v>
      </c>
      <c r="AD1086" s="12" t="s">
        <v>4280</v>
      </c>
      <c r="AE1086" s="12" t="s">
        <v>5646</v>
      </c>
      <c r="AI1086" s="12" t="s">
        <v>126</v>
      </c>
      <c r="AJ1086" s="12" t="s">
        <v>126</v>
      </c>
      <c r="AK1086" s="12" t="s">
        <v>126</v>
      </c>
      <c r="AM1086" s="12" t="s">
        <v>149</v>
      </c>
      <c r="AN1086" s="12" t="s">
        <v>4282</v>
      </c>
      <c r="AO1086" s="12" t="s">
        <v>4283</v>
      </c>
      <c r="AP1086" s="12" t="s">
        <v>126</v>
      </c>
      <c r="AQ1086" s="12" t="s">
        <v>152</v>
      </c>
      <c r="AS1086" s="12" t="s">
        <v>153</v>
      </c>
      <c r="AU1086" s="12" t="s">
        <v>152</v>
      </c>
      <c r="AV1086" s="12" t="s">
        <v>516</v>
      </c>
      <c r="AW1086" s="12" t="s">
        <v>5260</v>
      </c>
      <c r="AX1086" s="12" t="s">
        <v>5647</v>
      </c>
      <c r="BF1086" s="12" t="s">
        <v>126</v>
      </c>
      <c r="BO1086" s="12" t="s">
        <v>127</v>
      </c>
    </row>
    <row r="1087" ht="14.25" customHeight="1">
      <c r="A1087" s="12">
        <v>720234.0</v>
      </c>
      <c r="B1087" s="12">
        <v>720234.0</v>
      </c>
      <c r="K1087" s="12" t="s">
        <v>137</v>
      </c>
      <c r="M1087" s="12" t="s">
        <v>253</v>
      </c>
      <c r="N1087" s="12" t="s">
        <v>139</v>
      </c>
      <c r="P1087" s="12" t="s">
        <v>204</v>
      </c>
      <c r="V1087" s="12">
        <v>319.0</v>
      </c>
      <c r="X1087" s="12" t="s">
        <v>5648</v>
      </c>
      <c r="Y1087" s="12" t="s">
        <v>246</v>
      </c>
      <c r="Z1087" s="12" t="s">
        <v>5649</v>
      </c>
      <c r="AA1087" s="12" t="s">
        <v>144</v>
      </c>
      <c r="AB1087" s="12" t="s">
        <v>5650</v>
      </c>
      <c r="AC1087" s="12">
        <v>2.56782816863E11</v>
      </c>
      <c r="AD1087" s="12" t="s">
        <v>272</v>
      </c>
      <c r="AE1087" s="12" t="s">
        <v>5651</v>
      </c>
      <c r="AF1087" s="12" t="s">
        <v>5652</v>
      </c>
      <c r="AI1087" s="12" t="s">
        <v>152</v>
      </c>
      <c r="AJ1087" s="12" t="s">
        <v>152</v>
      </c>
      <c r="AK1087" s="12" t="s">
        <v>126</v>
      </c>
      <c r="AM1087" s="12" t="s">
        <v>149</v>
      </c>
      <c r="AP1087" s="12" t="s">
        <v>152</v>
      </c>
      <c r="AQ1087" s="12" t="s">
        <v>152</v>
      </c>
      <c r="AS1087" s="12" t="s">
        <v>153</v>
      </c>
      <c r="AU1087" s="12" t="s">
        <v>152</v>
      </c>
      <c r="AV1087" s="12" t="s">
        <v>154</v>
      </c>
      <c r="AX1087" s="12" t="s">
        <v>184</v>
      </c>
      <c r="BF1087" s="12" t="s">
        <v>126</v>
      </c>
      <c r="BO1087" s="12" t="s">
        <v>374</v>
      </c>
      <c r="BP1087" s="12" t="s">
        <v>272</v>
      </c>
    </row>
    <row r="1088" ht="14.25" customHeight="1">
      <c r="A1088" s="12">
        <v>720235.0</v>
      </c>
      <c r="B1088" s="12">
        <v>720235.0</v>
      </c>
      <c r="K1088" s="12" t="s">
        <v>137</v>
      </c>
      <c r="M1088" s="12" t="s">
        <v>253</v>
      </c>
      <c r="N1088" s="12" t="s">
        <v>171</v>
      </c>
      <c r="P1088" s="12" t="s">
        <v>128</v>
      </c>
      <c r="V1088" s="12">
        <v>464.0</v>
      </c>
      <c r="X1088" s="12" t="s">
        <v>5653</v>
      </c>
      <c r="Y1088" s="12" t="s">
        <v>319</v>
      </c>
      <c r="Z1088" s="12" t="s">
        <v>5654</v>
      </c>
      <c r="AA1088" s="12" t="s">
        <v>175</v>
      </c>
      <c r="AB1088" s="12" t="s">
        <v>5655</v>
      </c>
      <c r="AC1088" s="12">
        <v>2.56705790037E11</v>
      </c>
      <c r="AD1088" s="12" t="s">
        <v>272</v>
      </c>
      <c r="AM1088" s="12" t="s">
        <v>196</v>
      </c>
      <c r="AP1088" s="12" t="s">
        <v>152</v>
      </c>
      <c r="AQ1088" s="12" t="s">
        <v>152</v>
      </c>
      <c r="AS1088" s="12" t="s">
        <v>153</v>
      </c>
      <c r="AU1088" s="12" t="s">
        <v>152</v>
      </c>
      <c r="BF1088" s="12" t="s">
        <v>126</v>
      </c>
    </row>
    <row r="1089" ht="14.25" customHeight="1">
      <c r="A1089" s="12">
        <v>720236.0</v>
      </c>
      <c r="B1089" s="12">
        <v>720236.0</v>
      </c>
      <c r="K1089" s="12" t="s">
        <v>137</v>
      </c>
      <c r="M1089" s="12" t="s">
        <v>138</v>
      </c>
      <c r="N1089" s="12" t="s">
        <v>139</v>
      </c>
      <c r="P1089" s="12" t="s">
        <v>204</v>
      </c>
      <c r="V1089" s="12">
        <v>523.0</v>
      </c>
      <c r="X1089" s="12" t="s">
        <v>5656</v>
      </c>
      <c r="Y1089" s="12" t="s">
        <v>173</v>
      </c>
      <c r="Z1089" s="12" t="s">
        <v>5657</v>
      </c>
      <c r="AA1089" s="12" t="s">
        <v>144</v>
      </c>
      <c r="AB1089" s="12" t="s">
        <v>5658</v>
      </c>
      <c r="AC1089" s="12" t="s">
        <v>5659</v>
      </c>
      <c r="AD1089" s="12" t="s">
        <v>3518</v>
      </c>
      <c r="AE1089" s="12" t="s">
        <v>5660</v>
      </c>
      <c r="AI1089" s="12" t="s">
        <v>152</v>
      </c>
      <c r="AJ1089" s="12" t="s">
        <v>126</v>
      </c>
      <c r="AK1089" s="12" t="s">
        <v>126</v>
      </c>
      <c r="AM1089" s="12" t="s">
        <v>149</v>
      </c>
      <c r="AN1089" s="12" t="s">
        <v>702</v>
      </c>
      <c r="AP1089" s="12" t="s">
        <v>152</v>
      </c>
      <c r="AQ1089" s="12" t="s">
        <v>152</v>
      </c>
      <c r="AS1089" s="12" t="s">
        <v>153</v>
      </c>
      <c r="AU1089" s="12" t="s">
        <v>152</v>
      </c>
      <c r="AV1089" s="12" t="s">
        <v>182</v>
      </c>
      <c r="AW1089" s="12" t="s">
        <v>2233</v>
      </c>
      <c r="AX1089" s="12" t="s">
        <v>184</v>
      </c>
      <c r="AY1089" s="12" t="s">
        <v>484</v>
      </c>
      <c r="BF1089" s="12" t="s">
        <v>126</v>
      </c>
      <c r="BP1089" s="12" t="s">
        <v>3518</v>
      </c>
      <c r="BQ1089" s="12" t="s">
        <v>454</v>
      </c>
    </row>
    <row r="1090" ht="14.25" customHeight="1">
      <c r="A1090" s="12">
        <v>720237.0</v>
      </c>
      <c r="B1090" s="12">
        <v>720237.0</v>
      </c>
      <c r="K1090" s="12" t="s">
        <v>137</v>
      </c>
      <c r="M1090" s="12" t="s">
        <v>253</v>
      </c>
      <c r="N1090" s="12" t="s">
        <v>139</v>
      </c>
      <c r="P1090" s="12" t="s">
        <v>204</v>
      </c>
      <c r="V1090" s="12">
        <v>319.0</v>
      </c>
      <c r="X1090" s="12" t="s">
        <v>5617</v>
      </c>
      <c r="Y1090" s="12" t="s">
        <v>246</v>
      </c>
      <c r="Z1090" s="12" t="s">
        <v>5618</v>
      </c>
      <c r="AA1090" s="12" t="s">
        <v>144</v>
      </c>
      <c r="AB1090" s="12" t="s">
        <v>5619</v>
      </c>
      <c r="AC1090" s="12" t="s">
        <v>5620</v>
      </c>
      <c r="AD1090" s="12" t="s">
        <v>272</v>
      </c>
      <c r="AE1090" s="12" t="s">
        <v>5621</v>
      </c>
      <c r="AF1090" s="12" t="s">
        <v>5621</v>
      </c>
      <c r="AI1090" s="12" t="s">
        <v>152</v>
      </c>
      <c r="AJ1090" s="12" t="s">
        <v>126</v>
      </c>
      <c r="AK1090" s="12" t="s">
        <v>126</v>
      </c>
      <c r="AM1090" s="12" t="s">
        <v>196</v>
      </c>
      <c r="AN1090" s="12" t="s">
        <v>412</v>
      </c>
      <c r="AO1090" s="12" t="s">
        <v>1962</v>
      </c>
      <c r="AP1090" s="12" t="s">
        <v>152</v>
      </c>
      <c r="AQ1090" s="12" t="s">
        <v>152</v>
      </c>
      <c r="AS1090" s="12" t="s">
        <v>153</v>
      </c>
      <c r="AU1090" s="12" t="s">
        <v>152</v>
      </c>
      <c r="AV1090" s="12" t="s">
        <v>188</v>
      </c>
      <c r="AW1090" s="12" t="s">
        <v>5661</v>
      </c>
      <c r="AX1090" s="12" t="s">
        <v>156</v>
      </c>
      <c r="AY1090" s="12" t="s">
        <v>5661</v>
      </c>
      <c r="BF1090" s="12" t="s">
        <v>126</v>
      </c>
      <c r="BO1090" s="12" t="s">
        <v>374</v>
      </c>
      <c r="BQ1090" s="12" t="s">
        <v>236</v>
      </c>
    </row>
    <row r="1091" ht="14.25" customHeight="1">
      <c r="A1091" s="12">
        <v>720238.0</v>
      </c>
      <c r="B1091" s="12">
        <v>720238.0</v>
      </c>
      <c r="K1091" s="12" t="s">
        <v>137</v>
      </c>
      <c r="M1091" s="12" t="s">
        <v>253</v>
      </c>
      <c r="N1091" s="12" t="s">
        <v>139</v>
      </c>
      <c r="P1091" s="12" t="s">
        <v>140</v>
      </c>
      <c r="V1091" s="12">
        <v>755.0</v>
      </c>
      <c r="X1091" s="12" t="s">
        <v>5662</v>
      </c>
      <c r="Y1091" s="12" t="s">
        <v>246</v>
      </c>
      <c r="Z1091" s="12" t="s">
        <v>5663</v>
      </c>
      <c r="AA1091" s="12" t="s">
        <v>144</v>
      </c>
      <c r="AB1091" s="12" t="s">
        <v>5664</v>
      </c>
      <c r="AC1091" s="12">
        <v>2.5471831083E11</v>
      </c>
      <c r="AD1091" s="12" t="s">
        <v>132</v>
      </c>
      <c r="AI1091" s="12" t="s">
        <v>152</v>
      </c>
      <c r="AJ1091" s="12" t="s">
        <v>126</v>
      </c>
      <c r="AK1091" s="12" t="s">
        <v>126</v>
      </c>
      <c r="AP1091" s="12" t="s">
        <v>152</v>
      </c>
      <c r="AS1091" s="12" t="s">
        <v>153</v>
      </c>
      <c r="AU1091" s="12" t="s">
        <v>152</v>
      </c>
      <c r="AV1091" s="12" t="s">
        <v>154</v>
      </c>
      <c r="AX1091" s="12" t="s">
        <v>184</v>
      </c>
      <c r="BF1091" s="12" t="s">
        <v>126</v>
      </c>
    </row>
    <row r="1092" ht="14.25" customHeight="1">
      <c r="A1092" s="12">
        <v>720239.0</v>
      </c>
      <c r="B1092" s="12">
        <v>720239.0</v>
      </c>
      <c r="C1092" s="12" t="s">
        <v>136</v>
      </c>
      <c r="D1092" s="12">
        <v>875.0</v>
      </c>
      <c r="K1092" s="12" t="s">
        <v>137</v>
      </c>
      <c r="M1092" s="12" t="s">
        <v>138</v>
      </c>
      <c r="N1092" s="12" t="s">
        <v>139</v>
      </c>
      <c r="P1092" s="12" t="s">
        <v>140</v>
      </c>
      <c r="V1092" s="12">
        <v>875.0</v>
      </c>
      <c r="X1092" s="12" t="s">
        <v>5665</v>
      </c>
      <c r="Y1092" s="12" t="s">
        <v>142</v>
      </c>
      <c r="Z1092" s="12" t="s">
        <v>5666</v>
      </c>
      <c r="AA1092" s="12" t="s">
        <v>175</v>
      </c>
      <c r="AB1092" s="12" t="s">
        <v>5667</v>
      </c>
      <c r="AC1092" s="12" t="s">
        <v>5668</v>
      </c>
      <c r="AD1092" s="12" t="s">
        <v>3518</v>
      </c>
      <c r="AE1092" s="12" t="s">
        <v>5669</v>
      </c>
      <c r="AI1092" s="12" t="s">
        <v>126</v>
      </c>
      <c r="AJ1092" s="12" t="s">
        <v>126</v>
      </c>
      <c r="AK1092" s="12" t="s">
        <v>126</v>
      </c>
      <c r="AM1092" s="12" t="s">
        <v>149</v>
      </c>
      <c r="AP1092" s="12" t="s">
        <v>126</v>
      </c>
      <c r="AQ1092" s="12" t="s">
        <v>152</v>
      </c>
      <c r="AS1092" s="12" t="s">
        <v>153</v>
      </c>
      <c r="AU1092" s="12" t="s">
        <v>126</v>
      </c>
      <c r="BF1092" s="12" t="s">
        <v>126</v>
      </c>
      <c r="BO1092" s="12" t="s">
        <v>5670</v>
      </c>
      <c r="BP1092" s="12" t="s">
        <v>3518</v>
      </c>
      <c r="BQ1092" s="12" t="s">
        <v>158</v>
      </c>
    </row>
    <row r="1093" ht="14.25" customHeight="1">
      <c r="A1093" s="12">
        <v>720240.0</v>
      </c>
      <c r="B1093" s="12">
        <v>720240.0</v>
      </c>
      <c r="K1093" s="12" t="s">
        <v>137</v>
      </c>
      <c r="M1093" s="12" t="s">
        <v>170</v>
      </c>
      <c r="N1093" s="12" t="s">
        <v>171</v>
      </c>
      <c r="P1093" s="12" t="s">
        <v>140</v>
      </c>
      <c r="V1093" s="12">
        <v>649.0</v>
      </c>
      <c r="X1093" s="12" t="s">
        <v>5671</v>
      </c>
      <c r="Y1093" s="12" t="s">
        <v>173</v>
      </c>
      <c r="Z1093" s="12" t="s">
        <v>5672</v>
      </c>
      <c r="AA1093" s="12" t="s">
        <v>175</v>
      </c>
      <c r="AB1093" s="12" t="s">
        <v>5673</v>
      </c>
      <c r="AC1093" s="12">
        <v>9.23359399732E11</v>
      </c>
      <c r="AD1093" s="12" t="s">
        <v>948</v>
      </c>
      <c r="AI1093" s="12" t="s">
        <v>152</v>
      </c>
      <c r="AJ1093" s="12" t="s">
        <v>152</v>
      </c>
      <c r="AK1093" s="12" t="s">
        <v>126</v>
      </c>
      <c r="AM1093" s="12" t="s">
        <v>149</v>
      </c>
      <c r="AP1093" s="12" t="s">
        <v>152</v>
      </c>
      <c r="AS1093" s="12" t="s">
        <v>153</v>
      </c>
      <c r="AU1093" s="12" t="s">
        <v>152</v>
      </c>
      <c r="AV1093" s="12" t="s">
        <v>154</v>
      </c>
      <c r="AW1093" s="12" t="s">
        <v>341</v>
      </c>
      <c r="AX1093" s="12" t="s">
        <v>184</v>
      </c>
      <c r="AY1093" s="12" t="s">
        <v>1717</v>
      </c>
      <c r="BF1093" s="12" t="s">
        <v>126</v>
      </c>
      <c r="BO1093" s="12" t="s">
        <v>467</v>
      </c>
      <c r="BP1093" s="12" t="s">
        <v>948</v>
      </c>
      <c r="BQ1093" s="12" t="s">
        <v>438</v>
      </c>
    </row>
    <row r="1094" ht="14.25" customHeight="1">
      <c r="A1094" s="12">
        <v>720241.0</v>
      </c>
      <c r="B1094" s="12">
        <v>720241.0</v>
      </c>
      <c r="K1094" s="12" t="s">
        <v>137</v>
      </c>
      <c r="M1094" s="12" t="s">
        <v>170</v>
      </c>
      <c r="N1094" s="12" t="s">
        <v>171</v>
      </c>
      <c r="P1094" s="12" t="s">
        <v>140</v>
      </c>
      <c r="V1094" s="12">
        <v>649.0</v>
      </c>
      <c r="X1094" s="12" t="s">
        <v>5671</v>
      </c>
      <c r="Y1094" s="12" t="s">
        <v>173</v>
      </c>
      <c r="Z1094" s="12" t="s">
        <v>5672</v>
      </c>
      <c r="AA1094" s="12" t="s">
        <v>175</v>
      </c>
      <c r="AB1094" s="12" t="s">
        <v>5673</v>
      </c>
      <c r="AC1094" s="12">
        <v>9.23359399732E11</v>
      </c>
      <c r="AD1094" s="12" t="s">
        <v>948</v>
      </c>
      <c r="AI1094" s="12" t="s">
        <v>152</v>
      </c>
      <c r="AJ1094" s="12" t="s">
        <v>152</v>
      </c>
      <c r="AK1094" s="12" t="s">
        <v>126</v>
      </c>
      <c r="AM1094" s="12" t="s">
        <v>149</v>
      </c>
      <c r="AP1094" s="12" t="s">
        <v>152</v>
      </c>
      <c r="AS1094" s="12" t="s">
        <v>153</v>
      </c>
      <c r="AU1094" s="12" t="s">
        <v>152</v>
      </c>
      <c r="AV1094" s="12" t="s">
        <v>154</v>
      </c>
      <c r="AW1094" s="12" t="s">
        <v>341</v>
      </c>
      <c r="AX1094" s="12" t="s">
        <v>184</v>
      </c>
      <c r="AY1094" s="12" t="s">
        <v>1717</v>
      </c>
      <c r="BF1094" s="12" t="s">
        <v>126</v>
      </c>
      <c r="BO1094" s="12" t="s">
        <v>467</v>
      </c>
      <c r="BP1094" s="12" t="s">
        <v>948</v>
      </c>
      <c r="BQ1094" s="12" t="s">
        <v>438</v>
      </c>
    </row>
    <row r="1095" ht="14.25" customHeight="1">
      <c r="A1095" s="12">
        <v>720242.0</v>
      </c>
      <c r="B1095" s="12">
        <v>720242.0</v>
      </c>
      <c r="C1095" s="12" t="s">
        <v>136</v>
      </c>
      <c r="D1095" s="12">
        <v>699.0</v>
      </c>
      <c r="K1095" s="12" t="s">
        <v>137</v>
      </c>
      <c r="M1095" s="12" t="s">
        <v>138</v>
      </c>
      <c r="N1095" s="12" t="s">
        <v>171</v>
      </c>
      <c r="P1095" s="12" t="s">
        <v>140</v>
      </c>
      <c r="V1095" s="12">
        <v>699.0</v>
      </c>
      <c r="X1095" s="12" t="s">
        <v>5674</v>
      </c>
      <c r="Y1095" s="12" t="s">
        <v>142</v>
      </c>
      <c r="Z1095" s="12" t="s">
        <v>5675</v>
      </c>
      <c r="AA1095" s="12" t="s">
        <v>144</v>
      </c>
      <c r="AB1095" s="12" t="s">
        <v>5676</v>
      </c>
      <c r="AC1095" s="12" t="s">
        <v>5677</v>
      </c>
      <c r="AD1095" s="12" t="s">
        <v>2107</v>
      </c>
      <c r="AI1095" s="12" t="s">
        <v>126</v>
      </c>
      <c r="AJ1095" s="12" t="s">
        <v>126</v>
      </c>
      <c r="AK1095" s="12" t="s">
        <v>126</v>
      </c>
      <c r="AM1095" s="12" t="s">
        <v>149</v>
      </c>
      <c r="AN1095" s="12" t="s">
        <v>5678</v>
      </c>
      <c r="AP1095" s="12" t="s">
        <v>126</v>
      </c>
      <c r="AS1095" s="12" t="s">
        <v>153</v>
      </c>
      <c r="AU1095" s="12" t="s">
        <v>126</v>
      </c>
      <c r="BF1095" s="12" t="s">
        <v>126</v>
      </c>
    </row>
    <row r="1096" ht="14.25" customHeight="1">
      <c r="A1096" s="12">
        <v>720243.0</v>
      </c>
      <c r="B1096" s="12">
        <v>720243.0</v>
      </c>
      <c r="C1096" s="12" t="s">
        <v>136</v>
      </c>
      <c r="D1096" s="12">
        <v>649.0</v>
      </c>
      <c r="K1096" s="12" t="s">
        <v>137</v>
      </c>
      <c r="M1096" s="12" t="s">
        <v>170</v>
      </c>
      <c r="N1096" s="12" t="s">
        <v>171</v>
      </c>
      <c r="P1096" s="12" t="s">
        <v>140</v>
      </c>
      <c r="V1096" s="12">
        <v>649.0</v>
      </c>
      <c r="X1096" s="12" t="s">
        <v>5679</v>
      </c>
      <c r="Y1096" s="12" t="s">
        <v>142</v>
      </c>
      <c r="Z1096" s="12" t="s">
        <v>5680</v>
      </c>
      <c r="AA1096" s="12" t="s">
        <v>175</v>
      </c>
      <c r="AB1096" s="12" t="s">
        <v>5681</v>
      </c>
      <c r="AC1096" s="12" t="s">
        <v>5682</v>
      </c>
      <c r="AD1096" s="12" t="s">
        <v>5157</v>
      </c>
      <c r="AE1096" s="12" t="s">
        <v>5683</v>
      </c>
      <c r="AI1096" s="12" t="s">
        <v>126</v>
      </c>
      <c r="AJ1096" s="12" t="s">
        <v>126</v>
      </c>
      <c r="AK1096" s="12" t="s">
        <v>126</v>
      </c>
      <c r="AM1096" s="12" t="s">
        <v>1098</v>
      </c>
      <c r="AN1096" s="12" t="s">
        <v>149</v>
      </c>
      <c r="AP1096" s="12" t="s">
        <v>152</v>
      </c>
      <c r="AQ1096" s="12" t="s">
        <v>152</v>
      </c>
      <c r="AS1096" s="12" t="s">
        <v>370</v>
      </c>
      <c r="AT1096" s="12" t="s">
        <v>1017</v>
      </c>
      <c r="AU1096" s="12" t="s">
        <v>152</v>
      </c>
      <c r="BF1096" s="12" t="s">
        <v>126</v>
      </c>
      <c r="BP1096" s="12" t="s">
        <v>5157</v>
      </c>
      <c r="BQ1096" s="12" t="s">
        <v>158</v>
      </c>
    </row>
    <row r="1097" ht="14.25" customHeight="1">
      <c r="A1097" s="12">
        <v>720244.0</v>
      </c>
      <c r="B1097" s="12">
        <v>720244.0</v>
      </c>
      <c r="C1097" s="12" t="s">
        <v>136</v>
      </c>
      <c r="D1097" s="12">
        <v>875.0</v>
      </c>
      <c r="K1097" s="12" t="s">
        <v>137</v>
      </c>
      <c r="M1097" s="12" t="s">
        <v>138</v>
      </c>
      <c r="N1097" s="12" t="s">
        <v>139</v>
      </c>
      <c r="P1097" s="12" t="s">
        <v>140</v>
      </c>
      <c r="V1097" s="12">
        <v>875.0</v>
      </c>
      <c r="X1097" s="12" t="s">
        <v>5684</v>
      </c>
      <c r="Y1097" s="12" t="s">
        <v>142</v>
      </c>
      <c r="Z1097" s="12" t="s">
        <v>5685</v>
      </c>
      <c r="AA1097" s="12" t="s">
        <v>175</v>
      </c>
      <c r="AB1097" s="12" t="s">
        <v>5686</v>
      </c>
      <c r="AC1097" s="12" t="s">
        <v>5687</v>
      </c>
      <c r="AD1097" s="12" t="s">
        <v>4081</v>
      </c>
      <c r="AI1097" s="12" t="s">
        <v>126</v>
      </c>
      <c r="AJ1097" s="12" t="s">
        <v>126</v>
      </c>
      <c r="AK1097" s="12" t="s">
        <v>126</v>
      </c>
      <c r="AM1097" s="12" t="s">
        <v>149</v>
      </c>
      <c r="AN1097" s="12" t="s">
        <v>5688</v>
      </c>
      <c r="AO1097" s="12" t="s">
        <v>1494</v>
      </c>
      <c r="AQ1097" s="12" t="s">
        <v>152</v>
      </c>
      <c r="AS1097" s="12" t="s">
        <v>153</v>
      </c>
      <c r="AU1097" s="12" t="s">
        <v>126</v>
      </c>
      <c r="BF1097" s="12" t="s">
        <v>126</v>
      </c>
      <c r="BQ1097" s="12" t="s">
        <v>607</v>
      </c>
    </row>
    <row r="1098" ht="14.25" customHeight="1">
      <c r="A1098" s="12">
        <v>720245.0</v>
      </c>
      <c r="B1098" s="12">
        <v>720245.0</v>
      </c>
      <c r="C1098" s="12" t="s">
        <v>136</v>
      </c>
      <c r="D1098" s="12">
        <v>407.0</v>
      </c>
      <c r="K1098" s="12" t="s">
        <v>137</v>
      </c>
      <c r="M1098" s="12" t="s">
        <v>170</v>
      </c>
      <c r="N1098" s="12" t="s">
        <v>139</v>
      </c>
      <c r="P1098" s="12" t="s">
        <v>204</v>
      </c>
      <c r="V1098" s="12">
        <v>407.0</v>
      </c>
      <c r="X1098" s="12" t="s">
        <v>5689</v>
      </c>
      <c r="Y1098" s="12" t="s">
        <v>246</v>
      </c>
      <c r="Z1098" s="12" t="s">
        <v>5690</v>
      </c>
      <c r="AA1098" s="12" t="s">
        <v>144</v>
      </c>
      <c r="AB1098" s="12" t="s">
        <v>5691</v>
      </c>
      <c r="AC1098" s="12">
        <v>2.33240063055E11</v>
      </c>
      <c r="AD1098" s="12" t="s">
        <v>918</v>
      </c>
      <c r="AI1098" s="12" t="s">
        <v>152</v>
      </c>
      <c r="AJ1098" s="12" t="s">
        <v>126</v>
      </c>
      <c r="AK1098" s="12" t="s">
        <v>126</v>
      </c>
      <c r="AM1098" s="12" t="s">
        <v>149</v>
      </c>
      <c r="AN1098" s="12" t="s">
        <v>149</v>
      </c>
      <c r="AO1098" s="12" t="s">
        <v>149</v>
      </c>
      <c r="AP1098" s="12" t="s">
        <v>152</v>
      </c>
      <c r="AQ1098" s="12" t="s">
        <v>152</v>
      </c>
      <c r="AS1098" s="12" t="s">
        <v>153</v>
      </c>
      <c r="AU1098" s="12" t="s">
        <v>152</v>
      </c>
      <c r="BF1098" s="12" t="s">
        <v>126</v>
      </c>
      <c r="BO1098" s="12" t="s">
        <v>5692</v>
      </c>
      <c r="BP1098" s="12" t="s">
        <v>918</v>
      </c>
    </row>
    <row r="1099" ht="14.25" customHeight="1">
      <c r="A1099" s="12">
        <v>720246.0</v>
      </c>
      <c r="B1099" s="12">
        <v>720246.0</v>
      </c>
      <c r="C1099" s="12" t="s">
        <v>136</v>
      </c>
      <c r="D1099" s="12">
        <v>787.0</v>
      </c>
      <c r="K1099" s="12" t="s">
        <v>137</v>
      </c>
      <c r="M1099" s="12" t="s">
        <v>138</v>
      </c>
      <c r="N1099" s="12" t="s">
        <v>139</v>
      </c>
      <c r="P1099" s="12" t="s">
        <v>128</v>
      </c>
      <c r="V1099" s="12">
        <v>787.0</v>
      </c>
      <c r="X1099" s="12" t="s">
        <v>1952</v>
      </c>
      <c r="Y1099" s="12" t="s">
        <v>142</v>
      </c>
      <c r="Z1099" s="12" t="s">
        <v>1953</v>
      </c>
      <c r="AA1099" s="12" t="s">
        <v>175</v>
      </c>
      <c r="AB1099" s="12" t="s">
        <v>1954</v>
      </c>
      <c r="AC1099" s="12" t="s">
        <v>1955</v>
      </c>
      <c r="AD1099" s="12" t="s">
        <v>249</v>
      </c>
      <c r="AE1099" s="12" t="s">
        <v>5693</v>
      </c>
      <c r="AI1099" s="12" t="s">
        <v>126</v>
      </c>
      <c r="AK1099" s="12" t="s">
        <v>126</v>
      </c>
      <c r="AM1099" s="12" t="s">
        <v>149</v>
      </c>
      <c r="AP1099" s="12" t="s">
        <v>126</v>
      </c>
      <c r="AQ1099" s="12" t="s">
        <v>152</v>
      </c>
      <c r="AS1099" s="12" t="s">
        <v>153</v>
      </c>
      <c r="AU1099" s="12" t="s">
        <v>152</v>
      </c>
      <c r="BF1099" s="12" t="s">
        <v>126</v>
      </c>
      <c r="BO1099" s="12" t="s">
        <v>526</v>
      </c>
      <c r="BP1099" s="12" t="s">
        <v>249</v>
      </c>
      <c r="BQ1099" s="12" t="s">
        <v>607</v>
      </c>
    </row>
    <row r="1100" ht="14.25" customHeight="1">
      <c r="A1100" s="12">
        <v>720247.0</v>
      </c>
      <c r="B1100" s="12">
        <v>720247.0</v>
      </c>
      <c r="K1100" s="12" t="s">
        <v>137</v>
      </c>
      <c r="M1100" s="12" t="s">
        <v>170</v>
      </c>
      <c r="N1100" s="12" t="s">
        <v>171</v>
      </c>
      <c r="P1100" s="12" t="s">
        <v>140</v>
      </c>
      <c r="V1100" s="12">
        <v>649.0</v>
      </c>
      <c r="X1100" s="12" t="s">
        <v>5694</v>
      </c>
      <c r="Y1100" s="12" t="s">
        <v>142</v>
      </c>
      <c r="Z1100" s="12" t="s">
        <v>5695</v>
      </c>
      <c r="AA1100" s="12" t="s">
        <v>175</v>
      </c>
      <c r="AB1100" s="12" t="s">
        <v>5696</v>
      </c>
      <c r="AC1100" s="12" t="s">
        <v>5697</v>
      </c>
      <c r="AD1100" s="12" t="s">
        <v>5698</v>
      </c>
      <c r="AE1100" s="12" t="s">
        <v>5699</v>
      </c>
      <c r="AI1100" s="12" t="s">
        <v>152</v>
      </c>
      <c r="AJ1100" s="12" t="s">
        <v>126</v>
      </c>
      <c r="AK1100" s="12" t="s">
        <v>126</v>
      </c>
      <c r="AM1100" s="12" t="s">
        <v>331</v>
      </c>
      <c r="AN1100" s="12" t="s">
        <v>149</v>
      </c>
      <c r="AP1100" s="12" t="s">
        <v>152</v>
      </c>
      <c r="AQ1100" s="12" t="s">
        <v>152</v>
      </c>
      <c r="AS1100" s="12" t="s">
        <v>153</v>
      </c>
      <c r="AU1100" s="12" t="s">
        <v>152</v>
      </c>
      <c r="AV1100" s="12" t="s">
        <v>154</v>
      </c>
      <c r="AX1100" s="12" t="s">
        <v>183</v>
      </c>
      <c r="BF1100" s="12" t="s">
        <v>126</v>
      </c>
      <c r="BO1100" s="12" t="s">
        <v>561</v>
      </c>
      <c r="BP1100" s="12" t="s">
        <v>5698</v>
      </c>
      <c r="BQ1100" s="12" t="s">
        <v>236</v>
      </c>
    </row>
    <row r="1101" ht="14.25" customHeight="1">
      <c r="A1101" s="12">
        <v>720248.0</v>
      </c>
      <c r="B1101" s="12">
        <v>720248.0</v>
      </c>
      <c r="C1101" s="12" t="s">
        <v>136</v>
      </c>
      <c r="D1101" s="12">
        <v>649.0</v>
      </c>
      <c r="K1101" s="12" t="s">
        <v>137</v>
      </c>
      <c r="M1101" s="12" t="s">
        <v>170</v>
      </c>
      <c r="N1101" s="12" t="s">
        <v>171</v>
      </c>
      <c r="P1101" s="12" t="s">
        <v>140</v>
      </c>
      <c r="V1101" s="12">
        <v>649.0</v>
      </c>
      <c r="X1101" s="12" t="s">
        <v>5700</v>
      </c>
      <c r="Y1101" s="12" t="s">
        <v>142</v>
      </c>
      <c r="Z1101" s="12" t="s">
        <v>5701</v>
      </c>
      <c r="AA1101" s="12" t="s">
        <v>144</v>
      </c>
      <c r="AB1101" s="12" t="s">
        <v>5702</v>
      </c>
      <c r="AC1101" s="12" t="s">
        <v>5703</v>
      </c>
      <c r="AD1101" s="12" t="s">
        <v>5704</v>
      </c>
      <c r="AE1101" s="12" t="s">
        <v>5705</v>
      </c>
      <c r="AI1101" s="12" t="s">
        <v>126</v>
      </c>
      <c r="AJ1101" s="12" t="s">
        <v>152</v>
      </c>
      <c r="AK1101" s="12" t="s">
        <v>126</v>
      </c>
      <c r="AM1101" s="12" t="s">
        <v>900</v>
      </c>
      <c r="AN1101" s="12" t="s">
        <v>4784</v>
      </c>
      <c r="AP1101" s="12" t="s">
        <v>126</v>
      </c>
      <c r="AS1101" s="12" t="s">
        <v>370</v>
      </c>
      <c r="AT1101" s="12" t="s">
        <v>1017</v>
      </c>
      <c r="AU1101" s="12" t="s">
        <v>152</v>
      </c>
      <c r="AV1101" s="12" t="s">
        <v>552</v>
      </c>
      <c r="AX1101" s="12" t="s">
        <v>184</v>
      </c>
      <c r="BF1101" s="12" t="s">
        <v>126</v>
      </c>
      <c r="BO1101" s="12" t="s">
        <v>372</v>
      </c>
    </row>
    <row r="1102" ht="14.25" customHeight="1">
      <c r="A1102" s="12">
        <v>720249.0</v>
      </c>
      <c r="B1102" s="12">
        <v>720249.0</v>
      </c>
      <c r="K1102" s="12" t="s">
        <v>137</v>
      </c>
      <c r="M1102" s="12" t="s">
        <v>170</v>
      </c>
      <c r="N1102" s="12" t="s">
        <v>139</v>
      </c>
      <c r="P1102" s="12" t="s">
        <v>204</v>
      </c>
      <c r="V1102" s="12">
        <v>407.0</v>
      </c>
      <c r="X1102" s="12" t="s">
        <v>4168</v>
      </c>
      <c r="Y1102" s="12" t="s">
        <v>269</v>
      </c>
      <c r="Z1102" s="12" t="s">
        <v>2346</v>
      </c>
      <c r="AA1102" s="12" t="s">
        <v>175</v>
      </c>
      <c r="AB1102" s="12" t="s">
        <v>4169</v>
      </c>
      <c r="AC1102" s="12">
        <v>2.348100010719E12</v>
      </c>
      <c r="AD1102" s="12" t="s">
        <v>314</v>
      </c>
      <c r="AE1102" s="12" t="s">
        <v>4170</v>
      </c>
      <c r="AF1102" s="12" t="s">
        <v>4171</v>
      </c>
      <c r="AI1102" s="12" t="s">
        <v>126</v>
      </c>
      <c r="AJ1102" s="12" t="s">
        <v>152</v>
      </c>
      <c r="AK1102" s="12" t="s">
        <v>126</v>
      </c>
      <c r="AM1102" s="12" t="s">
        <v>196</v>
      </c>
      <c r="AN1102" s="12" t="s">
        <v>196</v>
      </c>
      <c r="AO1102" s="12" t="s">
        <v>196</v>
      </c>
      <c r="AP1102" s="12" t="s">
        <v>152</v>
      </c>
      <c r="AQ1102" s="12" t="s">
        <v>152</v>
      </c>
      <c r="AS1102" s="12" t="s">
        <v>153</v>
      </c>
      <c r="AU1102" s="12" t="s">
        <v>126</v>
      </c>
      <c r="BF1102" s="12" t="s">
        <v>126</v>
      </c>
      <c r="BO1102" s="12" t="s">
        <v>351</v>
      </c>
      <c r="BP1102" s="12" t="s">
        <v>314</v>
      </c>
    </row>
    <row r="1103" ht="14.25" customHeight="1">
      <c r="A1103" s="12">
        <v>720251.0</v>
      </c>
      <c r="B1103" s="12">
        <v>720251.0</v>
      </c>
      <c r="K1103" s="12" t="s">
        <v>137</v>
      </c>
      <c r="M1103" s="12" t="s">
        <v>138</v>
      </c>
      <c r="N1103" s="12" t="s">
        <v>139</v>
      </c>
      <c r="P1103" s="12" t="s">
        <v>128</v>
      </c>
      <c r="V1103" s="12">
        <v>787.0</v>
      </c>
      <c r="X1103" s="12" t="s">
        <v>5706</v>
      </c>
      <c r="Y1103" s="12" t="s">
        <v>142</v>
      </c>
      <c r="Z1103" s="12" t="s">
        <v>5707</v>
      </c>
      <c r="AA1103" s="12" t="s">
        <v>144</v>
      </c>
      <c r="AB1103" s="12" t="s">
        <v>5708</v>
      </c>
      <c r="AC1103" s="12" t="s">
        <v>5709</v>
      </c>
      <c r="AD1103" s="12" t="s">
        <v>249</v>
      </c>
      <c r="AI1103" s="12" t="s">
        <v>152</v>
      </c>
      <c r="AJ1103" s="12" t="s">
        <v>126</v>
      </c>
      <c r="AK1103" s="12" t="s">
        <v>126</v>
      </c>
      <c r="AM1103" s="12" t="s">
        <v>196</v>
      </c>
      <c r="AP1103" s="12" t="s">
        <v>126</v>
      </c>
      <c r="AQ1103" s="12" t="s">
        <v>152</v>
      </c>
      <c r="AS1103" s="12" t="s">
        <v>153</v>
      </c>
      <c r="AU1103" s="12" t="s">
        <v>152</v>
      </c>
      <c r="BF1103" s="12" t="s">
        <v>126</v>
      </c>
      <c r="BO1103" s="12" t="s">
        <v>374</v>
      </c>
      <c r="BP1103" s="12" t="s">
        <v>249</v>
      </c>
    </row>
    <row r="1104" ht="14.25" customHeight="1">
      <c r="A1104" s="12">
        <v>720252.0</v>
      </c>
      <c r="B1104" s="12">
        <v>720251.0</v>
      </c>
      <c r="K1104" s="12" t="s">
        <v>137</v>
      </c>
      <c r="M1104" s="12" t="s">
        <v>138</v>
      </c>
      <c r="N1104" s="12" t="s">
        <v>139</v>
      </c>
      <c r="P1104" s="12" t="s">
        <v>128</v>
      </c>
      <c r="V1104" s="12">
        <v>787.0</v>
      </c>
      <c r="X1104" s="12" t="s">
        <v>5710</v>
      </c>
      <c r="Y1104" s="12" t="s">
        <v>142</v>
      </c>
      <c r="Z1104" s="12" t="s">
        <v>5711</v>
      </c>
      <c r="AA1104" s="12" t="s">
        <v>175</v>
      </c>
      <c r="AB1104" s="12" t="s">
        <v>5712</v>
      </c>
      <c r="AC1104" s="12" t="s">
        <v>5713</v>
      </c>
      <c r="AD1104" s="12" t="s">
        <v>249</v>
      </c>
      <c r="AI1104" s="12" t="s">
        <v>152</v>
      </c>
      <c r="AJ1104" s="12" t="s">
        <v>126</v>
      </c>
      <c r="AK1104" s="12" t="s">
        <v>126</v>
      </c>
      <c r="AM1104" s="12" t="s">
        <v>196</v>
      </c>
      <c r="AP1104" s="12" t="s">
        <v>126</v>
      </c>
      <c r="AQ1104" s="12" t="s">
        <v>152</v>
      </c>
      <c r="AS1104" s="12" t="s">
        <v>153</v>
      </c>
      <c r="AU1104" s="12" t="s">
        <v>126</v>
      </c>
      <c r="BF1104" s="12" t="s">
        <v>126</v>
      </c>
      <c r="BO1104" s="12" t="s">
        <v>526</v>
      </c>
      <c r="BP1104" s="12" t="s">
        <v>249</v>
      </c>
      <c r="BQ1104" s="12" t="s">
        <v>607</v>
      </c>
    </row>
    <row r="1105" ht="14.25" customHeight="1">
      <c r="A1105" s="12">
        <v>720253.0</v>
      </c>
      <c r="B1105" s="12">
        <v>720253.0</v>
      </c>
      <c r="C1105" s="12" t="s">
        <v>136</v>
      </c>
      <c r="D1105" s="12">
        <v>699.0</v>
      </c>
      <c r="K1105" s="12" t="s">
        <v>137</v>
      </c>
      <c r="M1105" s="12" t="s">
        <v>138</v>
      </c>
      <c r="N1105" s="12" t="s">
        <v>171</v>
      </c>
      <c r="P1105" s="12" t="s">
        <v>140</v>
      </c>
      <c r="V1105" s="12">
        <v>699.0</v>
      </c>
      <c r="X1105" s="12" t="s">
        <v>5714</v>
      </c>
      <c r="Y1105" s="12" t="s">
        <v>142</v>
      </c>
      <c r="Z1105" s="12" t="s">
        <v>5715</v>
      </c>
      <c r="AA1105" s="12" t="s">
        <v>175</v>
      </c>
      <c r="AB1105" s="12" t="s">
        <v>5716</v>
      </c>
      <c r="AC1105" s="12" t="s">
        <v>5717</v>
      </c>
      <c r="AD1105" s="12" t="s">
        <v>1068</v>
      </c>
      <c r="AE1105" s="12" t="s">
        <v>5718</v>
      </c>
      <c r="AF1105" s="12" t="s">
        <v>5719</v>
      </c>
      <c r="AI1105" s="12" t="s">
        <v>152</v>
      </c>
      <c r="AJ1105" s="12" t="s">
        <v>126</v>
      </c>
      <c r="AK1105" s="12" t="s">
        <v>126</v>
      </c>
      <c r="AM1105" s="12" t="s">
        <v>149</v>
      </c>
      <c r="AP1105" s="12" t="s">
        <v>126</v>
      </c>
      <c r="AQ1105" s="12" t="s">
        <v>152</v>
      </c>
      <c r="AS1105" s="12" t="s">
        <v>370</v>
      </c>
      <c r="AT1105" s="12" t="s">
        <v>3180</v>
      </c>
      <c r="AU1105" s="12" t="s">
        <v>152</v>
      </c>
      <c r="AV1105" s="12" t="s">
        <v>552</v>
      </c>
      <c r="AW1105" s="12" t="s">
        <v>5720</v>
      </c>
      <c r="BF1105" s="12" t="s">
        <v>126</v>
      </c>
      <c r="BO1105" s="12" t="s">
        <v>374</v>
      </c>
      <c r="BP1105" s="12" t="s">
        <v>1068</v>
      </c>
      <c r="BQ1105" s="12" t="s">
        <v>158</v>
      </c>
    </row>
    <row r="1106" ht="14.25" customHeight="1">
      <c r="A1106" s="12">
        <v>720254.0</v>
      </c>
      <c r="B1106" s="12">
        <v>720254.0</v>
      </c>
      <c r="C1106" s="12" t="s">
        <v>136</v>
      </c>
      <c r="D1106" s="12">
        <v>1139.0</v>
      </c>
      <c r="K1106" s="12" t="s">
        <v>137</v>
      </c>
      <c r="M1106" s="12" t="s">
        <v>138</v>
      </c>
      <c r="N1106" s="12" t="s">
        <v>171</v>
      </c>
      <c r="P1106" s="12" t="s">
        <v>140</v>
      </c>
      <c r="V1106" s="12">
        <v>699.0</v>
      </c>
      <c r="X1106" s="12" t="s">
        <v>5721</v>
      </c>
      <c r="Y1106" s="12" t="s">
        <v>142</v>
      </c>
      <c r="Z1106" s="12" t="s">
        <v>5722</v>
      </c>
      <c r="AA1106" s="12" t="s">
        <v>144</v>
      </c>
      <c r="AB1106" s="12" t="s">
        <v>5723</v>
      </c>
      <c r="AC1106" s="12" t="s">
        <v>5724</v>
      </c>
      <c r="AE1106" s="12" t="s">
        <v>5725</v>
      </c>
      <c r="AI1106" s="12" t="s">
        <v>126</v>
      </c>
      <c r="AJ1106" s="12" t="s">
        <v>126</v>
      </c>
      <c r="AK1106" s="12" t="s">
        <v>126</v>
      </c>
      <c r="AM1106" s="12" t="s">
        <v>149</v>
      </c>
      <c r="AP1106" s="12" t="s">
        <v>126</v>
      </c>
      <c r="AS1106" s="12" t="s">
        <v>153</v>
      </c>
      <c r="AU1106" s="12" t="s">
        <v>152</v>
      </c>
      <c r="AV1106" s="12" t="s">
        <v>154</v>
      </c>
      <c r="AW1106" s="12" t="s">
        <v>5726</v>
      </c>
      <c r="AX1106" s="12" t="s">
        <v>156</v>
      </c>
      <c r="AY1106" s="12" t="s">
        <v>5726</v>
      </c>
      <c r="BF1106" s="12" t="s">
        <v>126</v>
      </c>
      <c r="BO1106" s="12" t="s">
        <v>127</v>
      </c>
      <c r="BP1106" s="12" t="s">
        <v>1068</v>
      </c>
      <c r="BQ1106" s="12" t="s">
        <v>388</v>
      </c>
    </row>
    <row r="1107" ht="14.25" customHeight="1">
      <c r="A1107" s="12">
        <v>720255.0</v>
      </c>
      <c r="B1107" s="12">
        <v>720254.0</v>
      </c>
      <c r="C1107" s="12" t="s">
        <v>136</v>
      </c>
      <c r="D1107" s="12">
        <v>0.0</v>
      </c>
      <c r="K1107" s="12" t="s">
        <v>137</v>
      </c>
      <c r="M1107" s="12" t="s">
        <v>138</v>
      </c>
      <c r="N1107" s="12" t="s">
        <v>171</v>
      </c>
      <c r="P1107" s="12" t="s">
        <v>118</v>
      </c>
      <c r="R1107" s="12" t="s">
        <v>389</v>
      </c>
      <c r="V1107" s="12">
        <v>440.0</v>
      </c>
      <c r="X1107" s="12" t="s">
        <v>5727</v>
      </c>
      <c r="Y1107" s="12" t="s">
        <v>173</v>
      </c>
      <c r="Z1107" s="12" t="s">
        <v>5728</v>
      </c>
      <c r="AA1107" s="12" t="s">
        <v>175</v>
      </c>
      <c r="AB1107" s="12" t="s">
        <v>5729</v>
      </c>
      <c r="AC1107" s="12">
        <v>614.0</v>
      </c>
      <c r="AD1107" s="12" t="s">
        <v>1068</v>
      </c>
      <c r="AE1107" s="12" t="s">
        <v>5730</v>
      </c>
      <c r="AI1107" s="12" t="s">
        <v>126</v>
      </c>
      <c r="AJ1107" s="12" t="s">
        <v>126</v>
      </c>
      <c r="AK1107" s="12" t="s">
        <v>126</v>
      </c>
      <c r="AM1107" s="12" t="s">
        <v>149</v>
      </c>
      <c r="AP1107" s="12" t="s">
        <v>126</v>
      </c>
      <c r="AS1107" s="12" t="s">
        <v>153</v>
      </c>
      <c r="AU1107" s="12" t="s">
        <v>152</v>
      </c>
      <c r="AV1107" s="12" t="s">
        <v>154</v>
      </c>
      <c r="AW1107" s="12" t="s">
        <v>5726</v>
      </c>
      <c r="AX1107" s="12" t="s">
        <v>156</v>
      </c>
      <c r="AY1107" s="12" t="s">
        <v>5726</v>
      </c>
      <c r="BO1107" s="12" t="s">
        <v>127</v>
      </c>
      <c r="BP1107" s="12" t="s">
        <v>1068</v>
      </c>
    </row>
    <row r="1108" ht="14.25" customHeight="1">
      <c r="A1108" s="12">
        <v>720256.0</v>
      </c>
      <c r="B1108" s="12">
        <v>720256.0</v>
      </c>
      <c r="C1108" s="12" t="s">
        <v>136</v>
      </c>
      <c r="D1108" s="12">
        <v>699.0</v>
      </c>
      <c r="K1108" s="12" t="s">
        <v>137</v>
      </c>
      <c r="M1108" s="12" t="s">
        <v>138</v>
      </c>
      <c r="N1108" s="12" t="s">
        <v>171</v>
      </c>
      <c r="P1108" s="12" t="s">
        <v>140</v>
      </c>
      <c r="V1108" s="12">
        <v>699.0</v>
      </c>
      <c r="X1108" s="12" t="s">
        <v>5731</v>
      </c>
      <c r="Y1108" s="12" t="s">
        <v>142</v>
      </c>
      <c r="Z1108" s="12" t="s">
        <v>5732</v>
      </c>
      <c r="AA1108" s="12" t="s">
        <v>144</v>
      </c>
      <c r="AB1108" s="12" t="s">
        <v>5733</v>
      </c>
      <c r="AC1108" s="12" t="s">
        <v>5734</v>
      </c>
      <c r="AD1108" s="12" t="s">
        <v>1643</v>
      </c>
      <c r="AE1108" s="12" t="s">
        <v>5735</v>
      </c>
      <c r="AF1108" s="12" t="s">
        <v>5736</v>
      </c>
      <c r="AI1108" s="12" t="s">
        <v>126</v>
      </c>
      <c r="AJ1108" s="12" t="s">
        <v>126</v>
      </c>
      <c r="AK1108" s="12" t="s">
        <v>126</v>
      </c>
      <c r="AM1108" s="12" t="s">
        <v>149</v>
      </c>
      <c r="AP1108" s="12" t="s">
        <v>126</v>
      </c>
      <c r="AS1108" s="12" t="s">
        <v>153</v>
      </c>
      <c r="AU1108" s="12" t="s">
        <v>152</v>
      </c>
      <c r="AV1108" s="12" t="s">
        <v>188</v>
      </c>
      <c r="AW1108" s="12" t="s">
        <v>5737</v>
      </c>
      <c r="AX1108" s="12" t="s">
        <v>183</v>
      </c>
      <c r="AY1108" s="12" t="s">
        <v>5738</v>
      </c>
      <c r="BF1108" s="12" t="s">
        <v>126</v>
      </c>
      <c r="BO1108" s="12" t="s">
        <v>637</v>
      </c>
      <c r="BP1108" s="12" t="s">
        <v>1643</v>
      </c>
      <c r="BQ1108" s="12" t="s">
        <v>388</v>
      </c>
    </row>
    <row r="1109" ht="14.25" customHeight="1">
      <c r="A1109" s="12">
        <v>720257.0</v>
      </c>
      <c r="B1109" s="12">
        <v>720257.0</v>
      </c>
      <c r="D1109" s="12">
        <v>0.0</v>
      </c>
      <c r="F1109" s="12" t="s">
        <v>5739</v>
      </c>
      <c r="K1109" s="12" t="s">
        <v>137</v>
      </c>
      <c r="M1109" s="12" t="s">
        <v>170</v>
      </c>
      <c r="N1109" s="12" t="s">
        <v>139</v>
      </c>
      <c r="P1109" s="12" t="s">
        <v>204</v>
      </c>
      <c r="V1109" s="12">
        <v>407.0</v>
      </c>
      <c r="X1109" s="12" t="s">
        <v>5740</v>
      </c>
      <c r="Y1109" s="12" t="s">
        <v>269</v>
      </c>
      <c r="Z1109" s="12" t="s">
        <v>5741</v>
      </c>
      <c r="AA1109" s="12" t="s">
        <v>175</v>
      </c>
      <c r="AB1109" s="12" t="s">
        <v>5742</v>
      </c>
      <c r="AC1109" s="12">
        <v>60.0</v>
      </c>
      <c r="AD1109" s="12" t="s">
        <v>122</v>
      </c>
      <c r="AE1109" s="12" t="s">
        <v>5743</v>
      </c>
      <c r="AF1109" s="12" t="s">
        <v>5744</v>
      </c>
      <c r="AI1109" s="12" t="s">
        <v>152</v>
      </c>
      <c r="AJ1109" s="12" t="s">
        <v>126</v>
      </c>
      <c r="AK1109" s="12" t="s">
        <v>126</v>
      </c>
      <c r="AM1109" s="12" t="s">
        <v>149</v>
      </c>
      <c r="AN1109" s="12" t="s">
        <v>5745</v>
      </c>
      <c r="AP1109" s="12" t="s">
        <v>152</v>
      </c>
      <c r="AS1109" s="12" t="s">
        <v>153</v>
      </c>
      <c r="AU1109" s="12" t="s">
        <v>152</v>
      </c>
      <c r="AV1109" s="12" t="s">
        <v>188</v>
      </c>
      <c r="AW1109" s="12" t="s">
        <v>1702</v>
      </c>
      <c r="AX1109" s="12" t="s">
        <v>184</v>
      </c>
      <c r="AY1109" s="12" t="s">
        <v>1703</v>
      </c>
      <c r="BO1109" s="12" t="s">
        <v>5746</v>
      </c>
      <c r="BP1109" s="12" t="s">
        <v>122</v>
      </c>
      <c r="BQ1109" s="12" t="s">
        <v>5747</v>
      </c>
    </row>
    <row r="1110" ht="14.25" customHeight="1">
      <c r="A1110" s="12">
        <v>720258.0</v>
      </c>
      <c r="B1110" s="12">
        <v>720258.0</v>
      </c>
      <c r="C1110" s="12" t="s">
        <v>136</v>
      </c>
      <c r="D1110" s="12">
        <v>755.0</v>
      </c>
      <c r="K1110" s="12" t="s">
        <v>137</v>
      </c>
      <c r="M1110" s="12" t="s">
        <v>170</v>
      </c>
      <c r="N1110" s="12" t="s">
        <v>139</v>
      </c>
      <c r="O1110" s="12" t="s">
        <v>260</v>
      </c>
      <c r="P1110" s="12" t="s">
        <v>128</v>
      </c>
      <c r="V1110" s="12">
        <v>755.0</v>
      </c>
      <c r="X1110" s="12" t="s">
        <v>5748</v>
      </c>
      <c r="Y1110" s="12" t="s">
        <v>142</v>
      </c>
      <c r="Z1110" s="12" t="s">
        <v>5749</v>
      </c>
      <c r="AA1110" s="12" t="s">
        <v>175</v>
      </c>
      <c r="AB1110" s="12" t="s">
        <v>5750</v>
      </c>
      <c r="AC1110" s="12">
        <v>2.54723382142E11</v>
      </c>
      <c r="AD1110" s="12" t="s">
        <v>132</v>
      </c>
      <c r="AE1110" s="12" t="s">
        <v>5751</v>
      </c>
      <c r="AI1110" s="12" t="s">
        <v>152</v>
      </c>
      <c r="AJ1110" s="12" t="s">
        <v>126</v>
      </c>
      <c r="AK1110" s="12" t="s">
        <v>126</v>
      </c>
      <c r="AM1110" s="12" t="s">
        <v>149</v>
      </c>
      <c r="AN1110" s="12" t="s">
        <v>723</v>
      </c>
      <c r="AO1110" s="12" t="s">
        <v>5752</v>
      </c>
      <c r="AP1110" s="12" t="s">
        <v>152</v>
      </c>
      <c r="AQ1110" s="12" t="s">
        <v>152</v>
      </c>
      <c r="AS1110" s="12" t="s">
        <v>153</v>
      </c>
      <c r="AU1110" s="12" t="s">
        <v>152</v>
      </c>
      <c r="BO1110" s="12" t="s">
        <v>621</v>
      </c>
    </row>
    <row r="1111" ht="14.25" customHeight="1">
      <c r="A1111" s="12">
        <v>720259.0</v>
      </c>
      <c r="B1111" s="12">
        <v>720259.0</v>
      </c>
      <c r="K1111" s="12" t="s">
        <v>137</v>
      </c>
      <c r="M1111" s="12" t="s">
        <v>253</v>
      </c>
      <c r="N1111" s="12" t="s">
        <v>171</v>
      </c>
      <c r="P1111" s="12" t="s">
        <v>140</v>
      </c>
      <c r="V1111" s="12">
        <v>605.0</v>
      </c>
      <c r="X1111" s="12" t="s">
        <v>5753</v>
      </c>
      <c r="Y1111" s="12" t="s">
        <v>269</v>
      </c>
      <c r="Z1111" s="12" t="s">
        <v>5754</v>
      </c>
      <c r="AA1111" s="12" t="s">
        <v>175</v>
      </c>
      <c r="AB1111" s="12" t="s">
        <v>5755</v>
      </c>
      <c r="AC1111" s="12" t="s">
        <v>5756</v>
      </c>
      <c r="AD1111" s="12" t="s">
        <v>2014</v>
      </c>
      <c r="AE1111" s="12" t="s">
        <v>5757</v>
      </c>
      <c r="AI1111" s="12" t="s">
        <v>152</v>
      </c>
      <c r="AJ1111" s="12" t="s">
        <v>126</v>
      </c>
      <c r="AK1111" s="12" t="s">
        <v>126</v>
      </c>
      <c r="AM1111" s="12" t="s">
        <v>195</v>
      </c>
      <c r="AN1111" s="12" t="s">
        <v>149</v>
      </c>
      <c r="AP1111" s="12" t="s">
        <v>152</v>
      </c>
      <c r="AQ1111" s="12" t="s">
        <v>152</v>
      </c>
      <c r="AS1111" s="12" t="s">
        <v>370</v>
      </c>
      <c r="AT1111" s="12" t="s">
        <v>1017</v>
      </c>
      <c r="AU1111" s="12" t="s">
        <v>152</v>
      </c>
      <c r="AV1111" s="12" t="s">
        <v>552</v>
      </c>
      <c r="AX1111" s="12" t="s">
        <v>184</v>
      </c>
      <c r="BF1111" s="12" t="s">
        <v>126</v>
      </c>
      <c r="BO1111" s="12" t="s">
        <v>5758</v>
      </c>
      <c r="BP1111" s="12" t="s">
        <v>2014</v>
      </c>
      <c r="BQ1111" s="12" t="s">
        <v>236</v>
      </c>
    </row>
    <row r="1112" ht="14.25" customHeight="1">
      <c r="A1112" s="12">
        <v>720260.0</v>
      </c>
      <c r="B1112" s="12">
        <v>720260.0</v>
      </c>
      <c r="C1112" s="12" t="s">
        <v>136</v>
      </c>
      <c r="D1112" s="12">
        <v>523.0</v>
      </c>
      <c r="K1112" s="12" t="s">
        <v>137</v>
      </c>
      <c r="M1112" s="12" t="s">
        <v>138</v>
      </c>
      <c r="N1112" s="12" t="s">
        <v>139</v>
      </c>
      <c r="P1112" s="12" t="s">
        <v>204</v>
      </c>
      <c r="V1112" s="12">
        <v>523.0</v>
      </c>
      <c r="X1112" s="12" t="s">
        <v>5759</v>
      </c>
      <c r="Y1112" s="12" t="s">
        <v>269</v>
      </c>
      <c r="Z1112" s="12" t="s">
        <v>5760</v>
      </c>
      <c r="AA1112" s="12" t="s">
        <v>175</v>
      </c>
      <c r="AB1112" s="12" t="s">
        <v>5761</v>
      </c>
      <c r="AC1112" s="12">
        <v>4.21907498424E11</v>
      </c>
      <c r="AD1112" s="12" t="s">
        <v>5346</v>
      </c>
      <c r="AE1112" s="12" t="s">
        <v>5762</v>
      </c>
      <c r="AI1112" s="12" t="s">
        <v>126</v>
      </c>
      <c r="AJ1112" s="12" t="s">
        <v>126</v>
      </c>
      <c r="AK1112" s="12" t="s">
        <v>126</v>
      </c>
      <c r="AM1112" s="12" t="s">
        <v>149</v>
      </c>
      <c r="AP1112" s="12" t="s">
        <v>152</v>
      </c>
      <c r="AQ1112" s="12" t="s">
        <v>152</v>
      </c>
      <c r="AS1112" s="12" t="s">
        <v>153</v>
      </c>
      <c r="AU1112" s="12" t="s">
        <v>152</v>
      </c>
      <c r="BF1112" s="12" t="s">
        <v>126</v>
      </c>
      <c r="BO1112" s="12" t="s">
        <v>2344</v>
      </c>
      <c r="BP1112" s="12" t="s">
        <v>5346</v>
      </c>
      <c r="BQ1112" s="12" t="s">
        <v>273</v>
      </c>
    </row>
    <row r="1113" ht="14.25" customHeight="1">
      <c r="A1113" s="12">
        <v>720261.0</v>
      </c>
      <c r="B1113" s="12">
        <v>720261.0</v>
      </c>
      <c r="C1113" s="12" t="s">
        <v>136</v>
      </c>
      <c r="D1113" s="12">
        <v>0.0</v>
      </c>
      <c r="E1113" s="12" t="s">
        <v>327</v>
      </c>
      <c r="K1113" s="12" t="s">
        <v>137</v>
      </c>
      <c r="M1113" s="12" t="s">
        <v>138</v>
      </c>
      <c r="N1113" s="12" t="s">
        <v>139</v>
      </c>
      <c r="P1113" s="12" t="s">
        <v>204</v>
      </c>
      <c r="V1113" s="12">
        <v>523.0</v>
      </c>
      <c r="X1113" s="12" t="s">
        <v>5763</v>
      </c>
      <c r="Y1113" s="12" t="s">
        <v>269</v>
      </c>
      <c r="Z1113" s="12" t="s">
        <v>5764</v>
      </c>
      <c r="AA1113" s="12" t="s">
        <v>175</v>
      </c>
      <c r="AB1113" s="12" t="s">
        <v>5765</v>
      </c>
      <c r="AC1113" s="12">
        <v>10.0</v>
      </c>
      <c r="AD1113" s="12" t="s">
        <v>146</v>
      </c>
      <c r="AE1113" s="12" t="s">
        <v>5766</v>
      </c>
      <c r="AI1113" s="12" t="s">
        <v>126</v>
      </c>
      <c r="AJ1113" s="12" t="s">
        <v>126</v>
      </c>
      <c r="AK1113" s="12" t="s">
        <v>126</v>
      </c>
      <c r="AM1113" s="12" t="s">
        <v>150</v>
      </c>
      <c r="AN1113" s="12" t="s">
        <v>196</v>
      </c>
      <c r="AP1113" s="12" t="s">
        <v>152</v>
      </c>
      <c r="AQ1113" s="12" t="s">
        <v>152</v>
      </c>
      <c r="AS1113" s="12" t="s">
        <v>153</v>
      </c>
      <c r="AU1113" s="12" t="s">
        <v>126</v>
      </c>
      <c r="BP1113" s="12" t="s">
        <v>146</v>
      </c>
    </row>
    <row r="1114" ht="14.25" customHeight="1">
      <c r="A1114" s="12">
        <v>720262.0</v>
      </c>
      <c r="B1114" s="12">
        <v>720262.0</v>
      </c>
      <c r="C1114" s="12" t="s">
        <v>136</v>
      </c>
      <c r="D1114" s="12">
        <v>1139.0</v>
      </c>
      <c r="K1114" s="12" t="s">
        <v>137</v>
      </c>
      <c r="M1114" s="12" t="s">
        <v>138</v>
      </c>
      <c r="N1114" s="12" t="s">
        <v>171</v>
      </c>
      <c r="P1114" s="12" t="s">
        <v>140</v>
      </c>
      <c r="V1114" s="12">
        <v>699.0</v>
      </c>
      <c r="X1114" s="12" t="s">
        <v>5767</v>
      </c>
      <c r="Y1114" s="12" t="s">
        <v>142</v>
      </c>
      <c r="Z1114" s="12" t="s">
        <v>5768</v>
      </c>
      <c r="AA1114" s="12" t="s">
        <v>144</v>
      </c>
      <c r="AB1114" s="12" t="s">
        <v>5769</v>
      </c>
      <c r="AC1114" s="12" t="s">
        <v>5770</v>
      </c>
      <c r="AD1114" s="12" t="s">
        <v>5771</v>
      </c>
      <c r="AE1114" s="12" t="s">
        <v>5772</v>
      </c>
      <c r="AF1114" s="12">
        <v>13.0</v>
      </c>
      <c r="AI1114" s="12" t="s">
        <v>126</v>
      </c>
      <c r="AJ1114" s="12" t="s">
        <v>126</v>
      </c>
      <c r="AK1114" s="12" t="s">
        <v>126</v>
      </c>
      <c r="AM1114" s="12" t="s">
        <v>5773</v>
      </c>
      <c r="AN1114" s="12" t="s">
        <v>149</v>
      </c>
      <c r="AP1114" s="12" t="s">
        <v>126</v>
      </c>
      <c r="AS1114" s="12" t="s">
        <v>153</v>
      </c>
      <c r="AU1114" s="12" t="s">
        <v>152</v>
      </c>
      <c r="AV1114" s="12" t="s">
        <v>891</v>
      </c>
      <c r="BF1114" s="12" t="s">
        <v>126</v>
      </c>
    </row>
    <row r="1115" ht="14.25" customHeight="1">
      <c r="A1115" s="12">
        <v>720263.0</v>
      </c>
      <c r="B1115" s="12">
        <v>720262.0</v>
      </c>
      <c r="C1115" s="12" t="s">
        <v>136</v>
      </c>
      <c r="D1115" s="12">
        <v>0.0</v>
      </c>
      <c r="K1115" s="12" t="s">
        <v>137</v>
      </c>
      <c r="M1115" s="12" t="s">
        <v>138</v>
      </c>
      <c r="N1115" s="12" t="s">
        <v>171</v>
      </c>
      <c r="P1115" s="12" t="s">
        <v>118</v>
      </c>
      <c r="R1115" s="12" t="s">
        <v>389</v>
      </c>
      <c r="V1115" s="12">
        <v>440.0</v>
      </c>
      <c r="X1115" s="12" t="s">
        <v>5774</v>
      </c>
      <c r="Y1115" s="12" t="s">
        <v>142</v>
      </c>
      <c r="Z1115" s="12" t="s">
        <v>5775</v>
      </c>
      <c r="AA1115" s="12" t="s">
        <v>175</v>
      </c>
      <c r="AB1115" s="12" t="s">
        <v>5776</v>
      </c>
      <c r="AC1115" s="12">
        <v>486.0</v>
      </c>
      <c r="AD1115" s="12" t="s">
        <v>5771</v>
      </c>
      <c r="AE1115" s="12" t="s">
        <v>5777</v>
      </c>
      <c r="AF1115" s="12" t="s">
        <v>5778</v>
      </c>
      <c r="AI1115" s="12" t="s">
        <v>126</v>
      </c>
      <c r="AJ1115" s="12" t="s">
        <v>126</v>
      </c>
      <c r="AK1115" s="12" t="s">
        <v>126</v>
      </c>
      <c r="AM1115" s="12" t="s">
        <v>5773</v>
      </c>
      <c r="AN1115" s="12" t="s">
        <v>149</v>
      </c>
      <c r="AP1115" s="12" t="s">
        <v>126</v>
      </c>
      <c r="AS1115" s="12" t="s">
        <v>153</v>
      </c>
      <c r="AU1115" s="12" t="s">
        <v>152</v>
      </c>
      <c r="AV1115" s="12" t="s">
        <v>891</v>
      </c>
    </row>
    <row r="1116" ht="14.25" customHeight="1">
      <c r="A1116" s="12">
        <v>720264.0</v>
      </c>
      <c r="B1116" s="12">
        <v>720264.0</v>
      </c>
      <c r="C1116" s="12" t="s">
        <v>136</v>
      </c>
      <c r="D1116" s="12">
        <v>1315.0</v>
      </c>
      <c r="K1116" s="12" t="s">
        <v>137</v>
      </c>
      <c r="M1116" s="12" t="s">
        <v>138</v>
      </c>
      <c r="N1116" s="12" t="s">
        <v>139</v>
      </c>
      <c r="P1116" s="12" t="s">
        <v>140</v>
      </c>
      <c r="V1116" s="12">
        <v>875.0</v>
      </c>
      <c r="X1116" s="12" t="s">
        <v>5779</v>
      </c>
      <c r="Y1116" s="12" t="s">
        <v>142</v>
      </c>
      <c r="Z1116" s="12" t="s">
        <v>5780</v>
      </c>
      <c r="AA1116" s="12" t="s">
        <v>175</v>
      </c>
      <c r="AB1116" s="12" t="s">
        <v>5781</v>
      </c>
      <c r="AC1116" s="12" t="s">
        <v>5782</v>
      </c>
      <c r="AD1116" s="12" t="s">
        <v>3710</v>
      </c>
      <c r="AE1116" s="12" t="s">
        <v>5783</v>
      </c>
      <c r="AI1116" s="12" t="s">
        <v>126</v>
      </c>
      <c r="AJ1116" s="12" t="s">
        <v>126</v>
      </c>
      <c r="AK1116" s="12" t="s">
        <v>126</v>
      </c>
      <c r="AM1116" s="12" t="s">
        <v>149</v>
      </c>
      <c r="AP1116" s="12" t="s">
        <v>126</v>
      </c>
      <c r="AS1116" s="12" t="s">
        <v>153</v>
      </c>
      <c r="AU1116" s="12" t="s">
        <v>126</v>
      </c>
      <c r="BF1116" s="12" t="s">
        <v>126</v>
      </c>
      <c r="BO1116" s="12" t="s">
        <v>489</v>
      </c>
      <c r="BQ1116" s="12" t="s">
        <v>273</v>
      </c>
    </row>
    <row r="1117" ht="14.25" customHeight="1">
      <c r="A1117" s="12">
        <v>720265.0</v>
      </c>
      <c r="B1117" s="12">
        <v>720265.0</v>
      </c>
      <c r="C1117" s="12" t="s">
        <v>136</v>
      </c>
      <c r="D1117" s="12">
        <v>523.0</v>
      </c>
      <c r="K1117" s="12" t="s">
        <v>137</v>
      </c>
      <c r="M1117" s="12" t="s">
        <v>138</v>
      </c>
      <c r="N1117" s="12" t="s">
        <v>139</v>
      </c>
      <c r="P1117" s="12" t="s">
        <v>204</v>
      </c>
      <c r="V1117" s="12">
        <v>523.0</v>
      </c>
      <c r="X1117" s="12" t="s">
        <v>5784</v>
      </c>
      <c r="Y1117" s="12" t="s">
        <v>246</v>
      </c>
      <c r="Z1117" s="12" t="s">
        <v>5785</v>
      </c>
      <c r="AA1117" s="12" t="s">
        <v>144</v>
      </c>
      <c r="AB1117" s="12" t="s">
        <v>5786</v>
      </c>
      <c r="AC1117" s="12" t="s">
        <v>5787</v>
      </c>
      <c r="AD1117" s="12" t="s">
        <v>3710</v>
      </c>
      <c r="AE1117" s="12" t="s">
        <v>5788</v>
      </c>
      <c r="AI1117" s="12" t="s">
        <v>126</v>
      </c>
      <c r="AJ1117" s="12" t="s">
        <v>126</v>
      </c>
      <c r="AK1117" s="12" t="s">
        <v>126</v>
      </c>
      <c r="AM1117" s="12" t="s">
        <v>4283</v>
      </c>
      <c r="AN1117" s="12" t="s">
        <v>149</v>
      </c>
      <c r="AP1117" s="12" t="s">
        <v>126</v>
      </c>
      <c r="AS1117" s="12" t="s">
        <v>153</v>
      </c>
      <c r="AU1117" s="12" t="s">
        <v>126</v>
      </c>
      <c r="BF1117" s="12" t="s">
        <v>126</v>
      </c>
      <c r="BO1117" s="12" t="s">
        <v>1742</v>
      </c>
      <c r="BP1117" s="12" t="s">
        <v>3710</v>
      </c>
    </row>
    <row r="1118" ht="14.25" customHeight="1">
      <c r="A1118" s="12">
        <v>720266.0</v>
      </c>
      <c r="B1118" s="12">
        <v>720264.0</v>
      </c>
      <c r="C1118" s="12" t="s">
        <v>136</v>
      </c>
      <c r="D1118" s="12">
        <v>0.0</v>
      </c>
      <c r="K1118" s="12" t="s">
        <v>137</v>
      </c>
      <c r="M1118" s="12" t="s">
        <v>138</v>
      </c>
      <c r="N1118" s="12" t="s">
        <v>139</v>
      </c>
      <c r="P1118" s="12" t="s">
        <v>118</v>
      </c>
      <c r="R1118" s="12" t="s">
        <v>389</v>
      </c>
      <c r="V1118" s="12">
        <v>440.0</v>
      </c>
      <c r="X1118" s="12" t="s">
        <v>5789</v>
      </c>
      <c r="Y1118" s="12" t="s">
        <v>246</v>
      </c>
      <c r="Z1118" s="12" t="s">
        <v>5790</v>
      </c>
      <c r="AA1118" s="12" t="s">
        <v>144</v>
      </c>
      <c r="AB1118" s="12" t="s">
        <v>5791</v>
      </c>
      <c r="AC1118" s="12">
        <v>467.0</v>
      </c>
      <c r="AD1118" s="12" t="s">
        <v>3710</v>
      </c>
      <c r="AE1118" s="12" t="s">
        <v>5783</v>
      </c>
      <c r="AF1118" s="12" t="s">
        <v>5792</v>
      </c>
      <c r="AI1118" s="12" t="s">
        <v>126</v>
      </c>
      <c r="AJ1118" s="12" t="s">
        <v>126</v>
      </c>
      <c r="AK1118" s="12" t="s">
        <v>126</v>
      </c>
      <c r="AM1118" s="12" t="s">
        <v>149</v>
      </c>
      <c r="AP1118" s="12" t="s">
        <v>126</v>
      </c>
      <c r="AS1118" s="12" t="s">
        <v>153</v>
      </c>
      <c r="AU1118" s="12" t="s">
        <v>126</v>
      </c>
      <c r="BO1118" s="12" t="s">
        <v>1055</v>
      </c>
      <c r="BP1118" s="12" t="s">
        <v>3710</v>
      </c>
    </row>
    <row r="1119" ht="14.25" customHeight="1">
      <c r="A1119" s="12">
        <v>720268.0</v>
      </c>
      <c r="B1119" s="12">
        <v>720268.0</v>
      </c>
      <c r="K1119" s="12" t="s">
        <v>137</v>
      </c>
      <c r="M1119" s="12" t="s">
        <v>170</v>
      </c>
      <c r="N1119" s="12" t="s">
        <v>171</v>
      </c>
      <c r="P1119" s="12" t="s">
        <v>204</v>
      </c>
      <c r="V1119" s="12">
        <v>325.0</v>
      </c>
      <c r="X1119" s="12" t="s">
        <v>5793</v>
      </c>
      <c r="Y1119" s="12" t="s">
        <v>269</v>
      </c>
      <c r="Z1119" s="12" t="s">
        <v>5794</v>
      </c>
      <c r="AA1119" s="12" t="s">
        <v>175</v>
      </c>
      <c r="AB1119" s="12" t="s">
        <v>5795</v>
      </c>
      <c r="AC1119" s="12" t="s">
        <v>5796</v>
      </c>
      <c r="AD1119" s="12" t="s">
        <v>314</v>
      </c>
      <c r="AE1119" s="12" t="s">
        <v>5797</v>
      </c>
      <c r="AF1119" s="12" t="s">
        <v>5798</v>
      </c>
      <c r="AI1119" s="12" t="s">
        <v>152</v>
      </c>
      <c r="AJ1119" s="12" t="s">
        <v>152</v>
      </c>
      <c r="AK1119" s="12" t="s">
        <v>126</v>
      </c>
      <c r="AM1119" s="12" t="s">
        <v>149</v>
      </c>
      <c r="AN1119" s="12" t="s">
        <v>149</v>
      </c>
      <c r="AP1119" s="12" t="s">
        <v>152</v>
      </c>
      <c r="AS1119" s="12" t="s">
        <v>153</v>
      </c>
      <c r="AU1119" s="12" t="s">
        <v>152</v>
      </c>
      <c r="AV1119" s="12" t="s">
        <v>188</v>
      </c>
      <c r="AX1119" s="12" t="s">
        <v>184</v>
      </c>
      <c r="BF1119" s="12" t="s">
        <v>126</v>
      </c>
      <c r="BO1119" s="12" t="s">
        <v>526</v>
      </c>
      <c r="BP1119" s="12" t="s">
        <v>314</v>
      </c>
    </row>
    <row r="1120" ht="14.25" customHeight="1">
      <c r="A1120" s="12">
        <v>720269.0</v>
      </c>
      <c r="B1120" s="12">
        <v>720269.0</v>
      </c>
      <c r="K1120" s="12" t="s">
        <v>137</v>
      </c>
      <c r="M1120" s="12" t="s">
        <v>253</v>
      </c>
      <c r="N1120" s="12" t="s">
        <v>139</v>
      </c>
      <c r="P1120" s="12" t="s">
        <v>128</v>
      </c>
      <c r="V1120" s="12">
        <v>583.0</v>
      </c>
      <c r="X1120" s="12" t="s">
        <v>5799</v>
      </c>
      <c r="Y1120" s="12" t="s">
        <v>142</v>
      </c>
      <c r="Z1120" s="12" t="s">
        <v>5800</v>
      </c>
      <c r="AA1120" s="12" t="s">
        <v>144</v>
      </c>
      <c r="AB1120" s="12" t="s">
        <v>5801</v>
      </c>
      <c r="AC1120" s="12">
        <v>2.50786274191E11</v>
      </c>
      <c r="AD1120" s="12" t="s">
        <v>550</v>
      </c>
      <c r="AE1120" s="12" t="s">
        <v>5802</v>
      </c>
      <c r="AF1120" s="12" t="s">
        <v>5803</v>
      </c>
      <c r="AI1120" s="12" t="s">
        <v>152</v>
      </c>
      <c r="AJ1120" s="12" t="s">
        <v>126</v>
      </c>
      <c r="AK1120" s="12" t="s">
        <v>126</v>
      </c>
      <c r="AM1120" s="12" t="s">
        <v>559</v>
      </c>
      <c r="AN1120" s="12" t="s">
        <v>196</v>
      </c>
      <c r="AO1120" s="12" t="s">
        <v>196</v>
      </c>
      <c r="AP1120" s="12" t="s">
        <v>152</v>
      </c>
      <c r="AQ1120" s="12" t="s">
        <v>152</v>
      </c>
      <c r="AS1120" s="12" t="s">
        <v>153</v>
      </c>
      <c r="AU1120" s="12" t="s">
        <v>152</v>
      </c>
      <c r="AV1120" s="12" t="s">
        <v>182</v>
      </c>
      <c r="AW1120" s="12" t="s">
        <v>5804</v>
      </c>
      <c r="AX1120" s="12" t="s">
        <v>184</v>
      </c>
      <c r="AY1120" s="12" t="s">
        <v>324</v>
      </c>
      <c r="BF1120" s="12" t="s">
        <v>126</v>
      </c>
    </row>
    <row r="1121" ht="14.25" customHeight="1">
      <c r="A1121" s="12">
        <v>720270.0</v>
      </c>
      <c r="B1121" s="12">
        <v>720270.0</v>
      </c>
      <c r="K1121" s="12" t="s">
        <v>137</v>
      </c>
      <c r="M1121" s="12" t="s">
        <v>253</v>
      </c>
      <c r="N1121" s="12" t="s">
        <v>139</v>
      </c>
      <c r="P1121" s="12" t="s">
        <v>204</v>
      </c>
      <c r="V1121" s="12">
        <v>319.0</v>
      </c>
      <c r="X1121" s="12" t="s">
        <v>5805</v>
      </c>
      <c r="Y1121" s="12" t="s">
        <v>246</v>
      </c>
      <c r="Z1121" s="12" t="s">
        <v>639</v>
      </c>
      <c r="AA1121" s="12" t="s">
        <v>144</v>
      </c>
      <c r="AB1121" s="12" t="s">
        <v>640</v>
      </c>
      <c r="AC1121" s="12">
        <v>2.50784296662E11</v>
      </c>
      <c r="AD1121" s="12" t="s">
        <v>550</v>
      </c>
      <c r="AE1121" s="12" t="s">
        <v>5806</v>
      </c>
      <c r="AF1121" s="12" t="s">
        <v>583</v>
      </c>
      <c r="AI1121" s="12" t="s">
        <v>152</v>
      </c>
      <c r="AJ1121" s="12" t="s">
        <v>126</v>
      </c>
      <c r="AK1121" s="12" t="s">
        <v>126</v>
      </c>
      <c r="AM1121" s="12" t="s">
        <v>584</v>
      </c>
      <c r="AN1121" s="12" t="s">
        <v>196</v>
      </c>
      <c r="AO1121" s="12" t="s">
        <v>1962</v>
      </c>
      <c r="AP1121" s="12" t="s">
        <v>152</v>
      </c>
      <c r="AS1121" s="12" t="s">
        <v>153</v>
      </c>
      <c r="AU1121" s="12" t="s">
        <v>152</v>
      </c>
      <c r="AV1121" s="12" t="s">
        <v>154</v>
      </c>
      <c r="AX1121" s="12" t="s">
        <v>156</v>
      </c>
      <c r="BF1121" s="12" t="s">
        <v>126</v>
      </c>
      <c r="BO1121" s="12" t="s">
        <v>351</v>
      </c>
      <c r="BP1121" s="12" t="s">
        <v>550</v>
      </c>
      <c r="BQ1121" s="12" t="s">
        <v>647</v>
      </c>
    </row>
    <row r="1122" ht="14.25" customHeight="1">
      <c r="A1122" s="12">
        <v>720271.0</v>
      </c>
      <c r="B1122" s="12">
        <v>720271.0</v>
      </c>
      <c r="C1122" s="12" t="s">
        <v>136</v>
      </c>
      <c r="D1122" s="12">
        <v>814.0</v>
      </c>
      <c r="K1122" s="12" t="s">
        <v>137</v>
      </c>
      <c r="M1122" s="12" t="s">
        <v>170</v>
      </c>
      <c r="N1122" s="12" t="s">
        <v>139</v>
      </c>
      <c r="O1122" s="12" t="s">
        <v>3372</v>
      </c>
      <c r="P1122" s="12" t="s">
        <v>140</v>
      </c>
      <c r="V1122" s="12">
        <v>814.0</v>
      </c>
      <c r="X1122" s="12" t="s">
        <v>5807</v>
      </c>
      <c r="Y1122" s="12" t="s">
        <v>226</v>
      </c>
      <c r="Z1122" s="12" t="s">
        <v>5808</v>
      </c>
      <c r="AA1122" s="12" t="s">
        <v>144</v>
      </c>
      <c r="AB1122" s="12" t="s">
        <v>5809</v>
      </c>
      <c r="AC1122" s="12">
        <v>9.19495352488E11</v>
      </c>
      <c r="AD1122" s="12" t="s">
        <v>448</v>
      </c>
      <c r="AE1122" s="12" t="s">
        <v>5810</v>
      </c>
      <c r="AF1122" s="12" t="s">
        <v>5811</v>
      </c>
      <c r="AI1122" s="12" t="s">
        <v>152</v>
      </c>
      <c r="AJ1122" s="12" t="s">
        <v>126</v>
      </c>
      <c r="AK1122" s="12" t="s">
        <v>126</v>
      </c>
      <c r="AM1122" s="12" t="s">
        <v>149</v>
      </c>
      <c r="AN1122" s="12" t="s">
        <v>4709</v>
      </c>
      <c r="AO1122" s="12" t="s">
        <v>1255</v>
      </c>
      <c r="AP1122" s="12" t="s">
        <v>152</v>
      </c>
      <c r="AQ1122" s="12" t="s">
        <v>152</v>
      </c>
      <c r="AS1122" s="12" t="s">
        <v>153</v>
      </c>
      <c r="AU1122" s="12" t="s">
        <v>152</v>
      </c>
      <c r="AV1122" s="12" t="s">
        <v>154</v>
      </c>
      <c r="AX1122" s="12" t="s">
        <v>5170</v>
      </c>
      <c r="BO1122" s="12" t="s">
        <v>463</v>
      </c>
      <c r="BP1122" s="12" t="s">
        <v>448</v>
      </c>
      <c r="BQ1122" s="12" t="s">
        <v>273</v>
      </c>
    </row>
    <row r="1123" ht="14.25" customHeight="1">
      <c r="A1123" s="12">
        <v>720272.0</v>
      </c>
      <c r="B1123" s="12">
        <v>720272.0</v>
      </c>
      <c r="K1123" s="12" t="s">
        <v>137</v>
      </c>
      <c r="M1123" s="12" t="s">
        <v>253</v>
      </c>
      <c r="N1123" s="12" t="s">
        <v>139</v>
      </c>
      <c r="P1123" s="12" t="s">
        <v>204</v>
      </c>
      <c r="V1123" s="12">
        <v>319.0</v>
      </c>
      <c r="X1123" s="12" t="s">
        <v>5812</v>
      </c>
      <c r="Y1123" s="12" t="s">
        <v>173</v>
      </c>
      <c r="Z1123" s="12" t="s">
        <v>5813</v>
      </c>
      <c r="AA1123" s="12" t="s">
        <v>144</v>
      </c>
      <c r="AB1123" s="12" t="s">
        <v>5814</v>
      </c>
      <c r="AC1123" s="12" t="s">
        <v>5815</v>
      </c>
      <c r="AD1123" s="12" t="s">
        <v>299</v>
      </c>
      <c r="AE1123" s="12" t="s">
        <v>5816</v>
      </c>
      <c r="AF1123" s="12" t="s">
        <v>5817</v>
      </c>
      <c r="AI1123" s="12" t="s">
        <v>152</v>
      </c>
      <c r="AJ1123" s="12" t="s">
        <v>152</v>
      </c>
      <c r="AK1123" s="12" t="s">
        <v>126</v>
      </c>
      <c r="AM1123" s="12" t="s">
        <v>567</v>
      </c>
      <c r="AN1123" s="12" t="s">
        <v>149</v>
      </c>
      <c r="AO1123" s="12" t="s">
        <v>5818</v>
      </c>
      <c r="AP1123" s="12" t="s">
        <v>152</v>
      </c>
      <c r="AQ1123" s="12" t="s">
        <v>152</v>
      </c>
      <c r="AS1123" s="12" t="s">
        <v>153</v>
      </c>
      <c r="AU1123" s="12" t="s">
        <v>152</v>
      </c>
      <c r="AV1123" s="12" t="s">
        <v>154</v>
      </c>
      <c r="AW1123" s="12" t="s">
        <v>5819</v>
      </c>
      <c r="AX1123" s="12" t="s">
        <v>156</v>
      </c>
      <c r="AY1123" s="12" t="s">
        <v>5820</v>
      </c>
      <c r="BF1123" s="12" t="s">
        <v>126</v>
      </c>
      <c r="BO1123" s="12" t="s">
        <v>127</v>
      </c>
      <c r="BP1123" s="12" t="s">
        <v>299</v>
      </c>
      <c r="BQ1123" s="12" t="s">
        <v>1943</v>
      </c>
    </row>
    <row r="1124" ht="14.25" customHeight="1">
      <c r="A1124" s="12">
        <v>720273.0</v>
      </c>
      <c r="B1124" s="12">
        <v>720273.0</v>
      </c>
      <c r="K1124" s="12" t="s">
        <v>137</v>
      </c>
      <c r="M1124" s="12" t="s">
        <v>253</v>
      </c>
      <c r="N1124" s="12" t="s">
        <v>139</v>
      </c>
      <c r="P1124" s="12" t="s">
        <v>128</v>
      </c>
      <c r="V1124" s="12">
        <v>583.0</v>
      </c>
      <c r="X1124" s="12" t="s">
        <v>5821</v>
      </c>
      <c r="Y1124" s="12" t="s">
        <v>142</v>
      </c>
      <c r="Z1124" s="12" t="s">
        <v>3779</v>
      </c>
      <c r="AA1124" s="12" t="s">
        <v>144</v>
      </c>
      <c r="AB1124" s="12" t="s">
        <v>3780</v>
      </c>
      <c r="AC1124" s="12">
        <v>2.43810694944E11</v>
      </c>
      <c r="AD1124" s="12" t="s">
        <v>1359</v>
      </c>
      <c r="AE1124" s="12" t="s">
        <v>4091</v>
      </c>
      <c r="AI1124" s="12" t="s">
        <v>152</v>
      </c>
      <c r="AJ1124" s="12" t="s">
        <v>152</v>
      </c>
      <c r="AK1124" s="12" t="s">
        <v>126</v>
      </c>
      <c r="AM1124" s="12" t="s">
        <v>567</v>
      </c>
      <c r="AN1124" s="12" t="s">
        <v>149</v>
      </c>
      <c r="AO1124" s="12" t="s">
        <v>331</v>
      </c>
      <c r="AP1124" s="12" t="s">
        <v>152</v>
      </c>
      <c r="AQ1124" s="12" t="s">
        <v>152</v>
      </c>
      <c r="AS1124" s="12" t="s">
        <v>153</v>
      </c>
      <c r="AU1124" s="12" t="s">
        <v>152</v>
      </c>
      <c r="AV1124" s="12" t="s">
        <v>154</v>
      </c>
      <c r="AX1124" s="12" t="s">
        <v>183</v>
      </c>
      <c r="BF1124" s="12" t="s">
        <v>126</v>
      </c>
      <c r="BO1124" s="12" t="s">
        <v>5822</v>
      </c>
      <c r="BP1124" s="12" t="s">
        <v>1359</v>
      </c>
      <c r="BQ1124" s="12" t="s">
        <v>5823</v>
      </c>
    </row>
    <row r="1125" ht="14.25" customHeight="1">
      <c r="A1125" s="12">
        <v>720274.0</v>
      </c>
      <c r="B1125" s="12">
        <v>720273.0</v>
      </c>
      <c r="K1125" s="12" t="s">
        <v>137</v>
      </c>
      <c r="M1125" s="12" t="s">
        <v>253</v>
      </c>
      <c r="N1125" s="12" t="s">
        <v>139</v>
      </c>
      <c r="P1125" s="12" t="s">
        <v>118</v>
      </c>
      <c r="R1125" s="12" t="s">
        <v>389</v>
      </c>
      <c r="V1125" s="12">
        <v>300.0</v>
      </c>
      <c r="X1125" s="12" t="s">
        <v>4088</v>
      </c>
      <c r="Y1125" s="12" t="s">
        <v>173</v>
      </c>
      <c r="Z1125" s="12" t="s">
        <v>4089</v>
      </c>
      <c r="AA1125" s="12" t="s">
        <v>175</v>
      </c>
      <c r="AB1125" s="12" t="s">
        <v>4090</v>
      </c>
      <c r="AC1125" s="12">
        <v>2.43995669999E11</v>
      </c>
      <c r="AD1125" s="12" t="s">
        <v>1359</v>
      </c>
      <c r="AE1125" s="12" t="s">
        <v>4091</v>
      </c>
      <c r="AI1125" s="12" t="s">
        <v>152</v>
      </c>
      <c r="AJ1125" s="12" t="s">
        <v>152</v>
      </c>
      <c r="AK1125" s="12" t="s">
        <v>126</v>
      </c>
      <c r="AM1125" s="12" t="s">
        <v>567</v>
      </c>
      <c r="AN1125" s="12" t="s">
        <v>149</v>
      </c>
      <c r="AP1125" s="12" t="s">
        <v>152</v>
      </c>
      <c r="AQ1125" s="12" t="s">
        <v>152</v>
      </c>
      <c r="AS1125" s="12" t="s">
        <v>153</v>
      </c>
      <c r="AU1125" s="12" t="s">
        <v>152</v>
      </c>
      <c r="AV1125" s="12" t="s">
        <v>154</v>
      </c>
      <c r="AX1125" s="12" t="s">
        <v>183</v>
      </c>
      <c r="BF1125" s="12" t="s">
        <v>126</v>
      </c>
      <c r="BO1125" s="12" t="s">
        <v>5824</v>
      </c>
      <c r="BP1125" s="12" t="s">
        <v>1359</v>
      </c>
      <c r="BQ1125" s="12" t="s">
        <v>236</v>
      </c>
    </row>
    <row r="1126" ht="14.25" customHeight="1">
      <c r="A1126" s="12">
        <v>720275.0</v>
      </c>
      <c r="B1126" s="12">
        <v>720275.0</v>
      </c>
      <c r="C1126" s="12" t="s">
        <v>136</v>
      </c>
      <c r="D1126" s="12">
        <v>787.0</v>
      </c>
      <c r="K1126" s="12" t="s">
        <v>137</v>
      </c>
      <c r="M1126" s="12" t="s">
        <v>138</v>
      </c>
      <c r="N1126" s="12" t="s">
        <v>139</v>
      </c>
      <c r="P1126" s="12" t="s">
        <v>128</v>
      </c>
      <c r="V1126" s="12">
        <v>787.0</v>
      </c>
      <c r="X1126" s="12" t="s">
        <v>5825</v>
      </c>
      <c r="Y1126" s="12" t="s">
        <v>142</v>
      </c>
      <c r="Z1126" s="12" t="s">
        <v>5826</v>
      </c>
      <c r="AA1126" s="12" t="s">
        <v>144</v>
      </c>
      <c r="AB1126" s="12" t="s">
        <v>5827</v>
      </c>
      <c r="AC1126" s="12" t="s">
        <v>5828</v>
      </c>
      <c r="AD1126" s="12" t="s">
        <v>2212</v>
      </c>
      <c r="AE1126" s="12" t="s">
        <v>5829</v>
      </c>
      <c r="AI1126" s="12" t="s">
        <v>126</v>
      </c>
      <c r="AJ1126" s="12" t="s">
        <v>126</v>
      </c>
      <c r="AK1126" s="12" t="s">
        <v>126</v>
      </c>
      <c r="AM1126" s="12" t="s">
        <v>5830</v>
      </c>
      <c r="AN1126" s="12" t="s">
        <v>196</v>
      </c>
      <c r="AO1126" s="12" t="s">
        <v>1494</v>
      </c>
      <c r="AP1126" s="12" t="s">
        <v>126</v>
      </c>
      <c r="AQ1126" s="12" t="s">
        <v>152</v>
      </c>
      <c r="AS1126" s="12" t="s">
        <v>153</v>
      </c>
      <c r="AU1126" s="12" t="s">
        <v>126</v>
      </c>
      <c r="BF1126" s="12" t="s">
        <v>126</v>
      </c>
      <c r="BO1126" s="12" t="s">
        <v>421</v>
      </c>
      <c r="BP1126" s="12" t="s">
        <v>2212</v>
      </c>
      <c r="BQ1126" s="12" t="s">
        <v>5831</v>
      </c>
    </row>
    <row r="1127" ht="14.25" customHeight="1">
      <c r="A1127" s="12">
        <v>720276.0</v>
      </c>
      <c r="B1127" s="12">
        <v>720276.0</v>
      </c>
      <c r="K1127" s="12" t="s">
        <v>137</v>
      </c>
      <c r="M1127" s="12" t="s">
        <v>253</v>
      </c>
      <c r="N1127" s="12" t="s">
        <v>139</v>
      </c>
      <c r="P1127" s="12" t="s">
        <v>204</v>
      </c>
      <c r="V1127" s="12">
        <v>319.0</v>
      </c>
      <c r="X1127" s="12" t="s">
        <v>5832</v>
      </c>
      <c r="Y1127" s="12" t="s">
        <v>246</v>
      </c>
      <c r="Z1127" s="12" t="s">
        <v>881</v>
      </c>
      <c r="AA1127" s="12" t="s">
        <v>144</v>
      </c>
      <c r="AB1127" s="12" t="s">
        <v>5833</v>
      </c>
      <c r="AC1127" s="12">
        <v>2.56786197319E11</v>
      </c>
      <c r="AD1127" s="12" t="s">
        <v>272</v>
      </c>
      <c r="AE1127" s="12" t="s">
        <v>5834</v>
      </c>
      <c r="AF1127" s="12" t="s">
        <v>5835</v>
      </c>
      <c r="AI1127" s="12" t="s">
        <v>126</v>
      </c>
      <c r="AJ1127" s="12" t="s">
        <v>126</v>
      </c>
      <c r="AK1127" s="12" t="s">
        <v>126</v>
      </c>
      <c r="AM1127" s="12" t="s">
        <v>196</v>
      </c>
      <c r="AP1127" s="12" t="s">
        <v>152</v>
      </c>
      <c r="AQ1127" s="12" t="s">
        <v>152</v>
      </c>
      <c r="AS1127" s="12" t="s">
        <v>153</v>
      </c>
      <c r="AU1127" s="12" t="s">
        <v>152</v>
      </c>
      <c r="BF1127" s="12" t="s">
        <v>126</v>
      </c>
      <c r="BO1127" s="12" t="s">
        <v>5836</v>
      </c>
      <c r="BP1127" s="12" t="s">
        <v>272</v>
      </c>
    </row>
    <row r="1128" ht="14.25" customHeight="1">
      <c r="A1128" s="12">
        <v>720277.0</v>
      </c>
      <c r="B1128" s="12">
        <v>720277.0</v>
      </c>
      <c r="K1128" s="12" t="s">
        <v>137</v>
      </c>
      <c r="M1128" s="12" t="s">
        <v>138</v>
      </c>
      <c r="N1128" s="12" t="s">
        <v>171</v>
      </c>
      <c r="P1128" s="12" t="s">
        <v>128</v>
      </c>
      <c r="V1128" s="12">
        <v>627.0</v>
      </c>
      <c r="X1128" s="12" t="s">
        <v>5837</v>
      </c>
      <c r="Y1128" s="12" t="s">
        <v>173</v>
      </c>
      <c r="Z1128" s="12" t="s">
        <v>5838</v>
      </c>
      <c r="AA1128" s="12" t="s">
        <v>175</v>
      </c>
      <c r="AB1128" s="12" t="s">
        <v>5626</v>
      </c>
      <c r="AC1128" s="12" t="s">
        <v>5627</v>
      </c>
      <c r="AD1128" s="12" t="s">
        <v>1286</v>
      </c>
      <c r="AI1128" s="12" t="s">
        <v>126</v>
      </c>
      <c r="AJ1128" s="12" t="s">
        <v>126</v>
      </c>
      <c r="AK1128" s="12" t="s">
        <v>126</v>
      </c>
      <c r="AM1128" s="12" t="s">
        <v>1098</v>
      </c>
      <c r="AN1128" s="12" t="s">
        <v>149</v>
      </c>
      <c r="AP1128" s="12" t="s">
        <v>152</v>
      </c>
      <c r="AS1128" s="12" t="s">
        <v>370</v>
      </c>
      <c r="AT1128" s="12" t="s">
        <v>4259</v>
      </c>
      <c r="AU1128" s="12" t="s">
        <v>126</v>
      </c>
      <c r="BF1128" s="12" t="s">
        <v>126</v>
      </c>
    </row>
    <row r="1129" ht="14.25" customHeight="1">
      <c r="A1129" s="12">
        <v>720278.0</v>
      </c>
      <c r="B1129" s="12">
        <v>720278.0</v>
      </c>
      <c r="C1129" s="12" t="s">
        <v>136</v>
      </c>
      <c r="D1129" s="12">
        <v>787.0</v>
      </c>
      <c r="K1129" s="12" t="s">
        <v>137</v>
      </c>
      <c r="M1129" s="12" t="s">
        <v>138</v>
      </c>
      <c r="N1129" s="12" t="s">
        <v>139</v>
      </c>
      <c r="P1129" s="12" t="s">
        <v>128</v>
      </c>
      <c r="V1129" s="12">
        <v>787.0</v>
      </c>
      <c r="X1129" s="12" t="s">
        <v>5839</v>
      </c>
      <c r="Y1129" s="12" t="s">
        <v>142</v>
      </c>
      <c r="Z1129" s="12" t="s">
        <v>5840</v>
      </c>
      <c r="AA1129" s="12" t="s">
        <v>175</v>
      </c>
      <c r="AB1129" s="12" t="s">
        <v>5841</v>
      </c>
      <c r="AC1129" s="12" t="s">
        <v>5842</v>
      </c>
      <c r="AD1129" s="12" t="s">
        <v>5843</v>
      </c>
      <c r="AE1129" s="12" t="s">
        <v>5844</v>
      </c>
      <c r="AI1129" s="12" t="s">
        <v>126</v>
      </c>
      <c r="AJ1129" s="12" t="s">
        <v>126</v>
      </c>
      <c r="AK1129" s="12" t="s">
        <v>126</v>
      </c>
      <c r="AM1129" s="12" t="s">
        <v>5845</v>
      </c>
      <c r="AN1129" s="12" t="s">
        <v>5846</v>
      </c>
      <c r="AO1129" s="12" t="s">
        <v>5847</v>
      </c>
      <c r="AP1129" s="12" t="s">
        <v>126</v>
      </c>
      <c r="AQ1129" s="12" t="s">
        <v>152</v>
      </c>
      <c r="AS1129" s="12" t="s">
        <v>153</v>
      </c>
      <c r="AU1129" s="12" t="s">
        <v>126</v>
      </c>
      <c r="BF1129" s="12" t="s">
        <v>126</v>
      </c>
      <c r="BO1129" s="12" t="s">
        <v>127</v>
      </c>
      <c r="BP1129" s="12" t="s">
        <v>5843</v>
      </c>
      <c r="BQ1129" s="12" t="s">
        <v>388</v>
      </c>
    </row>
    <row r="1130" ht="14.25" customHeight="1">
      <c r="A1130" s="12">
        <v>720279.0</v>
      </c>
      <c r="B1130" s="12">
        <v>720279.0</v>
      </c>
      <c r="K1130" s="12" t="s">
        <v>137</v>
      </c>
      <c r="M1130" s="12" t="s">
        <v>138</v>
      </c>
      <c r="N1130" s="12" t="s">
        <v>139</v>
      </c>
      <c r="P1130" s="12" t="s">
        <v>204</v>
      </c>
      <c r="V1130" s="12">
        <v>523.0</v>
      </c>
      <c r="X1130" s="12" t="s">
        <v>5848</v>
      </c>
      <c r="Y1130" s="12" t="s">
        <v>269</v>
      </c>
      <c r="Z1130" s="12" t="s">
        <v>5849</v>
      </c>
      <c r="AA1130" s="12" t="s">
        <v>175</v>
      </c>
      <c r="AB1130" s="12" t="s">
        <v>5850</v>
      </c>
      <c r="AC1130" s="12" t="s">
        <v>5851</v>
      </c>
      <c r="AD1130" s="12" t="s">
        <v>2212</v>
      </c>
      <c r="AE1130" s="12" t="s">
        <v>5852</v>
      </c>
      <c r="AI1130" s="12" t="s">
        <v>126</v>
      </c>
      <c r="AJ1130" s="12" t="s">
        <v>126</v>
      </c>
      <c r="AK1130" s="12" t="s">
        <v>126</v>
      </c>
      <c r="AM1130" s="12" t="s">
        <v>907</v>
      </c>
      <c r="AN1130" s="12" t="s">
        <v>365</v>
      </c>
      <c r="AP1130" s="12" t="s">
        <v>126</v>
      </c>
      <c r="AQ1130" s="12" t="s">
        <v>152</v>
      </c>
      <c r="AS1130" s="12" t="s">
        <v>153</v>
      </c>
      <c r="AU1130" s="12" t="s">
        <v>126</v>
      </c>
      <c r="BF1130" s="12" t="s">
        <v>126</v>
      </c>
      <c r="BO1130" s="12" t="s">
        <v>641</v>
      </c>
      <c r="BP1130" s="12" t="s">
        <v>2212</v>
      </c>
    </row>
    <row r="1131" ht="14.25" customHeight="1">
      <c r="A1131" s="12">
        <v>720281.0</v>
      </c>
      <c r="B1131" s="12">
        <v>720281.0</v>
      </c>
      <c r="C1131" s="12" t="s">
        <v>136</v>
      </c>
      <c r="D1131" s="12">
        <v>523.0</v>
      </c>
      <c r="K1131" s="12" t="s">
        <v>137</v>
      </c>
      <c r="M1131" s="12" t="s">
        <v>138</v>
      </c>
      <c r="N1131" s="12" t="s">
        <v>139</v>
      </c>
      <c r="P1131" s="12" t="s">
        <v>204</v>
      </c>
      <c r="V1131" s="12">
        <v>523.0</v>
      </c>
      <c r="X1131" s="12" t="s">
        <v>5853</v>
      </c>
      <c r="Y1131" s="12" t="s">
        <v>269</v>
      </c>
      <c r="Z1131" s="12" t="s">
        <v>5849</v>
      </c>
      <c r="AA1131" s="12" t="s">
        <v>175</v>
      </c>
      <c r="AB1131" s="12" t="s">
        <v>5850</v>
      </c>
      <c r="AC1131" s="12" t="s">
        <v>5851</v>
      </c>
      <c r="AD1131" s="12" t="s">
        <v>2212</v>
      </c>
      <c r="AE1131" s="12" t="s">
        <v>5854</v>
      </c>
      <c r="AI1131" s="12" t="s">
        <v>126</v>
      </c>
      <c r="AJ1131" s="12" t="s">
        <v>126</v>
      </c>
      <c r="AK1131" s="12" t="s">
        <v>126</v>
      </c>
      <c r="AM1131" s="12" t="s">
        <v>907</v>
      </c>
      <c r="AN1131" s="12" t="s">
        <v>365</v>
      </c>
      <c r="AP1131" s="12" t="s">
        <v>126</v>
      </c>
      <c r="AQ1131" s="12" t="s">
        <v>152</v>
      </c>
      <c r="AS1131" s="12" t="s">
        <v>153</v>
      </c>
      <c r="AU1131" s="12" t="s">
        <v>126</v>
      </c>
      <c r="BF1131" s="12" t="s">
        <v>126</v>
      </c>
      <c r="BO1131" s="12" t="s">
        <v>5855</v>
      </c>
    </row>
    <row r="1132" ht="14.25" customHeight="1">
      <c r="A1132" s="12">
        <v>720285.0</v>
      </c>
      <c r="B1132" s="12">
        <v>720285.0</v>
      </c>
      <c r="C1132" s="12" t="s">
        <v>136</v>
      </c>
      <c r="D1132" s="12">
        <v>875.0</v>
      </c>
      <c r="K1132" s="12" t="s">
        <v>137</v>
      </c>
      <c r="M1132" s="12" t="s">
        <v>138</v>
      </c>
      <c r="N1132" s="12" t="s">
        <v>139</v>
      </c>
      <c r="O1132" s="12" t="s">
        <v>3754</v>
      </c>
      <c r="P1132" s="12" t="s">
        <v>140</v>
      </c>
      <c r="V1132" s="12">
        <v>875.0</v>
      </c>
      <c r="X1132" s="12" t="s">
        <v>5856</v>
      </c>
      <c r="Y1132" s="12" t="s">
        <v>269</v>
      </c>
      <c r="Z1132" s="12" t="s">
        <v>5857</v>
      </c>
      <c r="AA1132" s="12" t="s">
        <v>175</v>
      </c>
      <c r="AB1132" s="12" t="s">
        <v>5858</v>
      </c>
      <c r="AC1132" s="12">
        <v>4.47908912968E11</v>
      </c>
      <c r="AD1132" s="12" t="s">
        <v>249</v>
      </c>
      <c r="AI1132" s="12" t="s">
        <v>152</v>
      </c>
      <c r="AJ1132" s="12" t="s">
        <v>126</v>
      </c>
      <c r="AK1132" s="12" t="s">
        <v>126</v>
      </c>
      <c r="AM1132" s="12" t="s">
        <v>149</v>
      </c>
      <c r="AP1132" s="12" t="s">
        <v>126</v>
      </c>
      <c r="AQ1132" s="12" t="s">
        <v>152</v>
      </c>
      <c r="AS1132" s="12" t="s">
        <v>153</v>
      </c>
      <c r="AU1132" s="12" t="s">
        <v>126</v>
      </c>
      <c r="BP1132" s="12" t="s">
        <v>249</v>
      </c>
      <c r="BQ1132" s="12" t="s">
        <v>438</v>
      </c>
    </row>
    <row r="1133" ht="14.25" customHeight="1">
      <c r="A1133" s="12">
        <v>720286.0</v>
      </c>
      <c r="B1133" s="12">
        <v>720286.0</v>
      </c>
      <c r="C1133" s="12" t="s">
        <v>136</v>
      </c>
      <c r="D1133" s="12">
        <v>875.0</v>
      </c>
      <c r="K1133" s="12" t="s">
        <v>137</v>
      </c>
      <c r="M1133" s="12" t="s">
        <v>138</v>
      </c>
      <c r="N1133" s="12" t="s">
        <v>139</v>
      </c>
      <c r="P1133" s="12" t="s">
        <v>140</v>
      </c>
      <c r="V1133" s="12">
        <v>875.0</v>
      </c>
      <c r="X1133" s="12" t="s">
        <v>5859</v>
      </c>
      <c r="Y1133" s="12" t="s">
        <v>142</v>
      </c>
      <c r="Z1133" s="12" t="s">
        <v>5860</v>
      </c>
      <c r="AA1133" s="12" t="s">
        <v>175</v>
      </c>
      <c r="AB1133" s="12" t="s">
        <v>5861</v>
      </c>
      <c r="AC1133" s="12">
        <v>336.0</v>
      </c>
      <c r="AD1133" s="12" t="s">
        <v>5862</v>
      </c>
      <c r="AI1133" s="12" t="s">
        <v>126</v>
      </c>
      <c r="AJ1133" s="12" t="s">
        <v>126</v>
      </c>
      <c r="AK1133" s="12" t="s">
        <v>126</v>
      </c>
      <c r="AM1133" s="12" t="s">
        <v>907</v>
      </c>
      <c r="AN1133" s="12" t="s">
        <v>365</v>
      </c>
      <c r="AO1133" s="12" t="s">
        <v>5863</v>
      </c>
      <c r="AP1133" s="12" t="s">
        <v>126</v>
      </c>
      <c r="AQ1133" s="12" t="s">
        <v>152</v>
      </c>
      <c r="AS1133" s="12" t="s">
        <v>153</v>
      </c>
      <c r="AU1133" s="12" t="s">
        <v>126</v>
      </c>
      <c r="BO1133" s="12" t="s">
        <v>1605</v>
      </c>
      <c r="BP1133" s="12" t="s">
        <v>5862</v>
      </c>
      <c r="BQ1133" s="12" t="s">
        <v>388</v>
      </c>
    </row>
    <row r="1134" ht="14.25" customHeight="1">
      <c r="A1134" s="12">
        <v>720287.0</v>
      </c>
      <c r="B1134" s="12">
        <v>720287.0</v>
      </c>
      <c r="K1134" s="12" t="s">
        <v>137</v>
      </c>
      <c r="M1134" s="12" t="s">
        <v>138</v>
      </c>
      <c r="N1134" s="12" t="s">
        <v>139</v>
      </c>
      <c r="P1134" s="12" t="s">
        <v>140</v>
      </c>
      <c r="V1134" s="12">
        <v>875.0</v>
      </c>
      <c r="X1134" s="12" t="s">
        <v>5864</v>
      </c>
      <c r="Y1134" s="12" t="s">
        <v>319</v>
      </c>
      <c r="Z1134" s="12" t="s">
        <v>5865</v>
      </c>
      <c r="AA1134" s="12" t="s">
        <v>175</v>
      </c>
      <c r="AB1134" s="12" t="s">
        <v>5866</v>
      </c>
      <c r="AC1134" s="12" t="s">
        <v>5867</v>
      </c>
      <c r="AD1134" s="12" t="s">
        <v>1275</v>
      </c>
      <c r="AI1134" s="12" t="s">
        <v>126</v>
      </c>
      <c r="AJ1134" s="12" t="s">
        <v>126</v>
      </c>
      <c r="AK1134" s="12" t="s">
        <v>126</v>
      </c>
      <c r="AM1134" s="12" t="s">
        <v>149</v>
      </c>
      <c r="AN1134" s="12" t="s">
        <v>1494</v>
      </c>
      <c r="AP1134" s="12" t="s">
        <v>126</v>
      </c>
      <c r="AQ1134" s="12" t="s">
        <v>152</v>
      </c>
      <c r="AS1134" s="12" t="s">
        <v>153</v>
      </c>
      <c r="AU1134" s="12" t="s">
        <v>152</v>
      </c>
      <c r="BF1134" s="12" t="s">
        <v>126</v>
      </c>
      <c r="BO1134" s="12" t="s">
        <v>372</v>
      </c>
      <c r="BQ1134" s="12" t="s">
        <v>201</v>
      </c>
    </row>
    <row r="1135" ht="14.25" customHeight="1">
      <c r="A1135" s="12">
        <v>720288.0</v>
      </c>
      <c r="B1135" s="12">
        <v>720288.0</v>
      </c>
      <c r="K1135" s="12" t="s">
        <v>137</v>
      </c>
      <c r="M1135" s="12" t="s">
        <v>253</v>
      </c>
      <c r="N1135" s="12" t="s">
        <v>139</v>
      </c>
      <c r="P1135" s="12" t="s">
        <v>128</v>
      </c>
      <c r="V1135" s="12">
        <v>583.0</v>
      </c>
      <c r="X1135" s="12" t="s">
        <v>5868</v>
      </c>
      <c r="Y1135" s="12" t="s">
        <v>142</v>
      </c>
      <c r="Z1135" s="12" t="s">
        <v>5869</v>
      </c>
      <c r="AA1135" s="12" t="s">
        <v>144</v>
      </c>
      <c r="AB1135" s="12" t="s">
        <v>5870</v>
      </c>
      <c r="AC1135" s="12" t="s">
        <v>5871</v>
      </c>
      <c r="AD1135" s="12" t="s">
        <v>2852</v>
      </c>
      <c r="AE1135" s="12" t="s">
        <v>646</v>
      </c>
      <c r="AI1135" s="12" t="s">
        <v>152</v>
      </c>
      <c r="AJ1135" s="12" t="s">
        <v>126</v>
      </c>
      <c r="AK1135" s="12" t="s">
        <v>126</v>
      </c>
      <c r="AM1135" s="12" t="s">
        <v>302</v>
      </c>
      <c r="AN1135" s="12" t="s">
        <v>303</v>
      </c>
      <c r="AP1135" s="12" t="s">
        <v>152</v>
      </c>
      <c r="AQ1135" s="12" t="s">
        <v>152</v>
      </c>
      <c r="AS1135" s="12" t="s">
        <v>153</v>
      </c>
      <c r="AU1135" s="12" t="s">
        <v>152</v>
      </c>
      <c r="AV1135" s="12" t="s">
        <v>188</v>
      </c>
      <c r="BF1135" s="12" t="s">
        <v>126</v>
      </c>
      <c r="BO1135" s="12" t="s">
        <v>1749</v>
      </c>
      <c r="BP1135" s="12" t="s">
        <v>2852</v>
      </c>
      <c r="BQ1135" s="12" t="s">
        <v>1943</v>
      </c>
    </row>
    <row r="1136" ht="14.25" customHeight="1">
      <c r="A1136" s="12">
        <v>720289.0</v>
      </c>
      <c r="B1136" s="12">
        <v>720289.0</v>
      </c>
      <c r="K1136" s="12" t="s">
        <v>137</v>
      </c>
      <c r="M1136" s="12" t="s">
        <v>253</v>
      </c>
      <c r="N1136" s="12" t="s">
        <v>139</v>
      </c>
      <c r="P1136" s="12" t="s">
        <v>128</v>
      </c>
      <c r="V1136" s="12">
        <v>583.0</v>
      </c>
      <c r="X1136" s="12" t="s">
        <v>5868</v>
      </c>
      <c r="Y1136" s="12" t="s">
        <v>142</v>
      </c>
      <c r="Z1136" s="12" t="s">
        <v>5869</v>
      </c>
      <c r="AA1136" s="12" t="s">
        <v>144</v>
      </c>
      <c r="AB1136" s="12" t="s">
        <v>5870</v>
      </c>
      <c r="AC1136" s="12" t="s">
        <v>5871</v>
      </c>
      <c r="AD1136" s="12" t="s">
        <v>2852</v>
      </c>
      <c r="AE1136" s="12" t="s">
        <v>646</v>
      </c>
      <c r="AI1136" s="12" t="s">
        <v>152</v>
      </c>
      <c r="AJ1136" s="12" t="s">
        <v>126</v>
      </c>
      <c r="AK1136" s="12" t="s">
        <v>126</v>
      </c>
      <c r="AM1136" s="12" t="s">
        <v>302</v>
      </c>
      <c r="AN1136" s="12" t="s">
        <v>303</v>
      </c>
      <c r="AP1136" s="12" t="s">
        <v>152</v>
      </c>
      <c r="AQ1136" s="12" t="s">
        <v>152</v>
      </c>
      <c r="AS1136" s="12" t="s">
        <v>153</v>
      </c>
      <c r="AU1136" s="12" t="s">
        <v>152</v>
      </c>
      <c r="AV1136" s="12" t="s">
        <v>188</v>
      </c>
      <c r="AX1136" s="12" t="s">
        <v>156</v>
      </c>
      <c r="BF1136" s="12" t="s">
        <v>126</v>
      </c>
      <c r="BO1136" s="12" t="s">
        <v>1749</v>
      </c>
      <c r="BP1136" s="12" t="s">
        <v>2852</v>
      </c>
      <c r="BQ1136" s="12" t="s">
        <v>1943</v>
      </c>
    </row>
    <row r="1137" ht="14.25" customHeight="1">
      <c r="A1137" s="12">
        <v>720290.0</v>
      </c>
      <c r="B1137" s="12">
        <v>720290.0</v>
      </c>
      <c r="K1137" s="12" t="s">
        <v>137</v>
      </c>
      <c r="M1137" s="12" t="s">
        <v>253</v>
      </c>
      <c r="N1137" s="12" t="s">
        <v>139</v>
      </c>
      <c r="P1137" s="12" t="s">
        <v>140</v>
      </c>
      <c r="V1137" s="12">
        <v>755.0</v>
      </c>
      <c r="X1137" s="12" t="s">
        <v>5872</v>
      </c>
      <c r="Y1137" s="12" t="s">
        <v>142</v>
      </c>
      <c r="Z1137" s="12" t="s">
        <v>5873</v>
      </c>
      <c r="AA1137" s="12" t="s">
        <v>144</v>
      </c>
      <c r="AB1137" s="12" t="s">
        <v>5874</v>
      </c>
      <c r="AC1137" s="12">
        <v>2.34802342241E12</v>
      </c>
      <c r="AD1137" s="12" t="s">
        <v>314</v>
      </c>
      <c r="AE1137" s="12" t="s">
        <v>5875</v>
      </c>
      <c r="AI1137" s="12" t="s">
        <v>152</v>
      </c>
      <c r="AJ1137" s="12" t="s">
        <v>126</v>
      </c>
      <c r="AK1137" s="12" t="s">
        <v>126</v>
      </c>
      <c r="AM1137" s="12" t="s">
        <v>196</v>
      </c>
      <c r="AP1137" s="12" t="s">
        <v>152</v>
      </c>
      <c r="AQ1137" s="12" t="s">
        <v>152</v>
      </c>
      <c r="AS1137" s="12" t="s">
        <v>153</v>
      </c>
      <c r="AU1137" s="12" t="s">
        <v>152</v>
      </c>
      <c r="AV1137" s="12" t="s">
        <v>2232</v>
      </c>
      <c r="AW1137" s="12" t="s">
        <v>5876</v>
      </c>
      <c r="AX1137" s="12" t="s">
        <v>183</v>
      </c>
      <c r="AY1137" s="12" t="s">
        <v>324</v>
      </c>
      <c r="BF1137" s="12" t="s">
        <v>126</v>
      </c>
      <c r="BO1137" s="12" t="s">
        <v>463</v>
      </c>
      <c r="BP1137" s="12" t="s">
        <v>314</v>
      </c>
      <c r="BQ1137" s="12" t="s">
        <v>388</v>
      </c>
    </row>
    <row r="1138" ht="14.25" customHeight="1">
      <c r="A1138" s="12">
        <v>720291.0</v>
      </c>
      <c r="B1138" s="12">
        <v>720291.0</v>
      </c>
      <c r="C1138" s="12" t="s">
        <v>136</v>
      </c>
      <c r="D1138" s="12">
        <v>699.0</v>
      </c>
      <c r="K1138" s="12" t="s">
        <v>137</v>
      </c>
      <c r="M1138" s="12" t="s">
        <v>138</v>
      </c>
      <c r="N1138" s="12" t="s">
        <v>171</v>
      </c>
      <c r="P1138" s="12" t="s">
        <v>140</v>
      </c>
      <c r="V1138" s="12">
        <v>699.0</v>
      </c>
      <c r="X1138" s="12" t="s">
        <v>5877</v>
      </c>
      <c r="Y1138" s="12" t="s">
        <v>142</v>
      </c>
      <c r="Z1138" s="12" t="s">
        <v>5878</v>
      </c>
      <c r="AA1138" s="12" t="s">
        <v>144</v>
      </c>
      <c r="AB1138" s="12" t="s">
        <v>5879</v>
      </c>
      <c r="AC1138" s="12" t="s">
        <v>5880</v>
      </c>
      <c r="AD1138" s="12" t="s">
        <v>1068</v>
      </c>
      <c r="AI1138" s="12" t="s">
        <v>126</v>
      </c>
      <c r="AJ1138" s="12" t="s">
        <v>126</v>
      </c>
      <c r="AK1138" s="12" t="s">
        <v>126</v>
      </c>
      <c r="AM1138" s="12" t="s">
        <v>149</v>
      </c>
      <c r="AN1138" s="12" t="s">
        <v>5745</v>
      </c>
      <c r="AP1138" s="12" t="s">
        <v>126</v>
      </c>
      <c r="AQ1138" s="12" t="s">
        <v>152</v>
      </c>
      <c r="AS1138" s="12" t="s">
        <v>153</v>
      </c>
      <c r="AU1138" s="12" t="s">
        <v>126</v>
      </c>
      <c r="BF1138" s="12" t="s">
        <v>126</v>
      </c>
      <c r="BO1138" s="12" t="s">
        <v>127</v>
      </c>
      <c r="BP1138" s="12" t="s">
        <v>1068</v>
      </c>
    </row>
    <row r="1139" ht="14.25" customHeight="1">
      <c r="A1139" s="12">
        <v>720292.0</v>
      </c>
      <c r="B1139" s="12">
        <v>720292.0</v>
      </c>
      <c r="K1139" s="12" t="s">
        <v>137</v>
      </c>
      <c r="M1139" s="12" t="s">
        <v>138</v>
      </c>
      <c r="N1139" s="12" t="s">
        <v>171</v>
      </c>
      <c r="P1139" s="12" t="s">
        <v>128</v>
      </c>
      <c r="V1139" s="12">
        <v>627.0</v>
      </c>
      <c r="X1139" s="12" t="s">
        <v>5881</v>
      </c>
      <c r="Y1139" s="12" t="s">
        <v>142</v>
      </c>
      <c r="Z1139" s="12" t="s">
        <v>5882</v>
      </c>
      <c r="AA1139" s="12" t="s">
        <v>175</v>
      </c>
      <c r="AB1139" s="12" t="s">
        <v>5883</v>
      </c>
      <c r="AC1139" s="12" t="s">
        <v>5884</v>
      </c>
      <c r="AD1139" s="12" t="s">
        <v>1286</v>
      </c>
      <c r="AE1139" s="12" t="s">
        <v>5885</v>
      </c>
      <c r="AI1139" s="12" t="s">
        <v>126</v>
      </c>
      <c r="AJ1139" s="12" t="s">
        <v>126</v>
      </c>
      <c r="AK1139" s="12" t="s">
        <v>126</v>
      </c>
      <c r="AM1139" s="12" t="s">
        <v>149</v>
      </c>
      <c r="AN1139" s="12" t="s">
        <v>1098</v>
      </c>
      <c r="AP1139" s="12" t="s">
        <v>152</v>
      </c>
      <c r="AS1139" s="12" t="s">
        <v>370</v>
      </c>
      <c r="AT1139" s="12" t="s">
        <v>1017</v>
      </c>
      <c r="AU1139" s="12" t="s">
        <v>126</v>
      </c>
      <c r="BF1139" s="12" t="s">
        <v>126</v>
      </c>
      <c r="BO1139" s="12" t="s">
        <v>534</v>
      </c>
      <c r="BP1139" s="12" t="s">
        <v>1286</v>
      </c>
      <c r="BQ1139" s="12" t="s">
        <v>158</v>
      </c>
    </row>
    <row r="1140" ht="14.25" customHeight="1">
      <c r="A1140" s="12">
        <v>720293.0</v>
      </c>
      <c r="B1140" s="12">
        <v>720293.0</v>
      </c>
      <c r="C1140" s="12" t="s">
        <v>136</v>
      </c>
      <c r="D1140" s="12">
        <v>649.0</v>
      </c>
      <c r="K1140" s="12" t="s">
        <v>137</v>
      </c>
      <c r="M1140" s="12" t="s">
        <v>170</v>
      </c>
      <c r="N1140" s="12" t="s">
        <v>171</v>
      </c>
      <c r="P1140" s="12" t="s">
        <v>140</v>
      </c>
      <c r="V1140" s="12">
        <v>649.0</v>
      </c>
      <c r="X1140" s="12" t="s">
        <v>5153</v>
      </c>
      <c r="Y1140" s="12" t="s">
        <v>142</v>
      </c>
      <c r="Z1140" s="12" t="s">
        <v>5154</v>
      </c>
      <c r="AA1140" s="12" t="s">
        <v>175</v>
      </c>
      <c r="AB1140" s="12" t="s">
        <v>5886</v>
      </c>
      <c r="AC1140" s="12" t="s">
        <v>5156</v>
      </c>
      <c r="AD1140" s="12" t="s">
        <v>5157</v>
      </c>
      <c r="AE1140" s="12" t="s">
        <v>5887</v>
      </c>
      <c r="AI1140" s="12" t="s">
        <v>152</v>
      </c>
      <c r="AJ1140" s="12" t="s">
        <v>126</v>
      </c>
      <c r="AK1140" s="12" t="s">
        <v>126</v>
      </c>
      <c r="AM1140" s="12" t="s">
        <v>4240</v>
      </c>
      <c r="AN1140" s="12" t="s">
        <v>196</v>
      </c>
      <c r="AP1140" s="12" t="s">
        <v>152</v>
      </c>
      <c r="AQ1140" s="12" t="s">
        <v>152</v>
      </c>
      <c r="AS1140" s="12" t="s">
        <v>153</v>
      </c>
      <c r="AU1140" s="12" t="s">
        <v>152</v>
      </c>
      <c r="AV1140" s="12" t="s">
        <v>4041</v>
      </c>
      <c r="BF1140" s="12" t="s">
        <v>126</v>
      </c>
      <c r="BO1140" s="12" t="s">
        <v>127</v>
      </c>
      <c r="BP1140" s="12" t="s">
        <v>5157</v>
      </c>
      <c r="BQ1140" s="12" t="s">
        <v>388</v>
      </c>
    </row>
    <row r="1141" ht="14.25" customHeight="1">
      <c r="A1141" s="12">
        <v>720294.0</v>
      </c>
      <c r="B1141" s="12">
        <v>720294.0</v>
      </c>
      <c r="C1141" s="12" t="s">
        <v>136</v>
      </c>
      <c r="D1141" s="12">
        <v>627.0</v>
      </c>
      <c r="K1141" s="12" t="s">
        <v>137</v>
      </c>
      <c r="M1141" s="12" t="s">
        <v>138</v>
      </c>
      <c r="N1141" s="12" t="s">
        <v>171</v>
      </c>
      <c r="P1141" s="12" t="s">
        <v>128</v>
      </c>
      <c r="V1141" s="12">
        <v>627.0</v>
      </c>
      <c r="X1141" s="12" t="s">
        <v>4441</v>
      </c>
      <c r="Y1141" s="12" t="s">
        <v>142</v>
      </c>
      <c r="Z1141" s="12" t="s">
        <v>4442</v>
      </c>
      <c r="AA1141" s="12" t="s">
        <v>175</v>
      </c>
      <c r="AB1141" s="12" t="s">
        <v>4443</v>
      </c>
      <c r="AC1141" s="12" t="s">
        <v>4444</v>
      </c>
      <c r="AD1141" s="12" t="s">
        <v>249</v>
      </c>
      <c r="AE1141" s="12" t="s">
        <v>4445</v>
      </c>
      <c r="AI1141" s="12" t="s">
        <v>126</v>
      </c>
      <c r="AJ1141" s="12" t="s">
        <v>126</v>
      </c>
      <c r="AK1141" s="12" t="s">
        <v>126</v>
      </c>
      <c r="AM1141" s="12" t="s">
        <v>196</v>
      </c>
      <c r="AP1141" s="12" t="s">
        <v>152</v>
      </c>
      <c r="AQ1141" s="12" t="s">
        <v>152</v>
      </c>
      <c r="AS1141" s="12" t="s">
        <v>370</v>
      </c>
      <c r="AT1141" s="12" t="s">
        <v>785</v>
      </c>
      <c r="AU1141" s="12" t="s">
        <v>126</v>
      </c>
      <c r="BF1141" s="12" t="s">
        <v>126</v>
      </c>
      <c r="BO1141" s="12" t="s">
        <v>127</v>
      </c>
      <c r="BP1141" s="12" t="s">
        <v>249</v>
      </c>
      <c r="BQ1141" s="12" t="s">
        <v>388</v>
      </c>
    </row>
    <row r="1142" ht="14.25" customHeight="1">
      <c r="A1142" s="12">
        <v>720295.0</v>
      </c>
      <c r="B1142" s="12">
        <v>720295.0</v>
      </c>
      <c r="C1142" s="12" t="s">
        <v>136</v>
      </c>
      <c r="D1142" s="12">
        <v>627.0</v>
      </c>
      <c r="K1142" s="12" t="s">
        <v>137</v>
      </c>
      <c r="M1142" s="12" t="s">
        <v>138</v>
      </c>
      <c r="N1142" s="12" t="s">
        <v>171</v>
      </c>
      <c r="P1142" s="12" t="s">
        <v>128</v>
      </c>
      <c r="V1142" s="12">
        <v>627.0</v>
      </c>
      <c r="X1142" s="12" t="s">
        <v>4441</v>
      </c>
      <c r="Y1142" s="12" t="s">
        <v>142</v>
      </c>
      <c r="Z1142" s="12" t="s">
        <v>4442</v>
      </c>
      <c r="AA1142" s="12" t="s">
        <v>175</v>
      </c>
      <c r="AB1142" s="12" t="s">
        <v>4443</v>
      </c>
      <c r="AC1142" s="12" t="s">
        <v>4444</v>
      </c>
      <c r="AD1142" s="12" t="s">
        <v>249</v>
      </c>
      <c r="AE1142" s="12" t="s">
        <v>4445</v>
      </c>
      <c r="AI1142" s="12" t="s">
        <v>126</v>
      </c>
      <c r="AJ1142" s="12" t="s">
        <v>126</v>
      </c>
      <c r="AK1142" s="12" t="s">
        <v>126</v>
      </c>
      <c r="AM1142" s="12" t="s">
        <v>196</v>
      </c>
      <c r="AP1142" s="12" t="s">
        <v>152</v>
      </c>
      <c r="AQ1142" s="12" t="s">
        <v>152</v>
      </c>
      <c r="AS1142" s="12" t="s">
        <v>370</v>
      </c>
      <c r="AT1142" s="12" t="s">
        <v>785</v>
      </c>
      <c r="AU1142" s="12" t="s">
        <v>126</v>
      </c>
      <c r="BF1142" s="12" t="s">
        <v>126</v>
      </c>
      <c r="BO1142" s="12" t="s">
        <v>127</v>
      </c>
      <c r="BP1142" s="12" t="s">
        <v>249</v>
      </c>
      <c r="BQ1142" s="12" t="s">
        <v>388</v>
      </c>
    </row>
    <row r="1143" ht="14.25" customHeight="1">
      <c r="A1143" s="12">
        <v>720296.0</v>
      </c>
      <c r="B1143" s="12">
        <v>720296.0</v>
      </c>
      <c r="K1143" s="12" t="s">
        <v>137</v>
      </c>
      <c r="M1143" s="12" t="s">
        <v>138</v>
      </c>
      <c r="N1143" s="12" t="s">
        <v>171</v>
      </c>
      <c r="P1143" s="12" t="s">
        <v>204</v>
      </c>
      <c r="V1143" s="12">
        <v>418.0</v>
      </c>
      <c r="X1143" s="12" t="s">
        <v>5888</v>
      </c>
      <c r="Y1143" s="12" t="s">
        <v>173</v>
      </c>
      <c r="Z1143" s="12" t="s">
        <v>2926</v>
      </c>
      <c r="AA1143" s="12" t="s">
        <v>175</v>
      </c>
      <c r="AB1143" s="12" t="s">
        <v>5889</v>
      </c>
      <c r="AC1143" s="12">
        <v>3.30621468749E11</v>
      </c>
      <c r="AD1143" s="12" t="s">
        <v>2212</v>
      </c>
      <c r="AE1143" s="12" t="s">
        <v>5890</v>
      </c>
      <c r="AI1143" s="12" t="s">
        <v>152</v>
      </c>
      <c r="AJ1143" s="12" t="s">
        <v>126</v>
      </c>
      <c r="AK1143" s="12" t="s">
        <v>126</v>
      </c>
      <c r="AM1143" s="12" t="s">
        <v>3784</v>
      </c>
      <c r="AN1143" s="12" t="s">
        <v>302</v>
      </c>
      <c r="AO1143" s="12" t="s">
        <v>906</v>
      </c>
      <c r="AP1143" s="12" t="s">
        <v>152</v>
      </c>
      <c r="AQ1143" s="12" t="s">
        <v>152</v>
      </c>
      <c r="AS1143" s="12" t="s">
        <v>153</v>
      </c>
      <c r="AU1143" s="12" t="s">
        <v>152</v>
      </c>
      <c r="BF1143" s="12" t="s">
        <v>126</v>
      </c>
      <c r="BO1143" s="12" t="s">
        <v>5891</v>
      </c>
      <c r="BP1143" s="12" t="s">
        <v>2212</v>
      </c>
    </row>
    <row r="1144" ht="14.25" customHeight="1">
      <c r="A1144" s="12">
        <v>720297.0</v>
      </c>
      <c r="B1144" s="12">
        <v>720297.0</v>
      </c>
      <c r="C1144" s="12" t="s">
        <v>136</v>
      </c>
      <c r="D1144" s="12">
        <v>627.0</v>
      </c>
      <c r="K1144" s="12" t="s">
        <v>137</v>
      </c>
      <c r="M1144" s="12" t="s">
        <v>138</v>
      </c>
      <c r="N1144" s="12" t="s">
        <v>171</v>
      </c>
      <c r="P1144" s="12" t="s">
        <v>128</v>
      </c>
      <c r="V1144" s="12">
        <v>627.0</v>
      </c>
      <c r="X1144" s="12" t="s">
        <v>5892</v>
      </c>
      <c r="Y1144" s="12" t="s">
        <v>142</v>
      </c>
      <c r="Z1144" s="12" t="s">
        <v>5893</v>
      </c>
      <c r="AA1144" s="12" t="s">
        <v>175</v>
      </c>
      <c r="AB1144" s="12" t="s">
        <v>5894</v>
      </c>
      <c r="AC1144" s="12" t="s">
        <v>5895</v>
      </c>
      <c r="AD1144" s="12" t="s">
        <v>3518</v>
      </c>
      <c r="AI1144" s="12" t="s">
        <v>126</v>
      </c>
      <c r="AJ1144" s="12" t="s">
        <v>126</v>
      </c>
      <c r="AK1144" s="12" t="s">
        <v>126</v>
      </c>
      <c r="AM1144" s="12" t="s">
        <v>358</v>
      </c>
      <c r="AP1144" s="12" t="s">
        <v>126</v>
      </c>
      <c r="AQ1144" s="12" t="s">
        <v>152</v>
      </c>
      <c r="AS1144" s="12" t="s">
        <v>370</v>
      </c>
      <c r="AT1144" s="12" t="s">
        <v>1017</v>
      </c>
      <c r="AU1144" s="12" t="s">
        <v>126</v>
      </c>
      <c r="BF1144" s="12" t="s">
        <v>126</v>
      </c>
    </row>
    <row r="1145" ht="14.25" customHeight="1">
      <c r="A1145" s="12">
        <v>720298.0</v>
      </c>
      <c r="B1145" s="12">
        <v>720298.0</v>
      </c>
      <c r="K1145" s="12" t="s">
        <v>137</v>
      </c>
      <c r="M1145" s="12" t="s">
        <v>253</v>
      </c>
      <c r="N1145" s="12" t="s">
        <v>171</v>
      </c>
      <c r="P1145" s="12" t="s">
        <v>204</v>
      </c>
      <c r="V1145" s="12">
        <v>259.0</v>
      </c>
      <c r="X1145" s="12" t="s">
        <v>5896</v>
      </c>
      <c r="Y1145" s="12" t="s">
        <v>246</v>
      </c>
      <c r="Z1145" s="12" t="s">
        <v>5897</v>
      </c>
      <c r="AA1145" s="12" t="s">
        <v>144</v>
      </c>
      <c r="AB1145" s="12" t="s">
        <v>5898</v>
      </c>
      <c r="AC1145" s="12">
        <v>2.54716694474E11</v>
      </c>
      <c r="AD1145" s="12" t="s">
        <v>132</v>
      </c>
      <c r="AE1145" s="12" t="s">
        <v>2395</v>
      </c>
      <c r="AI1145" s="12" t="s">
        <v>152</v>
      </c>
      <c r="AJ1145" s="12" t="s">
        <v>126</v>
      </c>
      <c r="AK1145" s="12" t="s">
        <v>126</v>
      </c>
      <c r="AM1145" s="12" t="s">
        <v>149</v>
      </c>
      <c r="AN1145" s="12" t="s">
        <v>723</v>
      </c>
      <c r="AP1145" s="12" t="s">
        <v>152</v>
      </c>
      <c r="AQ1145" s="12" t="s">
        <v>152</v>
      </c>
      <c r="AS1145" s="12" t="s">
        <v>153</v>
      </c>
      <c r="AU1145" s="12" t="s">
        <v>152</v>
      </c>
      <c r="AV1145" s="12" t="s">
        <v>182</v>
      </c>
      <c r="AX1145" s="12" t="s">
        <v>184</v>
      </c>
      <c r="BF1145" s="12" t="s">
        <v>126</v>
      </c>
      <c r="BO1145" s="12" t="s">
        <v>374</v>
      </c>
      <c r="BP1145" s="12" t="s">
        <v>221</v>
      </c>
      <c r="BQ1145" s="12" t="s">
        <v>236</v>
      </c>
    </row>
    <row r="1146" ht="14.25" customHeight="1">
      <c r="A1146" s="12">
        <v>720299.0</v>
      </c>
      <c r="B1146" s="12">
        <v>720299.0</v>
      </c>
      <c r="C1146" s="12" t="s">
        <v>136</v>
      </c>
      <c r="D1146" s="12">
        <v>787.0</v>
      </c>
      <c r="K1146" s="12" t="s">
        <v>137</v>
      </c>
      <c r="M1146" s="12" t="s">
        <v>138</v>
      </c>
      <c r="N1146" s="12" t="s">
        <v>139</v>
      </c>
      <c r="P1146" s="12" t="s">
        <v>128</v>
      </c>
      <c r="V1146" s="12">
        <v>787.0</v>
      </c>
      <c r="X1146" s="12" t="s">
        <v>5899</v>
      </c>
      <c r="Y1146" s="12" t="s">
        <v>142</v>
      </c>
      <c r="Z1146" s="12" t="s">
        <v>5900</v>
      </c>
      <c r="AA1146" s="12" t="s">
        <v>144</v>
      </c>
      <c r="AB1146" s="12" t="s">
        <v>5901</v>
      </c>
      <c r="AC1146" s="12" t="s">
        <v>5902</v>
      </c>
      <c r="AD1146" s="12" t="s">
        <v>2212</v>
      </c>
      <c r="AE1146" s="12" t="s">
        <v>5903</v>
      </c>
      <c r="AI1146" s="12" t="s">
        <v>126</v>
      </c>
      <c r="AJ1146" s="12" t="s">
        <v>126</v>
      </c>
      <c r="AK1146" s="12" t="s">
        <v>126</v>
      </c>
      <c r="AM1146" s="12" t="s">
        <v>567</v>
      </c>
      <c r="AN1146" s="12" t="s">
        <v>149</v>
      </c>
      <c r="AO1146" s="12" t="s">
        <v>331</v>
      </c>
      <c r="AP1146" s="12" t="s">
        <v>126</v>
      </c>
      <c r="AQ1146" s="12" t="s">
        <v>152</v>
      </c>
      <c r="AS1146" s="12" t="s">
        <v>153</v>
      </c>
      <c r="AU1146" s="12" t="s">
        <v>152</v>
      </c>
      <c r="BF1146" s="12" t="s">
        <v>126</v>
      </c>
      <c r="BO1146" s="12" t="s">
        <v>127</v>
      </c>
      <c r="BP1146" s="12" t="s">
        <v>2212</v>
      </c>
      <c r="BQ1146" s="12" t="s">
        <v>388</v>
      </c>
    </row>
    <row r="1147" ht="14.25" customHeight="1">
      <c r="A1147" s="12">
        <v>720300.0</v>
      </c>
      <c r="B1147" s="12">
        <v>720300.0</v>
      </c>
      <c r="K1147" s="12" t="s">
        <v>137</v>
      </c>
      <c r="M1147" s="12" t="s">
        <v>170</v>
      </c>
      <c r="N1147" s="12" t="s">
        <v>139</v>
      </c>
      <c r="P1147" s="12" t="s">
        <v>204</v>
      </c>
      <c r="V1147" s="12">
        <v>407.0</v>
      </c>
      <c r="X1147" s="12" t="s">
        <v>5904</v>
      </c>
      <c r="Y1147" s="12" t="s">
        <v>142</v>
      </c>
      <c r="Z1147" s="12" t="s">
        <v>5905</v>
      </c>
      <c r="AA1147" s="12" t="s">
        <v>175</v>
      </c>
      <c r="AB1147" s="12" t="s">
        <v>5906</v>
      </c>
      <c r="AC1147" s="12">
        <v>2.12681493577E11</v>
      </c>
      <c r="AD1147" s="12" t="s">
        <v>1368</v>
      </c>
      <c r="AE1147" s="12" t="s">
        <v>5907</v>
      </c>
      <c r="AI1147" s="12" t="s">
        <v>152</v>
      </c>
      <c r="AJ1147" s="12" t="s">
        <v>126</v>
      </c>
      <c r="AK1147" s="12" t="s">
        <v>126</v>
      </c>
      <c r="AM1147" s="12" t="s">
        <v>302</v>
      </c>
      <c r="AN1147" s="12" t="s">
        <v>303</v>
      </c>
      <c r="AP1147" s="12" t="s">
        <v>152</v>
      </c>
      <c r="AQ1147" s="12" t="s">
        <v>152</v>
      </c>
      <c r="AS1147" s="12" t="s">
        <v>153</v>
      </c>
      <c r="AU1147" s="12" t="s">
        <v>152</v>
      </c>
      <c r="AV1147" s="12" t="s">
        <v>154</v>
      </c>
      <c r="AX1147" s="12" t="s">
        <v>156</v>
      </c>
      <c r="BF1147" s="12" t="s">
        <v>126</v>
      </c>
      <c r="BO1147" s="12" t="s">
        <v>5908</v>
      </c>
      <c r="BP1147" s="12" t="s">
        <v>1368</v>
      </c>
      <c r="BQ1147" s="12" t="s">
        <v>273</v>
      </c>
    </row>
    <row r="1148" ht="14.25" customHeight="1">
      <c r="A1148" s="12">
        <v>720301.0</v>
      </c>
      <c r="B1148" s="12">
        <v>720301.0</v>
      </c>
      <c r="C1148" s="12" t="s">
        <v>136</v>
      </c>
      <c r="D1148" s="12">
        <v>0.0</v>
      </c>
      <c r="K1148" s="12" t="s">
        <v>137</v>
      </c>
      <c r="M1148" s="12" t="s">
        <v>253</v>
      </c>
      <c r="N1148" s="12" t="s">
        <v>139</v>
      </c>
      <c r="P1148" s="12" t="s">
        <v>128</v>
      </c>
      <c r="V1148" s="12">
        <v>583.0</v>
      </c>
      <c r="X1148" s="12" t="s">
        <v>5909</v>
      </c>
      <c r="Y1148" s="12" t="s">
        <v>269</v>
      </c>
      <c r="Z1148" s="12" t="s">
        <v>5910</v>
      </c>
      <c r="AA1148" s="12" t="s">
        <v>175</v>
      </c>
      <c r="AB1148" s="12" t="s">
        <v>5911</v>
      </c>
      <c r="AC1148" s="12" t="s">
        <v>5912</v>
      </c>
      <c r="AD1148" s="12" t="s">
        <v>675</v>
      </c>
      <c r="AI1148" s="12" t="s">
        <v>152</v>
      </c>
      <c r="AM1148" s="12" t="s">
        <v>196</v>
      </c>
      <c r="AN1148" s="12" t="s">
        <v>702</v>
      </c>
      <c r="AP1148" s="12" t="s">
        <v>126</v>
      </c>
      <c r="AQ1148" s="12" t="s">
        <v>152</v>
      </c>
      <c r="AS1148" s="12" t="s">
        <v>153</v>
      </c>
      <c r="AU1148" s="12" t="s">
        <v>126</v>
      </c>
      <c r="BF1148" s="12" t="s">
        <v>126</v>
      </c>
      <c r="BO1148" s="12" t="s">
        <v>127</v>
      </c>
      <c r="BP1148" s="12" t="s">
        <v>675</v>
      </c>
      <c r="BQ1148" s="12" t="s">
        <v>273</v>
      </c>
    </row>
    <row r="1149" ht="14.25" customHeight="1">
      <c r="A1149" s="12">
        <v>720302.0</v>
      </c>
      <c r="B1149" s="12">
        <v>720302.0</v>
      </c>
      <c r="K1149" s="12" t="s">
        <v>137</v>
      </c>
      <c r="M1149" s="12" t="s">
        <v>170</v>
      </c>
      <c r="N1149" s="12" t="s">
        <v>139</v>
      </c>
      <c r="P1149" s="12" t="s">
        <v>204</v>
      </c>
      <c r="V1149" s="12">
        <v>407.0</v>
      </c>
      <c r="X1149" s="12" t="s">
        <v>5913</v>
      </c>
      <c r="Y1149" s="12" t="s">
        <v>319</v>
      </c>
      <c r="Z1149" s="12" t="s">
        <v>5914</v>
      </c>
      <c r="AA1149" s="12" t="s">
        <v>175</v>
      </c>
      <c r="AB1149" s="12" t="s">
        <v>5915</v>
      </c>
      <c r="AC1149" s="12">
        <v>2.64817735107E11</v>
      </c>
      <c r="AD1149" s="12" t="s">
        <v>3154</v>
      </c>
      <c r="AE1149" s="12" t="s">
        <v>5916</v>
      </c>
      <c r="AF1149" s="12" t="s">
        <v>5917</v>
      </c>
      <c r="AI1149" s="12" t="s">
        <v>152</v>
      </c>
      <c r="AJ1149" s="12" t="s">
        <v>126</v>
      </c>
      <c r="AK1149" s="12" t="s">
        <v>126</v>
      </c>
      <c r="AM1149" s="12" t="s">
        <v>149</v>
      </c>
      <c r="AN1149" s="12" t="s">
        <v>1494</v>
      </c>
      <c r="AO1149" s="12" t="s">
        <v>5918</v>
      </c>
      <c r="AP1149" s="12" t="s">
        <v>152</v>
      </c>
      <c r="AQ1149" s="12" t="s">
        <v>152</v>
      </c>
      <c r="AS1149" s="12" t="s">
        <v>153</v>
      </c>
      <c r="AU1149" s="12" t="s">
        <v>152</v>
      </c>
      <c r="AV1149" s="12" t="s">
        <v>182</v>
      </c>
      <c r="AW1149" s="12" t="s">
        <v>1363</v>
      </c>
      <c r="AX1149" s="12" t="s">
        <v>184</v>
      </c>
      <c r="AY1149" s="12" t="s">
        <v>5919</v>
      </c>
      <c r="BF1149" s="12" t="s">
        <v>126</v>
      </c>
      <c r="BO1149" s="12" t="s">
        <v>374</v>
      </c>
      <c r="BP1149" s="12" t="s">
        <v>3154</v>
      </c>
      <c r="BQ1149" s="12" t="s">
        <v>1164</v>
      </c>
      <c r="BR1149" s="12" t="s">
        <v>5920</v>
      </c>
    </row>
    <row r="1150" ht="14.25" customHeight="1">
      <c r="A1150" s="12">
        <v>720303.0</v>
      </c>
      <c r="B1150" s="12">
        <v>720303.0</v>
      </c>
      <c r="C1150" s="12" t="s">
        <v>136</v>
      </c>
      <c r="D1150" s="12">
        <v>440.0</v>
      </c>
      <c r="K1150" s="12" t="s">
        <v>137</v>
      </c>
      <c r="M1150" s="12" t="s">
        <v>138</v>
      </c>
      <c r="N1150" s="12" t="s">
        <v>139</v>
      </c>
      <c r="P1150" s="12" t="s">
        <v>118</v>
      </c>
      <c r="R1150" s="12" t="s">
        <v>389</v>
      </c>
      <c r="V1150" s="12">
        <v>440.0</v>
      </c>
      <c r="X1150" s="12" t="s">
        <v>5921</v>
      </c>
      <c r="Y1150" s="12" t="s">
        <v>173</v>
      </c>
      <c r="Z1150" s="12" t="s">
        <v>5922</v>
      </c>
      <c r="AA1150" s="12" t="s">
        <v>175</v>
      </c>
      <c r="AB1150" s="12" t="s">
        <v>5923</v>
      </c>
      <c r="AC1150" s="12" t="s">
        <v>5924</v>
      </c>
      <c r="AD1150" s="12" t="s">
        <v>2212</v>
      </c>
      <c r="AE1150" s="12" t="s">
        <v>5903</v>
      </c>
      <c r="AI1150" s="12" t="s">
        <v>126</v>
      </c>
      <c r="AJ1150" s="12" t="s">
        <v>126</v>
      </c>
      <c r="AK1150" s="12" t="s">
        <v>126</v>
      </c>
      <c r="AM1150" s="12" t="s">
        <v>567</v>
      </c>
      <c r="AN1150" s="12" t="s">
        <v>149</v>
      </c>
      <c r="AO1150" s="12" t="s">
        <v>331</v>
      </c>
      <c r="AP1150" s="12" t="s">
        <v>126</v>
      </c>
      <c r="AQ1150" s="12" t="s">
        <v>152</v>
      </c>
      <c r="AS1150" s="12" t="s">
        <v>153</v>
      </c>
      <c r="AU1150" s="12" t="s">
        <v>152</v>
      </c>
      <c r="BF1150" s="12" t="s">
        <v>126</v>
      </c>
      <c r="BO1150" s="12" t="s">
        <v>157</v>
      </c>
      <c r="BP1150" s="12" t="s">
        <v>2212</v>
      </c>
      <c r="BQ1150" s="12" t="s">
        <v>236</v>
      </c>
    </row>
    <row r="1151" ht="14.25" customHeight="1">
      <c r="A1151" s="12">
        <v>720304.0</v>
      </c>
      <c r="B1151" s="12">
        <v>720304.0</v>
      </c>
      <c r="C1151" s="12" t="s">
        <v>136</v>
      </c>
      <c r="D1151" s="12">
        <v>33.0</v>
      </c>
      <c r="K1151" s="12" t="s">
        <v>137</v>
      </c>
      <c r="M1151" s="12" t="s">
        <v>138</v>
      </c>
      <c r="N1151" s="12" t="s">
        <v>139</v>
      </c>
      <c r="P1151" s="12" t="s">
        <v>977</v>
      </c>
      <c r="V1151" s="12">
        <v>33.0</v>
      </c>
      <c r="X1151" s="12" t="s">
        <v>5925</v>
      </c>
      <c r="Y1151" s="12" t="s">
        <v>269</v>
      </c>
      <c r="Z1151" s="12" t="s">
        <v>5926</v>
      </c>
      <c r="AA1151" s="12" t="s">
        <v>175</v>
      </c>
      <c r="AB1151" s="12" t="s">
        <v>5901</v>
      </c>
      <c r="AC1151" s="12" t="s">
        <v>5902</v>
      </c>
      <c r="AD1151" s="12" t="s">
        <v>2212</v>
      </c>
      <c r="AE1151" s="12" t="s">
        <v>5903</v>
      </c>
      <c r="AI1151" s="12" t="s">
        <v>126</v>
      </c>
      <c r="AJ1151" s="12" t="s">
        <v>126</v>
      </c>
      <c r="AK1151" s="12" t="s">
        <v>126</v>
      </c>
      <c r="AM1151" s="12" t="s">
        <v>567</v>
      </c>
      <c r="AN1151" s="12" t="s">
        <v>149</v>
      </c>
      <c r="AP1151" s="12" t="s">
        <v>126</v>
      </c>
      <c r="AQ1151" s="12" t="s">
        <v>152</v>
      </c>
      <c r="AS1151" s="12" t="s">
        <v>153</v>
      </c>
      <c r="AU1151" s="12" t="s">
        <v>152</v>
      </c>
      <c r="BF1151" s="12" t="s">
        <v>126</v>
      </c>
      <c r="BP1151" s="12" t="s">
        <v>2212</v>
      </c>
    </row>
    <row r="1152" ht="14.25" customHeight="1">
      <c r="A1152" s="12">
        <v>720305.0</v>
      </c>
      <c r="B1152" s="12">
        <v>720305.0</v>
      </c>
      <c r="C1152" s="12" t="s">
        <v>136</v>
      </c>
      <c r="D1152" s="12">
        <v>649.0</v>
      </c>
      <c r="K1152" s="12" t="s">
        <v>137</v>
      </c>
      <c r="M1152" s="12" t="s">
        <v>170</v>
      </c>
      <c r="N1152" s="12" t="s">
        <v>171</v>
      </c>
      <c r="P1152" s="12" t="s">
        <v>140</v>
      </c>
      <c r="V1152" s="12">
        <v>649.0</v>
      </c>
      <c r="X1152" s="12" t="s">
        <v>5927</v>
      </c>
      <c r="Y1152" s="12" t="s">
        <v>226</v>
      </c>
      <c r="Z1152" s="12" t="s">
        <v>5928</v>
      </c>
      <c r="AA1152" s="12" t="s">
        <v>175</v>
      </c>
      <c r="AB1152" s="12" t="s">
        <v>5929</v>
      </c>
      <c r="AC1152" s="12">
        <v>2.54723353216E11</v>
      </c>
      <c r="AD1152" s="12" t="s">
        <v>132</v>
      </c>
      <c r="AE1152" s="12" t="s">
        <v>5930</v>
      </c>
      <c r="AF1152" s="12" t="s">
        <v>5931</v>
      </c>
      <c r="AI1152" s="12" t="s">
        <v>126</v>
      </c>
      <c r="AJ1152" s="12" t="s">
        <v>126</v>
      </c>
      <c r="AK1152" s="12" t="s">
        <v>126</v>
      </c>
      <c r="AM1152" s="12" t="s">
        <v>149</v>
      </c>
      <c r="AP1152" s="12" t="s">
        <v>126</v>
      </c>
      <c r="AQ1152" s="12" t="s">
        <v>152</v>
      </c>
      <c r="AS1152" s="12" t="s">
        <v>153</v>
      </c>
      <c r="AU1152" s="12" t="s">
        <v>126</v>
      </c>
      <c r="BF1152" s="12" t="s">
        <v>126</v>
      </c>
      <c r="BO1152" s="12" t="s">
        <v>463</v>
      </c>
      <c r="BP1152" s="12" t="s">
        <v>132</v>
      </c>
      <c r="BQ1152" s="12" t="s">
        <v>135</v>
      </c>
      <c r="BR1152" s="12" t="s">
        <v>170</v>
      </c>
    </row>
    <row r="1153" ht="14.25" customHeight="1">
      <c r="A1153" s="12">
        <v>720306.0</v>
      </c>
      <c r="B1153" s="12">
        <v>720306.0</v>
      </c>
      <c r="C1153" s="12" t="s">
        <v>136</v>
      </c>
      <c r="D1153" s="12">
        <v>787.0</v>
      </c>
      <c r="K1153" s="12" t="s">
        <v>137</v>
      </c>
      <c r="M1153" s="12" t="s">
        <v>138</v>
      </c>
      <c r="N1153" s="12" t="s">
        <v>139</v>
      </c>
      <c r="P1153" s="12" t="s">
        <v>128</v>
      </c>
      <c r="V1153" s="12">
        <v>787.0</v>
      </c>
      <c r="X1153" s="12" t="s">
        <v>5932</v>
      </c>
      <c r="Y1153" s="12" t="s">
        <v>269</v>
      </c>
      <c r="Z1153" s="12" t="s">
        <v>5933</v>
      </c>
      <c r="AA1153" s="12" t="s">
        <v>175</v>
      </c>
      <c r="AB1153" s="12" t="s">
        <v>5934</v>
      </c>
      <c r="AC1153" s="12" t="s">
        <v>5935</v>
      </c>
      <c r="AD1153" s="12" t="s">
        <v>2212</v>
      </c>
      <c r="AI1153" s="12" t="s">
        <v>126</v>
      </c>
      <c r="AJ1153" s="12" t="s">
        <v>126</v>
      </c>
      <c r="AK1153" s="12" t="s">
        <v>126</v>
      </c>
      <c r="AM1153" s="12" t="s">
        <v>567</v>
      </c>
      <c r="AN1153" s="12" t="s">
        <v>149</v>
      </c>
      <c r="AP1153" s="12" t="s">
        <v>152</v>
      </c>
      <c r="AQ1153" s="12" t="s">
        <v>152</v>
      </c>
      <c r="AS1153" s="12" t="s">
        <v>153</v>
      </c>
      <c r="AU1153" s="12" t="s">
        <v>152</v>
      </c>
      <c r="AV1153" s="12" t="s">
        <v>188</v>
      </c>
      <c r="AX1153" s="12" t="s">
        <v>156</v>
      </c>
      <c r="BF1153" s="12" t="s">
        <v>126</v>
      </c>
      <c r="BO1153" s="12" t="s">
        <v>578</v>
      </c>
      <c r="BP1153" s="12" t="s">
        <v>2212</v>
      </c>
      <c r="BQ1153" s="12" t="s">
        <v>158</v>
      </c>
    </row>
    <row r="1154" ht="14.25" customHeight="1">
      <c r="A1154" s="12">
        <v>720307.0</v>
      </c>
      <c r="B1154" s="12">
        <v>720307.0</v>
      </c>
      <c r="C1154" s="12" t="s">
        <v>136</v>
      </c>
      <c r="D1154" s="12">
        <v>1139.0</v>
      </c>
      <c r="K1154" s="12" t="s">
        <v>137</v>
      </c>
      <c r="M1154" s="12" t="s">
        <v>138</v>
      </c>
      <c r="N1154" s="12" t="s">
        <v>171</v>
      </c>
      <c r="P1154" s="12" t="s">
        <v>118</v>
      </c>
      <c r="R1154" s="12" t="s">
        <v>389</v>
      </c>
      <c r="V1154" s="12">
        <v>440.0</v>
      </c>
      <c r="X1154" s="12" t="s">
        <v>5936</v>
      </c>
      <c r="Y1154" s="12" t="s">
        <v>142</v>
      </c>
      <c r="Z1154" s="12" t="s">
        <v>5937</v>
      </c>
      <c r="AA1154" s="12" t="s">
        <v>175</v>
      </c>
      <c r="AB1154" s="12" t="s">
        <v>5938</v>
      </c>
      <c r="AC1154" s="12" t="s">
        <v>5939</v>
      </c>
      <c r="AD1154" s="12" t="s">
        <v>249</v>
      </c>
      <c r="AE1154" s="12" t="s">
        <v>5940</v>
      </c>
      <c r="AF1154" s="12" t="s">
        <v>5941</v>
      </c>
      <c r="AI1154" s="12" t="s">
        <v>126</v>
      </c>
      <c r="AJ1154" s="12" t="s">
        <v>126</v>
      </c>
      <c r="AK1154" s="12" t="s">
        <v>126</v>
      </c>
      <c r="AM1154" s="12" t="s">
        <v>196</v>
      </c>
      <c r="AP1154" s="12" t="s">
        <v>126</v>
      </c>
      <c r="AS1154" s="12" t="s">
        <v>153</v>
      </c>
      <c r="AU1154" s="12" t="s">
        <v>152</v>
      </c>
      <c r="AV1154" s="12" t="s">
        <v>154</v>
      </c>
      <c r="AX1154" s="12" t="s">
        <v>198</v>
      </c>
      <c r="BF1154" s="12" t="s">
        <v>126</v>
      </c>
      <c r="BO1154" s="12" t="s">
        <v>5942</v>
      </c>
      <c r="BP1154" s="12" t="s">
        <v>249</v>
      </c>
      <c r="BQ1154" s="12" t="s">
        <v>236</v>
      </c>
    </row>
    <row r="1155" ht="14.25" customHeight="1">
      <c r="A1155" s="12">
        <v>720308.0</v>
      </c>
      <c r="B1155" s="12">
        <v>720308.0</v>
      </c>
      <c r="K1155" s="12" t="s">
        <v>137</v>
      </c>
      <c r="M1155" s="12" t="s">
        <v>138</v>
      </c>
      <c r="N1155" s="12" t="s">
        <v>171</v>
      </c>
      <c r="P1155" s="12" t="s">
        <v>140</v>
      </c>
      <c r="V1155" s="12">
        <v>699.0</v>
      </c>
      <c r="X1155" s="12" t="s">
        <v>5943</v>
      </c>
      <c r="Y1155" s="12" t="s">
        <v>142</v>
      </c>
      <c r="Z1155" s="12" t="s">
        <v>5944</v>
      </c>
      <c r="AA1155" s="12" t="s">
        <v>144</v>
      </c>
      <c r="AB1155" s="12" t="s">
        <v>5945</v>
      </c>
      <c r="AC1155" s="12" t="s">
        <v>5939</v>
      </c>
      <c r="AD1155" s="12" t="s">
        <v>249</v>
      </c>
      <c r="AE1155" s="12" t="s">
        <v>5940</v>
      </c>
      <c r="AF1155" s="12" t="s">
        <v>5941</v>
      </c>
      <c r="AI1155" s="12" t="s">
        <v>126</v>
      </c>
      <c r="AJ1155" s="12" t="s">
        <v>126</v>
      </c>
      <c r="AK1155" s="12" t="s">
        <v>126</v>
      </c>
      <c r="AM1155" s="12" t="s">
        <v>196</v>
      </c>
      <c r="AP1155" s="12" t="s">
        <v>126</v>
      </c>
      <c r="AS1155" s="12" t="s">
        <v>153</v>
      </c>
      <c r="AU1155" s="12" t="s">
        <v>152</v>
      </c>
      <c r="AV1155" s="12" t="s">
        <v>154</v>
      </c>
      <c r="BF1155" s="12" t="s">
        <v>126</v>
      </c>
      <c r="BO1155" s="12" t="s">
        <v>5946</v>
      </c>
      <c r="BP1155" s="12" t="s">
        <v>249</v>
      </c>
      <c r="BQ1155" s="12" t="s">
        <v>236</v>
      </c>
    </row>
    <row r="1156" ht="14.25" customHeight="1">
      <c r="A1156" s="12">
        <v>720309.0</v>
      </c>
      <c r="B1156" s="12">
        <v>720309.0</v>
      </c>
      <c r="K1156" s="12" t="s">
        <v>137</v>
      </c>
      <c r="M1156" s="12" t="s">
        <v>170</v>
      </c>
      <c r="N1156" s="12" t="s">
        <v>171</v>
      </c>
      <c r="P1156" s="12" t="s">
        <v>140</v>
      </c>
      <c r="V1156" s="12">
        <v>649.0</v>
      </c>
      <c r="X1156" s="12" t="s">
        <v>5947</v>
      </c>
      <c r="Y1156" s="12" t="s">
        <v>269</v>
      </c>
      <c r="Z1156" s="12" t="s">
        <v>1357</v>
      </c>
      <c r="AA1156" s="12" t="s">
        <v>175</v>
      </c>
      <c r="AB1156" s="12" t="s">
        <v>5948</v>
      </c>
      <c r="AC1156" s="12">
        <v>3.75336013979E11</v>
      </c>
      <c r="AD1156" s="12" t="s">
        <v>1320</v>
      </c>
      <c r="AE1156" s="12" t="s">
        <v>5949</v>
      </c>
      <c r="AI1156" s="12" t="s">
        <v>152</v>
      </c>
      <c r="AJ1156" s="12" t="s">
        <v>152</v>
      </c>
      <c r="AK1156" s="12" t="s">
        <v>126</v>
      </c>
      <c r="AM1156" s="12" t="s">
        <v>149</v>
      </c>
      <c r="AN1156" s="12" t="s">
        <v>1098</v>
      </c>
      <c r="AP1156" s="12" t="s">
        <v>152</v>
      </c>
      <c r="AQ1156" s="12" t="s">
        <v>152</v>
      </c>
      <c r="AS1156" s="12" t="s">
        <v>153</v>
      </c>
      <c r="AU1156" s="12" t="s">
        <v>126</v>
      </c>
      <c r="BO1156" s="12" t="s">
        <v>127</v>
      </c>
      <c r="BP1156" s="12" t="s">
        <v>1320</v>
      </c>
      <c r="BQ1156" s="12" t="s">
        <v>388</v>
      </c>
    </row>
    <row r="1157" ht="14.25" customHeight="1">
      <c r="A1157" s="12">
        <v>720310.0</v>
      </c>
      <c r="B1157" s="12">
        <v>720310.0</v>
      </c>
      <c r="K1157" s="12" t="s">
        <v>137</v>
      </c>
      <c r="M1157" s="12" t="s">
        <v>253</v>
      </c>
      <c r="N1157" s="12" t="s">
        <v>139</v>
      </c>
      <c r="P1157" s="12" t="s">
        <v>128</v>
      </c>
      <c r="V1157" s="12">
        <v>583.0</v>
      </c>
      <c r="X1157" s="12" t="s">
        <v>2848</v>
      </c>
      <c r="Y1157" s="12" t="s">
        <v>142</v>
      </c>
      <c r="Z1157" s="12" t="s">
        <v>2849</v>
      </c>
      <c r="AA1157" s="12" t="s">
        <v>144</v>
      </c>
      <c r="AB1157" s="12" t="s">
        <v>2850</v>
      </c>
      <c r="AC1157" s="12" t="s">
        <v>5950</v>
      </c>
      <c r="AD1157" s="12" t="s">
        <v>2852</v>
      </c>
      <c r="AE1157" s="12" t="s">
        <v>2853</v>
      </c>
      <c r="AI1157" s="12" t="s">
        <v>126</v>
      </c>
      <c r="AJ1157" s="12" t="s">
        <v>126</v>
      </c>
      <c r="AK1157" s="12" t="s">
        <v>126</v>
      </c>
      <c r="AM1157" s="12" t="s">
        <v>2854</v>
      </c>
      <c r="AN1157" s="12" t="s">
        <v>2855</v>
      </c>
      <c r="AP1157" s="12" t="s">
        <v>152</v>
      </c>
      <c r="AQ1157" s="12" t="s">
        <v>152</v>
      </c>
      <c r="AS1157" s="12" t="s">
        <v>153</v>
      </c>
      <c r="AU1157" s="12" t="s">
        <v>152</v>
      </c>
      <c r="AV1157" s="12" t="s">
        <v>891</v>
      </c>
      <c r="AX1157" s="12" t="s">
        <v>184</v>
      </c>
      <c r="BF1157" s="12" t="s">
        <v>126</v>
      </c>
    </row>
    <row r="1158" ht="14.25" customHeight="1">
      <c r="A1158" s="12">
        <v>720311.0</v>
      </c>
      <c r="B1158" s="12">
        <v>720311.0</v>
      </c>
      <c r="K1158" s="12" t="s">
        <v>137</v>
      </c>
      <c r="M1158" s="12" t="s">
        <v>138</v>
      </c>
      <c r="N1158" s="12" t="s">
        <v>171</v>
      </c>
      <c r="P1158" s="12" t="s">
        <v>204</v>
      </c>
      <c r="V1158" s="12">
        <v>418.0</v>
      </c>
      <c r="X1158" s="12" t="s">
        <v>5951</v>
      </c>
      <c r="Y1158" s="12" t="s">
        <v>173</v>
      </c>
      <c r="Z1158" s="12" t="s">
        <v>2441</v>
      </c>
      <c r="AA1158" s="12" t="s">
        <v>175</v>
      </c>
      <c r="AB1158" s="12" t="s">
        <v>2442</v>
      </c>
      <c r="AC1158" s="12">
        <v>2.4206730514E11</v>
      </c>
      <c r="AD1158" s="12" t="s">
        <v>1841</v>
      </c>
      <c r="AE1158" s="12" t="s">
        <v>2443</v>
      </c>
      <c r="AF1158" s="12" t="s">
        <v>5952</v>
      </c>
      <c r="AI1158" s="12" t="s">
        <v>126</v>
      </c>
      <c r="AJ1158" s="12" t="s">
        <v>126</v>
      </c>
      <c r="AK1158" s="12" t="s">
        <v>126</v>
      </c>
      <c r="AM1158" s="12" t="s">
        <v>302</v>
      </c>
      <c r="AN1158" s="12" t="s">
        <v>302</v>
      </c>
      <c r="AO1158" s="12" t="s">
        <v>302</v>
      </c>
      <c r="AP1158" s="12" t="s">
        <v>152</v>
      </c>
      <c r="AS1158" s="12" t="s">
        <v>153</v>
      </c>
      <c r="AU1158" s="12" t="s">
        <v>152</v>
      </c>
      <c r="AV1158" s="12" t="s">
        <v>182</v>
      </c>
      <c r="AX1158" s="12" t="s">
        <v>184</v>
      </c>
      <c r="BF1158" s="12" t="s">
        <v>126</v>
      </c>
      <c r="BP1158" s="12" t="s">
        <v>1841</v>
      </c>
    </row>
    <row r="1159" ht="14.25" customHeight="1">
      <c r="A1159" s="12">
        <v>720312.0</v>
      </c>
      <c r="B1159" s="12">
        <v>720312.0</v>
      </c>
      <c r="K1159" s="12" t="s">
        <v>137</v>
      </c>
      <c r="M1159" s="12" t="s">
        <v>170</v>
      </c>
      <c r="N1159" s="12" t="s">
        <v>139</v>
      </c>
      <c r="P1159" s="12" t="s">
        <v>128</v>
      </c>
      <c r="V1159" s="12">
        <v>755.0</v>
      </c>
      <c r="X1159" s="12" t="s">
        <v>5953</v>
      </c>
      <c r="Y1159" s="12" t="s">
        <v>142</v>
      </c>
      <c r="Z1159" s="12" t="s">
        <v>5954</v>
      </c>
      <c r="AA1159" s="12" t="s">
        <v>175</v>
      </c>
      <c r="AB1159" s="12" t="s">
        <v>5955</v>
      </c>
      <c r="AC1159" s="12" t="s">
        <v>5956</v>
      </c>
      <c r="AD1159" s="12" t="s">
        <v>132</v>
      </c>
      <c r="AE1159" s="12">
        <v>197.0</v>
      </c>
      <c r="AI1159" s="12" t="s">
        <v>152</v>
      </c>
      <c r="AJ1159" s="12" t="s">
        <v>126</v>
      </c>
      <c r="AK1159" s="12" t="s">
        <v>126</v>
      </c>
      <c r="AM1159" s="12" t="s">
        <v>149</v>
      </c>
      <c r="AP1159" s="12" t="s">
        <v>152</v>
      </c>
      <c r="AQ1159" s="12" t="s">
        <v>152</v>
      </c>
      <c r="AS1159" s="12" t="s">
        <v>153</v>
      </c>
      <c r="AU1159" s="12" t="s">
        <v>152</v>
      </c>
      <c r="AV1159" s="12" t="s">
        <v>154</v>
      </c>
      <c r="AW1159" s="12" t="s">
        <v>594</v>
      </c>
      <c r="AX1159" s="12" t="s">
        <v>156</v>
      </c>
      <c r="AY1159" s="12" t="s">
        <v>594</v>
      </c>
      <c r="BF1159" s="12" t="s">
        <v>126</v>
      </c>
      <c r="BO1159" s="12" t="s">
        <v>200</v>
      </c>
      <c r="BP1159" s="12" t="s">
        <v>132</v>
      </c>
      <c r="BQ1159" s="12" t="s">
        <v>273</v>
      </c>
    </row>
    <row r="1160" ht="14.25" customHeight="1">
      <c r="A1160" s="12">
        <v>720313.0</v>
      </c>
      <c r="B1160" s="12">
        <v>720313.0</v>
      </c>
      <c r="C1160" s="12" t="s">
        <v>136</v>
      </c>
      <c r="D1160" s="12">
        <v>699.0</v>
      </c>
      <c r="K1160" s="12" t="s">
        <v>137</v>
      </c>
      <c r="M1160" s="12" t="s">
        <v>138</v>
      </c>
      <c r="N1160" s="12" t="s">
        <v>171</v>
      </c>
      <c r="P1160" s="12" t="s">
        <v>140</v>
      </c>
      <c r="V1160" s="12">
        <v>699.0</v>
      </c>
      <c r="X1160" s="12" t="s">
        <v>5957</v>
      </c>
      <c r="Y1160" s="12" t="s">
        <v>142</v>
      </c>
      <c r="Z1160" s="12" t="s">
        <v>5958</v>
      </c>
      <c r="AA1160" s="12" t="s">
        <v>175</v>
      </c>
      <c r="AB1160" s="12" t="s">
        <v>5959</v>
      </c>
      <c r="AC1160" s="12" t="s">
        <v>5960</v>
      </c>
      <c r="AD1160" s="12" t="s">
        <v>1068</v>
      </c>
      <c r="AE1160" s="12" t="s">
        <v>5961</v>
      </c>
      <c r="AI1160" s="12" t="s">
        <v>126</v>
      </c>
      <c r="AJ1160" s="12" t="s">
        <v>126</v>
      </c>
      <c r="AK1160" s="12" t="s">
        <v>126</v>
      </c>
      <c r="AM1160" s="12" t="s">
        <v>149</v>
      </c>
      <c r="AP1160" s="12" t="s">
        <v>126</v>
      </c>
      <c r="AQ1160" s="12" t="s">
        <v>152</v>
      </c>
      <c r="AS1160" s="12" t="s">
        <v>370</v>
      </c>
      <c r="AT1160" s="12" t="s">
        <v>4119</v>
      </c>
      <c r="AU1160" s="12" t="s">
        <v>126</v>
      </c>
      <c r="BF1160" s="12" t="s">
        <v>126</v>
      </c>
      <c r="BO1160" s="12" t="s">
        <v>5962</v>
      </c>
      <c r="BP1160" s="12" t="s">
        <v>1068</v>
      </c>
      <c r="BQ1160" s="12" t="s">
        <v>607</v>
      </c>
    </row>
    <row r="1161" ht="14.25" customHeight="1">
      <c r="A1161" s="12">
        <v>720314.0</v>
      </c>
      <c r="B1161" s="12">
        <v>720314.0</v>
      </c>
      <c r="C1161" s="12" t="s">
        <v>136</v>
      </c>
      <c r="D1161" s="12">
        <v>875.0</v>
      </c>
      <c r="K1161" s="12" t="s">
        <v>137</v>
      </c>
      <c r="M1161" s="12" t="s">
        <v>138</v>
      </c>
      <c r="N1161" s="12" t="s">
        <v>139</v>
      </c>
      <c r="P1161" s="12" t="s">
        <v>140</v>
      </c>
      <c r="V1161" s="12">
        <v>875.0</v>
      </c>
      <c r="X1161" s="12" t="s">
        <v>5963</v>
      </c>
      <c r="Y1161" s="12" t="s">
        <v>142</v>
      </c>
      <c r="Z1161" s="12" t="s">
        <v>5964</v>
      </c>
      <c r="AA1161" s="12" t="s">
        <v>144</v>
      </c>
      <c r="AB1161" s="12" t="s">
        <v>5965</v>
      </c>
      <c r="AC1161" s="12">
        <v>4.6076100493E11</v>
      </c>
      <c r="AD1161" s="12" t="s">
        <v>3710</v>
      </c>
      <c r="AE1161" s="12" t="s">
        <v>5966</v>
      </c>
      <c r="AI1161" s="12" t="s">
        <v>126</v>
      </c>
      <c r="AJ1161" s="12" t="s">
        <v>126</v>
      </c>
      <c r="AK1161" s="12" t="s">
        <v>126</v>
      </c>
      <c r="AM1161" s="12" t="s">
        <v>149</v>
      </c>
      <c r="AP1161" s="12" t="s">
        <v>126</v>
      </c>
      <c r="AS1161" s="12" t="s">
        <v>153</v>
      </c>
      <c r="AU1161" s="12" t="s">
        <v>152</v>
      </c>
      <c r="AV1161" s="12" t="s">
        <v>188</v>
      </c>
      <c r="AW1161" s="12" t="s">
        <v>1976</v>
      </c>
      <c r="AX1161" s="12" t="s">
        <v>156</v>
      </c>
      <c r="AY1161" s="12" t="s">
        <v>5967</v>
      </c>
      <c r="BF1161" s="12" t="s">
        <v>126</v>
      </c>
      <c r="BO1161" s="12" t="s">
        <v>5968</v>
      </c>
      <c r="BQ1161" s="12" t="s">
        <v>273</v>
      </c>
    </row>
    <row r="1162" ht="14.25" customHeight="1">
      <c r="A1162" s="12">
        <v>720315.0</v>
      </c>
      <c r="B1162" s="12">
        <v>720315.0</v>
      </c>
      <c r="K1162" s="12" t="s">
        <v>137</v>
      </c>
      <c r="M1162" s="12" t="s">
        <v>170</v>
      </c>
      <c r="N1162" s="12" t="s">
        <v>171</v>
      </c>
      <c r="P1162" s="12" t="s">
        <v>128</v>
      </c>
      <c r="V1162" s="12">
        <v>605.0</v>
      </c>
      <c r="X1162" s="12" t="s">
        <v>5969</v>
      </c>
      <c r="Y1162" s="12" t="s">
        <v>142</v>
      </c>
      <c r="Z1162" s="12" t="s">
        <v>5970</v>
      </c>
      <c r="AA1162" s="12" t="s">
        <v>175</v>
      </c>
      <c r="AB1162" s="12" t="s">
        <v>5971</v>
      </c>
      <c r="AC1162" s="12" t="s">
        <v>5972</v>
      </c>
      <c r="AD1162" s="12" t="s">
        <v>132</v>
      </c>
      <c r="AE1162" s="12" t="s">
        <v>5973</v>
      </c>
      <c r="AI1162" s="12" t="s">
        <v>152</v>
      </c>
      <c r="AJ1162" s="12" t="s">
        <v>126</v>
      </c>
      <c r="AK1162" s="12" t="s">
        <v>126</v>
      </c>
      <c r="AM1162" s="12" t="s">
        <v>365</v>
      </c>
      <c r="AP1162" s="12" t="s">
        <v>152</v>
      </c>
      <c r="AQ1162" s="12" t="s">
        <v>152</v>
      </c>
      <c r="AS1162" s="12" t="s">
        <v>370</v>
      </c>
      <c r="AT1162" s="12" t="s">
        <v>5974</v>
      </c>
      <c r="AU1162" s="12" t="s">
        <v>152</v>
      </c>
      <c r="AV1162" s="12" t="s">
        <v>552</v>
      </c>
      <c r="AX1162" s="12" t="s">
        <v>156</v>
      </c>
      <c r="BF1162" s="12" t="s">
        <v>126</v>
      </c>
      <c r="BO1162" s="12" t="s">
        <v>5975</v>
      </c>
      <c r="BP1162" s="12" t="s">
        <v>132</v>
      </c>
      <c r="BQ1162" s="12" t="s">
        <v>438</v>
      </c>
    </row>
    <row r="1163" ht="14.25" customHeight="1">
      <c r="A1163" s="12">
        <v>720316.0</v>
      </c>
      <c r="B1163" s="12">
        <v>720316.0</v>
      </c>
      <c r="K1163" s="12" t="s">
        <v>137</v>
      </c>
      <c r="M1163" s="12" t="s">
        <v>253</v>
      </c>
      <c r="N1163" s="12" t="s">
        <v>139</v>
      </c>
      <c r="P1163" s="12" t="s">
        <v>128</v>
      </c>
      <c r="V1163" s="12">
        <v>583.0</v>
      </c>
      <c r="X1163" s="12" t="s">
        <v>5976</v>
      </c>
      <c r="Y1163" s="12" t="s">
        <v>142</v>
      </c>
      <c r="Z1163" s="12" t="s">
        <v>5977</v>
      </c>
      <c r="AA1163" s="12" t="s">
        <v>144</v>
      </c>
      <c r="AB1163" s="12" t="s">
        <v>5978</v>
      </c>
      <c r="AC1163" s="12">
        <v>2.6373322989E11</v>
      </c>
      <c r="AD1163" s="12" t="s">
        <v>161</v>
      </c>
      <c r="AE1163" s="12" t="s">
        <v>5979</v>
      </c>
      <c r="AI1163" s="12" t="s">
        <v>152</v>
      </c>
      <c r="AJ1163" s="12" t="s">
        <v>126</v>
      </c>
      <c r="AK1163" s="12" t="s">
        <v>126</v>
      </c>
      <c r="AM1163" s="12" t="s">
        <v>149</v>
      </c>
      <c r="AP1163" s="12" t="s">
        <v>152</v>
      </c>
      <c r="AQ1163" s="12" t="s">
        <v>152</v>
      </c>
      <c r="AS1163" s="12" t="s">
        <v>153</v>
      </c>
      <c r="AU1163" s="12" t="s">
        <v>152</v>
      </c>
      <c r="BF1163" s="12" t="s">
        <v>126</v>
      </c>
      <c r="BQ1163" s="12" t="s">
        <v>647</v>
      </c>
    </row>
    <row r="1164" ht="14.25" customHeight="1">
      <c r="A1164" s="12">
        <v>720317.0</v>
      </c>
      <c r="B1164" s="12">
        <v>720317.0</v>
      </c>
      <c r="C1164" s="12" t="s">
        <v>136</v>
      </c>
      <c r="D1164" s="12">
        <v>787.0</v>
      </c>
      <c r="E1164" s="12" t="s">
        <v>327</v>
      </c>
      <c r="K1164" s="12" t="s">
        <v>137</v>
      </c>
      <c r="M1164" s="12" t="s">
        <v>138</v>
      </c>
      <c r="N1164" s="12" t="s">
        <v>139</v>
      </c>
      <c r="O1164" s="12" t="s">
        <v>4892</v>
      </c>
      <c r="P1164" s="12" t="s">
        <v>128</v>
      </c>
      <c r="V1164" s="12">
        <v>787.0</v>
      </c>
      <c r="X1164" s="12" t="s">
        <v>5980</v>
      </c>
      <c r="Y1164" s="12" t="s">
        <v>269</v>
      </c>
      <c r="Z1164" s="12" t="s">
        <v>5981</v>
      </c>
      <c r="AA1164" s="12" t="s">
        <v>175</v>
      </c>
      <c r="AB1164" s="12" t="s">
        <v>5982</v>
      </c>
      <c r="AC1164" s="12">
        <v>4.91768779946E12</v>
      </c>
      <c r="AD1164" s="12" t="s">
        <v>1275</v>
      </c>
      <c r="AE1164" s="12" t="s">
        <v>5983</v>
      </c>
      <c r="AI1164" s="12" t="s">
        <v>126</v>
      </c>
      <c r="AJ1164" s="12" t="s">
        <v>126</v>
      </c>
      <c r="AK1164" s="12" t="s">
        <v>126</v>
      </c>
      <c r="AM1164" s="12" t="s">
        <v>1494</v>
      </c>
      <c r="AN1164" s="12" t="s">
        <v>149</v>
      </c>
      <c r="AO1164" s="12" t="s">
        <v>150</v>
      </c>
      <c r="AP1164" s="12" t="s">
        <v>126</v>
      </c>
      <c r="AQ1164" s="12" t="s">
        <v>152</v>
      </c>
      <c r="AS1164" s="12" t="s">
        <v>370</v>
      </c>
      <c r="AT1164" s="12" t="s">
        <v>1017</v>
      </c>
      <c r="AU1164" s="12" t="s">
        <v>152</v>
      </c>
    </row>
    <row r="1165" ht="14.25" customHeight="1">
      <c r="A1165" s="12">
        <v>720318.0</v>
      </c>
      <c r="B1165" s="12">
        <v>720318.0</v>
      </c>
      <c r="K1165" s="12" t="s">
        <v>137</v>
      </c>
      <c r="M1165" s="12" t="s">
        <v>253</v>
      </c>
      <c r="N1165" s="12" t="s">
        <v>139</v>
      </c>
      <c r="P1165" s="12" t="s">
        <v>140</v>
      </c>
      <c r="V1165" s="12">
        <v>755.0</v>
      </c>
      <c r="X1165" s="12" t="s">
        <v>5984</v>
      </c>
      <c r="Y1165" s="12" t="s">
        <v>319</v>
      </c>
      <c r="Z1165" s="12" t="s">
        <v>5389</v>
      </c>
      <c r="AA1165" s="12" t="s">
        <v>175</v>
      </c>
      <c r="AB1165" s="12" t="s">
        <v>5985</v>
      </c>
      <c r="AC1165" s="12">
        <v>2.55784748587E11</v>
      </c>
      <c r="AD1165" s="12" t="s">
        <v>480</v>
      </c>
      <c r="AE1165" s="12" t="s">
        <v>5986</v>
      </c>
      <c r="AF1165" s="12" t="s">
        <v>5987</v>
      </c>
      <c r="AI1165" s="12" t="s">
        <v>152</v>
      </c>
      <c r="AJ1165" s="12" t="s">
        <v>126</v>
      </c>
      <c r="AK1165" s="12" t="s">
        <v>126</v>
      </c>
      <c r="AM1165" s="12" t="s">
        <v>358</v>
      </c>
      <c r="AP1165" s="12" t="s">
        <v>152</v>
      </c>
      <c r="AQ1165" s="12" t="s">
        <v>152</v>
      </c>
      <c r="AS1165" s="12" t="s">
        <v>153</v>
      </c>
      <c r="AU1165" s="12" t="s">
        <v>152</v>
      </c>
      <c r="AV1165" s="12" t="s">
        <v>188</v>
      </c>
      <c r="AW1165" s="12" t="s">
        <v>5988</v>
      </c>
      <c r="AX1165" s="12" t="s">
        <v>5170</v>
      </c>
      <c r="AY1165" s="12" t="s">
        <v>5988</v>
      </c>
      <c r="BF1165" s="12" t="s">
        <v>126</v>
      </c>
      <c r="BO1165" s="12" t="s">
        <v>568</v>
      </c>
      <c r="BP1165" s="12" t="s">
        <v>480</v>
      </c>
      <c r="BQ1165" s="12" t="s">
        <v>468</v>
      </c>
    </row>
    <row r="1166" ht="14.25" customHeight="1">
      <c r="A1166" s="12">
        <v>720319.0</v>
      </c>
      <c r="B1166" s="12">
        <v>720319.0</v>
      </c>
      <c r="K1166" s="12" t="s">
        <v>137</v>
      </c>
      <c r="M1166" s="12" t="s">
        <v>170</v>
      </c>
      <c r="N1166" s="12" t="s">
        <v>139</v>
      </c>
      <c r="P1166" s="12" t="s">
        <v>140</v>
      </c>
      <c r="V1166" s="12">
        <v>814.0</v>
      </c>
      <c r="X1166" s="12" t="s">
        <v>5989</v>
      </c>
      <c r="Y1166" s="12" t="s">
        <v>142</v>
      </c>
      <c r="Z1166" s="12" t="s">
        <v>5990</v>
      </c>
      <c r="AA1166" s="12" t="s">
        <v>175</v>
      </c>
      <c r="AB1166" s="12" t="s">
        <v>5991</v>
      </c>
      <c r="AC1166" s="12" t="s">
        <v>5992</v>
      </c>
      <c r="AD1166" s="12" t="s">
        <v>2886</v>
      </c>
      <c r="AE1166" s="12" t="s">
        <v>5993</v>
      </c>
      <c r="AI1166" s="12" t="s">
        <v>126</v>
      </c>
      <c r="AJ1166" s="12" t="s">
        <v>126</v>
      </c>
      <c r="AK1166" s="12" t="s">
        <v>126</v>
      </c>
      <c r="AM1166" s="12" t="s">
        <v>331</v>
      </c>
      <c r="AN1166" s="12" t="s">
        <v>149</v>
      </c>
      <c r="AO1166" s="12" t="s">
        <v>5994</v>
      </c>
      <c r="AP1166" s="12" t="s">
        <v>152</v>
      </c>
      <c r="AQ1166" s="12" t="s">
        <v>152</v>
      </c>
      <c r="AS1166" s="12" t="s">
        <v>153</v>
      </c>
      <c r="AU1166" s="12" t="s">
        <v>152</v>
      </c>
      <c r="AV1166" s="12" t="s">
        <v>188</v>
      </c>
      <c r="AX1166" s="12" t="s">
        <v>156</v>
      </c>
      <c r="BF1166" s="12" t="s">
        <v>126</v>
      </c>
      <c r="BO1166" s="12" t="s">
        <v>1047</v>
      </c>
      <c r="BP1166" s="12" t="s">
        <v>2886</v>
      </c>
      <c r="BQ1166" s="12" t="s">
        <v>464</v>
      </c>
    </row>
    <row r="1167" ht="14.25" customHeight="1">
      <c r="A1167" s="12">
        <v>720320.0</v>
      </c>
      <c r="B1167" s="12">
        <v>720320.0</v>
      </c>
      <c r="C1167" s="12" t="s">
        <v>136</v>
      </c>
      <c r="D1167" s="12">
        <v>605.0</v>
      </c>
      <c r="K1167" s="12" t="s">
        <v>137</v>
      </c>
      <c r="M1167" s="12" t="s">
        <v>170</v>
      </c>
      <c r="N1167" s="12" t="s">
        <v>171</v>
      </c>
      <c r="P1167" s="12" t="s">
        <v>128</v>
      </c>
      <c r="V1167" s="12">
        <v>605.0</v>
      </c>
      <c r="X1167" s="12" t="s">
        <v>5995</v>
      </c>
      <c r="Y1167" s="12" t="s">
        <v>319</v>
      </c>
      <c r="Z1167" s="12" t="s">
        <v>5489</v>
      </c>
      <c r="AA1167" s="12" t="s">
        <v>175</v>
      </c>
      <c r="AB1167" s="12" t="s">
        <v>5996</v>
      </c>
      <c r="AC1167" s="12">
        <v>71.0</v>
      </c>
      <c r="AD1167" s="12" t="s">
        <v>132</v>
      </c>
      <c r="AE1167" s="12" t="s">
        <v>5997</v>
      </c>
      <c r="AI1167" s="12" t="s">
        <v>152</v>
      </c>
      <c r="AJ1167" s="12" t="s">
        <v>126</v>
      </c>
      <c r="AK1167" s="12" t="s">
        <v>126</v>
      </c>
      <c r="AM1167" s="12" t="s">
        <v>149</v>
      </c>
      <c r="AP1167" s="12" t="s">
        <v>152</v>
      </c>
      <c r="AQ1167" s="12" t="s">
        <v>152</v>
      </c>
      <c r="AS1167" s="12" t="s">
        <v>370</v>
      </c>
      <c r="AT1167" s="12" t="s">
        <v>1017</v>
      </c>
      <c r="AU1167" s="12" t="s">
        <v>126</v>
      </c>
      <c r="BO1167" s="12" t="s">
        <v>127</v>
      </c>
      <c r="BP1167" s="12" t="s">
        <v>132</v>
      </c>
      <c r="BQ1167" s="12" t="s">
        <v>5998</v>
      </c>
    </row>
    <row r="1168" ht="14.25" customHeight="1">
      <c r="A1168" s="12">
        <v>720321.0</v>
      </c>
      <c r="B1168" s="12">
        <v>720321.0</v>
      </c>
      <c r="C1168" s="12" t="s">
        <v>136</v>
      </c>
      <c r="D1168" s="12">
        <v>1398.0</v>
      </c>
      <c r="K1168" s="12" t="s">
        <v>137</v>
      </c>
      <c r="M1168" s="12" t="s">
        <v>138</v>
      </c>
      <c r="N1168" s="12" t="s">
        <v>171</v>
      </c>
      <c r="P1168" s="12" t="s">
        <v>140</v>
      </c>
      <c r="V1168" s="12">
        <v>699.0</v>
      </c>
      <c r="X1168" s="12" t="s">
        <v>5999</v>
      </c>
      <c r="Y1168" s="12" t="s">
        <v>142</v>
      </c>
      <c r="Z1168" s="12" t="s">
        <v>6000</v>
      </c>
      <c r="AA1168" s="12" t="s">
        <v>175</v>
      </c>
      <c r="AB1168" s="12" t="s">
        <v>6001</v>
      </c>
      <c r="AC1168" s="12">
        <v>9.1984647637E11</v>
      </c>
      <c r="AD1168" s="12" t="s">
        <v>448</v>
      </c>
      <c r="AE1168" s="12" t="s">
        <v>6002</v>
      </c>
      <c r="AF1168" s="12" t="s">
        <v>6003</v>
      </c>
      <c r="AI1168" s="12" t="s">
        <v>126</v>
      </c>
      <c r="AJ1168" s="12" t="s">
        <v>126</v>
      </c>
      <c r="AK1168" s="12" t="s">
        <v>126</v>
      </c>
      <c r="AM1168" s="12" t="s">
        <v>149</v>
      </c>
      <c r="AP1168" s="12" t="s">
        <v>126</v>
      </c>
      <c r="AS1168" s="12" t="s">
        <v>370</v>
      </c>
      <c r="AT1168" s="12" t="s">
        <v>1017</v>
      </c>
      <c r="AU1168" s="12" t="s">
        <v>152</v>
      </c>
      <c r="AV1168" s="12" t="s">
        <v>462</v>
      </c>
      <c r="AX1168" s="12" t="s">
        <v>156</v>
      </c>
      <c r="BF1168" s="12" t="s">
        <v>126</v>
      </c>
      <c r="BO1168" s="12" t="s">
        <v>467</v>
      </c>
      <c r="BP1168" s="12" t="s">
        <v>448</v>
      </c>
      <c r="BQ1168" s="12" t="s">
        <v>236</v>
      </c>
    </row>
    <row r="1169" ht="14.25" customHeight="1">
      <c r="A1169" s="12">
        <v>720322.0</v>
      </c>
      <c r="B1169" s="12">
        <v>720321.0</v>
      </c>
      <c r="C1169" s="12" t="s">
        <v>136</v>
      </c>
      <c r="D1169" s="12">
        <v>0.0</v>
      </c>
      <c r="K1169" s="12" t="s">
        <v>137</v>
      </c>
      <c r="M1169" s="12" t="s">
        <v>138</v>
      </c>
      <c r="N1169" s="12" t="s">
        <v>171</v>
      </c>
      <c r="P1169" s="12" t="s">
        <v>140</v>
      </c>
      <c r="V1169" s="12">
        <v>699.0</v>
      </c>
      <c r="X1169" s="12" t="s">
        <v>6004</v>
      </c>
      <c r="Y1169" s="12" t="s">
        <v>142</v>
      </c>
      <c r="Z1169" s="12" t="s">
        <v>6005</v>
      </c>
      <c r="AA1169" s="12" t="s">
        <v>144</v>
      </c>
      <c r="AB1169" s="12" t="s">
        <v>6006</v>
      </c>
      <c r="AC1169" s="12">
        <v>9.1984649104E11</v>
      </c>
      <c r="AD1169" s="12" t="s">
        <v>448</v>
      </c>
      <c r="AE1169" s="12" t="s">
        <v>6002</v>
      </c>
      <c r="AF1169" s="12" t="s">
        <v>6003</v>
      </c>
      <c r="AI1169" s="12" t="s">
        <v>126</v>
      </c>
      <c r="AJ1169" s="12" t="s">
        <v>126</v>
      </c>
      <c r="AK1169" s="12" t="s">
        <v>126</v>
      </c>
      <c r="AM1169" s="12" t="s">
        <v>149</v>
      </c>
      <c r="AP1169" s="12" t="s">
        <v>126</v>
      </c>
      <c r="AS1169" s="12" t="s">
        <v>370</v>
      </c>
      <c r="AT1169" s="12" t="s">
        <v>1017</v>
      </c>
      <c r="AU1169" s="12" t="s">
        <v>152</v>
      </c>
      <c r="AV1169" s="12" t="s">
        <v>462</v>
      </c>
      <c r="AX1169" s="12" t="s">
        <v>156</v>
      </c>
      <c r="BO1169" s="12" t="s">
        <v>421</v>
      </c>
      <c r="BP1169" s="12" t="s">
        <v>448</v>
      </c>
      <c r="BQ1169" s="12" t="s">
        <v>468</v>
      </c>
    </row>
    <row r="1170" ht="14.25" customHeight="1">
      <c r="A1170" s="12">
        <v>720323.0</v>
      </c>
      <c r="B1170" s="12">
        <v>720323.0</v>
      </c>
      <c r="K1170" s="12" t="s">
        <v>137</v>
      </c>
      <c r="M1170" s="12" t="s">
        <v>253</v>
      </c>
      <c r="N1170" s="12" t="s">
        <v>171</v>
      </c>
      <c r="P1170" s="12" t="s">
        <v>204</v>
      </c>
      <c r="V1170" s="12">
        <v>259.0</v>
      </c>
      <c r="X1170" s="12" t="s">
        <v>6007</v>
      </c>
      <c r="Y1170" s="12" t="s">
        <v>173</v>
      </c>
      <c r="Z1170" s="12" t="s">
        <v>6008</v>
      </c>
      <c r="AA1170" s="12" t="s">
        <v>175</v>
      </c>
      <c r="AB1170" s="12" t="s">
        <v>6009</v>
      </c>
      <c r="AC1170" s="12" t="s">
        <v>6010</v>
      </c>
      <c r="AD1170" s="12" t="s">
        <v>396</v>
      </c>
      <c r="AI1170" s="12" t="s">
        <v>152</v>
      </c>
      <c r="AJ1170" s="12" t="s">
        <v>126</v>
      </c>
      <c r="AK1170" s="12" t="s">
        <v>126</v>
      </c>
      <c r="AP1170" s="12" t="s">
        <v>126</v>
      </c>
      <c r="AQ1170" s="12" t="s">
        <v>152</v>
      </c>
      <c r="AS1170" s="12" t="s">
        <v>153</v>
      </c>
      <c r="AU1170" s="12" t="s">
        <v>152</v>
      </c>
      <c r="BF1170" s="12" t="s">
        <v>152</v>
      </c>
      <c r="BH1170" s="12" t="s">
        <v>3282</v>
      </c>
      <c r="BI1170" s="12" t="s">
        <v>6011</v>
      </c>
    </row>
    <row r="1171" ht="14.25" customHeight="1">
      <c r="A1171" s="12">
        <v>720324.0</v>
      </c>
      <c r="B1171" s="12">
        <v>720324.0</v>
      </c>
      <c r="K1171" s="12" t="s">
        <v>137</v>
      </c>
      <c r="M1171" s="12" t="s">
        <v>253</v>
      </c>
      <c r="N1171" s="12" t="s">
        <v>171</v>
      </c>
      <c r="P1171" s="12" t="s">
        <v>204</v>
      </c>
      <c r="V1171" s="12">
        <v>259.0</v>
      </c>
      <c r="X1171" s="12" t="s">
        <v>6012</v>
      </c>
      <c r="Y1171" s="12" t="s">
        <v>269</v>
      </c>
      <c r="Z1171" s="12" t="s">
        <v>6013</v>
      </c>
      <c r="AA1171" s="12" t="s">
        <v>175</v>
      </c>
      <c r="AB1171" s="12" t="s">
        <v>6014</v>
      </c>
      <c r="AC1171" s="12">
        <v>2.63784344132E11</v>
      </c>
      <c r="AD1171" s="12" t="s">
        <v>161</v>
      </c>
      <c r="AE1171" s="12" t="s">
        <v>6015</v>
      </c>
      <c r="AF1171" s="12" t="s">
        <v>6016</v>
      </c>
      <c r="AI1171" s="12" t="s">
        <v>152</v>
      </c>
      <c r="AJ1171" s="12" t="s">
        <v>152</v>
      </c>
      <c r="AK1171" s="12" t="s">
        <v>126</v>
      </c>
      <c r="AM1171" s="12" t="s">
        <v>149</v>
      </c>
      <c r="AN1171" s="12" t="s">
        <v>657</v>
      </c>
      <c r="AO1171" s="12" t="s">
        <v>723</v>
      </c>
      <c r="AP1171" s="12" t="s">
        <v>152</v>
      </c>
      <c r="AQ1171" s="12" t="s">
        <v>152</v>
      </c>
      <c r="AS1171" s="12" t="s">
        <v>153</v>
      </c>
      <c r="AU1171" s="12" t="s">
        <v>152</v>
      </c>
      <c r="AV1171" s="12" t="s">
        <v>5389</v>
      </c>
      <c r="BF1171" s="12" t="s">
        <v>126</v>
      </c>
      <c r="BO1171" s="12" t="s">
        <v>4609</v>
      </c>
      <c r="BP1171" s="12" t="s">
        <v>161</v>
      </c>
    </row>
    <row r="1172" ht="14.25" customHeight="1">
      <c r="A1172" s="12">
        <v>720325.0</v>
      </c>
      <c r="B1172" s="12">
        <v>720325.0</v>
      </c>
      <c r="C1172" s="12" t="s">
        <v>136</v>
      </c>
      <c r="D1172" s="12">
        <v>649.0</v>
      </c>
      <c r="K1172" s="12" t="s">
        <v>137</v>
      </c>
      <c r="M1172" s="12" t="s">
        <v>170</v>
      </c>
      <c r="N1172" s="12" t="s">
        <v>171</v>
      </c>
      <c r="P1172" s="12" t="s">
        <v>140</v>
      </c>
      <c r="V1172" s="12">
        <v>649.0</v>
      </c>
      <c r="X1172" s="12" t="s">
        <v>6017</v>
      </c>
      <c r="Y1172" s="12" t="s">
        <v>226</v>
      </c>
      <c r="Z1172" s="12" t="s">
        <v>174</v>
      </c>
      <c r="AA1172" s="12" t="s">
        <v>175</v>
      </c>
      <c r="AB1172" s="12" t="s">
        <v>176</v>
      </c>
      <c r="AC1172" s="12">
        <v>66.0</v>
      </c>
      <c r="AD1172" s="12" t="s">
        <v>178</v>
      </c>
      <c r="AE1172" s="12" t="s">
        <v>179</v>
      </c>
      <c r="AF1172" s="12" t="s">
        <v>180</v>
      </c>
      <c r="AI1172" s="12" t="s">
        <v>152</v>
      </c>
      <c r="AJ1172" s="12" t="s">
        <v>126</v>
      </c>
      <c r="AK1172" s="12" t="s">
        <v>126</v>
      </c>
      <c r="AM1172" s="12" t="s">
        <v>4434</v>
      </c>
      <c r="AN1172" s="12" t="s">
        <v>4434</v>
      </c>
      <c r="AO1172" s="12" t="s">
        <v>2855</v>
      </c>
      <c r="AP1172" s="12" t="s">
        <v>126</v>
      </c>
      <c r="AQ1172" s="12" t="s">
        <v>152</v>
      </c>
      <c r="AS1172" s="12" t="s">
        <v>153</v>
      </c>
      <c r="AU1172" s="12" t="s">
        <v>152</v>
      </c>
      <c r="AV1172" s="12" t="s">
        <v>154</v>
      </c>
      <c r="AW1172" s="12" t="s">
        <v>6018</v>
      </c>
      <c r="AX1172" s="12" t="s">
        <v>184</v>
      </c>
      <c r="AY1172" s="12" t="s">
        <v>6019</v>
      </c>
      <c r="BP1172" s="12" t="s">
        <v>178</v>
      </c>
      <c r="BQ1172" s="12" t="s">
        <v>158</v>
      </c>
    </row>
    <row r="1173" ht="14.25" customHeight="1">
      <c r="A1173" s="12">
        <v>720326.0</v>
      </c>
      <c r="B1173" s="12">
        <v>720326.0</v>
      </c>
      <c r="C1173" s="12" t="s">
        <v>136</v>
      </c>
      <c r="D1173" s="12">
        <v>699.0</v>
      </c>
      <c r="F1173" s="12" t="s">
        <v>6020</v>
      </c>
      <c r="K1173" s="12" t="s">
        <v>137</v>
      </c>
      <c r="M1173" s="12" t="s">
        <v>138</v>
      </c>
      <c r="N1173" s="12" t="s">
        <v>171</v>
      </c>
      <c r="P1173" s="12" t="s">
        <v>140</v>
      </c>
      <c r="V1173" s="12">
        <v>699.0</v>
      </c>
      <c r="X1173" s="12" t="s">
        <v>6021</v>
      </c>
      <c r="Y1173" s="12" t="s">
        <v>142</v>
      </c>
      <c r="Z1173" s="12" t="s">
        <v>6022</v>
      </c>
      <c r="AA1173" s="12" t="s">
        <v>175</v>
      </c>
      <c r="AB1173" s="12" t="s">
        <v>6023</v>
      </c>
      <c r="AC1173" s="12" t="s">
        <v>6024</v>
      </c>
      <c r="AD1173" s="12" t="s">
        <v>3710</v>
      </c>
      <c r="AE1173" s="12" t="s">
        <v>6025</v>
      </c>
      <c r="AI1173" s="12" t="s">
        <v>126</v>
      </c>
      <c r="AJ1173" s="12" t="s">
        <v>126</v>
      </c>
      <c r="AK1173" s="12" t="s">
        <v>126</v>
      </c>
      <c r="AM1173" s="12" t="s">
        <v>1565</v>
      </c>
      <c r="AN1173" s="12" t="s">
        <v>149</v>
      </c>
      <c r="AO1173" s="12" t="s">
        <v>4283</v>
      </c>
      <c r="AP1173" s="12" t="s">
        <v>126</v>
      </c>
      <c r="AQ1173" s="12" t="s">
        <v>152</v>
      </c>
      <c r="AS1173" s="12" t="s">
        <v>153</v>
      </c>
      <c r="AU1173" s="12" t="s">
        <v>126</v>
      </c>
      <c r="BF1173" s="12" t="s">
        <v>126</v>
      </c>
      <c r="BO1173" s="12" t="s">
        <v>421</v>
      </c>
      <c r="BQ1173" s="12" t="s">
        <v>1164</v>
      </c>
    </row>
    <row r="1174" ht="14.25" customHeight="1">
      <c r="A1174" s="12">
        <v>720327.0</v>
      </c>
      <c r="B1174" s="12">
        <v>720327.0</v>
      </c>
      <c r="K1174" s="12" t="s">
        <v>137</v>
      </c>
      <c r="M1174" s="12" t="s">
        <v>170</v>
      </c>
      <c r="N1174" s="12" t="s">
        <v>139</v>
      </c>
      <c r="P1174" s="12" t="s">
        <v>204</v>
      </c>
      <c r="V1174" s="12">
        <v>407.0</v>
      </c>
      <c r="X1174" s="12" t="s">
        <v>6026</v>
      </c>
      <c r="Y1174" s="12" t="s">
        <v>142</v>
      </c>
      <c r="Z1174" s="12" t="s">
        <v>1858</v>
      </c>
      <c r="AA1174" s="12" t="s">
        <v>175</v>
      </c>
      <c r="AB1174" s="12" t="s">
        <v>1859</v>
      </c>
      <c r="AC1174" s="12" t="s">
        <v>1860</v>
      </c>
      <c r="AD1174" s="12" t="s">
        <v>1298</v>
      </c>
      <c r="AE1174" s="12" t="s">
        <v>6027</v>
      </c>
      <c r="AF1174" s="12" t="s">
        <v>6028</v>
      </c>
      <c r="AI1174" s="12" t="s">
        <v>152</v>
      </c>
      <c r="AJ1174" s="12" t="s">
        <v>126</v>
      </c>
      <c r="AK1174" s="12" t="s">
        <v>126</v>
      </c>
      <c r="AM1174" s="12" t="s">
        <v>1793</v>
      </c>
      <c r="AN1174" s="12" t="s">
        <v>196</v>
      </c>
      <c r="AP1174" s="12" t="s">
        <v>152</v>
      </c>
      <c r="AQ1174" s="12" t="s">
        <v>152</v>
      </c>
      <c r="AS1174" s="12" t="s">
        <v>153</v>
      </c>
      <c r="AU1174" s="12" t="s">
        <v>152</v>
      </c>
      <c r="AW1174" s="12" t="s">
        <v>6029</v>
      </c>
      <c r="BF1174" s="12" t="s">
        <v>126</v>
      </c>
      <c r="BO1174" s="12" t="s">
        <v>526</v>
      </c>
      <c r="BP1174" s="12" t="s">
        <v>1298</v>
      </c>
    </row>
    <row r="1175" ht="14.25" customHeight="1">
      <c r="A1175" s="12">
        <v>720329.0</v>
      </c>
      <c r="B1175" s="12">
        <v>720329.0</v>
      </c>
      <c r="C1175" s="12" t="s">
        <v>136</v>
      </c>
      <c r="D1175" s="12">
        <v>523.0</v>
      </c>
      <c r="K1175" s="12" t="s">
        <v>137</v>
      </c>
      <c r="M1175" s="12" t="s">
        <v>138</v>
      </c>
      <c r="N1175" s="12" t="s">
        <v>139</v>
      </c>
      <c r="P1175" s="12" t="s">
        <v>204</v>
      </c>
      <c r="V1175" s="12">
        <v>523.0</v>
      </c>
      <c r="X1175" s="12" t="s">
        <v>6030</v>
      </c>
      <c r="Y1175" s="12" t="s">
        <v>269</v>
      </c>
      <c r="Z1175" s="12" t="s">
        <v>6031</v>
      </c>
      <c r="AA1175" s="12" t="s">
        <v>175</v>
      </c>
      <c r="AB1175" s="12" t="s">
        <v>6032</v>
      </c>
      <c r="AC1175" s="12">
        <v>4.366473217057E12</v>
      </c>
      <c r="AD1175" s="12" t="s">
        <v>5843</v>
      </c>
      <c r="AE1175" s="12" t="s">
        <v>6033</v>
      </c>
      <c r="AI1175" s="12" t="s">
        <v>126</v>
      </c>
      <c r="AJ1175" s="12" t="s">
        <v>126</v>
      </c>
      <c r="AK1175" s="12" t="s">
        <v>126</v>
      </c>
      <c r="AM1175" s="12" t="s">
        <v>1494</v>
      </c>
      <c r="AN1175" s="12" t="s">
        <v>149</v>
      </c>
      <c r="AO1175" s="12" t="s">
        <v>567</v>
      </c>
      <c r="AP1175" s="12" t="s">
        <v>126</v>
      </c>
      <c r="AQ1175" s="12" t="s">
        <v>152</v>
      </c>
      <c r="AS1175" s="12" t="s">
        <v>153</v>
      </c>
      <c r="AU1175" s="12" t="s">
        <v>126</v>
      </c>
      <c r="BF1175" s="12" t="s">
        <v>126</v>
      </c>
      <c r="BO1175" s="12" t="s">
        <v>561</v>
      </c>
      <c r="BP1175" s="12" t="s">
        <v>5843</v>
      </c>
    </row>
    <row r="1176" ht="14.25" customHeight="1">
      <c r="A1176" s="12">
        <v>720330.0</v>
      </c>
      <c r="B1176" s="12">
        <v>720330.0</v>
      </c>
      <c r="K1176" s="12" t="s">
        <v>137</v>
      </c>
      <c r="M1176" s="12" t="s">
        <v>253</v>
      </c>
      <c r="N1176" s="12" t="s">
        <v>139</v>
      </c>
      <c r="P1176" s="12" t="s">
        <v>204</v>
      </c>
      <c r="V1176" s="12">
        <v>319.0</v>
      </c>
      <c r="X1176" s="12" t="s">
        <v>6034</v>
      </c>
      <c r="Y1176" s="12" t="s">
        <v>319</v>
      </c>
      <c r="Z1176" s="12" t="s">
        <v>6035</v>
      </c>
      <c r="AA1176" s="12" t="s">
        <v>175</v>
      </c>
      <c r="AB1176" s="12" t="s">
        <v>6036</v>
      </c>
      <c r="AC1176" s="12">
        <v>2.50784387536E11</v>
      </c>
      <c r="AD1176" s="12" t="s">
        <v>550</v>
      </c>
      <c r="AE1176" s="12" t="s">
        <v>1241</v>
      </c>
      <c r="AF1176" s="12" t="s">
        <v>6037</v>
      </c>
      <c r="AI1176" s="12" t="s">
        <v>152</v>
      </c>
      <c r="AJ1176" s="12" t="s">
        <v>126</v>
      </c>
      <c r="AK1176" s="12" t="s">
        <v>126</v>
      </c>
      <c r="AM1176" s="12" t="s">
        <v>196</v>
      </c>
      <c r="AN1176" s="12" t="s">
        <v>196</v>
      </c>
      <c r="AO1176" s="12" t="s">
        <v>196</v>
      </c>
      <c r="AP1176" s="12" t="s">
        <v>152</v>
      </c>
      <c r="AQ1176" s="12" t="s">
        <v>152</v>
      </c>
      <c r="AS1176" s="12" t="s">
        <v>153</v>
      </c>
      <c r="AU1176" s="12" t="s">
        <v>152</v>
      </c>
      <c r="AV1176" s="12" t="s">
        <v>216</v>
      </c>
      <c r="AX1176" s="12" t="s">
        <v>183</v>
      </c>
      <c r="BF1176" s="12" t="s">
        <v>126</v>
      </c>
      <c r="BO1176" s="12" t="s">
        <v>561</v>
      </c>
      <c r="BP1176" s="12" t="s">
        <v>550</v>
      </c>
    </row>
    <row r="1177" ht="14.25" customHeight="1">
      <c r="A1177" s="12">
        <v>720332.0</v>
      </c>
      <c r="B1177" s="12">
        <v>720332.0</v>
      </c>
      <c r="C1177" s="12" t="s">
        <v>136</v>
      </c>
      <c r="D1177" s="12">
        <v>875.0</v>
      </c>
      <c r="K1177" s="12" t="s">
        <v>137</v>
      </c>
      <c r="M1177" s="12" t="s">
        <v>138</v>
      </c>
      <c r="N1177" s="12" t="s">
        <v>139</v>
      </c>
      <c r="P1177" s="12" t="s">
        <v>140</v>
      </c>
      <c r="V1177" s="12">
        <v>875.0</v>
      </c>
      <c r="X1177" s="12" t="s">
        <v>6038</v>
      </c>
      <c r="Y1177" s="12" t="s">
        <v>246</v>
      </c>
      <c r="Z1177" s="12" t="s">
        <v>6039</v>
      </c>
      <c r="AA1177" s="12" t="s">
        <v>144</v>
      </c>
      <c r="AB1177" s="12" t="s">
        <v>6040</v>
      </c>
      <c r="AC1177" s="12" t="s">
        <v>6041</v>
      </c>
      <c r="AD1177" s="12" t="s">
        <v>221</v>
      </c>
      <c r="AE1177" s="12" t="s">
        <v>6042</v>
      </c>
      <c r="AF1177" s="12" t="s">
        <v>6043</v>
      </c>
      <c r="AI1177" s="12" t="s">
        <v>126</v>
      </c>
      <c r="AJ1177" s="12" t="s">
        <v>126</v>
      </c>
      <c r="AK1177" s="12" t="s">
        <v>126</v>
      </c>
      <c r="AM1177" s="12" t="s">
        <v>149</v>
      </c>
      <c r="AP1177" s="12" t="s">
        <v>126</v>
      </c>
      <c r="AQ1177" s="12" t="s">
        <v>152</v>
      </c>
      <c r="AS1177" s="12" t="s">
        <v>153</v>
      </c>
      <c r="AU1177" s="12" t="s">
        <v>152</v>
      </c>
      <c r="BF1177" s="12" t="s">
        <v>126</v>
      </c>
    </row>
    <row r="1178" ht="14.25" customHeight="1">
      <c r="A1178" s="12">
        <v>720333.0</v>
      </c>
      <c r="B1178" s="12">
        <v>720333.0</v>
      </c>
      <c r="C1178" s="12" t="s">
        <v>136</v>
      </c>
      <c r="D1178" s="12">
        <v>787.0</v>
      </c>
      <c r="K1178" s="12" t="s">
        <v>137</v>
      </c>
      <c r="M1178" s="12" t="s">
        <v>138</v>
      </c>
      <c r="N1178" s="12" t="s">
        <v>139</v>
      </c>
      <c r="P1178" s="12" t="s">
        <v>128</v>
      </c>
      <c r="V1178" s="12">
        <v>787.0</v>
      </c>
      <c r="X1178" s="12" t="s">
        <v>6044</v>
      </c>
      <c r="Y1178" s="12" t="s">
        <v>319</v>
      </c>
      <c r="Z1178" s="12" t="s">
        <v>6045</v>
      </c>
      <c r="AA1178" s="12" t="s">
        <v>175</v>
      </c>
      <c r="AB1178" s="12" t="s">
        <v>6046</v>
      </c>
      <c r="AC1178" s="12" t="s">
        <v>6047</v>
      </c>
      <c r="AD1178" s="12" t="s">
        <v>5843</v>
      </c>
      <c r="AE1178" s="12" t="s">
        <v>6048</v>
      </c>
      <c r="AI1178" s="12" t="s">
        <v>126</v>
      </c>
      <c r="AJ1178" s="12" t="s">
        <v>126</v>
      </c>
      <c r="AK1178" s="12" t="s">
        <v>126</v>
      </c>
      <c r="AM1178" s="12" t="s">
        <v>149</v>
      </c>
      <c r="AN1178" s="12" t="s">
        <v>1494</v>
      </c>
      <c r="AP1178" s="12" t="s">
        <v>126</v>
      </c>
      <c r="AQ1178" s="12" t="s">
        <v>152</v>
      </c>
      <c r="AS1178" s="12" t="s">
        <v>153</v>
      </c>
      <c r="AU1178" s="12" t="s">
        <v>152</v>
      </c>
      <c r="AV1178" s="12" t="s">
        <v>188</v>
      </c>
      <c r="AX1178" s="12" t="s">
        <v>5647</v>
      </c>
      <c r="BF1178" s="12" t="s">
        <v>126</v>
      </c>
      <c r="BO1178" s="12" t="s">
        <v>127</v>
      </c>
      <c r="BP1178" s="12" t="s">
        <v>5843</v>
      </c>
      <c r="BQ1178" s="12" t="s">
        <v>388</v>
      </c>
    </row>
    <row r="1179" ht="14.25" customHeight="1">
      <c r="A1179" s="12">
        <v>720334.0</v>
      </c>
      <c r="B1179" s="12">
        <v>720334.0</v>
      </c>
      <c r="K1179" s="12" t="s">
        <v>137</v>
      </c>
      <c r="M1179" s="12" t="s">
        <v>253</v>
      </c>
      <c r="N1179" s="12" t="s">
        <v>139</v>
      </c>
      <c r="P1179" s="12" t="s">
        <v>140</v>
      </c>
      <c r="V1179" s="12">
        <v>755.0</v>
      </c>
      <c r="X1179" s="12" t="s">
        <v>6049</v>
      </c>
      <c r="Y1179" s="12" t="s">
        <v>142</v>
      </c>
      <c r="Z1179" s="12" t="s">
        <v>6050</v>
      </c>
      <c r="AA1179" s="12" t="s">
        <v>175</v>
      </c>
      <c r="AB1179" s="12" t="s">
        <v>6051</v>
      </c>
      <c r="AC1179" s="12">
        <v>2.50788492804E11</v>
      </c>
      <c r="AD1179" s="12" t="s">
        <v>550</v>
      </c>
      <c r="AI1179" s="12" t="s">
        <v>152</v>
      </c>
      <c r="AJ1179" s="12" t="s">
        <v>126</v>
      </c>
      <c r="AK1179" s="12" t="s">
        <v>126</v>
      </c>
      <c r="AM1179" s="12" t="s">
        <v>702</v>
      </c>
      <c r="AN1179" s="12" t="s">
        <v>196</v>
      </c>
      <c r="AP1179" s="12" t="s">
        <v>152</v>
      </c>
      <c r="AQ1179" s="12" t="s">
        <v>152</v>
      </c>
      <c r="AS1179" s="12" t="s">
        <v>153</v>
      </c>
      <c r="AU1179" s="12" t="s">
        <v>152</v>
      </c>
      <c r="AV1179" s="12" t="s">
        <v>182</v>
      </c>
      <c r="AX1179" s="12" t="s">
        <v>183</v>
      </c>
      <c r="BF1179" s="12" t="s">
        <v>126</v>
      </c>
      <c r="BO1179" s="12" t="s">
        <v>127</v>
      </c>
    </row>
    <row r="1180" ht="14.25" customHeight="1">
      <c r="A1180" s="12">
        <v>720335.0</v>
      </c>
      <c r="B1180" s="12">
        <v>720335.0</v>
      </c>
      <c r="C1180" s="12" t="s">
        <v>136</v>
      </c>
      <c r="D1180" s="12">
        <v>875.0</v>
      </c>
      <c r="K1180" s="12" t="s">
        <v>137</v>
      </c>
      <c r="M1180" s="12" t="s">
        <v>138</v>
      </c>
      <c r="N1180" s="12" t="s">
        <v>139</v>
      </c>
      <c r="P1180" s="12" t="s">
        <v>140</v>
      </c>
      <c r="V1180" s="12">
        <v>875.0</v>
      </c>
      <c r="X1180" s="12" t="s">
        <v>6052</v>
      </c>
      <c r="Y1180" s="12" t="s">
        <v>142</v>
      </c>
      <c r="Z1180" s="12" t="s">
        <v>6053</v>
      </c>
      <c r="AA1180" s="12" t="s">
        <v>175</v>
      </c>
      <c r="AB1180" s="12" t="s">
        <v>6054</v>
      </c>
      <c r="AC1180" s="12" t="s">
        <v>6055</v>
      </c>
      <c r="AD1180" s="12" t="s">
        <v>249</v>
      </c>
      <c r="AE1180" s="12" t="s">
        <v>6056</v>
      </c>
      <c r="AF1180" s="12" t="s">
        <v>3996</v>
      </c>
      <c r="AI1180" s="12" t="s">
        <v>126</v>
      </c>
      <c r="AJ1180" s="12" t="s">
        <v>126</v>
      </c>
      <c r="AK1180" s="12" t="s">
        <v>126</v>
      </c>
      <c r="AM1180" s="12" t="s">
        <v>149</v>
      </c>
      <c r="AP1180" s="12" t="s">
        <v>126</v>
      </c>
      <c r="AQ1180" s="12" t="s">
        <v>152</v>
      </c>
      <c r="AS1180" s="12" t="s">
        <v>153</v>
      </c>
      <c r="AU1180" s="12" t="s">
        <v>126</v>
      </c>
      <c r="BF1180" s="12" t="s">
        <v>126</v>
      </c>
    </row>
    <row r="1181" ht="14.25" customHeight="1">
      <c r="A1181" s="12">
        <v>720336.0</v>
      </c>
      <c r="B1181" s="12">
        <v>720336.0</v>
      </c>
      <c r="K1181" s="12" t="s">
        <v>137</v>
      </c>
      <c r="M1181" s="12" t="s">
        <v>253</v>
      </c>
      <c r="N1181" s="12" t="s">
        <v>171</v>
      </c>
      <c r="P1181" s="12" t="s">
        <v>204</v>
      </c>
      <c r="V1181" s="12">
        <v>259.0</v>
      </c>
      <c r="X1181" s="12" t="s">
        <v>6057</v>
      </c>
      <c r="Y1181" s="12" t="s">
        <v>246</v>
      </c>
      <c r="Z1181" s="12" t="s">
        <v>6058</v>
      </c>
      <c r="AA1181" s="12" t="s">
        <v>144</v>
      </c>
      <c r="AB1181" s="12" t="s">
        <v>6059</v>
      </c>
      <c r="AC1181" s="12">
        <v>2.51932646304E11</v>
      </c>
      <c r="AD1181" s="12" t="s">
        <v>743</v>
      </c>
      <c r="AE1181" s="12" t="s">
        <v>2101</v>
      </c>
      <c r="AI1181" s="12" t="s">
        <v>152</v>
      </c>
      <c r="AJ1181" s="12" t="s">
        <v>126</v>
      </c>
      <c r="AK1181" s="12" t="s">
        <v>126</v>
      </c>
      <c r="AM1181" s="12" t="s">
        <v>149</v>
      </c>
      <c r="AN1181" s="12" t="s">
        <v>2102</v>
      </c>
      <c r="AO1181" s="12" t="s">
        <v>6060</v>
      </c>
      <c r="AQ1181" s="12" t="s">
        <v>152</v>
      </c>
      <c r="AS1181" s="12" t="s">
        <v>153</v>
      </c>
      <c r="AU1181" s="12" t="s">
        <v>152</v>
      </c>
      <c r="AV1181" s="12" t="s">
        <v>2232</v>
      </c>
      <c r="AW1181" s="12" t="s">
        <v>6061</v>
      </c>
      <c r="AX1181" s="12" t="s">
        <v>508</v>
      </c>
      <c r="AY1181" s="12" t="s">
        <v>6061</v>
      </c>
      <c r="BF1181" s="12" t="s">
        <v>126</v>
      </c>
      <c r="BO1181" s="12" t="s">
        <v>6062</v>
      </c>
      <c r="BP1181" s="12" t="s">
        <v>743</v>
      </c>
      <c r="BQ1181" s="12" t="s">
        <v>6063</v>
      </c>
    </row>
    <row r="1182" ht="14.25" customHeight="1">
      <c r="A1182" s="12">
        <v>720337.0</v>
      </c>
      <c r="B1182" s="12">
        <v>720337.0</v>
      </c>
      <c r="C1182" s="12" t="s">
        <v>136</v>
      </c>
      <c r="D1182" s="12">
        <v>875.0</v>
      </c>
      <c r="K1182" s="12" t="s">
        <v>137</v>
      </c>
      <c r="M1182" s="12" t="s">
        <v>138</v>
      </c>
      <c r="N1182" s="12" t="s">
        <v>139</v>
      </c>
      <c r="P1182" s="12" t="s">
        <v>140</v>
      </c>
      <c r="V1182" s="12">
        <v>875.0</v>
      </c>
      <c r="X1182" s="12" t="s">
        <v>6064</v>
      </c>
      <c r="Y1182" s="12" t="s">
        <v>142</v>
      </c>
      <c r="Z1182" s="12" t="s">
        <v>6065</v>
      </c>
      <c r="AA1182" s="12" t="s">
        <v>144</v>
      </c>
      <c r="AB1182" s="12" t="s">
        <v>6066</v>
      </c>
      <c r="AC1182" s="12" t="s">
        <v>6067</v>
      </c>
      <c r="AD1182" s="12" t="s">
        <v>3710</v>
      </c>
      <c r="AE1182" s="12" t="s">
        <v>6068</v>
      </c>
      <c r="AI1182" s="12" t="s">
        <v>126</v>
      </c>
      <c r="AJ1182" s="12" t="s">
        <v>126</v>
      </c>
      <c r="AK1182" s="12" t="s">
        <v>126</v>
      </c>
      <c r="AM1182" s="12" t="s">
        <v>149</v>
      </c>
      <c r="AP1182" s="12" t="s">
        <v>126</v>
      </c>
      <c r="AS1182" s="12" t="s">
        <v>153</v>
      </c>
      <c r="AU1182" s="12" t="s">
        <v>152</v>
      </c>
      <c r="AW1182" s="12" t="s">
        <v>6069</v>
      </c>
      <c r="AX1182" s="12" t="s">
        <v>5647</v>
      </c>
      <c r="AY1182" s="12" t="s">
        <v>1363</v>
      </c>
      <c r="BF1182" s="12" t="s">
        <v>126</v>
      </c>
      <c r="BO1182" s="12" t="s">
        <v>127</v>
      </c>
      <c r="BP1182" s="12" t="s">
        <v>3710</v>
      </c>
      <c r="BQ1182" s="12" t="s">
        <v>388</v>
      </c>
    </row>
    <row r="1183" ht="14.25" customHeight="1">
      <c r="A1183" s="12">
        <v>720338.0</v>
      </c>
      <c r="B1183" s="12">
        <v>720338.0</v>
      </c>
      <c r="K1183" s="12" t="s">
        <v>137</v>
      </c>
      <c r="M1183" s="12" t="s">
        <v>138</v>
      </c>
      <c r="N1183" s="12" t="s">
        <v>171</v>
      </c>
      <c r="P1183" s="12" t="s">
        <v>128</v>
      </c>
      <c r="V1183" s="12">
        <v>627.0</v>
      </c>
      <c r="X1183" s="12" t="s">
        <v>6070</v>
      </c>
      <c r="Y1183" s="12" t="s">
        <v>142</v>
      </c>
      <c r="Z1183" s="12" t="s">
        <v>6071</v>
      </c>
      <c r="AA1183" s="12" t="s">
        <v>144</v>
      </c>
      <c r="AB1183" s="12" t="s">
        <v>6072</v>
      </c>
      <c r="AC1183" s="12" t="s">
        <v>6073</v>
      </c>
      <c r="AD1183" s="12" t="s">
        <v>971</v>
      </c>
      <c r="AI1183" s="12" t="s">
        <v>126</v>
      </c>
      <c r="AJ1183" s="12" t="s">
        <v>126</v>
      </c>
      <c r="AK1183" s="12" t="s">
        <v>126</v>
      </c>
      <c r="AM1183" s="12" t="s">
        <v>149</v>
      </c>
      <c r="AN1183" s="12" t="s">
        <v>6074</v>
      </c>
      <c r="AP1183" s="12" t="s">
        <v>126</v>
      </c>
      <c r="AS1183" s="12" t="s">
        <v>370</v>
      </c>
      <c r="AT1183" s="12" t="s">
        <v>1017</v>
      </c>
      <c r="AU1183" s="12" t="s">
        <v>152</v>
      </c>
      <c r="AV1183" s="12" t="s">
        <v>552</v>
      </c>
      <c r="AW1183" s="12" t="s">
        <v>6075</v>
      </c>
      <c r="AX1183" s="12" t="s">
        <v>184</v>
      </c>
      <c r="AY1183" s="12" t="s">
        <v>6075</v>
      </c>
      <c r="BF1183" s="12" t="s">
        <v>126</v>
      </c>
    </row>
    <row r="1184" ht="14.25" customHeight="1">
      <c r="A1184" s="12">
        <v>720339.0</v>
      </c>
      <c r="B1184" s="12">
        <v>720338.0</v>
      </c>
      <c r="K1184" s="12" t="s">
        <v>137</v>
      </c>
      <c r="M1184" s="12" t="s">
        <v>138</v>
      </c>
      <c r="N1184" s="12" t="s">
        <v>171</v>
      </c>
      <c r="P1184" s="12" t="s">
        <v>118</v>
      </c>
      <c r="R1184" s="12" t="s">
        <v>389</v>
      </c>
      <c r="V1184" s="12">
        <v>440.0</v>
      </c>
      <c r="X1184" s="12" t="s">
        <v>6076</v>
      </c>
      <c r="Y1184" s="12" t="s">
        <v>173</v>
      </c>
      <c r="Z1184" s="12" t="s">
        <v>6077</v>
      </c>
      <c r="AA1184" s="12" t="s">
        <v>175</v>
      </c>
      <c r="AB1184" s="12" t="s">
        <v>6072</v>
      </c>
      <c r="AC1184" s="12" t="s">
        <v>6073</v>
      </c>
      <c r="AD1184" s="12" t="s">
        <v>971</v>
      </c>
      <c r="AI1184" s="12" t="s">
        <v>126</v>
      </c>
      <c r="AJ1184" s="12" t="s">
        <v>126</v>
      </c>
      <c r="AK1184" s="12" t="s">
        <v>126</v>
      </c>
      <c r="AM1184" s="12" t="s">
        <v>149</v>
      </c>
      <c r="AP1184" s="12" t="s">
        <v>126</v>
      </c>
      <c r="AS1184" s="12" t="s">
        <v>370</v>
      </c>
      <c r="AT1184" s="12" t="s">
        <v>4119</v>
      </c>
      <c r="AU1184" s="12" t="s">
        <v>152</v>
      </c>
      <c r="AV1184" s="12" t="s">
        <v>552</v>
      </c>
      <c r="AW1184" s="12" t="s">
        <v>6075</v>
      </c>
      <c r="AX1184" s="12" t="s">
        <v>184</v>
      </c>
      <c r="AY1184" s="12" t="s">
        <v>6075</v>
      </c>
      <c r="BF1184" s="12" t="s">
        <v>126</v>
      </c>
    </row>
    <row r="1185" ht="14.25" customHeight="1">
      <c r="A1185" s="12">
        <v>720340.0</v>
      </c>
      <c r="B1185" s="12">
        <v>720338.0</v>
      </c>
      <c r="K1185" s="12" t="s">
        <v>137</v>
      </c>
      <c r="M1185" s="12" t="s">
        <v>138</v>
      </c>
      <c r="N1185" s="12" t="s">
        <v>171</v>
      </c>
      <c r="P1185" s="12" t="s">
        <v>118</v>
      </c>
      <c r="R1185" s="12" t="s">
        <v>389</v>
      </c>
      <c r="V1185" s="12">
        <v>440.0</v>
      </c>
      <c r="X1185" s="12" t="s">
        <v>6076</v>
      </c>
      <c r="Y1185" s="12" t="s">
        <v>173</v>
      </c>
      <c r="Z1185" s="12" t="s">
        <v>6077</v>
      </c>
      <c r="AA1185" s="12" t="s">
        <v>175</v>
      </c>
      <c r="AB1185" s="12" t="s">
        <v>6072</v>
      </c>
      <c r="AC1185" s="12" t="s">
        <v>6073</v>
      </c>
      <c r="AD1185" s="12" t="s">
        <v>971</v>
      </c>
      <c r="AI1185" s="12" t="s">
        <v>126</v>
      </c>
      <c r="AJ1185" s="12" t="s">
        <v>126</v>
      </c>
      <c r="AK1185" s="12" t="s">
        <v>126</v>
      </c>
      <c r="AM1185" s="12" t="s">
        <v>149</v>
      </c>
      <c r="AP1185" s="12" t="s">
        <v>126</v>
      </c>
      <c r="AS1185" s="12" t="s">
        <v>370</v>
      </c>
      <c r="AT1185" s="12" t="s">
        <v>4119</v>
      </c>
      <c r="AU1185" s="12" t="s">
        <v>152</v>
      </c>
      <c r="AV1185" s="12" t="s">
        <v>552</v>
      </c>
      <c r="AW1185" s="12" t="s">
        <v>6075</v>
      </c>
      <c r="AX1185" s="12" t="s">
        <v>184</v>
      </c>
      <c r="AY1185" s="12" t="s">
        <v>6075</v>
      </c>
      <c r="BF1185" s="12" t="s">
        <v>126</v>
      </c>
    </row>
    <row r="1186" ht="14.25" customHeight="1">
      <c r="A1186" s="12">
        <v>720341.0</v>
      </c>
      <c r="B1186" s="12">
        <v>720338.0</v>
      </c>
      <c r="K1186" s="12" t="s">
        <v>137</v>
      </c>
      <c r="M1186" s="12" t="s">
        <v>138</v>
      </c>
      <c r="N1186" s="12" t="s">
        <v>171</v>
      </c>
      <c r="P1186" s="12" t="s">
        <v>118</v>
      </c>
      <c r="R1186" s="12" t="s">
        <v>389</v>
      </c>
      <c r="V1186" s="12">
        <v>440.0</v>
      </c>
      <c r="X1186" s="12" t="s">
        <v>6076</v>
      </c>
      <c r="Y1186" s="12" t="s">
        <v>173</v>
      </c>
      <c r="Z1186" s="12" t="s">
        <v>6077</v>
      </c>
      <c r="AA1186" s="12" t="s">
        <v>175</v>
      </c>
      <c r="AB1186" s="12" t="s">
        <v>6072</v>
      </c>
      <c r="AC1186" s="12" t="s">
        <v>6073</v>
      </c>
      <c r="AD1186" s="12" t="s">
        <v>971</v>
      </c>
      <c r="AI1186" s="12" t="s">
        <v>126</v>
      </c>
      <c r="AJ1186" s="12" t="s">
        <v>126</v>
      </c>
      <c r="AK1186" s="12" t="s">
        <v>126</v>
      </c>
      <c r="AM1186" s="12" t="s">
        <v>149</v>
      </c>
      <c r="AP1186" s="12" t="s">
        <v>126</v>
      </c>
      <c r="AS1186" s="12" t="s">
        <v>370</v>
      </c>
      <c r="AT1186" s="12" t="s">
        <v>4119</v>
      </c>
      <c r="AU1186" s="12" t="s">
        <v>152</v>
      </c>
      <c r="AV1186" s="12" t="s">
        <v>552</v>
      </c>
      <c r="AW1186" s="12" t="s">
        <v>6075</v>
      </c>
      <c r="AX1186" s="12" t="s">
        <v>184</v>
      </c>
      <c r="AY1186" s="12" t="s">
        <v>6075</v>
      </c>
      <c r="BF1186" s="12" t="s">
        <v>126</v>
      </c>
    </row>
    <row r="1187" ht="14.25" customHeight="1">
      <c r="A1187" s="12">
        <v>720342.0</v>
      </c>
      <c r="B1187" s="12">
        <v>720338.0</v>
      </c>
      <c r="K1187" s="12" t="s">
        <v>137</v>
      </c>
      <c r="M1187" s="12" t="s">
        <v>138</v>
      </c>
      <c r="N1187" s="12" t="s">
        <v>171</v>
      </c>
      <c r="P1187" s="12" t="s">
        <v>977</v>
      </c>
      <c r="V1187" s="12">
        <v>33.0</v>
      </c>
      <c r="X1187" s="12" t="s">
        <v>6078</v>
      </c>
      <c r="Y1187" s="12" t="s">
        <v>269</v>
      </c>
      <c r="Z1187" s="12" t="s">
        <v>6079</v>
      </c>
      <c r="AA1187" s="12" t="s">
        <v>175</v>
      </c>
      <c r="AB1187" s="12" t="s">
        <v>6072</v>
      </c>
      <c r="AC1187" s="12" t="s">
        <v>6073</v>
      </c>
      <c r="AD1187" s="12" t="s">
        <v>971</v>
      </c>
      <c r="AI1187" s="12" t="s">
        <v>126</v>
      </c>
      <c r="AJ1187" s="12" t="s">
        <v>126</v>
      </c>
      <c r="AK1187" s="12" t="s">
        <v>126</v>
      </c>
      <c r="AM1187" s="12" t="s">
        <v>149</v>
      </c>
      <c r="AN1187" s="12" t="s">
        <v>6074</v>
      </c>
      <c r="AP1187" s="12" t="s">
        <v>126</v>
      </c>
      <c r="AS1187" s="12" t="s">
        <v>370</v>
      </c>
      <c r="AT1187" s="12" t="s">
        <v>4119</v>
      </c>
      <c r="AU1187" s="12" t="s">
        <v>152</v>
      </c>
      <c r="AV1187" s="12" t="s">
        <v>552</v>
      </c>
      <c r="AW1187" s="12" t="s">
        <v>6075</v>
      </c>
      <c r="AX1187" s="12" t="s">
        <v>184</v>
      </c>
      <c r="AY1187" s="12" t="s">
        <v>6075</v>
      </c>
      <c r="BF1187" s="12" t="s">
        <v>126</v>
      </c>
    </row>
    <row r="1188" ht="14.25" customHeight="1">
      <c r="A1188" s="12">
        <v>720343.0</v>
      </c>
      <c r="B1188" s="12">
        <v>720338.0</v>
      </c>
      <c r="K1188" s="12" t="s">
        <v>137</v>
      </c>
      <c r="M1188" s="12" t="s">
        <v>138</v>
      </c>
      <c r="N1188" s="12" t="s">
        <v>171</v>
      </c>
      <c r="P1188" s="12" t="s">
        <v>977</v>
      </c>
      <c r="V1188" s="12">
        <v>33.0</v>
      </c>
      <c r="X1188" s="12" t="s">
        <v>6080</v>
      </c>
      <c r="Y1188" s="12" t="s">
        <v>246</v>
      </c>
      <c r="Z1188" s="12" t="s">
        <v>6081</v>
      </c>
      <c r="AA1188" s="12" t="s">
        <v>144</v>
      </c>
      <c r="AB1188" s="12" t="s">
        <v>6072</v>
      </c>
      <c r="AC1188" s="12" t="s">
        <v>6073</v>
      </c>
      <c r="AD1188" s="12" t="s">
        <v>971</v>
      </c>
      <c r="AI1188" s="12" t="s">
        <v>126</v>
      </c>
      <c r="AJ1188" s="12" t="s">
        <v>126</v>
      </c>
      <c r="AK1188" s="12" t="s">
        <v>126</v>
      </c>
      <c r="AM1188" s="12" t="s">
        <v>149</v>
      </c>
      <c r="AN1188" s="12" t="s">
        <v>6074</v>
      </c>
      <c r="AP1188" s="12" t="s">
        <v>126</v>
      </c>
      <c r="AS1188" s="12" t="s">
        <v>370</v>
      </c>
      <c r="AT1188" s="12" t="s">
        <v>4119</v>
      </c>
      <c r="AU1188" s="12" t="s">
        <v>152</v>
      </c>
      <c r="AV1188" s="12" t="s">
        <v>552</v>
      </c>
      <c r="AW1188" s="12" t="s">
        <v>6075</v>
      </c>
      <c r="AX1188" s="12" t="s">
        <v>184</v>
      </c>
      <c r="AY1188" s="12" t="s">
        <v>6075</v>
      </c>
      <c r="BF1188" s="12" t="s">
        <v>126</v>
      </c>
    </row>
    <row r="1189" ht="14.25" customHeight="1">
      <c r="A1189" s="12">
        <v>720344.0</v>
      </c>
      <c r="B1189" s="12">
        <v>720338.0</v>
      </c>
      <c r="K1189" s="12" t="s">
        <v>137</v>
      </c>
      <c r="M1189" s="12" t="s">
        <v>138</v>
      </c>
      <c r="N1189" s="12" t="s">
        <v>171</v>
      </c>
      <c r="P1189" s="12" t="s">
        <v>977</v>
      </c>
      <c r="V1189" s="12">
        <v>33.0</v>
      </c>
      <c r="X1189" s="12" t="s">
        <v>6082</v>
      </c>
      <c r="Y1189" s="12" t="s">
        <v>246</v>
      </c>
      <c r="Z1189" s="12" t="s">
        <v>6083</v>
      </c>
      <c r="AA1189" s="12" t="s">
        <v>144</v>
      </c>
      <c r="AB1189" s="12" t="s">
        <v>6072</v>
      </c>
      <c r="AC1189" s="12" t="s">
        <v>6073</v>
      </c>
      <c r="AD1189" s="12" t="s">
        <v>971</v>
      </c>
      <c r="AI1189" s="12" t="s">
        <v>126</v>
      </c>
      <c r="AJ1189" s="12" t="s">
        <v>126</v>
      </c>
      <c r="AK1189" s="12" t="s">
        <v>126</v>
      </c>
      <c r="AM1189" s="12" t="s">
        <v>149</v>
      </c>
      <c r="AN1189" s="12" t="s">
        <v>6074</v>
      </c>
      <c r="AP1189" s="12" t="s">
        <v>126</v>
      </c>
      <c r="AS1189" s="12" t="s">
        <v>370</v>
      </c>
      <c r="AT1189" s="12" t="s">
        <v>4119</v>
      </c>
      <c r="AU1189" s="12" t="s">
        <v>152</v>
      </c>
      <c r="AV1189" s="12" t="s">
        <v>552</v>
      </c>
      <c r="AW1189" s="12" t="s">
        <v>6075</v>
      </c>
      <c r="AX1189" s="12" t="s">
        <v>184</v>
      </c>
      <c r="AY1189" s="12" t="s">
        <v>6075</v>
      </c>
      <c r="BF1189" s="12" t="s">
        <v>126</v>
      </c>
    </row>
    <row r="1190" ht="14.25" customHeight="1">
      <c r="A1190" s="12">
        <v>720345.0</v>
      </c>
      <c r="B1190" s="12">
        <v>720345.0</v>
      </c>
      <c r="C1190" s="12" t="s">
        <v>136</v>
      </c>
      <c r="D1190" s="12">
        <v>1166.0</v>
      </c>
      <c r="K1190" s="12" t="s">
        <v>137</v>
      </c>
      <c r="M1190" s="12" t="s">
        <v>138</v>
      </c>
      <c r="N1190" s="12" t="s">
        <v>171</v>
      </c>
      <c r="P1190" s="12" t="s">
        <v>128</v>
      </c>
      <c r="V1190" s="12">
        <v>627.0</v>
      </c>
      <c r="X1190" s="12" t="s">
        <v>6070</v>
      </c>
      <c r="Y1190" s="12" t="s">
        <v>142</v>
      </c>
      <c r="Z1190" s="12" t="s">
        <v>6071</v>
      </c>
      <c r="AA1190" s="12" t="s">
        <v>144</v>
      </c>
      <c r="AB1190" s="12" t="s">
        <v>6072</v>
      </c>
      <c r="AC1190" s="12" t="s">
        <v>6073</v>
      </c>
      <c r="AD1190" s="12" t="s">
        <v>971</v>
      </c>
      <c r="AI1190" s="12" t="s">
        <v>126</v>
      </c>
      <c r="AJ1190" s="12" t="s">
        <v>126</v>
      </c>
      <c r="AK1190" s="12" t="s">
        <v>126</v>
      </c>
      <c r="AM1190" s="12" t="s">
        <v>149</v>
      </c>
      <c r="AN1190" s="12" t="s">
        <v>6074</v>
      </c>
      <c r="AP1190" s="12" t="s">
        <v>126</v>
      </c>
      <c r="AS1190" s="12" t="s">
        <v>370</v>
      </c>
      <c r="AT1190" s="12" t="s">
        <v>1017</v>
      </c>
      <c r="AU1190" s="12" t="s">
        <v>152</v>
      </c>
      <c r="AV1190" s="12" t="s">
        <v>552</v>
      </c>
      <c r="AW1190" s="12" t="s">
        <v>6075</v>
      </c>
      <c r="AX1190" s="12" t="s">
        <v>184</v>
      </c>
      <c r="AY1190" s="12" t="s">
        <v>6075</v>
      </c>
      <c r="BF1190" s="12" t="s">
        <v>126</v>
      </c>
    </row>
    <row r="1191" ht="14.25" customHeight="1">
      <c r="A1191" s="12">
        <v>720346.0</v>
      </c>
      <c r="B1191" s="12">
        <v>720346.0</v>
      </c>
      <c r="C1191" s="12" t="s">
        <v>136</v>
      </c>
      <c r="D1191" s="12">
        <v>1139.0</v>
      </c>
      <c r="K1191" s="12" t="s">
        <v>137</v>
      </c>
      <c r="M1191" s="12" t="s">
        <v>138</v>
      </c>
      <c r="N1191" s="12" t="s">
        <v>171</v>
      </c>
      <c r="P1191" s="12" t="s">
        <v>140</v>
      </c>
      <c r="V1191" s="12">
        <v>699.0</v>
      </c>
      <c r="X1191" s="12" t="s">
        <v>6084</v>
      </c>
      <c r="Y1191" s="12" t="s">
        <v>142</v>
      </c>
      <c r="Z1191" s="12" t="s">
        <v>6085</v>
      </c>
      <c r="AA1191" s="12" t="s">
        <v>144</v>
      </c>
      <c r="AB1191" s="12" t="s">
        <v>6086</v>
      </c>
      <c r="AC1191" s="12" t="s">
        <v>6087</v>
      </c>
      <c r="AD1191" s="12" t="s">
        <v>1068</v>
      </c>
      <c r="AE1191" s="12" t="s">
        <v>6088</v>
      </c>
      <c r="AF1191" s="12" t="s">
        <v>6089</v>
      </c>
      <c r="AI1191" s="12" t="s">
        <v>126</v>
      </c>
      <c r="AJ1191" s="12" t="s">
        <v>152</v>
      </c>
      <c r="AK1191" s="12" t="s">
        <v>126</v>
      </c>
      <c r="AM1191" s="12" t="s">
        <v>149</v>
      </c>
      <c r="AN1191" s="12" t="s">
        <v>244</v>
      </c>
      <c r="AO1191" s="12" t="s">
        <v>150</v>
      </c>
      <c r="AP1191" s="12" t="s">
        <v>126</v>
      </c>
      <c r="AS1191" s="12" t="s">
        <v>370</v>
      </c>
      <c r="AT1191" s="12" t="s">
        <v>1017</v>
      </c>
      <c r="AU1191" s="12" t="s">
        <v>126</v>
      </c>
      <c r="BF1191" s="12" t="s">
        <v>126</v>
      </c>
      <c r="BO1191" s="12" t="s">
        <v>467</v>
      </c>
    </row>
    <row r="1192" ht="14.25" customHeight="1">
      <c r="A1192" s="12">
        <v>720347.0</v>
      </c>
      <c r="B1192" s="12">
        <v>720345.0</v>
      </c>
      <c r="C1192" s="12" t="s">
        <v>136</v>
      </c>
      <c r="D1192" s="12">
        <v>0.0</v>
      </c>
      <c r="K1192" s="12" t="s">
        <v>137</v>
      </c>
      <c r="M1192" s="12" t="s">
        <v>138</v>
      </c>
      <c r="N1192" s="12" t="s">
        <v>171</v>
      </c>
      <c r="P1192" s="12" t="s">
        <v>118</v>
      </c>
      <c r="R1192" s="12" t="s">
        <v>389</v>
      </c>
      <c r="V1192" s="12">
        <v>440.0</v>
      </c>
      <c r="X1192" s="12" t="s">
        <v>6076</v>
      </c>
      <c r="Y1192" s="12" t="s">
        <v>173</v>
      </c>
      <c r="Z1192" s="12" t="s">
        <v>6077</v>
      </c>
      <c r="AA1192" s="12" t="s">
        <v>175</v>
      </c>
      <c r="AB1192" s="12" t="s">
        <v>6072</v>
      </c>
      <c r="AC1192" s="12">
        <v>647.0</v>
      </c>
      <c r="AD1192" s="12" t="s">
        <v>971</v>
      </c>
      <c r="AI1192" s="12" t="s">
        <v>126</v>
      </c>
      <c r="AJ1192" s="12" t="s">
        <v>126</v>
      </c>
      <c r="AK1192" s="12" t="s">
        <v>126</v>
      </c>
      <c r="AM1192" s="12" t="s">
        <v>149</v>
      </c>
      <c r="AP1192" s="12" t="s">
        <v>126</v>
      </c>
      <c r="AS1192" s="12" t="s">
        <v>370</v>
      </c>
      <c r="AT1192" s="12" t="s">
        <v>1017</v>
      </c>
      <c r="AU1192" s="12" t="s">
        <v>152</v>
      </c>
      <c r="AV1192" s="12" t="s">
        <v>552</v>
      </c>
      <c r="AX1192" s="12" t="s">
        <v>184</v>
      </c>
    </row>
    <row r="1193" ht="14.25" customHeight="1">
      <c r="A1193" s="12">
        <v>720348.0</v>
      </c>
      <c r="B1193" s="12">
        <v>720345.0</v>
      </c>
      <c r="C1193" s="12" t="s">
        <v>136</v>
      </c>
      <c r="D1193" s="12">
        <v>0.0</v>
      </c>
      <c r="K1193" s="12" t="s">
        <v>137</v>
      </c>
      <c r="M1193" s="12" t="s">
        <v>138</v>
      </c>
      <c r="N1193" s="12" t="s">
        <v>171</v>
      </c>
      <c r="P1193" s="12" t="s">
        <v>977</v>
      </c>
      <c r="V1193" s="12">
        <v>33.0</v>
      </c>
      <c r="X1193" s="12" t="s">
        <v>6078</v>
      </c>
      <c r="Y1193" s="12" t="s">
        <v>269</v>
      </c>
      <c r="Z1193" s="12" t="s">
        <v>6079</v>
      </c>
      <c r="AA1193" s="12" t="s">
        <v>175</v>
      </c>
      <c r="AB1193" s="12" t="s">
        <v>6072</v>
      </c>
      <c r="AC1193" s="12">
        <v>647.0</v>
      </c>
      <c r="AD1193" s="12" t="s">
        <v>971</v>
      </c>
      <c r="AI1193" s="12" t="s">
        <v>126</v>
      </c>
      <c r="AJ1193" s="12" t="s">
        <v>126</v>
      </c>
      <c r="AK1193" s="12" t="s">
        <v>126</v>
      </c>
      <c r="AM1193" s="12" t="s">
        <v>149</v>
      </c>
      <c r="AN1193" s="12" t="s">
        <v>6074</v>
      </c>
      <c r="AP1193" s="12" t="s">
        <v>126</v>
      </c>
      <c r="AS1193" s="12" t="s">
        <v>370</v>
      </c>
      <c r="AT1193" s="12" t="s">
        <v>1017</v>
      </c>
      <c r="AU1193" s="12" t="s">
        <v>152</v>
      </c>
      <c r="AV1193" s="12" t="s">
        <v>552</v>
      </c>
      <c r="AX1193" s="12" t="s">
        <v>184</v>
      </c>
    </row>
    <row r="1194" ht="14.25" customHeight="1">
      <c r="A1194" s="12">
        <v>720349.0</v>
      </c>
      <c r="B1194" s="12">
        <v>720345.0</v>
      </c>
      <c r="C1194" s="12" t="s">
        <v>136</v>
      </c>
      <c r="D1194" s="12">
        <v>0.0</v>
      </c>
      <c r="K1194" s="12" t="s">
        <v>137</v>
      </c>
      <c r="M1194" s="12" t="s">
        <v>138</v>
      </c>
      <c r="N1194" s="12" t="s">
        <v>171</v>
      </c>
      <c r="P1194" s="12" t="s">
        <v>977</v>
      </c>
      <c r="V1194" s="12">
        <v>33.0</v>
      </c>
      <c r="X1194" s="12" t="s">
        <v>6080</v>
      </c>
      <c r="Y1194" s="12" t="s">
        <v>246</v>
      </c>
      <c r="Z1194" s="12" t="s">
        <v>6081</v>
      </c>
      <c r="AA1194" s="12" t="s">
        <v>144</v>
      </c>
      <c r="AB1194" s="12" t="s">
        <v>6072</v>
      </c>
      <c r="AC1194" s="12">
        <v>647.0</v>
      </c>
      <c r="AD1194" s="12" t="s">
        <v>971</v>
      </c>
      <c r="AI1194" s="12" t="s">
        <v>126</v>
      </c>
      <c r="AJ1194" s="12" t="s">
        <v>126</v>
      </c>
      <c r="AK1194" s="12" t="s">
        <v>126</v>
      </c>
      <c r="AM1194" s="12" t="s">
        <v>149</v>
      </c>
      <c r="AN1194" s="12" t="s">
        <v>6074</v>
      </c>
      <c r="AP1194" s="12" t="s">
        <v>126</v>
      </c>
      <c r="AS1194" s="12" t="s">
        <v>370</v>
      </c>
      <c r="AT1194" s="12" t="s">
        <v>1017</v>
      </c>
      <c r="AU1194" s="12" t="s">
        <v>152</v>
      </c>
      <c r="AV1194" s="12" t="s">
        <v>552</v>
      </c>
      <c r="AX1194" s="12" t="s">
        <v>184</v>
      </c>
    </row>
    <row r="1195" ht="14.25" customHeight="1">
      <c r="A1195" s="12">
        <v>720350.0</v>
      </c>
      <c r="B1195" s="12">
        <v>720345.0</v>
      </c>
      <c r="C1195" s="12" t="s">
        <v>136</v>
      </c>
      <c r="D1195" s="12">
        <v>0.0</v>
      </c>
      <c r="K1195" s="12" t="s">
        <v>137</v>
      </c>
      <c r="M1195" s="12" t="s">
        <v>138</v>
      </c>
      <c r="N1195" s="12" t="s">
        <v>171</v>
      </c>
      <c r="P1195" s="12" t="s">
        <v>977</v>
      </c>
      <c r="V1195" s="12">
        <v>33.0</v>
      </c>
      <c r="X1195" s="12" t="s">
        <v>6082</v>
      </c>
      <c r="Y1195" s="12" t="s">
        <v>246</v>
      </c>
      <c r="Z1195" s="12" t="s">
        <v>6083</v>
      </c>
      <c r="AA1195" s="12" t="s">
        <v>144</v>
      </c>
      <c r="AB1195" s="12" t="s">
        <v>6072</v>
      </c>
      <c r="AC1195" s="12">
        <v>647.0</v>
      </c>
      <c r="AD1195" s="12" t="s">
        <v>971</v>
      </c>
      <c r="AI1195" s="12" t="s">
        <v>126</v>
      </c>
      <c r="AJ1195" s="12" t="s">
        <v>126</v>
      </c>
      <c r="AK1195" s="12" t="s">
        <v>126</v>
      </c>
      <c r="AM1195" s="12" t="s">
        <v>149</v>
      </c>
      <c r="AN1195" s="12" t="s">
        <v>6074</v>
      </c>
      <c r="AP1195" s="12" t="s">
        <v>126</v>
      </c>
      <c r="AS1195" s="12" t="s">
        <v>370</v>
      </c>
      <c r="AT1195" s="12" t="s">
        <v>1017</v>
      </c>
      <c r="AU1195" s="12" t="s">
        <v>152</v>
      </c>
      <c r="AV1195" s="12" t="s">
        <v>552</v>
      </c>
      <c r="AX1195" s="12" t="s">
        <v>184</v>
      </c>
    </row>
    <row r="1196" ht="14.25" customHeight="1">
      <c r="A1196" s="12">
        <v>720351.0</v>
      </c>
      <c r="B1196" s="12">
        <v>720346.0</v>
      </c>
      <c r="C1196" s="12" t="s">
        <v>136</v>
      </c>
      <c r="D1196" s="12">
        <v>0.0</v>
      </c>
      <c r="K1196" s="12" t="s">
        <v>137</v>
      </c>
      <c r="M1196" s="12" t="s">
        <v>138</v>
      </c>
      <c r="N1196" s="12" t="s">
        <v>171</v>
      </c>
      <c r="P1196" s="12" t="s">
        <v>118</v>
      </c>
      <c r="R1196" s="12" t="s">
        <v>389</v>
      </c>
      <c r="V1196" s="12">
        <v>440.0</v>
      </c>
      <c r="X1196" s="12" t="s">
        <v>6090</v>
      </c>
      <c r="Y1196" s="12" t="s">
        <v>173</v>
      </c>
      <c r="Z1196" s="12" t="s">
        <v>6091</v>
      </c>
      <c r="AA1196" s="12" t="s">
        <v>175</v>
      </c>
      <c r="AB1196" s="12" t="s">
        <v>6092</v>
      </c>
      <c r="AC1196" s="12">
        <v>614.0</v>
      </c>
      <c r="AD1196" s="12" t="s">
        <v>1068</v>
      </c>
      <c r="AE1196" s="12" t="s">
        <v>6088</v>
      </c>
      <c r="AF1196" s="12" t="s">
        <v>6093</v>
      </c>
      <c r="AI1196" s="12" t="s">
        <v>126</v>
      </c>
      <c r="AJ1196" s="12" t="s">
        <v>152</v>
      </c>
      <c r="AK1196" s="12" t="s">
        <v>126</v>
      </c>
      <c r="AM1196" s="12" t="s">
        <v>149</v>
      </c>
      <c r="AN1196" s="12" t="s">
        <v>244</v>
      </c>
      <c r="AO1196" s="12" t="s">
        <v>150</v>
      </c>
      <c r="AP1196" s="12" t="s">
        <v>126</v>
      </c>
      <c r="AS1196" s="12" t="s">
        <v>370</v>
      </c>
      <c r="AT1196" s="12" t="s">
        <v>1017</v>
      </c>
      <c r="AU1196" s="12" t="s">
        <v>126</v>
      </c>
      <c r="BO1196" s="12" t="s">
        <v>467</v>
      </c>
    </row>
    <row r="1197" ht="14.25" customHeight="1">
      <c r="A1197" s="12">
        <v>720352.0</v>
      </c>
      <c r="B1197" s="12">
        <v>720352.0</v>
      </c>
      <c r="K1197" s="12" t="s">
        <v>137</v>
      </c>
      <c r="M1197" s="12" t="s">
        <v>253</v>
      </c>
      <c r="N1197" s="12" t="s">
        <v>171</v>
      </c>
      <c r="P1197" s="12" t="s">
        <v>204</v>
      </c>
      <c r="V1197" s="12">
        <v>259.0</v>
      </c>
      <c r="X1197" s="12" t="s">
        <v>6094</v>
      </c>
      <c r="Y1197" s="12" t="s">
        <v>269</v>
      </c>
      <c r="Z1197" s="12" t="s">
        <v>6095</v>
      </c>
      <c r="AA1197" s="12" t="s">
        <v>175</v>
      </c>
      <c r="AB1197" s="12" t="s">
        <v>6096</v>
      </c>
      <c r="AC1197" s="12" t="s">
        <v>6097</v>
      </c>
      <c r="AD1197" s="12" t="s">
        <v>4922</v>
      </c>
      <c r="AE1197" s="12" t="s">
        <v>6098</v>
      </c>
      <c r="AI1197" s="12" t="s">
        <v>152</v>
      </c>
      <c r="AJ1197" s="12" t="s">
        <v>126</v>
      </c>
      <c r="AK1197" s="12" t="s">
        <v>126</v>
      </c>
      <c r="AM1197" s="12" t="s">
        <v>196</v>
      </c>
      <c r="AN1197" s="12" t="s">
        <v>4924</v>
      </c>
      <c r="AP1197" s="12" t="s">
        <v>152</v>
      </c>
      <c r="AQ1197" s="12" t="s">
        <v>152</v>
      </c>
      <c r="AS1197" s="12" t="s">
        <v>153</v>
      </c>
      <c r="AU1197" s="12" t="s">
        <v>152</v>
      </c>
      <c r="BF1197" s="12" t="s">
        <v>126</v>
      </c>
      <c r="BO1197" s="12" t="s">
        <v>235</v>
      </c>
      <c r="BP1197" s="12" t="s">
        <v>4922</v>
      </c>
    </row>
    <row r="1198" ht="14.25" customHeight="1">
      <c r="A1198" s="12">
        <v>720353.0</v>
      </c>
      <c r="B1198" s="12">
        <v>720353.0</v>
      </c>
      <c r="C1198" s="12" t="s">
        <v>136</v>
      </c>
      <c r="D1198" s="12">
        <v>875.0</v>
      </c>
      <c r="K1198" s="12" t="s">
        <v>137</v>
      </c>
      <c r="M1198" s="12" t="s">
        <v>138</v>
      </c>
      <c r="N1198" s="12" t="s">
        <v>139</v>
      </c>
      <c r="P1198" s="12" t="s">
        <v>140</v>
      </c>
      <c r="V1198" s="12">
        <v>875.0</v>
      </c>
      <c r="X1198" s="12" t="s">
        <v>6099</v>
      </c>
      <c r="Y1198" s="12" t="s">
        <v>142</v>
      </c>
      <c r="Z1198" s="12" t="s">
        <v>6100</v>
      </c>
      <c r="AA1198" s="12" t="s">
        <v>175</v>
      </c>
      <c r="AB1198" s="12" t="s">
        <v>6101</v>
      </c>
      <c r="AC1198" s="12" t="s">
        <v>6102</v>
      </c>
      <c r="AD1198" s="12" t="s">
        <v>1973</v>
      </c>
      <c r="AE1198" s="12" t="s">
        <v>6103</v>
      </c>
      <c r="AF1198" s="12" t="s">
        <v>6104</v>
      </c>
      <c r="AI1198" s="12" t="s">
        <v>126</v>
      </c>
      <c r="AJ1198" s="12" t="s">
        <v>126</v>
      </c>
      <c r="AK1198" s="12" t="s">
        <v>126</v>
      </c>
      <c r="AM1198" s="12" t="s">
        <v>149</v>
      </c>
      <c r="AP1198" s="12" t="s">
        <v>126</v>
      </c>
      <c r="AQ1198" s="12" t="s">
        <v>152</v>
      </c>
      <c r="AS1198" s="12" t="s">
        <v>153</v>
      </c>
      <c r="AU1198" s="12" t="s">
        <v>126</v>
      </c>
      <c r="BF1198" s="12" t="s">
        <v>126</v>
      </c>
      <c r="BO1198" s="12" t="s">
        <v>127</v>
      </c>
      <c r="BP1198" s="12" t="s">
        <v>1973</v>
      </c>
      <c r="BQ1198" s="12" t="s">
        <v>388</v>
      </c>
    </row>
    <row r="1199" ht="14.25" customHeight="1">
      <c r="A1199" s="12">
        <v>720354.0</v>
      </c>
      <c r="B1199" s="12">
        <v>720354.0</v>
      </c>
      <c r="C1199" s="12" t="s">
        <v>136</v>
      </c>
      <c r="D1199" s="12">
        <v>440.0</v>
      </c>
      <c r="K1199" s="12" t="s">
        <v>137</v>
      </c>
      <c r="M1199" s="12" t="s">
        <v>138</v>
      </c>
      <c r="N1199" s="12" t="s">
        <v>139</v>
      </c>
      <c r="P1199" s="12" t="s">
        <v>118</v>
      </c>
      <c r="R1199" s="12" t="s">
        <v>1783</v>
      </c>
      <c r="V1199" s="12">
        <v>440.0</v>
      </c>
      <c r="X1199" s="12" t="s">
        <v>6105</v>
      </c>
      <c r="Y1199" s="12" t="s">
        <v>319</v>
      </c>
      <c r="Z1199" s="12" t="s">
        <v>6106</v>
      </c>
      <c r="AA1199" s="12" t="s">
        <v>175</v>
      </c>
      <c r="AB1199" s="12" t="s">
        <v>6107</v>
      </c>
      <c r="AC1199" s="12" t="s">
        <v>6108</v>
      </c>
      <c r="AI1199" s="12" t="s">
        <v>126</v>
      </c>
      <c r="AJ1199" s="12" t="s">
        <v>126</v>
      </c>
      <c r="AK1199" s="12" t="s">
        <v>126</v>
      </c>
      <c r="AM1199" s="12" t="s">
        <v>149</v>
      </c>
      <c r="AP1199" s="12" t="s">
        <v>126</v>
      </c>
      <c r="AQ1199" s="12" t="s">
        <v>152</v>
      </c>
      <c r="AS1199" s="12" t="s">
        <v>153</v>
      </c>
      <c r="AU1199" s="12" t="s">
        <v>152</v>
      </c>
      <c r="BF1199" s="12" t="s">
        <v>126</v>
      </c>
      <c r="BP1199" s="12" t="s">
        <v>6109</v>
      </c>
    </row>
    <row r="1200" ht="14.25" customHeight="1">
      <c r="A1200" s="12">
        <v>720357.0</v>
      </c>
      <c r="B1200" s="12">
        <v>720357.0</v>
      </c>
      <c r="C1200" s="12" t="s">
        <v>136</v>
      </c>
      <c r="D1200" s="12">
        <v>605.0</v>
      </c>
      <c r="K1200" s="12" t="s">
        <v>137</v>
      </c>
      <c r="M1200" s="12" t="s">
        <v>170</v>
      </c>
      <c r="N1200" s="12" t="s">
        <v>171</v>
      </c>
      <c r="P1200" s="12" t="s">
        <v>128</v>
      </c>
      <c r="V1200" s="12">
        <v>605.0</v>
      </c>
      <c r="X1200" s="12" t="s">
        <v>6110</v>
      </c>
      <c r="Y1200" s="12" t="s">
        <v>142</v>
      </c>
      <c r="Z1200" s="12" t="s">
        <v>6111</v>
      </c>
      <c r="AA1200" s="12" t="s">
        <v>175</v>
      </c>
      <c r="AB1200" s="12" t="s">
        <v>6112</v>
      </c>
      <c r="AC1200" s="12" t="s">
        <v>6113</v>
      </c>
      <c r="AD1200" s="12" t="s">
        <v>122</v>
      </c>
      <c r="AE1200" s="12" t="s">
        <v>6114</v>
      </c>
      <c r="AI1200" s="12" t="s">
        <v>126</v>
      </c>
      <c r="AJ1200" s="12" t="s">
        <v>126</v>
      </c>
      <c r="AK1200" s="12" t="s">
        <v>126</v>
      </c>
      <c r="AM1200" s="12" t="s">
        <v>149</v>
      </c>
      <c r="AN1200" s="12" t="s">
        <v>149</v>
      </c>
      <c r="AP1200" s="12" t="s">
        <v>126</v>
      </c>
      <c r="AQ1200" s="12" t="s">
        <v>152</v>
      </c>
      <c r="AS1200" s="12" t="s">
        <v>370</v>
      </c>
      <c r="AT1200" s="12" t="s">
        <v>1017</v>
      </c>
      <c r="AU1200" s="12" t="s">
        <v>152</v>
      </c>
      <c r="BF1200" s="12" t="s">
        <v>126</v>
      </c>
      <c r="BO1200" s="12" t="s">
        <v>467</v>
      </c>
      <c r="BP1200" s="12" t="s">
        <v>122</v>
      </c>
      <c r="BQ1200" s="12" t="s">
        <v>464</v>
      </c>
    </row>
    <row r="1201" ht="14.25" customHeight="1">
      <c r="A1201" s="12">
        <v>720358.0</v>
      </c>
      <c r="B1201" s="12">
        <v>720358.0</v>
      </c>
      <c r="K1201" s="12" t="s">
        <v>137</v>
      </c>
      <c r="M1201" s="12" t="s">
        <v>253</v>
      </c>
      <c r="N1201" s="12" t="s">
        <v>171</v>
      </c>
      <c r="P1201" s="12" t="s">
        <v>204</v>
      </c>
      <c r="V1201" s="12">
        <v>259.0</v>
      </c>
      <c r="X1201" s="12" t="s">
        <v>4356</v>
      </c>
      <c r="Y1201" s="12" t="s">
        <v>173</v>
      </c>
      <c r="Z1201" s="12" t="s">
        <v>6115</v>
      </c>
      <c r="AA1201" s="12" t="s">
        <v>175</v>
      </c>
      <c r="AB1201" s="12" t="s">
        <v>4358</v>
      </c>
      <c r="AC1201" s="12">
        <v>2.42075341546E11</v>
      </c>
      <c r="AD1201" s="12" t="s">
        <v>1841</v>
      </c>
      <c r="AE1201" s="12" t="s">
        <v>4359</v>
      </c>
      <c r="AI1201" s="12" t="s">
        <v>152</v>
      </c>
      <c r="AJ1201" s="12" t="s">
        <v>126</v>
      </c>
      <c r="AK1201" s="12" t="s">
        <v>126</v>
      </c>
      <c r="AP1201" s="12" t="s">
        <v>152</v>
      </c>
      <c r="AQ1201" s="12" t="s">
        <v>152</v>
      </c>
      <c r="AS1201" s="12" t="s">
        <v>153</v>
      </c>
      <c r="AU1201" s="12" t="s">
        <v>152</v>
      </c>
      <c r="BF1201" s="12" t="s">
        <v>126</v>
      </c>
    </row>
    <row r="1202" ht="14.25" customHeight="1">
      <c r="A1202" s="12">
        <v>720359.0</v>
      </c>
      <c r="B1202" s="12">
        <v>720359.0</v>
      </c>
      <c r="K1202" s="12" t="s">
        <v>137</v>
      </c>
      <c r="M1202" s="12" t="s">
        <v>170</v>
      </c>
      <c r="N1202" s="12" t="s">
        <v>171</v>
      </c>
      <c r="P1202" s="12" t="s">
        <v>140</v>
      </c>
      <c r="V1202" s="12">
        <v>649.0</v>
      </c>
      <c r="X1202" s="12" t="s">
        <v>1154</v>
      </c>
      <c r="Y1202" s="12" t="s">
        <v>142</v>
      </c>
      <c r="Z1202" s="12" t="s">
        <v>1155</v>
      </c>
      <c r="AA1202" s="12" t="s">
        <v>144</v>
      </c>
      <c r="AB1202" s="12" t="s">
        <v>1156</v>
      </c>
      <c r="AC1202" s="12" t="s">
        <v>1157</v>
      </c>
      <c r="AD1202" s="12" t="s">
        <v>122</v>
      </c>
      <c r="AE1202" s="12" t="s">
        <v>6116</v>
      </c>
      <c r="AF1202" s="12" t="s">
        <v>6117</v>
      </c>
      <c r="AI1202" s="12" t="s">
        <v>152</v>
      </c>
      <c r="AJ1202" s="12" t="s">
        <v>126</v>
      </c>
      <c r="AK1202" s="12" t="s">
        <v>126</v>
      </c>
      <c r="AM1202" s="12" t="s">
        <v>6118</v>
      </c>
      <c r="AP1202" s="12" t="s">
        <v>126</v>
      </c>
      <c r="AQ1202" s="12" t="s">
        <v>152</v>
      </c>
      <c r="AS1202" s="12" t="s">
        <v>370</v>
      </c>
      <c r="AT1202" s="12" t="s">
        <v>3180</v>
      </c>
      <c r="AU1202" s="12" t="s">
        <v>152</v>
      </c>
      <c r="AV1202" s="12" t="s">
        <v>462</v>
      </c>
      <c r="AW1202" s="12" t="s">
        <v>5919</v>
      </c>
      <c r="AX1202" s="12" t="s">
        <v>184</v>
      </c>
      <c r="AY1202" s="12" t="s">
        <v>3664</v>
      </c>
      <c r="BF1202" s="12" t="s">
        <v>126</v>
      </c>
      <c r="BP1202" s="12" t="s">
        <v>122</v>
      </c>
      <c r="BQ1202" s="12" t="s">
        <v>135</v>
      </c>
    </row>
    <row r="1203" ht="14.25" customHeight="1">
      <c r="A1203" s="12">
        <v>720360.0</v>
      </c>
      <c r="B1203" s="12">
        <v>720359.0</v>
      </c>
      <c r="K1203" s="12" t="s">
        <v>137</v>
      </c>
      <c r="M1203" s="12" t="s">
        <v>170</v>
      </c>
      <c r="N1203" s="12" t="s">
        <v>171</v>
      </c>
      <c r="P1203" s="12" t="s">
        <v>977</v>
      </c>
      <c r="V1203" s="12">
        <v>33.0</v>
      </c>
      <c r="X1203" s="12" t="s">
        <v>1170</v>
      </c>
      <c r="Y1203" s="12" t="s">
        <v>319</v>
      </c>
      <c r="Z1203" s="12" t="s">
        <v>1171</v>
      </c>
      <c r="AA1203" s="12" t="s">
        <v>144</v>
      </c>
      <c r="AB1203" s="12" t="s">
        <v>1156</v>
      </c>
      <c r="AC1203" s="12" t="s">
        <v>1157</v>
      </c>
      <c r="AD1203" s="12" t="s">
        <v>122</v>
      </c>
      <c r="AE1203" s="12" t="s">
        <v>1163</v>
      </c>
      <c r="AF1203" s="12" t="s">
        <v>6117</v>
      </c>
      <c r="AI1203" s="12" t="s">
        <v>152</v>
      </c>
      <c r="AJ1203" s="12" t="s">
        <v>126</v>
      </c>
      <c r="AK1203" s="12" t="s">
        <v>126</v>
      </c>
      <c r="AM1203" s="12" t="s">
        <v>149</v>
      </c>
      <c r="AQ1203" s="12" t="s">
        <v>152</v>
      </c>
      <c r="AS1203" s="12" t="s">
        <v>370</v>
      </c>
      <c r="AT1203" s="12" t="s">
        <v>1017</v>
      </c>
      <c r="AU1203" s="12" t="s">
        <v>152</v>
      </c>
      <c r="AV1203" s="12" t="s">
        <v>462</v>
      </c>
      <c r="AW1203" s="12" t="s">
        <v>5919</v>
      </c>
      <c r="AX1203" s="12" t="s">
        <v>184</v>
      </c>
      <c r="AY1203" s="12" t="s">
        <v>3664</v>
      </c>
      <c r="BF1203" s="12" t="s">
        <v>126</v>
      </c>
    </row>
    <row r="1204" ht="14.25" customHeight="1">
      <c r="A1204" s="12">
        <v>720361.0</v>
      </c>
      <c r="B1204" s="12">
        <v>720359.0</v>
      </c>
      <c r="K1204" s="12" t="s">
        <v>137</v>
      </c>
      <c r="M1204" s="12" t="s">
        <v>170</v>
      </c>
      <c r="N1204" s="12" t="s">
        <v>171</v>
      </c>
      <c r="P1204" s="12" t="s">
        <v>977</v>
      </c>
      <c r="V1204" s="12">
        <v>33.0</v>
      </c>
      <c r="X1204" s="12" t="s">
        <v>6119</v>
      </c>
      <c r="Y1204" s="12" t="s">
        <v>319</v>
      </c>
      <c r="Z1204" s="12" t="s">
        <v>1169</v>
      </c>
      <c r="AA1204" s="12" t="s">
        <v>144</v>
      </c>
      <c r="AB1204" s="12" t="s">
        <v>1156</v>
      </c>
      <c r="AC1204" s="12" t="s">
        <v>1157</v>
      </c>
      <c r="AD1204" s="12" t="s">
        <v>122</v>
      </c>
      <c r="AE1204" s="12" t="s">
        <v>6120</v>
      </c>
      <c r="AF1204" s="12" t="s">
        <v>6117</v>
      </c>
      <c r="AI1204" s="12" t="s">
        <v>152</v>
      </c>
      <c r="AJ1204" s="12" t="s">
        <v>126</v>
      </c>
      <c r="AK1204" s="12" t="s">
        <v>126</v>
      </c>
      <c r="AM1204" s="12" t="s">
        <v>149</v>
      </c>
      <c r="AP1204" s="12" t="s">
        <v>126</v>
      </c>
      <c r="AQ1204" s="12" t="s">
        <v>152</v>
      </c>
      <c r="AS1204" s="12" t="s">
        <v>370</v>
      </c>
      <c r="AT1204" s="12" t="s">
        <v>1017</v>
      </c>
      <c r="AU1204" s="12" t="s">
        <v>152</v>
      </c>
      <c r="AV1204" s="12" t="s">
        <v>462</v>
      </c>
      <c r="AW1204" s="12" t="s">
        <v>5919</v>
      </c>
      <c r="AX1204" s="12" t="s">
        <v>184</v>
      </c>
      <c r="AY1204" s="12" t="s">
        <v>3664</v>
      </c>
      <c r="BF1204" s="12" t="s">
        <v>126</v>
      </c>
    </row>
    <row r="1205" ht="14.25" customHeight="1">
      <c r="A1205" s="12">
        <v>720362.0</v>
      </c>
      <c r="B1205" s="12">
        <v>720359.0</v>
      </c>
      <c r="K1205" s="12" t="s">
        <v>137</v>
      </c>
      <c r="M1205" s="12" t="s">
        <v>170</v>
      </c>
      <c r="N1205" s="12" t="s">
        <v>171</v>
      </c>
      <c r="P1205" s="12" t="s">
        <v>977</v>
      </c>
      <c r="V1205" s="12">
        <v>33.0</v>
      </c>
      <c r="X1205" s="12" t="s">
        <v>1165</v>
      </c>
      <c r="Y1205" s="12" t="s">
        <v>269</v>
      </c>
      <c r="Z1205" s="12" t="s">
        <v>1166</v>
      </c>
      <c r="AA1205" s="12" t="s">
        <v>175</v>
      </c>
      <c r="AB1205" s="12" t="s">
        <v>1156</v>
      </c>
      <c r="AC1205" s="12" t="s">
        <v>1157</v>
      </c>
      <c r="AD1205" s="12" t="s">
        <v>122</v>
      </c>
      <c r="AE1205" s="12" t="s">
        <v>1163</v>
      </c>
      <c r="AF1205" s="12" t="s">
        <v>6117</v>
      </c>
      <c r="AI1205" s="12" t="s">
        <v>152</v>
      </c>
      <c r="AJ1205" s="12" t="s">
        <v>126</v>
      </c>
      <c r="AK1205" s="12" t="s">
        <v>126</v>
      </c>
      <c r="AM1205" s="12" t="s">
        <v>149</v>
      </c>
      <c r="AP1205" s="12" t="s">
        <v>126</v>
      </c>
      <c r="AQ1205" s="12" t="s">
        <v>152</v>
      </c>
      <c r="AS1205" s="12" t="s">
        <v>370</v>
      </c>
      <c r="AT1205" s="12" t="s">
        <v>1017</v>
      </c>
      <c r="AU1205" s="12" t="s">
        <v>152</v>
      </c>
      <c r="AV1205" s="12" t="s">
        <v>462</v>
      </c>
      <c r="AW1205" s="12" t="s">
        <v>5919</v>
      </c>
      <c r="AX1205" s="12" t="s">
        <v>184</v>
      </c>
      <c r="AY1205" s="12" t="s">
        <v>3664</v>
      </c>
      <c r="BF1205" s="12" t="s">
        <v>126</v>
      </c>
    </row>
    <row r="1206" ht="14.25" customHeight="1">
      <c r="A1206" s="12">
        <v>720363.0</v>
      </c>
      <c r="B1206" s="12">
        <v>720363.0</v>
      </c>
      <c r="C1206" s="12" t="s">
        <v>136</v>
      </c>
      <c r="D1206" s="12">
        <v>1139.0</v>
      </c>
      <c r="K1206" s="12" t="s">
        <v>137</v>
      </c>
      <c r="M1206" s="12" t="s">
        <v>138</v>
      </c>
      <c r="N1206" s="12" t="s">
        <v>171</v>
      </c>
      <c r="P1206" s="12" t="s">
        <v>140</v>
      </c>
      <c r="V1206" s="12">
        <v>699.0</v>
      </c>
      <c r="X1206" s="12" t="s">
        <v>6121</v>
      </c>
      <c r="Y1206" s="12" t="s">
        <v>142</v>
      </c>
      <c r="Z1206" s="12" t="s">
        <v>6122</v>
      </c>
      <c r="AA1206" s="12" t="s">
        <v>144</v>
      </c>
      <c r="AB1206" s="12" t="s">
        <v>6123</v>
      </c>
      <c r="AC1206" s="12" t="s">
        <v>6124</v>
      </c>
      <c r="AD1206" s="12" t="s">
        <v>1643</v>
      </c>
      <c r="AE1206" s="12" t="s">
        <v>6125</v>
      </c>
      <c r="AF1206" s="12">
        <v>239347.0</v>
      </c>
      <c r="AI1206" s="12" t="s">
        <v>126</v>
      </c>
      <c r="AJ1206" s="12" t="s">
        <v>126</v>
      </c>
      <c r="AK1206" s="12" t="s">
        <v>126</v>
      </c>
      <c r="AM1206" s="12" t="s">
        <v>149</v>
      </c>
      <c r="AP1206" s="12" t="s">
        <v>126</v>
      </c>
      <c r="AQ1206" s="12" t="s">
        <v>152</v>
      </c>
      <c r="AS1206" s="12" t="s">
        <v>370</v>
      </c>
      <c r="AT1206" s="12" t="s">
        <v>1017</v>
      </c>
      <c r="AU1206" s="12" t="s">
        <v>152</v>
      </c>
      <c r="BF1206" s="12" t="s">
        <v>126</v>
      </c>
    </row>
    <row r="1207" ht="14.25" customHeight="1">
      <c r="A1207" s="12">
        <v>720364.0</v>
      </c>
      <c r="B1207" s="12">
        <v>720359.0</v>
      </c>
      <c r="K1207" s="12" t="s">
        <v>137</v>
      </c>
      <c r="M1207" s="12" t="s">
        <v>170</v>
      </c>
      <c r="N1207" s="12" t="s">
        <v>171</v>
      </c>
      <c r="P1207" s="12" t="s">
        <v>140</v>
      </c>
      <c r="V1207" s="12">
        <v>649.0</v>
      </c>
      <c r="X1207" s="12" t="s">
        <v>1160</v>
      </c>
      <c r="Y1207" s="12" t="s">
        <v>142</v>
      </c>
      <c r="Z1207" s="12" t="s">
        <v>6126</v>
      </c>
      <c r="AA1207" s="12" t="s">
        <v>175</v>
      </c>
      <c r="AB1207" s="12" t="s">
        <v>1156</v>
      </c>
      <c r="AC1207" s="12" t="s">
        <v>6127</v>
      </c>
      <c r="AD1207" s="12" t="s">
        <v>122</v>
      </c>
      <c r="AE1207" s="12" t="s">
        <v>1163</v>
      </c>
      <c r="AF1207" s="12" t="s">
        <v>6117</v>
      </c>
      <c r="AI1207" s="12" t="s">
        <v>152</v>
      </c>
      <c r="AJ1207" s="12" t="s">
        <v>126</v>
      </c>
      <c r="AK1207" s="12" t="s">
        <v>126</v>
      </c>
      <c r="AM1207" s="12" t="s">
        <v>149</v>
      </c>
      <c r="AP1207" s="12" t="s">
        <v>126</v>
      </c>
      <c r="AQ1207" s="12" t="s">
        <v>152</v>
      </c>
      <c r="AS1207" s="12" t="s">
        <v>370</v>
      </c>
      <c r="AT1207" s="12" t="s">
        <v>1017</v>
      </c>
      <c r="AU1207" s="12" t="s">
        <v>152</v>
      </c>
      <c r="AV1207" s="12" t="s">
        <v>462</v>
      </c>
      <c r="AW1207" s="12" t="s">
        <v>5919</v>
      </c>
      <c r="AX1207" s="12" t="s">
        <v>184</v>
      </c>
      <c r="AY1207" s="12" t="s">
        <v>3664</v>
      </c>
      <c r="BF1207" s="12" t="s">
        <v>126</v>
      </c>
    </row>
    <row r="1208" ht="14.25" customHeight="1">
      <c r="A1208" s="12">
        <v>720365.0</v>
      </c>
      <c r="B1208" s="12">
        <v>720363.0</v>
      </c>
      <c r="C1208" s="12" t="s">
        <v>136</v>
      </c>
      <c r="D1208" s="12">
        <v>0.0</v>
      </c>
      <c r="K1208" s="12" t="s">
        <v>137</v>
      </c>
      <c r="M1208" s="12" t="s">
        <v>138</v>
      </c>
      <c r="N1208" s="12" t="s">
        <v>171</v>
      </c>
      <c r="P1208" s="12" t="s">
        <v>118</v>
      </c>
      <c r="R1208" s="12" t="s">
        <v>389</v>
      </c>
      <c r="V1208" s="12">
        <v>440.0</v>
      </c>
      <c r="X1208" s="12" t="s">
        <v>6128</v>
      </c>
      <c r="Y1208" s="12" t="s">
        <v>319</v>
      </c>
      <c r="Z1208" s="12" t="s">
        <v>6129</v>
      </c>
      <c r="AA1208" s="12" t="s">
        <v>175</v>
      </c>
      <c r="AB1208" s="12" t="s">
        <v>6130</v>
      </c>
      <c r="AC1208" s="12">
        <v>658.0</v>
      </c>
      <c r="AD1208" s="12" t="s">
        <v>1643</v>
      </c>
      <c r="AE1208" s="12" t="s">
        <v>6125</v>
      </c>
      <c r="AF1208" s="12">
        <v>239347.0</v>
      </c>
      <c r="AI1208" s="12" t="s">
        <v>126</v>
      </c>
      <c r="AJ1208" s="12" t="s">
        <v>126</v>
      </c>
      <c r="AK1208" s="12" t="s">
        <v>126</v>
      </c>
      <c r="AM1208" s="12" t="s">
        <v>149</v>
      </c>
      <c r="AP1208" s="12" t="s">
        <v>126</v>
      </c>
      <c r="AQ1208" s="12" t="s">
        <v>152</v>
      </c>
      <c r="AS1208" s="12" t="s">
        <v>370</v>
      </c>
      <c r="AT1208" s="12" t="s">
        <v>1017</v>
      </c>
      <c r="AU1208" s="12" t="s">
        <v>152</v>
      </c>
    </row>
    <row r="1209" ht="14.25" customHeight="1">
      <c r="A1209" s="12">
        <v>720366.0</v>
      </c>
      <c r="B1209" s="12">
        <v>720366.0</v>
      </c>
      <c r="K1209" s="12" t="s">
        <v>137</v>
      </c>
      <c r="M1209" s="12" t="s">
        <v>253</v>
      </c>
      <c r="N1209" s="12" t="s">
        <v>171</v>
      </c>
      <c r="P1209" s="12" t="s">
        <v>204</v>
      </c>
      <c r="V1209" s="12">
        <v>259.0</v>
      </c>
      <c r="X1209" s="12" t="s">
        <v>4123</v>
      </c>
      <c r="Y1209" s="12" t="s">
        <v>319</v>
      </c>
      <c r="Z1209" s="12" t="s">
        <v>4124</v>
      </c>
      <c r="AA1209" s="12" t="s">
        <v>175</v>
      </c>
      <c r="AB1209" s="12" t="s">
        <v>4125</v>
      </c>
      <c r="AC1209" s="12" t="s">
        <v>4126</v>
      </c>
      <c r="AD1209" s="12" t="s">
        <v>272</v>
      </c>
      <c r="AE1209" s="12" t="s">
        <v>4127</v>
      </c>
      <c r="AF1209" s="12" t="s">
        <v>4128</v>
      </c>
      <c r="AI1209" s="12" t="s">
        <v>126</v>
      </c>
      <c r="AJ1209" s="12" t="s">
        <v>126</v>
      </c>
      <c r="AK1209" s="12" t="s">
        <v>126</v>
      </c>
      <c r="AM1209" s="12" t="s">
        <v>196</v>
      </c>
      <c r="AN1209" s="12" t="s">
        <v>4129</v>
      </c>
      <c r="AP1209" s="12" t="s">
        <v>152</v>
      </c>
      <c r="AQ1209" s="12" t="s">
        <v>152</v>
      </c>
      <c r="AS1209" s="12" t="s">
        <v>153</v>
      </c>
      <c r="AU1209" s="12" t="s">
        <v>152</v>
      </c>
      <c r="AV1209" s="12" t="s">
        <v>188</v>
      </c>
      <c r="AX1209" s="12" t="s">
        <v>156</v>
      </c>
      <c r="BF1209" s="12" t="s">
        <v>126</v>
      </c>
    </row>
    <row r="1210" ht="14.25" customHeight="1">
      <c r="A1210" s="12">
        <v>720367.0</v>
      </c>
      <c r="B1210" s="12">
        <v>720367.0</v>
      </c>
      <c r="C1210" s="12" t="s">
        <v>136</v>
      </c>
      <c r="D1210" s="12">
        <v>1232.0</v>
      </c>
      <c r="K1210" s="12" t="s">
        <v>137</v>
      </c>
      <c r="M1210" s="12" t="s">
        <v>170</v>
      </c>
      <c r="N1210" s="12" t="s">
        <v>139</v>
      </c>
      <c r="P1210" s="12" t="s">
        <v>140</v>
      </c>
      <c r="V1210" s="12">
        <v>814.0</v>
      </c>
      <c r="X1210" s="12" t="s">
        <v>6131</v>
      </c>
      <c r="Y1210" s="12" t="s">
        <v>142</v>
      </c>
      <c r="Z1210" s="12" t="s">
        <v>6132</v>
      </c>
      <c r="AA1210" s="12" t="s">
        <v>144</v>
      </c>
      <c r="AB1210" s="12" t="s">
        <v>6133</v>
      </c>
      <c r="AC1210" s="12" t="s">
        <v>6134</v>
      </c>
      <c r="AD1210" s="12" t="s">
        <v>948</v>
      </c>
      <c r="AE1210" s="12" t="s">
        <v>6135</v>
      </c>
      <c r="AF1210" s="12" t="s">
        <v>6136</v>
      </c>
      <c r="AI1210" s="12" t="s">
        <v>152</v>
      </c>
      <c r="AJ1210" s="12" t="s">
        <v>152</v>
      </c>
      <c r="AK1210" s="12" t="s">
        <v>126</v>
      </c>
      <c r="AM1210" s="12" t="s">
        <v>149</v>
      </c>
      <c r="AP1210" s="12" t="s">
        <v>152</v>
      </c>
      <c r="AQ1210" s="12" t="s">
        <v>152</v>
      </c>
      <c r="AS1210" s="12" t="s">
        <v>153</v>
      </c>
      <c r="AU1210" s="12" t="s">
        <v>152</v>
      </c>
      <c r="AV1210" s="12" t="s">
        <v>182</v>
      </c>
      <c r="AX1210" s="12" t="s">
        <v>184</v>
      </c>
      <c r="BF1210" s="12" t="s">
        <v>126</v>
      </c>
      <c r="BO1210" s="12" t="s">
        <v>421</v>
      </c>
      <c r="BP1210" s="12" t="s">
        <v>948</v>
      </c>
    </row>
    <row r="1211" ht="14.25" customHeight="1">
      <c r="A1211" s="12">
        <v>720368.0</v>
      </c>
      <c r="B1211" s="12">
        <v>720367.0</v>
      </c>
      <c r="C1211" s="12" t="s">
        <v>136</v>
      </c>
      <c r="D1211" s="12">
        <v>0.0</v>
      </c>
      <c r="K1211" s="12" t="s">
        <v>137</v>
      </c>
      <c r="M1211" s="12" t="s">
        <v>170</v>
      </c>
      <c r="N1211" s="12" t="s">
        <v>139</v>
      </c>
      <c r="P1211" s="12" t="s">
        <v>118</v>
      </c>
      <c r="R1211" s="12" t="s">
        <v>389</v>
      </c>
      <c r="V1211" s="12">
        <v>385.0</v>
      </c>
      <c r="X1211" s="12" t="s">
        <v>6137</v>
      </c>
      <c r="Y1211" s="12" t="s">
        <v>173</v>
      </c>
      <c r="Z1211" s="12" t="s">
        <v>6138</v>
      </c>
      <c r="AA1211" s="12" t="s">
        <v>175</v>
      </c>
      <c r="AB1211" s="12" t="s">
        <v>6133</v>
      </c>
      <c r="AC1211" s="12">
        <v>33.0</v>
      </c>
      <c r="AD1211" s="12" t="s">
        <v>948</v>
      </c>
      <c r="AE1211" s="12" t="s">
        <v>6139</v>
      </c>
      <c r="AF1211" s="12" t="s">
        <v>6136</v>
      </c>
      <c r="AI1211" s="12" t="s">
        <v>152</v>
      </c>
      <c r="AK1211" s="12" t="s">
        <v>126</v>
      </c>
      <c r="AM1211" s="12" t="s">
        <v>149</v>
      </c>
      <c r="AP1211" s="12" t="s">
        <v>152</v>
      </c>
      <c r="AQ1211" s="12" t="s">
        <v>152</v>
      </c>
      <c r="AS1211" s="12" t="s">
        <v>153</v>
      </c>
      <c r="AU1211" s="12" t="s">
        <v>152</v>
      </c>
      <c r="AV1211" s="12" t="s">
        <v>182</v>
      </c>
      <c r="AX1211" s="12" t="s">
        <v>184</v>
      </c>
      <c r="BP1211" s="12" t="s">
        <v>948</v>
      </c>
    </row>
    <row r="1212" ht="14.25" customHeight="1">
      <c r="A1212" s="12">
        <v>720369.0</v>
      </c>
      <c r="B1212" s="12">
        <v>720367.0</v>
      </c>
      <c r="C1212" s="12" t="s">
        <v>136</v>
      </c>
      <c r="D1212" s="12">
        <v>0.0</v>
      </c>
      <c r="K1212" s="12" t="s">
        <v>137</v>
      </c>
      <c r="M1212" s="12" t="s">
        <v>170</v>
      </c>
      <c r="N1212" s="12" t="s">
        <v>139</v>
      </c>
      <c r="P1212" s="12" t="s">
        <v>977</v>
      </c>
      <c r="V1212" s="12">
        <v>33.0</v>
      </c>
      <c r="X1212" s="12" t="s">
        <v>6140</v>
      </c>
      <c r="Y1212" s="12" t="s">
        <v>246</v>
      </c>
      <c r="Z1212" s="12" t="s">
        <v>6141</v>
      </c>
      <c r="AA1212" s="12" t="s">
        <v>144</v>
      </c>
      <c r="AB1212" s="12" t="s">
        <v>6133</v>
      </c>
      <c r="AC1212" s="12">
        <v>33.0</v>
      </c>
      <c r="AD1212" s="12" t="s">
        <v>948</v>
      </c>
      <c r="AE1212" s="12" t="s">
        <v>6139</v>
      </c>
      <c r="AF1212" s="12" t="s">
        <v>6142</v>
      </c>
      <c r="AI1212" s="12" t="s">
        <v>152</v>
      </c>
      <c r="AK1212" s="12" t="s">
        <v>126</v>
      </c>
      <c r="AM1212" s="12" t="s">
        <v>149</v>
      </c>
      <c r="AP1212" s="12" t="s">
        <v>152</v>
      </c>
      <c r="AQ1212" s="12" t="s">
        <v>152</v>
      </c>
      <c r="AS1212" s="12" t="s">
        <v>153</v>
      </c>
      <c r="AU1212" s="12" t="s">
        <v>152</v>
      </c>
      <c r="AV1212" s="12" t="s">
        <v>182</v>
      </c>
      <c r="AX1212" s="12" t="s">
        <v>184</v>
      </c>
      <c r="BP1212" s="12" t="s">
        <v>948</v>
      </c>
    </row>
    <row r="1213" ht="14.25" customHeight="1">
      <c r="A1213" s="12">
        <v>720370.0</v>
      </c>
      <c r="B1213" s="12">
        <v>720370.0</v>
      </c>
      <c r="C1213" s="12" t="s">
        <v>136</v>
      </c>
      <c r="D1213" s="12">
        <v>649.0</v>
      </c>
      <c r="K1213" s="12" t="s">
        <v>137</v>
      </c>
      <c r="M1213" s="12" t="s">
        <v>170</v>
      </c>
      <c r="N1213" s="12" t="s">
        <v>171</v>
      </c>
      <c r="P1213" s="12" t="s">
        <v>140</v>
      </c>
      <c r="V1213" s="12">
        <v>649.0</v>
      </c>
      <c r="X1213" s="12" t="s">
        <v>6143</v>
      </c>
      <c r="Y1213" s="12" t="s">
        <v>142</v>
      </c>
      <c r="Z1213" s="12" t="s">
        <v>6144</v>
      </c>
      <c r="AA1213" s="12" t="s">
        <v>175</v>
      </c>
      <c r="AB1213" s="12" t="s">
        <v>6145</v>
      </c>
      <c r="AC1213" s="12">
        <v>2.54722300279E11</v>
      </c>
      <c r="AD1213" s="12" t="s">
        <v>132</v>
      </c>
      <c r="AE1213" s="12" t="s">
        <v>6146</v>
      </c>
      <c r="AI1213" s="12" t="s">
        <v>152</v>
      </c>
      <c r="AJ1213" s="12" t="s">
        <v>126</v>
      </c>
      <c r="AK1213" s="12" t="s">
        <v>126</v>
      </c>
      <c r="AP1213" s="12" t="s">
        <v>126</v>
      </c>
      <c r="AQ1213" s="12" t="s">
        <v>152</v>
      </c>
      <c r="AS1213" s="12" t="s">
        <v>153</v>
      </c>
      <c r="AU1213" s="12" t="s">
        <v>152</v>
      </c>
      <c r="BF1213" s="12" t="s">
        <v>126</v>
      </c>
      <c r="BO1213" s="12" t="s">
        <v>489</v>
      </c>
      <c r="BP1213" s="12" t="s">
        <v>132</v>
      </c>
      <c r="BQ1213" s="12" t="s">
        <v>464</v>
      </c>
    </row>
    <row r="1214" ht="14.25" customHeight="1">
      <c r="A1214" s="12">
        <v>720371.0</v>
      </c>
      <c r="B1214" s="12">
        <v>720371.0</v>
      </c>
      <c r="K1214" s="12" t="s">
        <v>137</v>
      </c>
      <c r="M1214" s="12" t="s">
        <v>253</v>
      </c>
      <c r="N1214" s="12" t="s">
        <v>139</v>
      </c>
      <c r="P1214" s="12" t="s">
        <v>204</v>
      </c>
      <c r="V1214" s="12">
        <v>319.0</v>
      </c>
      <c r="X1214" s="12" t="s">
        <v>6147</v>
      </c>
      <c r="Y1214" s="12" t="s">
        <v>246</v>
      </c>
      <c r="Z1214" s="12" t="s">
        <v>6148</v>
      </c>
      <c r="AA1214" s="12" t="s">
        <v>144</v>
      </c>
      <c r="AB1214" s="12" t="s">
        <v>6149</v>
      </c>
      <c r="AC1214" s="12" t="s">
        <v>6150</v>
      </c>
      <c r="AD1214" s="12" t="s">
        <v>2869</v>
      </c>
      <c r="AE1214" s="12" t="s">
        <v>6151</v>
      </c>
      <c r="AI1214" s="12" t="s">
        <v>152</v>
      </c>
      <c r="AJ1214" s="12" t="s">
        <v>126</v>
      </c>
      <c r="AK1214" s="12" t="s">
        <v>126</v>
      </c>
      <c r="AM1214" s="12" t="s">
        <v>6152</v>
      </c>
      <c r="AN1214" s="12" t="s">
        <v>196</v>
      </c>
      <c r="AP1214" s="12" t="s">
        <v>152</v>
      </c>
      <c r="AQ1214" s="12" t="s">
        <v>152</v>
      </c>
      <c r="AS1214" s="12" t="s">
        <v>153</v>
      </c>
      <c r="AU1214" s="12" t="s">
        <v>126</v>
      </c>
      <c r="BF1214" s="12" t="s">
        <v>126</v>
      </c>
      <c r="BO1214" s="12" t="s">
        <v>6153</v>
      </c>
      <c r="BP1214" s="12" t="s">
        <v>2869</v>
      </c>
      <c r="BQ1214" s="12" t="s">
        <v>388</v>
      </c>
    </row>
    <row r="1215" ht="14.25" customHeight="1">
      <c r="A1215" s="12">
        <v>720372.0</v>
      </c>
      <c r="B1215" s="12">
        <v>720372.0</v>
      </c>
      <c r="C1215" s="12" t="s">
        <v>136</v>
      </c>
      <c r="D1215" s="12">
        <v>649.0</v>
      </c>
      <c r="K1215" s="12" t="s">
        <v>137</v>
      </c>
      <c r="M1215" s="12" t="s">
        <v>170</v>
      </c>
      <c r="N1215" s="12" t="s">
        <v>171</v>
      </c>
      <c r="P1215" s="12" t="s">
        <v>140</v>
      </c>
      <c r="V1215" s="12">
        <v>649.0</v>
      </c>
      <c r="X1215" s="12" t="s">
        <v>6154</v>
      </c>
      <c r="Y1215" s="12" t="s">
        <v>142</v>
      </c>
      <c r="Z1215" s="12" t="s">
        <v>6155</v>
      </c>
      <c r="AA1215" s="12" t="s">
        <v>144</v>
      </c>
      <c r="AB1215" s="12" t="s">
        <v>6156</v>
      </c>
      <c r="AC1215" s="12">
        <v>2.54722325908E11</v>
      </c>
      <c r="AD1215" s="12" t="s">
        <v>132</v>
      </c>
      <c r="AE1215" s="12" t="s">
        <v>6146</v>
      </c>
      <c r="AI1215" s="12" t="s">
        <v>152</v>
      </c>
      <c r="AJ1215" s="12" t="s">
        <v>126</v>
      </c>
      <c r="AK1215" s="12" t="s">
        <v>126</v>
      </c>
      <c r="AM1215" s="12" t="s">
        <v>149</v>
      </c>
      <c r="AP1215" s="12" t="s">
        <v>126</v>
      </c>
      <c r="AQ1215" s="12" t="s">
        <v>152</v>
      </c>
      <c r="AS1215" s="12" t="s">
        <v>153</v>
      </c>
      <c r="AU1215" s="12" t="s">
        <v>152</v>
      </c>
      <c r="BF1215" s="12" t="s">
        <v>126</v>
      </c>
    </row>
    <row r="1216" ht="14.25" customHeight="1">
      <c r="A1216" s="12">
        <v>720374.0</v>
      </c>
      <c r="B1216" s="12">
        <v>720374.0</v>
      </c>
      <c r="K1216" s="12" t="s">
        <v>137</v>
      </c>
      <c r="M1216" s="12" t="s">
        <v>170</v>
      </c>
      <c r="N1216" s="12" t="s">
        <v>139</v>
      </c>
      <c r="P1216" s="12" t="s">
        <v>204</v>
      </c>
      <c r="V1216" s="12">
        <v>407.0</v>
      </c>
      <c r="X1216" s="12" t="s">
        <v>5913</v>
      </c>
      <c r="Y1216" s="12" t="s">
        <v>319</v>
      </c>
      <c r="Z1216" s="12" t="s">
        <v>5914</v>
      </c>
      <c r="AA1216" s="12" t="s">
        <v>175</v>
      </c>
      <c r="AB1216" s="12" t="s">
        <v>5915</v>
      </c>
      <c r="AC1216" s="12" t="s">
        <v>6157</v>
      </c>
      <c r="AD1216" s="12" t="s">
        <v>3154</v>
      </c>
      <c r="AE1216" s="12" t="s">
        <v>6158</v>
      </c>
      <c r="AF1216" s="12" t="s">
        <v>6159</v>
      </c>
      <c r="AI1216" s="12" t="s">
        <v>152</v>
      </c>
      <c r="AJ1216" s="12" t="s">
        <v>126</v>
      </c>
      <c r="AK1216" s="12" t="s">
        <v>126</v>
      </c>
      <c r="AM1216" s="12" t="s">
        <v>196</v>
      </c>
      <c r="AN1216" s="12" t="s">
        <v>6160</v>
      </c>
      <c r="AO1216" s="12" t="s">
        <v>5918</v>
      </c>
      <c r="AP1216" s="12" t="s">
        <v>152</v>
      </c>
      <c r="AQ1216" s="12" t="s">
        <v>152</v>
      </c>
      <c r="AS1216" s="12" t="s">
        <v>153</v>
      </c>
      <c r="AU1216" s="12" t="s">
        <v>126</v>
      </c>
      <c r="BF1216" s="12" t="s">
        <v>126</v>
      </c>
      <c r="BO1216" s="12" t="s">
        <v>374</v>
      </c>
      <c r="BP1216" s="12" t="s">
        <v>3154</v>
      </c>
      <c r="BQ1216" s="12" t="s">
        <v>1164</v>
      </c>
      <c r="BR1216" s="12" t="s">
        <v>5920</v>
      </c>
    </row>
    <row r="1217" ht="14.25" customHeight="1">
      <c r="A1217" s="12">
        <v>720375.0</v>
      </c>
      <c r="B1217" s="12">
        <v>720375.0</v>
      </c>
      <c r="K1217" s="12" t="s">
        <v>137</v>
      </c>
      <c r="M1217" s="12" t="s">
        <v>170</v>
      </c>
      <c r="N1217" s="12" t="s">
        <v>139</v>
      </c>
      <c r="P1217" s="12" t="s">
        <v>140</v>
      </c>
      <c r="V1217" s="12">
        <v>814.0</v>
      </c>
      <c r="X1217" s="12" t="s">
        <v>6161</v>
      </c>
      <c r="Y1217" s="12" t="s">
        <v>319</v>
      </c>
      <c r="Z1217" s="12" t="s">
        <v>6162</v>
      </c>
      <c r="AA1217" s="12" t="s">
        <v>175</v>
      </c>
      <c r="AB1217" s="12" t="s">
        <v>6163</v>
      </c>
      <c r="AC1217" s="12">
        <v>9.18220056637E11</v>
      </c>
      <c r="AD1217" s="12" t="s">
        <v>448</v>
      </c>
      <c r="AI1217" s="12" t="s">
        <v>126</v>
      </c>
      <c r="AJ1217" s="12" t="s">
        <v>126</v>
      </c>
      <c r="AK1217" s="12" t="s">
        <v>126</v>
      </c>
      <c r="AM1217" s="12" t="s">
        <v>149</v>
      </c>
      <c r="AP1217" s="12" t="s">
        <v>126</v>
      </c>
      <c r="AS1217" s="12" t="s">
        <v>153</v>
      </c>
      <c r="AU1217" s="12" t="s">
        <v>126</v>
      </c>
      <c r="BF1217" s="12" t="s">
        <v>126</v>
      </c>
      <c r="BO1217" s="12" t="s">
        <v>127</v>
      </c>
      <c r="BP1217" s="12" t="s">
        <v>448</v>
      </c>
      <c r="BQ1217" s="12" t="s">
        <v>388</v>
      </c>
    </row>
    <row r="1218" ht="14.25" customHeight="1">
      <c r="A1218" s="12">
        <v>720376.0</v>
      </c>
      <c r="B1218" s="12">
        <v>720376.0</v>
      </c>
      <c r="C1218" s="12" t="s">
        <v>136</v>
      </c>
      <c r="D1218" s="12">
        <v>523.0</v>
      </c>
      <c r="K1218" s="12" t="s">
        <v>137</v>
      </c>
      <c r="M1218" s="12" t="s">
        <v>138</v>
      </c>
      <c r="N1218" s="12" t="s">
        <v>139</v>
      </c>
      <c r="P1218" s="12" t="s">
        <v>204</v>
      </c>
      <c r="V1218" s="12">
        <v>523.0</v>
      </c>
      <c r="X1218" s="12" t="s">
        <v>6164</v>
      </c>
      <c r="Y1218" s="12" t="s">
        <v>319</v>
      </c>
      <c r="Z1218" s="12" t="s">
        <v>6165</v>
      </c>
      <c r="AA1218" s="12" t="s">
        <v>175</v>
      </c>
      <c r="AB1218" s="12" t="s">
        <v>6166</v>
      </c>
      <c r="AC1218" s="12">
        <v>3.58404156111E11</v>
      </c>
      <c r="AD1218" s="12" t="s">
        <v>4280</v>
      </c>
      <c r="AE1218" s="12" t="s">
        <v>6167</v>
      </c>
      <c r="AF1218" s="12" t="s">
        <v>6168</v>
      </c>
      <c r="AI1218" s="12" t="s">
        <v>126</v>
      </c>
      <c r="AJ1218" s="12" t="s">
        <v>126</v>
      </c>
      <c r="AK1218" s="12" t="s">
        <v>126</v>
      </c>
      <c r="AM1218" s="12" t="s">
        <v>149</v>
      </c>
      <c r="AN1218" s="12" t="s">
        <v>4283</v>
      </c>
      <c r="AP1218" s="12" t="s">
        <v>126</v>
      </c>
      <c r="AS1218" s="12" t="s">
        <v>153</v>
      </c>
      <c r="AU1218" s="12" t="s">
        <v>126</v>
      </c>
      <c r="BF1218" s="12" t="s">
        <v>126</v>
      </c>
    </row>
    <row r="1219" ht="14.25" customHeight="1">
      <c r="A1219" s="12">
        <v>720377.0</v>
      </c>
      <c r="B1219" s="12">
        <v>720377.0</v>
      </c>
      <c r="K1219" s="12" t="s">
        <v>137</v>
      </c>
      <c r="M1219" s="12" t="s">
        <v>170</v>
      </c>
      <c r="N1219" s="12" t="s">
        <v>139</v>
      </c>
      <c r="P1219" s="12" t="s">
        <v>204</v>
      </c>
      <c r="V1219" s="12">
        <v>407.0</v>
      </c>
      <c r="X1219" s="12" t="s">
        <v>6169</v>
      </c>
      <c r="Y1219" s="12" t="s">
        <v>319</v>
      </c>
      <c r="Z1219" s="12" t="s">
        <v>6170</v>
      </c>
      <c r="AA1219" s="12" t="s">
        <v>175</v>
      </c>
      <c r="AB1219" s="12" t="s">
        <v>6171</v>
      </c>
      <c r="AC1219" s="12" t="s">
        <v>6172</v>
      </c>
      <c r="AD1219" s="12" t="s">
        <v>122</v>
      </c>
      <c r="AE1219" s="12" t="s">
        <v>6173</v>
      </c>
      <c r="AF1219" s="12">
        <v>408.0</v>
      </c>
      <c r="AI1219" s="12" t="s">
        <v>126</v>
      </c>
      <c r="AJ1219" s="12" t="s">
        <v>126</v>
      </c>
      <c r="AK1219" s="12" t="s">
        <v>126</v>
      </c>
      <c r="AM1219" s="12" t="s">
        <v>196</v>
      </c>
      <c r="AN1219" s="12" t="s">
        <v>149</v>
      </c>
      <c r="AO1219" s="12" t="s">
        <v>196</v>
      </c>
      <c r="AP1219" s="12" t="s">
        <v>152</v>
      </c>
      <c r="AQ1219" s="12" t="s">
        <v>152</v>
      </c>
      <c r="AS1219" s="12" t="s">
        <v>153</v>
      </c>
      <c r="AU1219" s="12" t="s">
        <v>152</v>
      </c>
      <c r="AV1219" s="12" t="s">
        <v>188</v>
      </c>
      <c r="AW1219" s="12" t="s">
        <v>4944</v>
      </c>
      <c r="AX1219" s="12" t="s">
        <v>184</v>
      </c>
      <c r="AY1219" s="12" t="s">
        <v>3523</v>
      </c>
      <c r="BF1219" s="12" t="s">
        <v>126</v>
      </c>
      <c r="BO1219" s="12" t="s">
        <v>127</v>
      </c>
      <c r="BP1219" s="12" t="s">
        <v>122</v>
      </c>
      <c r="BQ1219" s="12" t="s">
        <v>236</v>
      </c>
    </row>
    <row r="1220" ht="14.25" customHeight="1">
      <c r="A1220" s="12">
        <v>720378.0</v>
      </c>
      <c r="B1220" s="12">
        <v>720378.0</v>
      </c>
      <c r="K1220" s="12" t="s">
        <v>137</v>
      </c>
      <c r="M1220" s="12" t="s">
        <v>170</v>
      </c>
      <c r="N1220" s="12" t="s">
        <v>139</v>
      </c>
      <c r="P1220" s="12" t="s">
        <v>204</v>
      </c>
      <c r="V1220" s="12">
        <v>407.0</v>
      </c>
      <c r="X1220" s="12" t="s">
        <v>6169</v>
      </c>
      <c r="Y1220" s="12" t="s">
        <v>319</v>
      </c>
      <c r="Z1220" s="12" t="s">
        <v>6170</v>
      </c>
      <c r="AA1220" s="12" t="s">
        <v>175</v>
      </c>
      <c r="AB1220" s="12" t="s">
        <v>6171</v>
      </c>
      <c r="AC1220" s="12" t="s">
        <v>6172</v>
      </c>
      <c r="AD1220" s="12" t="s">
        <v>122</v>
      </c>
      <c r="AE1220" s="12" t="s">
        <v>6173</v>
      </c>
      <c r="AF1220" s="12">
        <v>408.0</v>
      </c>
      <c r="AI1220" s="12" t="s">
        <v>126</v>
      </c>
      <c r="AJ1220" s="12" t="s">
        <v>126</v>
      </c>
      <c r="AK1220" s="12" t="s">
        <v>126</v>
      </c>
      <c r="AM1220" s="12" t="s">
        <v>196</v>
      </c>
      <c r="AN1220" s="12" t="s">
        <v>149</v>
      </c>
      <c r="AO1220" s="12" t="s">
        <v>196</v>
      </c>
      <c r="AP1220" s="12" t="s">
        <v>152</v>
      </c>
      <c r="AQ1220" s="12" t="s">
        <v>152</v>
      </c>
      <c r="AS1220" s="12" t="s">
        <v>153</v>
      </c>
      <c r="AU1220" s="12" t="s">
        <v>152</v>
      </c>
      <c r="AV1220" s="12" t="s">
        <v>188</v>
      </c>
      <c r="AW1220" s="12" t="s">
        <v>4944</v>
      </c>
      <c r="AX1220" s="12" t="s">
        <v>184</v>
      </c>
      <c r="AY1220" s="12" t="s">
        <v>3523</v>
      </c>
      <c r="BF1220" s="12" t="s">
        <v>126</v>
      </c>
      <c r="BO1220" s="12" t="s">
        <v>127</v>
      </c>
      <c r="BP1220" s="12" t="s">
        <v>122</v>
      </c>
      <c r="BQ1220" s="12" t="s">
        <v>236</v>
      </c>
    </row>
    <row r="1221" ht="14.25" customHeight="1">
      <c r="A1221" s="12">
        <v>720379.0</v>
      </c>
      <c r="B1221" s="12">
        <v>720379.0</v>
      </c>
      <c r="K1221" s="12" t="s">
        <v>137</v>
      </c>
      <c r="M1221" s="12" t="s">
        <v>170</v>
      </c>
      <c r="N1221" s="12" t="s">
        <v>139</v>
      </c>
      <c r="P1221" s="12" t="s">
        <v>140</v>
      </c>
      <c r="V1221" s="12">
        <v>814.0</v>
      </c>
      <c r="X1221" s="12" t="s">
        <v>6174</v>
      </c>
      <c r="Y1221" s="12" t="s">
        <v>142</v>
      </c>
      <c r="Z1221" s="12" t="s">
        <v>6175</v>
      </c>
      <c r="AA1221" s="12" t="s">
        <v>144</v>
      </c>
      <c r="AB1221" s="12" t="s">
        <v>6176</v>
      </c>
      <c r="AC1221" s="12">
        <v>2.37677333023E11</v>
      </c>
      <c r="AD1221" s="12" t="s">
        <v>1347</v>
      </c>
      <c r="AI1221" s="12" t="s">
        <v>152</v>
      </c>
      <c r="AJ1221" s="12" t="s">
        <v>126</v>
      </c>
      <c r="AK1221" s="12" t="s">
        <v>152</v>
      </c>
      <c r="AP1221" s="12" t="s">
        <v>152</v>
      </c>
      <c r="AQ1221" s="12" t="s">
        <v>152</v>
      </c>
      <c r="AS1221" s="12" t="s">
        <v>153</v>
      </c>
      <c r="AU1221" s="12" t="s">
        <v>126</v>
      </c>
      <c r="BF1221" s="12" t="s">
        <v>126</v>
      </c>
      <c r="BO1221" s="12" t="s">
        <v>561</v>
      </c>
      <c r="BP1221" s="12" t="s">
        <v>1347</v>
      </c>
      <c r="BQ1221" s="12" t="s">
        <v>236</v>
      </c>
    </row>
    <row r="1222" ht="14.25" customHeight="1">
      <c r="A1222" s="12">
        <v>720380.0</v>
      </c>
      <c r="B1222" s="12">
        <v>720380.0</v>
      </c>
      <c r="C1222" s="12" t="s">
        <v>136</v>
      </c>
      <c r="D1222" s="12">
        <v>523.0</v>
      </c>
      <c r="K1222" s="12" t="s">
        <v>137</v>
      </c>
      <c r="M1222" s="12" t="s">
        <v>138</v>
      </c>
      <c r="N1222" s="12" t="s">
        <v>139</v>
      </c>
      <c r="P1222" s="12" t="s">
        <v>204</v>
      </c>
      <c r="V1222" s="12">
        <v>523.0</v>
      </c>
      <c r="X1222" s="12" t="s">
        <v>6177</v>
      </c>
      <c r="Y1222" s="12" t="s">
        <v>269</v>
      </c>
      <c r="Z1222" s="12" t="s">
        <v>6178</v>
      </c>
      <c r="AA1222" s="12" t="s">
        <v>175</v>
      </c>
      <c r="AB1222" s="12" t="s">
        <v>6179</v>
      </c>
      <c r="AC1222" s="12">
        <v>3.5840148386E11</v>
      </c>
      <c r="AD1222" s="12" t="s">
        <v>4280</v>
      </c>
      <c r="AE1222" s="12" t="s">
        <v>6180</v>
      </c>
      <c r="AI1222" s="12" t="s">
        <v>126</v>
      </c>
      <c r="AJ1222" s="12" t="s">
        <v>126</v>
      </c>
      <c r="AK1222" s="12" t="s">
        <v>126</v>
      </c>
      <c r="AM1222" s="12" t="s">
        <v>6181</v>
      </c>
      <c r="AN1222" s="12" t="s">
        <v>365</v>
      </c>
      <c r="AO1222" s="12" t="s">
        <v>6182</v>
      </c>
      <c r="AP1222" s="12" t="s">
        <v>152</v>
      </c>
      <c r="AS1222" s="12" t="s">
        <v>153</v>
      </c>
      <c r="AU1222" s="12" t="s">
        <v>126</v>
      </c>
      <c r="BF1222" s="12" t="s">
        <v>126</v>
      </c>
    </row>
    <row r="1223" ht="14.25" customHeight="1">
      <c r="A1223" s="12">
        <v>720381.0</v>
      </c>
      <c r="B1223" s="12">
        <v>720379.0</v>
      </c>
      <c r="K1223" s="12" t="s">
        <v>137</v>
      </c>
      <c r="M1223" s="12" t="s">
        <v>170</v>
      </c>
      <c r="N1223" s="12" t="s">
        <v>139</v>
      </c>
      <c r="P1223" s="12" t="s">
        <v>140</v>
      </c>
      <c r="V1223" s="12">
        <v>814.0</v>
      </c>
      <c r="X1223" s="12" t="s">
        <v>6183</v>
      </c>
      <c r="Y1223" s="12" t="s">
        <v>142</v>
      </c>
      <c r="Z1223" s="12" t="s">
        <v>6184</v>
      </c>
      <c r="AA1223" s="12" t="s">
        <v>144</v>
      </c>
      <c r="AB1223" s="12" t="s">
        <v>6185</v>
      </c>
      <c r="AC1223" s="12">
        <v>2.37677587929E11</v>
      </c>
      <c r="AD1223" s="12" t="s">
        <v>1347</v>
      </c>
      <c r="AI1223" s="12" t="s">
        <v>152</v>
      </c>
      <c r="AJ1223" s="12" t="s">
        <v>126</v>
      </c>
      <c r="AK1223" s="12" t="s">
        <v>126</v>
      </c>
      <c r="AP1223" s="12" t="s">
        <v>152</v>
      </c>
      <c r="AQ1223" s="12" t="s">
        <v>152</v>
      </c>
      <c r="AS1223" s="12" t="s">
        <v>153</v>
      </c>
      <c r="AU1223" s="12" t="s">
        <v>126</v>
      </c>
      <c r="BF1223" s="12" t="s">
        <v>126</v>
      </c>
      <c r="BO1223" s="12" t="s">
        <v>467</v>
      </c>
      <c r="BP1223" s="12" t="s">
        <v>1347</v>
      </c>
      <c r="BQ1223" s="12" t="s">
        <v>236</v>
      </c>
    </row>
    <row r="1224" ht="14.25" customHeight="1">
      <c r="A1224" s="12">
        <v>720382.0</v>
      </c>
      <c r="B1224" s="12">
        <v>720382.0</v>
      </c>
      <c r="C1224" s="12" t="s">
        <v>136</v>
      </c>
      <c r="D1224" s="12">
        <v>875.0</v>
      </c>
      <c r="K1224" s="12" t="s">
        <v>137</v>
      </c>
      <c r="M1224" s="12" t="s">
        <v>138</v>
      </c>
      <c r="N1224" s="12" t="s">
        <v>139</v>
      </c>
      <c r="P1224" s="12" t="s">
        <v>140</v>
      </c>
      <c r="V1224" s="12">
        <v>875.0</v>
      </c>
      <c r="X1224" s="12" t="s">
        <v>6186</v>
      </c>
      <c r="Y1224" s="12" t="s">
        <v>142</v>
      </c>
      <c r="Z1224" s="12" t="s">
        <v>6187</v>
      </c>
      <c r="AA1224" s="12" t="s">
        <v>175</v>
      </c>
      <c r="AB1224" s="12" t="s">
        <v>6188</v>
      </c>
      <c r="AC1224" s="12" t="s">
        <v>6189</v>
      </c>
      <c r="AD1224" s="12" t="s">
        <v>1973</v>
      </c>
      <c r="AE1224" s="12" t="s">
        <v>6190</v>
      </c>
      <c r="AF1224" s="12" t="s">
        <v>6191</v>
      </c>
      <c r="AI1224" s="12" t="s">
        <v>126</v>
      </c>
      <c r="AJ1224" s="12" t="s">
        <v>126</v>
      </c>
      <c r="AK1224" s="12" t="s">
        <v>126</v>
      </c>
      <c r="AM1224" s="12" t="s">
        <v>149</v>
      </c>
      <c r="AN1224" s="12" t="s">
        <v>567</v>
      </c>
      <c r="AP1224" s="12" t="s">
        <v>126</v>
      </c>
      <c r="AQ1224" s="12" t="s">
        <v>152</v>
      </c>
      <c r="AS1224" s="12" t="s">
        <v>153</v>
      </c>
      <c r="AU1224" s="12" t="s">
        <v>152</v>
      </c>
      <c r="AW1224" s="12" t="s">
        <v>6192</v>
      </c>
      <c r="AY1224" s="12" t="s">
        <v>6192</v>
      </c>
      <c r="BF1224" s="12" t="s">
        <v>126</v>
      </c>
      <c r="BO1224" s="12" t="s">
        <v>6193</v>
      </c>
      <c r="BP1224" s="12" t="s">
        <v>1973</v>
      </c>
      <c r="BQ1224" s="12" t="s">
        <v>2720</v>
      </c>
    </row>
    <row r="1225" ht="14.25" customHeight="1">
      <c r="A1225" s="12">
        <v>720383.0</v>
      </c>
      <c r="B1225" s="12">
        <v>720383.0</v>
      </c>
      <c r="C1225" s="12" t="s">
        <v>136</v>
      </c>
      <c r="D1225" s="12">
        <v>875.0</v>
      </c>
      <c r="K1225" s="12" t="s">
        <v>137</v>
      </c>
      <c r="M1225" s="12" t="s">
        <v>138</v>
      </c>
      <c r="N1225" s="12" t="s">
        <v>139</v>
      </c>
      <c r="P1225" s="12" t="s">
        <v>140</v>
      </c>
      <c r="V1225" s="12">
        <v>875.0</v>
      </c>
      <c r="X1225" s="12" t="s">
        <v>6194</v>
      </c>
      <c r="Y1225" s="12" t="s">
        <v>142</v>
      </c>
      <c r="Z1225" s="12" t="s">
        <v>6195</v>
      </c>
      <c r="AA1225" s="12" t="s">
        <v>144</v>
      </c>
      <c r="AB1225" s="12" t="s">
        <v>6196</v>
      </c>
      <c r="AC1225" s="12" t="s">
        <v>6197</v>
      </c>
      <c r="AD1225" s="12" t="s">
        <v>1068</v>
      </c>
      <c r="AE1225" s="12" t="s">
        <v>6198</v>
      </c>
      <c r="AI1225" s="12" t="s">
        <v>126</v>
      </c>
      <c r="AJ1225" s="12" t="s">
        <v>126</v>
      </c>
      <c r="AK1225" s="12" t="s">
        <v>126</v>
      </c>
      <c r="AM1225" s="12" t="s">
        <v>149</v>
      </c>
      <c r="AP1225" s="12" t="s">
        <v>126</v>
      </c>
      <c r="AS1225" s="12" t="s">
        <v>153</v>
      </c>
      <c r="AU1225" s="12" t="s">
        <v>152</v>
      </c>
      <c r="AV1225" s="12" t="s">
        <v>182</v>
      </c>
      <c r="AX1225" s="12" t="s">
        <v>156</v>
      </c>
      <c r="BF1225" s="12" t="s">
        <v>126</v>
      </c>
      <c r="BO1225" s="12" t="s">
        <v>127</v>
      </c>
      <c r="BP1225" s="12" t="s">
        <v>1068</v>
      </c>
      <c r="BQ1225" s="12" t="s">
        <v>388</v>
      </c>
    </row>
    <row r="1226" ht="14.25" customHeight="1">
      <c r="A1226" s="12">
        <v>720384.0</v>
      </c>
      <c r="B1226" s="12">
        <v>720384.0</v>
      </c>
      <c r="C1226" s="12" t="s">
        <v>136</v>
      </c>
      <c r="D1226" s="12">
        <v>1139.0</v>
      </c>
      <c r="K1226" s="12" t="s">
        <v>137</v>
      </c>
      <c r="M1226" s="12" t="s">
        <v>138</v>
      </c>
      <c r="N1226" s="12" t="s">
        <v>171</v>
      </c>
      <c r="P1226" s="12" t="s">
        <v>140</v>
      </c>
      <c r="V1226" s="12">
        <v>699.0</v>
      </c>
      <c r="X1226" s="12" t="s">
        <v>6199</v>
      </c>
      <c r="Y1226" s="12" t="s">
        <v>142</v>
      </c>
      <c r="Z1226" s="12" t="s">
        <v>6200</v>
      </c>
      <c r="AA1226" s="12" t="s">
        <v>144</v>
      </c>
      <c r="AB1226" s="12" t="s">
        <v>6201</v>
      </c>
      <c r="AC1226" s="12" t="s">
        <v>6202</v>
      </c>
      <c r="AD1226" s="12" t="s">
        <v>4081</v>
      </c>
      <c r="AE1226" s="12" t="s">
        <v>6203</v>
      </c>
      <c r="AF1226" s="12" t="s">
        <v>6204</v>
      </c>
      <c r="AI1226" s="12" t="s">
        <v>126</v>
      </c>
      <c r="AJ1226" s="12" t="s">
        <v>126</v>
      </c>
      <c r="AK1226" s="12" t="s">
        <v>126</v>
      </c>
      <c r="AM1226" s="12" t="s">
        <v>365</v>
      </c>
      <c r="AN1226" s="12" t="s">
        <v>6205</v>
      </c>
      <c r="AP1226" s="12" t="s">
        <v>126</v>
      </c>
      <c r="AS1226" s="12" t="s">
        <v>370</v>
      </c>
      <c r="AT1226" s="12" t="s">
        <v>4119</v>
      </c>
      <c r="AU1226" s="12" t="s">
        <v>126</v>
      </c>
      <c r="BF1226" s="12" t="s">
        <v>126</v>
      </c>
      <c r="BO1226" s="12" t="s">
        <v>127</v>
      </c>
      <c r="BP1226" s="12" t="s">
        <v>480</v>
      </c>
      <c r="BQ1226" s="12" t="s">
        <v>201</v>
      </c>
    </row>
    <row r="1227" ht="14.25" customHeight="1">
      <c r="A1227" s="12">
        <v>720385.0</v>
      </c>
      <c r="B1227" s="12">
        <v>720384.0</v>
      </c>
      <c r="C1227" s="12" t="s">
        <v>136</v>
      </c>
      <c r="D1227" s="12">
        <v>0.0</v>
      </c>
      <c r="K1227" s="12" t="s">
        <v>137</v>
      </c>
      <c r="M1227" s="12" t="s">
        <v>138</v>
      </c>
      <c r="N1227" s="12" t="s">
        <v>171</v>
      </c>
      <c r="P1227" s="12" t="s">
        <v>118</v>
      </c>
      <c r="R1227" s="12" t="s">
        <v>389</v>
      </c>
      <c r="V1227" s="12">
        <v>440.0</v>
      </c>
      <c r="X1227" s="12" t="s">
        <v>6206</v>
      </c>
      <c r="Y1227" s="12" t="s">
        <v>173</v>
      </c>
      <c r="Z1227" s="12" t="s">
        <v>6207</v>
      </c>
      <c r="AA1227" s="12" t="s">
        <v>175</v>
      </c>
      <c r="AB1227" s="12" t="s">
        <v>6208</v>
      </c>
      <c r="AC1227" s="12">
        <v>45.0</v>
      </c>
      <c r="AD1227" s="12" t="s">
        <v>4081</v>
      </c>
      <c r="AE1227" s="12" t="s">
        <v>6203</v>
      </c>
      <c r="AF1227" s="12" t="s">
        <v>6204</v>
      </c>
      <c r="AI1227" s="12" t="s">
        <v>126</v>
      </c>
      <c r="AJ1227" s="12" t="s">
        <v>126</v>
      </c>
      <c r="AK1227" s="12" t="s">
        <v>126</v>
      </c>
      <c r="AM1227" s="12" t="s">
        <v>365</v>
      </c>
      <c r="AN1227" s="12" t="s">
        <v>6205</v>
      </c>
      <c r="AP1227" s="12" t="s">
        <v>126</v>
      </c>
      <c r="AS1227" s="12" t="s">
        <v>370</v>
      </c>
      <c r="AT1227" s="12" t="s">
        <v>1017</v>
      </c>
      <c r="AU1227" s="12" t="s">
        <v>126</v>
      </c>
    </row>
    <row r="1228" ht="14.25" customHeight="1">
      <c r="A1228" s="12">
        <v>720386.0</v>
      </c>
      <c r="B1228" s="12">
        <v>720307.0</v>
      </c>
      <c r="C1228" s="12" t="s">
        <v>136</v>
      </c>
      <c r="D1228" s="12">
        <v>0.0</v>
      </c>
      <c r="K1228" s="12" t="s">
        <v>137</v>
      </c>
      <c r="M1228" s="12" t="s">
        <v>138</v>
      </c>
      <c r="N1228" s="12" t="s">
        <v>171</v>
      </c>
      <c r="P1228" s="12" t="s">
        <v>140</v>
      </c>
      <c r="V1228" s="12">
        <v>699.0</v>
      </c>
      <c r="X1228" s="12" t="s">
        <v>5943</v>
      </c>
      <c r="Y1228" s="12" t="s">
        <v>142</v>
      </c>
      <c r="Z1228" s="12" t="s">
        <v>5944</v>
      </c>
      <c r="AA1228" s="12" t="s">
        <v>144</v>
      </c>
      <c r="AB1228" s="12" t="s">
        <v>5945</v>
      </c>
      <c r="AC1228" s="12">
        <v>4.47753291964E11</v>
      </c>
      <c r="AD1228" s="12" t="s">
        <v>249</v>
      </c>
      <c r="AE1228" s="12" t="s">
        <v>6209</v>
      </c>
      <c r="AI1228" s="12" t="s">
        <v>126</v>
      </c>
      <c r="AJ1228" s="12" t="s">
        <v>126</v>
      </c>
      <c r="AK1228" s="12" t="s">
        <v>126</v>
      </c>
      <c r="AM1228" s="12" t="s">
        <v>149</v>
      </c>
      <c r="AP1228" s="12" t="s">
        <v>126</v>
      </c>
      <c r="AQ1228" s="12" t="s">
        <v>152</v>
      </c>
      <c r="AS1228" s="12" t="s">
        <v>153</v>
      </c>
      <c r="AU1228" s="12" t="s">
        <v>152</v>
      </c>
      <c r="AV1228" s="12" t="s">
        <v>154</v>
      </c>
      <c r="AX1228" s="12" t="s">
        <v>198</v>
      </c>
      <c r="BO1228" s="12" t="s">
        <v>5946</v>
      </c>
    </row>
    <row r="1229" ht="14.25" customHeight="1">
      <c r="A1229" s="12">
        <v>720387.0</v>
      </c>
      <c r="B1229" s="12">
        <v>720387.0</v>
      </c>
      <c r="C1229" s="12" t="s">
        <v>136</v>
      </c>
      <c r="D1229" s="12">
        <v>755.0</v>
      </c>
      <c r="K1229" s="12" t="s">
        <v>137</v>
      </c>
      <c r="M1229" s="12" t="s">
        <v>253</v>
      </c>
      <c r="N1229" s="12" t="s">
        <v>139</v>
      </c>
      <c r="P1229" s="12" t="s">
        <v>140</v>
      </c>
      <c r="V1229" s="12">
        <v>755.0</v>
      </c>
      <c r="X1229" s="12" t="s">
        <v>6210</v>
      </c>
      <c r="Y1229" s="12" t="s">
        <v>142</v>
      </c>
      <c r="Z1229" s="12" t="s">
        <v>6211</v>
      </c>
      <c r="AA1229" s="12" t="s">
        <v>144</v>
      </c>
      <c r="AB1229" s="12" t="s">
        <v>6212</v>
      </c>
      <c r="AC1229" s="12" t="s">
        <v>6213</v>
      </c>
      <c r="AD1229" s="12" t="s">
        <v>675</v>
      </c>
      <c r="AE1229" s="12" t="s">
        <v>6214</v>
      </c>
      <c r="AJ1229" s="12" t="s">
        <v>126</v>
      </c>
      <c r="AK1229" s="12" t="s">
        <v>126</v>
      </c>
      <c r="AM1229" s="12" t="s">
        <v>149</v>
      </c>
      <c r="AN1229" s="12" t="s">
        <v>567</v>
      </c>
      <c r="AP1229" s="12" t="s">
        <v>126</v>
      </c>
      <c r="AQ1229" s="12" t="s">
        <v>152</v>
      </c>
      <c r="AS1229" s="12" t="s">
        <v>370</v>
      </c>
      <c r="AT1229" s="12" t="s">
        <v>6215</v>
      </c>
      <c r="AU1229" s="12" t="s">
        <v>152</v>
      </c>
      <c r="AV1229" s="12" t="s">
        <v>182</v>
      </c>
      <c r="AX1229" s="12" t="s">
        <v>184</v>
      </c>
      <c r="BF1229" s="12" t="s">
        <v>126</v>
      </c>
      <c r="BP1229" s="12" t="s">
        <v>675</v>
      </c>
      <c r="BQ1229" s="12" t="s">
        <v>454</v>
      </c>
    </row>
    <row r="1230" ht="14.25" customHeight="1">
      <c r="A1230" s="12">
        <v>720388.0</v>
      </c>
      <c r="B1230" s="12">
        <v>720388.0</v>
      </c>
      <c r="C1230" s="12" t="s">
        <v>136</v>
      </c>
      <c r="D1230" s="12">
        <v>875.0</v>
      </c>
      <c r="K1230" s="12" t="s">
        <v>137</v>
      </c>
      <c r="M1230" s="12" t="s">
        <v>138</v>
      </c>
      <c r="N1230" s="12" t="s">
        <v>139</v>
      </c>
      <c r="P1230" s="12" t="s">
        <v>140</v>
      </c>
      <c r="V1230" s="12">
        <v>875.0</v>
      </c>
      <c r="X1230" s="12" t="s">
        <v>6216</v>
      </c>
      <c r="Y1230" s="12" t="s">
        <v>269</v>
      </c>
      <c r="Z1230" s="12" t="s">
        <v>6217</v>
      </c>
      <c r="AA1230" s="12" t="s">
        <v>175</v>
      </c>
      <c r="AB1230" s="12" t="s">
        <v>6218</v>
      </c>
      <c r="AC1230" s="12">
        <v>8.86920099829E11</v>
      </c>
      <c r="AD1230" s="12" t="s">
        <v>241</v>
      </c>
      <c r="AI1230" s="12" t="s">
        <v>126</v>
      </c>
      <c r="AJ1230" s="12" t="s">
        <v>126</v>
      </c>
      <c r="AK1230" s="12" t="s">
        <v>126</v>
      </c>
      <c r="AM1230" s="12" t="s">
        <v>149</v>
      </c>
      <c r="AP1230" s="12" t="s">
        <v>126</v>
      </c>
      <c r="AQ1230" s="12" t="s">
        <v>152</v>
      </c>
      <c r="AS1230" s="12" t="s">
        <v>153</v>
      </c>
      <c r="AU1230" s="12" t="s">
        <v>152</v>
      </c>
      <c r="BF1230" s="12" t="s">
        <v>126</v>
      </c>
      <c r="BO1230" s="12" t="s">
        <v>561</v>
      </c>
    </row>
    <row r="1231" ht="14.25" customHeight="1">
      <c r="A1231" s="12">
        <v>720389.0</v>
      </c>
      <c r="B1231" s="12">
        <v>720389.0</v>
      </c>
      <c r="K1231" s="12" t="s">
        <v>137</v>
      </c>
      <c r="M1231" s="12" t="s">
        <v>170</v>
      </c>
      <c r="N1231" s="12" t="s">
        <v>139</v>
      </c>
      <c r="P1231" s="12" t="s">
        <v>128</v>
      </c>
      <c r="V1231" s="12">
        <v>755.0</v>
      </c>
      <c r="X1231" s="12" t="s">
        <v>6219</v>
      </c>
      <c r="Y1231" s="12" t="s">
        <v>173</v>
      </c>
      <c r="Z1231" s="12" t="s">
        <v>6220</v>
      </c>
      <c r="AA1231" s="12" t="s">
        <v>175</v>
      </c>
      <c r="AB1231" s="12" t="s">
        <v>6221</v>
      </c>
      <c r="AC1231" s="12" t="s">
        <v>6222</v>
      </c>
      <c r="AD1231" s="12" t="s">
        <v>5157</v>
      </c>
      <c r="AE1231" s="12" t="s">
        <v>6223</v>
      </c>
      <c r="AI1231" s="12" t="s">
        <v>126</v>
      </c>
      <c r="AJ1231" s="12" t="s">
        <v>126</v>
      </c>
      <c r="AK1231" s="12" t="s">
        <v>126</v>
      </c>
      <c r="AM1231" s="12" t="s">
        <v>4240</v>
      </c>
      <c r="AN1231" s="12" t="s">
        <v>149</v>
      </c>
      <c r="AP1231" s="12" t="s">
        <v>152</v>
      </c>
      <c r="AQ1231" s="12" t="s">
        <v>152</v>
      </c>
      <c r="AS1231" s="12" t="s">
        <v>153</v>
      </c>
      <c r="AU1231" s="12" t="s">
        <v>126</v>
      </c>
      <c r="BF1231" s="12" t="s">
        <v>126</v>
      </c>
      <c r="BO1231" s="12" t="s">
        <v>127</v>
      </c>
      <c r="BP1231" s="12" t="s">
        <v>5157</v>
      </c>
      <c r="BQ1231" s="12" t="s">
        <v>388</v>
      </c>
    </row>
    <row r="1232" ht="14.25" customHeight="1">
      <c r="A1232" s="12">
        <v>720390.0</v>
      </c>
      <c r="B1232" s="12">
        <v>720390.0</v>
      </c>
      <c r="K1232" s="12" t="s">
        <v>137</v>
      </c>
      <c r="M1232" s="12" t="s">
        <v>170</v>
      </c>
      <c r="N1232" s="12" t="s">
        <v>171</v>
      </c>
      <c r="P1232" s="12" t="s">
        <v>140</v>
      </c>
      <c r="V1232" s="12">
        <v>649.0</v>
      </c>
      <c r="X1232" s="12" t="s">
        <v>6224</v>
      </c>
      <c r="Y1232" s="12" t="s">
        <v>142</v>
      </c>
      <c r="Z1232" s="12" t="s">
        <v>6225</v>
      </c>
      <c r="AA1232" s="12" t="s">
        <v>175</v>
      </c>
      <c r="AB1232" s="12" t="s">
        <v>6226</v>
      </c>
      <c r="AC1232" s="12" t="s">
        <v>6227</v>
      </c>
      <c r="AD1232" s="12" t="s">
        <v>948</v>
      </c>
      <c r="AE1232" s="12" t="s">
        <v>6228</v>
      </c>
      <c r="AF1232" s="12" t="s">
        <v>6229</v>
      </c>
      <c r="AI1232" s="12" t="s">
        <v>152</v>
      </c>
      <c r="AJ1232" s="12" t="s">
        <v>126</v>
      </c>
      <c r="AK1232" s="12" t="s">
        <v>126</v>
      </c>
      <c r="AM1232" s="12" t="s">
        <v>196</v>
      </c>
      <c r="AP1232" s="12" t="s">
        <v>152</v>
      </c>
      <c r="AS1232" s="12" t="s">
        <v>153</v>
      </c>
      <c r="AU1232" s="12" t="s">
        <v>152</v>
      </c>
      <c r="BF1232" s="12" t="s">
        <v>126</v>
      </c>
      <c r="BO1232" s="12" t="s">
        <v>127</v>
      </c>
      <c r="BP1232" s="12" t="s">
        <v>948</v>
      </c>
      <c r="BQ1232" s="12" t="s">
        <v>135</v>
      </c>
    </row>
    <row r="1233" ht="14.25" customHeight="1">
      <c r="A1233" s="12">
        <v>720391.0</v>
      </c>
      <c r="B1233" s="12">
        <v>720391.0</v>
      </c>
      <c r="K1233" s="12" t="s">
        <v>137</v>
      </c>
      <c r="M1233" s="12" t="s">
        <v>170</v>
      </c>
      <c r="N1233" s="12" t="s">
        <v>139</v>
      </c>
      <c r="P1233" s="12" t="s">
        <v>140</v>
      </c>
      <c r="V1233" s="12">
        <v>814.0</v>
      </c>
      <c r="X1233" s="12" t="s">
        <v>6230</v>
      </c>
      <c r="Y1233" s="12" t="s">
        <v>269</v>
      </c>
      <c r="Z1233" s="12" t="s">
        <v>6231</v>
      </c>
      <c r="AA1233" s="12" t="s">
        <v>175</v>
      </c>
      <c r="AB1233" s="12" t="s">
        <v>6232</v>
      </c>
      <c r="AC1233" s="12">
        <v>2.0127331013E11</v>
      </c>
      <c r="AD1233" s="12" t="s">
        <v>1298</v>
      </c>
      <c r="AE1233" s="12" t="s">
        <v>6233</v>
      </c>
      <c r="AI1233" s="12" t="s">
        <v>152</v>
      </c>
      <c r="AK1233" s="12" t="s">
        <v>126</v>
      </c>
      <c r="AM1233" s="12" t="s">
        <v>365</v>
      </c>
      <c r="AP1233" s="12" t="s">
        <v>152</v>
      </c>
      <c r="AQ1233" s="12" t="s">
        <v>152</v>
      </c>
      <c r="AS1233" s="12" t="s">
        <v>153</v>
      </c>
      <c r="AU1233" s="12" t="s">
        <v>152</v>
      </c>
      <c r="BF1233" s="12" t="s">
        <v>126</v>
      </c>
      <c r="BO1233" s="12" t="s">
        <v>526</v>
      </c>
      <c r="BP1233" s="12" t="s">
        <v>1298</v>
      </c>
      <c r="BQ1233" s="12" t="s">
        <v>607</v>
      </c>
    </row>
    <row r="1234" ht="14.25" customHeight="1">
      <c r="A1234" s="12">
        <v>720392.0</v>
      </c>
      <c r="B1234" s="12">
        <v>720392.0</v>
      </c>
      <c r="K1234" s="12" t="s">
        <v>137</v>
      </c>
      <c r="M1234" s="12" t="s">
        <v>253</v>
      </c>
      <c r="N1234" s="12" t="s">
        <v>139</v>
      </c>
      <c r="P1234" s="12" t="s">
        <v>204</v>
      </c>
      <c r="V1234" s="12">
        <v>319.0</v>
      </c>
      <c r="X1234" s="12" t="s">
        <v>6234</v>
      </c>
      <c r="Y1234" s="12" t="s">
        <v>269</v>
      </c>
      <c r="Z1234" s="12" t="s">
        <v>6235</v>
      </c>
      <c r="AA1234" s="12" t="s">
        <v>175</v>
      </c>
      <c r="AB1234" s="12" t="s">
        <v>6236</v>
      </c>
      <c r="AC1234" s="12">
        <v>2.3177045649E11</v>
      </c>
      <c r="AD1234" s="12" t="s">
        <v>396</v>
      </c>
      <c r="AE1234" s="12" t="s">
        <v>6237</v>
      </c>
      <c r="AI1234" s="12" t="s">
        <v>152</v>
      </c>
      <c r="AJ1234" s="12" t="s">
        <v>126</v>
      </c>
      <c r="AK1234" s="12" t="s">
        <v>126</v>
      </c>
      <c r="AM1234" s="12" t="s">
        <v>149</v>
      </c>
      <c r="AP1234" s="12" t="s">
        <v>152</v>
      </c>
      <c r="AQ1234" s="12" t="s">
        <v>152</v>
      </c>
      <c r="AS1234" s="12" t="s">
        <v>153</v>
      </c>
      <c r="AU1234" s="12" t="s">
        <v>152</v>
      </c>
      <c r="BF1234" s="12" t="s">
        <v>126</v>
      </c>
      <c r="BO1234" s="12" t="s">
        <v>374</v>
      </c>
      <c r="BP1234" s="12" t="s">
        <v>396</v>
      </c>
    </row>
    <row r="1235" ht="14.25" customHeight="1">
      <c r="A1235" s="12">
        <v>720393.0</v>
      </c>
      <c r="B1235" s="12">
        <v>720393.0</v>
      </c>
      <c r="C1235" s="12" t="s">
        <v>136</v>
      </c>
      <c r="D1235" s="12">
        <v>699.0</v>
      </c>
      <c r="K1235" s="12" t="s">
        <v>137</v>
      </c>
      <c r="M1235" s="12" t="s">
        <v>138</v>
      </c>
      <c r="N1235" s="12" t="s">
        <v>171</v>
      </c>
      <c r="P1235" s="12" t="s">
        <v>140</v>
      </c>
      <c r="V1235" s="12">
        <v>699.0</v>
      </c>
      <c r="X1235" s="12" t="s">
        <v>6238</v>
      </c>
      <c r="Y1235" s="12" t="s">
        <v>142</v>
      </c>
      <c r="Z1235" s="12" t="s">
        <v>6239</v>
      </c>
      <c r="AA1235" s="12" t="s">
        <v>144</v>
      </c>
      <c r="AB1235" s="12" t="s">
        <v>6240</v>
      </c>
      <c r="AC1235" s="12">
        <v>852.0</v>
      </c>
      <c r="AD1235" s="12" t="s">
        <v>6241</v>
      </c>
      <c r="AE1235" s="12" t="s">
        <v>6242</v>
      </c>
      <c r="AF1235" s="12" t="s">
        <v>6243</v>
      </c>
      <c r="AI1235" s="12" t="s">
        <v>126</v>
      </c>
      <c r="AJ1235" s="12" t="s">
        <v>126</v>
      </c>
      <c r="AK1235" s="12" t="s">
        <v>126</v>
      </c>
      <c r="AM1235" s="12" t="s">
        <v>149</v>
      </c>
      <c r="AN1235" s="12" t="s">
        <v>846</v>
      </c>
      <c r="AO1235" s="12" t="s">
        <v>6244</v>
      </c>
      <c r="AP1235" s="12" t="s">
        <v>126</v>
      </c>
      <c r="AS1235" s="12" t="s">
        <v>370</v>
      </c>
      <c r="AT1235" s="12" t="s">
        <v>551</v>
      </c>
      <c r="AU1235" s="12" t="s">
        <v>152</v>
      </c>
      <c r="AV1235" s="12" t="s">
        <v>6245</v>
      </c>
      <c r="AW1235" s="12" t="s">
        <v>6246</v>
      </c>
      <c r="AX1235" s="12" t="s">
        <v>183</v>
      </c>
      <c r="AY1235" s="12" t="s">
        <v>6247</v>
      </c>
      <c r="BQ1235" s="12" t="s">
        <v>464</v>
      </c>
    </row>
    <row r="1236" ht="14.25" customHeight="1">
      <c r="A1236" s="12">
        <v>720394.0</v>
      </c>
      <c r="B1236" s="12">
        <v>720394.0</v>
      </c>
      <c r="K1236" s="12" t="s">
        <v>137</v>
      </c>
      <c r="M1236" s="12" t="s">
        <v>253</v>
      </c>
      <c r="N1236" s="12" t="s">
        <v>139</v>
      </c>
      <c r="P1236" s="12" t="s">
        <v>140</v>
      </c>
      <c r="V1236" s="12">
        <v>755.0</v>
      </c>
      <c r="X1236" s="12" t="s">
        <v>3684</v>
      </c>
      <c r="Y1236" s="12" t="s">
        <v>142</v>
      </c>
      <c r="Z1236" s="12" t="s">
        <v>3685</v>
      </c>
      <c r="AA1236" s="12" t="s">
        <v>144</v>
      </c>
      <c r="AB1236" s="12" t="s">
        <v>3686</v>
      </c>
      <c r="AC1236" s="12" t="s">
        <v>3687</v>
      </c>
      <c r="AD1236" s="12" t="s">
        <v>675</v>
      </c>
      <c r="AE1236" s="12" t="s">
        <v>3688</v>
      </c>
      <c r="AI1236" s="12" t="s">
        <v>152</v>
      </c>
      <c r="AM1236" s="12" t="s">
        <v>196</v>
      </c>
      <c r="AN1236" s="12" t="s">
        <v>567</v>
      </c>
      <c r="AO1236" s="12" t="s">
        <v>723</v>
      </c>
      <c r="AP1236" s="12" t="s">
        <v>152</v>
      </c>
      <c r="AQ1236" s="12" t="s">
        <v>152</v>
      </c>
      <c r="AS1236" s="12" t="s">
        <v>153</v>
      </c>
      <c r="AU1236" s="12" t="s">
        <v>152</v>
      </c>
      <c r="AV1236" s="12" t="s">
        <v>154</v>
      </c>
      <c r="AX1236" s="12" t="s">
        <v>184</v>
      </c>
      <c r="BF1236" s="12" t="s">
        <v>126</v>
      </c>
      <c r="BO1236" s="12" t="s">
        <v>6248</v>
      </c>
      <c r="BQ1236" s="12" t="s">
        <v>236</v>
      </c>
    </row>
    <row r="1237" ht="14.25" customHeight="1">
      <c r="A1237" s="12">
        <v>720395.0</v>
      </c>
      <c r="B1237" s="12">
        <v>720395.0</v>
      </c>
      <c r="K1237" s="12" t="s">
        <v>137</v>
      </c>
      <c r="M1237" s="12" t="s">
        <v>170</v>
      </c>
      <c r="N1237" s="12" t="s">
        <v>139</v>
      </c>
      <c r="P1237" s="12" t="s">
        <v>140</v>
      </c>
      <c r="V1237" s="12">
        <v>814.0</v>
      </c>
      <c r="X1237" s="12" t="s">
        <v>6249</v>
      </c>
      <c r="Y1237" s="12" t="s">
        <v>142</v>
      </c>
      <c r="Z1237" s="12" t="s">
        <v>6250</v>
      </c>
      <c r="AA1237" s="12" t="s">
        <v>175</v>
      </c>
      <c r="AB1237" s="12" t="s">
        <v>6251</v>
      </c>
      <c r="AC1237" s="12">
        <v>6.281224509792E12</v>
      </c>
      <c r="AD1237" s="12" t="s">
        <v>634</v>
      </c>
      <c r="AI1237" s="12" t="s">
        <v>152</v>
      </c>
      <c r="AJ1237" s="12" t="s">
        <v>126</v>
      </c>
      <c r="AK1237" s="12" t="s">
        <v>126</v>
      </c>
      <c r="AM1237" s="12" t="s">
        <v>149</v>
      </c>
      <c r="AP1237" s="12" t="s">
        <v>152</v>
      </c>
      <c r="AQ1237" s="12" t="s">
        <v>152</v>
      </c>
      <c r="AS1237" s="12" t="s">
        <v>153</v>
      </c>
      <c r="AU1237" s="12" t="s">
        <v>152</v>
      </c>
      <c r="AV1237" s="12" t="s">
        <v>154</v>
      </c>
      <c r="AW1237" s="12" t="s">
        <v>5967</v>
      </c>
      <c r="AX1237" s="12" t="s">
        <v>184</v>
      </c>
      <c r="AY1237" s="12" t="s">
        <v>1975</v>
      </c>
      <c r="BF1237" s="12" t="s">
        <v>126</v>
      </c>
      <c r="BO1237" s="12" t="s">
        <v>1352</v>
      </c>
      <c r="BP1237" s="12" t="s">
        <v>634</v>
      </c>
      <c r="BQ1237" s="12" t="s">
        <v>1943</v>
      </c>
    </row>
    <row r="1238" ht="14.25" customHeight="1">
      <c r="A1238" s="12">
        <v>720396.0</v>
      </c>
      <c r="B1238" s="12">
        <v>720395.0</v>
      </c>
      <c r="K1238" s="12" t="s">
        <v>137</v>
      </c>
      <c r="M1238" s="12" t="s">
        <v>170</v>
      </c>
      <c r="N1238" s="12" t="s">
        <v>139</v>
      </c>
      <c r="P1238" s="12" t="s">
        <v>140</v>
      </c>
      <c r="V1238" s="12">
        <v>814.0</v>
      </c>
      <c r="X1238" s="12" t="s">
        <v>6252</v>
      </c>
      <c r="Y1238" s="12" t="s">
        <v>142</v>
      </c>
      <c r="Z1238" s="12" t="s">
        <v>3261</v>
      </c>
      <c r="AA1238" s="12" t="s">
        <v>144</v>
      </c>
      <c r="AB1238" s="12" t="s">
        <v>6253</v>
      </c>
      <c r="AC1238" s="12">
        <v>6.285248786898E12</v>
      </c>
      <c r="AD1238" s="12" t="s">
        <v>634</v>
      </c>
      <c r="AI1238" s="12" t="s">
        <v>152</v>
      </c>
      <c r="AJ1238" s="12" t="s">
        <v>126</v>
      </c>
      <c r="AK1238" s="12" t="s">
        <v>126</v>
      </c>
      <c r="AM1238" s="12" t="s">
        <v>2036</v>
      </c>
      <c r="AN1238" s="12" t="s">
        <v>149</v>
      </c>
      <c r="AP1238" s="12" t="s">
        <v>152</v>
      </c>
      <c r="AQ1238" s="12" t="s">
        <v>152</v>
      </c>
      <c r="AS1238" s="12" t="s">
        <v>153</v>
      </c>
      <c r="AU1238" s="12" t="s">
        <v>152</v>
      </c>
      <c r="AV1238" s="12" t="s">
        <v>154</v>
      </c>
      <c r="AW1238" s="12" t="s">
        <v>5967</v>
      </c>
      <c r="AX1238" s="12" t="s">
        <v>184</v>
      </c>
      <c r="AY1238" s="12" t="s">
        <v>1975</v>
      </c>
      <c r="BF1238" s="12" t="s">
        <v>126</v>
      </c>
      <c r="BO1238" s="12" t="s">
        <v>421</v>
      </c>
      <c r="BP1238" s="12" t="s">
        <v>634</v>
      </c>
      <c r="BQ1238" s="12" t="s">
        <v>454</v>
      </c>
    </row>
    <row r="1239" ht="14.25" customHeight="1">
      <c r="A1239" s="12">
        <v>720397.0</v>
      </c>
      <c r="B1239" s="12">
        <v>720395.0</v>
      </c>
      <c r="K1239" s="12" t="s">
        <v>137</v>
      </c>
      <c r="M1239" s="12" t="s">
        <v>170</v>
      </c>
      <c r="N1239" s="12" t="s">
        <v>139</v>
      </c>
      <c r="P1239" s="12" t="s">
        <v>977</v>
      </c>
      <c r="V1239" s="12">
        <v>33.0</v>
      </c>
      <c r="X1239" s="12" t="s">
        <v>6254</v>
      </c>
      <c r="Y1239" s="12" t="s">
        <v>269</v>
      </c>
      <c r="Z1239" s="12" t="s">
        <v>6255</v>
      </c>
      <c r="AA1239" s="12" t="s">
        <v>175</v>
      </c>
      <c r="AB1239" s="12" t="s">
        <v>6251</v>
      </c>
      <c r="AC1239" s="12">
        <v>6.281224509792E12</v>
      </c>
      <c r="AD1239" s="12" t="s">
        <v>634</v>
      </c>
      <c r="AI1239" s="12" t="s">
        <v>152</v>
      </c>
      <c r="AJ1239" s="12" t="s">
        <v>126</v>
      </c>
      <c r="AK1239" s="12" t="s">
        <v>126</v>
      </c>
      <c r="AM1239" s="12" t="s">
        <v>2036</v>
      </c>
      <c r="AN1239" s="12" t="s">
        <v>149</v>
      </c>
      <c r="AP1239" s="12" t="s">
        <v>126</v>
      </c>
      <c r="AQ1239" s="12" t="s">
        <v>152</v>
      </c>
      <c r="AS1239" s="12" t="s">
        <v>153</v>
      </c>
      <c r="AU1239" s="12" t="s">
        <v>152</v>
      </c>
      <c r="AV1239" s="12" t="s">
        <v>154</v>
      </c>
      <c r="AW1239" s="12" t="s">
        <v>5967</v>
      </c>
      <c r="AX1239" s="12" t="s">
        <v>184</v>
      </c>
      <c r="AY1239" s="12" t="s">
        <v>1975</v>
      </c>
      <c r="BF1239" s="12" t="s">
        <v>126</v>
      </c>
      <c r="BP1239" s="12" t="s">
        <v>634</v>
      </c>
    </row>
    <row r="1240" ht="14.25" customHeight="1">
      <c r="A1240" s="12">
        <v>720398.0</v>
      </c>
      <c r="B1240" s="12">
        <v>720398.0</v>
      </c>
      <c r="K1240" s="12" t="s">
        <v>137</v>
      </c>
      <c r="M1240" s="12" t="s">
        <v>170</v>
      </c>
      <c r="N1240" s="12" t="s">
        <v>139</v>
      </c>
      <c r="P1240" s="12" t="s">
        <v>128</v>
      </c>
      <c r="V1240" s="12">
        <v>755.0</v>
      </c>
      <c r="X1240" s="12" t="s">
        <v>6256</v>
      </c>
      <c r="Y1240" s="12" t="s">
        <v>142</v>
      </c>
      <c r="Z1240" s="12" t="s">
        <v>6257</v>
      </c>
      <c r="AA1240" s="12" t="s">
        <v>175</v>
      </c>
      <c r="AB1240" s="12" t="s">
        <v>6258</v>
      </c>
      <c r="AC1240" s="12">
        <v>2.255747819585E12</v>
      </c>
      <c r="AD1240" s="12" t="s">
        <v>480</v>
      </c>
      <c r="AE1240" s="12" t="s">
        <v>6259</v>
      </c>
      <c r="AF1240" s="12" t="s">
        <v>6260</v>
      </c>
      <c r="AI1240" s="12" t="s">
        <v>152</v>
      </c>
      <c r="AK1240" s="12" t="s">
        <v>126</v>
      </c>
      <c r="AM1240" s="12" t="s">
        <v>358</v>
      </c>
      <c r="AN1240" s="12" t="s">
        <v>2264</v>
      </c>
      <c r="AO1240" s="12" t="s">
        <v>718</v>
      </c>
      <c r="AP1240" s="12" t="s">
        <v>152</v>
      </c>
      <c r="AQ1240" s="12" t="s">
        <v>152</v>
      </c>
      <c r="AS1240" s="12" t="s">
        <v>153</v>
      </c>
      <c r="AU1240" s="12" t="s">
        <v>152</v>
      </c>
      <c r="AV1240" s="12" t="s">
        <v>182</v>
      </c>
      <c r="AX1240" s="12" t="s">
        <v>6261</v>
      </c>
      <c r="BF1240" s="12" t="s">
        <v>126</v>
      </c>
      <c r="BO1240" s="12" t="s">
        <v>526</v>
      </c>
      <c r="BP1240" s="12" t="s">
        <v>480</v>
      </c>
      <c r="BQ1240" s="12" t="s">
        <v>6262</v>
      </c>
    </row>
    <row r="1241" ht="14.25" customHeight="1">
      <c r="A1241" s="12">
        <v>720399.0</v>
      </c>
      <c r="B1241" s="12">
        <v>720399.0</v>
      </c>
      <c r="C1241" s="12" t="s">
        <v>136</v>
      </c>
      <c r="D1241" s="12">
        <v>523.0</v>
      </c>
      <c r="K1241" s="12" t="s">
        <v>137</v>
      </c>
      <c r="M1241" s="12" t="s">
        <v>138</v>
      </c>
      <c r="N1241" s="12" t="s">
        <v>139</v>
      </c>
      <c r="P1241" s="12" t="s">
        <v>204</v>
      </c>
      <c r="V1241" s="12">
        <v>523.0</v>
      </c>
      <c r="X1241" s="12" t="s">
        <v>6263</v>
      </c>
      <c r="Y1241" s="12" t="s">
        <v>269</v>
      </c>
      <c r="Z1241" s="12" t="s">
        <v>6264</v>
      </c>
      <c r="AA1241" s="12" t="s">
        <v>175</v>
      </c>
      <c r="AB1241" s="12" t="s">
        <v>6265</v>
      </c>
      <c r="AC1241" s="12">
        <v>10.0</v>
      </c>
      <c r="AD1241" s="12" t="s">
        <v>146</v>
      </c>
      <c r="AE1241" s="12" t="s">
        <v>6266</v>
      </c>
      <c r="AF1241" s="12">
        <v>47323.0</v>
      </c>
      <c r="AI1241" s="12" t="s">
        <v>126</v>
      </c>
      <c r="AJ1241" s="12" t="s">
        <v>126</v>
      </c>
      <c r="AK1241" s="12" t="s">
        <v>126</v>
      </c>
      <c r="AM1241" s="12" t="s">
        <v>150</v>
      </c>
      <c r="AN1241" s="12" t="s">
        <v>149</v>
      </c>
      <c r="AP1241" s="12" t="s">
        <v>152</v>
      </c>
      <c r="AS1241" s="12" t="s">
        <v>153</v>
      </c>
      <c r="AU1241" s="12" t="s">
        <v>152</v>
      </c>
      <c r="AV1241" s="12" t="s">
        <v>188</v>
      </c>
      <c r="AW1241" s="12" t="s">
        <v>6267</v>
      </c>
      <c r="AX1241" s="12" t="s">
        <v>156</v>
      </c>
      <c r="AY1241" s="12" t="s">
        <v>6268</v>
      </c>
      <c r="BO1241" s="12" t="s">
        <v>374</v>
      </c>
    </row>
    <row r="1242" ht="14.25" customHeight="1">
      <c r="A1242" s="12">
        <v>720400.0</v>
      </c>
      <c r="B1242" s="12">
        <v>720400.0</v>
      </c>
      <c r="K1242" s="12" t="s">
        <v>137</v>
      </c>
      <c r="M1242" s="12" t="s">
        <v>170</v>
      </c>
      <c r="N1242" s="12" t="s">
        <v>171</v>
      </c>
      <c r="P1242" s="12" t="s">
        <v>140</v>
      </c>
      <c r="V1242" s="12">
        <v>649.0</v>
      </c>
      <c r="X1242" s="12" t="s">
        <v>6269</v>
      </c>
      <c r="Y1242" s="12" t="s">
        <v>142</v>
      </c>
      <c r="Z1242" s="12" t="s">
        <v>6270</v>
      </c>
      <c r="AA1242" s="12" t="s">
        <v>175</v>
      </c>
      <c r="AB1242" s="12" t="s">
        <v>6271</v>
      </c>
      <c r="AC1242" s="12">
        <v>2.60976047084E11</v>
      </c>
      <c r="AD1242" s="12" t="s">
        <v>738</v>
      </c>
      <c r="AE1242" s="12" t="s">
        <v>6272</v>
      </c>
      <c r="AI1242" s="12" t="s">
        <v>152</v>
      </c>
      <c r="AJ1242" s="12" t="s">
        <v>126</v>
      </c>
      <c r="AK1242" s="12" t="s">
        <v>126</v>
      </c>
      <c r="AM1242" s="12" t="s">
        <v>196</v>
      </c>
      <c r="AP1242" s="12" t="s">
        <v>152</v>
      </c>
      <c r="AQ1242" s="12" t="s">
        <v>152</v>
      </c>
      <c r="AS1242" s="12" t="s">
        <v>153</v>
      </c>
      <c r="AU1242" s="12" t="s">
        <v>152</v>
      </c>
      <c r="AV1242" s="12" t="s">
        <v>154</v>
      </c>
      <c r="AX1242" s="12" t="s">
        <v>183</v>
      </c>
      <c r="BF1242" s="12" t="s">
        <v>126</v>
      </c>
      <c r="BO1242" s="12" t="s">
        <v>421</v>
      </c>
      <c r="BQ1242" s="12" t="s">
        <v>201</v>
      </c>
    </row>
    <row r="1243" ht="14.25" customHeight="1">
      <c r="A1243" s="12">
        <v>720401.0</v>
      </c>
      <c r="B1243" s="12">
        <v>720401.0</v>
      </c>
      <c r="K1243" s="12" t="s">
        <v>137</v>
      </c>
      <c r="M1243" s="12" t="s">
        <v>170</v>
      </c>
      <c r="N1243" s="12" t="s">
        <v>139</v>
      </c>
      <c r="P1243" s="12" t="s">
        <v>204</v>
      </c>
      <c r="V1243" s="12">
        <v>407.0</v>
      </c>
      <c r="X1243" s="12" t="s">
        <v>6273</v>
      </c>
      <c r="Y1243" s="12" t="s">
        <v>246</v>
      </c>
      <c r="Z1243" s="12" t="s">
        <v>6274</v>
      </c>
      <c r="AA1243" s="12" t="s">
        <v>144</v>
      </c>
      <c r="AB1243" s="12" t="s">
        <v>6275</v>
      </c>
      <c r="AC1243" s="12" t="s">
        <v>6276</v>
      </c>
      <c r="AD1243" s="12" t="s">
        <v>314</v>
      </c>
      <c r="AE1243" s="12" t="s">
        <v>6277</v>
      </c>
      <c r="AI1243" s="12" t="s">
        <v>152</v>
      </c>
      <c r="AJ1243" s="12" t="s">
        <v>152</v>
      </c>
      <c r="AK1243" s="12" t="s">
        <v>126</v>
      </c>
      <c r="AM1243" s="12" t="s">
        <v>196</v>
      </c>
      <c r="AP1243" s="12" t="s">
        <v>152</v>
      </c>
      <c r="AS1243" s="12" t="s">
        <v>153</v>
      </c>
      <c r="AU1243" s="12" t="s">
        <v>152</v>
      </c>
      <c r="AV1243" s="12" t="s">
        <v>188</v>
      </c>
      <c r="AX1243" s="12" t="s">
        <v>156</v>
      </c>
      <c r="BF1243" s="12" t="s">
        <v>126</v>
      </c>
      <c r="BO1243" s="12" t="s">
        <v>561</v>
      </c>
      <c r="BP1243" s="12" t="s">
        <v>314</v>
      </c>
    </row>
    <row r="1244" ht="14.25" customHeight="1">
      <c r="A1244" s="12">
        <v>720402.0</v>
      </c>
      <c r="B1244" s="12">
        <v>720402.0</v>
      </c>
      <c r="K1244" s="12" t="s">
        <v>137</v>
      </c>
      <c r="M1244" s="12" t="s">
        <v>253</v>
      </c>
      <c r="N1244" s="12" t="s">
        <v>171</v>
      </c>
      <c r="P1244" s="12" t="s">
        <v>140</v>
      </c>
      <c r="V1244" s="12">
        <v>605.0</v>
      </c>
      <c r="X1244" s="12" t="s">
        <v>6278</v>
      </c>
      <c r="Y1244" s="12" t="s">
        <v>142</v>
      </c>
      <c r="Z1244" s="12" t="s">
        <v>6279</v>
      </c>
      <c r="AA1244" s="12" t="s">
        <v>144</v>
      </c>
      <c r="AB1244" s="12" t="s">
        <v>1096</v>
      </c>
      <c r="AC1244" s="12" t="s">
        <v>1097</v>
      </c>
      <c r="AD1244" s="12" t="s">
        <v>178</v>
      </c>
      <c r="AE1244" s="12" t="s">
        <v>6280</v>
      </c>
      <c r="AF1244" s="12" t="s">
        <v>6281</v>
      </c>
      <c r="AI1244" s="12" t="s">
        <v>152</v>
      </c>
      <c r="AJ1244" s="12" t="s">
        <v>126</v>
      </c>
      <c r="AK1244" s="12" t="s">
        <v>126</v>
      </c>
      <c r="AM1244" s="12" t="s">
        <v>567</v>
      </c>
      <c r="AN1244" s="12" t="s">
        <v>149</v>
      </c>
      <c r="AO1244" s="12" t="s">
        <v>1098</v>
      </c>
      <c r="AP1244" s="12" t="s">
        <v>152</v>
      </c>
      <c r="AS1244" s="12" t="s">
        <v>153</v>
      </c>
      <c r="AU1244" s="12" t="s">
        <v>152</v>
      </c>
      <c r="AV1244" s="12" t="s">
        <v>6282</v>
      </c>
      <c r="AX1244" s="12" t="s">
        <v>184</v>
      </c>
      <c r="BF1244" s="12" t="s">
        <v>126</v>
      </c>
    </row>
    <row r="1245" ht="14.25" customHeight="1">
      <c r="A1245" s="12">
        <v>720403.0</v>
      </c>
      <c r="B1245" s="12">
        <v>720403.0</v>
      </c>
      <c r="C1245" s="12" t="s">
        <v>136</v>
      </c>
      <c r="D1245" s="12">
        <v>755.0</v>
      </c>
      <c r="K1245" s="12" t="s">
        <v>137</v>
      </c>
      <c r="M1245" s="12" t="s">
        <v>170</v>
      </c>
      <c r="N1245" s="12" t="s">
        <v>139</v>
      </c>
      <c r="P1245" s="12" t="s">
        <v>128</v>
      </c>
      <c r="V1245" s="12">
        <v>755.0</v>
      </c>
      <c r="X1245" s="12" t="s">
        <v>6283</v>
      </c>
      <c r="Y1245" s="12" t="s">
        <v>269</v>
      </c>
      <c r="Z1245" s="12" t="s">
        <v>6284</v>
      </c>
      <c r="AA1245" s="12" t="s">
        <v>175</v>
      </c>
      <c r="AB1245" s="12" t="s">
        <v>6285</v>
      </c>
      <c r="AC1245" s="12" t="s">
        <v>6286</v>
      </c>
      <c r="AD1245" s="12" t="s">
        <v>1275</v>
      </c>
      <c r="AE1245" s="12" t="s">
        <v>6287</v>
      </c>
      <c r="AI1245" s="12" t="s">
        <v>126</v>
      </c>
      <c r="AJ1245" s="12" t="s">
        <v>152</v>
      </c>
      <c r="AK1245" s="12" t="s">
        <v>126</v>
      </c>
      <c r="AP1245" s="12" t="s">
        <v>126</v>
      </c>
      <c r="AQ1245" s="12" t="s">
        <v>152</v>
      </c>
      <c r="AS1245" s="12" t="s">
        <v>153</v>
      </c>
      <c r="AU1245" s="12" t="s">
        <v>152</v>
      </c>
      <c r="AV1245" s="12" t="s">
        <v>182</v>
      </c>
      <c r="BF1245" s="12" t="s">
        <v>126</v>
      </c>
      <c r="BO1245" s="12" t="s">
        <v>1605</v>
      </c>
      <c r="BQ1245" s="12" t="s">
        <v>510</v>
      </c>
    </row>
    <row r="1246" ht="14.25" customHeight="1">
      <c r="A1246" s="12">
        <v>720404.0</v>
      </c>
      <c r="B1246" s="12">
        <v>720402.0</v>
      </c>
      <c r="K1246" s="12" t="s">
        <v>137</v>
      </c>
      <c r="M1246" s="12" t="s">
        <v>253</v>
      </c>
      <c r="N1246" s="12" t="s">
        <v>171</v>
      </c>
      <c r="P1246" s="12" t="s">
        <v>140</v>
      </c>
      <c r="V1246" s="12">
        <v>605.0</v>
      </c>
      <c r="X1246" s="12" t="s">
        <v>1090</v>
      </c>
      <c r="Y1246" s="12" t="s">
        <v>142</v>
      </c>
      <c r="Z1246" s="12" t="s">
        <v>6288</v>
      </c>
      <c r="AA1246" s="12" t="s">
        <v>144</v>
      </c>
      <c r="AB1246" s="12" t="s">
        <v>1092</v>
      </c>
      <c r="AC1246" s="12" t="s">
        <v>1093</v>
      </c>
      <c r="AD1246" s="12" t="s">
        <v>178</v>
      </c>
      <c r="AE1246" s="12" t="s">
        <v>6289</v>
      </c>
      <c r="AF1246" s="12" t="s">
        <v>6290</v>
      </c>
      <c r="AI1246" s="12" t="s">
        <v>152</v>
      </c>
      <c r="AJ1246" s="12" t="s">
        <v>126</v>
      </c>
      <c r="AK1246" s="12" t="s">
        <v>126</v>
      </c>
      <c r="AM1246" s="12" t="s">
        <v>567</v>
      </c>
      <c r="AN1246" s="12" t="s">
        <v>149</v>
      </c>
      <c r="AO1246" s="12" t="s">
        <v>6291</v>
      </c>
      <c r="AP1246" s="12" t="s">
        <v>152</v>
      </c>
      <c r="AS1246" s="12" t="s">
        <v>153</v>
      </c>
      <c r="AU1246" s="12" t="s">
        <v>152</v>
      </c>
      <c r="AV1246" s="12" t="s">
        <v>6282</v>
      </c>
      <c r="AX1246" s="12" t="s">
        <v>6292</v>
      </c>
      <c r="BF1246" s="12" t="s">
        <v>126</v>
      </c>
      <c r="BO1246" s="12" t="s">
        <v>561</v>
      </c>
      <c r="BP1246" s="12" t="s">
        <v>178</v>
      </c>
      <c r="BQ1246" s="12" t="s">
        <v>158</v>
      </c>
    </row>
    <row r="1247" ht="14.25" customHeight="1">
      <c r="A1247" s="12">
        <v>720405.0</v>
      </c>
      <c r="B1247" s="12">
        <v>720405.0</v>
      </c>
      <c r="C1247" s="12" t="s">
        <v>136</v>
      </c>
      <c r="D1247" s="12">
        <v>523.0</v>
      </c>
      <c r="K1247" s="12" t="s">
        <v>137</v>
      </c>
      <c r="M1247" s="12" t="s">
        <v>138</v>
      </c>
      <c r="N1247" s="12" t="s">
        <v>139</v>
      </c>
      <c r="P1247" s="12" t="s">
        <v>204</v>
      </c>
      <c r="V1247" s="12">
        <v>523.0</v>
      </c>
      <c r="X1247" s="12" t="s">
        <v>6293</v>
      </c>
      <c r="Y1247" s="12" t="s">
        <v>319</v>
      </c>
      <c r="Z1247" s="12" t="s">
        <v>6294</v>
      </c>
      <c r="AA1247" s="12" t="s">
        <v>175</v>
      </c>
      <c r="AB1247" s="12" t="s">
        <v>6295</v>
      </c>
      <c r="AC1247" s="12" t="s">
        <v>6296</v>
      </c>
      <c r="AD1247" s="12" t="s">
        <v>1275</v>
      </c>
      <c r="AE1247" s="12" t="s">
        <v>6297</v>
      </c>
      <c r="AI1247" s="12" t="s">
        <v>126</v>
      </c>
      <c r="AJ1247" s="12" t="s">
        <v>126</v>
      </c>
      <c r="AK1247" s="12" t="s">
        <v>126</v>
      </c>
      <c r="AM1247" s="12" t="s">
        <v>1494</v>
      </c>
      <c r="AN1247" s="12" t="s">
        <v>149</v>
      </c>
      <c r="AP1247" s="12" t="s">
        <v>126</v>
      </c>
      <c r="AS1247" s="12" t="s">
        <v>153</v>
      </c>
      <c r="AU1247" s="12" t="s">
        <v>126</v>
      </c>
      <c r="BF1247" s="12" t="s">
        <v>126</v>
      </c>
    </row>
    <row r="1248" ht="14.25" customHeight="1">
      <c r="A1248" s="12">
        <v>720406.0</v>
      </c>
      <c r="B1248" s="12">
        <v>720406.0</v>
      </c>
      <c r="K1248" s="12" t="s">
        <v>137</v>
      </c>
      <c r="M1248" s="12" t="s">
        <v>170</v>
      </c>
      <c r="N1248" s="12" t="s">
        <v>139</v>
      </c>
      <c r="P1248" s="12" t="s">
        <v>204</v>
      </c>
      <c r="V1248" s="12">
        <v>407.0</v>
      </c>
      <c r="X1248" s="12" t="s">
        <v>6298</v>
      </c>
      <c r="Y1248" s="12" t="s">
        <v>269</v>
      </c>
      <c r="Z1248" s="12" t="s">
        <v>6299</v>
      </c>
      <c r="AA1248" s="12" t="s">
        <v>175</v>
      </c>
      <c r="AB1248" s="12" t="s">
        <v>6300</v>
      </c>
      <c r="AC1248" s="12" t="s">
        <v>6301</v>
      </c>
      <c r="AD1248" s="12" t="s">
        <v>480</v>
      </c>
      <c r="AE1248" s="12" t="s">
        <v>6302</v>
      </c>
      <c r="AF1248" s="12" t="s">
        <v>6303</v>
      </c>
      <c r="AI1248" s="12" t="s">
        <v>152</v>
      </c>
      <c r="AJ1248" s="12" t="s">
        <v>126</v>
      </c>
      <c r="AK1248" s="12" t="s">
        <v>126</v>
      </c>
      <c r="AM1248" s="12" t="s">
        <v>196</v>
      </c>
      <c r="AN1248" s="12" t="s">
        <v>384</v>
      </c>
      <c r="AP1248" s="12" t="s">
        <v>152</v>
      </c>
      <c r="AQ1248" s="12" t="s">
        <v>152</v>
      </c>
      <c r="AS1248" s="12" t="s">
        <v>153</v>
      </c>
      <c r="AU1248" s="12" t="s">
        <v>152</v>
      </c>
      <c r="BF1248" s="12" t="s">
        <v>126</v>
      </c>
      <c r="BO1248" s="12" t="s">
        <v>2759</v>
      </c>
      <c r="BP1248" s="12" t="s">
        <v>480</v>
      </c>
      <c r="BQ1248" s="12" t="s">
        <v>6262</v>
      </c>
    </row>
    <row r="1249" ht="14.25" customHeight="1">
      <c r="A1249" s="12">
        <v>720407.0</v>
      </c>
      <c r="B1249" s="12">
        <v>720407.0</v>
      </c>
      <c r="K1249" s="12" t="s">
        <v>137</v>
      </c>
      <c r="M1249" s="12" t="s">
        <v>170</v>
      </c>
      <c r="N1249" s="12" t="s">
        <v>171</v>
      </c>
      <c r="P1249" s="12" t="s">
        <v>140</v>
      </c>
      <c r="V1249" s="12">
        <v>649.0</v>
      </c>
      <c r="X1249" s="12" t="s">
        <v>6304</v>
      </c>
      <c r="Y1249" s="12" t="s">
        <v>142</v>
      </c>
      <c r="Z1249" s="12" t="s">
        <v>1095</v>
      </c>
      <c r="AA1249" s="12" t="s">
        <v>144</v>
      </c>
      <c r="AB1249" s="12" t="s">
        <v>1096</v>
      </c>
      <c r="AC1249" s="12" t="s">
        <v>1097</v>
      </c>
      <c r="AD1249" s="12" t="s">
        <v>178</v>
      </c>
      <c r="AE1249" s="12" t="s">
        <v>6305</v>
      </c>
      <c r="AF1249" s="12" t="s">
        <v>6306</v>
      </c>
      <c r="AI1249" s="12" t="s">
        <v>152</v>
      </c>
      <c r="AJ1249" s="12" t="s">
        <v>126</v>
      </c>
      <c r="AK1249" s="12" t="s">
        <v>126</v>
      </c>
      <c r="AM1249" s="12" t="s">
        <v>567</v>
      </c>
      <c r="AN1249" s="12" t="s">
        <v>149</v>
      </c>
      <c r="AO1249" s="12" t="s">
        <v>1098</v>
      </c>
      <c r="AP1249" s="12" t="s">
        <v>152</v>
      </c>
      <c r="AS1249" s="12" t="s">
        <v>153</v>
      </c>
      <c r="AU1249" s="12" t="s">
        <v>152</v>
      </c>
      <c r="AV1249" s="12" t="s">
        <v>154</v>
      </c>
      <c r="AX1249" s="12" t="s">
        <v>184</v>
      </c>
      <c r="BF1249" s="12" t="s">
        <v>126</v>
      </c>
      <c r="BO1249" s="12" t="s">
        <v>561</v>
      </c>
      <c r="BP1249" s="12" t="s">
        <v>178</v>
      </c>
      <c r="BQ1249" s="12" t="s">
        <v>135</v>
      </c>
    </row>
    <row r="1250" ht="14.25" customHeight="1">
      <c r="A1250" s="12">
        <v>720408.0</v>
      </c>
      <c r="B1250" s="12">
        <v>720408.0</v>
      </c>
      <c r="K1250" s="12" t="s">
        <v>137</v>
      </c>
      <c r="M1250" s="12" t="s">
        <v>170</v>
      </c>
      <c r="N1250" s="12" t="s">
        <v>139</v>
      </c>
      <c r="P1250" s="12" t="s">
        <v>140</v>
      </c>
      <c r="V1250" s="12">
        <v>814.0</v>
      </c>
      <c r="X1250" s="12" t="s">
        <v>6307</v>
      </c>
      <c r="Y1250" s="12" t="s">
        <v>142</v>
      </c>
      <c r="Z1250" s="12" t="s">
        <v>6308</v>
      </c>
      <c r="AA1250" s="12" t="s">
        <v>175</v>
      </c>
      <c r="AB1250" s="12" t="s">
        <v>6309</v>
      </c>
      <c r="AC1250" s="12" t="s">
        <v>6310</v>
      </c>
      <c r="AD1250" s="12" t="s">
        <v>1298</v>
      </c>
      <c r="AE1250" s="12" t="s">
        <v>6311</v>
      </c>
      <c r="AI1250" s="12" t="s">
        <v>152</v>
      </c>
      <c r="AJ1250" s="12" t="s">
        <v>126</v>
      </c>
      <c r="AK1250" s="12" t="s">
        <v>126</v>
      </c>
      <c r="AM1250" s="12" t="s">
        <v>149</v>
      </c>
      <c r="AN1250" s="12" t="s">
        <v>985</v>
      </c>
      <c r="AP1250" s="12" t="s">
        <v>152</v>
      </c>
      <c r="AQ1250" s="12" t="s">
        <v>152</v>
      </c>
      <c r="AS1250" s="12" t="s">
        <v>153</v>
      </c>
      <c r="AU1250" s="12" t="s">
        <v>126</v>
      </c>
      <c r="BF1250" s="12" t="s">
        <v>126</v>
      </c>
      <c r="BO1250" s="12" t="s">
        <v>561</v>
      </c>
      <c r="BP1250" s="12" t="s">
        <v>1298</v>
      </c>
      <c r="BQ1250" s="12" t="s">
        <v>553</v>
      </c>
    </row>
    <row r="1251" ht="14.25" customHeight="1">
      <c r="A1251" s="12">
        <v>720409.0</v>
      </c>
      <c r="B1251" s="12">
        <v>720408.0</v>
      </c>
      <c r="K1251" s="12" t="s">
        <v>137</v>
      </c>
      <c r="M1251" s="12" t="s">
        <v>170</v>
      </c>
      <c r="N1251" s="12" t="s">
        <v>139</v>
      </c>
      <c r="P1251" s="12" t="s">
        <v>140</v>
      </c>
      <c r="V1251" s="12">
        <v>814.0</v>
      </c>
      <c r="X1251" s="12" t="s">
        <v>6312</v>
      </c>
      <c r="Y1251" s="12" t="s">
        <v>142</v>
      </c>
      <c r="Z1251" s="12" t="s">
        <v>5417</v>
      </c>
      <c r="AA1251" s="12" t="s">
        <v>144</v>
      </c>
      <c r="AB1251" s="12" t="s">
        <v>6313</v>
      </c>
      <c r="AC1251" s="12" t="s">
        <v>6314</v>
      </c>
      <c r="AD1251" s="12" t="s">
        <v>1298</v>
      </c>
      <c r="AE1251" s="12" t="s">
        <v>6311</v>
      </c>
      <c r="AI1251" s="12" t="s">
        <v>152</v>
      </c>
      <c r="AJ1251" s="12" t="s">
        <v>126</v>
      </c>
      <c r="AK1251" s="12" t="s">
        <v>126</v>
      </c>
      <c r="AM1251" s="12" t="s">
        <v>149</v>
      </c>
      <c r="AN1251" s="12" t="s">
        <v>1793</v>
      </c>
      <c r="AP1251" s="12" t="s">
        <v>152</v>
      </c>
      <c r="AQ1251" s="12" t="s">
        <v>152</v>
      </c>
      <c r="AS1251" s="12" t="s">
        <v>153</v>
      </c>
      <c r="AU1251" s="12" t="s">
        <v>126</v>
      </c>
      <c r="BF1251" s="12" t="s">
        <v>126</v>
      </c>
      <c r="BO1251" s="12" t="s">
        <v>561</v>
      </c>
      <c r="BP1251" s="12" t="s">
        <v>1298</v>
      </c>
      <c r="BQ1251" s="12" t="s">
        <v>158</v>
      </c>
    </row>
    <row r="1252" ht="14.25" customHeight="1">
      <c r="A1252" s="12">
        <v>720410.0</v>
      </c>
      <c r="B1252" s="12">
        <v>720410.0</v>
      </c>
      <c r="K1252" s="12" t="s">
        <v>137</v>
      </c>
      <c r="M1252" s="12" t="s">
        <v>138</v>
      </c>
      <c r="N1252" s="12" t="s">
        <v>139</v>
      </c>
      <c r="P1252" s="12" t="s">
        <v>128</v>
      </c>
      <c r="V1252" s="12">
        <v>787.0</v>
      </c>
      <c r="X1252" s="12" t="s">
        <v>6315</v>
      </c>
      <c r="Y1252" s="12" t="s">
        <v>142</v>
      </c>
      <c r="Z1252" s="12" t="s">
        <v>6316</v>
      </c>
      <c r="AA1252" s="12" t="s">
        <v>144</v>
      </c>
      <c r="AB1252" s="12" t="s">
        <v>6317</v>
      </c>
      <c r="AC1252" s="12" t="s">
        <v>6318</v>
      </c>
      <c r="AD1252" s="12" t="s">
        <v>1286</v>
      </c>
      <c r="AI1252" s="12" t="s">
        <v>152</v>
      </c>
      <c r="AJ1252" s="12" t="s">
        <v>126</v>
      </c>
      <c r="AK1252" s="12" t="s">
        <v>126</v>
      </c>
      <c r="AM1252" s="12" t="s">
        <v>1098</v>
      </c>
      <c r="AN1252" s="12" t="s">
        <v>196</v>
      </c>
      <c r="AP1252" s="12" t="s">
        <v>152</v>
      </c>
      <c r="AQ1252" s="12" t="s">
        <v>152</v>
      </c>
      <c r="AS1252" s="12" t="s">
        <v>153</v>
      </c>
      <c r="AU1252" s="12" t="s">
        <v>126</v>
      </c>
      <c r="BF1252" s="12" t="s">
        <v>126</v>
      </c>
      <c r="BO1252" s="12" t="s">
        <v>127</v>
      </c>
      <c r="BP1252" s="12" t="s">
        <v>1286</v>
      </c>
      <c r="BQ1252" s="12" t="s">
        <v>883</v>
      </c>
    </row>
    <row r="1253" ht="14.25" customHeight="1">
      <c r="A1253" s="12">
        <v>720411.0</v>
      </c>
      <c r="B1253" s="12">
        <v>720411.0</v>
      </c>
      <c r="K1253" s="12" t="s">
        <v>137</v>
      </c>
      <c r="M1253" s="12" t="s">
        <v>170</v>
      </c>
      <c r="N1253" s="12" t="s">
        <v>171</v>
      </c>
      <c r="P1253" s="12" t="s">
        <v>140</v>
      </c>
      <c r="V1253" s="12">
        <v>649.0</v>
      </c>
      <c r="X1253" s="12" t="s">
        <v>1090</v>
      </c>
      <c r="Y1253" s="12" t="s">
        <v>142</v>
      </c>
      <c r="Z1253" s="12" t="s">
        <v>1091</v>
      </c>
      <c r="AA1253" s="12" t="s">
        <v>144</v>
      </c>
      <c r="AB1253" s="12" t="s">
        <v>1096</v>
      </c>
      <c r="AC1253" s="12" t="s">
        <v>1093</v>
      </c>
      <c r="AD1253" s="12" t="s">
        <v>178</v>
      </c>
      <c r="AE1253" s="12" t="s">
        <v>6319</v>
      </c>
      <c r="AF1253" s="12" t="s">
        <v>6320</v>
      </c>
      <c r="AI1253" s="12" t="s">
        <v>152</v>
      </c>
      <c r="AJ1253" s="12" t="s">
        <v>126</v>
      </c>
      <c r="AK1253" s="12" t="s">
        <v>126</v>
      </c>
      <c r="AM1253" s="12" t="s">
        <v>567</v>
      </c>
      <c r="AN1253" s="12" t="s">
        <v>149</v>
      </c>
      <c r="AO1253" s="12" t="s">
        <v>6321</v>
      </c>
      <c r="AP1253" s="12" t="s">
        <v>152</v>
      </c>
      <c r="AQ1253" s="12" t="s">
        <v>152</v>
      </c>
      <c r="AS1253" s="12" t="s">
        <v>153</v>
      </c>
      <c r="AU1253" s="12" t="s">
        <v>152</v>
      </c>
      <c r="AV1253" s="12" t="s">
        <v>154</v>
      </c>
      <c r="AX1253" s="12" t="s">
        <v>184</v>
      </c>
      <c r="BF1253" s="12" t="s">
        <v>126</v>
      </c>
      <c r="BO1253" s="12" t="s">
        <v>561</v>
      </c>
      <c r="BP1253" s="12" t="s">
        <v>178</v>
      </c>
      <c r="BQ1253" s="12" t="s">
        <v>158</v>
      </c>
      <c r="BR1253" s="12">
        <v>720411.0</v>
      </c>
    </row>
    <row r="1254" ht="14.25" customHeight="1">
      <c r="A1254" s="12">
        <v>720412.0</v>
      </c>
      <c r="B1254" s="12">
        <v>720412.0</v>
      </c>
      <c r="C1254" s="12" t="s">
        <v>136</v>
      </c>
      <c r="D1254" s="12">
        <v>418.0</v>
      </c>
      <c r="K1254" s="12" t="s">
        <v>137</v>
      </c>
      <c r="M1254" s="12" t="s">
        <v>138</v>
      </c>
      <c r="N1254" s="12" t="s">
        <v>171</v>
      </c>
      <c r="P1254" s="12" t="s">
        <v>204</v>
      </c>
      <c r="V1254" s="12">
        <v>418.0</v>
      </c>
      <c r="X1254" s="12" t="s">
        <v>6322</v>
      </c>
      <c r="Y1254" s="12" t="s">
        <v>246</v>
      </c>
      <c r="Z1254" s="12" t="s">
        <v>6323</v>
      </c>
      <c r="AA1254" s="12" t="s">
        <v>144</v>
      </c>
      <c r="AB1254" s="12" t="s">
        <v>6324</v>
      </c>
      <c r="AC1254" s="12" t="s">
        <v>6325</v>
      </c>
      <c r="AD1254" s="12" t="s">
        <v>2107</v>
      </c>
      <c r="AE1254" s="12" t="s">
        <v>6326</v>
      </c>
      <c r="AI1254" s="12" t="s">
        <v>126</v>
      </c>
      <c r="AJ1254" s="12" t="s">
        <v>126</v>
      </c>
      <c r="AK1254" s="12" t="s">
        <v>126</v>
      </c>
      <c r="AM1254" s="12" t="s">
        <v>6327</v>
      </c>
      <c r="AN1254" s="12" t="s">
        <v>196</v>
      </c>
      <c r="AO1254" s="12" t="s">
        <v>500</v>
      </c>
      <c r="AP1254" s="12" t="s">
        <v>126</v>
      </c>
      <c r="AS1254" s="12" t="s">
        <v>153</v>
      </c>
      <c r="AU1254" s="12" t="s">
        <v>126</v>
      </c>
      <c r="BF1254" s="12" t="s">
        <v>126</v>
      </c>
    </row>
    <row r="1255" ht="14.25" customHeight="1">
      <c r="A1255" s="12">
        <v>720413.0</v>
      </c>
      <c r="B1255" s="12">
        <v>720413.0</v>
      </c>
      <c r="K1255" s="12" t="s">
        <v>137</v>
      </c>
      <c r="M1255" s="12" t="s">
        <v>170</v>
      </c>
      <c r="N1255" s="12" t="s">
        <v>139</v>
      </c>
      <c r="P1255" s="12" t="s">
        <v>140</v>
      </c>
      <c r="V1255" s="12">
        <v>814.0</v>
      </c>
      <c r="X1255" s="12" t="s">
        <v>6328</v>
      </c>
      <c r="Y1255" s="12" t="s">
        <v>142</v>
      </c>
      <c r="Z1255" s="12" t="s">
        <v>6329</v>
      </c>
      <c r="AA1255" s="12" t="s">
        <v>144</v>
      </c>
      <c r="AB1255" s="12" t="s">
        <v>6330</v>
      </c>
      <c r="AC1255" s="12" t="s">
        <v>6331</v>
      </c>
      <c r="AD1255" s="12" t="s">
        <v>122</v>
      </c>
      <c r="AE1255" s="12" t="s">
        <v>6332</v>
      </c>
      <c r="AF1255" s="12" t="s">
        <v>6333</v>
      </c>
      <c r="AI1255" s="12" t="s">
        <v>126</v>
      </c>
      <c r="AJ1255" s="12" t="s">
        <v>126</v>
      </c>
      <c r="AK1255" s="12" t="s">
        <v>126</v>
      </c>
      <c r="AM1255" s="12" t="s">
        <v>149</v>
      </c>
      <c r="AP1255" s="12" t="s">
        <v>152</v>
      </c>
      <c r="AQ1255" s="12" t="s">
        <v>152</v>
      </c>
      <c r="AS1255" s="12" t="s">
        <v>153</v>
      </c>
      <c r="AU1255" s="12" t="s">
        <v>152</v>
      </c>
      <c r="BF1255" s="12" t="s">
        <v>126</v>
      </c>
      <c r="BO1255" s="12" t="s">
        <v>2169</v>
      </c>
      <c r="BP1255" s="12" t="s">
        <v>122</v>
      </c>
      <c r="BQ1255" s="12" t="s">
        <v>388</v>
      </c>
    </row>
    <row r="1256" ht="14.25" customHeight="1">
      <c r="A1256" s="12">
        <v>720414.0</v>
      </c>
      <c r="B1256" s="12">
        <v>720414.0</v>
      </c>
      <c r="K1256" s="12" t="s">
        <v>137</v>
      </c>
      <c r="M1256" s="12" t="s">
        <v>138</v>
      </c>
      <c r="N1256" s="12" t="s">
        <v>139</v>
      </c>
      <c r="P1256" s="12" t="s">
        <v>140</v>
      </c>
      <c r="V1256" s="12">
        <v>875.0</v>
      </c>
      <c r="X1256" s="12" t="s">
        <v>6334</v>
      </c>
      <c r="Y1256" s="12" t="s">
        <v>142</v>
      </c>
      <c r="Z1256" s="12" t="s">
        <v>6335</v>
      </c>
      <c r="AA1256" s="12" t="s">
        <v>175</v>
      </c>
      <c r="AB1256" s="12" t="s">
        <v>6336</v>
      </c>
      <c r="AC1256" s="12" t="s">
        <v>6337</v>
      </c>
      <c r="AD1256" s="12" t="s">
        <v>3710</v>
      </c>
      <c r="AE1256" s="12" t="s">
        <v>6338</v>
      </c>
      <c r="AF1256" s="12" t="s">
        <v>6339</v>
      </c>
      <c r="AI1256" s="12" t="s">
        <v>126</v>
      </c>
      <c r="AJ1256" s="12" t="s">
        <v>126</v>
      </c>
      <c r="AK1256" s="12" t="s">
        <v>126</v>
      </c>
      <c r="AM1256" s="12" t="s">
        <v>149</v>
      </c>
      <c r="AN1256" s="12" t="s">
        <v>4283</v>
      </c>
      <c r="AP1256" s="12" t="s">
        <v>126</v>
      </c>
      <c r="AQ1256" s="12" t="s">
        <v>152</v>
      </c>
      <c r="AS1256" s="12" t="s">
        <v>153</v>
      </c>
      <c r="AU1256" s="12" t="s">
        <v>126</v>
      </c>
      <c r="BF1256" s="12" t="s">
        <v>126</v>
      </c>
      <c r="BO1256" s="12" t="s">
        <v>421</v>
      </c>
      <c r="BP1256" s="12" t="s">
        <v>3710</v>
      </c>
      <c r="BQ1256" s="12" t="s">
        <v>883</v>
      </c>
    </row>
    <row r="1257" ht="14.25" customHeight="1">
      <c r="A1257" s="12">
        <v>720415.0</v>
      </c>
      <c r="B1257" s="12">
        <v>720415.0</v>
      </c>
      <c r="K1257" s="12" t="s">
        <v>137</v>
      </c>
      <c r="M1257" s="12" t="s">
        <v>253</v>
      </c>
      <c r="N1257" s="12" t="s">
        <v>139</v>
      </c>
      <c r="P1257" s="12" t="s">
        <v>204</v>
      </c>
      <c r="V1257" s="12">
        <v>319.0</v>
      </c>
      <c r="X1257" s="12" t="s">
        <v>6340</v>
      </c>
      <c r="Y1257" s="12" t="s">
        <v>246</v>
      </c>
      <c r="Z1257" s="12" t="s">
        <v>6341</v>
      </c>
      <c r="AA1257" s="12" t="s">
        <v>144</v>
      </c>
      <c r="AB1257" s="12" t="s">
        <v>6342</v>
      </c>
      <c r="AC1257" s="12">
        <v>2.5079036381E11</v>
      </c>
      <c r="AD1257" s="12" t="s">
        <v>550</v>
      </c>
      <c r="AE1257" s="12" t="s">
        <v>6343</v>
      </c>
      <c r="AF1257" s="12" t="s">
        <v>6344</v>
      </c>
      <c r="AI1257" s="12" t="s">
        <v>152</v>
      </c>
      <c r="AJ1257" s="12" t="s">
        <v>126</v>
      </c>
      <c r="AK1257" s="12" t="s">
        <v>126</v>
      </c>
      <c r="AM1257" s="12" t="s">
        <v>559</v>
      </c>
      <c r="AN1257" s="12" t="s">
        <v>196</v>
      </c>
      <c r="AO1257" s="12" t="s">
        <v>567</v>
      </c>
      <c r="AP1257" s="12" t="s">
        <v>152</v>
      </c>
      <c r="AQ1257" s="12" t="s">
        <v>152</v>
      </c>
      <c r="AS1257" s="12" t="s">
        <v>153</v>
      </c>
      <c r="AU1257" s="12" t="s">
        <v>152</v>
      </c>
      <c r="BF1257" s="12" t="s">
        <v>126</v>
      </c>
      <c r="BO1257" s="12" t="s">
        <v>6345</v>
      </c>
      <c r="BP1257" s="12" t="s">
        <v>550</v>
      </c>
      <c r="BQ1257" s="12" t="s">
        <v>6346</v>
      </c>
    </row>
    <row r="1258" ht="14.25" customHeight="1">
      <c r="A1258" s="12">
        <v>720416.0</v>
      </c>
      <c r="B1258" s="12">
        <v>720416.0</v>
      </c>
      <c r="C1258" s="12" t="s">
        <v>136</v>
      </c>
      <c r="D1258" s="12">
        <v>440.0</v>
      </c>
      <c r="K1258" s="12" t="s">
        <v>137</v>
      </c>
      <c r="M1258" s="12" t="s">
        <v>138</v>
      </c>
      <c r="N1258" s="12" t="s">
        <v>139</v>
      </c>
      <c r="P1258" s="12" t="s">
        <v>118</v>
      </c>
      <c r="R1258" s="12" t="s">
        <v>1783</v>
      </c>
      <c r="V1258" s="12">
        <v>440.0</v>
      </c>
      <c r="X1258" s="12" t="s">
        <v>6347</v>
      </c>
      <c r="Y1258" s="12" t="s">
        <v>269</v>
      </c>
      <c r="Z1258" s="12" t="s">
        <v>5857</v>
      </c>
      <c r="AA1258" s="12" t="s">
        <v>175</v>
      </c>
      <c r="AB1258" s="12" t="s">
        <v>6348</v>
      </c>
      <c r="AC1258" s="12" t="s">
        <v>6349</v>
      </c>
      <c r="AD1258" s="12" t="s">
        <v>4081</v>
      </c>
      <c r="AE1258" s="12" t="s">
        <v>6350</v>
      </c>
      <c r="AF1258" s="12" t="s">
        <v>6351</v>
      </c>
      <c r="AI1258" s="12" t="s">
        <v>126</v>
      </c>
      <c r="AJ1258" s="12" t="s">
        <v>126</v>
      </c>
      <c r="AK1258" s="12" t="s">
        <v>126</v>
      </c>
      <c r="AM1258" s="12" t="s">
        <v>149</v>
      </c>
      <c r="AN1258" s="12" t="s">
        <v>5688</v>
      </c>
      <c r="AP1258" s="12" t="s">
        <v>126</v>
      </c>
      <c r="AQ1258" s="12" t="s">
        <v>152</v>
      </c>
      <c r="AS1258" s="12" t="s">
        <v>153</v>
      </c>
      <c r="AU1258" s="12" t="s">
        <v>152</v>
      </c>
      <c r="AX1258" s="12" t="s">
        <v>156</v>
      </c>
      <c r="AY1258" s="12" t="s">
        <v>6352</v>
      </c>
      <c r="BF1258" s="12" t="s">
        <v>126</v>
      </c>
      <c r="BP1258" s="12" t="s">
        <v>4081</v>
      </c>
    </row>
    <row r="1259" ht="14.25" customHeight="1">
      <c r="A1259" s="12">
        <v>720417.0</v>
      </c>
      <c r="B1259" s="12">
        <v>720417.0</v>
      </c>
      <c r="C1259" s="12" t="s">
        <v>136</v>
      </c>
      <c r="D1259" s="12">
        <v>605.0</v>
      </c>
      <c r="K1259" s="12" t="s">
        <v>137</v>
      </c>
      <c r="M1259" s="12" t="s">
        <v>170</v>
      </c>
      <c r="N1259" s="12" t="s">
        <v>171</v>
      </c>
      <c r="P1259" s="12" t="s">
        <v>128</v>
      </c>
      <c r="V1259" s="12">
        <v>605.0</v>
      </c>
      <c r="X1259" s="12" t="s">
        <v>6353</v>
      </c>
      <c r="Y1259" s="12" t="s">
        <v>142</v>
      </c>
      <c r="Z1259" s="12" t="s">
        <v>6354</v>
      </c>
      <c r="AA1259" s="12" t="s">
        <v>175</v>
      </c>
      <c r="AB1259" s="12" t="s">
        <v>6355</v>
      </c>
      <c r="AC1259" s="12" t="s">
        <v>6356</v>
      </c>
      <c r="AD1259" s="12" t="s">
        <v>122</v>
      </c>
      <c r="AE1259" s="12" t="s">
        <v>6357</v>
      </c>
      <c r="AF1259" s="12" t="s">
        <v>6358</v>
      </c>
      <c r="AI1259" s="12" t="s">
        <v>152</v>
      </c>
      <c r="AJ1259" s="12" t="s">
        <v>152</v>
      </c>
      <c r="AK1259" s="12" t="s">
        <v>126</v>
      </c>
      <c r="AM1259" s="12" t="s">
        <v>196</v>
      </c>
      <c r="AN1259" s="12" t="s">
        <v>196</v>
      </c>
      <c r="AO1259" s="12" t="s">
        <v>149</v>
      </c>
      <c r="AP1259" s="12" t="s">
        <v>152</v>
      </c>
      <c r="AQ1259" s="12" t="s">
        <v>152</v>
      </c>
      <c r="AS1259" s="12" t="s">
        <v>370</v>
      </c>
      <c r="AT1259" s="12" t="s">
        <v>1017</v>
      </c>
      <c r="AU1259" s="12" t="s">
        <v>152</v>
      </c>
      <c r="AV1259" s="12" t="s">
        <v>2294</v>
      </c>
      <c r="AX1259" s="12" t="s">
        <v>156</v>
      </c>
      <c r="BF1259" s="12" t="s">
        <v>126</v>
      </c>
      <c r="BO1259" s="12" t="s">
        <v>467</v>
      </c>
      <c r="BP1259" s="12" t="s">
        <v>122</v>
      </c>
      <c r="BQ1259" s="12" t="s">
        <v>158</v>
      </c>
    </row>
    <row r="1260" ht="14.25" customHeight="1">
      <c r="A1260" s="12">
        <v>720418.0</v>
      </c>
      <c r="B1260" s="12">
        <v>720418.0</v>
      </c>
      <c r="K1260" s="12" t="s">
        <v>137</v>
      </c>
      <c r="M1260" s="12" t="s">
        <v>170</v>
      </c>
      <c r="N1260" s="12" t="s">
        <v>171</v>
      </c>
      <c r="P1260" s="12" t="s">
        <v>128</v>
      </c>
      <c r="V1260" s="12">
        <v>605.0</v>
      </c>
      <c r="X1260" s="12" t="s">
        <v>6359</v>
      </c>
      <c r="Y1260" s="12" t="s">
        <v>142</v>
      </c>
      <c r="Z1260" s="12" t="s">
        <v>6360</v>
      </c>
      <c r="AA1260" s="12" t="s">
        <v>144</v>
      </c>
      <c r="AB1260" s="12" t="s">
        <v>6361</v>
      </c>
      <c r="AC1260" s="12">
        <v>9.19994291838E11</v>
      </c>
      <c r="AD1260" s="12" t="s">
        <v>448</v>
      </c>
      <c r="AE1260" s="12" t="s">
        <v>6362</v>
      </c>
      <c r="AF1260" s="12" t="s">
        <v>6363</v>
      </c>
      <c r="AI1260" s="12" t="s">
        <v>152</v>
      </c>
      <c r="AJ1260" s="12" t="s">
        <v>126</v>
      </c>
      <c r="AK1260" s="12" t="s">
        <v>126</v>
      </c>
      <c r="AM1260" s="12" t="s">
        <v>358</v>
      </c>
      <c r="AN1260" s="12" t="s">
        <v>718</v>
      </c>
      <c r="AP1260" s="12" t="s">
        <v>152</v>
      </c>
      <c r="AQ1260" s="12" t="s">
        <v>152</v>
      </c>
      <c r="AS1260" s="12" t="s">
        <v>370</v>
      </c>
      <c r="AT1260" s="12" t="s">
        <v>1017</v>
      </c>
      <c r="AU1260" s="12" t="s">
        <v>126</v>
      </c>
      <c r="BF1260" s="12" t="s">
        <v>126</v>
      </c>
      <c r="BO1260" s="12" t="s">
        <v>2540</v>
      </c>
      <c r="BP1260" s="12" t="s">
        <v>550</v>
      </c>
      <c r="BQ1260" s="12" t="s">
        <v>273</v>
      </c>
    </row>
    <row r="1261" ht="14.25" customHeight="1">
      <c r="A1261" s="12">
        <v>720419.0</v>
      </c>
      <c r="B1261" s="12">
        <v>720419.0</v>
      </c>
      <c r="K1261" s="12" t="s">
        <v>137</v>
      </c>
      <c r="M1261" s="12" t="s">
        <v>170</v>
      </c>
      <c r="N1261" s="12" t="s">
        <v>171</v>
      </c>
      <c r="P1261" s="12" t="s">
        <v>128</v>
      </c>
      <c r="V1261" s="12">
        <v>605.0</v>
      </c>
      <c r="X1261" s="12" t="s">
        <v>6359</v>
      </c>
      <c r="Y1261" s="12" t="s">
        <v>142</v>
      </c>
      <c r="Z1261" s="12" t="s">
        <v>6360</v>
      </c>
      <c r="AA1261" s="12" t="s">
        <v>144</v>
      </c>
      <c r="AB1261" s="12" t="s">
        <v>6361</v>
      </c>
      <c r="AC1261" s="12">
        <v>9.19994291838E11</v>
      </c>
      <c r="AD1261" s="12" t="s">
        <v>448</v>
      </c>
      <c r="AE1261" s="12" t="s">
        <v>6362</v>
      </c>
      <c r="AF1261" s="12" t="s">
        <v>6363</v>
      </c>
      <c r="AI1261" s="12" t="s">
        <v>152</v>
      </c>
      <c r="AJ1261" s="12" t="s">
        <v>126</v>
      </c>
      <c r="AK1261" s="12" t="s">
        <v>126</v>
      </c>
      <c r="AM1261" s="12" t="s">
        <v>358</v>
      </c>
      <c r="AN1261" s="12" t="s">
        <v>718</v>
      </c>
      <c r="AP1261" s="12" t="s">
        <v>152</v>
      </c>
      <c r="AQ1261" s="12" t="s">
        <v>152</v>
      </c>
      <c r="AS1261" s="12" t="s">
        <v>370</v>
      </c>
      <c r="AT1261" s="12" t="s">
        <v>1017</v>
      </c>
      <c r="AU1261" s="12" t="s">
        <v>126</v>
      </c>
      <c r="BF1261" s="12" t="s">
        <v>126</v>
      </c>
      <c r="BO1261" s="12" t="s">
        <v>2540</v>
      </c>
      <c r="BP1261" s="12" t="s">
        <v>448</v>
      </c>
      <c r="BQ1261" s="12" t="s">
        <v>273</v>
      </c>
    </row>
    <row r="1262" ht="14.25" customHeight="1">
      <c r="A1262" s="12">
        <v>720420.0</v>
      </c>
      <c r="B1262" s="12">
        <v>720420.0</v>
      </c>
      <c r="C1262" s="12" t="s">
        <v>136</v>
      </c>
      <c r="D1262" s="12">
        <v>1034.0</v>
      </c>
      <c r="K1262" s="12" t="s">
        <v>137</v>
      </c>
      <c r="M1262" s="12" t="s">
        <v>170</v>
      </c>
      <c r="N1262" s="12" t="s">
        <v>171</v>
      </c>
      <c r="P1262" s="12" t="s">
        <v>140</v>
      </c>
      <c r="V1262" s="12">
        <v>649.0</v>
      </c>
      <c r="X1262" s="12" t="s">
        <v>6364</v>
      </c>
      <c r="Y1262" s="12" t="s">
        <v>142</v>
      </c>
      <c r="Z1262" s="12" t="s">
        <v>5768</v>
      </c>
      <c r="AA1262" s="12" t="s">
        <v>144</v>
      </c>
      <c r="AB1262" s="12" t="s">
        <v>6365</v>
      </c>
      <c r="AC1262" s="12" t="s">
        <v>6366</v>
      </c>
      <c r="AD1262" s="12" t="s">
        <v>918</v>
      </c>
      <c r="AE1262" s="12" t="s">
        <v>6367</v>
      </c>
      <c r="AI1262" s="12" t="s">
        <v>152</v>
      </c>
      <c r="AJ1262" s="12" t="s">
        <v>126</v>
      </c>
      <c r="AK1262" s="12" t="s">
        <v>126</v>
      </c>
      <c r="AM1262" s="12" t="s">
        <v>149</v>
      </c>
      <c r="AP1262" s="12" t="s">
        <v>126</v>
      </c>
      <c r="AQ1262" s="12" t="s">
        <v>152</v>
      </c>
      <c r="AS1262" s="12" t="s">
        <v>153</v>
      </c>
      <c r="AU1262" s="12" t="s">
        <v>152</v>
      </c>
      <c r="BF1262" s="12" t="s">
        <v>126</v>
      </c>
      <c r="BO1262" s="12" t="s">
        <v>421</v>
      </c>
      <c r="BP1262" s="12" t="s">
        <v>918</v>
      </c>
      <c r="BQ1262" s="12" t="s">
        <v>630</v>
      </c>
    </row>
    <row r="1263" ht="14.25" customHeight="1">
      <c r="A1263" s="12">
        <v>720421.0</v>
      </c>
      <c r="B1263" s="12">
        <v>720420.0</v>
      </c>
      <c r="C1263" s="12" t="s">
        <v>136</v>
      </c>
      <c r="D1263" s="12">
        <v>0.0</v>
      </c>
      <c r="K1263" s="12" t="s">
        <v>137</v>
      </c>
      <c r="M1263" s="12" t="s">
        <v>170</v>
      </c>
      <c r="N1263" s="12" t="s">
        <v>171</v>
      </c>
      <c r="P1263" s="12" t="s">
        <v>118</v>
      </c>
      <c r="R1263" s="12" t="s">
        <v>389</v>
      </c>
      <c r="V1263" s="12">
        <v>385.0</v>
      </c>
      <c r="X1263" s="12" t="s">
        <v>6368</v>
      </c>
      <c r="Y1263" s="12" t="s">
        <v>173</v>
      </c>
      <c r="Z1263" s="12" t="s">
        <v>6369</v>
      </c>
      <c r="AA1263" s="12" t="s">
        <v>175</v>
      </c>
      <c r="AB1263" s="12" t="s">
        <v>6370</v>
      </c>
      <c r="AC1263" s="12">
        <v>24.0</v>
      </c>
      <c r="AD1263" s="12" t="s">
        <v>918</v>
      </c>
      <c r="AE1263" s="12" t="s">
        <v>6367</v>
      </c>
      <c r="AI1263" s="12" t="s">
        <v>152</v>
      </c>
      <c r="AJ1263" s="12" t="s">
        <v>126</v>
      </c>
      <c r="AK1263" s="12" t="s">
        <v>126</v>
      </c>
      <c r="AM1263" s="12" t="s">
        <v>149</v>
      </c>
      <c r="AP1263" s="12" t="s">
        <v>126</v>
      </c>
      <c r="AQ1263" s="12" t="s">
        <v>152</v>
      </c>
      <c r="AS1263" s="12" t="s">
        <v>153</v>
      </c>
      <c r="AU1263" s="12" t="s">
        <v>152</v>
      </c>
    </row>
    <row r="1264" ht="14.25" customHeight="1">
      <c r="A1264" s="12">
        <v>720422.0</v>
      </c>
      <c r="B1264" s="12">
        <v>720422.0</v>
      </c>
      <c r="C1264" s="12" t="s">
        <v>136</v>
      </c>
      <c r="D1264" s="12">
        <v>523.0</v>
      </c>
      <c r="K1264" s="12" t="s">
        <v>137</v>
      </c>
      <c r="M1264" s="12" t="s">
        <v>138</v>
      </c>
      <c r="N1264" s="12" t="s">
        <v>139</v>
      </c>
      <c r="P1264" s="12" t="s">
        <v>204</v>
      </c>
      <c r="V1264" s="12">
        <v>523.0</v>
      </c>
      <c r="X1264" s="12" t="s">
        <v>6371</v>
      </c>
      <c r="Y1264" s="12" t="s">
        <v>319</v>
      </c>
      <c r="Z1264" s="12" t="s">
        <v>6372</v>
      </c>
      <c r="AA1264" s="12" t="s">
        <v>175</v>
      </c>
      <c r="AB1264" s="12" t="s">
        <v>6373</v>
      </c>
      <c r="AC1264" s="12">
        <v>3.58405322441E11</v>
      </c>
      <c r="AD1264" s="12" t="s">
        <v>4280</v>
      </c>
      <c r="AE1264" s="12" t="s">
        <v>6374</v>
      </c>
      <c r="AI1264" s="12" t="s">
        <v>126</v>
      </c>
      <c r="AJ1264" s="12" t="s">
        <v>126</v>
      </c>
      <c r="AK1264" s="12" t="s">
        <v>126</v>
      </c>
      <c r="AM1264" s="12" t="s">
        <v>4282</v>
      </c>
      <c r="AN1264" s="12" t="s">
        <v>149</v>
      </c>
      <c r="AO1264" s="12" t="s">
        <v>4283</v>
      </c>
      <c r="AP1264" s="12" t="s">
        <v>126</v>
      </c>
      <c r="AS1264" s="12" t="s">
        <v>153</v>
      </c>
      <c r="AU1264" s="12" t="s">
        <v>126</v>
      </c>
      <c r="BF1264" s="12" t="s">
        <v>126</v>
      </c>
      <c r="BP1264" s="12" t="s">
        <v>4280</v>
      </c>
    </row>
    <row r="1265" ht="14.25" customHeight="1">
      <c r="A1265" s="12">
        <v>720423.0</v>
      </c>
      <c r="B1265" s="12">
        <v>720423.0</v>
      </c>
      <c r="C1265" s="12" t="s">
        <v>136</v>
      </c>
      <c r="D1265" s="12">
        <v>875.0</v>
      </c>
      <c r="K1265" s="12" t="s">
        <v>137</v>
      </c>
      <c r="M1265" s="12" t="s">
        <v>138</v>
      </c>
      <c r="N1265" s="12" t="s">
        <v>139</v>
      </c>
      <c r="P1265" s="12" t="s">
        <v>140</v>
      </c>
      <c r="V1265" s="12">
        <v>875.0</v>
      </c>
      <c r="X1265" s="12" t="s">
        <v>6375</v>
      </c>
      <c r="Y1265" s="12" t="s">
        <v>142</v>
      </c>
      <c r="Z1265" s="12" t="s">
        <v>6376</v>
      </c>
      <c r="AA1265" s="12" t="s">
        <v>144</v>
      </c>
      <c r="AB1265" s="12" t="s">
        <v>6377</v>
      </c>
      <c r="AC1265" s="12" t="s">
        <v>6378</v>
      </c>
      <c r="AD1265" s="12" t="s">
        <v>221</v>
      </c>
      <c r="AE1265" s="12" t="s">
        <v>6379</v>
      </c>
      <c r="AI1265" s="12" t="s">
        <v>126</v>
      </c>
      <c r="AJ1265" s="12" t="s">
        <v>126</v>
      </c>
      <c r="AK1265" s="12" t="s">
        <v>126</v>
      </c>
      <c r="AM1265" s="12" t="s">
        <v>149</v>
      </c>
      <c r="AP1265" s="12" t="s">
        <v>126</v>
      </c>
      <c r="AQ1265" s="12" t="s">
        <v>152</v>
      </c>
      <c r="AS1265" s="12" t="s">
        <v>153</v>
      </c>
      <c r="AU1265" s="12" t="s">
        <v>152</v>
      </c>
      <c r="BF1265" s="12" t="s">
        <v>126</v>
      </c>
      <c r="BO1265" s="12" t="s">
        <v>1749</v>
      </c>
    </row>
    <row r="1266" ht="14.25" customHeight="1">
      <c r="A1266" s="12">
        <v>720424.0</v>
      </c>
      <c r="B1266" s="12">
        <v>720424.0</v>
      </c>
      <c r="C1266" s="12" t="s">
        <v>1457</v>
      </c>
      <c r="D1266" s="12">
        <v>875.0</v>
      </c>
      <c r="K1266" s="12" t="s">
        <v>137</v>
      </c>
      <c r="M1266" s="12" t="s">
        <v>138</v>
      </c>
      <c r="N1266" s="12" t="s">
        <v>139</v>
      </c>
      <c r="P1266" s="12" t="s">
        <v>140</v>
      </c>
      <c r="V1266" s="12">
        <v>875.0</v>
      </c>
      <c r="X1266" s="12" t="s">
        <v>6380</v>
      </c>
      <c r="Y1266" s="12" t="s">
        <v>142</v>
      </c>
      <c r="Z1266" s="12" t="s">
        <v>6381</v>
      </c>
      <c r="AA1266" s="12" t="s">
        <v>175</v>
      </c>
      <c r="AB1266" s="12" t="s">
        <v>6382</v>
      </c>
      <c r="AC1266" s="12">
        <v>467.0</v>
      </c>
      <c r="AD1266" s="12" t="s">
        <v>3710</v>
      </c>
      <c r="AE1266" s="12" t="s">
        <v>6383</v>
      </c>
      <c r="AI1266" s="12" t="s">
        <v>152</v>
      </c>
      <c r="AJ1266" s="12" t="s">
        <v>126</v>
      </c>
      <c r="AK1266" s="12" t="s">
        <v>126</v>
      </c>
      <c r="AM1266" s="12" t="s">
        <v>149</v>
      </c>
      <c r="AN1266" s="12" t="s">
        <v>6384</v>
      </c>
      <c r="AO1266" s="12" t="s">
        <v>6385</v>
      </c>
      <c r="AP1266" s="12" t="s">
        <v>126</v>
      </c>
      <c r="AQ1266" s="12" t="s">
        <v>152</v>
      </c>
      <c r="AS1266" s="12" t="s">
        <v>153</v>
      </c>
      <c r="AU1266" s="12" t="s">
        <v>126</v>
      </c>
      <c r="BO1266" s="12" t="s">
        <v>127</v>
      </c>
      <c r="BP1266" s="12" t="s">
        <v>3710</v>
      </c>
      <c r="BQ1266" s="12" t="s">
        <v>388</v>
      </c>
    </row>
    <row r="1267" ht="14.25" customHeight="1">
      <c r="A1267" s="12">
        <v>720425.0</v>
      </c>
      <c r="B1267" s="12">
        <v>720425.0</v>
      </c>
      <c r="K1267" s="12" t="s">
        <v>137</v>
      </c>
      <c r="M1267" s="12" t="s">
        <v>170</v>
      </c>
      <c r="N1267" s="12" t="s">
        <v>139</v>
      </c>
      <c r="P1267" s="12" t="s">
        <v>140</v>
      </c>
      <c r="V1267" s="12">
        <v>814.0</v>
      </c>
      <c r="X1267" s="12" t="s">
        <v>6386</v>
      </c>
      <c r="Y1267" s="12" t="s">
        <v>142</v>
      </c>
      <c r="Z1267" s="12" t="s">
        <v>6387</v>
      </c>
      <c r="AA1267" s="12" t="s">
        <v>175</v>
      </c>
      <c r="AB1267" s="12" t="s">
        <v>6388</v>
      </c>
      <c r="AC1267" s="12" t="s">
        <v>6389</v>
      </c>
      <c r="AD1267" s="12" t="s">
        <v>1298</v>
      </c>
      <c r="AE1267" s="12" t="s">
        <v>6390</v>
      </c>
      <c r="AI1267" s="12" t="s">
        <v>152</v>
      </c>
      <c r="AJ1267" s="12" t="s">
        <v>152</v>
      </c>
      <c r="AK1267" s="12" t="s">
        <v>126</v>
      </c>
      <c r="AM1267" s="12" t="s">
        <v>149</v>
      </c>
      <c r="AP1267" s="12" t="s">
        <v>152</v>
      </c>
      <c r="AQ1267" s="12" t="s">
        <v>152</v>
      </c>
      <c r="AS1267" s="12" t="s">
        <v>153</v>
      </c>
      <c r="AU1267" s="12" t="s">
        <v>152</v>
      </c>
      <c r="BF1267" s="12" t="s">
        <v>126</v>
      </c>
      <c r="BO1267" s="12" t="s">
        <v>561</v>
      </c>
      <c r="BP1267" s="12" t="s">
        <v>1298</v>
      </c>
      <c r="BQ1267" s="12" t="s">
        <v>158</v>
      </c>
    </row>
    <row r="1268" ht="14.25" customHeight="1">
      <c r="A1268" s="12">
        <v>720426.0</v>
      </c>
      <c r="B1268" s="12">
        <v>720426.0</v>
      </c>
      <c r="C1268" s="12" t="s">
        <v>136</v>
      </c>
      <c r="D1268" s="12">
        <v>699.0</v>
      </c>
      <c r="K1268" s="12" t="s">
        <v>137</v>
      </c>
      <c r="M1268" s="12" t="s">
        <v>138</v>
      </c>
      <c r="N1268" s="12" t="s">
        <v>171</v>
      </c>
      <c r="P1268" s="12" t="s">
        <v>140</v>
      </c>
      <c r="V1268" s="12">
        <v>699.0</v>
      </c>
      <c r="X1268" s="12" t="s">
        <v>6391</v>
      </c>
      <c r="Y1268" s="12" t="s">
        <v>142</v>
      </c>
      <c r="Z1268" s="12" t="s">
        <v>6392</v>
      </c>
      <c r="AA1268" s="12" t="s">
        <v>175</v>
      </c>
      <c r="AB1268" s="12" t="s">
        <v>6393</v>
      </c>
      <c r="AC1268" s="12">
        <v>4.47450938211E11</v>
      </c>
      <c r="AD1268" s="12" t="s">
        <v>249</v>
      </c>
      <c r="AE1268" s="12" t="s">
        <v>6394</v>
      </c>
      <c r="AF1268" s="12" t="s">
        <v>6395</v>
      </c>
      <c r="AI1268" s="12" t="s">
        <v>126</v>
      </c>
      <c r="AJ1268" s="12" t="s">
        <v>126</v>
      </c>
      <c r="AK1268" s="12" t="s">
        <v>126</v>
      </c>
      <c r="AM1268" s="12" t="s">
        <v>196</v>
      </c>
      <c r="AP1268" s="12" t="s">
        <v>126</v>
      </c>
      <c r="AQ1268" s="12" t="s">
        <v>152</v>
      </c>
      <c r="AS1268" s="12" t="s">
        <v>370</v>
      </c>
      <c r="AT1268" s="12" t="s">
        <v>1017</v>
      </c>
      <c r="AU1268" s="12" t="s">
        <v>152</v>
      </c>
      <c r="BF1268" s="12" t="s">
        <v>126</v>
      </c>
      <c r="BO1268" s="12" t="s">
        <v>526</v>
      </c>
      <c r="BQ1268" s="12" t="s">
        <v>607</v>
      </c>
    </row>
    <row r="1269" ht="14.25" customHeight="1">
      <c r="A1269" s="12">
        <v>720427.0</v>
      </c>
      <c r="B1269" s="12">
        <v>720427.0</v>
      </c>
      <c r="C1269" s="12" t="s">
        <v>136</v>
      </c>
      <c r="D1269" s="12">
        <v>627.0</v>
      </c>
      <c r="K1269" s="12" t="s">
        <v>137</v>
      </c>
      <c r="M1269" s="12" t="s">
        <v>138</v>
      </c>
      <c r="N1269" s="12" t="s">
        <v>171</v>
      </c>
      <c r="P1269" s="12" t="s">
        <v>128</v>
      </c>
      <c r="V1269" s="12">
        <v>627.0</v>
      </c>
      <c r="X1269" s="12" t="s">
        <v>6396</v>
      </c>
      <c r="Y1269" s="12" t="s">
        <v>142</v>
      </c>
      <c r="Z1269" s="12" t="s">
        <v>6397</v>
      </c>
      <c r="AA1269" s="12" t="s">
        <v>144</v>
      </c>
      <c r="AB1269" s="12" t="s">
        <v>6398</v>
      </c>
      <c r="AC1269" s="12">
        <v>4.915773927226E12</v>
      </c>
      <c r="AD1269" s="12" t="s">
        <v>1275</v>
      </c>
      <c r="AE1269" s="12" t="s">
        <v>6399</v>
      </c>
      <c r="AI1269" s="12" t="s">
        <v>152</v>
      </c>
      <c r="AJ1269" s="12" t="s">
        <v>126</v>
      </c>
      <c r="AK1269" s="12" t="s">
        <v>126</v>
      </c>
      <c r="AM1269" s="12" t="s">
        <v>1494</v>
      </c>
      <c r="AN1269" s="12" t="s">
        <v>149</v>
      </c>
      <c r="AP1269" s="12" t="s">
        <v>126</v>
      </c>
      <c r="AQ1269" s="12" t="s">
        <v>152</v>
      </c>
      <c r="AS1269" s="12" t="s">
        <v>153</v>
      </c>
      <c r="AU1269" s="12" t="s">
        <v>152</v>
      </c>
      <c r="AV1269" s="12" t="s">
        <v>182</v>
      </c>
      <c r="AX1269" s="12" t="s">
        <v>156</v>
      </c>
      <c r="BF1269" s="12" t="s">
        <v>126</v>
      </c>
      <c r="BO1269" s="12" t="s">
        <v>127</v>
      </c>
      <c r="BP1269" s="12" t="s">
        <v>1275</v>
      </c>
      <c r="BQ1269" s="12" t="s">
        <v>4271</v>
      </c>
    </row>
    <row r="1270" ht="14.25" customHeight="1">
      <c r="A1270" s="12">
        <v>720428.0</v>
      </c>
      <c r="B1270" s="12">
        <v>720428.0</v>
      </c>
      <c r="C1270" s="12" t="s">
        <v>136</v>
      </c>
      <c r="D1270" s="12">
        <v>627.0</v>
      </c>
      <c r="K1270" s="12" t="s">
        <v>137</v>
      </c>
      <c r="M1270" s="12" t="s">
        <v>138</v>
      </c>
      <c r="N1270" s="12" t="s">
        <v>171</v>
      </c>
      <c r="P1270" s="12" t="s">
        <v>128</v>
      </c>
      <c r="V1270" s="12">
        <v>627.0</v>
      </c>
      <c r="X1270" s="12" t="s">
        <v>6400</v>
      </c>
      <c r="Y1270" s="12" t="s">
        <v>319</v>
      </c>
      <c r="Z1270" s="12" t="s">
        <v>6401</v>
      </c>
      <c r="AA1270" s="12" t="s">
        <v>175</v>
      </c>
      <c r="AB1270" s="12" t="s">
        <v>6402</v>
      </c>
      <c r="AC1270" s="12">
        <v>6.10404836189E11</v>
      </c>
      <c r="AD1270" s="12" t="s">
        <v>1068</v>
      </c>
      <c r="AI1270" s="12" t="s">
        <v>126</v>
      </c>
      <c r="AJ1270" s="12" t="s">
        <v>126</v>
      </c>
      <c r="AK1270" s="12" t="s">
        <v>126</v>
      </c>
      <c r="AM1270" s="12" t="s">
        <v>149</v>
      </c>
      <c r="AS1270" s="12" t="s">
        <v>370</v>
      </c>
      <c r="AT1270" s="12" t="s">
        <v>1017</v>
      </c>
      <c r="AU1270" s="12" t="s">
        <v>126</v>
      </c>
      <c r="BO1270" s="12" t="s">
        <v>4817</v>
      </c>
      <c r="BP1270" s="12" t="s">
        <v>1068</v>
      </c>
      <c r="BQ1270" s="12" t="s">
        <v>6403</v>
      </c>
    </row>
    <row r="1271" ht="14.25" customHeight="1">
      <c r="A1271" s="12">
        <v>720429.0</v>
      </c>
      <c r="B1271" s="12">
        <v>720429.0</v>
      </c>
      <c r="C1271" s="12" t="s">
        <v>136</v>
      </c>
      <c r="D1271" s="12">
        <v>814.0</v>
      </c>
      <c r="K1271" s="12" t="s">
        <v>137</v>
      </c>
      <c r="M1271" s="12" t="s">
        <v>170</v>
      </c>
      <c r="N1271" s="12" t="s">
        <v>139</v>
      </c>
      <c r="P1271" s="12" t="s">
        <v>140</v>
      </c>
      <c r="V1271" s="12">
        <v>814.0</v>
      </c>
      <c r="X1271" s="12" t="s">
        <v>6404</v>
      </c>
      <c r="Y1271" s="12" t="s">
        <v>142</v>
      </c>
      <c r="Z1271" s="12" t="s">
        <v>6405</v>
      </c>
      <c r="AA1271" s="12" t="s">
        <v>175</v>
      </c>
      <c r="AB1271" s="12" t="s">
        <v>6406</v>
      </c>
      <c r="AC1271" s="12" t="s">
        <v>6407</v>
      </c>
      <c r="AD1271" s="12" t="s">
        <v>2886</v>
      </c>
      <c r="AE1271" s="12" t="s">
        <v>6408</v>
      </c>
      <c r="AI1271" s="12" t="s">
        <v>126</v>
      </c>
      <c r="AJ1271" s="12" t="s">
        <v>152</v>
      </c>
      <c r="AK1271" s="12" t="s">
        <v>126</v>
      </c>
      <c r="AM1271" s="12" t="s">
        <v>331</v>
      </c>
      <c r="AN1271" s="12" t="s">
        <v>149</v>
      </c>
      <c r="AP1271" s="12" t="s">
        <v>152</v>
      </c>
      <c r="AQ1271" s="12" t="s">
        <v>152</v>
      </c>
      <c r="AS1271" s="12" t="s">
        <v>153</v>
      </c>
      <c r="AU1271" s="12" t="s">
        <v>152</v>
      </c>
      <c r="AV1271" s="12" t="s">
        <v>188</v>
      </c>
      <c r="AX1271" s="12" t="s">
        <v>156</v>
      </c>
      <c r="BF1271" s="12" t="s">
        <v>126</v>
      </c>
      <c r="BO1271" s="12" t="s">
        <v>1047</v>
      </c>
      <c r="BP1271" s="12" t="s">
        <v>2886</v>
      </c>
      <c r="BQ1271" s="12" t="s">
        <v>1164</v>
      </c>
    </row>
    <row r="1272" ht="14.25" customHeight="1">
      <c r="A1272" s="12">
        <v>720430.0</v>
      </c>
      <c r="B1272" s="12">
        <v>720430.0</v>
      </c>
      <c r="K1272" s="12" t="s">
        <v>137</v>
      </c>
      <c r="M1272" s="12" t="s">
        <v>253</v>
      </c>
      <c r="N1272" s="12" t="s">
        <v>139</v>
      </c>
      <c r="P1272" s="12" t="s">
        <v>204</v>
      </c>
      <c r="V1272" s="12">
        <v>319.0</v>
      </c>
      <c r="X1272" s="12" t="s">
        <v>6409</v>
      </c>
      <c r="Y1272" s="12" t="s">
        <v>246</v>
      </c>
      <c r="Z1272" s="12" t="s">
        <v>6410</v>
      </c>
      <c r="AA1272" s="12" t="s">
        <v>144</v>
      </c>
      <c r="AB1272" s="12" t="s">
        <v>6411</v>
      </c>
      <c r="AC1272" s="12" t="s">
        <v>6412</v>
      </c>
      <c r="AD1272" s="12" t="s">
        <v>675</v>
      </c>
      <c r="AE1272" s="12" t="s">
        <v>6413</v>
      </c>
      <c r="AI1272" s="12" t="s">
        <v>152</v>
      </c>
      <c r="AJ1272" s="12" t="s">
        <v>152</v>
      </c>
      <c r="AK1272" s="12" t="s">
        <v>126</v>
      </c>
      <c r="AM1272" s="12" t="s">
        <v>567</v>
      </c>
      <c r="AN1272" s="12" t="s">
        <v>149</v>
      </c>
      <c r="AO1272" s="12" t="s">
        <v>723</v>
      </c>
      <c r="AP1272" s="12" t="s">
        <v>152</v>
      </c>
      <c r="AQ1272" s="12" t="s">
        <v>152</v>
      </c>
      <c r="AS1272" s="12" t="s">
        <v>153</v>
      </c>
      <c r="AU1272" s="12" t="s">
        <v>152</v>
      </c>
      <c r="AV1272" s="12" t="s">
        <v>413</v>
      </c>
      <c r="AW1272" s="12" t="s">
        <v>6414</v>
      </c>
      <c r="AX1272" s="12" t="s">
        <v>184</v>
      </c>
      <c r="AY1272" s="12" t="s">
        <v>6414</v>
      </c>
      <c r="BF1272" s="12" t="s">
        <v>126</v>
      </c>
      <c r="BO1272" s="12" t="s">
        <v>467</v>
      </c>
      <c r="BQ1272" s="12" t="s">
        <v>388</v>
      </c>
    </row>
    <row r="1273" ht="14.25" customHeight="1">
      <c r="A1273" s="12">
        <v>720432.0</v>
      </c>
      <c r="B1273" s="12">
        <v>720432.0</v>
      </c>
      <c r="K1273" s="12" t="s">
        <v>137</v>
      </c>
      <c r="M1273" s="12" t="s">
        <v>253</v>
      </c>
      <c r="N1273" s="12" t="s">
        <v>139</v>
      </c>
      <c r="P1273" s="12" t="s">
        <v>204</v>
      </c>
      <c r="V1273" s="12">
        <v>319.0</v>
      </c>
      <c r="X1273" s="12" t="s">
        <v>6415</v>
      </c>
      <c r="Y1273" s="12" t="s">
        <v>269</v>
      </c>
      <c r="Z1273" s="12" t="s">
        <v>2477</v>
      </c>
      <c r="AA1273" s="12" t="s">
        <v>175</v>
      </c>
      <c r="AB1273" s="12" t="s">
        <v>6416</v>
      </c>
      <c r="AC1273" s="12" t="s">
        <v>6417</v>
      </c>
      <c r="AD1273" s="12" t="s">
        <v>675</v>
      </c>
      <c r="AE1273" s="12" t="s">
        <v>6418</v>
      </c>
      <c r="AI1273" s="12" t="s">
        <v>152</v>
      </c>
      <c r="AJ1273" s="12" t="s">
        <v>152</v>
      </c>
      <c r="AK1273" s="12" t="s">
        <v>126</v>
      </c>
      <c r="AM1273" s="12" t="s">
        <v>302</v>
      </c>
      <c r="AN1273" s="12" t="s">
        <v>303</v>
      </c>
      <c r="AO1273" s="12" t="s">
        <v>723</v>
      </c>
      <c r="AP1273" s="12" t="s">
        <v>152</v>
      </c>
      <c r="AQ1273" s="12" t="s">
        <v>152</v>
      </c>
      <c r="AS1273" s="12" t="s">
        <v>153</v>
      </c>
      <c r="AU1273" s="12" t="s">
        <v>152</v>
      </c>
      <c r="BF1273" s="12" t="s">
        <v>126</v>
      </c>
      <c r="BO1273" s="12" t="s">
        <v>351</v>
      </c>
      <c r="BP1273" s="12" t="s">
        <v>675</v>
      </c>
      <c r="BQ1273" s="12" t="s">
        <v>647</v>
      </c>
    </row>
    <row r="1274" ht="14.25" customHeight="1">
      <c r="A1274" s="12">
        <v>720433.0</v>
      </c>
      <c r="B1274" s="12">
        <v>720433.0</v>
      </c>
      <c r="K1274" s="12" t="s">
        <v>137</v>
      </c>
      <c r="M1274" s="12" t="s">
        <v>253</v>
      </c>
      <c r="N1274" s="12" t="s">
        <v>139</v>
      </c>
      <c r="P1274" s="12" t="s">
        <v>204</v>
      </c>
      <c r="V1274" s="12">
        <v>319.0</v>
      </c>
      <c r="X1274" s="12" t="s">
        <v>6415</v>
      </c>
      <c r="Y1274" s="12" t="s">
        <v>269</v>
      </c>
      <c r="Z1274" s="12" t="s">
        <v>2477</v>
      </c>
      <c r="AA1274" s="12" t="s">
        <v>175</v>
      </c>
      <c r="AB1274" s="12" t="s">
        <v>6416</v>
      </c>
      <c r="AC1274" s="12" t="s">
        <v>6417</v>
      </c>
      <c r="AD1274" s="12" t="s">
        <v>675</v>
      </c>
      <c r="AE1274" s="12" t="s">
        <v>6418</v>
      </c>
      <c r="AI1274" s="12" t="s">
        <v>152</v>
      </c>
      <c r="AJ1274" s="12" t="s">
        <v>152</v>
      </c>
      <c r="AK1274" s="12" t="s">
        <v>126</v>
      </c>
      <c r="AM1274" s="12" t="s">
        <v>302</v>
      </c>
      <c r="AN1274" s="12" t="s">
        <v>303</v>
      </c>
      <c r="AO1274" s="12" t="s">
        <v>723</v>
      </c>
      <c r="AP1274" s="12" t="s">
        <v>152</v>
      </c>
      <c r="AQ1274" s="12" t="s">
        <v>152</v>
      </c>
      <c r="AS1274" s="12" t="s">
        <v>153</v>
      </c>
      <c r="AU1274" s="12" t="s">
        <v>152</v>
      </c>
      <c r="BF1274" s="12" t="s">
        <v>126</v>
      </c>
      <c r="BO1274" s="12" t="s">
        <v>351</v>
      </c>
      <c r="BP1274" s="12" t="s">
        <v>675</v>
      </c>
      <c r="BQ1274" s="12" t="s">
        <v>647</v>
      </c>
    </row>
    <row r="1275" ht="14.25" customHeight="1">
      <c r="A1275" s="12">
        <v>720434.0</v>
      </c>
      <c r="B1275" s="12">
        <v>720434.0</v>
      </c>
      <c r="K1275" s="12" t="s">
        <v>137</v>
      </c>
      <c r="M1275" s="12" t="s">
        <v>170</v>
      </c>
      <c r="N1275" s="12" t="s">
        <v>171</v>
      </c>
      <c r="P1275" s="12" t="s">
        <v>128</v>
      </c>
      <c r="V1275" s="12">
        <v>605.0</v>
      </c>
      <c r="X1275" s="12" t="s">
        <v>6419</v>
      </c>
      <c r="Y1275" s="12" t="s">
        <v>142</v>
      </c>
      <c r="Z1275" s="12" t="s">
        <v>6420</v>
      </c>
      <c r="AA1275" s="12" t="s">
        <v>175</v>
      </c>
      <c r="AB1275" s="12" t="s">
        <v>6421</v>
      </c>
      <c r="AC1275" s="12" t="s">
        <v>6422</v>
      </c>
      <c r="AD1275" s="12" t="s">
        <v>1540</v>
      </c>
      <c r="AE1275" s="12" t="s">
        <v>6423</v>
      </c>
      <c r="AF1275" s="12" t="s">
        <v>6424</v>
      </c>
      <c r="AI1275" s="12" t="s">
        <v>126</v>
      </c>
      <c r="AJ1275" s="12" t="s">
        <v>126</v>
      </c>
      <c r="AK1275" s="12" t="s">
        <v>126</v>
      </c>
      <c r="AM1275" s="12" t="s">
        <v>196</v>
      </c>
      <c r="AN1275" s="12" t="s">
        <v>500</v>
      </c>
      <c r="AO1275" s="12" t="s">
        <v>6425</v>
      </c>
      <c r="AP1275" s="12" t="s">
        <v>152</v>
      </c>
      <c r="AQ1275" s="12" t="s">
        <v>152</v>
      </c>
      <c r="AS1275" s="12" t="s">
        <v>153</v>
      </c>
      <c r="AU1275" s="12" t="s">
        <v>152</v>
      </c>
      <c r="AV1275" s="12" t="s">
        <v>154</v>
      </c>
      <c r="AW1275" s="12" t="s">
        <v>5876</v>
      </c>
      <c r="AX1275" s="12" t="s">
        <v>183</v>
      </c>
      <c r="AY1275" s="12" t="s">
        <v>5876</v>
      </c>
      <c r="BF1275" s="12" t="s">
        <v>126</v>
      </c>
      <c r="BO1275" s="12" t="s">
        <v>1263</v>
      </c>
      <c r="BP1275" s="12" t="s">
        <v>1540</v>
      </c>
      <c r="BQ1275" s="12" t="s">
        <v>6426</v>
      </c>
    </row>
    <row r="1276" ht="14.25" customHeight="1">
      <c r="A1276" s="12">
        <v>720435.0</v>
      </c>
      <c r="B1276" s="12">
        <v>720435.0</v>
      </c>
      <c r="C1276" s="12" t="s">
        <v>136</v>
      </c>
      <c r="D1276" s="12">
        <v>1502.0</v>
      </c>
      <c r="K1276" s="12" t="s">
        <v>137</v>
      </c>
      <c r="M1276" s="12" t="s">
        <v>138</v>
      </c>
      <c r="N1276" s="12" t="s">
        <v>171</v>
      </c>
      <c r="P1276" s="12" t="s">
        <v>140</v>
      </c>
      <c r="V1276" s="12">
        <v>699.0</v>
      </c>
      <c r="X1276" s="12" t="s">
        <v>6427</v>
      </c>
      <c r="Y1276" s="12" t="s">
        <v>142</v>
      </c>
      <c r="Z1276" s="12" t="s">
        <v>6428</v>
      </c>
      <c r="AA1276" s="12" t="s">
        <v>144</v>
      </c>
      <c r="AB1276" s="12" t="s">
        <v>6429</v>
      </c>
      <c r="AC1276" s="12">
        <v>785.0</v>
      </c>
      <c r="AD1276" s="12" t="s">
        <v>221</v>
      </c>
      <c r="AE1276" s="12" t="s">
        <v>6430</v>
      </c>
      <c r="AI1276" s="12" t="s">
        <v>126</v>
      </c>
      <c r="AJ1276" s="12" t="s">
        <v>152</v>
      </c>
      <c r="AK1276" s="12" t="s">
        <v>126</v>
      </c>
      <c r="AM1276" s="12" t="s">
        <v>149</v>
      </c>
      <c r="AN1276" s="12" t="s">
        <v>244</v>
      </c>
      <c r="AO1276" s="12" t="s">
        <v>331</v>
      </c>
      <c r="AP1276" s="12" t="s">
        <v>126</v>
      </c>
      <c r="AS1276" s="12" t="s">
        <v>370</v>
      </c>
      <c r="AT1276" s="12" t="s">
        <v>1017</v>
      </c>
      <c r="AU1276" s="12" t="s">
        <v>126</v>
      </c>
      <c r="BF1276" s="12" t="s">
        <v>126</v>
      </c>
      <c r="BO1276" s="12" t="s">
        <v>127</v>
      </c>
      <c r="BP1276" s="12" t="s">
        <v>1418</v>
      </c>
      <c r="BQ1276" s="12" t="s">
        <v>388</v>
      </c>
    </row>
    <row r="1277" ht="14.25" customHeight="1">
      <c r="A1277" s="12">
        <v>720436.0</v>
      </c>
      <c r="B1277" s="12">
        <v>720436.0</v>
      </c>
      <c r="K1277" s="12" t="s">
        <v>137</v>
      </c>
      <c r="M1277" s="12" t="s">
        <v>138</v>
      </c>
      <c r="N1277" s="12" t="s">
        <v>139</v>
      </c>
      <c r="P1277" s="12" t="s">
        <v>128</v>
      </c>
      <c r="V1277" s="12">
        <v>787.0</v>
      </c>
      <c r="X1277" s="12" t="s">
        <v>6431</v>
      </c>
      <c r="Y1277" s="12" t="s">
        <v>142</v>
      </c>
      <c r="Z1277" s="12" t="s">
        <v>555</v>
      </c>
      <c r="AA1277" s="12" t="s">
        <v>175</v>
      </c>
      <c r="AB1277" s="12" t="s">
        <v>6432</v>
      </c>
      <c r="AC1277" s="12" t="s">
        <v>6433</v>
      </c>
      <c r="AD1277" s="12" t="s">
        <v>1286</v>
      </c>
      <c r="AI1277" s="12" t="s">
        <v>152</v>
      </c>
      <c r="AJ1277" s="12" t="s">
        <v>126</v>
      </c>
      <c r="AK1277" s="12" t="s">
        <v>126</v>
      </c>
      <c r="AM1277" s="12" t="s">
        <v>1098</v>
      </c>
      <c r="AN1277" s="12" t="s">
        <v>6434</v>
      </c>
      <c r="AO1277" s="12" t="s">
        <v>149</v>
      </c>
      <c r="AP1277" s="12" t="s">
        <v>126</v>
      </c>
      <c r="AQ1277" s="12" t="s">
        <v>152</v>
      </c>
      <c r="AS1277" s="12" t="s">
        <v>370</v>
      </c>
      <c r="AT1277" s="12" t="s">
        <v>3646</v>
      </c>
      <c r="AU1277" s="12" t="s">
        <v>126</v>
      </c>
      <c r="BF1277" s="12" t="s">
        <v>126</v>
      </c>
      <c r="BO1277" s="12" t="s">
        <v>6435</v>
      </c>
      <c r="BP1277" s="12" t="s">
        <v>1286</v>
      </c>
      <c r="BQ1277" s="12" t="s">
        <v>1856</v>
      </c>
    </row>
    <row r="1278" ht="14.25" customHeight="1">
      <c r="A1278" s="12">
        <v>720437.0</v>
      </c>
      <c r="B1278" s="12">
        <v>720437.0</v>
      </c>
      <c r="K1278" s="12" t="s">
        <v>137</v>
      </c>
      <c r="M1278" s="12" t="s">
        <v>253</v>
      </c>
      <c r="N1278" s="12" t="s">
        <v>171</v>
      </c>
      <c r="P1278" s="12" t="s">
        <v>140</v>
      </c>
      <c r="V1278" s="12">
        <v>605.0</v>
      </c>
      <c r="X1278" s="12" t="s">
        <v>6436</v>
      </c>
      <c r="Y1278" s="12" t="s">
        <v>142</v>
      </c>
      <c r="Z1278" s="12" t="s">
        <v>6437</v>
      </c>
      <c r="AA1278" s="12" t="s">
        <v>175</v>
      </c>
      <c r="AB1278" s="12" t="s">
        <v>6438</v>
      </c>
      <c r="AC1278" s="12" t="s">
        <v>6439</v>
      </c>
      <c r="AD1278" s="12" t="s">
        <v>6440</v>
      </c>
      <c r="AE1278" s="12" t="s">
        <v>6441</v>
      </c>
      <c r="AF1278" s="12" t="s">
        <v>6442</v>
      </c>
      <c r="AI1278" s="12" t="s">
        <v>126</v>
      </c>
      <c r="AJ1278" s="12" t="s">
        <v>126</v>
      </c>
      <c r="AK1278" s="12" t="s">
        <v>126</v>
      </c>
      <c r="AM1278" s="12" t="s">
        <v>900</v>
      </c>
      <c r="AN1278" s="12" t="s">
        <v>196</v>
      </c>
      <c r="AP1278" s="12" t="s">
        <v>152</v>
      </c>
      <c r="AQ1278" s="12" t="s">
        <v>152</v>
      </c>
      <c r="AS1278" s="12" t="s">
        <v>370</v>
      </c>
      <c r="AT1278" s="12" t="s">
        <v>1017</v>
      </c>
      <c r="AU1278" s="12" t="s">
        <v>152</v>
      </c>
      <c r="AV1278" s="12" t="s">
        <v>552</v>
      </c>
      <c r="AX1278" s="12" t="s">
        <v>184</v>
      </c>
      <c r="BF1278" s="12" t="s">
        <v>126</v>
      </c>
      <c r="BO1278" s="12" t="s">
        <v>127</v>
      </c>
      <c r="BP1278" s="12" t="s">
        <v>6440</v>
      </c>
      <c r="BQ1278" s="12" t="s">
        <v>236</v>
      </c>
    </row>
    <row r="1279" ht="14.25" customHeight="1">
      <c r="A1279" s="12">
        <v>720440.0</v>
      </c>
      <c r="B1279" s="12">
        <v>720440.0</v>
      </c>
      <c r="K1279" s="12" t="s">
        <v>137</v>
      </c>
      <c r="M1279" s="12" t="s">
        <v>138</v>
      </c>
      <c r="N1279" s="12" t="s">
        <v>139</v>
      </c>
      <c r="P1279" s="12" t="s">
        <v>204</v>
      </c>
      <c r="V1279" s="12">
        <v>523.0</v>
      </c>
      <c r="X1279" s="12" t="s">
        <v>6443</v>
      </c>
      <c r="Y1279" s="12" t="s">
        <v>246</v>
      </c>
      <c r="Z1279" s="12" t="s">
        <v>6444</v>
      </c>
      <c r="AA1279" s="12" t="s">
        <v>144</v>
      </c>
      <c r="AB1279" s="12" t="s">
        <v>6445</v>
      </c>
      <c r="AC1279" s="12" t="s">
        <v>6446</v>
      </c>
      <c r="AD1279" s="12" t="s">
        <v>3518</v>
      </c>
      <c r="AE1279" s="12" t="s">
        <v>6447</v>
      </c>
      <c r="AI1279" s="12" t="s">
        <v>126</v>
      </c>
      <c r="AJ1279" s="12" t="s">
        <v>126</v>
      </c>
      <c r="AK1279" s="12" t="s">
        <v>126</v>
      </c>
      <c r="AM1279" s="12" t="s">
        <v>6448</v>
      </c>
      <c r="AN1279" s="12" t="s">
        <v>567</v>
      </c>
      <c r="AP1279" s="12" t="s">
        <v>152</v>
      </c>
      <c r="AQ1279" s="12" t="s">
        <v>152</v>
      </c>
      <c r="AS1279" s="12" t="s">
        <v>153</v>
      </c>
      <c r="AU1279" s="12" t="s">
        <v>152</v>
      </c>
      <c r="BF1279" s="12" t="s">
        <v>126</v>
      </c>
    </row>
    <row r="1280" ht="14.25" customHeight="1">
      <c r="A1280" s="12">
        <v>720441.0</v>
      </c>
      <c r="B1280" s="12">
        <v>720441.0</v>
      </c>
      <c r="K1280" s="12" t="s">
        <v>137</v>
      </c>
      <c r="M1280" s="12" t="s">
        <v>170</v>
      </c>
      <c r="N1280" s="12" t="s">
        <v>139</v>
      </c>
      <c r="P1280" s="12" t="s">
        <v>140</v>
      </c>
      <c r="V1280" s="12">
        <v>814.0</v>
      </c>
      <c r="X1280" s="12" t="s">
        <v>6449</v>
      </c>
      <c r="Y1280" s="12" t="s">
        <v>142</v>
      </c>
      <c r="Z1280" s="12" t="s">
        <v>6450</v>
      </c>
      <c r="AA1280" s="12" t="s">
        <v>144</v>
      </c>
      <c r="AB1280" s="12" t="s">
        <v>6451</v>
      </c>
      <c r="AC1280" s="12" t="s">
        <v>6452</v>
      </c>
      <c r="AD1280" s="12" t="s">
        <v>1226</v>
      </c>
      <c r="AE1280" s="12" t="s">
        <v>6453</v>
      </c>
      <c r="AF1280" s="12" t="s">
        <v>6454</v>
      </c>
      <c r="AI1280" s="12" t="s">
        <v>126</v>
      </c>
      <c r="AJ1280" s="12" t="s">
        <v>126</v>
      </c>
      <c r="AK1280" s="12" t="s">
        <v>126</v>
      </c>
      <c r="AM1280" s="12" t="s">
        <v>149</v>
      </c>
      <c r="AN1280" s="12" t="s">
        <v>244</v>
      </c>
      <c r="AO1280" s="12" t="s">
        <v>2007</v>
      </c>
      <c r="AP1280" s="12" t="s">
        <v>152</v>
      </c>
      <c r="AQ1280" s="12" t="s">
        <v>152</v>
      </c>
      <c r="AS1280" s="12" t="s">
        <v>153</v>
      </c>
      <c r="AU1280" s="12" t="s">
        <v>126</v>
      </c>
      <c r="BF1280" s="12" t="s">
        <v>126</v>
      </c>
      <c r="BO1280" s="12" t="s">
        <v>467</v>
      </c>
      <c r="BP1280" s="12" t="s">
        <v>1226</v>
      </c>
      <c r="BQ1280" s="12" t="s">
        <v>464</v>
      </c>
    </row>
    <row r="1281" ht="14.25" customHeight="1">
      <c r="A1281" s="12">
        <v>720442.0</v>
      </c>
      <c r="B1281" s="12">
        <v>720442.0</v>
      </c>
      <c r="K1281" s="12" t="s">
        <v>137</v>
      </c>
      <c r="M1281" s="12" t="s">
        <v>170</v>
      </c>
      <c r="N1281" s="12" t="s">
        <v>171</v>
      </c>
      <c r="P1281" s="12" t="s">
        <v>140</v>
      </c>
      <c r="V1281" s="12">
        <v>649.0</v>
      </c>
      <c r="X1281" s="12" t="s">
        <v>6455</v>
      </c>
      <c r="Y1281" s="12" t="s">
        <v>142</v>
      </c>
      <c r="Z1281" s="12" t="s">
        <v>6456</v>
      </c>
      <c r="AA1281" s="12" t="s">
        <v>144</v>
      </c>
      <c r="AB1281" s="12" t="s">
        <v>6457</v>
      </c>
      <c r="AC1281" s="12" t="s">
        <v>6458</v>
      </c>
      <c r="AD1281" s="12" t="s">
        <v>2869</v>
      </c>
      <c r="AI1281" s="12" t="s">
        <v>152</v>
      </c>
      <c r="AJ1281" s="12" t="s">
        <v>126</v>
      </c>
      <c r="AK1281" s="12" t="s">
        <v>126</v>
      </c>
      <c r="AM1281" s="12" t="s">
        <v>149</v>
      </c>
      <c r="AP1281" s="12" t="s">
        <v>152</v>
      </c>
      <c r="AQ1281" s="12" t="s">
        <v>152</v>
      </c>
      <c r="AS1281" s="12" t="s">
        <v>370</v>
      </c>
      <c r="AT1281" s="12" t="s">
        <v>1017</v>
      </c>
      <c r="AU1281" s="12" t="s">
        <v>126</v>
      </c>
      <c r="BF1281" s="12" t="s">
        <v>126</v>
      </c>
      <c r="BO1281" s="12" t="s">
        <v>127</v>
      </c>
      <c r="BP1281" s="12" t="s">
        <v>2869</v>
      </c>
      <c r="BQ1281" s="12" t="s">
        <v>388</v>
      </c>
    </row>
    <row r="1282" ht="14.25" customHeight="1">
      <c r="A1282" s="12">
        <v>720443.0</v>
      </c>
      <c r="B1282" s="12">
        <v>720443.0</v>
      </c>
      <c r="C1282" s="12" t="s">
        <v>136</v>
      </c>
      <c r="D1282" s="12">
        <v>875.0</v>
      </c>
      <c r="K1282" s="12" t="s">
        <v>137</v>
      </c>
      <c r="M1282" s="12" t="s">
        <v>138</v>
      </c>
      <c r="N1282" s="12" t="s">
        <v>139</v>
      </c>
      <c r="P1282" s="12" t="s">
        <v>140</v>
      </c>
      <c r="V1282" s="12">
        <v>875.0</v>
      </c>
      <c r="X1282" s="12" t="s">
        <v>6459</v>
      </c>
      <c r="Y1282" s="12" t="s">
        <v>142</v>
      </c>
      <c r="Z1282" s="12" t="s">
        <v>6460</v>
      </c>
      <c r="AA1282" s="12" t="s">
        <v>144</v>
      </c>
      <c r="AB1282" s="12" t="s">
        <v>6461</v>
      </c>
      <c r="AC1282" s="12">
        <v>840.0</v>
      </c>
      <c r="AD1282" s="12" t="s">
        <v>221</v>
      </c>
      <c r="AE1282" s="12" t="s">
        <v>6462</v>
      </c>
      <c r="AF1282" s="12" t="s">
        <v>6463</v>
      </c>
      <c r="AI1282" s="12" t="s">
        <v>126</v>
      </c>
      <c r="AJ1282" s="12" t="s">
        <v>126</v>
      </c>
      <c r="AK1282" s="12" t="s">
        <v>126</v>
      </c>
      <c r="AM1282" s="12" t="s">
        <v>149</v>
      </c>
      <c r="AP1282" s="12" t="s">
        <v>126</v>
      </c>
      <c r="AQ1282" s="12" t="s">
        <v>152</v>
      </c>
      <c r="AS1282" s="12" t="s">
        <v>153</v>
      </c>
      <c r="AU1282" s="12" t="s">
        <v>152</v>
      </c>
      <c r="BO1282" s="12" t="s">
        <v>534</v>
      </c>
      <c r="BP1282" s="12" t="s">
        <v>1973</v>
      </c>
      <c r="BQ1282" s="12" t="s">
        <v>273</v>
      </c>
    </row>
    <row r="1283" ht="14.25" customHeight="1">
      <c r="A1283" s="12">
        <v>720444.0</v>
      </c>
      <c r="B1283" s="12">
        <v>720444.0</v>
      </c>
      <c r="K1283" s="12" t="s">
        <v>137</v>
      </c>
      <c r="M1283" s="12" t="s">
        <v>170</v>
      </c>
      <c r="N1283" s="12" t="s">
        <v>139</v>
      </c>
      <c r="P1283" s="12" t="s">
        <v>204</v>
      </c>
      <c r="V1283" s="12">
        <v>407.0</v>
      </c>
      <c r="X1283" s="12" t="s">
        <v>6464</v>
      </c>
      <c r="Y1283" s="12" t="s">
        <v>246</v>
      </c>
      <c r="Z1283" s="12" t="s">
        <v>6465</v>
      </c>
      <c r="AA1283" s="12" t="s">
        <v>144</v>
      </c>
      <c r="AB1283" s="12" t="s">
        <v>6466</v>
      </c>
      <c r="AC1283" s="12">
        <v>9.96995011065E11</v>
      </c>
      <c r="AD1283" s="12" t="s">
        <v>4071</v>
      </c>
      <c r="AE1283" s="12" t="s">
        <v>6467</v>
      </c>
      <c r="AF1283" s="12" t="s">
        <v>6468</v>
      </c>
      <c r="AI1283" s="12" t="s">
        <v>152</v>
      </c>
      <c r="AJ1283" s="12" t="s">
        <v>126</v>
      </c>
      <c r="AK1283" s="12" t="s">
        <v>126</v>
      </c>
      <c r="AM1283" s="12" t="s">
        <v>4951</v>
      </c>
      <c r="AN1283" s="12" t="s">
        <v>6469</v>
      </c>
      <c r="AO1283" s="12" t="s">
        <v>6470</v>
      </c>
      <c r="AP1283" s="12" t="s">
        <v>152</v>
      </c>
      <c r="AQ1283" s="12" t="s">
        <v>152</v>
      </c>
      <c r="AS1283" s="12" t="s">
        <v>153</v>
      </c>
      <c r="AU1283" s="12" t="s">
        <v>126</v>
      </c>
      <c r="BF1283" s="12" t="s">
        <v>126</v>
      </c>
      <c r="BO1283" s="12" t="s">
        <v>127</v>
      </c>
      <c r="BP1283" s="12" t="s">
        <v>4071</v>
      </c>
    </row>
    <row r="1284" ht="14.25" customHeight="1">
      <c r="A1284" s="12">
        <v>720445.0</v>
      </c>
      <c r="B1284" s="12">
        <v>720445.0</v>
      </c>
      <c r="C1284" s="12" t="s">
        <v>136</v>
      </c>
      <c r="D1284" s="12">
        <v>1628.0</v>
      </c>
      <c r="K1284" s="12" t="s">
        <v>137</v>
      </c>
      <c r="M1284" s="12" t="s">
        <v>170</v>
      </c>
      <c r="N1284" s="12" t="s">
        <v>139</v>
      </c>
      <c r="P1284" s="12" t="s">
        <v>140</v>
      </c>
      <c r="V1284" s="12">
        <v>814.0</v>
      </c>
      <c r="X1284" s="12" t="s">
        <v>6471</v>
      </c>
      <c r="Y1284" s="12" t="s">
        <v>142</v>
      </c>
      <c r="Z1284" s="12" t="s">
        <v>6472</v>
      </c>
      <c r="AA1284" s="12" t="s">
        <v>144</v>
      </c>
      <c r="AB1284" s="12" t="s">
        <v>6473</v>
      </c>
      <c r="AC1284" s="12" t="s">
        <v>6474</v>
      </c>
      <c r="AD1284" s="12" t="s">
        <v>192</v>
      </c>
      <c r="AE1284" s="12" t="s">
        <v>6475</v>
      </c>
      <c r="AF1284" s="12" t="s">
        <v>6476</v>
      </c>
      <c r="AI1284" s="12" t="s">
        <v>126</v>
      </c>
      <c r="AJ1284" s="12" t="s">
        <v>126</v>
      </c>
      <c r="AK1284" s="12" t="s">
        <v>126</v>
      </c>
      <c r="AM1284" s="12" t="s">
        <v>3239</v>
      </c>
      <c r="AN1284" s="12" t="s">
        <v>196</v>
      </c>
      <c r="AO1284" s="12" t="s">
        <v>500</v>
      </c>
      <c r="AP1284" s="12" t="s">
        <v>126</v>
      </c>
      <c r="AS1284" s="12" t="s">
        <v>153</v>
      </c>
      <c r="AU1284" s="12" t="s">
        <v>152</v>
      </c>
      <c r="AV1284" s="12" t="s">
        <v>154</v>
      </c>
      <c r="AX1284" s="12" t="s">
        <v>156</v>
      </c>
      <c r="BF1284" s="12" t="s">
        <v>126</v>
      </c>
      <c r="BO1284" s="12" t="s">
        <v>1153</v>
      </c>
      <c r="BP1284" s="12" t="s">
        <v>192</v>
      </c>
      <c r="BQ1284" s="12" t="s">
        <v>273</v>
      </c>
    </row>
    <row r="1285" ht="14.25" customHeight="1">
      <c r="A1285" s="12">
        <v>720446.0</v>
      </c>
      <c r="B1285" s="12">
        <v>720445.0</v>
      </c>
      <c r="C1285" s="12" t="s">
        <v>136</v>
      </c>
      <c r="D1285" s="12">
        <v>0.0</v>
      </c>
      <c r="K1285" s="12" t="s">
        <v>137</v>
      </c>
      <c r="M1285" s="12" t="s">
        <v>170</v>
      </c>
      <c r="N1285" s="12" t="s">
        <v>139</v>
      </c>
      <c r="P1285" s="12" t="s">
        <v>140</v>
      </c>
      <c r="V1285" s="12">
        <v>814.0</v>
      </c>
      <c r="X1285" s="12" t="s">
        <v>6477</v>
      </c>
      <c r="Y1285" s="12" t="s">
        <v>142</v>
      </c>
      <c r="Z1285" s="12" t="s">
        <v>6478</v>
      </c>
      <c r="AA1285" s="12" t="s">
        <v>175</v>
      </c>
      <c r="AB1285" s="12" t="s">
        <v>6479</v>
      </c>
      <c r="AC1285" s="12">
        <v>5.511949748035E12</v>
      </c>
      <c r="AD1285" s="12" t="s">
        <v>192</v>
      </c>
      <c r="AE1285" s="12" t="s">
        <v>6480</v>
      </c>
      <c r="AF1285" s="12" t="s">
        <v>6481</v>
      </c>
      <c r="AI1285" s="12" t="s">
        <v>126</v>
      </c>
      <c r="AJ1285" s="12" t="s">
        <v>126</v>
      </c>
      <c r="AK1285" s="12" t="s">
        <v>126</v>
      </c>
      <c r="AM1285" s="12" t="s">
        <v>3239</v>
      </c>
      <c r="AN1285" s="12" t="s">
        <v>149</v>
      </c>
      <c r="AO1285" s="12" t="s">
        <v>500</v>
      </c>
      <c r="AP1285" s="12" t="s">
        <v>126</v>
      </c>
      <c r="AS1285" s="12" t="s">
        <v>153</v>
      </c>
      <c r="AU1285" s="12" t="s">
        <v>152</v>
      </c>
      <c r="AV1285" s="12" t="s">
        <v>154</v>
      </c>
      <c r="AX1285" s="12" t="s">
        <v>156</v>
      </c>
      <c r="BO1285" s="12" t="s">
        <v>1749</v>
      </c>
      <c r="BP1285" s="12" t="s">
        <v>192</v>
      </c>
      <c r="BQ1285" s="12" t="s">
        <v>464</v>
      </c>
    </row>
    <row r="1286" ht="14.25" customHeight="1">
      <c r="A1286" s="12">
        <v>720447.0</v>
      </c>
      <c r="B1286" s="12">
        <v>720447.0</v>
      </c>
      <c r="K1286" s="12" t="s">
        <v>137</v>
      </c>
      <c r="M1286" s="12" t="s">
        <v>138</v>
      </c>
      <c r="N1286" s="12" t="s">
        <v>171</v>
      </c>
      <c r="P1286" s="12" t="s">
        <v>140</v>
      </c>
      <c r="V1286" s="12">
        <v>699.0</v>
      </c>
      <c r="X1286" s="12" t="s">
        <v>6482</v>
      </c>
      <c r="Y1286" s="12" t="s">
        <v>142</v>
      </c>
      <c r="Z1286" s="12" t="s">
        <v>6483</v>
      </c>
      <c r="AA1286" s="12" t="s">
        <v>144</v>
      </c>
      <c r="AB1286" s="12" t="s">
        <v>6484</v>
      </c>
      <c r="AC1286" s="12" t="s">
        <v>6485</v>
      </c>
      <c r="AD1286" s="12" t="s">
        <v>6486</v>
      </c>
      <c r="AE1286" s="12" t="s">
        <v>6487</v>
      </c>
      <c r="AF1286" s="12" t="s">
        <v>6488</v>
      </c>
      <c r="AI1286" s="12" t="s">
        <v>126</v>
      </c>
      <c r="AJ1286" s="12" t="s">
        <v>126</v>
      </c>
      <c r="AK1286" s="12" t="s">
        <v>126</v>
      </c>
      <c r="AM1286" s="12" t="s">
        <v>331</v>
      </c>
      <c r="AN1286" s="12" t="s">
        <v>149</v>
      </c>
      <c r="AP1286" s="12" t="s">
        <v>152</v>
      </c>
      <c r="AQ1286" s="12" t="s">
        <v>152</v>
      </c>
      <c r="AS1286" s="12" t="s">
        <v>370</v>
      </c>
      <c r="AT1286" s="12" t="s">
        <v>6489</v>
      </c>
      <c r="AU1286" s="12" t="s">
        <v>152</v>
      </c>
      <c r="AV1286" s="12" t="s">
        <v>188</v>
      </c>
      <c r="AX1286" s="12" t="s">
        <v>156</v>
      </c>
      <c r="BF1286" s="12" t="s">
        <v>126</v>
      </c>
      <c r="BO1286" s="12" t="s">
        <v>127</v>
      </c>
      <c r="BP1286" s="12" t="s">
        <v>6486</v>
      </c>
      <c r="BQ1286" s="12" t="s">
        <v>388</v>
      </c>
    </row>
    <row r="1287" ht="14.25" customHeight="1">
      <c r="A1287" s="12">
        <v>720448.0</v>
      </c>
      <c r="B1287" s="12">
        <v>720447.0</v>
      </c>
      <c r="K1287" s="12" t="s">
        <v>137</v>
      </c>
      <c r="M1287" s="12" t="s">
        <v>138</v>
      </c>
      <c r="N1287" s="12" t="s">
        <v>171</v>
      </c>
      <c r="P1287" s="12" t="s">
        <v>118</v>
      </c>
      <c r="R1287" s="12" t="s">
        <v>389</v>
      </c>
      <c r="V1287" s="12">
        <v>440.0</v>
      </c>
      <c r="X1287" s="12" t="s">
        <v>6490</v>
      </c>
      <c r="Y1287" s="12" t="s">
        <v>319</v>
      </c>
      <c r="Z1287" s="12" t="s">
        <v>6491</v>
      </c>
      <c r="AA1287" s="12" t="s">
        <v>175</v>
      </c>
      <c r="AB1287" s="12" t="s">
        <v>6484</v>
      </c>
      <c r="AC1287" s="12" t="s">
        <v>6492</v>
      </c>
      <c r="AD1287" s="12" t="s">
        <v>6486</v>
      </c>
      <c r="AE1287" s="12" t="s">
        <v>6487</v>
      </c>
      <c r="AF1287" s="12" t="s">
        <v>6488</v>
      </c>
      <c r="AI1287" s="12" t="s">
        <v>126</v>
      </c>
      <c r="AJ1287" s="12" t="s">
        <v>126</v>
      </c>
      <c r="AK1287" s="12" t="s">
        <v>126</v>
      </c>
      <c r="AM1287" s="12" t="s">
        <v>331</v>
      </c>
      <c r="AP1287" s="12" t="s">
        <v>152</v>
      </c>
      <c r="AQ1287" s="12" t="s">
        <v>152</v>
      </c>
      <c r="AS1287" s="12" t="s">
        <v>370</v>
      </c>
      <c r="AT1287" s="12" t="s">
        <v>6489</v>
      </c>
      <c r="AU1287" s="12" t="s">
        <v>152</v>
      </c>
      <c r="AV1287" s="12" t="s">
        <v>188</v>
      </c>
      <c r="AX1287" s="12" t="s">
        <v>156</v>
      </c>
      <c r="BF1287" s="12" t="s">
        <v>126</v>
      </c>
      <c r="BO1287" s="12" t="s">
        <v>561</v>
      </c>
      <c r="BP1287" s="12" t="s">
        <v>6486</v>
      </c>
      <c r="BQ1287" s="12" t="s">
        <v>388</v>
      </c>
    </row>
    <row r="1288" ht="14.25" customHeight="1">
      <c r="A1288" s="12">
        <v>720449.0</v>
      </c>
      <c r="B1288" s="12">
        <v>720449.0</v>
      </c>
      <c r="K1288" s="12" t="s">
        <v>137</v>
      </c>
      <c r="M1288" s="12" t="s">
        <v>253</v>
      </c>
      <c r="N1288" s="12" t="s">
        <v>171</v>
      </c>
      <c r="P1288" s="12" t="s">
        <v>118</v>
      </c>
      <c r="R1288" s="12" t="s">
        <v>1182</v>
      </c>
      <c r="V1288" s="12">
        <v>300.0</v>
      </c>
      <c r="X1288" s="12" t="s">
        <v>6493</v>
      </c>
      <c r="Y1288" s="12" t="s">
        <v>2405</v>
      </c>
      <c r="Z1288" s="12" t="s">
        <v>6494</v>
      </c>
      <c r="AA1288" s="12" t="s">
        <v>144</v>
      </c>
      <c r="AB1288" s="12" t="s">
        <v>6495</v>
      </c>
      <c r="AC1288" s="12" t="s">
        <v>6496</v>
      </c>
      <c r="AD1288" s="12" t="s">
        <v>146</v>
      </c>
      <c r="AE1288" s="12" t="s">
        <v>6497</v>
      </c>
      <c r="AI1288" s="12" t="s">
        <v>152</v>
      </c>
      <c r="AJ1288" s="12" t="s">
        <v>152</v>
      </c>
      <c r="AK1288" s="12" t="s">
        <v>126</v>
      </c>
      <c r="AM1288" s="12" t="s">
        <v>6498</v>
      </c>
      <c r="AN1288" s="12" t="s">
        <v>6499</v>
      </c>
      <c r="AO1288" s="12" t="s">
        <v>6500</v>
      </c>
      <c r="AP1288" s="12" t="s">
        <v>126</v>
      </c>
      <c r="AQ1288" s="12" t="s">
        <v>152</v>
      </c>
      <c r="AS1288" s="12" t="s">
        <v>370</v>
      </c>
      <c r="AT1288" s="12" t="s">
        <v>6501</v>
      </c>
      <c r="AU1288" s="12" t="s">
        <v>126</v>
      </c>
      <c r="BF1288" s="12" t="s">
        <v>126</v>
      </c>
      <c r="BO1288" s="12" t="s">
        <v>6502</v>
      </c>
      <c r="BP1288" s="12" t="s">
        <v>1418</v>
      </c>
      <c r="BQ1288" s="12" t="s">
        <v>607</v>
      </c>
    </row>
    <row r="1289" ht="14.25" customHeight="1">
      <c r="A1289" s="12">
        <v>720450.0</v>
      </c>
      <c r="B1289" s="12">
        <v>720450.0</v>
      </c>
      <c r="C1289" s="12" t="s">
        <v>136</v>
      </c>
      <c r="D1289" s="12">
        <v>1139.0</v>
      </c>
      <c r="K1289" s="12" t="s">
        <v>137</v>
      </c>
      <c r="M1289" s="12" t="s">
        <v>138</v>
      </c>
      <c r="N1289" s="12" t="s">
        <v>171</v>
      </c>
      <c r="P1289" s="12" t="s">
        <v>140</v>
      </c>
      <c r="V1289" s="12">
        <v>699.0</v>
      </c>
      <c r="X1289" s="12" t="s">
        <v>6503</v>
      </c>
      <c r="Y1289" s="12" t="s">
        <v>142</v>
      </c>
      <c r="Z1289" s="12" t="s">
        <v>6504</v>
      </c>
      <c r="AA1289" s="12" t="s">
        <v>144</v>
      </c>
      <c r="AB1289" s="12" t="s">
        <v>6505</v>
      </c>
      <c r="AC1289" s="12" t="s">
        <v>6506</v>
      </c>
      <c r="AD1289" s="12" t="s">
        <v>1068</v>
      </c>
      <c r="AE1289" s="12" t="s">
        <v>6507</v>
      </c>
      <c r="AF1289" s="12" t="s">
        <v>6508</v>
      </c>
      <c r="AI1289" s="12" t="s">
        <v>126</v>
      </c>
      <c r="AJ1289" s="12" t="s">
        <v>126</v>
      </c>
      <c r="AK1289" s="12" t="s">
        <v>126</v>
      </c>
      <c r="AM1289" s="12" t="s">
        <v>196</v>
      </c>
      <c r="AP1289" s="12" t="s">
        <v>126</v>
      </c>
      <c r="AS1289" s="12" t="s">
        <v>153</v>
      </c>
      <c r="AU1289" s="12" t="s">
        <v>126</v>
      </c>
      <c r="BF1289" s="12" t="s">
        <v>126</v>
      </c>
    </row>
    <row r="1290" ht="14.25" customHeight="1">
      <c r="A1290" s="12">
        <v>720451.0</v>
      </c>
      <c r="B1290" s="12">
        <v>720450.0</v>
      </c>
      <c r="C1290" s="12" t="s">
        <v>136</v>
      </c>
      <c r="D1290" s="12">
        <v>0.0</v>
      </c>
      <c r="K1290" s="12" t="s">
        <v>137</v>
      </c>
      <c r="M1290" s="12" t="s">
        <v>138</v>
      </c>
      <c r="N1290" s="12" t="s">
        <v>171</v>
      </c>
      <c r="P1290" s="12" t="s">
        <v>118</v>
      </c>
      <c r="R1290" s="12" t="s">
        <v>389</v>
      </c>
      <c r="V1290" s="12">
        <v>440.0</v>
      </c>
      <c r="X1290" s="12" t="s">
        <v>6509</v>
      </c>
      <c r="Y1290" s="12" t="s">
        <v>173</v>
      </c>
      <c r="Z1290" s="12" t="s">
        <v>6510</v>
      </c>
      <c r="AA1290" s="12" t="s">
        <v>175</v>
      </c>
      <c r="AB1290" s="12" t="s">
        <v>6511</v>
      </c>
      <c r="AC1290" s="12">
        <v>407.0</v>
      </c>
      <c r="AD1290" s="12" t="s">
        <v>1068</v>
      </c>
      <c r="AE1290" s="12" t="s">
        <v>6512</v>
      </c>
      <c r="AF1290" s="12" t="s">
        <v>6508</v>
      </c>
      <c r="AI1290" s="12" t="s">
        <v>126</v>
      </c>
      <c r="AJ1290" s="12" t="s">
        <v>126</v>
      </c>
      <c r="AK1290" s="12" t="s">
        <v>126</v>
      </c>
      <c r="AM1290" s="12" t="s">
        <v>196</v>
      </c>
      <c r="AP1290" s="12" t="s">
        <v>126</v>
      </c>
      <c r="AS1290" s="12" t="s">
        <v>153</v>
      </c>
      <c r="AU1290" s="12" t="s">
        <v>126</v>
      </c>
    </row>
    <row r="1291" ht="14.25" customHeight="1">
      <c r="A1291" s="12">
        <v>720452.0</v>
      </c>
      <c r="B1291" s="12">
        <v>720452.0</v>
      </c>
      <c r="C1291" s="12" t="s">
        <v>136</v>
      </c>
      <c r="D1291" s="12">
        <v>1628.0</v>
      </c>
      <c r="K1291" s="12" t="s">
        <v>137</v>
      </c>
      <c r="M1291" s="12" t="s">
        <v>170</v>
      </c>
      <c r="N1291" s="12" t="s">
        <v>139</v>
      </c>
      <c r="P1291" s="12" t="s">
        <v>140</v>
      </c>
      <c r="V1291" s="12">
        <v>814.0</v>
      </c>
      <c r="X1291" s="12" t="s">
        <v>6513</v>
      </c>
      <c r="Y1291" s="12" t="s">
        <v>142</v>
      </c>
      <c r="Z1291" s="12" t="s">
        <v>6514</v>
      </c>
      <c r="AA1291" s="12" t="s">
        <v>175</v>
      </c>
      <c r="AB1291" s="12" t="s">
        <v>6515</v>
      </c>
      <c r="AC1291" s="12">
        <v>9.19486982039E11</v>
      </c>
      <c r="AD1291" s="12" t="s">
        <v>448</v>
      </c>
      <c r="AE1291" s="12" t="s">
        <v>6516</v>
      </c>
      <c r="AI1291" s="12" t="s">
        <v>152</v>
      </c>
      <c r="AJ1291" s="12" t="s">
        <v>126</v>
      </c>
      <c r="AK1291" s="12" t="s">
        <v>126</v>
      </c>
      <c r="AM1291" s="12" t="s">
        <v>149</v>
      </c>
      <c r="AP1291" s="12" t="s">
        <v>126</v>
      </c>
      <c r="AS1291" s="12" t="s">
        <v>153</v>
      </c>
      <c r="AU1291" s="12" t="s">
        <v>126</v>
      </c>
      <c r="BF1291" s="12" t="s">
        <v>126</v>
      </c>
      <c r="BO1291" s="12" t="s">
        <v>127</v>
      </c>
      <c r="BP1291" s="12" t="s">
        <v>448</v>
      </c>
      <c r="BQ1291" s="12" t="s">
        <v>388</v>
      </c>
    </row>
    <row r="1292" ht="14.25" customHeight="1">
      <c r="A1292" s="12">
        <v>720453.0</v>
      </c>
      <c r="B1292" s="12">
        <v>720453.0</v>
      </c>
      <c r="K1292" s="12" t="s">
        <v>137</v>
      </c>
      <c r="M1292" s="12" t="s">
        <v>170</v>
      </c>
      <c r="N1292" s="12" t="s">
        <v>171</v>
      </c>
      <c r="P1292" s="12" t="s">
        <v>128</v>
      </c>
      <c r="V1292" s="12">
        <v>605.0</v>
      </c>
      <c r="X1292" s="12" t="s">
        <v>6517</v>
      </c>
      <c r="Y1292" s="12" t="s">
        <v>142</v>
      </c>
      <c r="Z1292" s="12" t="s">
        <v>3070</v>
      </c>
      <c r="AA1292" s="12" t="s">
        <v>175</v>
      </c>
      <c r="AB1292" s="12" t="s">
        <v>6518</v>
      </c>
      <c r="AC1292" s="12">
        <v>2.6377651053E11</v>
      </c>
      <c r="AD1292" s="12" t="s">
        <v>161</v>
      </c>
      <c r="AI1292" s="12" t="s">
        <v>152</v>
      </c>
      <c r="AJ1292" s="12" t="s">
        <v>126</v>
      </c>
      <c r="AK1292" s="12" t="s">
        <v>126</v>
      </c>
      <c r="AM1292" s="12" t="s">
        <v>149</v>
      </c>
      <c r="AP1292" s="12" t="s">
        <v>152</v>
      </c>
      <c r="AQ1292" s="12" t="s">
        <v>152</v>
      </c>
      <c r="AS1292" s="12" t="s">
        <v>153</v>
      </c>
      <c r="AU1292" s="12" t="s">
        <v>152</v>
      </c>
      <c r="AV1292" s="12" t="s">
        <v>154</v>
      </c>
      <c r="AX1292" s="12" t="s">
        <v>2241</v>
      </c>
      <c r="BF1292" s="12" t="s">
        <v>126</v>
      </c>
      <c r="BO1292" s="12" t="s">
        <v>467</v>
      </c>
      <c r="BP1292" s="12" t="s">
        <v>161</v>
      </c>
      <c r="BQ1292" s="12" t="s">
        <v>135</v>
      </c>
    </row>
    <row r="1293" ht="14.25" customHeight="1">
      <c r="A1293" s="12">
        <v>720454.0</v>
      </c>
      <c r="B1293" s="12">
        <v>720454.0</v>
      </c>
      <c r="K1293" s="12" t="s">
        <v>137</v>
      </c>
      <c r="M1293" s="12" t="s">
        <v>170</v>
      </c>
      <c r="N1293" s="12" t="s">
        <v>171</v>
      </c>
      <c r="P1293" s="12" t="s">
        <v>128</v>
      </c>
      <c r="V1293" s="12">
        <v>605.0</v>
      </c>
      <c r="X1293" s="12" t="s">
        <v>6517</v>
      </c>
      <c r="Y1293" s="12" t="s">
        <v>142</v>
      </c>
      <c r="Z1293" s="12" t="s">
        <v>3070</v>
      </c>
      <c r="AA1293" s="12" t="s">
        <v>175</v>
      </c>
      <c r="AB1293" s="12" t="s">
        <v>6518</v>
      </c>
      <c r="AC1293" s="12">
        <v>2.6377651053E11</v>
      </c>
      <c r="AD1293" s="12" t="s">
        <v>161</v>
      </c>
      <c r="AI1293" s="12" t="s">
        <v>152</v>
      </c>
      <c r="AJ1293" s="12" t="s">
        <v>126</v>
      </c>
      <c r="AK1293" s="12" t="s">
        <v>126</v>
      </c>
      <c r="AM1293" s="12" t="s">
        <v>149</v>
      </c>
      <c r="AP1293" s="12" t="s">
        <v>152</v>
      </c>
      <c r="AQ1293" s="12" t="s">
        <v>152</v>
      </c>
      <c r="AS1293" s="12" t="s">
        <v>153</v>
      </c>
      <c r="AU1293" s="12" t="s">
        <v>152</v>
      </c>
      <c r="AV1293" s="12" t="s">
        <v>154</v>
      </c>
      <c r="AX1293" s="12" t="s">
        <v>2241</v>
      </c>
      <c r="BF1293" s="12" t="s">
        <v>126</v>
      </c>
      <c r="BO1293" s="12" t="s">
        <v>467</v>
      </c>
      <c r="BP1293" s="12" t="s">
        <v>161</v>
      </c>
      <c r="BQ1293" s="12" t="s">
        <v>135</v>
      </c>
    </row>
    <row r="1294" ht="14.25" customHeight="1">
      <c r="A1294" s="12">
        <v>720455.0</v>
      </c>
      <c r="B1294" s="12">
        <v>720452.0</v>
      </c>
      <c r="C1294" s="12" t="s">
        <v>136</v>
      </c>
      <c r="D1294" s="12">
        <v>0.0</v>
      </c>
      <c r="K1294" s="12" t="s">
        <v>137</v>
      </c>
      <c r="M1294" s="12" t="s">
        <v>170</v>
      </c>
      <c r="N1294" s="12" t="s">
        <v>139</v>
      </c>
      <c r="P1294" s="12" t="s">
        <v>140</v>
      </c>
      <c r="V1294" s="12">
        <v>814.0</v>
      </c>
      <c r="X1294" s="12" t="s">
        <v>6519</v>
      </c>
      <c r="Y1294" s="12" t="s">
        <v>142</v>
      </c>
      <c r="Z1294" s="12" t="s">
        <v>1645</v>
      </c>
      <c r="AA1294" s="12" t="s">
        <v>175</v>
      </c>
      <c r="AB1294" s="12" t="s">
        <v>6520</v>
      </c>
      <c r="AC1294" s="12">
        <v>9.19626734709E11</v>
      </c>
      <c r="AD1294" s="12" t="s">
        <v>448</v>
      </c>
      <c r="AE1294" s="12" t="s">
        <v>6516</v>
      </c>
      <c r="AI1294" s="12" t="s">
        <v>152</v>
      </c>
      <c r="AJ1294" s="12" t="s">
        <v>126</v>
      </c>
      <c r="AK1294" s="12" t="s">
        <v>126</v>
      </c>
      <c r="AM1294" s="12" t="s">
        <v>149</v>
      </c>
      <c r="AP1294" s="12" t="s">
        <v>126</v>
      </c>
      <c r="AS1294" s="12" t="s">
        <v>153</v>
      </c>
      <c r="AU1294" s="12" t="s">
        <v>126</v>
      </c>
      <c r="BO1294" s="12" t="s">
        <v>127</v>
      </c>
      <c r="BP1294" s="12" t="s">
        <v>448</v>
      </c>
      <c r="BQ1294" s="12" t="s">
        <v>388</v>
      </c>
    </row>
    <row r="1295" ht="14.25" customHeight="1">
      <c r="A1295" s="12">
        <v>720456.0</v>
      </c>
      <c r="B1295" s="12">
        <v>720456.0</v>
      </c>
      <c r="K1295" s="12" t="s">
        <v>137</v>
      </c>
      <c r="M1295" s="12" t="s">
        <v>253</v>
      </c>
      <c r="N1295" s="12" t="s">
        <v>139</v>
      </c>
      <c r="P1295" s="12" t="s">
        <v>140</v>
      </c>
      <c r="V1295" s="12">
        <v>755.0</v>
      </c>
      <c r="X1295" s="12" t="s">
        <v>3684</v>
      </c>
      <c r="Y1295" s="12" t="s">
        <v>142</v>
      </c>
      <c r="Z1295" s="12" t="s">
        <v>3685</v>
      </c>
      <c r="AA1295" s="12" t="s">
        <v>144</v>
      </c>
      <c r="AB1295" s="12" t="s">
        <v>3686</v>
      </c>
      <c r="AC1295" s="12" t="s">
        <v>3687</v>
      </c>
      <c r="AD1295" s="12" t="s">
        <v>675</v>
      </c>
      <c r="AE1295" s="12" t="s">
        <v>3688</v>
      </c>
      <c r="AI1295" s="12" t="s">
        <v>152</v>
      </c>
      <c r="AJ1295" s="12" t="s">
        <v>126</v>
      </c>
      <c r="AK1295" s="12" t="s">
        <v>126</v>
      </c>
      <c r="AM1295" s="12" t="s">
        <v>196</v>
      </c>
      <c r="AN1295" s="12" t="s">
        <v>567</v>
      </c>
      <c r="AP1295" s="12" t="s">
        <v>152</v>
      </c>
      <c r="AQ1295" s="12" t="s">
        <v>152</v>
      </c>
      <c r="AS1295" s="12" t="s">
        <v>153</v>
      </c>
      <c r="AU1295" s="12" t="s">
        <v>152</v>
      </c>
      <c r="AV1295" s="12" t="s">
        <v>154</v>
      </c>
      <c r="AX1295" s="12" t="s">
        <v>184</v>
      </c>
      <c r="BF1295" s="12" t="s">
        <v>126</v>
      </c>
      <c r="BO1295" s="12" t="s">
        <v>1308</v>
      </c>
      <c r="BP1295" s="12" t="s">
        <v>675</v>
      </c>
      <c r="BQ1295" s="12" t="s">
        <v>236</v>
      </c>
    </row>
    <row r="1296" ht="14.25" customHeight="1">
      <c r="A1296" s="12">
        <v>720457.0</v>
      </c>
      <c r="B1296" s="12">
        <v>720457.0</v>
      </c>
      <c r="K1296" s="12" t="s">
        <v>137</v>
      </c>
      <c r="M1296" s="12" t="s">
        <v>138</v>
      </c>
      <c r="N1296" s="12" t="s">
        <v>139</v>
      </c>
      <c r="P1296" s="12" t="s">
        <v>204</v>
      </c>
      <c r="V1296" s="12">
        <v>523.0</v>
      </c>
      <c r="X1296" s="12" t="s">
        <v>6521</v>
      </c>
      <c r="Y1296" s="12" t="s">
        <v>246</v>
      </c>
      <c r="Z1296" s="12" t="s">
        <v>6522</v>
      </c>
      <c r="AA1296" s="12" t="s">
        <v>144</v>
      </c>
      <c r="AB1296" s="12" t="s">
        <v>1503</v>
      </c>
      <c r="AC1296" s="12" t="s">
        <v>1504</v>
      </c>
      <c r="AD1296" s="12" t="s">
        <v>1286</v>
      </c>
      <c r="AE1296" s="12" t="s">
        <v>6523</v>
      </c>
      <c r="AI1296" s="12" t="s">
        <v>152</v>
      </c>
      <c r="AJ1296" s="12" t="s">
        <v>126</v>
      </c>
      <c r="AK1296" s="12" t="s">
        <v>126</v>
      </c>
      <c r="AM1296" s="12" t="s">
        <v>1098</v>
      </c>
      <c r="AN1296" s="12" t="s">
        <v>6524</v>
      </c>
      <c r="AP1296" s="12" t="s">
        <v>152</v>
      </c>
      <c r="AS1296" s="12" t="s">
        <v>153</v>
      </c>
      <c r="AU1296" s="12" t="s">
        <v>152</v>
      </c>
      <c r="BF1296" s="12" t="s">
        <v>126</v>
      </c>
      <c r="BO1296" s="12" t="s">
        <v>6525</v>
      </c>
      <c r="BP1296" s="12" t="s">
        <v>272</v>
      </c>
      <c r="BQ1296" s="12" t="s">
        <v>6526</v>
      </c>
    </row>
    <row r="1297" ht="14.25" customHeight="1">
      <c r="A1297" s="12">
        <v>720458.0</v>
      </c>
      <c r="B1297" s="12">
        <v>720458.0</v>
      </c>
      <c r="C1297" s="12" t="s">
        <v>136</v>
      </c>
      <c r="D1297" s="12">
        <v>523.0</v>
      </c>
      <c r="K1297" s="12" t="s">
        <v>137</v>
      </c>
      <c r="M1297" s="12" t="s">
        <v>138</v>
      </c>
      <c r="N1297" s="12" t="s">
        <v>139</v>
      </c>
      <c r="O1297" s="12" t="s">
        <v>3372</v>
      </c>
      <c r="P1297" s="12" t="s">
        <v>204</v>
      </c>
      <c r="V1297" s="12">
        <v>523.0</v>
      </c>
      <c r="X1297" s="12" t="s">
        <v>6527</v>
      </c>
      <c r="Y1297" s="12" t="s">
        <v>269</v>
      </c>
      <c r="Z1297" s="12" t="s">
        <v>6528</v>
      </c>
      <c r="AA1297" s="12" t="s">
        <v>175</v>
      </c>
      <c r="AB1297" s="12" t="s">
        <v>6529</v>
      </c>
      <c r="AC1297" s="12">
        <v>10.0</v>
      </c>
      <c r="AD1297" s="12" t="s">
        <v>146</v>
      </c>
      <c r="AE1297" s="12" t="s">
        <v>6530</v>
      </c>
      <c r="AI1297" s="12" t="s">
        <v>126</v>
      </c>
      <c r="AJ1297" s="12" t="s">
        <v>126</v>
      </c>
      <c r="AK1297" s="12" t="s">
        <v>126</v>
      </c>
      <c r="AM1297" s="12" t="s">
        <v>150</v>
      </c>
      <c r="AN1297" s="12" t="s">
        <v>234</v>
      </c>
      <c r="AO1297" s="12" t="s">
        <v>149</v>
      </c>
      <c r="AP1297" s="12" t="s">
        <v>152</v>
      </c>
      <c r="AQ1297" s="12" t="s">
        <v>152</v>
      </c>
      <c r="AS1297" s="12" t="s">
        <v>153</v>
      </c>
      <c r="AU1297" s="12" t="s">
        <v>126</v>
      </c>
      <c r="BO1297" s="12" t="s">
        <v>1983</v>
      </c>
      <c r="BP1297" s="12" t="s">
        <v>146</v>
      </c>
    </row>
    <row r="1298" ht="14.25" customHeight="1">
      <c r="A1298" s="12">
        <v>720459.0</v>
      </c>
      <c r="B1298" s="12">
        <v>720459.0</v>
      </c>
      <c r="C1298" s="12" t="s">
        <v>136</v>
      </c>
      <c r="D1298" s="12">
        <v>699.0</v>
      </c>
      <c r="E1298" s="12" t="s">
        <v>327</v>
      </c>
      <c r="K1298" s="12" t="s">
        <v>137</v>
      </c>
      <c r="M1298" s="12" t="s">
        <v>138</v>
      </c>
      <c r="N1298" s="12" t="s">
        <v>171</v>
      </c>
      <c r="P1298" s="12" t="s">
        <v>140</v>
      </c>
      <c r="V1298" s="12">
        <v>699.0</v>
      </c>
      <c r="X1298" s="12" t="s">
        <v>6531</v>
      </c>
      <c r="Y1298" s="12" t="s">
        <v>226</v>
      </c>
      <c r="Z1298" s="12" t="s">
        <v>6532</v>
      </c>
      <c r="AA1298" s="12" t="s">
        <v>175</v>
      </c>
      <c r="AB1298" s="12" t="s">
        <v>6533</v>
      </c>
      <c r="AC1298" s="12">
        <v>8.2105549843E11</v>
      </c>
      <c r="AD1298" s="12" t="s">
        <v>146</v>
      </c>
      <c r="AI1298" s="12" t="s">
        <v>152</v>
      </c>
      <c r="AJ1298" s="12" t="s">
        <v>126</v>
      </c>
      <c r="AK1298" s="12" t="s">
        <v>126</v>
      </c>
      <c r="AP1298" s="12" t="s">
        <v>126</v>
      </c>
      <c r="AS1298" s="12" t="s">
        <v>370</v>
      </c>
      <c r="AT1298" s="12" t="s">
        <v>1017</v>
      </c>
      <c r="AU1298" s="12" t="s">
        <v>152</v>
      </c>
      <c r="AV1298" s="12" t="s">
        <v>462</v>
      </c>
      <c r="AX1298" s="12" t="s">
        <v>156</v>
      </c>
      <c r="BO1298" s="12" t="s">
        <v>127</v>
      </c>
      <c r="BP1298" s="12" t="s">
        <v>146</v>
      </c>
      <c r="BQ1298" s="12" t="s">
        <v>468</v>
      </c>
    </row>
    <row r="1299" ht="14.25" customHeight="1">
      <c r="A1299" s="12">
        <v>720460.0</v>
      </c>
      <c r="B1299" s="12">
        <v>720460.0</v>
      </c>
      <c r="K1299" s="12" t="s">
        <v>137</v>
      </c>
      <c r="M1299" s="12" t="s">
        <v>253</v>
      </c>
      <c r="N1299" s="12" t="s">
        <v>139</v>
      </c>
      <c r="P1299" s="12" t="s">
        <v>128</v>
      </c>
      <c r="V1299" s="12">
        <v>583.0</v>
      </c>
      <c r="X1299" s="12" t="s">
        <v>6534</v>
      </c>
      <c r="Y1299" s="12" t="s">
        <v>142</v>
      </c>
      <c r="Z1299" s="12" t="s">
        <v>6535</v>
      </c>
      <c r="AA1299" s="12" t="s">
        <v>144</v>
      </c>
      <c r="AB1299" s="12" t="s">
        <v>6536</v>
      </c>
      <c r="AC1299" s="12" t="s">
        <v>6537</v>
      </c>
      <c r="AD1299" s="12" t="s">
        <v>272</v>
      </c>
      <c r="AE1299" s="12" t="s">
        <v>6538</v>
      </c>
      <c r="AI1299" s="12" t="s">
        <v>152</v>
      </c>
      <c r="AJ1299" s="12" t="s">
        <v>126</v>
      </c>
      <c r="AK1299" s="12" t="s">
        <v>126</v>
      </c>
      <c r="AM1299" s="12" t="s">
        <v>196</v>
      </c>
      <c r="AP1299" s="12" t="s">
        <v>152</v>
      </c>
      <c r="AQ1299" s="12" t="s">
        <v>152</v>
      </c>
      <c r="AS1299" s="12" t="s">
        <v>153</v>
      </c>
      <c r="AU1299" s="12" t="s">
        <v>152</v>
      </c>
      <c r="BF1299" s="12" t="s">
        <v>126</v>
      </c>
      <c r="BO1299" s="12" t="s">
        <v>421</v>
      </c>
      <c r="BP1299" s="12" t="s">
        <v>272</v>
      </c>
      <c r="BQ1299" s="12" t="s">
        <v>273</v>
      </c>
    </row>
    <row r="1300" ht="14.25" customHeight="1">
      <c r="A1300" s="12">
        <v>720461.0</v>
      </c>
      <c r="B1300" s="12">
        <v>720461.0</v>
      </c>
      <c r="K1300" s="12" t="s">
        <v>137</v>
      </c>
      <c r="M1300" s="12" t="s">
        <v>170</v>
      </c>
      <c r="N1300" s="12" t="s">
        <v>139</v>
      </c>
      <c r="P1300" s="12" t="s">
        <v>128</v>
      </c>
      <c r="V1300" s="12">
        <v>755.0</v>
      </c>
      <c r="X1300" s="12" t="s">
        <v>6539</v>
      </c>
      <c r="Y1300" s="12" t="s">
        <v>142</v>
      </c>
      <c r="Z1300" s="12" t="s">
        <v>6540</v>
      </c>
      <c r="AA1300" s="12" t="s">
        <v>175</v>
      </c>
      <c r="AB1300" s="12" t="s">
        <v>6541</v>
      </c>
      <c r="AC1300" s="12" t="s">
        <v>6542</v>
      </c>
      <c r="AD1300" s="12" t="s">
        <v>480</v>
      </c>
      <c r="AI1300" s="12" t="s">
        <v>152</v>
      </c>
      <c r="AJ1300" s="12" t="s">
        <v>126</v>
      </c>
      <c r="AK1300" s="12" t="s">
        <v>126</v>
      </c>
      <c r="AM1300" s="12" t="s">
        <v>723</v>
      </c>
      <c r="AN1300" s="12" t="s">
        <v>149</v>
      </c>
      <c r="AP1300" s="12" t="s">
        <v>152</v>
      </c>
      <c r="AQ1300" s="12" t="s">
        <v>152</v>
      </c>
      <c r="AS1300" s="12" t="s">
        <v>153</v>
      </c>
      <c r="AU1300" s="12" t="s">
        <v>152</v>
      </c>
      <c r="BF1300" s="12" t="s">
        <v>126</v>
      </c>
      <c r="BP1300" s="12" t="s">
        <v>480</v>
      </c>
    </row>
    <row r="1301" ht="14.25" customHeight="1">
      <c r="A1301" s="12">
        <v>720462.0</v>
      </c>
      <c r="B1301" s="12">
        <v>720462.0</v>
      </c>
      <c r="K1301" s="12" t="s">
        <v>137</v>
      </c>
      <c r="M1301" s="12" t="s">
        <v>170</v>
      </c>
      <c r="N1301" s="12" t="s">
        <v>139</v>
      </c>
      <c r="P1301" s="12" t="s">
        <v>128</v>
      </c>
      <c r="V1301" s="12">
        <v>755.0</v>
      </c>
      <c r="X1301" s="12" t="s">
        <v>6539</v>
      </c>
      <c r="Y1301" s="12" t="s">
        <v>142</v>
      </c>
      <c r="Z1301" s="12" t="s">
        <v>6540</v>
      </c>
      <c r="AA1301" s="12" t="s">
        <v>175</v>
      </c>
      <c r="AB1301" s="12" t="s">
        <v>6541</v>
      </c>
      <c r="AC1301" s="12" t="s">
        <v>6542</v>
      </c>
      <c r="AD1301" s="12" t="s">
        <v>480</v>
      </c>
      <c r="AI1301" s="12" t="s">
        <v>152</v>
      </c>
      <c r="AJ1301" s="12" t="s">
        <v>126</v>
      </c>
      <c r="AK1301" s="12" t="s">
        <v>126</v>
      </c>
      <c r="AM1301" s="12" t="s">
        <v>723</v>
      </c>
      <c r="AN1301" s="12" t="s">
        <v>149</v>
      </c>
      <c r="AP1301" s="12" t="s">
        <v>152</v>
      </c>
      <c r="AQ1301" s="12" t="s">
        <v>152</v>
      </c>
      <c r="AS1301" s="12" t="s">
        <v>153</v>
      </c>
      <c r="AU1301" s="12" t="s">
        <v>152</v>
      </c>
      <c r="BF1301" s="12" t="s">
        <v>126</v>
      </c>
      <c r="BP1301" s="12" t="s">
        <v>480</v>
      </c>
    </row>
    <row r="1302" ht="14.25" customHeight="1">
      <c r="A1302" s="12">
        <v>720463.0</v>
      </c>
      <c r="B1302" s="12">
        <v>720463.0</v>
      </c>
      <c r="K1302" s="12" t="s">
        <v>137</v>
      </c>
      <c r="M1302" s="12" t="s">
        <v>253</v>
      </c>
      <c r="N1302" s="12" t="s">
        <v>139</v>
      </c>
      <c r="P1302" s="12" t="s">
        <v>128</v>
      </c>
      <c r="V1302" s="12">
        <v>583.0</v>
      </c>
      <c r="X1302" s="12" t="s">
        <v>6543</v>
      </c>
      <c r="Y1302" s="12" t="s">
        <v>142</v>
      </c>
      <c r="Z1302" s="12" t="s">
        <v>6544</v>
      </c>
      <c r="AA1302" s="12" t="s">
        <v>144</v>
      </c>
      <c r="AB1302" s="12" t="s">
        <v>6545</v>
      </c>
      <c r="AC1302" s="12" t="s">
        <v>6546</v>
      </c>
      <c r="AD1302" s="12" t="s">
        <v>2852</v>
      </c>
      <c r="AE1302" s="12" t="s">
        <v>6547</v>
      </c>
      <c r="AI1302" s="12" t="s">
        <v>152</v>
      </c>
      <c r="AJ1302" s="12" t="s">
        <v>152</v>
      </c>
      <c r="AK1302" s="12" t="s">
        <v>126</v>
      </c>
      <c r="AM1302" s="12" t="s">
        <v>302</v>
      </c>
      <c r="AN1302" s="12" t="s">
        <v>6548</v>
      </c>
      <c r="AP1302" s="12" t="s">
        <v>152</v>
      </c>
      <c r="AQ1302" s="12" t="s">
        <v>152</v>
      </c>
      <c r="AS1302" s="12" t="s">
        <v>153</v>
      </c>
      <c r="AU1302" s="12" t="s">
        <v>152</v>
      </c>
      <c r="AV1302" s="12" t="s">
        <v>516</v>
      </c>
      <c r="AX1302" s="12" t="s">
        <v>518</v>
      </c>
      <c r="BF1302" s="12" t="s">
        <v>126</v>
      </c>
      <c r="BO1302" s="12" t="s">
        <v>6549</v>
      </c>
      <c r="BP1302" s="12" t="s">
        <v>2852</v>
      </c>
    </row>
    <row r="1303" ht="14.25" customHeight="1">
      <c r="A1303" s="12">
        <v>720464.0</v>
      </c>
      <c r="B1303" s="12">
        <v>720464.0</v>
      </c>
      <c r="C1303" s="12" t="s">
        <v>136</v>
      </c>
      <c r="D1303" s="12">
        <v>0.0</v>
      </c>
      <c r="E1303" s="12" t="s">
        <v>327</v>
      </c>
      <c r="F1303" s="12" t="s">
        <v>6550</v>
      </c>
      <c r="K1303" s="12" t="s">
        <v>137</v>
      </c>
      <c r="M1303" s="12" t="s">
        <v>138</v>
      </c>
      <c r="N1303" s="12" t="s">
        <v>139</v>
      </c>
      <c r="P1303" s="12" t="s">
        <v>204</v>
      </c>
      <c r="V1303" s="12">
        <v>523.0</v>
      </c>
      <c r="X1303" s="12" t="s">
        <v>6551</v>
      </c>
      <c r="Y1303" s="12" t="s">
        <v>269</v>
      </c>
      <c r="Z1303" s="12" t="s">
        <v>6552</v>
      </c>
      <c r="AA1303" s="12" t="s">
        <v>175</v>
      </c>
      <c r="AB1303" s="12" t="s">
        <v>6553</v>
      </c>
      <c r="AC1303" s="12">
        <v>10.0</v>
      </c>
      <c r="AD1303" s="12" t="s">
        <v>146</v>
      </c>
      <c r="AE1303" s="12" t="s">
        <v>6554</v>
      </c>
      <c r="AF1303" s="12" t="s">
        <v>6555</v>
      </c>
      <c r="AI1303" s="12" t="s">
        <v>126</v>
      </c>
      <c r="AJ1303" s="12" t="s">
        <v>126</v>
      </c>
      <c r="AK1303" s="12" t="s">
        <v>126</v>
      </c>
      <c r="AM1303" s="12" t="s">
        <v>150</v>
      </c>
      <c r="AN1303" s="12" t="s">
        <v>149</v>
      </c>
      <c r="AO1303" s="12" t="s">
        <v>234</v>
      </c>
      <c r="AP1303" s="12" t="s">
        <v>152</v>
      </c>
      <c r="AQ1303" s="12" t="s">
        <v>152</v>
      </c>
      <c r="AS1303" s="12" t="s">
        <v>153</v>
      </c>
      <c r="AU1303" s="12" t="s">
        <v>126</v>
      </c>
      <c r="BO1303" s="12" t="s">
        <v>1718</v>
      </c>
      <c r="BP1303" s="12" t="s">
        <v>146</v>
      </c>
      <c r="BQ1303" s="12" t="s">
        <v>1338</v>
      </c>
    </row>
    <row r="1304" ht="14.25" customHeight="1">
      <c r="A1304" s="12">
        <v>720465.0</v>
      </c>
      <c r="B1304" s="12">
        <v>720465.0</v>
      </c>
      <c r="C1304" s="12" t="s">
        <v>136</v>
      </c>
      <c r="D1304" s="12">
        <v>787.0</v>
      </c>
      <c r="K1304" s="12" t="s">
        <v>137</v>
      </c>
      <c r="M1304" s="12" t="s">
        <v>138</v>
      </c>
      <c r="N1304" s="12" t="s">
        <v>139</v>
      </c>
      <c r="P1304" s="12" t="s">
        <v>128</v>
      </c>
      <c r="V1304" s="12">
        <v>787.0</v>
      </c>
      <c r="X1304" s="12" t="s">
        <v>6556</v>
      </c>
      <c r="Y1304" s="12" t="s">
        <v>246</v>
      </c>
      <c r="Z1304" s="12" t="s">
        <v>6323</v>
      </c>
      <c r="AA1304" s="12" t="s">
        <v>144</v>
      </c>
      <c r="AB1304" s="12" t="s">
        <v>6557</v>
      </c>
      <c r="AC1304" s="12" t="s">
        <v>6558</v>
      </c>
      <c r="AD1304" s="12" t="s">
        <v>3710</v>
      </c>
      <c r="AE1304" s="12" t="s">
        <v>6559</v>
      </c>
      <c r="AF1304" s="12" t="s">
        <v>6560</v>
      </c>
      <c r="AI1304" s="12" t="s">
        <v>126</v>
      </c>
      <c r="AJ1304" s="12" t="s">
        <v>126</v>
      </c>
      <c r="AK1304" s="12" t="s">
        <v>126</v>
      </c>
      <c r="AM1304" s="12" t="s">
        <v>149</v>
      </c>
      <c r="AP1304" s="12" t="s">
        <v>126</v>
      </c>
      <c r="AS1304" s="12" t="s">
        <v>153</v>
      </c>
      <c r="AU1304" s="12" t="s">
        <v>126</v>
      </c>
      <c r="BF1304" s="12" t="s">
        <v>126</v>
      </c>
      <c r="BO1304" s="12" t="s">
        <v>1706</v>
      </c>
      <c r="BP1304" s="12" t="s">
        <v>3710</v>
      </c>
    </row>
    <row r="1305" ht="14.25" customHeight="1">
      <c r="A1305" s="12">
        <v>720466.0</v>
      </c>
      <c r="B1305" s="12">
        <v>720466.0</v>
      </c>
      <c r="K1305" s="12" t="s">
        <v>137</v>
      </c>
      <c r="M1305" s="12" t="s">
        <v>170</v>
      </c>
      <c r="N1305" s="12" t="s">
        <v>171</v>
      </c>
      <c r="P1305" s="12" t="s">
        <v>140</v>
      </c>
      <c r="V1305" s="12">
        <v>649.0</v>
      </c>
      <c r="X1305" s="12" t="s">
        <v>6561</v>
      </c>
      <c r="Y1305" s="12" t="s">
        <v>142</v>
      </c>
      <c r="Z1305" s="12" t="s">
        <v>6562</v>
      </c>
      <c r="AA1305" s="12" t="s">
        <v>144</v>
      </c>
      <c r="AB1305" s="12" t="s">
        <v>6563</v>
      </c>
      <c r="AC1305" s="12" t="s">
        <v>6564</v>
      </c>
      <c r="AD1305" s="12" t="s">
        <v>2869</v>
      </c>
      <c r="AE1305" s="12" t="s">
        <v>6565</v>
      </c>
      <c r="AF1305" s="12" t="s">
        <v>6566</v>
      </c>
      <c r="AI1305" s="12" t="s">
        <v>152</v>
      </c>
      <c r="AK1305" s="12" t="s">
        <v>126</v>
      </c>
      <c r="AM1305" s="12" t="s">
        <v>196</v>
      </c>
      <c r="AP1305" s="12" t="s">
        <v>152</v>
      </c>
      <c r="AS1305" s="12" t="s">
        <v>370</v>
      </c>
      <c r="AT1305" s="12" t="s">
        <v>1017</v>
      </c>
      <c r="AU1305" s="12" t="s">
        <v>152</v>
      </c>
      <c r="AV1305" s="12" t="s">
        <v>462</v>
      </c>
      <c r="AX1305" s="12" t="s">
        <v>184</v>
      </c>
      <c r="BF1305" s="12" t="s">
        <v>126</v>
      </c>
      <c r="BO1305" s="12" t="s">
        <v>1009</v>
      </c>
      <c r="BQ1305" s="12" t="s">
        <v>201</v>
      </c>
    </row>
    <row r="1306" ht="14.25" customHeight="1">
      <c r="A1306" s="12">
        <v>720467.0</v>
      </c>
      <c r="B1306" s="12">
        <v>720467.0</v>
      </c>
      <c r="C1306" s="12" t="s">
        <v>136</v>
      </c>
      <c r="D1306" s="12">
        <v>699.0</v>
      </c>
      <c r="K1306" s="12" t="s">
        <v>137</v>
      </c>
      <c r="M1306" s="12" t="s">
        <v>138</v>
      </c>
      <c r="N1306" s="12" t="s">
        <v>171</v>
      </c>
      <c r="P1306" s="12" t="s">
        <v>140</v>
      </c>
      <c r="V1306" s="12">
        <v>699.0</v>
      </c>
      <c r="X1306" s="12" t="s">
        <v>6567</v>
      </c>
      <c r="Y1306" s="12" t="s">
        <v>142</v>
      </c>
      <c r="Z1306" s="12" t="s">
        <v>6568</v>
      </c>
      <c r="AA1306" s="12" t="s">
        <v>175</v>
      </c>
      <c r="AB1306" s="12" t="s">
        <v>6569</v>
      </c>
      <c r="AC1306" s="12" t="s">
        <v>6570</v>
      </c>
      <c r="AD1306" s="12" t="s">
        <v>1643</v>
      </c>
      <c r="AE1306" s="12" t="s">
        <v>6571</v>
      </c>
      <c r="AF1306" s="12" t="s">
        <v>6572</v>
      </c>
      <c r="AI1306" s="12" t="s">
        <v>126</v>
      </c>
      <c r="AJ1306" s="12" t="s">
        <v>126</v>
      </c>
      <c r="AK1306" s="12" t="s">
        <v>126</v>
      </c>
      <c r="AM1306" s="12" t="s">
        <v>149</v>
      </c>
      <c r="AP1306" s="12" t="s">
        <v>126</v>
      </c>
      <c r="AQ1306" s="12" t="s">
        <v>152</v>
      </c>
      <c r="AS1306" s="12" t="s">
        <v>370</v>
      </c>
      <c r="AT1306" s="12" t="s">
        <v>1017</v>
      </c>
      <c r="AU1306" s="12" t="s">
        <v>152</v>
      </c>
      <c r="AV1306" s="12" t="s">
        <v>462</v>
      </c>
      <c r="AX1306" s="12" t="s">
        <v>156</v>
      </c>
      <c r="BF1306" s="12" t="s">
        <v>126</v>
      </c>
      <c r="BO1306" s="12" t="s">
        <v>1958</v>
      </c>
      <c r="BP1306" s="12" t="s">
        <v>1643</v>
      </c>
      <c r="BQ1306" s="12" t="s">
        <v>607</v>
      </c>
    </row>
    <row r="1307" ht="14.25" customHeight="1">
      <c r="A1307" s="12">
        <v>720468.0</v>
      </c>
      <c r="B1307" s="12">
        <v>720466.0</v>
      </c>
      <c r="K1307" s="12" t="s">
        <v>137</v>
      </c>
      <c r="M1307" s="12" t="s">
        <v>170</v>
      </c>
      <c r="N1307" s="12" t="s">
        <v>171</v>
      </c>
      <c r="P1307" s="12" t="s">
        <v>128</v>
      </c>
      <c r="V1307" s="12">
        <v>605.0</v>
      </c>
      <c r="X1307" s="12" t="s">
        <v>6573</v>
      </c>
      <c r="Y1307" s="12" t="s">
        <v>319</v>
      </c>
      <c r="Z1307" s="12" t="s">
        <v>6574</v>
      </c>
      <c r="AA1307" s="12" t="s">
        <v>175</v>
      </c>
      <c r="AB1307" s="12" t="s">
        <v>6563</v>
      </c>
      <c r="AC1307" s="12" t="s">
        <v>6564</v>
      </c>
      <c r="AD1307" s="12" t="s">
        <v>2869</v>
      </c>
      <c r="AE1307" s="12" t="s">
        <v>6151</v>
      </c>
      <c r="AF1307" s="12" t="s">
        <v>6575</v>
      </c>
      <c r="AI1307" s="12" t="s">
        <v>152</v>
      </c>
      <c r="AK1307" s="12" t="s">
        <v>126</v>
      </c>
      <c r="AM1307" s="12" t="s">
        <v>196</v>
      </c>
      <c r="AP1307" s="12" t="s">
        <v>152</v>
      </c>
      <c r="AQ1307" s="12" t="s">
        <v>152</v>
      </c>
      <c r="AS1307" s="12" t="s">
        <v>370</v>
      </c>
      <c r="AT1307" s="12" t="s">
        <v>4119</v>
      </c>
      <c r="AU1307" s="12" t="s">
        <v>152</v>
      </c>
      <c r="AV1307" s="12" t="s">
        <v>462</v>
      </c>
      <c r="AX1307" s="12" t="s">
        <v>184</v>
      </c>
      <c r="BF1307" s="12" t="s">
        <v>126</v>
      </c>
      <c r="BO1307" s="12" t="s">
        <v>943</v>
      </c>
      <c r="BP1307" s="12" t="s">
        <v>2869</v>
      </c>
    </row>
    <row r="1308" ht="14.25" customHeight="1">
      <c r="A1308" s="12">
        <v>720469.0</v>
      </c>
      <c r="B1308" s="12">
        <v>720469.0</v>
      </c>
      <c r="K1308" s="12" t="s">
        <v>137</v>
      </c>
      <c r="M1308" s="12" t="s">
        <v>170</v>
      </c>
      <c r="N1308" s="12" t="s">
        <v>171</v>
      </c>
      <c r="P1308" s="12" t="s">
        <v>128</v>
      </c>
      <c r="V1308" s="12">
        <v>605.0</v>
      </c>
      <c r="X1308" s="12" t="s">
        <v>6576</v>
      </c>
      <c r="Y1308" s="12" t="s">
        <v>173</v>
      </c>
      <c r="Z1308" s="12" t="s">
        <v>6577</v>
      </c>
      <c r="AA1308" s="12" t="s">
        <v>175</v>
      </c>
      <c r="AB1308" s="12" t="s">
        <v>6578</v>
      </c>
      <c r="AC1308" s="12">
        <v>6.28124449E11</v>
      </c>
      <c r="AD1308" s="12" t="s">
        <v>634</v>
      </c>
      <c r="AE1308" s="12" t="s">
        <v>6579</v>
      </c>
      <c r="AF1308" s="12" t="s">
        <v>6580</v>
      </c>
      <c r="AI1308" s="12" t="s">
        <v>152</v>
      </c>
      <c r="AJ1308" s="12" t="s">
        <v>126</v>
      </c>
      <c r="AK1308" s="12" t="s">
        <v>126</v>
      </c>
      <c r="AM1308" s="12" t="s">
        <v>149</v>
      </c>
      <c r="AN1308" s="12" t="s">
        <v>2036</v>
      </c>
      <c r="AP1308" s="12" t="s">
        <v>152</v>
      </c>
      <c r="AQ1308" s="12" t="s">
        <v>152</v>
      </c>
      <c r="AS1308" s="12" t="s">
        <v>153</v>
      </c>
      <c r="AU1308" s="12" t="s">
        <v>152</v>
      </c>
      <c r="AV1308" s="12" t="s">
        <v>188</v>
      </c>
      <c r="AW1308" s="12" t="s">
        <v>1139</v>
      </c>
      <c r="AX1308" s="12" t="s">
        <v>156</v>
      </c>
      <c r="AY1308" s="12" t="s">
        <v>1775</v>
      </c>
      <c r="BF1308" s="12" t="s">
        <v>126</v>
      </c>
      <c r="BO1308" s="12" t="s">
        <v>6581</v>
      </c>
      <c r="BP1308" s="12" t="s">
        <v>634</v>
      </c>
      <c r="BQ1308" s="12" t="s">
        <v>6582</v>
      </c>
    </row>
    <row r="1309" ht="14.25" customHeight="1">
      <c r="A1309" s="12">
        <v>720470.0</v>
      </c>
      <c r="B1309" s="12">
        <v>720466.0</v>
      </c>
      <c r="K1309" s="12" t="s">
        <v>137</v>
      </c>
      <c r="M1309" s="12" t="s">
        <v>170</v>
      </c>
      <c r="N1309" s="12" t="s">
        <v>171</v>
      </c>
      <c r="P1309" s="12" t="s">
        <v>118</v>
      </c>
      <c r="R1309" s="12" t="s">
        <v>1783</v>
      </c>
      <c r="V1309" s="12">
        <v>385.0</v>
      </c>
      <c r="X1309" s="12" t="s">
        <v>6583</v>
      </c>
      <c r="Y1309" s="12" t="s">
        <v>269</v>
      </c>
      <c r="Z1309" s="12" t="s">
        <v>6584</v>
      </c>
      <c r="AA1309" s="12" t="s">
        <v>175</v>
      </c>
      <c r="AB1309" s="12" t="s">
        <v>6563</v>
      </c>
      <c r="AC1309" s="12" t="s">
        <v>6564</v>
      </c>
      <c r="AD1309" s="12" t="s">
        <v>2869</v>
      </c>
      <c r="AE1309" s="12" t="s">
        <v>6151</v>
      </c>
      <c r="AF1309" s="12" t="s">
        <v>6585</v>
      </c>
      <c r="AI1309" s="12" t="s">
        <v>152</v>
      </c>
      <c r="AK1309" s="12" t="s">
        <v>126</v>
      </c>
      <c r="AM1309" s="12" t="s">
        <v>196</v>
      </c>
      <c r="AP1309" s="12" t="s">
        <v>152</v>
      </c>
      <c r="AQ1309" s="12" t="s">
        <v>152</v>
      </c>
      <c r="AS1309" s="12" t="s">
        <v>370</v>
      </c>
      <c r="AT1309" s="12" t="s">
        <v>4119</v>
      </c>
      <c r="AU1309" s="12" t="s">
        <v>152</v>
      </c>
      <c r="AV1309" s="12" t="s">
        <v>462</v>
      </c>
      <c r="AX1309" s="12" t="s">
        <v>184</v>
      </c>
      <c r="BF1309" s="12" t="s">
        <v>126</v>
      </c>
      <c r="BO1309" s="12" t="s">
        <v>629</v>
      </c>
      <c r="BP1309" s="12" t="s">
        <v>2869</v>
      </c>
    </row>
    <row r="1310" ht="14.25" customHeight="1">
      <c r="A1310" s="12">
        <v>720471.0</v>
      </c>
      <c r="B1310" s="12">
        <v>720471.0</v>
      </c>
      <c r="K1310" s="12" t="s">
        <v>137</v>
      </c>
      <c r="M1310" s="12" t="s">
        <v>253</v>
      </c>
      <c r="N1310" s="12" t="s">
        <v>171</v>
      </c>
      <c r="P1310" s="12" t="s">
        <v>204</v>
      </c>
      <c r="V1310" s="12">
        <v>259.0</v>
      </c>
      <c r="X1310" s="12" t="s">
        <v>6586</v>
      </c>
      <c r="Y1310" s="12" t="s">
        <v>319</v>
      </c>
      <c r="Z1310" s="12" t="s">
        <v>6587</v>
      </c>
      <c r="AA1310" s="12" t="s">
        <v>175</v>
      </c>
      <c r="AB1310" s="12" t="s">
        <v>6588</v>
      </c>
      <c r="AC1310" s="12" t="s">
        <v>6589</v>
      </c>
      <c r="AD1310" s="12" t="s">
        <v>272</v>
      </c>
      <c r="AI1310" s="12" t="s">
        <v>152</v>
      </c>
      <c r="AM1310" s="12" t="s">
        <v>760</v>
      </c>
      <c r="AP1310" s="12" t="s">
        <v>152</v>
      </c>
      <c r="AQ1310" s="12" t="s">
        <v>152</v>
      </c>
      <c r="AS1310" s="12" t="s">
        <v>153</v>
      </c>
      <c r="AU1310" s="12" t="s">
        <v>152</v>
      </c>
      <c r="BF1310" s="12" t="s">
        <v>126</v>
      </c>
    </row>
    <row r="1311" ht="14.25" customHeight="1">
      <c r="A1311" s="12">
        <v>720472.0</v>
      </c>
      <c r="B1311" s="12">
        <v>720472.0</v>
      </c>
      <c r="C1311" s="12" t="s">
        <v>136</v>
      </c>
      <c r="D1311" s="12">
        <v>1315.0</v>
      </c>
      <c r="K1311" s="12" t="s">
        <v>137</v>
      </c>
      <c r="M1311" s="12" t="s">
        <v>138</v>
      </c>
      <c r="N1311" s="12" t="s">
        <v>139</v>
      </c>
      <c r="P1311" s="12" t="s">
        <v>140</v>
      </c>
      <c r="V1311" s="12">
        <v>875.0</v>
      </c>
      <c r="X1311" s="12" t="s">
        <v>6590</v>
      </c>
      <c r="Y1311" s="12" t="s">
        <v>142</v>
      </c>
      <c r="Z1311" s="12" t="s">
        <v>6591</v>
      </c>
      <c r="AA1311" s="12" t="s">
        <v>175</v>
      </c>
      <c r="AB1311" s="12" t="s">
        <v>6592</v>
      </c>
      <c r="AC1311" s="12" t="s">
        <v>6593</v>
      </c>
      <c r="AE1311" s="12" t="s">
        <v>6594</v>
      </c>
      <c r="AI1311" s="12" t="s">
        <v>126</v>
      </c>
      <c r="AJ1311" s="12" t="s">
        <v>126</v>
      </c>
      <c r="AK1311" s="12" t="s">
        <v>126</v>
      </c>
      <c r="AM1311" s="12" t="s">
        <v>6595</v>
      </c>
      <c r="AN1311" s="12" t="s">
        <v>6596</v>
      </c>
      <c r="AO1311" s="12" t="s">
        <v>6597</v>
      </c>
      <c r="AP1311" s="12" t="s">
        <v>126</v>
      </c>
      <c r="AQ1311" s="12" t="s">
        <v>152</v>
      </c>
      <c r="AS1311" s="12" t="s">
        <v>153</v>
      </c>
      <c r="AU1311" s="12" t="s">
        <v>152</v>
      </c>
      <c r="BF1311" s="12" t="s">
        <v>126</v>
      </c>
      <c r="BO1311" s="12" t="s">
        <v>526</v>
      </c>
      <c r="BP1311" s="12" t="s">
        <v>1275</v>
      </c>
      <c r="BQ1311" s="12" t="s">
        <v>607</v>
      </c>
    </row>
    <row r="1312" ht="14.25" customHeight="1">
      <c r="A1312" s="12">
        <v>720473.0</v>
      </c>
      <c r="B1312" s="12">
        <v>720473.0</v>
      </c>
      <c r="C1312" s="12" t="s">
        <v>136</v>
      </c>
      <c r="D1312" s="12">
        <v>699.0</v>
      </c>
      <c r="K1312" s="12" t="s">
        <v>137</v>
      </c>
      <c r="M1312" s="12" t="s">
        <v>138</v>
      </c>
      <c r="N1312" s="12" t="s">
        <v>171</v>
      </c>
      <c r="P1312" s="12" t="s">
        <v>140</v>
      </c>
      <c r="V1312" s="12">
        <v>699.0</v>
      </c>
      <c r="X1312" s="12" t="s">
        <v>6598</v>
      </c>
      <c r="Y1312" s="12" t="s">
        <v>142</v>
      </c>
      <c r="Z1312" s="12" t="s">
        <v>6599</v>
      </c>
      <c r="AA1312" s="12" t="s">
        <v>175</v>
      </c>
      <c r="AB1312" s="12" t="s">
        <v>6600</v>
      </c>
      <c r="AC1312" s="12" t="s">
        <v>6601</v>
      </c>
      <c r="AD1312" s="12" t="s">
        <v>3518</v>
      </c>
      <c r="AE1312" s="12" t="s">
        <v>6602</v>
      </c>
      <c r="AI1312" s="12" t="s">
        <v>152</v>
      </c>
      <c r="AJ1312" s="12" t="s">
        <v>126</v>
      </c>
      <c r="AK1312" s="12" t="s">
        <v>126</v>
      </c>
      <c r="AM1312" s="12" t="s">
        <v>196</v>
      </c>
      <c r="AP1312" s="12" t="s">
        <v>126</v>
      </c>
      <c r="AQ1312" s="12" t="s">
        <v>152</v>
      </c>
      <c r="AS1312" s="12" t="s">
        <v>153</v>
      </c>
      <c r="AU1312" s="12" t="s">
        <v>126</v>
      </c>
      <c r="BF1312" s="12" t="s">
        <v>126</v>
      </c>
      <c r="BO1312" s="12" t="s">
        <v>421</v>
      </c>
      <c r="BQ1312" s="12" t="s">
        <v>630</v>
      </c>
    </row>
    <row r="1313" ht="14.25" customHeight="1">
      <c r="A1313" s="12">
        <v>720474.0</v>
      </c>
      <c r="B1313" s="12">
        <v>720472.0</v>
      </c>
      <c r="C1313" s="12" t="s">
        <v>136</v>
      </c>
      <c r="D1313" s="12">
        <v>0.0</v>
      </c>
      <c r="K1313" s="12" t="s">
        <v>137</v>
      </c>
      <c r="M1313" s="12" t="s">
        <v>138</v>
      </c>
      <c r="N1313" s="12" t="s">
        <v>171</v>
      </c>
      <c r="P1313" s="12" t="s">
        <v>118</v>
      </c>
      <c r="R1313" s="12" t="s">
        <v>389</v>
      </c>
      <c r="V1313" s="12">
        <v>440.0</v>
      </c>
      <c r="X1313" s="12" t="s">
        <v>6603</v>
      </c>
      <c r="Y1313" s="12" t="s">
        <v>2405</v>
      </c>
      <c r="Z1313" s="12" t="s">
        <v>6604</v>
      </c>
      <c r="AA1313" s="12" t="s">
        <v>144</v>
      </c>
      <c r="AB1313" s="12" t="s">
        <v>6605</v>
      </c>
      <c r="AC1313" s="12">
        <v>4.915901922203E12</v>
      </c>
      <c r="AD1313" s="12" t="s">
        <v>1275</v>
      </c>
      <c r="AE1313" s="12" t="s">
        <v>6606</v>
      </c>
      <c r="AI1313" s="12" t="s">
        <v>126</v>
      </c>
      <c r="AJ1313" s="12" t="s">
        <v>126</v>
      </c>
      <c r="AM1313" s="12" t="s">
        <v>6595</v>
      </c>
      <c r="AN1313" s="12" t="s">
        <v>6596</v>
      </c>
      <c r="AO1313" s="12" t="s">
        <v>6607</v>
      </c>
      <c r="AP1313" s="12" t="s">
        <v>126</v>
      </c>
      <c r="AQ1313" s="12" t="s">
        <v>152</v>
      </c>
      <c r="AS1313" s="12" t="s">
        <v>153</v>
      </c>
      <c r="AU1313" s="12" t="s">
        <v>152</v>
      </c>
      <c r="BO1313" s="12" t="s">
        <v>561</v>
      </c>
      <c r="BP1313" s="12" t="s">
        <v>1275</v>
      </c>
    </row>
    <row r="1314" ht="14.25" customHeight="1">
      <c r="A1314" s="12">
        <v>720475.0</v>
      </c>
      <c r="B1314" s="12">
        <v>720475.0</v>
      </c>
      <c r="K1314" s="12" t="s">
        <v>137</v>
      </c>
      <c r="M1314" s="12" t="s">
        <v>253</v>
      </c>
      <c r="N1314" s="12" t="s">
        <v>171</v>
      </c>
      <c r="P1314" s="12" t="s">
        <v>140</v>
      </c>
      <c r="V1314" s="12">
        <v>605.0</v>
      </c>
      <c r="X1314" s="12" t="s">
        <v>1339</v>
      </c>
      <c r="Y1314" s="12" t="s">
        <v>142</v>
      </c>
      <c r="Z1314" s="12" t="s">
        <v>1340</v>
      </c>
      <c r="AA1314" s="12" t="s">
        <v>175</v>
      </c>
      <c r="AB1314" s="12" t="s">
        <v>6608</v>
      </c>
      <c r="AC1314" s="12">
        <v>6.281345141734E12</v>
      </c>
      <c r="AD1314" s="12" t="s">
        <v>634</v>
      </c>
      <c r="AE1314" s="12" t="s">
        <v>6609</v>
      </c>
      <c r="AI1314" s="12" t="s">
        <v>126</v>
      </c>
      <c r="AJ1314" s="12" t="s">
        <v>126</v>
      </c>
      <c r="AK1314" s="12" t="s">
        <v>126</v>
      </c>
      <c r="AP1314" s="12" t="s">
        <v>152</v>
      </c>
      <c r="AQ1314" s="12" t="s">
        <v>152</v>
      </c>
      <c r="AS1314" s="12" t="s">
        <v>153</v>
      </c>
      <c r="AU1314" s="12" t="s">
        <v>152</v>
      </c>
      <c r="AV1314" s="12" t="s">
        <v>1928</v>
      </c>
      <c r="AX1314" s="12" t="s">
        <v>6610</v>
      </c>
      <c r="BF1314" s="12" t="s">
        <v>126</v>
      </c>
      <c r="BO1314" s="12" t="s">
        <v>127</v>
      </c>
      <c r="BP1314" s="12" t="s">
        <v>634</v>
      </c>
      <c r="BQ1314" s="12" t="s">
        <v>1332</v>
      </c>
    </row>
    <row r="1315" ht="14.25" customHeight="1">
      <c r="A1315" s="12">
        <v>720476.0</v>
      </c>
      <c r="B1315" s="12">
        <v>720476.0</v>
      </c>
      <c r="C1315" s="12" t="s">
        <v>136</v>
      </c>
      <c r="D1315" s="12">
        <v>699.0</v>
      </c>
      <c r="K1315" s="12" t="s">
        <v>137</v>
      </c>
      <c r="M1315" s="12" t="s">
        <v>138</v>
      </c>
      <c r="N1315" s="12" t="s">
        <v>171</v>
      </c>
      <c r="P1315" s="12" t="s">
        <v>140</v>
      </c>
      <c r="V1315" s="12">
        <v>699.0</v>
      </c>
      <c r="X1315" s="12" t="s">
        <v>6611</v>
      </c>
      <c r="Y1315" s="12" t="s">
        <v>142</v>
      </c>
      <c r="Z1315" s="12" t="s">
        <v>6612</v>
      </c>
      <c r="AA1315" s="12" t="s">
        <v>175</v>
      </c>
      <c r="AB1315" s="12" t="s">
        <v>6613</v>
      </c>
      <c r="AC1315" s="12" t="s">
        <v>6614</v>
      </c>
      <c r="AD1315" s="12" t="s">
        <v>1643</v>
      </c>
      <c r="AE1315" s="12" t="s">
        <v>6615</v>
      </c>
      <c r="AF1315" s="12" t="s">
        <v>6616</v>
      </c>
      <c r="AI1315" s="12" t="s">
        <v>152</v>
      </c>
      <c r="AJ1315" s="12" t="s">
        <v>126</v>
      </c>
      <c r="AK1315" s="12" t="s">
        <v>126</v>
      </c>
      <c r="AM1315" s="12" t="s">
        <v>149</v>
      </c>
      <c r="AN1315" s="12" t="s">
        <v>149</v>
      </c>
      <c r="AP1315" s="12" t="s">
        <v>126</v>
      </c>
      <c r="AS1315" s="12" t="s">
        <v>370</v>
      </c>
      <c r="AT1315" s="12" t="s">
        <v>1380</v>
      </c>
      <c r="AU1315" s="12" t="s">
        <v>126</v>
      </c>
      <c r="BF1315" s="12" t="s">
        <v>126</v>
      </c>
      <c r="BO1315" s="12" t="s">
        <v>374</v>
      </c>
      <c r="BP1315" s="12" t="s">
        <v>1251</v>
      </c>
      <c r="BQ1315" s="12" t="s">
        <v>273</v>
      </c>
    </row>
    <row r="1316" ht="14.25" customHeight="1">
      <c r="A1316" s="12">
        <v>720478.0</v>
      </c>
      <c r="B1316" s="12">
        <v>720478.0</v>
      </c>
      <c r="K1316" s="12" t="s">
        <v>137</v>
      </c>
      <c r="M1316" s="12" t="s">
        <v>170</v>
      </c>
      <c r="N1316" s="12" t="s">
        <v>171</v>
      </c>
      <c r="P1316" s="12" t="s">
        <v>128</v>
      </c>
      <c r="V1316" s="12">
        <v>605.0</v>
      </c>
      <c r="X1316" s="12" t="s">
        <v>6617</v>
      </c>
      <c r="Y1316" s="12" t="s">
        <v>319</v>
      </c>
      <c r="Z1316" s="12" t="s">
        <v>6618</v>
      </c>
      <c r="AA1316" s="12" t="s">
        <v>175</v>
      </c>
      <c r="AB1316" s="12" t="s">
        <v>6619</v>
      </c>
      <c r="AC1316" s="12" t="s">
        <v>6620</v>
      </c>
      <c r="AD1316" s="12" t="s">
        <v>480</v>
      </c>
      <c r="AE1316" s="12" t="s">
        <v>6621</v>
      </c>
      <c r="AF1316" s="12" t="s">
        <v>6622</v>
      </c>
      <c r="AI1316" s="12" t="s">
        <v>152</v>
      </c>
      <c r="AJ1316" s="12" t="s">
        <v>152</v>
      </c>
      <c r="AK1316" s="12" t="s">
        <v>126</v>
      </c>
      <c r="AM1316" s="12" t="s">
        <v>196</v>
      </c>
      <c r="AN1316" s="12" t="s">
        <v>670</v>
      </c>
      <c r="AP1316" s="12" t="s">
        <v>152</v>
      </c>
      <c r="AS1316" s="12" t="s">
        <v>153</v>
      </c>
      <c r="AU1316" s="12" t="s">
        <v>152</v>
      </c>
      <c r="AV1316" s="12" t="s">
        <v>154</v>
      </c>
      <c r="BF1316" s="12" t="s">
        <v>126</v>
      </c>
      <c r="BO1316" s="12" t="s">
        <v>127</v>
      </c>
      <c r="BP1316" s="12" t="s">
        <v>480</v>
      </c>
      <c r="BQ1316" s="12" t="s">
        <v>468</v>
      </c>
    </row>
    <row r="1317" ht="14.25" customHeight="1">
      <c r="A1317" s="12">
        <v>720479.0</v>
      </c>
      <c r="B1317" s="12">
        <v>720479.0</v>
      </c>
      <c r="C1317" s="12" t="s">
        <v>136</v>
      </c>
      <c r="D1317" s="12">
        <v>523.0</v>
      </c>
      <c r="K1317" s="12" t="s">
        <v>137</v>
      </c>
      <c r="M1317" s="12" t="s">
        <v>138</v>
      </c>
      <c r="N1317" s="12" t="s">
        <v>139</v>
      </c>
      <c r="P1317" s="12" t="s">
        <v>204</v>
      </c>
      <c r="V1317" s="12">
        <v>523.0</v>
      </c>
      <c r="X1317" s="12" t="s">
        <v>6623</v>
      </c>
      <c r="Y1317" s="12" t="s">
        <v>246</v>
      </c>
      <c r="Z1317" s="12" t="s">
        <v>3954</v>
      </c>
      <c r="AA1317" s="12" t="s">
        <v>144</v>
      </c>
      <c r="AB1317" s="12" t="s">
        <v>6624</v>
      </c>
      <c r="AC1317" s="12" t="s">
        <v>6625</v>
      </c>
      <c r="AD1317" s="12" t="s">
        <v>146</v>
      </c>
      <c r="AI1317" s="12" t="s">
        <v>126</v>
      </c>
      <c r="AJ1317" s="12" t="s">
        <v>126</v>
      </c>
      <c r="AK1317" s="12" t="s">
        <v>126</v>
      </c>
      <c r="AM1317" s="12" t="s">
        <v>150</v>
      </c>
      <c r="AN1317" s="12" t="s">
        <v>149</v>
      </c>
      <c r="AP1317" s="12" t="s">
        <v>126</v>
      </c>
      <c r="AQ1317" s="12" t="s">
        <v>152</v>
      </c>
      <c r="AS1317" s="12" t="s">
        <v>153</v>
      </c>
      <c r="AU1317" s="12" t="s">
        <v>126</v>
      </c>
      <c r="BF1317" s="12" t="s">
        <v>126</v>
      </c>
    </row>
    <row r="1318" ht="14.25" customHeight="1">
      <c r="A1318" s="12">
        <v>720480.0</v>
      </c>
      <c r="B1318" s="12">
        <v>720480.0</v>
      </c>
      <c r="C1318" s="12" t="s">
        <v>136</v>
      </c>
      <c r="D1318" s="12">
        <v>523.0</v>
      </c>
      <c r="E1318" s="12" t="s">
        <v>327</v>
      </c>
      <c r="K1318" s="12" t="s">
        <v>137</v>
      </c>
      <c r="M1318" s="12" t="s">
        <v>138</v>
      </c>
      <c r="N1318" s="12" t="s">
        <v>139</v>
      </c>
      <c r="P1318" s="12" t="s">
        <v>204</v>
      </c>
      <c r="V1318" s="12">
        <v>523.0</v>
      </c>
      <c r="X1318" s="12" t="s">
        <v>6626</v>
      </c>
      <c r="Y1318" s="12" t="s">
        <v>269</v>
      </c>
      <c r="Z1318" s="12" t="s">
        <v>6627</v>
      </c>
      <c r="AA1318" s="12" t="s">
        <v>175</v>
      </c>
      <c r="AB1318" s="12" t="s">
        <v>6628</v>
      </c>
      <c r="AC1318" s="12">
        <v>10.0</v>
      </c>
      <c r="AD1318" s="12" t="s">
        <v>146</v>
      </c>
      <c r="AI1318" s="12" t="s">
        <v>126</v>
      </c>
      <c r="AJ1318" s="12" t="s">
        <v>126</v>
      </c>
      <c r="AK1318" s="12" t="s">
        <v>126</v>
      </c>
      <c r="AM1318" s="12" t="s">
        <v>150</v>
      </c>
      <c r="AN1318" s="12" t="s">
        <v>149</v>
      </c>
      <c r="AP1318" s="12" t="s">
        <v>126</v>
      </c>
      <c r="AQ1318" s="12" t="s">
        <v>152</v>
      </c>
      <c r="AS1318" s="12" t="s">
        <v>153</v>
      </c>
      <c r="AU1318" s="12" t="s">
        <v>126</v>
      </c>
    </row>
    <row r="1319" ht="14.25" customHeight="1">
      <c r="A1319" s="12">
        <v>720481.0</v>
      </c>
      <c r="B1319" s="12">
        <v>720481.0</v>
      </c>
      <c r="C1319" s="12" t="s">
        <v>136</v>
      </c>
      <c r="D1319" s="12">
        <v>1199.0</v>
      </c>
      <c r="K1319" s="12" t="s">
        <v>137</v>
      </c>
      <c r="M1319" s="12" t="s">
        <v>170</v>
      </c>
      <c r="N1319" s="12" t="s">
        <v>139</v>
      </c>
      <c r="P1319" s="12" t="s">
        <v>140</v>
      </c>
      <c r="V1319" s="12">
        <v>814.0</v>
      </c>
      <c r="X1319" s="12" t="s">
        <v>6629</v>
      </c>
      <c r="Y1319" s="12" t="s">
        <v>142</v>
      </c>
      <c r="Z1319" s="12" t="s">
        <v>6630</v>
      </c>
      <c r="AA1319" s="12" t="s">
        <v>175</v>
      </c>
      <c r="AB1319" s="12" t="s">
        <v>6631</v>
      </c>
      <c r="AC1319" s="12">
        <v>2.01289876981E11</v>
      </c>
      <c r="AD1319" s="12" t="s">
        <v>1298</v>
      </c>
      <c r="AE1319" s="12" t="s">
        <v>6632</v>
      </c>
      <c r="AI1319" s="12" t="s">
        <v>152</v>
      </c>
      <c r="AJ1319" s="12" t="s">
        <v>126</v>
      </c>
      <c r="AK1319" s="12" t="s">
        <v>126</v>
      </c>
      <c r="AM1319" s="12" t="s">
        <v>149</v>
      </c>
      <c r="AN1319" s="12" t="s">
        <v>985</v>
      </c>
      <c r="AP1319" s="12" t="s">
        <v>126</v>
      </c>
      <c r="AS1319" s="12" t="s">
        <v>153</v>
      </c>
      <c r="AU1319" s="12" t="s">
        <v>126</v>
      </c>
      <c r="BF1319" s="12" t="s">
        <v>126</v>
      </c>
      <c r="BO1319" s="12" t="s">
        <v>568</v>
      </c>
      <c r="BP1319" s="12" t="s">
        <v>1298</v>
      </c>
      <c r="BQ1319" s="12" t="s">
        <v>236</v>
      </c>
    </row>
    <row r="1320" ht="14.25" customHeight="1">
      <c r="A1320" s="12">
        <v>720482.0</v>
      </c>
      <c r="B1320" s="12">
        <v>720481.0</v>
      </c>
      <c r="C1320" s="12" t="s">
        <v>136</v>
      </c>
      <c r="D1320" s="12">
        <v>0.0</v>
      </c>
      <c r="K1320" s="12" t="s">
        <v>137</v>
      </c>
      <c r="M1320" s="12" t="s">
        <v>170</v>
      </c>
      <c r="N1320" s="12" t="s">
        <v>139</v>
      </c>
      <c r="P1320" s="12" t="s">
        <v>118</v>
      </c>
      <c r="R1320" s="12" t="s">
        <v>389</v>
      </c>
      <c r="V1320" s="12">
        <v>385.0</v>
      </c>
      <c r="X1320" s="12" t="s">
        <v>6633</v>
      </c>
      <c r="Y1320" s="12" t="s">
        <v>246</v>
      </c>
      <c r="Z1320" s="12" t="s">
        <v>6634</v>
      </c>
      <c r="AA1320" s="12" t="s">
        <v>144</v>
      </c>
      <c r="AB1320" s="12" t="s">
        <v>6635</v>
      </c>
      <c r="AC1320" s="12">
        <v>2.01224805529E11</v>
      </c>
      <c r="AD1320" s="12" t="s">
        <v>1298</v>
      </c>
      <c r="AE1320" s="12" t="s">
        <v>6632</v>
      </c>
      <c r="AI1320" s="12" t="s">
        <v>152</v>
      </c>
      <c r="AJ1320" s="12" t="s">
        <v>126</v>
      </c>
      <c r="AK1320" s="12" t="s">
        <v>126</v>
      </c>
      <c r="AM1320" s="12" t="s">
        <v>985</v>
      </c>
      <c r="AN1320" s="12" t="s">
        <v>149</v>
      </c>
      <c r="AP1320" s="12" t="s">
        <v>126</v>
      </c>
      <c r="AS1320" s="12" t="s">
        <v>153</v>
      </c>
      <c r="AU1320" s="12" t="s">
        <v>126</v>
      </c>
      <c r="BP1320" s="12" t="s">
        <v>1298</v>
      </c>
    </row>
    <row r="1321" ht="14.25" customHeight="1">
      <c r="A1321" s="12">
        <v>720483.0</v>
      </c>
      <c r="B1321" s="12">
        <v>720483.0</v>
      </c>
      <c r="C1321" s="12" t="s">
        <v>136</v>
      </c>
      <c r="D1321" s="12">
        <v>699.0</v>
      </c>
      <c r="K1321" s="12" t="s">
        <v>137</v>
      </c>
      <c r="M1321" s="12" t="s">
        <v>138</v>
      </c>
      <c r="N1321" s="12" t="s">
        <v>171</v>
      </c>
      <c r="P1321" s="12" t="s">
        <v>140</v>
      </c>
      <c r="V1321" s="12">
        <v>699.0</v>
      </c>
      <c r="X1321" s="12" t="s">
        <v>6636</v>
      </c>
      <c r="Y1321" s="12" t="s">
        <v>142</v>
      </c>
      <c r="Z1321" s="12" t="s">
        <v>6637</v>
      </c>
      <c r="AA1321" s="12" t="s">
        <v>175</v>
      </c>
      <c r="AB1321" s="12" t="s">
        <v>6638</v>
      </c>
      <c r="AC1321" s="12" t="s">
        <v>6639</v>
      </c>
      <c r="AD1321" s="12" t="s">
        <v>6640</v>
      </c>
      <c r="AE1321" s="12" t="s">
        <v>6641</v>
      </c>
      <c r="AF1321" s="12" t="s">
        <v>6642</v>
      </c>
      <c r="AI1321" s="12" t="s">
        <v>126</v>
      </c>
      <c r="AJ1321" s="12" t="s">
        <v>126</v>
      </c>
      <c r="AK1321" s="12" t="s">
        <v>126</v>
      </c>
      <c r="AM1321" s="12" t="s">
        <v>149</v>
      </c>
      <c r="AP1321" s="12" t="s">
        <v>126</v>
      </c>
      <c r="AQ1321" s="12" t="s">
        <v>152</v>
      </c>
      <c r="AS1321" s="12" t="s">
        <v>370</v>
      </c>
      <c r="AT1321" s="12" t="s">
        <v>1017</v>
      </c>
      <c r="AU1321" s="12" t="s">
        <v>126</v>
      </c>
      <c r="BF1321" s="12" t="s">
        <v>126</v>
      </c>
      <c r="BO1321" s="12" t="s">
        <v>421</v>
      </c>
      <c r="BP1321" s="12" t="s">
        <v>6640</v>
      </c>
      <c r="BQ1321" s="12" t="s">
        <v>352</v>
      </c>
    </row>
    <row r="1322" ht="14.25" customHeight="1">
      <c r="A1322" s="12">
        <v>720484.0</v>
      </c>
      <c r="B1322" s="12">
        <v>720484.0</v>
      </c>
      <c r="K1322" s="12" t="s">
        <v>137</v>
      </c>
      <c r="M1322" s="12" t="s">
        <v>170</v>
      </c>
      <c r="N1322" s="12" t="s">
        <v>139</v>
      </c>
      <c r="P1322" s="12" t="s">
        <v>128</v>
      </c>
      <c r="V1322" s="12">
        <v>755.0</v>
      </c>
      <c r="X1322" s="12" t="s">
        <v>4629</v>
      </c>
      <c r="Y1322" s="12" t="s">
        <v>142</v>
      </c>
      <c r="Z1322" s="12" t="s">
        <v>4630</v>
      </c>
      <c r="AA1322" s="12" t="s">
        <v>144</v>
      </c>
      <c r="AB1322" s="12" t="s">
        <v>4631</v>
      </c>
      <c r="AC1322" s="12" t="s">
        <v>4632</v>
      </c>
      <c r="AD1322" s="12" t="s">
        <v>480</v>
      </c>
      <c r="AI1322" s="12" t="s">
        <v>152</v>
      </c>
      <c r="AJ1322" s="12" t="s">
        <v>126</v>
      </c>
      <c r="AK1322" s="12" t="s">
        <v>126</v>
      </c>
      <c r="AM1322" s="12" t="s">
        <v>149</v>
      </c>
      <c r="AN1322" s="12" t="s">
        <v>723</v>
      </c>
      <c r="AO1322" s="12" t="s">
        <v>567</v>
      </c>
      <c r="AP1322" s="12" t="s">
        <v>152</v>
      </c>
      <c r="AQ1322" s="12" t="s">
        <v>152</v>
      </c>
      <c r="AS1322" s="12" t="s">
        <v>153</v>
      </c>
      <c r="AU1322" s="12" t="s">
        <v>152</v>
      </c>
      <c r="AV1322" s="12" t="s">
        <v>5389</v>
      </c>
      <c r="BF1322" s="12" t="s">
        <v>126</v>
      </c>
      <c r="BO1322" s="12" t="s">
        <v>421</v>
      </c>
      <c r="BP1322" s="12" t="s">
        <v>480</v>
      </c>
      <c r="BQ1322" s="12" t="s">
        <v>6643</v>
      </c>
    </row>
    <row r="1323" ht="14.25" customHeight="1">
      <c r="A1323" s="12">
        <v>720485.0</v>
      </c>
      <c r="B1323" s="12">
        <v>720485.0</v>
      </c>
      <c r="C1323" s="12" t="s">
        <v>136</v>
      </c>
      <c r="D1323" s="12">
        <v>699.0</v>
      </c>
      <c r="K1323" s="12" t="s">
        <v>137</v>
      </c>
      <c r="M1323" s="12" t="s">
        <v>138</v>
      </c>
      <c r="N1323" s="12" t="s">
        <v>171</v>
      </c>
      <c r="P1323" s="12" t="s">
        <v>140</v>
      </c>
      <c r="V1323" s="12">
        <v>699.0</v>
      </c>
      <c r="X1323" s="12" t="s">
        <v>6644</v>
      </c>
      <c r="Y1323" s="12" t="s">
        <v>142</v>
      </c>
      <c r="Z1323" s="12" t="s">
        <v>6645</v>
      </c>
      <c r="AA1323" s="12" t="s">
        <v>144</v>
      </c>
      <c r="AB1323" s="12" t="s">
        <v>6646</v>
      </c>
      <c r="AC1323" s="12" t="s">
        <v>6647</v>
      </c>
      <c r="AD1323" s="12" t="s">
        <v>221</v>
      </c>
      <c r="AE1323" s="12" t="s">
        <v>6648</v>
      </c>
      <c r="AI1323" s="12" t="s">
        <v>126</v>
      </c>
      <c r="AJ1323" s="12" t="s">
        <v>126</v>
      </c>
      <c r="AK1323" s="12" t="s">
        <v>126</v>
      </c>
      <c r="AM1323" s="12" t="s">
        <v>149</v>
      </c>
      <c r="AN1323" s="12" t="s">
        <v>331</v>
      </c>
      <c r="AP1323" s="12" t="s">
        <v>126</v>
      </c>
      <c r="AQ1323" s="12" t="s">
        <v>152</v>
      </c>
      <c r="AS1323" s="12" t="s">
        <v>153</v>
      </c>
      <c r="AU1323" s="12" t="s">
        <v>152</v>
      </c>
      <c r="AV1323" s="12" t="s">
        <v>182</v>
      </c>
      <c r="AX1323" s="12" t="s">
        <v>6261</v>
      </c>
      <c r="BF1323" s="12" t="s">
        <v>126</v>
      </c>
      <c r="BO1323" s="12" t="s">
        <v>1749</v>
      </c>
      <c r="BP1323" s="12" t="s">
        <v>6440</v>
      </c>
      <c r="BQ1323" s="12" t="s">
        <v>158</v>
      </c>
    </row>
    <row r="1324" ht="14.25" customHeight="1">
      <c r="A1324" s="12">
        <v>720486.0</v>
      </c>
      <c r="B1324" s="12">
        <v>720486.0</v>
      </c>
      <c r="C1324" s="12" t="s">
        <v>136</v>
      </c>
      <c r="D1324" s="12">
        <v>0.0</v>
      </c>
      <c r="E1324" s="12" t="s">
        <v>327</v>
      </c>
      <c r="K1324" s="12" t="s">
        <v>137</v>
      </c>
      <c r="M1324" s="12" t="s">
        <v>138</v>
      </c>
      <c r="N1324" s="12" t="s">
        <v>139</v>
      </c>
      <c r="P1324" s="12" t="s">
        <v>204</v>
      </c>
      <c r="V1324" s="12">
        <v>523.0</v>
      </c>
      <c r="X1324" s="12" t="s">
        <v>6649</v>
      </c>
      <c r="Y1324" s="12" t="s">
        <v>246</v>
      </c>
      <c r="Z1324" s="12" t="s">
        <v>6650</v>
      </c>
      <c r="AA1324" s="12" t="s">
        <v>144</v>
      </c>
      <c r="AB1324" s="12" t="s">
        <v>6651</v>
      </c>
      <c r="AC1324" s="12">
        <v>8.21024628696E11</v>
      </c>
      <c r="AD1324" s="12" t="s">
        <v>146</v>
      </c>
      <c r="AE1324" s="12" t="s">
        <v>3583</v>
      </c>
      <c r="AI1324" s="12" t="s">
        <v>126</v>
      </c>
      <c r="AJ1324" s="12" t="s">
        <v>126</v>
      </c>
      <c r="AK1324" s="12" t="s">
        <v>126</v>
      </c>
      <c r="AP1324" s="12" t="s">
        <v>152</v>
      </c>
      <c r="AQ1324" s="12" t="s">
        <v>152</v>
      </c>
      <c r="AS1324" s="12" t="s">
        <v>153</v>
      </c>
      <c r="AU1324" s="12" t="s">
        <v>126</v>
      </c>
      <c r="BO1324" s="12" t="s">
        <v>421</v>
      </c>
      <c r="BP1324" s="12" t="s">
        <v>3585</v>
      </c>
      <c r="BQ1324" s="12" t="s">
        <v>135</v>
      </c>
    </row>
    <row r="1325" ht="14.25" customHeight="1">
      <c r="A1325" s="12">
        <v>720487.0</v>
      </c>
      <c r="B1325" s="12">
        <v>720487.0</v>
      </c>
      <c r="C1325" s="12" t="s">
        <v>136</v>
      </c>
      <c r="D1325" s="12">
        <v>418.0</v>
      </c>
      <c r="K1325" s="12" t="s">
        <v>137</v>
      </c>
      <c r="M1325" s="12" t="s">
        <v>138</v>
      </c>
      <c r="N1325" s="12" t="s">
        <v>171</v>
      </c>
      <c r="P1325" s="12" t="s">
        <v>204</v>
      </c>
      <c r="V1325" s="12">
        <v>418.0</v>
      </c>
      <c r="X1325" s="12" t="s">
        <v>6652</v>
      </c>
      <c r="Y1325" s="12" t="s">
        <v>319</v>
      </c>
      <c r="Z1325" s="12" t="s">
        <v>6653</v>
      </c>
      <c r="AA1325" s="12" t="s">
        <v>175</v>
      </c>
      <c r="AB1325" s="12" t="s">
        <v>6654</v>
      </c>
      <c r="AC1325" s="12" t="s">
        <v>6655</v>
      </c>
      <c r="AD1325" s="12" t="s">
        <v>146</v>
      </c>
      <c r="AI1325" s="12" t="s">
        <v>126</v>
      </c>
      <c r="AJ1325" s="12" t="s">
        <v>126</v>
      </c>
      <c r="AK1325" s="12" t="s">
        <v>126</v>
      </c>
      <c r="AM1325" s="12" t="s">
        <v>150</v>
      </c>
      <c r="AN1325" s="12" t="s">
        <v>149</v>
      </c>
      <c r="AP1325" s="12" t="s">
        <v>152</v>
      </c>
      <c r="AQ1325" s="12" t="s">
        <v>152</v>
      </c>
      <c r="AS1325" s="12" t="s">
        <v>370</v>
      </c>
      <c r="AT1325" s="12" t="s">
        <v>551</v>
      </c>
      <c r="AU1325" s="12" t="s">
        <v>126</v>
      </c>
      <c r="BF1325" s="12" t="s">
        <v>126</v>
      </c>
      <c r="BP1325" s="12" t="s">
        <v>146</v>
      </c>
    </row>
    <row r="1326" ht="14.25" customHeight="1">
      <c r="A1326" s="12">
        <v>720488.0</v>
      </c>
      <c r="B1326" s="12">
        <v>720488.0</v>
      </c>
      <c r="C1326" s="12" t="s">
        <v>136</v>
      </c>
      <c r="D1326" s="12">
        <v>875.0</v>
      </c>
      <c r="K1326" s="12" t="s">
        <v>137</v>
      </c>
      <c r="M1326" s="12" t="s">
        <v>138</v>
      </c>
      <c r="N1326" s="12" t="s">
        <v>139</v>
      </c>
      <c r="P1326" s="12" t="s">
        <v>140</v>
      </c>
      <c r="V1326" s="12">
        <v>875.0</v>
      </c>
      <c r="X1326" s="12" t="s">
        <v>6644</v>
      </c>
      <c r="Y1326" s="12" t="s">
        <v>142</v>
      </c>
      <c r="Z1326" s="12" t="s">
        <v>6656</v>
      </c>
      <c r="AA1326" s="12" t="s">
        <v>144</v>
      </c>
      <c r="AB1326" s="12" t="s">
        <v>6646</v>
      </c>
      <c r="AC1326" s="12" t="s">
        <v>6647</v>
      </c>
      <c r="AD1326" s="12" t="s">
        <v>221</v>
      </c>
      <c r="AE1326" s="12" t="s">
        <v>6648</v>
      </c>
      <c r="AI1326" s="12" t="s">
        <v>126</v>
      </c>
      <c r="AJ1326" s="12" t="s">
        <v>126</v>
      </c>
      <c r="AK1326" s="12" t="s">
        <v>126</v>
      </c>
      <c r="AM1326" s="12" t="s">
        <v>149</v>
      </c>
      <c r="AN1326" s="12" t="s">
        <v>331</v>
      </c>
      <c r="AP1326" s="12" t="s">
        <v>126</v>
      </c>
      <c r="AQ1326" s="12" t="s">
        <v>152</v>
      </c>
      <c r="AS1326" s="12" t="s">
        <v>153</v>
      </c>
      <c r="AU1326" s="12" t="s">
        <v>152</v>
      </c>
      <c r="AV1326" s="12" t="s">
        <v>182</v>
      </c>
      <c r="AX1326" s="12" t="s">
        <v>6261</v>
      </c>
      <c r="BF1326" s="12" t="s">
        <v>126</v>
      </c>
      <c r="BO1326" s="12" t="s">
        <v>1749</v>
      </c>
      <c r="BP1326" s="12" t="s">
        <v>6440</v>
      </c>
      <c r="BQ1326" s="12" t="s">
        <v>158</v>
      </c>
    </row>
    <row r="1327" ht="14.25" customHeight="1">
      <c r="A1327" s="12">
        <v>720489.0</v>
      </c>
      <c r="B1327" s="12">
        <v>720489.0</v>
      </c>
      <c r="K1327" s="12" t="s">
        <v>137</v>
      </c>
      <c r="M1327" s="12" t="s">
        <v>253</v>
      </c>
      <c r="N1327" s="12" t="s">
        <v>171</v>
      </c>
      <c r="P1327" s="12" t="s">
        <v>128</v>
      </c>
      <c r="V1327" s="12">
        <v>464.0</v>
      </c>
      <c r="X1327" s="12" t="s">
        <v>6657</v>
      </c>
      <c r="Y1327" s="12" t="s">
        <v>319</v>
      </c>
      <c r="Z1327" s="12" t="s">
        <v>368</v>
      </c>
      <c r="AA1327" s="12" t="s">
        <v>175</v>
      </c>
      <c r="AB1327" s="12" t="s">
        <v>6658</v>
      </c>
      <c r="AC1327" s="12">
        <v>2.5576660025E11</v>
      </c>
      <c r="AD1327" s="12" t="s">
        <v>480</v>
      </c>
      <c r="AE1327" s="12" t="s">
        <v>6659</v>
      </c>
      <c r="AI1327" s="12" t="s">
        <v>152</v>
      </c>
      <c r="AJ1327" s="12" t="s">
        <v>126</v>
      </c>
      <c r="AK1327" s="12" t="s">
        <v>126</v>
      </c>
      <c r="AM1327" s="12" t="s">
        <v>196</v>
      </c>
      <c r="AP1327" s="12" t="s">
        <v>152</v>
      </c>
      <c r="AQ1327" s="12" t="s">
        <v>152</v>
      </c>
      <c r="AS1327" s="12" t="s">
        <v>153</v>
      </c>
      <c r="AU1327" s="12" t="s">
        <v>152</v>
      </c>
      <c r="BF1327" s="12" t="s">
        <v>126</v>
      </c>
      <c r="BO1327" s="12" t="s">
        <v>2311</v>
      </c>
      <c r="BP1327" s="12" t="s">
        <v>480</v>
      </c>
      <c r="BQ1327" s="12" t="s">
        <v>553</v>
      </c>
    </row>
    <row r="1328" ht="14.25" customHeight="1">
      <c r="A1328" s="12">
        <v>720490.0</v>
      </c>
      <c r="B1328" s="12">
        <v>720489.0</v>
      </c>
      <c r="K1328" s="12" t="s">
        <v>137</v>
      </c>
      <c r="M1328" s="12" t="s">
        <v>170</v>
      </c>
      <c r="N1328" s="12" t="s">
        <v>171</v>
      </c>
      <c r="P1328" s="12" t="s">
        <v>128</v>
      </c>
      <c r="V1328" s="12">
        <v>605.0</v>
      </c>
      <c r="X1328" s="12" t="s">
        <v>6657</v>
      </c>
      <c r="Y1328" s="12" t="s">
        <v>142</v>
      </c>
      <c r="Z1328" s="12" t="s">
        <v>368</v>
      </c>
      <c r="AA1328" s="12" t="s">
        <v>175</v>
      </c>
      <c r="AB1328" s="12" t="s">
        <v>6658</v>
      </c>
      <c r="AC1328" s="12">
        <v>2.5576660025E11</v>
      </c>
      <c r="AD1328" s="12" t="s">
        <v>480</v>
      </c>
      <c r="AE1328" s="12" t="s">
        <v>3463</v>
      </c>
      <c r="AI1328" s="12" t="s">
        <v>152</v>
      </c>
      <c r="AJ1328" s="12" t="s">
        <v>126</v>
      </c>
      <c r="AK1328" s="12" t="s">
        <v>126</v>
      </c>
      <c r="AM1328" s="12" t="s">
        <v>196</v>
      </c>
      <c r="AP1328" s="12" t="s">
        <v>152</v>
      </c>
      <c r="AQ1328" s="12" t="s">
        <v>152</v>
      </c>
      <c r="AS1328" s="12" t="s">
        <v>153</v>
      </c>
      <c r="AU1328" s="12" t="s">
        <v>152</v>
      </c>
      <c r="BF1328" s="12" t="s">
        <v>126</v>
      </c>
      <c r="BO1328" s="12" t="s">
        <v>6660</v>
      </c>
      <c r="BQ1328" s="12" t="s">
        <v>553</v>
      </c>
    </row>
    <row r="1329" ht="14.25" customHeight="1">
      <c r="A1329" s="12">
        <v>720491.0</v>
      </c>
      <c r="B1329" s="12">
        <v>720491.0</v>
      </c>
      <c r="C1329" s="12" t="s">
        <v>136</v>
      </c>
      <c r="D1329" s="12">
        <v>814.0</v>
      </c>
      <c r="K1329" s="12" t="s">
        <v>137</v>
      </c>
      <c r="M1329" s="12" t="s">
        <v>170</v>
      </c>
      <c r="N1329" s="12" t="s">
        <v>139</v>
      </c>
      <c r="P1329" s="12" t="s">
        <v>140</v>
      </c>
      <c r="V1329" s="12">
        <v>814.0</v>
      </c>
      <c r="X1329" s="12" t="s">
        <v>6661</v>
      </c>
      <c r="Y1329" s="12" t="s">
        <v>2405</v>
      </c>
      <c r="Z1329" s="12" t="s">
        <v>6662</v>
      </c>
      <c r="AA1329" s="12" t="s">
        <v>144</v>
      </c>
      <c r="AB1329" s="12" t="s">
        <v>6663</v>
      </c>
      <c r="AC1329" s="12">
        <v>2.348060950867E12</v>
      </c>
      <c r="AD1329" s="12" t="s">
        <v>314</v>
      </c>
      <c r="AE1329" s="12" t="s">
        <v>6664</v>
      </c>
      <c r="AI1329" s="12" t="s">
        <v>152</v>
      </c>
      <c r="AJ1329" s="12" t="s">
        <v>126</v>
      </c>
      <c r="AK1329" s="12" t="s">
        <v>126</v>
      </c>
      <c r="AM1329" s="12" t="s">
        <v>358</v>
      </c>
      <c r="AN1329" s="12" t="s">
        <v>6665</v>
      </c>
      <c r="AO1329" s="12" t="s">
        <v>6666</v>
      </c>
      <c r="AP1329" s="12" t="s">
        <v>152</v>
      </c>
      <c r="AQ1329" s="12" t="s">
        <v>152</v>
      </c>
      <c r="AS1329" s="12" t="s">
        <v>153</v>
      </c>
      <c r="AU1329" s="12" t="s">
        <v>152</v>
      </c>
      <c r="BF1329" s="12" t="s">
        <v>126</v>
      </c>
      <c r="BP1329" s="12" t="s">
        <v>314</v>
      </c>
    </row>
    <row r="1330" ht="14.25" customHeight="1">
      <c r="A1330" s="12">
        <v>720492.0</v>
      </c>
      <c r="B1330" s="12">
        <v>720492.0</v>
      </c>
      <c r="C1330" s="12" t="s">
        <v>136</v>
      </c>
      <c r="D1330" s="12">
        <v>699.0</v>
      </c>
      <c r="K1330" s="12" t="s">
        <v>137</v>
      </c>
      <c r="M1330" s="12" t="s">
        <v>138</v>
      </c>
      <c r="N1330" s="12" t="s">
        <v>171</v>
      </c>
      <c r="P1330" s="12" t="s">
        <v>140</v>
      </c>
      <c r="V1330" s="12">
        <v>699.0</v>
      </c>
      <c r="X1330" s="12" t="s">
        <v>6667</v>
      </c>
      <c r="Y1330" s="12" t="s">
        <v>142</v>
      </c>
      <c r="Z1330" s="12" t="s">
        <v>6668</v>
      </c>
      <c r="AA1330" s="12" t="s">
        <v>144</v>
      </c>
      <c r="AB1330" s="12" t="s">
        <v>6669</v>
      </c>
      <c r="AC1330" s="12" t="s">
        <v>6670</v>
      </c>
      <c r="AD1330" s="12" t="s">
        <v>1068</v>
      </c>
      <c r="AE1330" s="12" t="s">
        <v>6671</v>
      </c>
      <c r="AF1330" s="12" t="s">
        <v>6672</v>
      </c>
      <c r="AI1330" s="12" t="s">
        <v>126</v>
      </c>
      <c r="AJ1330" s="12" t="s">
        <v>126</v>
      </c>
      <c r="AK1330" s="12" t="s">
        <v>126</v>
      </c>
      <c r="AM1330" s="12" t="s">
        <v>149</v>
      </c>
      <c r="AP1330" s="12" t="s">
        <v>126</v>
      </c>
      <c r="AQ1330" s="12" t="s">
        <v>152</v>
      </c>
      <c r="AS1330" s="12" t="s">
        <v>153</v>
      </c>
      <c r="AU1330" s="12" t="s">
        <v>152</v>
      </c>
      <c r="AV1330" s="12" t="s">
        <v>188</v>
      </c>
      <c r="AX1330" s="12" t="s">
        <v>156</v>
      </c>
      <c r="BF1330" s="12" t="s">
        <v>126</v>
      </c>
      <c r="BO1330" s="12" t="s">
        <v>561</v>
      </c>
      <c r="BQ1330" s="12" t="s">
        <v>158</v>
      </c>
    </row>
    <row r="1331" ht="14.25" customHeight="1">
      <c r="A1331" s="12">
        <v>720493.0</v>
      </c>
      <c r="B1331" s="12">
        <v>720493.0</v>
      </c>
      <c r="C1331" s="12" t="s">
        <v>136</v>
      </c>
      <c r="D1331" s="12">
        <v>523.0</v>
      </c>
      <c r="K1331" s="12" t="s">
        <v>137</v>
      </c>
      <c r="M1331" s="12" t="s">
        <v>138</v>
      </c>
      <c r="N1331" s="12" t="s">
        <v>139</v>
      </c>
      <c r="P1331" s="12" t="s">
        <v>204</v>
      </c>
      <c r="V1331" s="12">
        <v>523.0</v>
      </c>
      <c r="X1331" s="12" t="s">
        <v>6673</v>
      </c>
      <c r="Y1331" s="12" t="s">
        <v>319</v>
      </c>
      <c r="Z1331" s="12" t="s">
        <v>6674</v>
      </c>
      <c r="AA1331" s="12" t="s">
        <v>175</v>
      </c>
      <c r="AB1331" s="12" t="s">
        <v>6675</v>
      </c>
      <c r="AC1331" s="12">
        <v>8.21056360249E11</v>
      </c>
      <c r="AD1331" s="12" t="s">
        <v>146</v>
      </c>
      <c r="AE1331" s="12" t="s">
        <v>6676</v>
      </c>
      <c r="AF1331" s="12" t="s">
        <v>6677</v>
      </c>
      <c r="AI1331" s="12" t="s">
        <v>126</v>
      </c>
      <c r="AJ1331" s="12" t="s">
        <v>126</v>
      </c>
      <c r="AK1331" s="12" t="s">
        <v>126</v>
      </c>
      <c r="AM1331" s="12" t="s">
        <v>150</v>
      </c>
      <c r="AN1331" s="12" t="s">
        <v>149</v>
      </c>
      <c r="AP1331" s="12" t="s">
        <v>152</v>
      </c>
      <c r="AQ1331" s="12" t="s">
        <v>152</v>
      </c>
      <c r="AS1331" s="12" t="s">
        <v>153</v>
      </c>
      <c r="AU1331" s="12" t="s">
        <v>126</v>
      </c>
      <c r="BF1331" s="12" t="s">
        <v>126</v>
      </c>
      <c r="BO1331" s="12" t="s">
        <v>526</v>
      </c>
      <c r="BP1331" s="12" t="s">
        <v>146</v>
      </c>
    </row>
    <row r="1332" ht="14.25" customHeight="1">
      <c r="A1332" s="12">
        <v>720495.0</v>
      </c>
      <c r="B1332" s="12">
        <v>720435.0</v>
      </c>
      <c r="C1332" s="12" t="s">
        <v>136</v>
      </c>
      <c r="D1332" s="12">
        <v>0.0</v>
      </c>
      <c r="K1332" s="12" t="s">
        <v>137</v>
      </c>
      <c r="M1332" s="12" t="s">
        <v>170</v>
      </c>
      <c r="N1332" s="12" t="s">
        <v>171</v>
      </c>
      <c r="P1332" s="12" t="s">
        <v>118</v>
      </c>
      <c r="R1332" s="12" t="s">
        <v>389</v>
      </c>
      <c r="V1332" s="12">
        <v>385.0</v>
      </c>
      <c r="X1332" s="12" t="s">
        <v>6678</v>
      </c>
      <c r="Y1332" s="12" t="s">
        <v>173</v>
      </c>
      <c r="Z1332" s="12" t="s">
        <v>6679</v>
      </c>
      <c r="AA1332" s="12" t="s">
        <v>175</v>
      </c>
      <c r="AB1332" s="12" t="s">
        <v>6680</v>
      </c>
      <c r="AC1332" s="12">
        <v>6.39615691928E11</v>
      </c>
      <c r="AD1332" s="12" t="s">
        <v>836</v>
      </c>
      <c r="AE1332" s="12" t="s">
        <v>6681</v>
      </c>
      <c r="AF1332" s="12" t="s">
        <v>6682</v>
      </c>
      <c r="AI1332" s="12" t="s">
        <v>126</v>
      </c>
      <c r="AJ1332" s="12" t="s">
        <v>152</v>
      </c>
      <c r="AK1332" s="12" t="s">
        <v>126</v>
      </c>
      <c r="AM1332" s="12" t="s">
        <v>244</v>
      </c>
      <c r="AP1332" s="12" t="s">
        <v>126</v>
      </c>
      <c r="AS1332" s="12" t="s">
        <v>370</v>
      </c>
      <c r="AT1332" s="12" t="s">
        <v>1017</v>
      </c>
      <c r="AU1332" s="12" t="s">
        <v>126</v>
      </c>
      <c r="BO1332" s="12" t="s">
        <v>372</v>
      </c>
      <c r="BP1332" s="12" t="s">
        <v>1418</v>
      </c>
    </row>
    <row r="1333" ht="14.25" customHeight="1">
      <c r="A1333" s="12">
        <v>720496.0</v>
      </c>
      <c r="B1333" s="12">
        <v>720435.0</v>
      </c>
      <c r="C1333" s="12" t="s">
        <v>136</v>
      </c>
      <c r="D1333" s="12">
        <v>0.0</v>
      </c>
      <c r="K1333" s="12" t="s">
        <v>137</v>
      </c>
      <c r="M1333" s="12" t="s">
        <v>170</v>
      </c>
      <c r="N1333" s="12" t="s">
        <v>171</v>
      </c>
      <c r="P1333" s="12" t="s">
        <v>977</v>
      </c>
      <c r="V1333" s="12">
        <v>33.0</v>
      </c>
      <c r="X1333" s="12" t="s">
        <v>6678</v>
      </c>
      <c r="Y1333" s="12" t="s">
        <v>173</v>
      </c>
      <c r="Z1333" s="12" t="s">
        <v>6679</v>
      </c>
      <c r="AA1333" s="12" t="s">
        <v>175</v>
      </c>
      <c r="AB1333" s="12" t="s">
        <v>6680</v>
      </c>
      <c r="AC1333" s="12">
        <v>6.39615691928E11</v>
      </c>
      <c r="AD1333" s="12" t="s">
        <v>836</v>
      </c>
      <c r="AE1333" s="12" t="s">
        <v>6681</v>
      </c>
      <c r="AF1333" s="12" t="s">
        <v>6682</v>
      </c>
      <c r="AI1333" s="12" t="s">
        <v>126</v>
      </c>
      <c r="AJ1333" s="12" t="s">
        <v>152</v>
      </c>
      <c r="AK1333" s="12" t="s">
        <v>126</v>
      </c>
      <c r="AM1333" s="12" t="s">
        <v>244</v>
      </c>
      <c r="AP1333" s="12" t="s">
        <v>126</v>
      </c>
      <c r="AS1333" s="12" t="s">
        <v>370</v>
      </c>
      <c r="AT1333" s="12" t="s">
        <v>1017</v>
      </c>
      <c r="AU1333" s="12" t="s">
        <v>126</v>
      </c>
      <c r="BO1333" s="12" t="s">
        <v>372</v>
      </c>
      <c r="BP1333" s="12" t="s">
        <v>1418</v>
      </c>
    </row>
    <row r="1334" ht="14.25" customHeight="1">
      <c r="A1334" s="12">
        <v>720497.0</v>
      </c>
      <c r="B1334" s="12">
        <v>720497.0</v>
      </c>
      <c r="C1334" s="12" t="s">
        <v>136</v>
      </c>
      <c r="D1334" s="12">
        <v>814.0</v>
      </c>
      <c r="K1334" s="12" t="s">
        <v>137</v>
      </c>
      <c r="M1334" s="12" t="s">
        <v>170</v>
      </c>
      <c r="N1334" s="12" t="s">
        <v>139</v>
      </c>
      <c r="P1334" s="12" t="s">
        <v>140</v>
      </c>
      <c r="V1334" s="12">
        <v>814.0</v>
      </c>
      <c r="X1334" s="12" t="s">
        <v>6683</v>
      </c>
      <c r="Y1334" s="12" t="s">
        <v>142</v>
      </c>
      <c r="Z1334" s="12" t="s">
        <v>6684</v>
      </c>
      <c r="AA1334" s="12" t="s">
        <v>144</v>
      </c>
      <c r="AB1334" s="12" t="s">
        <v>6685</v>
      </c>
      <c r="AC1334" s="12" t="s">
        <v>6686</v>
      </c>
      <c r="AD1334" s="12" t="s">
        <v>448</v>
      </c>
      <c r="AE1334" s="12" t="s">
        <v>6687</v>
      </c>
      <c r="AF1334" s="12" t="s">
        <v>6688</v>
      </c>
      <c r="AI1334" s="12" t="s">
        <v>126</v>
      </c>
      <c r="AJ1334" s="12" t="s">
        <v>126</v>
      </c>
      <c r="AK1334" s="12" t="s">
        <v>126</v>
      </c>
      <c r="AM1334" s="12" t="s">
        <v>149</v>
      </c>
      <c r="AP1334" s="12" t="s">
        <v>126</v>
      </c>
      <c r="AQ1334" s="12" t="s">
        <v>152</v>
      </c>
      <c r="AS1334" s="12" t="s">
        <v>153</v>
      </c>
      <c r="AU1334" s="12" t="s">
        <v>126</v>
      </c>
      <c r="BF1334" s="12" t="s">
        <v>126</v>
      </c>
      <c r="BO1334" s="12" t="s">
        <v>374</v>
      </c>
      <c r="BP1334" s="12" t="s">
        <v>448</v>
      </c>
      <c r="BQ1334" s="12" t="s">
        <v>135</v>
      </c>
    </row>
    <row r="1335" ht="14.25" customHeight="1">
      <c r="A1335" s="12">
        <v>720498.0</v>
      </c>
      <c r="B1335" s="12">
        <v>720435.0</v>
      </c>
      <c r="C1335" s="12" t="s">
        <v>136</v>
      </c>
      <c r="D1335" s="12">
        <v>0.0</v>
      </c>
      <c r="K1335" s="12" t="s">
        <v>137</v>
      </c>
      <c r="M1335" s="12" t="s">
        <v>170</v>
      </c>
      <c r="N1335" s="12" t="s">
        <v>171</v>
      </c>
      <c r="P1335" s="12" t="s">
        <v>118</v>
      </c>
      <c r="R1335" s="12" t="s">
        <v>389</v>
      </c>
      <c r="V1335" s="12">
        <v>385.0</v>
      </c>
      <c r="X1335" s="12" t="s">
        <v>6689</v>
      </c>
      <c r="Y1335" s="12" t="s">
        <v>246</v>
      </c>
      <c r="Z1335" s="12" t="s">
        <v>6690</v>
      </c>
      <c r="AA1335" s="12" t="s">
        <v>144</v>
      </c>
      <c r="AB1335" s="12" t="s">
        <v>6691</v>
      </c>
      <c r="AC1335" s="12">
        <v>6.39617132404E11</v>
      </c>
      <c r="AD1335" s="12" t="s">
        <v>836</v>
      </c>
      <c r="AE1335" s="12" t="s">
        <v>6681</v>
      </c>
      <c r="AF1335" s="12" t="s">
        <v>6682</v>
      </c>
      <c r="AI1335" s="12" t="s">
        <v>126</v>
      </c>
      <c r="AJ1335" s="12" t="s">
        <v>152</v>
      </c>
      <c r="AK1335" s="12" t="s">
        <v>126</v>
      </c>
      <c r="AM1335" s="12" t="s">
        <v>244</v>
      </c>
      <c r="AP1335" s="12" t="s">
        <v>126</v>
      </c>
      <c r="AS1335" s="12" t="s">
        <v>370</v>
      </c>
      <c r="AT1335" s="12" t="s">
        <v>1017</v>
      </c>
      <c r="AU1335" s="12" t="s">
        <v>126</v>
      </c>
      <c r="BO1335" s="12" t="s">
        <v>372</v>
      </c>
      <c r="BP1335" s="12" t="s">
        <v>1418</v>
      </c>
    </row>
    <row r="1336" ht="14.25" customHeight="1">
      <c r="A1336" s="12">
        <v>720499.0</v>
      </c>
      <c r="B1336" s="12">
        <v>720499.0</v>
      </c>
      <c r="C1336" s="12" t="s">
        <v>136</v>
      </c>
      <c r="D1336" s="12">
        <v>875.0</v>
      </c>
      <c r="K1336" s="12" t="s">
        <v>137</v>
      </c>
      <c r="M1336" s="12" t="s">
        <v>138</v>
      </c>
      <c r="N1336" s="12" t="s">
        <v>139</v>
      </c>
      <c r="P1336" s="12" t="s">
        <v>140</v>
      </c>
      <c r="V1336" s="12">
        <v>875.0</v>
      </c>
      <c r="X1336" s="12" t="s">
        <v>6692</v>
      </c>
      <c r="Y1336" s="12" t="s">
        <v>226</v>
      </c>
      <c r="Z1336" s="12" t="s">
        <v>6693</v>
      </c>
      <c r="AA1336" s="12" t="s">
        <v>175</v>
      </c>
      <c r="AB1336" s="12" t="s">
        <v>6694</v>
      </c>
      <c r="AC1336" s="12" t="s">
        <v>6695</v>
      </c>
      <c r="AD1336" s="12" t="s">
        <v>146</v>
      </c>
      <c r="AE1336" s="12" t="s">
        <v>6696</v>
      </c>
      <c r="AF1336" s="12" t="s">
        <v>6697</v>
      </c>
      <c r="AI1336" s="12" t="s">
        <v>126</v>
      </c>
      <c r="AJ1336" s="12" t="s">
        <v>126</v>
      </c>
      <c r="AK1336" s="12" t="s">
        <v>126</v>
      </c>
      <c r="AP1336" s="12" t="s">
        <v>126</v>
      </c>
      <c r="AQ1336" s="12" t="s">
        <v>152</v>
      </c>
      <c r="AS1336" s="12" t="s">
        <v>153</v>
      </c>
      <c r="AU1336" s="12" t="s">
        <v>152</v>
      </c>
      <c r="AV1336" s="12" t="s">
        <v>154</v>
      </c>
      <c r="AX1336" s="12" t="s">
        <v>156</v>
      </c>
      <c r="BF1336" s="12" t="s">
        <v>126</v>
      </c>
      <c r="BO1336" s="12" t="s">
        <v>463</v>
      </c>
      <c r="BP1336" s="12" t="s">
        <v>146</v>
      </c>
      <c r="BQ1336" s="12" t="s">
        <v>158</v>
      </c>
    </row>
    <row r="1337" ht="14.25" customHeight="1">
      <c r="A1337" s="12">
        <v>720500.0</v>
      </c>
      <c r="B1337" s="12">
        <v>720500.0</v>
      </c>
      <c r="C1337" s="12" t="s">
        <v>136</v>
      </c>
      <c r="D1337" s="12">
        <v>875.0</v>
      </c>
      <c r="K1337" s="12" t="s">
        <v>137</v>
      </c>
      <c r="M1337" s="12" t="s">
        <v>138</v>
      </c>
      <c r="N1337" s="12" t="s">
        <v>139</v>
      </c>
      <c r="P1337" s="12" t="s">
        <v>140</v>
      </c>
      <c r="V1337" s="12">
        <v>875.0</v>
      </c>
      <c r="X1337" s="12" t="s">
        <v>6698</v>
      </c>
      <c r="Y1337" s="12" t="s">
        <v>226</v>
      </c>
      <c r="Z1337" s="12" t="s">
        <v>6699</v>
      </c>
      <c r="AA1337" s="12" t="s">
        <v>144</v>
      </c>
      <c r="AB1337" s="12" t="s">
        <v>6700</v>
      </c>
      <c r="AC1337" s="12">
        <v>8.21041083069E11</v>
      </c>
      <c r="AD1337" s="12" t="s">
        <v>146</v>
      </c>
      <c r="AI1337" s="12" t="s">
        <v>126</v>
      </c>
      <c r="AJ1337" s="12" t="s">
        <v>126</v>
      </c>
      <c r="AK1337" s="12" t="s">
        <v>126</v>
      </c>
      <c r="AM1337" s="12" t="s">
        <v>150</v>
      </c>
      <c r="AN1337" s="12" t="s">
        <v>149</v>
      </c>
      <c r="AP1337" s="12" t="s">
        <v>126</v>
      </c>
      <c r="AS1337" s="12" t="s">
        <v>153</v>
      </c>
      <c r="AU1337" s="12" t="s">
        <v>152</v>
      </c>
      <c r="AV1337" s="12" t="s">
        <v>154</v>
      </c>
      <c r="AX1337" s="12" t="s">
        <v>156</v>
      </c>
      <c r="BF1337" s="12" t="s">
        <v>126</v>
      </c>
      <c r="BO1337" s="12" t="s">
        <v>467</v>
      </c>
      <c r="BP1337" s="12" t="s">
        <v>146</v>
      </c>
    </row>
    <row r="1338" ht="14.25" customHeight="1">
      <c r="A1338" s="12">
        <v>720501.0</v>
      </c>
      <c r="B1338" s="12">
        <v>720501.0</v>
      </c>
      <c r="K1338" s="12" t="s">
        <v>137</v>
      </c>
      <c r="M1338" s="12" t="s">
        <v>170</v>
      </c>
      <c r="N1338" s="12" t="s">
        <v>139</v>
      </c>
      <c r="P1338" s="12" t="s">
        <v>128</v>
      </c>
      <c r="V1338" s="12">
        <v>755.0</v>
      </c>
      <c r="X1338" s="12" t="s">
        <v>6701</v>
      </c>
      <c r="Y1338" s="12" t="s">
        <v>142</v>
      </c>
      <c r="Z1338" s="12" t="s">
        <v>3666</v>
      </c>
      <c r="AA1338" s="12" t="s">
        <v>175</v>
      </c>
      <c r="AB1338" s="12" t="s">
        <v>6702</v>
      </c>
      <c r="AC1338" s="12" t="s">
        <v>6703</v>
      </c>
      <c r="AD1338" s="12" t="s">
        <v>122</v>
      </c>
      <c r="AE1338" s="12" t="s">
        <v>6704</v>
      </c>
      <c r="AF1338" s="12" t="s">
        <v>6705</v>
      </c>
      <c r="AI1338" s="12" t="s">
        <v>126</v>
      </c>
      <c r="AJ1338" s="12" t="s">
        <v>126</v>
      </c>
      <c r="AK1338" s="12" t="s">
        <v>126</v>
      </c>
      <c r="AM1338" s="12" t="s">
        <v>196</v>
      </c>
      <c r="AN1338" s="12" t="s">
        <v>196</v>
      </c>
      <c r="AO1338" s="12" t="s">
        <v>196</v>
      </c>
      <c r="AP1338" s="12" t="s">
        <v>152</v>
      </c>
      <c r="AQ1338" s="12" t="s">
        <v>152</v>
      </c>
      <c r="AS1338" s="12" t="s">
        <v>153</v>
      </c>
      <c r="AU1338" s="12" t="s">
        <v>152</v>
      </c>
      <c r="AV1338" s="12" t="s">
        <v>188</v>
      </c>
      <c r="AX1338" s="12" t="s">
        <v>156</v>
      </c>
      <c r="BF1338" s="12" t="s">
        <v>126</v>
      </c>
      <c r="BO1338" s="12" t="s">
        <v>467</v>
      </c>
      <c r="BP1338" s="12" t="s">
        <v>122</v>
      </c>
      <c r="BQ1338" s="12" t="s">
        <v>468</v>
      </c>
    </row>
    <row r="1339" ht="14.25" customHeight="1">
      <c r="A1339" s="12">
        <v>720504.0</v>
      </c>
      <c r="B1339" s="12">
        <v>720504.0</v>
      </c>
      <c r="K1339" s="12" t="s">
        <v>137</v>
      </c>
      <c r="M1339" s="12" t="s">
        <v>170</v>
      </c>
      <c r="N1339" s="12" t="s">
        <v>139</v>
      </c>
      <c r="P1339" s="12" t="s">
        <v>140</v>
      </c>
      <c r="V1339" s="12">
        <v>814.0</v>
      </c>
      <c r="X1339" s="12" t="s">
        <v>6706</v>
      </c>
      <c r="Y1339" s="12" t="s">
        <v>142</v>
      </c>
      <c r="Z1339" s="12" t="s">
        <v>6707</v>
      </c>
      <c r="AA1339" s="12" t="s">
        <v>175</v>
      </c>
      <c r="AB1339" s="12" t="s">
        <v>6708</v>
      </c>
      <c r="AC1339" s="12">
        <v>9.19790333718E11</v>
      </c>
      <c r="AD1339" s="12" t="s">
        <v>448</v>
      </c>
      <c r="AE1339" s="12" t="s">
        <v>6709</v>
      </c>
      <c r="AF1339" s="12" t="s">
        <v>6710</v>
      </c>
      <c r="AI1339" s="12" t="s">
        <v>126</v>
      </c>
      <c r="AJ1339" s="12" t="s">
        <v>126</v>
      </c>
      <c r="AK1339" s="12" t="s">
        <v>126</v>
      </c>
      <c r="AM1339" s="12" t="s">
        <v>149</v>
      </c>
      <c r="AP1339" s="12" t="s">
        <v>126</v>
      </c>
      <c r="AQ1339" s="12" t="s">
        <v>152</v>
      </c>
      <c r="AS1339" s="12" t="s">
        <v>153</v>
      </c>
      <c r="AU1339" s="12" t="s">
        <v>152</v>
      </c>
      <c r="AV1339" s="12" t="s">
        <v>154</v>
      </c>
      <c r="AX1339" s="12" t="s">
        <v>156</v>
      </c>
      <c r="BF1339" s="12" t="s">
        <v>126</v>
      </c>
      <c r="BO1339" s="12" t="s">
        <v>374</v>
      </c>
      <c r="BP1339" s="12" t="s">
        <v>448</v>
      </c>
      <c r="BQ1339" s="12" t="s">
        <v>273</v>
      </c>
    </row>
    <row r="1340" ht="14.25" customHeight="1">
      <c r="A1340" s="12">
        <v>720506.0</v>
      </c>
      <c r="B1340" s="12">
        <v>720506.0</v>
      </c>
      <c r="C1340" s="12" t="s">
        <v>136</v>
      </c>
      <c r="D1340" s="12">
        <v>875.0</v>
      </c>
      <c r="K1340" s="12" t="s">
        <v>137</v>
      </c>
      <c r="M1340" s="12" t="s">
        <v>138</v>
      </c>
      <c r="N1340" s="12" t="s">
        <v>139</v>
      </c>
      <c r="P1340" s="12" t="s">
        <v>140</v>
      </c>
      <c r="V1340" s="12">
        <v>875.0</v>
      </c>
      <c r="X1340" s="12" t="s">
        <v>6711</v>
      </c>
      <c r="Y1340" s="12" t="s">
        <v>319</v>
      </c>
      <c r="Z1340" s="12" t="s">
        <v>6712</v>
      </c>
      <c r="AA1340" s="12" t="s">
        <v>175</v>
      </c>
      <c r="AB1340" s="12" t="s">
        <v>6713</v>
      </c>
      <c r="AC1340" s="12">
        <v>481.0</v>
      </c>
      <c r="AD1340" s="12" t="s">
        <v>2107</v>
      </c>
      <c r="AE1340" s="12" t="s">
        <v>6714</v>
      </c>
      <c r="AI1340" s="12" t="s">
        <v>126</v>
      </c>
      <c r="AJ1340" s="12" t="s">
        <v>126</v>
      </c>
      <c r="AK1340" s="12" t="s">
        <v>126</v>
      </c>
      <c r="AM1340" s="12" t="s">
        <v>5678</v>
      </c>
      <c r="AN1340" s="12" t="s">
        <v>196</v>
      </c>
      <c r="AO1340" s="12" t="s">
        <v>6160</v>
      </c>
      <c r="AP1340" s="12" t="s">
        <v>126</v>
      </c>
      <c r="AQ1340" s="12" t="s">
        <v>152</v>
      </c>
      <c r="AS1340" s="12" t="s">
        <v>153</v>
      </c>
      <c r="AU1340" s="12" t="s">
        <v>126</v>
      </c>
      <c r="BO1340" s="12" t="s">
        <v>578</v>
      </c>
      <c r="BQ1340" s="12" t="s">
        <v>158</v>
      </c>
    </row>
    <row r="1341" ht="14.25" customHeight="1">
      <c r="A1341" s="12">
        <v>720507.0</v>
      </c>
      <c r="B1341" s="12">
        <v>720504.0</v>
      </c>
      <c r="K1341" s="12" t="s">
        <v>137</v>
      </c>
      <c r="M1341" s="12" t="s">
        <v>170</v>
      </c>
      <c r="N1341" s="12" t="s">
        <v>139</v>
      </c>
      <c r="P1341" s="12" t="s">
        <v>118</v>
      </c>
      <c r="R1341" s="12" t="s">
        <v>389</v>
      </c>
      <c r="V1341" s="12">
        <v>385.0</v>
      </c>
      <c r="X1341" s="12" t="s">
        <v>6715</v>
      </c>
      <c r="Y1341" s="12" t="s">
        <v>246</v>
      </c>
      <c r="Z1341" s="12" t="s">
        <v>6716</v>
      </c>
      <c r="AA1341" s="12" t="s">
        <v>144</v>
      </c>
      <c r="AB1341" s="12" t="s">
        <v>6717</v>
      </c>
      <c r="AC1341" s="12">
        <v>9.19790333768E11</v>
      </c>
      <c r="AD1341" s="12" t="s">
        <v>448</v>
      </c>
      <c r="AE1341" s="12" t="s">
        <v>6687</v>
      </c>
      <c r="AF1341" s="12" t="s">
        <v>6710</v>
      </c>
      <c r="AI1341" s="12" t="s">
        <v>126</v>
      </c>
      <c r="AJ1341" s="12" t="s">
        <v>126</v>
      </c>
      <c r="AK1341" s="12" t="s">
        <v>126</v>
      </c>
      <c r="AM1341" s="12" t="s">
        <v>149</v>
      </c>
      <c r="AP1341" s="12" t="s">
        <v>126</v>
      </c>
      <c r="AQ1341" s="12" t="s">
        <v>152</v>
      </c>
      <c r="AS1341" s="12" t="s">
        <v>153</v>
      </c>
      <c r="AU1341" s="12" t="s">
        <v>152</v>
      </c>
      <c r="AV1341" s="12" t="s">
        <v>154</v>
      </c>
      <c r="AX1341" s="12" t="s">
        <v>156</v>
      </c>
      <c r="BF1341" s="12" t="s">
        <v>126</v>
      </c>
      <c r="BO1341" s="12" t="s">
        <v>374</v>
      </c>
      <c r="BP1341" s="12" t="s">
        <v>448</v>
      </c>
    </row>
    <row r="1342" ht="14.25" customHeight="1">
      <c r="A1342" s="12">
        <v>720508.0</v>
      </c>
      <c r="B1342" s="12">
        <v>720504.0</v>
      </c>
      <c r="K1342" s="12" t="s">
        <v>137</v>
      </c>
      <c r="M1342" s="12" t="s">
        <v>170</v>
      </c>
      <c r="N1342" s="12" t="s">
        <v>139</v>
      </c>
      <c r="P1342" s="12" t="s">
        <v>977</v>
      </c>
      <c r="V1342" s="12">
        <v>33.0</v>
      </c>
      <c r="X1342" s="12" t="s">
        <v>6718</v>
      </c>
      <c r="Y1342" s="12" t="s">
        <v>246</v>
      </c>
      <c r="Z1342" s="12" t="s">
        <v>6719</v>
      </c>
      <c r="AA1342" s="12" t="s">
        <v>144</v>
      </c>
      <c r="AB1342" s="12" t="s">
        <v>6720</v>
      </c>
      <c r="AC1342" s="12">
        <v>9.19790333718E11</v>
      </c>
      <c r="AD1342" s="12" t="s">
        <v>448</v>
      </c>
      <c r="AE1342" s="12" t="s">
        <v>6687</v>
      </c>
      <c r="AF1342" s="12" t="s">
        <v>6710</v>
      </c>
      <c r="AI1342" s="12" t="s">
        <v>126</v>
      </c>
      <c r="AJ1342" s="12" t="s">
        <v>126</v>
      </c>
      <c r="AK1342" s="12" t="s">
        <v>126</v>
      </c>
      <c r="AM1342" s="12" t="s">
        <v>149</v>
      </c>
      <c r="AP1342" s="12" t="s">
        <v>126</v>
      </c>
      <c r="AQ1342" s="12" t="s">
        <v>152</v>
      </c>
      <c r="AS1342" s="12" t="s">
        <v>153</v>
      </c>
      <c r="AU1342" s="12" t="s">
        <v>152</v>
      </c>
      <c r="AV1342" s="12" t="s">
        <v>154</v>
      </c>
      <c r="AX1342" s="12" t="s">
        <v>156</v>
      </c>
      <c r="BF1342" s="12" t="s">
        <v>126</v>
      </c>
    </row>
    <row r="1343" ht="14.25" customHeight="1">
      <c r="A1343" s="12">
        <v>720509.0</v>
      </c>
      <c r="B1343" s="12">
        <v>720509.0</v>
      </c>
      <c r="K1343" s="12" t="s">
        <v>137</v>
      </c>
      <c r="M1343" s="12" t="s">
        <v>253</v>
      </c>
      <c r="N1343" s="12" t="s">
        <v>139</v>
      </c>
      <c r="P1343" s="12" t="s">
        <v>118</v>
      </c>
      <c r="R1343" s="12" t="s">
        <v>1783</v>
      </c>
      <c r="V1343" s="12">
        <v>300.0</v>
      </c>
      <c r="X1343" s="12" t="s">
        <v>6721</v>
      </c>
      <c r="Y1343" s="12" t="s">
        <v>173</v>
      </c>
      <c r="Z1343" s="12" t="s">
        <v>6722</v>
      </c>
      <c r="AA1343" s="12" t="s">
        <v>175</v>
      </c>
      <c r="AB1343" s="12" t="s">
        <v>6723</v>
      </c>
      <c r="AC1343" s="12" t="s">
        <v>6724</v>
      </c>
      <c r="AD1343" s="12" t="s">
        <v>1107</v>
      </c>
      <c r="AE1343" s="12" t="s">
        <v>6725</v>
      </c>
      <c r="AF1343" s="12" t="s">
        <v>6726</v>
      </c>
      <c r="AI1343" s="12" t="s">
        <v>126</v>
      </c>
      <c r="AJ1343" s="12" t="s">
        <v>126</v>
      </c>
      <c r="AK1343" s="12" t="s">
        <v>126</v>
      </c>
      <c r="AQ1343" s="12" t="s">
        <v>152</v>
      </c>
      <c r="AS1343" s="12" t="s">
        <v>153</v>
      </c>
      <c r="AU1343" s="12" t="s">
        <v>126</v>
      </c>
      <c r="BF1343" s="12" t="s">
        <v>126</v>
      </c>
      <c r="BO1343" s="12" t="s">
        <v>467</v>
      </c>
      <c r="BP1343" s="12" t="s">
        <v>1107</v>
      </c>
    </row>
    <row r="1344" ht="14.25" customHeight="1">
      <c r="A1344" s="12">
        <v>720510.0</v>
      </c>
      <c r="B1344" s="12">
        <v>720504.0</v>
      </c>
      <c r="K1344" s="12" t="s">
        <v>137</v>
      </c>
      <c r="M1344" s="12" t="s">
        <v>170</v>
      </c>
      <c r="N1344" s="12" t="s">
        <v>139</v>
      </c>
      <c r="P1344" s="12" t="s">
        <v>977</v>
      </c>
      <c r="V1344" s="12">
        <v>33.0</v>
      </c>
      <c r="X1344" s="12" t="s">
        <v>6727</v>
      </c>
      <c r="Y1344" s="12" t="s">
        <v>269</v>
      </c>
      <c r="Z1344" s="12" t="s">
        <v>6728</v>
      </c>
      <c r="AA1344" s="12" t="s">
        <v>175</v>
      </c>
      <c r="AB1344" s="12" t="s">
        <v>6720</v>
      </c>
      <c r="AC1344" s="12">
        <v>9.19790333718E11</v>
      </c>
      <c r="AD1344" s="12" t="s">
        <v>448</v>
      </c>
      <c r="AE1344" s="12" t="s">
        <v>6687</v>
      </c>
      <c r="AF1344" s="12" t="s">
        <v>6710</v>
      </c>
      <c r="AI1344" s="12" t="s">
        <v>126</v>
      </c>
      <c r="AJ1344" s="12" t="s">
        <v>126</v>
      </c>
      <c r="AK1344" s="12" t="s">
        <v>126</v>
      </c>
      <c r="AM1344" s="12" t="s">
        <v>149</v>
      </c>
      <c r="AP1344" s="12" t="s">
        <v>126</v>
      </c>
      <c r="AQ1344" s="12" t="s">
        <v>152</v>
      </c>
      <c r="AS1344" s="12" t="s">
        <v>153</v>
      </c>
      <c r="AU1344" s="12" t="s">
        <v>152</v>
      </c>
      <c r="AV1344" s="12" t="s">
        <v>154</v>
      </c>
      <c r="AX1344" s="12" t="s">
        <v>156</v>
      </c>
      <c r="BF1344" s="12" t="s">
        <v>126</v>
      </c>
    </row>
    <row r="1345" ht="14.25" customHeight="1">
      <c r="A1345" s="12">
        <v>720511.0</v>
      </c>
      <c r="B1345" s="12">
        <v>720511.0</v>
      </c>
      <c r="K1345" s="12" t="s">
        <v>137</v>
      </c>
      <c r="M1345" s="12" t="s">
        <v>170</v>
      </c>
      <c r="N1345" s="12" t="s">
        <v>171</v>
      </c>
      <c r="P1345" s="12" t="s">
        <v>118</v>
      </c>
      <c r="R1345" s="12" t="s">
        <v>1783</v>
      </c>
      <c r="V1345" s="12">
        <v>385.0</v>
      </c>
      <c r="X1345" s="12" t="s">
        <v>6729</v>
      </c>
      <c r="Y1345" s="12" t="s">
        <v>226</v>
      </c>
      <c r="Z1345" s="12" t="s">
        <v>6730</v>
      </c>
      <c r="AA1345" s="12" t="s">
        <v>175</v>
      </c>
      <c r="AB1345" s="12" t="s">
        <v>6731</v>
      </c>
      <c r="AC1345" s="12">
        <v>5.531999035349E12</v>
      </c>
      <c r="AD1345" s="12" t="s">
        <v>192</v>
      </c>
      <c r="AE1345" s="12" t="s">
        <v>6732</v>
      </c>
      <c r="AI1345" s="12" t="s">
        <v>126</v>
      </c>
      <c r="AJ1345" s="12" t="s">
        <v>126</v>
      </c>
      <c r="AK1345" s="12" t="s">
        <v>126</v>
      </c>
      <c r="AM1345" s="12" t="s">
        <v>430</v>
      </c>
      <c r="AN1345" s="12" t="s">
        <v>1015</v>
      </c>
      <c r="AP1345" s="12" t="s">
        <v>126</v>
      </c>
      <c r="AQ1345" s="12" t="s">
        <v>152</v>
      </c>
      <c r="AS1345" s="12" t="s">
        <v>370</v>
      </c>
      <c r="AT1345" s="12" t="s">
        <v>785</v>
      </c>
      <c r="AU1345" s="12" t="s">
        <v>126</v>
      </c>
      <c r="BF1345" s="12" t="s">
        <v>126</v>
      </c>
      <c r="BP1345" s="12" t="s">
        <v>192</v>
      </c>
    </row>
    <row r="1346" ht="14.25" customHeight="1">
      <c r="A1346" s="12">
        <v>720512.0</v>
      </c>
      <c r="B1346" s="12">
        <v>720512.0</v>
      </c>
      <c r="C1346" s="12" t="s">
        <v>1423</v>
      </c>
      <c r="D1346" s="12">
        <v>-1750.0</v>
      </c>
      <c r="F1346" s="12" t="s">
        <v>6733</v>
      </c>
      <c r="K1346" s="12" t="s">
        <v>137</v>
      </c>
      <c r="M1346" s="12" t="s">
        <v>138</v>
      </c>
      <c r="N1346" s="12" t="s">
        <v>139</v>
      </c>
      <c r="P1346" s="12" t="s">
        <v>140</v>
      </c>
      <c r="V1346" s="12">
        <v>875.0</v>
      </c>
      <c r="X1346" s="12" t="s">
        <v>6734</v>
      </c>
      <c r="Y1346" s="12" t="s">
        <v>319</v>
      </c>
      <c r="Z1346" s="12" t="s">
        <v>6735</v>
      </c>
      <c r="AA1346" s="12" t="s">
        <v>175</v>
      </c>
      <c r="AB1346" s="12" t="s">
        <v>6736</v>
      </c>
      <c r="AC1346" s="12">
        <v>8.86912900752E11</v>
      </c>
      <c r="AD1346" s="12" t="s">
        <v>241</v>
      </c>
      <c r="AE1346" s="12" t="s">
        <v>6737</v>
      </c>
      <c r="AI1346" s="12" t="s">
        <v>126</v>
      </c>
      <c r="AJ1346" s="12" t="s">
        <v>126</v>
      </c>
      <c r="AK1346" s="12" t="s">
        <v>152</v>
      </c>
      <c r="AL1346" s="12" t="s">
        <v>6738</v>
      </c>
      <c r="AM1346" s="12" t="s">
        <v>244</v>
      </c>
      <c r="AN1346" s="12" t="s">
        <v>149</v>
      </c>
      <c r="AO1346" s="12" t="s">
        <v>567</v>
      </c>
      <c r="AP1346" s="12" t="s">
        <v>126</v>
      </c>
      <c r="AQ1346" s="12" t="s">
        <v>152</v>
      </c>
      <c r="AS1346" s="12" t="s">
        <v>153</v>
      </c>
      <c r="AU1346" s="12" t="s">
        <v>152</v>
      </c>
      <c r="AV1346" s="12" t="s">
        <v>188</v>
      </c>
      <c r="AX1346" s="12" t="s">
        <v>156</v>
      </c>
      <c r="BO1346" s="12" t="s">
        <v>6739</v>
      </c>
      <c r="BP1346" s="12" t="s">
        <v>241</v>
      </c>
      <c r="BQ1346" s="12" t="s">
        <v>236</v>
      </c>
    </row>
    <row r="1347" ht="14.25" customHeight="1">
      <c r="A1347" s="12">
        <v>720513.0</v>
      </c>
      <c r="B1347" s="12">
        <v>720513.0</v>
      </c>
      <c r="C1347" s="12" t="s">
        <v>136</v>
      </c>
      <c r="D1347" s="12">
        <v>699.0</v>
      </c>
      <c r="K1347" s="12" t="s">
        <v>137</v>
      </c>
      <c r="M1347" s="12" t="s">
        <v>138</v>
      </c>
      <c r="N1347" s="12" t="s">
        <v>171</v>
      </c>
      <c r="P1347" s="12" t="s">
        <v>140</v>
      </c>
      <c r="V1347" s="12">
        <v>699.0</v>
      </c>
      <c r="X1347" s="12" t="s">
        <v>6740</v>
      </c>
      <c r="Y1347" s="12" t="s">
        <v>142</v>
      </c>
      <c r="Z1347" s="12" t="s">
        <v>6741</v>
      </c>
      <c r="AA1347" s="12" t="s">
        <v>175</v>
      </c>
      <c r="AB1347" s="12" t="s">
        <v>6742</v>
      </c>
      <c r="AC1347" s="12">
        <v>50.0</v>
      </c>
      <c r="AD1347" s="12" t="s">
        <v>4280</v>
      </c>
      <c r="AE1347" s="12" t="s">
        <v>6743</v>
      </c>
      <c r="AF1347" s="12" t="s">
        <v>6744</v>
      </c>
      <c r="AI1347" s="12" t="s">
        <v>126</v>
      </c>
      <c r="AJ1347" s="12" t="s">
        <v>126</v>
      </c>
      <c r="AK1347" s="12" t="s">
        <v>126</v>
      </c>
      <c r="AM1347" s="12" t="s">
        <v>149</v>
      </c>
      <c r="AN1347" s="12" t="s">
        <v>4283</v>
      </c>
      <c r="AP1347" s="12" t="s">
        <v>126</v>
      </c>
      <c r="AS1347" s="12" t="s">
        <v>153</v>
      </c>
      <c r="AU1347" s="12" t="s">
        <v>152</v>
      </c>
      <c r="AV1347" s="12" t="s">
        <v>188</v>
      </c>
      <c r="AW1347" s="12" t="s">
        <v>6745</v>
      </c>
      <c r="AX1347" s="12" t="s">
        <v>156</v>
      </c>
      <c r="AY1347" s="12" t="s">
        <v>6746</v>
      </c>
    </row>
    <row r="1348" ht="14.25" customHeight="1">
      <c r="A1348" s="12">
        <v>720514.0</v>
      </c>
      <c r="B1348" s="12">
        <v>720514.0</v>
      </c>
      <c r="K1348" s="12" t="s">
        <v>137</v>
      </c>
      <c r="M1348" s="12" t="s">
        <v>170</v>
      </c>
      <c r="N1348" s="12" t="s">
        <v>171</v>
      </c>
      <c r="P1348" s="12" t="s">
        <v>128</v>
      </c>
      <c r="V1348" s="12">
        <v>605.0</v>
      </c>
      <c r="X1348" s="12" t="s">
        <v>6747</v>
      </c>
      <c r="Y1348" s="12" t="s">
        <v>319</v>
      </c>
      <c r="Z1348" s="12" t="s">
        <v>6748</v>
      </c>
      <c r="AA1348" s="12" t="s">
        <v>175</v>
      </c>
      <c r="AB1348" s="12" t="s">
        <v>6749</v>
      </c>
      <c r="AC1348" s="12" t="s">
        <v>6750</v>
      </c>
      <c r="AD1348" s="12" t="s">
        <v>663</v>
      </c>
      <c r="AE1348" s="12" t="s">
        <v>6751</v>
      </c>
      <c r="AF1348" s="12" t="s">
        <v>6752</v>
      </c>
      <c r="AI1348" s="12" t="s">
        <v>152</v>
      </c>
      <c r="AJ1348" s="12" t="s">
        <v>126</v>
      </c>
      <c r="AK1348" s="12" t="s">
        <v>126</v>
      </c>
      <c r="AM1348" s="12" t="s">
        <v>196</v>
      </c>
      <c r="AN1348" s="12" t="s">
        <v>829</v>
      </c>
      <c r="AO1348" s="12" t="s">
        <v>606</v>
      </c>
      <c r="AP1348" s="12" t="s">
        <v>126</v>
      </c>
      <c r="AQ1348" s="12" t="s">
        <v>152</v>
      </c>
      <c r="AS1348" s="12" t="s">
        <v>153</v>
      </c>
      <c r="AU1348" s="12" t="s">
        <v>152</v>
      </c>
      <c r="AV1348" s="12" t="s">
        <v>154</v>
      </c>
      <c r="AW1348" s="12" t="s">
        <v>6753</v>
      </c>
      <c r="AX1348" s="12" t="s">
        <v>508</v>
      </c>
      <c r="AY1348" s="12" t="s">
        <v>6754</v>
      </c>
      <c r="BF1348" s="12" t="s">
        <v>126</v>
      </c>
      <c r="BO1348" s="12" t="s">
        <v>351</v>
      </c>
      <c r="BP1348" s="12" t="s">
        <v>6755</v>
      </c>
      <c r="BQ1348" s="12" t="s">
        <v>647</v>
      </c>
      <c r="BR1348" s="12" t="s">
        <v>6756</v>
      </c>
    </row>
    <row r="1349" ht="14.25" customHeight="1">
      <c r="A1349" s="12">
        <v>720515.0</v>
      </c>
      <c r="B1349" s="12">
        <v>720515.0</v>
      </c>
      <c r="K1349" s="12" t="s">
        <v>137</v>
      </c>
      <c r="M1349" s="12" t="s">
        <v>253</v>
      </c>
      <c r="N1349" s="12" t="s">
        <v>171</v>
      </c>
      <c r="P1349" s="12" t="s">
        <v>140</v>
      </c>
      <c r="V1349" s="12">
        <v>605.0</v>
      </c>
      <c r="X1349" s="12" t="s">
        <v>6757</v>
      </c>
      <c r="Y1349" s="12" t="s">
        <v>142</v>
      </c>
      <c r="Z1349" s="12" t="s">
        <v>6758</v>
      </c>
      <c r="AA1349" s="12" t="s">
        <v>175</v>
      </c>
      <c r="AB1349" s="12" t="s">
        <v>6759</v>
      </c>
      <c r="AC1349" s="12">
        <v>2.56774156794E11</v>
      </c>
      <c r="AD1349" s="12" t="s">
        <v>272</v>
      </c>
      <c r="AE1349" s="12" t="s">
        <v>6760</v>
      </c>
      <c r="AI1349" s="12" t="s">
        <v>152</v>
      </c>
      <c r="AJ1349" s="12" t="s">
        <v>126</v>
      </c>
      <c r="AK1349" s="12" t="s">
        <v>126</v>
      </c>
      <c r="AM1349" s="12" t="s">
        <v>196</v>
      </c>
      <c r="AP1349" s="12" t="s">
        <v>152</v>
      </c>
      <c r="AQ1349" s="12" t="s">
        <v>152</v>
      </c>
      <c r="AS1349" s="12" t="s">
        <v>370</v>
      </c>
      <c r="AT1349" s="12" t="s">
        <v>1380</v>
      </c>
      <c r="AU1349" s="12" t="s">
        <v>152</v>
      </c>
      <c r="BF1349" s="12" t="s">
        <v>126</v>
      </c>
      <c r="BO1349" s="12" t="s">
        <v>2311</v>
      </c>
      <c r="BP1349" s="12" t="s">
        <v>6761</v>
      </c>
      <c r="BQ1349" s="12" t="s">
        <v>158</v>
      </c>
    </row>
    <row r="1350" ht="14.25" customHeight="1">
      <c r="A1350" s="12">
        <v>720516.0</v>
      </c>
      <c r="B1350" s="12">
        <v>720516.0</v>
      </c>
      <c r="C1350" s="12" t="s">
        <v>136</v>
      </c>
      <c r="D1350" s="12">
        <v>649.0</v>
      </c>
      <c r="K1350" s="12" t="s">
        <v>137</v>
      </c>
      <c r="M1350" s="12" t="s">
        <v>170</v>
      </c>
      <c r="N1350" s="12" t="s">
        <v>171</v>
      </c>
      <c r="P1350" s="12" t="s">
        <v>140</v>
      </c>
      <c r="V1350" s="12">
        <v>649.0</v>
      </c>
      <c r="X1350" s="12" t="s">
        <v>6762</v>
      </c>
      <c r="Y1350" s="12" t="s">
        <v>142</v>
      </c>
      <c r="Z1350" s="12" t="s">
        <v>6763</v>
      </c>
      <c r="AA1350" s="12" t="s">
        <v>175</v>
      </c>
      <c r="AB1350" s="12" t="s">
        <v>6764</v>
      </c>
      <c r="AC1350" s="12" t="s">
        <v>6765</v>
      </c>
      <c r="AD1350" s="12" t="s">
        <v>122</v>
      </c>
      <c r="AE1350" s="12" t="s">
        <v>6766</v>
      </c>
      <c r="AF1350" s="12" t="s">
        <v>6767</v>
      </c>
      <c r="AI1350" s="12" t="s">
        <v>152</v>
      </c>
      <c r="AJ1350" s="12" t="s">
        <v>126</v>
      </c>
      <c r="AK1350" s="12" t="s">
        <v>126</v>
      </c>
      <c r="AM1350" s="12" t="s">
        <v>149</v>
      </c>
      <c r="AP1350" s="12" t="s">
        <v>126</v>
      </c>
      <c r="AQ1350" s="12" t="s">
        <v>152</v>
      </c>
      <c r="AS1350" s="12" t="s">
        <v>370</v>
      </c>
      <c r="AT1350" s="12" t="s">
        <v>3180</v>
      </c>
      <c r="AU1350" s="12" t="s">
        <v>126</v>
      </c>
      <c r="BF1350" s="12" t="s">
        <v>126</v>
      </c>
      <c r="BO1350" s="12" t="s">
        <v>2856</v>
      </c>
      <c r="BP1350" s="12" t="s">
        <v>122</v>
      </c>
      <c r="BQ1350" s="12" t="s">
        <v>158</v>
      </c>
    </row>
    <row r="1351" ht="14.25" customHeight="1">
      <c r="A1351" s="12">
        <v>720517.0</v>
      </c>
      <c r="B1351" s="12">
        <v>720517.0</v>
      </c>
      <c r="C1351" s="12" t="s">
        <v>136</v>
      </c>
      <c r="D1351" s="12">
        <v>699.0</v>
      </c>
      <c r="E1351" s="12" t="s">
        <v>327</v>
      </c>
      <c r="K1351" s="12" t="s">
        <v>137</v>
      </c>
      <c r="M1351" s="12" t="s">
        <v>138</v>
      </c>
      <c r="N1351" s="12" t="s">
        <v>171</v>
      </c>
      <c r="P1351" s="12" t="s">
        <v>140</v>
      </c>
      <c r="V1351" s="12">
        <v>699.0</v>
      </c>
      <c r="X1351" s="12" t="s">
        <v>6768</v>
      </c>
      <c r="Y1351" s="12" t="s">
        <v>226</v>
      </c>
      <c r="Z1351" s="12" t="s">
        <v>6769</v>
      </c>
      <c r="AA1351" s="12" t="s">
        <v>144</v>
      </c>
      <c r="AB1351" s="12" t="s">
        <v>6770</v>
      </c>
      <c r="AC1351" s="12">
        <v>8.21063110582E11</v>
      </c>
      <c r="AD1351" s="12" t="s">
        <v>146</v>
      </c>
      <c r="AI1351" s="12" t="s">
        <v>126</v>
      </c>
      <c r="AJ1351" s="12" t="s">
        <v>126</v>
      </c>
      <c r="AK1351" s="12" t="s">
        <v>126</v>
      </c>
      <c r="AM1351" s="12" t="s">
        <v>150</v>
      </c>
      <c r="AN1351" s="12" t="s">
        <v>149</v>
      </c>
      <c r="AP1351" s="12" t="s">
        <v>126</v>
      </c>
      <c r="AS1351" s="12" t="s">
        <v>370</v>
      </c>
      <c r="AT1351" s="12" t="s">
        <v>3952</v>
      </c>
      <c r="AU1351" s="12" t="s">
        <v>152</v>
      </c>
      <c r="AV1351" s="12" t="s">
        <v>2458</v>
      </c>
      <c r="AW1351" s="12" t="s">
        <v>6771</v>
      </c>
      <c r="BP1351" s="12" t="s">
        <v>971</v>
      </c>
      <c r="BQ1351" s="12" t="s">
        <v>607</v>
      </c>
    </row>
    <row r="1352" ht="14.25" customHeight="1">
      <c r="A1352" s="12">
        <v>720518.0</v>
      </c>
      <c r="B1352" s="12">
        <v>720518.0</v>
      </c>
      <c r="K1352" s="12" t="s">
        <v>137</v>
      </c>
      <c r="M1352" s="12" t="s">
        <v>253</v>
      </c>
      <c r="N1352" s="12" t="s">
        <v>171</v>
      </c>
      <c r="P1352" s="12" t="s">
        <v>128</v>
      </c>
      <c r="V1352" s="12">
        <v>464.0</v>
      </c>
      <c r="X1352" s="12" t="s">
        <v>6772</v>
      </c>
      <c r="Y1352" s="12" t="s">
        <v>142</v>
      </c>
      <c r="Z1352" s="12" t="s">
        <v>6773</v>
      </c>
      <c r="AA1352" s="12" t="s">
        <v>175</v>
      </c>
      <c r="AB1352" s="12" t="s">
        <v>6774</v>
      </c>
      <c r="AC1352" s="12" t="s">
        <v>6775</v>
      </c>
      <c r="AD1352" s="12" t="s">
        <v>299</v>
      </c>
      <c r="AE1352" s="12" t="s">
        <v>6776</v>
      </c>
      <c r="AF1352" s="12" t="s">
        <v>6777</v>
      </c>
      <c r="AI1352" s="12" t="s">
        <v>152</v>
      </c>
      <c r="AJ1352" s="12" t="s">
        <v>152</v>
      </c>
      <c r="AK1352" s="12" t="s">
        <v>126</v>
      </c>
      <c r="AM1352" s="12" t="s">
        <v>302</v>
      </c>
      <c r="AN1352" s="12" t="s">
        <v>303</v>
      </c>
      <c r="AP1352" s="12" t="s">
        <v>152</v>
      </c>
      <c r="AQ1352" s="12" t="s">
        <v>152</v>
      </c>
      <c r="AS1352" s="12" t="s">
        <v>153</v>
      </c>
      <c r="AU1352" s="12" t="s">
        <v>152</v>
      </c>
      <c r="BF1352" s="12" t="s">
        <v>126</v>
      </c>
    </row>
    <row r="1353" ht="14.25" customHeight="1">
      <c r="A1353" s="12">
        <v>720519.0</v>
      </c>
      <c r="B1353" s="12">
        <v>720519.0</v>
      </c>
      <c r="K1353" s="12" t="s">
        <v>137</v>
      </c>
      <c r="M1353" s="12" t="s">
        <v>170</v>
      </c>
      <c r="N1353" s="12" t="s">
        <v>171</v>
      </c>
      <c r="P1353" s="12" t="s">
        <v>140</v>
      </c>
      <c r="V1353" s="12">
        <v>649.0</v>
      </c>
      <c r="X1353" s="12" t="s">
        <v>6778</v>
      </c>
      <c r="Y1353" s="12" t="s">
        <v>269</v>
      </c>
      <c r="Z1353" s="12" t="s">
        <v>6779</v>
      </c>
      <c r="AA1353" s="12" t="s">
        <v>175</v>
      </c>
      <c r="AB1353" s="12" t="s">
        <v>6780</v>
      </c>
      <c r="AC1353" s="12" t="s">
        <v>6781</v>
      </c>
      <c r="AD1353" s="12" t="s">
        <v>4106</v>
      </c>
      <c r="AE1353" s="12" t="s">
        <v>6782</v>
      </c>
      <c r="AI1353" s="12" t="s">
        <v>126</v>
      </c>
      <c r="AJ1353" s="12" t="s">
        <v>126</v>
      </c>
      <c r="AK1353" s="12" t="s">
        <v>126</v>
      </c>
      <c r="AM1353" s="12" t="s">
        <v>149</v>
      </c>
      <c r="AP1353" s="12" t="s">
        <v>126</v>
      </c>
      <c r="AS1353" s="12" t="s">
        <v>370</v>
      </c>
      <c r="AT1353" s="12" t="s">
        <v>1017</v>
      </c>
      <c r="AU1353" s="12" t="s">
        <v>126</v>
      </c>
      <c r="BF1353" s="12" t="s">
        <v>126</v>
      </c>
      <c r="BO1353" s="12" t="s">
        <v>6783</v>
      </c>
      <c r="BP1353" s="12" t="s">
        <v>4106</v>
      </c>
      <c r="BQ1353" s="12" t="s">
        <v>388</v>
      </c>
    </row>
    <row r="1354" ht="14.25" customHeight="1">
      <c r="A1354" s="12">
        <v>720520.0</v>
      </c>
      <c r="B1354" s="12">
        <v>720520.0</v>
      </c>
      <c r="C1354" s="12" t="s">
        <v>136</v>
      </c>
      <c r="D1354" s="12">
        <v>440.0</v>
      </c>
      <c r="K1354" s="12" t="s">
        <v>137</v>
      </c>
      <c r="M1354" s="12" t="s">
        <v>138</v>
      </c>
      <c r="N1354" s="12" t="s">
        <v>171</v>
      </c>
      <c r="P1354" s="12" t="s">
        <v>118</v>
      </c>
      <c r="R1354" s="12" t="s">
        <v>389</v>
      </c>
      <c r="V1354" s="12">
        <v>440.0</v>
      </c>
      <c r="X1354" s="12" t="s">
        <v>6784</v>
      </c>
      <c r="Y1354" s="12" t="s">
        <v>2405</v>
      </c>
      <c r="Z1354" s="12" t="s">
        <v>2241</v>
      </c>
      <c r="AA1354" s="12" t="s">
        <v>144</v>
      </c>
      <c r="AB1354" s="12" t="s">
        <v>6785</v>
      </c>
      <c r="AC1354" s="12">
        <v>8.21065621975E11</v>
      </c>
      <c r="AD1354" s="12" t="s">
        <v>146</v>
      </c>
      <c r="AE1354" s="12" t="s">
        <v>6786</v>
      </c>
      <c r="AF1354" s="12" t="s">
        <v>6787</v>
      </c>
      <c r="AI1354" s="12" t="s">
        <v>126</v>
      </c>
      <c r="AJ1354" s="12" t="s">
        <v>126</v>
      </c>
      <c r="AK1354" s="12" t="s">
        <v>126</v>
      </c>
      <c r="AM1354" s="12" t="s">
        <v>150</v>
      </c>
      <c r="AN1354" s="12" t="s">
        <v>331</v>
      </c>
      <c r="AP1354" s="12" t="s">
        <v>126</v>
      </c>
      <c r="AS1354" s="12" t="s">
        <v>370</v>
      </c>
      <c r="AT1354" s="12" t="s">
        <v>1017</v>
      </c>
      <c r="AU1354" s="12" t="s">
        <v>126</v>
      </c>
      <c r="BF1354" s="12" t="s">
        <v>126</v>
      </c>
      <c r="BO1354" s="12" t="s">
        <v>561</v>
      </c>
    </row>
    <row r="1355" ht="14.25" customHeight="1">
      <c r="A1355" s="12">
        <v>720521.0</v>
      </c>
      <c r="B1355" s="12">
        <v>720521.0</v>
      </c>
      <c r="K1355" s="12" t="s">
        <v>137</v>
      </c>
      <c r="M1355" s="12" t="s">
        <v>253</v>
      </c>
      <c r="N1355" s="12" t="s">
        <v>171</v>
      </c>
      <c r="P1355" s="12" t="s">
        <v>140</v>
      </c>
      <c r="V1355" s="12">
        <v>605.0</v>
      </c>
      <c r="X1355" s="12" t="s">
        <v>6788</v>
      </c>
      <c r="Y1355" s="12" t="s">
        <v>142</v>
      </c>
      <c r="Z1355" s="12" t="s">
        <v>6392</v>
      </c>
      <c r="AA1355" s="12" t="s">
        <v>175</v>
      </c>
      <c r="AB1355" s="12" t="s">
        <v>6789</v>
      </c>
      <c r="AC1355" s="12" t="s">
        <v>6790</v>
      </c>
      <c r="AD1355" s="12" t="s">
        <v>314</v>
      </c>
      <c r="AI1355" s="12" t="s">
        <v>152</v>
      </c>
      <c r="AJ1355" s="12" t="s">
        <v>126</v>
      </c>
      <c r="AK1355" s="12" t="s">
        <v>126</v>
      </c>
      <c r="AM1355" s="12" t="s">
        <v>196</v>
      </c>
      <c r="AP1355" s="12" t="s">
        <v>152</v>
      </c>
      <c r="AQ1355" s="12" t="s">
        <v>152</v>
      </c>
      <c r="AS1355" s="12" t="s">
        <v>153</v>
      </c>
      <c r="AU1355" s="12" t="s">
        <v>152</v>
      </c>
      <c r="BF1355" s="12" t="s">
        <v>126</v>
      </c>
      <c r="BO1355" s="12" t="s">
        <v>561</v>
      </c>
      <c r="BP1355" s="12" t="s">
        <v>314</v>
      </c>
      <c r="BQ1355" s="12" t="s">
        <v>454</v>
      </c>
    </row>
    <row r="1356" ht="14.25" customHeight="1">
      <c r="A1356" s="12">
        <v>720522.0</v>
      </c>
      <c r="B1356" s="12">
        <v>720522.0</v>
      </c>
      <c r="C1356" s="12" t="s">
        <v>136</v>
      </c>
      <c r="D1356" s="12">
        <v>875.0</v>
      </c>
      <c r="K1356" s="12" t="s">
        <v>137</v>
      </c>
      <c r="M1356" s="12" t="s">
        <v>138</v>
      </c>
      <c r="N1356" s="12" t="s">
        <v>139</v>
      </c>
      <c r="P1356" s="12" t="s">
        <v>140</v>
      </c>
      <c r="V1356" s="12">
        <v>875.0</v>
      </c>
      <c r="X1356" s="12" t="s">
        <v>6791</v>
      </c>
      <c r="Y1356" s="12" t="s">
        <v>142</v>
      </c>
      <c r="Z1356" s="12" t="s">
        <v>6792</v>
      </c>
      <c r="AA1356" s="12" t="s">
        <v>144</v>
      </c>
      <c r="AB1356" s="12" t="s">
        <v>6793</v>
      </c>
      <c r="AC1356" s="12">
        <v>8.21037022615E11</v>
      </c>
      <c r="AD1356" s="12" t="s">
        <v>146</v>
      </c>
      <c r="AE1356" s="12" t="s">
        <v>6794</v>
      </c>
      <c r="AI1356" s="12" t="s">
        <v>126</v>
      </c>
      <c r="AJ1356" s="12" t="s">
        <v>126</v>
      </c>
      <c r="AK1356" s="12" t="s">
        <v>126</v>
      </c>
      <c r="AM1356" s="12" t="s">
        <v>150</v>
      </c>
      <c r="AN1356" s="12" t="s">
        <v>149</v>
      </c>
      <c r="AO1356" s="12" t="s">
        <v>6795</v>
      </c>
      <c r="AP1356" s="12" t="s">
        <v>126</v>
      </c>
      <c r="AS1356" s="12" t="s">
        <v>153</v>
      </c>
      <c r="AU1356" s="12" t="s">
        <v>126</v>
      </c>
      <c r="BO1356" s="12" t="s">
        <v>467</v>
      </c>
      <c r="BP1356" s="12" t="s">
        <v>146</v>
      </c>
      <c r="BQ1356" s="12" t="s">
        <v>135</v>
      </c>
    </row>
    <row r="1357" ht="14.25" customHeight="1">
      <c r="A1357" s="12">
        <v>720524.0</v>
      </c>
      <c r="B1357" s="12">
        <v>720524.0</v>
      </c>
      <c r="K1357" s="12" t="s">
        <v>137</v>
      </c>
      <c r="M1357" s="12" t="s">
        <v>253</v>
      </c>
      <c r="N1357" s="12" t="s">
        <v>171</v>
      </c>
      <c r="P1357" s="12" t="s">
        <v>140</v>
      </c>
      <c r="V1357" s="12">
        <v>605.0</v>
      </c>
      <c r="X1357" s="12" t="s">
        <v>6796</v>
      </c>
      <c r="Y1357" s="12" t="s">
        <v>142</v>
      </c>
      <c r="Z1357" s="12" t="s">
        <v>6797</v>
      </c>
      <c r="AA1357" s="12" t="s">
        <v>175</v>
      </c>
      <c r="AB1357" s="12" t="s">
        <v>6798</v>
      </c>
      <c r="AC1357" s="12">
        <v>2.61342027722E11</v>
      </c>
      <c r="AD1357" s="12" t="s">
        <v>5294</v>
      </c>
      <c r="AE1357" s="12" t="s">
        <v>6799</v>
      </c>
      <c r="AI1357" s="12" t="s">
        <v>152</v>
      </c>
      <c r="AJ1357" s="12" t="s">
        <v>126</v>
      </c>
      <c r="AK1357" s="12" t="s">
        <v>126</v>
      </c>
      <c r="AM1357" s="12" t="s">
        <v>567</v>
      </c>
      <c r="AN1357" s="12" t="s">
        <v>196</v>
      </c>
      <c r="AO1357" s="12" t="s">
        <v>6800</v>
      </c>
      <c r="AP1357" s="12" t="s">
        <v>152</v>
      </c>
      <c r="AS1357" s="12" t="s">
        <v>370</v>
      </c>
      <c r="AT1357" s="12" t="s">
        <v>1017</v>
      </c>
      <c r="AU1357" s="12" t="s">
        <v>152</v>
      </c>
      <c r="BF1357" s="12" t="s">
        <v>126</v>
      </c>
      <c r="BO1357" s="12" t="s">
        <v>561</v>
      </c>
      <c r="BP1357" s="12" t="s">
        <v>5294</v>
      </c>
      <c r="BQ1357" s="12" t="s">
        <v>273</v>
      </c>
    </row>
    <row r="1358" ht="14.25" customHeight="1">
      <c r="A1358" s="12">
        <v>720525.0</v>
      </c>
      <c r="B1358" s="12">
        <v>720525.0</v>
      </c>
      <c r="C1358" s="12" t="s">
        <v>136</v>
      </c>
      <c r="D1358" s="12">
        <v>1750.0</v>
      </c>
      <c r="K1358" s="12" t="s">
        <v>137</v>
      </c>
      <c r="M1358" s="12" t="s">
        <v>138</v>
      </c>
      <c r="N1358" s="12" t="s">
        <v>139</v>
      </c>
      <c r="P1358" s="12" t="s">
        <v>140</v>
      </c>
      <c r="V1358" s="12">
        <v>875.0</v>
      </c>
      <c r="X1358" s="12" t="s">
        <v>6801</v>
      </c>
      <c r="Y1358" s="12" t="s">
        <v>142</v>
      </c>
      <c r="Z1358" s="12" t="s">
        <v>6802</v>
      </c>
      <c r="AA1358" s="12" t="s">
        <v>144</v>
      </c>
      <c r="AB1358" s="12" t="s">
        <v>6803</v>
      </c>
      <c r="AC1358" s="12" t="s">
        <v>6804</v>
      </c>
      <c r="AD1358" s="12" t="s">
        <v>2107</v>
      </c>
      <c r="AE1358" s="12" t="s">
        <v>6805</v>
      </c>
      <c r="AF1358" s="12" t="s">
        <v>6806</v>
      </c>
      <c r="AI1358" s="12" t="s">
        <v>126</v>
      </c>
      <c r="AJ1358" s="12" t="s">
        <v>126</v>
      </c>
      <c r="AK1358" s="12" t="s">
        <v>126</v>
      </c>
      <c r="AM1358" s="12" t="s">
        <v>5678</v>
      </c>
      <c r="AN1358" s="12" t="s">
        <v>149</v>
      </c>
      <c r="AP1358" s="12" t="s">
        <v>126</v>
      </c>
      <c r="AQ1358" s="12" t="s">
        <v>152</v>
      </c>
      <c r="AS1358" s="12" t="s">
        <v>153</v>
      </c>
      <c r="AU1358" s="12" t="s">
        <v>152</v>
      </c>
      <c r="BF1358" s="12" t="s">
        <v>126</v>
      </c>
      <c r="BO1358" s="12" t="s">
        <v>526</v>
      </c>
    </row>
    <row r="1359" ht="14.25" customHeight="1">
      <c r="A1359" s="12">
        <v>720526.0</v>
      </c>
      <c r="B1359" s="12">
        <v>720526.0</v>
      </c>
      <c r="C1359" s="12" t="s">
        <v>136</v>
      </c>
      <c r="D1359" s="12">
        <v>699.0</v>
      </c>
      <c r="K1359" s="12" t="s">
        <v>137</v>
      </c>
      <c r="M1359" s="12" t="s">
        <v>138</v>
      </c>
      <c r="N1359" s="12" t="s">
        <v>171</v>
      </c>
      <c r="P1359" s="12" t="s">
        <v>140</v>
      </c>
      <c r="V1359" s="12">
        <v>699.0</v>
      </c>
      <c r="X1359" s="12" t="s">
        <v>6807</v>
      </c>
      <c r="Y1359" s="12" t="s">
        <v>142</v>
      </c>
      <c r="Z1359" s="12" t="s">
        <v>6808</v>
      </c>
      <c r="AA1359" s="12" t="s">
        <v>175</v>
      </c>
      <c r="AB1359" s="12" t="s">
        <v>6809</v>
      </c>
      <c r="AC1359" s="12" t="s">
        <v>6810</v>
      </c>
      <c r="AD1359" s="12" t="s">
        <v>146</v>
      </c>
      <c r="AE1359" s="12" t="s">
        <v>6811</v>
      </c>
      <c r="AI1359" s="12" t="s">
        <v>152</v>
      </c>
      <c r="AK1359" s="12" t="s">
        <v>126</v>
      </c>
      <c r="AM1359" s="12" t="s">
        <v>150</v>
      </c>
      <c r="AN1359" s="12" t="s">
        <v>149</v>
      </c>
      <c r="AP1359" s="12" t="s">
        <v>126</v>
      </c>
      <c r="AS1359" s="12" t="s">
        <v>370</v>
      </c>
      <c r="AT1359" s="12" t="s">
        <v>6812</v>
      </c>
      <c r="AU1359" s="12" t="s">
        <v>152</v>
      </c>
      <c r="BF1359" s="12" t="s">
        <v>126</v>
      </c>
    </row>
    <row r="1360" ht="14.25" customHeight="1">
      <c r="A1360" s="12">
        <v>720528.0</v>
      </c>
      <c r="B1360" s="12">
        <v>720528.0</v>
      </c>
      <c r="C1360" s="12" t="s">
        <v>136</v>
      </c>
      <c r="D1360" s="12">
        <v>1055.0</v>
      </c>
      <c r="K1360" s="12" t="s">
        <v>137</v>
      </c>
      <c r="M1360" s="12" t="s">
        <v>253</v>
      </c>
      <c r="N1360" s="12" t="s">
        <v>139</v>
      </c>
      <c r="P1360" s="12" t="s">
        <v>140</v>
      </c>
      <c r="V1360" s="12">
        <v>755.0</v>
      </c>
      <c r="X1360" s="12" t="s">
        <v>6813</v>
      </c>
      <c r="Y1360" s="12" t="s">
        <v>142</v>
      </c>
      <c r="Z1360" s="12" t="s">
        <v>6814</v>
      </c>
      <c r="AA1360" s="12" t="s">
        <v>144</v>
      </c>
      <c r="AB1360" s="12" t="s">
        <v>6815</v>
      </c>
      <c r="AC1360" s="12">
        <v>922.0</v>
      </c>
      <c r="AD1360" s="12" t="s">
        <v>448</v>
      </c>
      <c r="AE1360" s="12" t="s">
        <v>6816</v>
      </c>
      <c r="AF1360" s="12" t="s">
        <v>6817</v>
      </c>
      <c r="AI1360" s="12" t="s">
        <v>152</v>
      </c>
      <c r="AJ1360" s="12" t="s">
        <v>126</v>
      </c>
      <c r="AK1360" s="12" t="s">
        <v>126</v>
      </c>
      <c r="AM1360" s="12" t="s">
        <v>149</v>
      </c>
      <c r="AN1360" s="12" t="s">
        <v>1255</v>
      </c>
      <c r="AP1360" s="12" t="s">
        <v>152</v>
      </c>
      <c r="AQ1360" s="12" t="s">
        <v>152</v>
      </c>
      <c r="AS1360" s="12" t="s">
        <v>153</v>
      </c>
      <c r="AU1360" s="12" t="s">
        <v>152</v>
      </c>
      <c r="AV1360" s="12" t="s">
        <v>154</v>
      </c>
      <c r="AX1360" s="12" t="s">
        <v>184</v>
      </c>
      <c r="BO1360" s="12" t="s">
        <v>6193</v>
      </c>
      <c r="BP1360" s="12" t="s">
        <v>448</v>
      </c>
      <c r="BQ1360" s="12" t="s">
        <v>135</v>
      </c>
    </row>
    <row r="1361" ht="14.25" customHeight="1">
      <c r="A1361" s="12">
        <v>720529.0</v>
      </c>
      <c r="B1361" s="12">
        <v>720525.0</v>
      </c>
      <c r="C1361" s="12" t="s">
        <v>136</v>
      </c>
      <c r="D1361" s="12">
        <v>0.0</v>
      </c>
      <c r="K1361" s="12" t="s">
        <v>137</v>
      </c>
      <c r="M1361" s="12" t="s">
        <v>138</v>
      </c>
      <c r="N1361" s="12" t="s">
        <v>139</v>
      </c>
      <c r="P1361" s="12" t="s">
        <v>140</v>
      </c>
      <c r="V1361" s="12">
        <v>875.0</v>
      </c>
      <c r="X1361" s="12" t="s">
        <v>6818</v>
      </c>
      <c r="Y1361" s="12" t="s">
        <v>142</v>
      </c>
      <c r="Z1361" s="12" t="s">
        <v>6819</v>
      </c>
      <c r="AA1361" s="12" t="s">
        <v>175</v>
      </c>
      <c r="AB1361" s="12" t="s">
        <v>6820</v>
      </c>
      <c r="AC1361" s="12">
        <v>479.0</v>
      </c>
      <c r="AD1361" s="12" t="s">
        <v>2107</v>
      </c>
      <c r="AE1361" s="12" t="s">
        <v>6821</v>
      </c>
      <c r="AF1361" s="12" t="s">
        <v>6806</v>
      </c>
      <c r="AI1361" s="12" t="s">
        <v>126</v>
      </c>
      <c r="AJ1361" s="12" t="s">
        <v>126</v>
      </c>
      <c r="AK1361" s="12" t="s">
        <v>126</v>
      </c>
      <c r="AM1361" s="12" t="s">
        <v>5678</v>
      </c>
      <c r="AN1361" s="12" t="s">
        <v>149</v>
      </c>
      <c r="AP1361" s="12" t="s">
        <v>126</v>
      </c>
      <c r="AQ1361" s="12" t="s">
        <v>152</v>
      </c>
      <c r="AS1361" s="12" t="s">
        <v>153</v>
      </c>
      <c r="AU1361" s="12" t="s">
        <v>152</v>
      </c>
      <c r="BO1361" s="12" t="s">
        <v>526</v>
      </c>
      <c r="BQ1361" s="12" t="s">
        <v>607</v>
      </c>
    </row>
    <row r="1362" ht="14.25" customHeight="1">
      <c r="A1362" s="12">
        <v>720530.0</v>
      </c>
      <c r="B1362" s="12">
        <v>720528.0</v>
      </c>
      <c r="C1362" s="12" t="s">
        <v>136</v>
      </c>
      <c r="D1362" s="12">
        <v>0.0</v>
      </c>
      <c r="K1362" s="12" t="s">
        <v>137</v>
      </c>
      <c r="M1362" s="12" t="s">
        <v>253</v>
      </c>
      <c r="N1362" s="12" t="s">
        <v>139</v>
      </c>
      <c r="P1362" s="12" t="s">
        <v>118</v>
      </c>
      <c r="R1362" s="12" t="s">
        <v>389</v>
      </c>
      <c r="V1362" s="12">
        <v>300.0</v>
      </c>
      <c r="X1362" s="12" t="s">
        <v>6822</v>
      </c>
      <c r="Y1362" s="12" t="s">
        <v>142</v>
      </c>
      <c r="Z1362" s="12" t="s">
        <v>6823</v>
      </c>
      <c r="AA1362" s="12" t="s">
        <v>175</v>
      </c>
      <c r="AB1362" s="12" t="s">
        <v>6824</v>
      </c>
      <c r="AC1362" s="12">
        <v>958.0</v>
      </c>
      <c r="AD1362" s="12" t="s">
        <v>448</v>
      </c>
      <c r="AE1362" s="12" t="s">
        <v>6825</v>
      </c>
      <c r="AI1362" s="12" t="s">
        <v>152</v>
      </c>
      <c r="AJ1362" s="12" t="s">
        <v>126</v>
      </c>
      <c r="AK1362" s="12" t="s">
        <v>126</v>
      </c>
      <c r="AM1362" s="12" t="s">
        <v>149</v>
      </c>
      <c r="AN1362" s="12" t="s">
        <v>1255</v>
      </c>
      <c r="AP1362" s="12" t="s">
        <v>152</v>
      </c>
      <c r="AQ1362" s="12" t="s">
        <v>152</v>
      </c>
      <c r="AS1362" s="12" t="s">
        <v>153</v>
      </c>
      <c r="AU1362" s="12" t="s">
        <v>152</v>
      </c>
      <c r="AV1362" s="12" t="s">
        <v>154</v>
      </c>
      <c r="AX1362" s="12" t="s">
        <v>184</v>
      </c>
      <c r="BO1362" s="12" t="s">
        <v>6826</v>
      </c>
      <c r="BQ1362" s="12" t="s">
        <v>273</v>
      </c>
    </row>
    <row r="1363" ht="14.25" customHeight="1">
      <c r="A1363" s="12">
        <v>720531.0</v>
      </c>
      <c r="B1363" s="12">
        <v>720531.0</v>
      </c>
      <c r="C1363" s="12" t="s">
        <v>136</v>
      </c>
      <c r="D1363" s="12">
        <v>1315.0</v>
      </c>
      <c r="K1363" s="12" t="s">
        <v>137</v>
      </c>
      <c r="M1363" s="12" t="s">
        <v>138</v>
      </c>
      <c r="N1363" s="12" t="s">
        <v>139</v>
      </c>
      <c r="P1363" s="12" t="s">
        <v>140</v>
      </c>
      <c r="V1363" s="12">
        <v>875.0</v>
      </c>
      <c r="X1363" s="12" t="s">
        <v>6827</v>
      </c>
      <c r="Y1363" s="12" t="s">
        <v>142</v>
      </c>
      <c r="Z1363" s="12" t="s">
        <v>6828</v>
      </c>
      <c r="AA1363" s="12" t="s">
        <v>175</v>
      </c>
      <c r="AB1363" s="12" t="s">
        <v>6829</v>
      </c>
      <c r="AC1363" s="12">
        <v>3.53833844247E11</v>
      </c>
      <c r="AD1363" s="12" t="s">
        <v>6830</v>
      </c>
      <c r="AE1363" s="12" t="s">
        <v>6831</v>
      </c>
      <c r="AF1363" s="12" t="s">
        <v>6832</v>
      </c>
      <c r="AI1363" s="12" t="s">
        <v>152</v>
      </c>
      <c r="AJ1363" s="12" t="s">
        <v>126</v>
      </c>
      <c r="AK1363" s="12" t="s">
        <v>126</v>
      </c>
      <c r="AM1363" s="12" t="s">
        <v>358</v>
      </c>
      <c r="AP1363" s="12" t="s">
        <v>126</v>
      </c>
      <c r="AQ1363" s="12" t="s">
        <v>152</v>
      </c>
      <c r="AS1363" s="12" t="s">
        <v>153</v>
      </c>
      <c r="AU1363" s="12" t="s">
        <v>152</v>
      </c>
      <c r="AV1363" s="12" t="s">
        <v>154</v>
      </c>
      <c r="AW1363" s="12" t="s">
        <v>6833</v>
      </c>
      <c r="AX1363" s="12" t="s">
        <v>184</v>
      </c>
      <c r="AY1363" s="12" t="s">
        <v>6834</v>
      </c>
      <c r="BO1363" s="12" t="s">
        <v>421</v>
      </c>
      <c r="BP1363" s="12" t="s">
        <v>6830</v>
      </c>
      <c r="BQ1363" s="12" t="s">
        <v>135</v>
      </c>
    </row>
    <row r="1364" ht="14.25" customHeight="1">
      <c r="A1364" s="12">
        <v>720532.0</v>
      </c>
      <c r="B1364" s="12">
        <v>720532.0</v>
      </c>
      <c r="C1364" s="12" t="s">
        <v>136</v>
      </c>
      <c r="D1364" s="12">
        <v>699.0</v>
      </c>
      <c r="K1364" s="12" t="s">
        <v>137</v>
      </c>
      <c r="M1364" s="12" t="s">
        <v>138</v>
      </c>
      <c r="N1364" s="12" t="s">
        <v>171</v>
      </c>
      <c r="P1364" s="12" t="s">
        <v>140</v>
      </c>
      <c r="V1364" s="12">
        <v>699.0</v>
      </c>
      <c r="X1364" s="12" t="s">
        <v>6835</v>
      </c>
      <c r="Y1364" s="12" t="s">
        <v>319</v>
      </c>
      <c r="Z1364" s="12" t="s">
        <v>6836</v>
      </c>
      <c r="AA1364" s="12" t="s">
        <v>175</v>
      </c>
      <c r="AB1364" s="12" t="s">
        <v>6837</v>
      </c>
      <c r="AC1364" s="12" t="s">
        <v>6838</v>
      </c>
      <c r="AD1364" s="12" t="s">
        <v>1643</v>
      </c>
      <c r="AI1364" s="12" t="s">
        <v>126</v>
      </c>
      <c r="AJ1364" s="12" t="s">
        <v>126</v>
      </c>
      <c r="AK1364" s="12" t="s">
        <v>126</v>
      </c>
      <c r="AM1364" s="12" t="s">
        <v>149</v>
      </c>
      <c r="AN1364" s="12" t="s">
        <v>1201</v>
      </c>
      <c r="AP1364" s="12" t="s">
        <v>126</v>
      </c>
      <c r="AS1364" s="12" t="s">
        <v>370</v>
      </c>
      <c r="AT1364" s="12" t="s">
        <v>1017</v>
      </c>
      <c r="AU1364" s="12" t="s">
        <v>152</v>
      </c>
      <c r="AX1364" s="12" t="s">
        <v>156</v>
      </c>
      <c r="BF1364" s="12" t="s">
        <v>126</v>
      </c>
      <c r="BO1364" s="12" t="s">
        <v>6839</v>
      </c>
      <c r="BP1364" s="12" t="s">
        <v>1643</v>
      </c>
      <c r="BQ1364" s="12" t="s">
        <v>6840</v>
      </c>
    </row>
    <row r="1365" ht="14.25" customHeight="1">
      <c r="A1365" s="12">
        <v>720533.0</v>
      </c>
      <c r="B1365" s="12">
        <v>720533.0</v>
      </c>
      <c r="C1365" s="12" t="s">
        <v>136</v>
      </c>
      <c r="D1365" s="12">
        <v>755.0</v>
      </c>
      <c r="K1365" s="12" t="s">
        <v>137</v>
      </c>
      <c r="M1365" s="12" t="s">
        <v>170</v>
      </c>
      <c r="N1365" s="12" t="s">
        <v>139</v>
      </c>
      <c r="P1365" s="12" t="s">
        <v>128</v>
      </c>
      <c r="V1365" s="12">
        <v>755.0</v>
      </c>
      <c r="X1365" s="12" t="s">
        <v>6841</v>
      </c>
      <c r="Y1365" s="12" t="s">
        <v>319</v>
      </c>
      <c r="Z1365" s="12" t="s">
        <v>1991</v>
      </c>
      <c r="AA1365" s="12" t="s">
        <v>175</v>
      </c>
      <c r="AB1365" s="12" t="s">
        <v>6842</v>
      </c>
      <c r="AC1365" s="12">
        <v>6.281220584127E12</v>
      </c>
      <c r="AD1365" s="12" t="s">
        <v>634</v>
      </c>
      <c r="AE1365" s="12" t="s">
        <v>6843</v>
      </c>
      <c r="AI1365" s="12" t="s">
        <v>152</v>
      </c>
      <c r="AJ1365" s="12" t="s">
        <v>126</v>
      </c>
      <c r="AK1365" s="12" t="s">
        <v>126</v>
      </c>
      <c r="AM1365" s="12" t="s">
        <v>149</v>
      </c>
      <c r="AP1365" s="12" t="s">
        <v>126</v>
      </c>
      <c r="AS1365" s="12" t="s">
        <v>370</v>
      </c>
      <c r="AT1365" s="12" t="s">
        <v>785</v>
      </c>
      <c r="AU1365" s="12" t="s">
        <v>152</v>
      </c>
      <c r="AV1365" s="12" t="s">
        <v>552</v>
      </c>
      <c r="AW1365" s="12" t="s">
        <v>5876</v>
      </c>
      <c r="AX1365" s="12" t="s">
        <v>6261</v>
      </c>
      <c r="AY1365" s="12" t="s">
        <v>5876</v>
      </c>
      <c r="BF1365" s="12" t="s">
        <v>126</v>
      </c>
      <c r="BO1365" s="12" t="s">
        <v>3378</v>
      </c>
      <c r="BP1365" s="12" t="s">
        <v>634</v>
      </c>
      <c r="BQ1365" s="12" t="s">
        <v>388</v>
      </c>
    </row>
    <row r="1366" ht="14.25" customHeight="1">
      <c r="A1366" s="12">
        <v>720534.0</v>
      </c>
      <c r="B1366" s="12">
        <v>720531.0</v>
      </c>
      <c r="C1366" s="12" t="s">
        <v>136</v>
      </c>
      <c r="D1366" s="12">
        <v>0.0</v>
      </c>
      <c r="K1366" s="12" t="s">
        <v>137</v>
      </c>
      <c r="M1366" s="12" t="s">
        <v>138</v>
      </c>
      <c r="N1366" s="12" t="s">
        <v>139</v>
      </c>
      <c r="P1366" s="12" t="s">
        <v>118</v>
      </c>
      <c r="R1366" s="12" t="s">
        <v>389</v>
      </c>
      <c r="V1366" s="12">
        <v>440.0</v>
      </c>
      <c r="X1366" s="12" t="s">
        <v>6844</v>
      </c>
      <c r="Y1366" s="12" t="s">
        <v>246</v>
      </c>
      <c r="Z1366" s="12" t="s">
        <v>6845</v>
      </c>
      <c r="AA1366" s="12" t="s">
        <v>144</v>
      </c>
      <c r="AB1366" s="12" t="s">
        <v>6846</v>
      </c>
      <c r="AC1366" s="12">
        <v>3.53838056734E11</v>
      </c>
      <c r="AD1366" s="12" t="s">
        <v>6830</v>
      </c>
      <c r="AE1366" s="12" t="s">
        <v>6831</v>
      </c>
      <c r="AF1366" s="12" t="s">
        <v>6832</v>
      </c>
      <c r="AI1366" s="12" t="s">
        <v>152</v>
      </c>
      <c r="AJ1366" s="12" t="s">
        <v>126</v>
      </c>
      <c r="AK1366" s="12" t="s">
        <v>126</v>
      </c>
      <c r="AM1366" s="12" t="s">
        <v>358</v>
      </c>
      <c r="AP1366" s="12" t="s">
        <v>126</v>
      </c>
      <c r="AQ1366" s="12" t="s">
        <v>152</v>
      </c>
      <c r="AS1366" s="12" t="s">
        <v>153</v>
      </c>
      <c r="AU1366" s="12" t="s">
        <v>152</v>
      </c>
      <c r="AV1366" s="12" t="s">
        <v>154</v>
      </c>
      <c r="AW1366" s="12" t="s">
        <v>6833</v>
      </c>
      <c r="AX1366" s="12" t="s">
        <v>184</v>
      </c>
      <c r="AY1366" s="12" t="s">
        <v>6834</v>
      </c>
    </row>
    <row r="1367" ht="14.25" customHeight="1">
      <c r="A1367" s="12">
        <v>720535.0</v>
      </c>
      <c r="B1367" s="12">
        <v>720535.0</v>
      </c>
      <c r="C1367" s="12" t="s">
        <v>136</v>
      </c>
      <c r="D1367" s="12">
        <v>814.0</v>
      </c>
      <c r="K1367" s="12" t="s">
        <v>137</v>
      </c>
      <c r="M1367" s="12" t="s">
        <v>170</v>
      </c>
      <c r="N1367" s="12" t="s">
        <v>139</v>
      </c>
      <c r="P1367" s="12" t="s">
        <v>140</v>
      </c>
      <c r="V1367" s="12">
        <v>814.0</v>
      </c>
      <c r="X1367" s="12" t="s">
        <v>6847</v>
      </c>
      <c r="Y1367" s="12" t="s">
        <v>142</v>
      </c>
      <c r="Z1367" s="12" t="s">
        <v>6848</v>
      </c>
      <c r="AA1367" s="12" t="s">
        <v>144</v>
      </c>
      <c r="AB1367" s="12" t="s">
        <v>6849</v>
      </c>
      <c r="AC1367" s="12">
        <v>2.348065697696E12</v>
      </c>
      <c r="AD1367" s="12" t="s">
        <v>314</v>
      </c>
      <c r="AE1367" s="12" t="s">
        <v>6850</v>
      </c>
      <c r="AF1367" s="12" t="s">
        <v>6851</v>
      </c>
      <c r="AI1367" s="12" t="s">
        <v>152</v>
      </c>
      <c r="AJ1367" s="12" t="s">
        <v>126</v>
      </c>
      <c r="AK1367" s="12" t="s">
        <v>126</v>
      </c>
      <c r="AP1367" s="12" t="s">
        <v>126</v>
      </c>
      <c r="AS1367" s="12" t="s">
        <v>153</v>
      </c>
      <c r="AU1367" s="12" t="s">
        <v>152</v>
      </c>
      <c r="BF1367" s="12" t="s">
        <v>126</v>
      </c>
      <c r="BP1367" s="12" t="s">
        <v>314</v>
      </c>
      <c r="BQ1367" s="12" t="s">
        <v>273</v>
      </c>
    </row>
    <row r="1368" ht="14.25" customHeight="1">
      <c r="A1368" s="12">
        <v>720536.0</v>
      </c>
      <c r="B1368" s="12">
        <v>720536.0</v>
      </c>
      <c r="K1368" s="12" t="s">
        <v>137</v>
      </c>
      <c r="M1368" s="12" t="s">
        <v>170</v>
      </c>
      <c r="N1368" s="12" t="s">
        <v>139</v>
      </c>
      <c r="P1368" s="12" t="s">
        <v>3282</v>
      </c>
      <c r="V1368" s="12">
        <v>1000.0</v>
      </c>
      <c r="X1368" s="12" t="s">
        <v>6852</v>
      </c>
      <c r="Y1368" s="12" t="s">
        <v>142</v>
      </c>
      <c r="Z1368" s="12" t="s">
        <v>6853</v>
      </c>
      <c r="AA1368" s="12" t="s">
        <v>175</v>
      </c>
      <c r="AB1368" s="12" t="s">
        <v>6854</v>
      </c>
      <c r="AC1368" s="12" t="s">
        <v>6855</v>
      </c>
      <c r="AD1368" s="12" t="s">
        <v>448</v>
      </c>
      <c r="AE1368" s="12" t="s">
        <v>6856</v>
      </c>
      <c r="AF1368" s="12" t="s">
        <v>6857</v>
      </c>
      <c r="AI1368" s="12" t="s">
        <v>152</v>
      </c>
      <c r="AJ1368" s="12" t="s">
        <v>126</v>
      </c>
      <c r="AK1368" s="12" t="s">
        <v>126</v>
      </c>
      <c r="AM1368" s="12" t="s">
        <v>196</v>
      </c>
      <c r="AN1368" s="12" t="s">
        <v>6858</v>
      </c>
      <c r="AO1368" s="12" t="s">
        <v>2732</v>
      </c>
      <c r="AP1368" s="12" t="s">
        <v>126</v>
      </c>
      <c r="AQ1368" s="12" t="s">
        <v>152</v>
      </c>
      <c r="AS1368" s="12" t="s">
        <v>153</v>
      </c>
      <c r="AU1368" s="12" t="s">
        <v>152</v>
      </c>
      <c r="AV1368" s="12" t="s">
        <v>154</v>
      </c>
      <c r="AX1368" s="12" t="s">
        <v>184</v>
      </c>
      <c r="BF1368" s="12" t="s">
        <v>152</v>
      </c>
      <c r="BH1368" s="12" t="s">
        <v>711</v>
      </c>
      <c r="BI1368" s="12" t="s">
        <v>6859</v>
      </c>
      <c r="BO1368" s="12" t="s">
        <v>2169</v>
      </c>
      <c r="BP1368" s="12" t="s">
        <v>448</v>
      </c>
      <c r="BQ1368" s="12" t="s">
        <v>352</v>
      </c>
    </row>
    <row r="1369" ht="14.25" customHeight="1">
      <c r="A1369" s="12">
        <v>720537.0</v>
      </c>
      <c r="B1369" s="12">
        <v>720537.0</v>
      </c>
      <c r="K1369" s="12" t="s">
        <v>137</v>
      </c>
      <c r="M1369" s="12" t="s">
        <v>170</v>
      </c>
      <c r="N1369" s="12" t="s">
        <v>139</v>
      </c>
      <c r="P1369" s="12" t="s">
        <v>204</v>
      </c>
      <c r="V1369" s="12">
        <v>407.0</v>
      </c>
      <c r="X1369" s="12" t="s">
        <v>6860</v>
      </c>
      <c r="Y1369" s="12" t="s">
        <v>319</v>
      </c>
      <c r="Z1369" s="12" t="s">
        <v>6861</v>
      </c>
      <c r="AA1369" s="12" t="s">
        <v>175</v>
      </c>
      <c r="AB1369" s="12" t="s">
        <v>6862</v>
      </c>
      <c r="AC1369" s="12" t="s">
        <v>6863</v>
      </c>
      <c r="AD1369" s="12" t="s">
        <v>314</v>
      </c>
      <c r="AE1369" s="12" t="s">
        <v>6864</v>
      </c>
      <c r="AF1369" s="12" t="s">
        <v>6865</v>
      </c>
      <c r="AI1369" s="12" t="s">
        <v>152</v>
      </c>
      <c r="AJ1369" s="12" t="s">
        <v>126</v>
      </c>
      <c r="AK1369" s="12" t="s">
        <v>126</v>
      </c>
      <c r="AM1369" s="12" t="s">
        <v>196</v>
      </c>
      <c r="AN1369" s="12" t="s">
        <v>196</v>
      </c>
      <c r="AO1369" s="12" t="s">
        <v>149</v>
      </c>
      <c r="AP1369" s="12" t="s">
        <v>152</v>
      </c>
      <c r="AQ1369" s="12" t="s">
        <v>152</v>
      </c>
      <c r="AS1369" s="12" t="s">
        <v>153</v>
      </c>
      <c r="AU1369" s="12" t="s">
        <v>126</v>
      </c>
      <c r="BF1369" s="12" t="s">
        <v>126</v>
      </c>
      <c r="BO1369" s="12" t="s">
        <v>526</v>
      </c>
      <c r="BP1369" s="12" t="s">
        <v>314</v>
      </c>
      <c r="BQ1369" s="12" t="s">
        <v>6866</v>
      </c>
    </row>
    <row r="1370" ht="14.25" customHeight="1">
      <c r="A1370" s="12">
        <v>720538.0</v>
      </c>
      <c r="B1370" s="12">
        <v>720538.0</v>
      </c>
      <c r="C1370" s="12" t="s">
        <v>136</v>
      </c>
      <c r="D1370" s="12">
        <v>699.0</v>
      </c>
      <c r="K1370" s="12" t="s">
        <v>137</v>
      </c>
      <c r="M1370" s="12" t="s">
        <v>138</v>
      </c>
      <c r="N1370" s="12" t="s">
        <v>171</v>
      </c>
      <c r="P1370" s="12" t="s">
        <v>140</v>
      </c>
      <c r="V1370" s="12">
        <v>699.0</v>
      </c>
      <c r="X1370" s="12" t="s">
        <v>6867</v>
      </c>
      <c r="Y1370" s="12" t="s">
        <v>269</v>
      </c>
      <c r="Z1370" s="12" t="s">
        <v>6868</v>
      </c>
      <c r="AA1370" s="12" t="s">
        <v>175</v>
      </c>
      <c r="AB1370" s="12" t="s">
        <v>6869</v>
      </c>
      <c r="AC1370" s="12" t="s">
        <v>6870</v>
      </c>
      <c r="AD1370" s="12" t="s">
        <v>1643</v>
      </c>
      <c r="AE1370" s="12" t="s">
        <v>6871</v>
      </c>
      <c r="AF1370" s="12" t="s">
        <v>6872</v>
      </c>
      <c r="AI1370" s="12" t="s">
        <v>126</v>
      </c>
      <c r="AJ1370" s="12" t="s">
        <v>126</v>
      </c>
      <c r="AK1370" s="12" t="s">
        <v>126</v>
      </c>
      <c r="AM1370" s="12" t="s">
        <v>196</v>
      </c>
      <c r="AN1370" s="12" t="s">
        <v>244</v>
      </c>
      <c r="AO1370" s="12" t="s">
        <v>1968</v>
      </c>
      <c r="AP1370" s="12" t="s">
        <v>126</v>
      </c>
      <c r="AS1370" s="12" t="s">
        <v>370</v>
      </c>
      <c r="AT1370" s="12" t="s">
        <v>1017</v>
      </c>
      <c r="AU1370" s="12" t="s">
        <v>152</v>
      </c>
      <c r="AX1370" s="12" t="s">
        <v>156</v>
      </c>
      <c r="AY1370" s="12" t="s">
        <v>6873</v>
      </c>
      <c r="BF1370" s="12" t="s">
        <v>126</v>
      </c>
    </row>
    <row r="1371" ht="14.25" customHeight="1">
      <c r="A1371" s="12">
        <v>720539.0</v>
      </c>
      <c r="B1371" s="12">
        <v>720539.0</v>
      </c>
      <c r="C1371" s="12" t="s">
        <v>136</v>
      </c>
      <c r="D1371" s="12">
        <v>1315.0</v>
      </c>
      <c r="K1371" s="12" t="s">
        <v>137</v>
      </c>
      <c r="M1371" s="12" t="s">
        <v>138</v>
      </c>
      <c r="N1371" s="12" t="s">
        <v>139</v>
      </c>
      <c r="P1371" s="12" t="s">
        <v>140</v>
      </c>
      <c r="V1371" s="12">
        <v>875.0</v>
      </c>
      <c r="X1371" s="12" t="s">
        <v>6874</v>
      </c>
      <c r="Y1371" s="12" t="s">
        <v>173</v>
      </c>
      <c r="Z1371" s="12" t="s">
        <v>6875</v>
      </c>
      <c r="AA1371" s="12" t="s">
        <v>175</v>
      </c>
      <c r="AB1371" s="12" t="s">
        <v>6876</v>
      </c>
      <c r="AC1371" s="12">
        <v>4.915161481089E12</v>
      </c>
      <c r="AD1371" s="12" t="s">
        <v>1275</v>
      </c>
      <c r="AI1371" s="12" t="s">
        <v>126</v>
      </c>
      <c r="AJ1371" s="12" t="s">
        <v>126</v>
      </c>
      <c r="AK1371" s="12" t="s">
        <v>126</v>
      </c>
      <c r="AM1371" s="12" t="s">
        <v>149</v>
      </c>
      <c r="AP1371" s="12" t="s">
        <v>126</v>
      </c>
      <c r="AQ1371" s="12" t="s">
        <v>152</v>
      </c>
      <c r="AS1371" s="12" t="s">
        <v>153</v>
      </c>
      <c r="AU1371" s="12" t="s">
        <v>126</v>
      </c>
      <c r="BF1371" s="12" t="s">
        <v>126</v>
      </c>
      <c r="BO1371" s="12" t="s">
        <v>351</v>
      </c>
      <c r="BP1371" s="12" t="s">
        <v>480</v>
      </c>
      <c r="BQ1371" s="12" t="s">
        <v>158</v>
      </c>
    </row>
    <row r="1372" ht="14.25" customHeight="1">
      <c r="A1372" s="12">
        <v>720540.0</v>
      </c>
      <c r="B1372" s="12">
        <v>720540.0</v>
      </c>
      <c r="K1372" s="12" t="s">
        <v>137</v>
      </c>
      <c r="M1372" s="12" t="s">
        <v>138</v>
      </c>
      <c r="N1372" s="12" t="s">
        <v>171</v>
      </c>
      <c r="P1372" s="12" t="s">
        <v>128</v>
      </c>
      <c r="V1372" s="12">
        <v>627.0</v>
      </c>
      <c r="X1372" s="12" t="s">
        <v>6877</v>
      </c>
      <c r="Y1372" s="12" t="s">
        <v>269</v>
      </c>
      <c r="Z1372" s="12" t="s">
        <v>6878</v>
      </c>
      <c r="AA1372" s="12" t="s">
        <v>175</v>
      </c>
      <c r="AB1372" s="12" t="s">
        <v>6879</v>
      </c>
      <c r="AC1372" s="12" t="s">
        <v>6880</v>
      </c>
      <c r="AD1372" s="12" t="s">
        <v>3518</v>
      </c>
      <c r="AE1372" s="12" t="s">
        <v>6881</v>
      </c>
      <c r="AI1372" s="12" t="s">
        <v>126</v>
      </c>
      <c r="AJ1372" s="12" t="s">
        <v>126</v>
      </c>
      <c r="AK1372" s="12" t="s">
        <v>126</v>
      </c>
      <c r="AM1372" s="12" t="s">
        <v>149</v>
      </c>
      <c r="AN1372" s="12" t="s">
        <v>567</v>
      </c>
      <c r="AP1372" s="12" t="s">
        <v>126</v>
      </c>
      <c r="AQ1372" s="12" t="s">
        <v>152</v>
      </c>
      <c r="AS1372" s="12" t="s">
        <v>153</v>
      </c>
      <c r="AU1372" s="12" t="s">
        <v>126</v>
      </c>
      <c r="BF1372" s="12" t="s">
        <v>126</v>
      </c>
      <c r="BO1372" s="12" t="s">
        <v>1331</v>
      </c>
      <c r="BP1372" s="12" t="s">
        <v>3518</v>
      </c>
      <c r="BQ1372" s="12" t="s">
        <v>388</v>
      </c>
    </row>
    <row r="1373" ht="14.25" customHeight="1">
      <c r="A1373" s="12">
        <v>720541.0</v>
      </c>
      <c r="B1373" s="12">
        <v>720541.0</v>
      </c>
      <c r="K1373" s="12" t="s">
        <v>137</v>
      </c>
      <c r="M1373" s="12" t="s">
        <v>138</v>
      </c>
      <c r="N1373" s="12" t="s">
        <v>171</v>
      </c>
      <c r="P1373" s="12" t="s">
        <v>128</v>
      </c>
      <c r="V1373" s="12">
        <v>627.0</v>
      </c>
      <c r="X1373" s="12" t="s">
        <v>6877</v>
      </c>
      <c r="Y1373" s="12" t="s">
        <v>269</v>
      </c>
      <c r="Z1373" s="12" t="s">
        <v>6878</v>
      </c>
      <c r="AA1373" s="12" t="s">
        <v>175</v>
      </c>
      <c r="AB1373" s="12" t="s">
        <v>6879</v>
      </c>
      <c r="AC1373" s="12" t="s">
        <v>6880</v>
      </c>
      <c r="AD1373" s="12" t="s">
        <v>3518</v>
      </c>
      <c r="AE1373" s="12" t="s">
        <v>6881</v>
      </c>
      <c r="AI1373" s="12" t="s">
        <v>126</v>
      </c>
      <c r="AJ1373" s="12" t="s">
        <v>126</v>
      </c>
      <c r="AK1373" s="12" t="s">
        <v>126</v>
      </c>
      <c r="AM1373" s="12" t="s">
        <v>149</v>
      </c>
      <c r="AN1373" s="12" t="s">
        <v>567</v>
      </c>
      <c r="AP1373" s="12" t="s">
        <v>126</v>
      </c>
      <c r="AQ1373" s="12" t="s">
        <v>152</v>
      </c>
      <c r="AS1373" s="12" t="s">
        <v>153</v>
      </c>
      <c r="AU1373" s="12" t="s">
        <v>126</v>
      </c>
      <c r="BF1373" s="12" t="s">
        <v>126</v>
      </c>
      <c r="BO1373" s="12" t="s">
        <v>1331</v>
      </c>
      <c r="BP1373" s="12" t="s">
        <v>3518</v>
      </c>
      <c r="BQ1373" s="12" t="s">
        <v>388</v>
      </c>
    </row>
    <row r="1374" ht="14.25" customHeight="1">
      <c r="A1374" s="12">
        <v>720542.0</v>
      </c>
      <c r="B1374" s="12">
        <v>720542.0</v>
      </c>
      <c r="K1374" s="12" t="s">
        <v>137</v>
      </c>
      <c r="M1374" s="12" t="s">
        <v>138</v>
      </c>
      <c r="N1374" s="12" t="s">
        <v>171</v>
      </c>
      <c r="P1374" s="12" t="s">
        <v>128</v>
      </c>
      <c r="V1374" s="12">
        <v>627.0</v>
      </c>
      <c r="X1374" s="12" t="s">
        <v>6877</v>
      </c>
      <c r="Y1374" s="12" t="s">
        <v>269</v>
      </c>
      <c r="Z1374" s="12" t="s">
        <v>6878</v>
      </c>
      <c r="AA1374" s="12" t="s">
        <v>175</v>
      </c>
      <c r="AB1374" s="12" t="s">
        <v>6879</v>
      </c>
      <c r="AC1374" s="12" t="s">
        <v>6880</v>
      </c>
      <c r="AD1374" s="12" t="s">
        <v>3518</v>
      </c>
      <c r="AE1374" s="12" t="s">
        <v>6881</v>
      </c>
      <c r="AI1374" s="12" t="s">
        <v>126</v>
      </c>
      <c r="AJ1374" s="12" t="s">
        <v>126</v>
      </c>
      <c r="AK1374" s="12" t="s">
        <v>126</v>
      </c>
      <c r="AM1374" s="12" t="s">
        <v>149</v>
      </c>
      <c r="AN1374" s="12" t="s">
        <v>567</v>
      </c>
      <c r="AP1374" s="12" t="s">
        <v>126</v>
      </c>
      <c r="AQ1374" s="12" t="s">
        <v>152</v>
      </c>
      <c r="AS1374" s="12" t="s">
        <v>153</v>
      </c>
      <c r="AU1374" s="12" t="s">
        <v>126</v>
      </c>
      <c r="BF1374" s="12" t="s">
        <v>126</v>
      </c>
      <c r="BO1374" s="12" t="s">
        <v>1331</v>
      </c>
      <c r="BP1374" s="12" t="s">
        <v>3518</v>
      </c>
      <c r="BQ1374" s="12" t="s">
        <v>388</v>
      </c>
    </row>
    <row r="1375" ht="14.25" customHeight="1">
      <c r="A1375" s="12">
        <v>720543.0</v>
      </c>
      <c r="B1375" s="12">
        <v>720543.0</v>
      </c>
      <c r="K1375" s="12" t="s">
        <v>137</v>
      </c>
      <c r="M1375" s="12" t="s">
        <v>170</v>
      </c>
      <c r="N1375" s="12" t="s">
        <v>139</v>
      </c>
      <c r="P1375" s="12" t="s">
        <v>140</v>
      </c>
      <c r="V1375" s="12">
        <v>814.0</v>
      </c>
      <c r="X1375" s="12" t="s">
        <v>6882</v>
      </c>
      <c r="Y1375" s="12" t="s">
        <v>142</v>
      </c>
      <c r="Z1375" s="12" t="s">
        <v>6883</v>
      </c>
      <c r="AA1375" s="12" t="s">
        <v>144</v>
      </c>
      <c r="AB1375" s="12" t="s">
        <v>6884</v>
      </c>
      <c r="AC1375" s="12">
        <v>6.28157177663E11</v>
      </c>
      <c r="AD1375" s="12" t="s">
        <v>634</v>
      </c>
      <c r="AE1375" s="12" t="s">
        <v>6885</v>
      </c>
      <c r="AI1375" s="12" t="s">
        <v>152</v>
      </c>
      <c r="AJ1375" s="12" t="s">
        <v>126</v>
      </c>
      <c r="AK1375" s="12" t="s">
        <v>126</v>
      </c>
      <c r="AM1375" s="12" t="s">
        <v>1695</v>
      </c>
      <c r="AN1375" s="12" t="s">
        <v>149</v>
      </c>
      <c r="AP1375" s="12" t="s">
        <v>152</v>
      </c>
      <c r="AQ1375" s="12" t="s">
        <v>152</v>
      </c>
      <c r="AS1375" s="12" t="s">
        <v>153</v>
      </c>
      <c r="AU1375" s="12" t="s">
        <v>152</v>
      </c>
      <c r="AV1375" s="12" t="s">
        <v>154</v>
      </c>
      <c r="AX1375" s="12" t="s">
        <v>184</v>
      </c>
      <c r="BF1375" s="12" t="s">
        <v>126</v>
      </c>
      <c r="BO1375" s="12" t="s">
        <v>6886</v>
      </c>
      <c r="BP1375" s="12" t="s">
        <v>634</v>
      </c>
      <c r="BQ1375" s="12" t="s">
        <v>388</v>
      </c>
    </row>
    <row r="1376" ht="14.25" customHeight="1">
      <c r="A1376" s="12">
        <v>720544.0</v>
      </c>
      <c r="B1376" s="12">
        <v>720544.0</v>
      </c>
      <c r="C1376" s="12" t="s">
        <v>136</v>
      </c>
      <c r="D1376" s="12">
        <v>908.0</v>
      </c>
      <c r="K1376" s="12" t="s">
        <v>137</v>
      </c>
      <c r="M1376" s="12" t="s">
        <v>138</v>
      </c>
      <c r="N1376" s="12" t="s">
        <v>139</v>
      </c>
      <c r="P1376" s="12" t="s">
        <v>140</v>
      </c>
      <c r="V1376" s="12">
        <v>875.0</v>
      </c>
      <c r="X1376" s="12" t="s">
        <v>6887</v>
      </c>
      <c r="Y1376" s="12" t="s">
        <v>142</v>
      </c>
      <c r="Z1376" s="12" t="s">
        <v>6888</v>
      </c>
      <c r="AA1376" s="12" t="s">
        <v>144</v>
      </c>
      <c r="AB1376" s="12" t="s">
        <v>6889</v>
      </c>
      <c r="AC1376" s="12" t="s">
        <v>6890</v>
      </c>
      <c r="AD1376" s="12" t="s">
        <v>963</v>
      </c>
      <c r="AE1376" s="12" t="s">
        <v>6891</v>
      </c>
      <c r="AF1376" s="12" t="s">
        <v>6892</v>
      </c>
      <c r="AI1376" s="12" t="s">
        <v>126</v>
      </c>
      <c r="AJ1376" s="12" t="s">
        <v>126</v>
      </c>
      <c r="AK1376" s="12" t="s">
        <v>152</v>
      </c>
      <c r="AL1376" s="12" t="s">
        <v>6893</v>
      </c>
      <c r="AM1376" s="12" t="s">
        <v>149</v>
      </c>
      <c r="AN1376" s="12" t="s">
        <v>567</v>
      </c>
      <c r="AO1376" s="12" t="s">
        <v>1494</v>
      </c>
      <c r="AP1376" s="12" t="s">
        <v>126</v>
      </c>
      <c r="AQ1376" s="12" t="s">
        <v>152</v>
      </c>
      <c r="AS1376" s="12" t="s">
        <v>153</v>
      </c>
      <c r="AU1376" s="12" t="s">
        <v>126</v>
      </c>
      <c r="BF1376" s="12" t="s">
        <v>126</v>
      </c>
      <c r="BO1376" s="12" t="s">
        <v>6248</v>
      </c>
      <c r="BP1376" s="12" t="s">
        <v>675</v>
      </c>
      <c r="BQ1376" s="12" t="s">
        <v>388</v>
      </c>
    </row>
    <row r="1377" ht="14.25" customHeight="1">
      <c r="A1377" s="12">
        <v>720545.0</v>
      </c>
      <c r="B1377" s="12">
        <v>720544.0</v>
      </c>
      <c r="C1377" s="12" t="s">
        <v>136</v>
      </c>
      <c r="D1377" s="12">
        <v>0.0</v>
      </c>
      <c r="K1377" s="12" t="s">
        <v>137</v>
      </c>
      <c r="M1377" s="12" t="s">
        <v>138</v>
      </c>
      <c r="N1377" s="12" t="s">
        <v>139</v>
      </c>
      <c r="P1377" s="12" t="s">
        <v>977</v>
      </c>
      <c r="V1377" s="12">
        <v>33.0</v>
      </c>
      <c r="X1377" s="12" t="s">
        <v>6894</v>
      </c>
      <c r="Y1377" s="12" t="s">
        <v>269</v>
      </c>
      <c r="Z1377" s="12" t="s">
        <v>6895</v>
      </c>
      <c r="AA1377" s="12" t="s">
        <v>175</v>
      </c>
      <c r="AB1377" s="12" t="s">
        <v>6889</v>
      </c>
      <c r="AC1377" s="12">
        <v>417.0</v>
      </c>
      <c r="AD1377" s="12" t="s">
        <v>963</v>
      </c>
      <c r="AI1377" s="12" t="s">
        <v>126</v>
      </c>
      <c r="AJ1377" s="12" t="s">
        <v>126</v>
      </c>
      <c r="AK1377" s="12" t="s">
        <v>126</v>
      </c>
      <c r="AP1377" s="12" t="s">
        <v>126</v>
      </c>
      <c r="AQ1377" s="12" t="s">
        <v>152</v>
      </c>
      <c r="AS1377" s="12" t="s">
        <v>153</v>
      </c>
      <c r="AU1377" s="12" t="s">
        <v>126</v>
      </c>
    </row>
    <row r="1378" ht="14.25" customHeight="1">
      <c r="A1378" s="12">
        <v>720546.0</v>
      </c>
      <c r="B1378" s="12">
        <v>720546.0</v>
      </c>
      <c r="K1378" s="12" t="s">
        <v>137</v>
      </c>
      <c r="M1378" s="12" t="s">
        <v>253</v>
      </c>
      <c r="N1378" s="12" t="s">
        <v>139</v>
      </c>
      <c r="P1378" s="12" t="s">
        <v>204</v>
      </c>
      <c r="V1378" s="12">
        <v>319.0</v>
      </c>
      <c r="X1378" s="12" t="s">
        <v>3333</v>
      </c>
      <c r="Y1378" s="12" t="s">
        <v>246</v>
      </c>
      <c r="Z1378" s="12" t="s">
        <v>3334</v>
      </c>
      <c r="AA1378" s="12" t="s">
        <v>144</v>
      </c>
      <c r="AB1378" s="12" t="s">
        <v>3335</v>
      </c>
      <c r="AC1378" s="12" t="s">
        <v>3336</v>
      </c>
      <c r="AD1378" s="12" t="s">
        <v>272</v>
      </c>
      <c r="AE1378" s="12" t="s">
        <v>3337</v>
      </c>
      <c r="AF1378" s="12" t="s">
        <v>6896</v>
      </c>
      <c r="AI1378" s="12" t="s">
        <v>152</v>
      </c>
      <c r="AJ1378" s="12" t="s">
        <v>126</v>
      </c>
      <c r="AK1378" s="12" t="s">
        <v>126</v>
      </c>
      <c r="AM1378" s="12" t="s">
        <v>149</v>
      </c>
      <c r="AP1378" s="12" t="s">
        <v>152</v>
      </c>
      <c r="AQ1378" s="12" t="s">
        <v>152</v>
      </c>
      <c r="AS1378" s="12" t="s">
        <v>153</v>
      </c>
      <c r="AU1378" s="12" t="s">
        <v>152</v>
      </c>
      <c r="BF1378" s="12" t="s">
        <v>126</v>
      </c>
      <c r="BO1378" s="12" t="s">
        <v>2966</v>
      </c>
      <c r="BP1378" s="12" t="s">
        <v>272</v>
      </c>
      <c r="BQ1378" s="12" t="s">
        <v>1063</v>
      </c>
    </row>
    <row r="1379" ht="14.25" customHeight="1">
      <c r="A1379" s="12">
        <v>720548.0</v>
      </c>
      <c r="B1379" s="12">
        <v>720548.0</v>
      </c>
      <c r="K1379" s="12" t="s">
        <v>137</v>
      </c>
      <c r="M1379" s="12" t="s">
        <v>170</v>
      </c>
      <c r="N1379" s="12" t="s">
        <v>171</v>
      </c>
      <c r="P1379" s="12" t="s">
        <v>140</v>
      </c>
      <c r="V1379" s="12">
        <v>649.0</v>
      </c>
      <c r="X1379" s="12" t="s">
        <v>6897</v>
      </c>
      <c r="Y1379" s="12" t="s">
        <v>142</v>
      </c>
      <c r="Z1379" s="12" t="s">
        <v>6898</v>
      </c>
      <c r="AA1379" s="12" t="s">
        <v>144</v>
      </c>
      <c r="AB1379" s="12" t="s">
        <v>6899</v>
      </c>
      <c r="AC1379" s="12">
        <v>2.33244230709E11</v>
      </c>
      <c r="AD1379" s="12" t="s">
        <v>918</v>
      </c>
      <c r="AE1379" s="12" t="s">
        <v>6900</v>
      </c>
      <c r="AF1379" s="12" t="s">
        <v>6901</v>
      </c>
      <c r="AI1379" s="12" t="s">
        <v>152</v>
      </c>
      <c r="AJ1379" s="12" t="s">
        <v>126</v>
      </c>
      <c r="AK1379" s="12" t="s">
        <v>126</v>
      </c>
      <c r="AM1379" s="12" t="s">
        <v>196</v>
      </c>
      <c r="AN1379" s="12" t="s">
        <v>6902</v>
      </c>
      <c r="AP1379" s="12" t="s">
        <v>152</v>
      </c>
      <c r="AQ1379" s="12" t="s">
        <v>152</v>
      </c>
      <c r="AS1379" s="12" t="s">
        <v>153</v>
      </c>
      <c r="AU1379" s="12" t="s">
        <v>152</v>
      </c>
      <c r="AV1379" s="12" t="s">
        <v>188</v>
      </c>
      <c r="AX1379" s="12" t="s">
        <v>184</v>
      </c>
      <c r="AY1379" s="12" t="s">
        <v>3771</v>
      </c>
      <c r="BF1379" s="12" t="s">
        <v>126</v>
      </c>
      <c r="BO1379" s="12" t="s">
        <v>374</v>
      </c>
      <c r="BP1379" s="12" t="s">
        <v>918</v>
      </c>
      <c r="BQ1379" s="12" t="s">
        <v>464</v>
      </c>
    </row>
    <row r="1380" ht="14.25" customHeight="1">
      <c r="A1380" s="12">
        <v>720549.0</v>
      </c>
      <c r="B1380" s="12">
        <v>720549.0</v>
      </c>
      <c r="K1380" s="12" t="s">
        <v>137</v>
      </c>
      <c r="M1380" s="12" t="s">
        <v>138</v>
      </c>
      <c r="N1380" s="12" t="s">
        <v>171</v>
      </c>
      <c r="P1380" s="12" t="s">
        <v>140</v>
      </c>
      <c r="V1380" s="12">
        <v>699.0</v>
      </c>
      <c r="X1380" s="12" t="s">
        <v>6903</v>
      </c>
      <c r="Y1380" s="12" t="s">
        <v>142</v>
      </c>
      <c r="Z1380" s="12" t="s">
        <v>6904</v>
      </c>
      <c r="AA1380" s="12" t="s">
        <v>175</v>
      </c>
      <c r="AB1380" s="12" t="s">
        <v>6905</v>
      </c>
      <c r="AC1380" s="12" t="s">
        <v>6906</v>
      </c>
      <c r="AD1380" s="12" t="s">
        <v>1286</v>
      </c>
      <c r="AE1380" s="12" t="s">
        <v>6907</v>
      </c>
      <c r="AI1380" s="12" t="s">
        <v>126</v>
      </c>
      <c r="AJ1380" s="12" t="s">
        <v>126</v>
      </c>
      <c r="AK1380" s="12" t="s">
        <v>126</v>
      </c>
      <c r="AM1380" s="12" t="s">
        <v>1098</v>
      </c>
      <c r="AN1380" s="12" t="s">
        <v>6908</v>
      </c>
      <c r="AP1380" s="12" t="s">
        <v>152</v>
      </c>
      <c r="AQ1380" s="12" t="s">
        <v>152</v>
      </c>
      <c r="AS1380" s="12" t="s">
        <v>370</v>
      </c>
      <c r="AT1380" s="12" t="s">
        <v>1017</v>
      </c>
      <c r="AU1380" s="12" t="s">
        <v>126</v>
      </c>
      <c r="BF1380" s="12" t="s">
        <v>126</v>
      </c>
      <c r="BO1380" s="12" t="s">
        <v>1308</v>
      </c>
      <c r="BP1380" s="12" t="s">
        <v>1286</v>
      </c>
      <c r="BQ1380" s="12" t="s">
        <v>135</v>
      </c>
    </row>
    <row r="1381" ht="14.25" customHeight="1">
      <c r="A1381" s="12">
        <v>720550.0</v>
      </c>
      <c r="B1381" s="12">
        <v>720550.0</v>
      </c>
      <c r="K1381" s="12" t="s">
        <v>137</v>
      </c>
      <c r="M1381" s="12" t="s">
        <v>253</v>
      </c>
      <c r="N1381" s="12" t="s">
        <v>139</v>
      </c>
      <c r="P1381" s="12" t="s">
        <v>204</v>
      </c>
      <c r="V1381" s="12">
        <v>319.0</v>
      </c>
      <c r="X1381" s="12" t="s">
        <v>6909</v>
      </c>
      <c r="Y1381" s="12" t="s">
        <v>246</v>
      </c>
      <c r="Z1381" s="12" t="s">
        <v>6910</v>
      </c>
      <c r="AA1381" s="12" t="s">
        <v>144</v>
      </c>
      <c r="AB1381" s="12" t="s">
        <v>6911</v>
      </c>
      <c r="AC1381" s="12" t="s">
        <v>6912</v>
      </c>
      <c r="AD1381" s="12" t="s">
        <v>448</v>
      </c>
      <c r="AE1381" s="12" t="s">
        <v>6913</v>
      </c>
      <c r="AF1381" s="12" t="s">
        <v>6914</v>
      </c>
      <c r="AI1381" s="12" t="s">
        <v>152</v>
      </c>
      <c r="AJ1381" s="12" t="s">
        <v>126</v>
      </c>
      <c r="AK1381" s="12" t="s">
        <v>126</v>
      </c>
      <c r="AM1381" s="12" t="s">
        <v>196</v>
      </c>
      <c r="AP1381" s="12" t="s">
        <v>152</v>
      </c>
      <c r="AS1381" s="12" t="s">
        <v>153</v>
      </c>
      <c r="AU1381" s="12" t="s">
        <v>152</v>
      </c>
      <c r="BF1381" s="12" t="s">
        <v>126</v>
      </c>
      <c r="BO1381" s="12" t="s">
        <v>489</v>
      </c>
      <c r="BP1381" s="12" t="s">
        <v>448</v>
      </c>
    </row>
    <row r="1382" ht="14.25" customHeight="1">
      <c r="A1382" s="12">
        <v>720551.0</v>
      </c>
      <c r="B1382" s="12">
        <v>720551.0</v>
      </c>
      <c r="C1382" s="12" t="s">
        <v>136</v>
      </c>
      <c r="D1382" s="12">
        <v>1100.0</v>
      </c>
      <c r="K1382" s="12" t="s">
        <v>137</v>
      </c>
      <c r="M1382" s="12" t="s">
        <v>170</v>
      </c>
      <c r="N1382" s="12" t="s">
        <v>171</v>
      </c>
      <c r="P1382" s="12" t="s">
        <v>140</v>
      </c>
      <c r="V1382" s="12">
        <v>649.0</v>
      </c>
      <c r="X1382" s="12" t="s">
        <v>6915</v>
      </c>
      <c r="Y1382" s="12" t="s">
        <v>142</v>
      </c>
      <c r="Z1382" s="12" t="s">
        <v>6916</v>
      </c>
      <c r="AA1382" s="12" t="s">
        <v>175</v>
      </c>
      <c r="AB1382" s="12" t="s">
        <v>6917</v>
      </c>
      <c r="AC1382" s="12" t="s">
        <v>6918</v>
      </c>
      <c r="AD1382" s="12" t="s">
        <v>122</v>
      </c>
      <c r="AE1382" s="12" t="s">
        <v>6919</v>
      </c>
      <c r="AF1382" s="12" t="s">
        <v>6920</v>
      </c>
      <c r="AI1382" s="12" t="s">
        <v>126</v>
      </c>
      <c r="AJ1382" s="12" t="s">
        <v>126</v>
      </c>
      <c r="AK1382" s="12" t="s">
        <v>126</v>
      </c>
      <c r="AM1382" s="12" t="s">
        <v>196</v>
      </c>
      <c r="AP1382" s="12" t="s">
        <v>152</v>
      </c>
      <c r="AQ1382" s="12" t="s">
        <v>152</v>
      </c>
      <c r="AS1382" s="12" t="s">
        <v>370</v>
      </c>
      <c r="AT1382" s="12" t="s">
        <v>1017</v>
      </c>
      <c r="AU1382" s="12" t="s">
        <v>152</v>
      </c>
      <c r="AV1382" s="12" t="s">
        <v>552</v>
      </c>
      <c r="AX1382" s="12" t="s">
        <v>156</v>
      </c>
      <c r="BF1382" s="12" t="s">
        <v>126</v>
      </c>
    </row>
    <row r="1383" ht="14.25" customHeight="1">
      <c r="A1383" s="12">
        <v>720552.0</v>
      </c>
      <c r="B1383" s="12">
        <v>720551.0</v>
      </c>
      <c r="C1383" s="12" t="s">
        <v>136</v>
      </c>
      <c r="D1383" s="12">
        <v>0.0</v>
      </c>
      <c r="K1383" s="12" t="s">
        <v>137</v>
      </c>
      <c r="M1383" s="12" t="s">
        <v>170</v>
      </c>
      <c r="N1383" s="12" t="s">
        <v>171</v>
      </c>
      <c r="P1383" s="12" t="s">
        <v>118</v>
      </c>
      <c r="R1383" s="12" t="s">
        <v>389</v>
      </c>
      <c r="V1383" s="12">
        <v>385.0</v>
      </c>
      <c r="X1383" s="12" t="s">
        <v>6921</v>
      </c>
      <c r="Y1383" s="12" t="s">
        <v>246</v>
      </c>
      <c r="Z1383" s="12" t="s">
        <v>6922</v>
      </c>
      <c r="AA1383" s="12" t="s">
        <v>144</v>
      </c>
      <c r="AB1383" s="12" t="s">
        <v>6923</v>
      </c>
      <c r="AC1383" s="12">
        <v>83.0</v>
      </c>
      <c r="AD1383" s="12" t="s">
        <v>122</v>
      </c>
      <c r="AE1383" s="12" t="s">
        <v>6919</v>
      </c>
      <c r="AF1383" s="12" t="s">
        <v>6924</v>
      </c>
      <c r="AI1383" s="12" t="s">
        <v>126</v>
      </c>
      <c r="AJ1383" s="12" t="s">
        <v>126</v>
      </c>
      <c r="AK1383" s="12" t="s">
        <v>126</v>
      </c>
      <c r="AM1383" s="12" t="s">
        <v>196</v>
      </c>
      <c r="AP1383" s="12" t="s">
        <v>152</v>
      </c>
      <c r="AQ1383" s="12" t="s">
        <v>152</v>
      </c>
      <c r="AS1383" s="12" t="s">
        <v>370</v>
      </c>
      <c r="AT1383" s="12" t="s">
        <v>1017</v>
      </c>
      <c r="AU1383" s="12" t="s">
        <v>152</v>
      </c>
      <c r="AV1383" s="12" t="s">
        <v>552</v>
      </c>
      <c r="AX1383" s="12" t="s">
        <v>156</v>
      </c>
    </row>
    <row r="1384" ht="14.25" customHeight="1">
      <c r="A1384" s="12">
        <v>720553.0</v>
      </c>
      <c r="B1384" s="12">
        <v>720551.0</v>
      </c>
      <c r="C1384" s="12" t="s">
        <v>136</v>
      </c>
      <c r="D1384" s="12">
        <v>0.0</v>
      </c>
      <c r="K1384" s="12" t="s">
        <v>137</v>
      </c>
      <c r="M1384" s="12" t="s">
        <v>170</v>
      </c>
      <c r="N1384" s="12" t="s">
        <v>171</v>
      </c>
      <c r="P1384" s="12" t="s">
        <v>977</v>
      </c>
      <c r="V1384" s="12">
        <v>33.0</v>
      </c>
      <c r="X1384" s="12" t="s">
        <v>6925</v>
      </c>
      <c r="Y1384" s="12" t="s">
        <v>269</v>
      </c>
      <c r="Z1384" s="12" t="s">
        <v>6926</v>
      </c>
      <c r="AA1384" s="12" t="s">
        <v>175</v>
      </c>
      <c r="AB1384" s="12" t="s">
        <v>6927</v>
      </c>
      <c r="AC1384" s="12">
        <v>82.0</v>
      </c>
      <c r="AD1384" s="12" t="s">
        <v>122</v>
      </c>
      <c r="AE1384" s="12" t="s">
        <v>6928</v>
      </c>
      <c r="AF1384" s="12" t="s">
        <v>6924</v>
      </c>
      <c r="AI1384" s="12" t="s">
        <v>126</v>
      </c>
      <c r="AJ1384" s="12" t="s">
        <v>126</v>
      </c>
      <c r="AK1384" s="12" t="s">
        <v>126</v>
      </c>
      <c r="AM1384" s="12" t="s">
        <v>196</v>
      </c>
      <c r="AP1384" s="12" t="s">
        <v>152</v>
      </c>
      <c r="AQ1384" s="12" t="s">
        <v>152</v>
      </c>
      <c r="AS1384" s="12" t="s">
        <v>370</v>
      </c>
      <c r="AT1384" s="12" t="s">
        <v>1017</v>
      </c>
      <c r="AU1384" s="12" t="s">
        <v>152</v>
      </c>
      <c r="AV1384" s="12" t="s">
        <v>552</v>
      </c>
      <c r="AX1384" s="12" t="s">
        <v>156</v>
      </c>
    </row>
    <row r="1385" ht="14.25" customHeight="1">
      <c r="A1385" s="12">
        <v>720554.0</v>
      </c>
      <c r="B1385" s="12">
        <v>720554.0</v>
      </c>
      <c r="K1385" s="12" t="s">
        <v>137</v>
      </c>
      <c r="M1385" s="12" t="s">
        <v>138</v>
      </c>
      <c r="N1385" s="12" t="s">
        <v>171</v>
      </c>
      <c r="P1385" s="12" t="s">
        <v>204</v>
      </c>
      <c r="V1385" s="12">
        <v>418.0</v>
      </c>
      <c r="X1385" s="12" t="s">
        <v>6929</v>
      </c>
      <c r="Y1385" s="12" t="s">
        <v>246</v>
      </c>
      <c r="Z1385" s="12" t="s">
        <v>6930</v>
      </c>
      <c r="AA1385" s="12" t="s">
        <v>144</v>
      </c>
      <c r="AB1385" s="12" t="s">
        <v>6931</v>
      </c>
      <c r="AC1385" s="12" t="s">
        <v>6932</v>
      </c>
      <c r="AD1385" s="12" t="s">
        <v>1286</v>
      </c>
      <c r="AI1385" s="12" t="s">
        <v>126</v>
      </c>
      <c r="AJ1385" s="12" t="s">
        <v>126</v>
      </c>
      <c r="AK1385" s="12" t="s">
        <v>126</v>
      </c>
      <c r="AM1385" s="12" t="s">
        <v>4240</v>
      </c>
      <c r="AN1385" s="12" t="s">
        <v>149</v>
      </c>
      <c r="AP1385" s="12" t="s">
        <v>152</v>
      </c>
      <c r="AQ1385" s="12" t="s">
        <v>152</v>
      </c>
      <c r="AS1385" s="12" t="s">
        <v>153</v>
      </c>
      <c r="AU1385" s="12" t="s">
        <v>152</v>
      </c>
      <c r="BF1385" s="12" t="s">
        <v>126</v>
      </c>
      <c r="BO1385" s="12" t="s">
        <v>561</v>
      </c>
    </row>
    <row r="1386" ht="14.25" customHeight="1">
      <c r="A1386" s="12">
        <v>720555.0</v>
      </c>
      <c r="B1386" s="12">
        <v>720551.0</v>
      </c>
      <c r="C1386" s="12" t="s">
        <v>136</v>
      </c>
      <c r="D1386" s="12">
        <v>0.0</v>
      </c>
      <c r="K1386" s="12" t="s">
        <v>137</v>
      </c>
      <c r="M1386" s="12" t="s">
        <v>170</v>
      </c>
      <c r="N1386" s="12" t="s">
        <v>171</v>
      </c>
      <c r="P1386" s="12" t="s">
        <v>977</v>
      </c>
      <c r="V1386" s="12">
        <v>33.0</v>
      </c>
      <c r="X1386" s="12" t="s">
        <v>6933</v>
      </c>
      <c r="Y1386" s="12" t="s">
        <v>269</v>
      </c>
      <c r="Z1386" s="12" t="s">
        <v>6934</v>
      </c>
      <c r="AA1386" s="12" t="s">
        <v>175</v>
      </c>
      <c r="AB1386" s="12" t="s">
        <v>6927</v>
      </c>
      <c r="AC1386" s="12">
        <v>82.0</v>
      </c>
      <c r="AD1386" s="12" t="s">
        <v>122</v>
      </c>
      <c r="AE1386" s="12" t="s">
        <v>6919</v>
      </c>
      <c r="AF1386" s="12" t="s">
        <v>6924</v>
      </c>
      <c r="AI1386" s="12" t="s">
        <v>126</v>
      </c>
      <c r="AJ1386" s="12" t="s">
        <v>126</v>
      </c>
      <c r="AK1386" s="12" t="s">
        <v>126</v>
      </c>
      <c r="AM1386" s="12" t="s">
        <v>196</v>
      </c>
      <c r="AP1386" s="12" t="s">
        <v>126</v>
      </c>
      <c r="AQ1386" s="12" t="s">
        <v>152</v>
      </c>
      <c r="AS1386" s="12" t="s">
        <v>370</v>
      </c>
      <c r="AT1386" s="12" t="s">
        <v>1017</v>
      </c>
      <c r="AU1386" s="12" t="s">
        <v>152</v>
      </c>
      <c r="AV1386" s="12" t="s">
        <v>552</v>
      </c>
      <c r="AX1386" s="12" t="s">
        <v>156</v>
      </c>
    </row>
    <row r="1387" ht="14.25" customHeight="1">
      <c r="A1387" s="12">
        <v>720556.0</v>
      </c>
      <c r="B1387" s="12">
        <v>720556.0</v>
      </c>
      <c r="K1387" s="12" t="s">
        <v>137</v>
      </c>
      <c r="M1387" s="12" t="s">
        <v>253</v>
      </c>
      <c r="N1387" s="12" t="s">
        <v>139</v>
      </c>
      <c r="P1387" s="12" t="s">
        <v>204</v>
      </c>
      <c r="V1387" s="12">
        <v>319.0</v>
      </c>
      <c r="X1387" s="12" t="s">
        <v>6909</v>
      </c>
      <c r="Y1387" s="12" t="s">
        <v>246</v>
      </c>
      <c r="Z1387" s="12" t="s">
        <v>6910</v>
      </c>
      <c r="AA1387" s="12" t="s">
        <v>144</v>
      </c>
      <c r="AB1387" s="12" t="s">
        <v>6911</v>
      </c>
      <c r="AC1387" s="12">
        <v>4.4919347080271E13</v>
      </c>
      <c r="AD1387" s="12" t="s">
        <v>448</v>
      </c>
      <c r="AE1387" s="12" t="s">
        <v>6935</v>
      </c>
      <c r="AF1387" s="12" t="s">
        <v>6936</v>
      </c>
      <c r="AI1387" s="12" t="s">
        <v>152</v>
      </c>
      <c r="AJ1387" s="12" t="s">
        <v>126</v>
      </c>
      <c r="AM1387" s="12" t="s">
        <v>196</v>
      </c>
      <c r="AP1387" s="12" t="s">
        <v>152</v>
      </c>
      <c r="AS1387" s="12" t="s">
        <v>153</v>
      </c>
      <c r="AU1387" s="12" t="s">
        <v>152</v>
      </c>
      <c r="BF1387" s="12" t="s">
        <v>126</v>
      </c>
    </row>
    <row r="1388" ht="14.25" customHeight="1">
      <c r="A1388" s="12">
        <v>720557.0</v>
      </c>
      <c r="B1388" s="12">
        <v>720557.0</v>
      </c>
      <c r="C1388" s="12" t="s">
        <v>136</v>
      </c>
      <c r="D1388" s="12">
        <v>605.0</v>
      </c>
      <c r="K1388" s="12" t="s">
        <v>137</v>
      </c>
      <c r="M1388" s="12" t="s">
        <v>170</v>
      </c>
      <c r="N1388" s="12" t="s">
        <v>171</v>
      </c>
      <c r="P1388" s="12" t="s">
        <v>128</v>
      </c>
      <c r="V1388" s="12">
        <v>605.0</v>
      </c>
      <c r="X1388" s="12" t="s">
        <v>6937</v>
      </c>
      <c r="Y1388" s="12" t="s">
        <v>142</v>
      </c>
      <c r="Z1388" s="12" t="s">
        <v>6938</v>
      </c>
      <c r="AA1388" s="12" t="s">
        <v>175</v>
      </c>
      <c r="AB1388" s="12" t="s">
        <v>6939</v>
      </c>
      <c r="AC1388" s="12">
        <v>2.54714876584E11</v>
      </c>
      <c r="AD1388" s="12" t="s">
        <v>132</v>
      </c>
      <c r="AE1388" s="12" t="s">
        <v>6940</v>
      </c>
      <c r="AI1388" s="12" t="s">
        <v>152</v>
      </c>
      <c r="AJ1388" s="12" t="s">
        <v>126</v>
      </c>
      <c r="AK1388" s="12" t="s">
        <v>126</v>
      </c>
      <c r="AM1388" s="12" t="s">
        <v>149</v>
      </c>
      <c r="AP1388" s="12" t="s">
        <v>152</v>
      </c>
      <c r="AQ1388" s="12" t="s">
        <v>152</v>
      </c>
      <c r="AS1388" s="12" t="s">
        <v>370</v>
      </c>
      <c r="AT1388" s="12" t="s">
        <v>1017</v>
      </c>
      <c r="AU1388" s="12" t="s">
        <v>126</v>
      </c>
      <c r="BO1388" s="12" t="s">
        <v>489</v>
      </c>
      <c r="BP1388" s="12" t="s">
        <v>1973</v>
      </c>
      <c r="BQ1388" s="12" t="s">
        <v>388</v>
      </c>
    </row>
    <row r="1389" ht="14.25" customHeight="1">
      <c r="A1389" s="12">
        <v>720558.0</v>
      </c>
      <c r="B1389" s="12">
        <v>720558.0</v>
      </c>
      <c r="K1389" s="12" t="s">
        <v>137</v>
      </c>
      <c r="M1389" s="12" t="s">
        <v>170</v>
      </c>
      <c r="N1389" s="12" t="s">
        <v>171</v>
      </c>
      <c r="P1389" s="12" t="s">
        <v>204</v>
      </c>
      <c r="V1389" s="12">
        <v>325.0</v>
      </c>
      <c r="X1389" s="12" t="s">
        <v>6941</v>
      </c>
      <c r="Y1389" s="12" t="s">
        <v>142</v>
      </c>
      <c r="Z1389" s="12" t="s">
        <v>6942</v>
      </c>
      <c r="AA1389" s="12" t="s">
        <v>144</v>
      </c>
      <c r="AB1389" s="12" t="s">
        <v>6943</v>
      </c>
      <c r="AC1389" s="12" t="s">
        <v>6944</v>
      </c>
      <c r="AD1389" s="12" t="s">
        <v>4106</v>
      </c>
      <c r="AE1389" s="12" t="s">
        <v>6945</v>
      </c>
      <c r="AF1389" s="12" t="s">
        <v>6946</v>
      </c>
      <c r="AI1389" s="12" t="s">
        <v>126</v>
      </c>
      <c r="AJ1389" s="12" t="s">
        <v>126</v>
      </c>
      <c r="AK1389" s="12" t="s">
        <v>126</v>
      </c>
      <c r="AM1389" s="12" t="s">
        <v>4109</v>
      </c>
      <c r="AN1389" s="12" t="s">
        <v>149</v>
      </c>
      <c r="AP1389" s="12" t="s">
        <v>126</v>
      </c>
      <c r="AQ1389" s="12" t="s">
        <v>152</v>
      </c>
      <c r="AS1389" s="12" t="s">
        <v>153</v>
      </c>
      <c r="AU1389" s="12" t="s">
        <v>152</v>
      </c>
      <c r="BF1389" s="12" t="s">
        <v>126</v>
      </c>
      <c r="BO1389" s="12" t="s">
        <v>127</v>
      </c>
      <c r="BP1389" s="12" t="s">
        <v>4106</v>
      </c>
      <c r="BQ1389" s="12" t="s">
        <v>388</v>
      </c>
    </row>
    <row r="1390" ht="14.25" customHeight="1">
      <c r="A1390" s="12">
        <v>720559.0</v>
      </c>
      <c r="B1390" s="12">
        <v>720548.0</v>
      </c>
      <c r="K1390" s="12" t="s">
        <v>137</v>
      </c>
      <c r="M1390" s="12" t="s">
        <v>170</v>
      </c>
      <c r="N1390" s="12" t="s">
        <v>171</v>
      </c>
      <c r="P1390" s="12" t="s">
        <v>118</v>
      </c>
      <c r="R1390" s="12" t="s">
        <v>389</v>
      </c>
      <c r="V1390" s="12">
        <v>385.0</v>
      </c>
      <c r="X1390" s="12" t="s">
        <v>6947</v>
      </c>
      <c r="Y1390" s="12" t="s">
        <v>173</v>
      </c>
      <c r="Z1390" s="12" t="s">
        <v>6948</v>
      </c>
      <c r="AA1390" s="12" t="s">
        <v>175</v>
      </c>
      <c r="AB1390" s="12" t="s">
        <v>6899</v>
      </c>
      <c r="AC1390" s="12" t="s">
        <v>6949</v>
      </c>
      <c r="AD1390" s="12" t="s">
        <v>918</v>
      </c>
      <c r="AE1390" s="12" t="s">
        <v>6950</v>
      </c>
      <c r="AF1390" s="12" t="s">
        <v>6951</v>
      </c>
      <c r="AI1390" s="12" t="s">
        <v>152</v>
      </c>
      <c r="AJ1390" s="12" t="s">
        <v>126</v>
      </c>
      <c r="AK1390" s="12" t="s">
        <v>126</v>
      </c>
      <c r="AM1390" s="12" t="s">
        <v>196</v>
      </c>
      <c r="AN1390" s="12" t="s">
        <v>6952</v>
      </c>
      <c r="AO1390" s="12" t="s">
        <v>6953</v>
      </c>
      <c r="AP1390" s="12" t="s">
        <v>152</v>
      </c>
      <c r="AQ1390" s="12" t="s">
        <v>152</v>
      </c>
      <c r="AS1390" s="12" t="s">
        <v>153</v>
      </c>
      <c r="AU1390" s="12" t="s">
        <v>152</v>
      </c>
      <c r="AV1390" s="12" t="s">
        <v>188</v>
      </c>
      <c r="AX1390" s="12" t="s">
        <v>184</v>
      </c>
      <c r="BF1390" s="12" t="s">
        <v>126</v>
      </c>
      <c r="BO1390" s="12" t="s">
        <v>372</v>
      </c>
      <c r="BP1390" s="12" t="s">
        <v>918</v>
      </c>
    </row>
    <row r="1391" ht="14.25" customHeight="1">
      <c r="A1391" s="12">
        <v>720560.0</v>
      </c>
      <c r="B1391" s="12">
        <v>720548.0</v>
      </c>
      <c r="K1391" s="12" t="s">
        <v>137</v>
      </c>
      <c r="M1391" s="12" t="s">
        <v>170</v>
      </c>
      <c r="N1391" s="12" t="s">
        <v>171</v>
      </c>
      <c r="P1391" s="12" t="s">
        <v>118</v>
      </c>
      <c r="R1391" s="12" t="s">
        <v>389</v>
      </c>
      <c r="V1391" s="12">
        <v>385.0</v>
      </c>
      <c r="X1391" s="12" t="s">
        <v>6947</v>
      </c>
      <c r="Y1391" s="12" t="s">
        <v>173</v>
      </c>
      <c r="Z1391" s="12" t="s">
        <v>6948</v>
      </c>
      <c r="AA1391" s="12" t="s">
        <v>175</v>
      </c>
      <c r="AB1391" s="12" t="s">
        <v>6899</v>
      </c>
      <c r="AC1391" s="12" t="s">
        <v>6949</v>
      </c>
      <c r="AD1391" s="12" t="s">
        <v>918</v>
      </c>
      <c r="AE1391" s="12" t="s">
        <v>6950</v>
      </c>
      <c r="AF1391" s="12" t="s">
        <v>6951</v>
      </c>
      <c r="AI1391" s="12" t="s">
        <v>152</v>
      </c>
      <c r="AJ1391" s="12" t="s">
        <v>126</v>
      </c>
      <c r="AK1391" s="12" t="s">
        <v>126</v>
      </c>
      <c r="AM1391" s="12" t="s">
        <v>196</v>
      </c>
      <c r="AN1391" s="12" t="s">
        <v>6952</v>
      </c>
      <c r="AO1391" s="12" t="s">
        <v>6953</v>
      </c>
      <c r="AP1391" s="12" t="s">
        <v>152</v>
      </c>
      <c r="AQ1391" s="12" t="s">
        <v>152</v>
      </c>
      <c r="AS1391" s="12" t="s">
        <v>153</v>
      </c>
      <c r="AU1391" s="12" t="s">
        <v>152</v>
      </c>
      <c r="AV1391" s="12" t="s">
        <v>188</v>
      </c>
      <c r="AX1391" s="12" t="s">
        <v>184</v>
      </c>
      <c r="BF1391" s="12" t="s">
        <v>126</v>
      </c>
      <c r="BO1391" s="12" t="s">
        <v>372</v>
      </c>
      <c r="BP1391" s="12" t="s">
        <v>918</v>
      </c>
    </row>
    <row r="1392" ht="14.25" customHeight="1">
      <c r="A1392" s="12">
        <v>720561.0</v>
      </c>
      <c r="B1392" s="12">
        <v>720561.0</v>
      </c>
      <c r="C1392" s="12" t="s">
        <v>136</v>
      </c>
      <c r="D1392" s="12">
        <v>858.0</v>
      </c>
      <c r="K1392" s="12" t="s">
        <v>137</v>
      </c>
      <c r="M1392" s="12" t="s">
        <v>138</v>
      </c>
      <c r="N1392" s="12" t="s">
        <v>171</v>
      </c>
      <c r="P1392" s="12" t="s">
        <v>204</v>
      </c>
      <c r="V1392" s="12">
        <v>418.0</v>
      </c>
      <c r="X1392" s="12" t="s">
        <v>6954</v>
      </c>
      <c r="Y1392" s="12" t="s">
        <v>173</v>
      </c>
      <c r="Z1392" s="12" t="s">
        <v>6955</v>
      </c>
      <c r="AA1392" s="12" t="s">
        <v>175</v>
      </c>
      <c r="AB1392" s="12" t="s">
        <v>6956</v>
      </c>
      <c r="AC1392" s="12" t="s">
        <v>6957</v>
      </c>
      <c r="AD1392" s="12" t="s">
        <v>6958</v>
      </c>
      <c r="AE1392" s="12" t="s">
        <v>6959</v>
      </c>
      <c r="AI1392" s="12" t="s">
        <v>126</v>
      </c>
      <c r="AJ1392" s="12" t="s">
        <v>126</v>
      </c>
      <c r="AK1392" s="12" t="s">
        <v>126</v>
      </c>
      <c r="AM1392" s="12" t="s">
        <v>149</v>
      </c>
      <c r="AP1392" s="12" t="s">
        <v>152</v>
      </c>
      <c r="AQ1392" s="12" t="s">
        <v>152</v>
      </c>
      <c r="AS1392" s="12" t="s">
        <v>153</v>
      </c>
      <c r="AU1392" s="12" t="s">
        <v>126</v>
      </c>
      <c r="BF1392" s="12" t="s">
        <v>126</v>
      </c>
      <c r="BO1392" s="12" t="s">
        <v>372</v>
      </c>
      <c r="BQ1392" s="12" t="s">
        <v>273</v>
      </c>
    </row>
    <row r="1393" ht="14.25" customHeight="1">
      <c r="A1393" s="12">
        <v>720562.0</v>
      </c>
      <c r="B1393" s="12">
        <v>720562.0</v>
      </c>
      <c r="C1393" s="12" t="s">
        <v>136</v>
      </c>
      <c r="D1393" s="12">
        <v>699.0</v>
      </c>
      <c r="K1393" s="12" t="s">
        <v>137</v>
      </c>
      <c r="M1393" s="12" t="s">
        <v>138</v>
      </c>
      <c r="N1393" s="12" t="s">
        <v>171</v>
      </c>
      <c r="P1393" s="12" t="s">
        <v>140</v>
      </c>
      <c r="V1393" s="12">
        <v>699.0</v>
      </c>
      <c r="X1393" s="12" t="s">
        <v>6960</v>
      </c>
      <c r="Y1393" s="12" t="s">
        <v>142</v>
      </c>
      <c r="Z1393" s="12" t="s">
        <v>6961</v>
      </c>
      <c r="AA1393" s="12" t="s">
        <v>175</v>
      </c>
      <c r="AB1393" s="12" t="s">
        <v>6962</v>
      </c>
      <c r="AC1393" s="12">
        <v>8.21099711975E11</v>
      </c>
      <c r="AD1393" s="12" t="s">
        <v>146</v>
      </c>
      <c r="AE1393" s="12" t="s">
        <v>6963</v>
      </c>
      <c r="AF1393" s="12" t="s">
        <v>6964</v>
      </c>
      <c r="AI1393" s="12" t="s">
        <v>126</v>
      </c>
      <c r="AJ1393" s="12" t="s">
        <v>126</v>
      </c>
      <c r="AK1393" s="12" t="s">
        <v>126</v>
      </c>
      <c r="AM1393" s="12" t="s">
        <v>150</v>
      </c>
      <c r="AN1393" s="12" t="s">
        <v>500</v>
      </c>
      <c r="AP1393" s="12" t="s">
        <v>126</v>
      </c>
      <c r="AS1393" s="12" t="s">
        <v>370</v>
      </c>
      <c r="AT1393" s="12" t="s">
        <v>1017</v>
      </c>
      <c r="AU1393" s="12" t="s">
        <v>126</v>
      </c>
      <c r="BF1393" s="12" t="s">
        <v>126</v>
      </c>
      <c r="BO1393" s="12" t="s">
        <v>374</v>
      </c>
      <c r="BP1393" s="12" t="s">
        <v>146</v>
      </c>
      <c r="BQ1393" s="12" t="s">
        <v>464</v>
      </c>
    </row>
    <row r="1394" ht="14.25" customHeight="1">
      <c r="A1394" s="12">
        <v>720563.0</v>
      </c>
      <c r="B1394" s="12">
        <v>720563.0</v>
      </c>
      <c r="C1394" s="12" t="s">
        <v>136</v>
      </c>
      <c r="D1394" s="12">
        <v>605.0</v>
      </c>
      <c r="K1394" s="12" t="s">
        <v>137</v>
      </c>
      <c r="M1394" s="12" t="s">
        <v>170</v>
      </c>
      <c r="N1394" s="12" t="s">
        <v>171</v>
      </c>
      <c r="P1394" s="12" t="s">
        <v>128</v>
      </c>
      <c r="V1394" s="12">
        <v>605.0</v>
      </c>
      <c r="X1394" s="12" t="s">
        <v>6965</v>
      </c>
      <c r="Y1394" s="12" t="s">
        <v>142</v>
      </c>
      <c r="Z1394" s="12" t="s">
        <v>6966</v>
      </c>
      <c r="AA1394" s="12" t="s">
        <v>144</v>
      </c>
      <c r="AB1394" s="12" t="s">
        <v>6967</v>
      </c>
      <c r="AC1394" s="12">
        <v>2.54791572017E11</v>
      </c>
      <c r="AD1394" s="12" t="s">
        <v>132</v>
      </c>
      <c r="AE1394" s="12" t="s">
        <v>6968</v>
      </c>
      <c r="AI1394" s="12" t="s">
        <v>152</v>
      </c>
      <c r="AJ1394" s="12" t="s">
        <v>126</v>
      </c>
      <c r="AK1394" s="12" t="s">
        <v>126</v>
      </c>
      <c r="AM1394" s="12" t="s">
        <v>149</v>
      </c>
      <c r="AP1394" s="12" t="s">
        <v>152</v>
      </c>
      <c r="AQ1394" s="12" t="s">
        <v>152</v>
      </c>
      <c r="AS1394" s="12" t="s">
        <v>370</v>
      </c>
      <c r="AT1394" s="12" t="s">
        <v>1017</v>
      </c>
      <c r="AU1394" s="12" t="s">
        <v>126</v>
      </c>
      <c r="BF1394" s="12" t="s">
        <v>126</v>
      </c>
      <c r="BO1394" s="12" t="s">
        <v>561</v>
      </c>
      <c r="BP1394" s="12" t="s">
        <v>132</v>
      </c>
      <c r="BQ1394" s="12" t="s">
        <v>135</v>
      </c>
    </row>
    <row r="1395" ht="14.25" customHeight="1">
      <c r="A1395" s="12">
        <v>720564.0</v>
      </c>
      <c r="B1395" s="12">
        <v>720561.0</v>
      </c>
      <c r="C1395" s="12" t="s">
        <v>136</v>
      </c>
      <c r="D1395" s="12">
        <v>0.0</v>
      </c>
      <c r="K1395" s="12" t="s">
        <v>137</v>
      </c>
      <c r="M1395" s="12" t="s">
        <v>138</v>
      </c>
      <c r="N1395" s="12" t="s">
        <v>171</v>
      </c>
      <c r="P1395" s="12" t="s">
        <v>118</v>
      </c>
      <c r="R1395" s="12" t="s">
        <v>389</v>
      </c>
      <c r="V1395" s="12">
        <v>440.0</v>
      </c>
      <c r="X1395" s="12" t="s">
        <v>6969</v>
      </c>
      <c r="Y1395" s="12" t="s">
        <v>246</v>
      </c>
      <c r="Z1395" s="12" t="s">
        <v>6970</v>
      </c>
      <c r="AA1395" s="12" t="s">
        <v>144</v>
      </c>
      <c r="AB1395" s="12" t="s">
        <v>6971</v>
      </c>
      <c r="AC1395" s="12">
        <v>371.0</v>
      </c>
      <c r="AD1395" s="12" t="s">
        <v>6958</v>
      </c>
      <c r="AE1395" s="12" t="s">
        <v>6959</v>
      </c>
      <c r="AI1395" s="12" t="s">
        <v>126</v>
      </c>
      <c r="AJ1395" s="12" t="s">
        <v>126</v>
      </c>
      <c r="AK1395" s="12" t="s">
        <v>126</v>
      </c>
      <c r="AM1395" s="12" t="s">
        <v>149</v>
      </c>
      <c r="AP1395" s="12" t="s">
        <v>126</v>
      </c>
      <c r="AQ1395" s="12" t="s">
        <v>152</v>
      </c>
      <c r="AS1395" s="12" t="s">
        <v>153</v>
      </c>
      <c r="AU1395" s="12" t="s">
        <v>126</v>
      </c>
      <c r="BO1395" s="12" t="s">
        <v>374</v>
      </c>
      <c r="BP1395" s="12" t="s">
        <v>6958</v>
      </c>
    </row>
    <row r="1396" ht="14.25" customHeight="1">
      <c r="A1396" s="12">
        <v>720565.0</v>
      </c>
      <c r="B1396" s="12">
        <v>720548.0</v>
      </c>
      <c r="K1396" s="12" t="s">
        <v>137</v>
      </c>
      <c r="M1396" s="12" t="s">
        <v>170</v>
      </c>
      <c r="N1396" s="12" t="s">
        <v>171</v>
      </c>
      <c r="P1396" s="12" t="s">
        <v>118</v>
      </c>
      <c r="R1396" s="12" t="s">
        <v>389</v>
      </c>
      <c r="V1396" s="12">
        <v>385.0</v>
      </c>
      <c r="X1396" s="12" t="s">
        <v>6947</v>
      </c>
      <c r="Y1396" s="12" t="s">
        <v>173</v>
      </c>
      <c r="Z1396" s="12" t="s">
        <v>6948</v>
      </c>
      <c r="AA1396" s="12" t="s">
        <v>175</v>
      </c>
      <c r="AB1396" s="12" t="s">
        <v>6972</v>
      </c>
      <c r="AC1396" s="12" t="s">
        <v>6949</v>
      </c>
      <c r="AD1396" s="12" t="s">
        <v>918</v>
      </c>
      <c r="AE1396" s="12" t="s">
        <v>6973</v>
      </c>
      <c r="AI1396" s="12" t="s">
        <v>152</v>
      </c>
      <c r="AJ1396" s="12" t="s">
        <v>126</v>
      </c>
      <c r="AK1396" s="12" t="s">
        <v>126</v>
      </c>
      <c r="AM1396" s="12" t="s">
        <v>196</v>
      </c>
      <c r="AN1396" s="12" t="s">
        <v>6902</v>
      </c>
      <c r="AO1396" s="12" t="s">
        <v>6974</v>
      </c>
      <c r="AP1396" s="12" t="s">
        <v>152</v>
      </c>
      <c r="AQ1396" s="12" t="s">
        <v>152</v>
      </c>
      <c r="AS1396" s="12" t="s">
        <v>370</v>
      </c>
      <c r="AT1396" s="12" t="s">
        <v>6975</v>
      </c>
      <c r="AU1396" s="12" t="s">
        <v>152</v>
      </c>
      <c r="AV1396" s="12" t="s">
        <v>188</v>
      </c>
      <c r="AW1396" s="12" t="s">
        <v>1350</v>
      </c>
      <c r="AX1396" s="12" t="s">
        <v>184</v>
      </c>
      <c r="BF1396" s="12" t="s">
        <v>126</v>
      </c>
      <c r="BO1396" s="12" t="s">
        <v>372</v>
      </c>
    </row>
    <row r="1397" ht="14.25" customHeight="1">
      <c r="A1397" s="12">
        <v>720566.0</v>
      </c>
      <c r="B1397" s="12">
        <v>720566.0</v>
      </c>
      <c r="C1397" s="12" t="s">
        <v>136</v>
      </c>
      <c r="D1397" s="12">
        <v>523.0</v>
      </c>
      <c r="K1397" s="12" t="s">
        <v>137</v>
      </c>
      <c r="M1397" s="12" t="s">
        <v>138</v>
      </c>
      <c r="N1397" s="12" t="s">
        <v>139</v>
      </c>
      <c r="P1397" s="12" t="s">
        <v>204</v>
      </c>
      <c r="V1397" s="12">
        <v>523.0</v>
      </c>
      <c r="X1397" s="12" t="s">
        <v>6976</v>
      </c>
      <c r="Y1397" s="12" t="s">
        <v>246</v>
      </c>
      <c r="Z1397" s="12" t="s">
        <v>6977</v>
      </c>
      <c r="AA1397" s="12" t="s">
        <v>144</v>
      </c>
      <c r="AB1397" s="12" t="s">
        <v>6978</v>
      </c>
      <c r="AC1397" s="12" t="s">
        <v>6979</v>
      </c>
      <c r="AD1397" s="12" t="s">
        <v>4280</v>
      </c>
      <c r="AE1397" s="12" t="s">
        <v>6980</v>
      </c>
      <c r="AI1397" s="12" t="s">
        <v>126</v>
      </c>
      <c r="AJ1397" s="12" t="s">
        <v>126</v>
      </c>
      <c r="AK1397" s="12" t="s">
        <v>126</v>
      </c>
      <c r="AM1397" s="12" t="s">
        <v>4282</v>
      </c>
      <c r="AN1397" s="12" t="s">
        <v>4283</v>
      </c>
      <c r="AO1397" s="12" t="s">
        <v>149</v>
      </c>
      <c r="AP1397" s="12" t="s">
        <v>152</v>
      </c>
      <c r="AQ1397" s="12" t="s">
        <v>152</v>
      </c>
      <c r="AS1397" s="12" t="s">
        <v>153</v>
      </c>
      <c r="AU1397" s="12" t="s">
        <v>152</v>
      </c>
      <c r="AV1397" s="12" t="s">
        <v>188</v>
      </c>
      <c r="AW1397" s="12" t="s">
        <v>6981</v>
      </c>
      <c r="AX1397" s="12" t="s">
        <v>156</v>
      </c>
      <c r="AY1397" s="12" t="s">
        <v>6982</v>
      </c>
      <c r="BF1397" s="12" t="s">
        <v>126</v>
      </c>
    </row>
    <row r="1398" ht="14.25" customHeight="1">
      <c r="A1398" s="12">
        <v>720567.0</v>
      </c>
      <c r="B1398" s="12">
        <v>720567.0</v>
      </c>
      <c r="C1398" s="12" t="s">
        <v>136</v>
      </c>
      <c r="D1398" s="12">
        <v>627.0</v>
      </c>
      <c r="K1398" s="12" t="s">
        <v>137</v>
      </c>
      <c r="M1398" s="12" t="s">
        <v>138</v>
      </c>
      <c r="N1398" s="12" t="s">
        <v>171</v>
      </c>
      <c r="P1398" s="12" t="s">
        <v>128</v>
      </c>
      <c r="V1398" s="12">
        <v>627.0</v>
      </c>
      <c r="X1398" s="12" t="s">
        <v>6983</v>
      </c>
      <c r="Y1398" s="12" t="s">
        <v>173</v>
      </c>
      <c r="Z1398" s="12" t="s">
        <v>6984</v>
      </c>
      <c r="AA1398" s="12" t="s">
        <v>175</v>
      </c>
      <c r="AB1398" s="12" t="s">
        <v>6985</v>
      </c>
      <c r="AC1398" s="12">
        <v>4.0758015314E10</v>
      </c>
      <c r="AD1398" s="12" t="s">
        <v>3518</v>
      </c>
      <c r="AE1398" s="12" t="s">
        <v>6986</v>
      </c>
      <c r="AI1398" s="12" t="s">
        <v>152</v>
      </c>
      <c r="AJ1398" s="12" t="s">
        <v>126</v>
      </c>
      <c r="AK1398" s="12" t="s">
        <v>126</v>
      </c>
      <c r="AM1398" s="12" t="s">
        <v>6987</v>
      </c>
      <c r="AP1398" s="12" t="s">
        <v>126</v>
      </c>
      <c r="AS1398" s="12" t="s">
        <v>153</v>
      </c>
      <c r="AU1398" s="12" t="s">
        <v>126</v>
      </c>
      <c r="BF1398" s="12" t="s">
        <v>126</v>
      </c>
      <c r="BO1398" s="12" t="s">
        <v>421</v>
      </c>
      <c r="BP1398" s="12" t="s">
        <v>3518</v>
      </c>
      <c r="BQ1398" s="12" t="s">
        <v>236</v>
      </c>
    </row>
    <row r="1399" ht="14.25" customHeight="1">
      <c r="A1399" s="12">
        <v>720568.0</v>
      </c>
      <c r="B1399" s="12">
        <v>720568.0</v>
      </c>
      <c r="K1399" s="12" t="s">
        <v>137</v>
      </c>
      <c r="M1399" s="12" t="s">
        <v>170</v>
      </c>
      <c r="N1399" s="12" t="s">
        <v>171</v>
      </c>
      <c r="P1399" s="12" t="s">
        <v>128</v>
      </c>
      <c r="V1399" s="12">
        <v>605.0</v>
      </c>
      <c r="X1399" s="12" t="s">
        <v>6988</v>
      </c>
      <c r="Y1399" s="12" t="s">
        <v>269</v>
      </c>
      <c r="Z1399" s="12" t="s">
        <v>6989</v>
      </c>
      <c r="AA1399" s="12" t="s">
        <v>175</v>
      </c>
      <c r="AB1399" s="12" t="s">
        <v>6990</v>
      </c>
      <c r="AC1399" s="12" t="s">
        <v>6991</v>
      </c>
      <c r="AD1399" s="12" t="s">
        <v>4106</v>
      </c>
      <c r="AI1399" s="12" t="s">
        <v>126</v>
      </c>
      <c r="AJ1399" s="12" t="s">
        <v>126</v>
      </c>
      <c r="AK1399" s="12" t="s">
        <v>126</v>
      </c>
      <c r="AM1399" s="12" t="s">
        <v>149</v>
      </c>
      <c r="AP1399" s="12" t="s">
        <v>126</v>
      </c>
      <c r="AQ1399" s="12" t="s">
        <v>152</v>
      </c>
      <c r="AS1399" s="12" t="s">
        <v>153</v>
      </c>
      <c r="AU1399" s="12" t="s">
        <v>126</v>
      </c>
      <c r="BF1399" s="12" t="s">
        <v>126</v>
      </c>
      <c r="BO1399" s="12" t="s">
        <v>421</v>
      </c>
      <c r="BP1399" s="12" t="s">
        <v>4106</v>
      </c>
      <c r="BQ1399" s="12" t="s">
        <v>273</v>
      </c>
    </row>
    <row r="1400" ht="14.25" customHeight="1">
      <c r="A1400" s="12">
        <v>720569.0</v>
      </c>
      <c r="B1400" s="12">
        <v>720569.0</v>
      </c>
      <c r="C1400" s="12" t="s">
        <v>136</v>
      </c>
      <c r="D1400" s="12">
        <v>875.0</v>
      </c>
      <c r="K1400" s="12" t="s">
        <v>137</v>
      </c>
      <c r="M1400" s="12" t="s">
        <v>138</v>
      </c>
      <c r="N1400" s="12" t="s">
        <v>139</v>
      </c>
      <c r="P1400" s="12" t="s">
        <v>140</v>
      </c>
      <c r="V1400" s="12">
        <v>875.0</v>
      </c>
      <c r="X1400" s="12" t="s">
        <v>6992</v>
      </c>
      <c r="Y1400" s="12" t="s">
        <v>142</v>
      </c>
      <c r="Z1400" s="12" t="s">
        <v>6993</v>
      </c>
      <c r="AA1400" s="12" t="s">
        <v>175</v>
      </c>
      <c r="AB1400" s="12" t="s">
        <v>6994</v>
      </c>
      <c r="AC1400" s="12" t="s">
        <v>6995</v>
      </c>
      <c r="AD1400" s="12" t="s">
        <v>2107</v>
      </c>
      <c r="AE1400" s="12" t="s">
        <v>6996</v>
      </c>
      <c r="AF1400" s="12" t="s">
        <v>6997</v>
      </c>
      <c r="AI1400" s="12" t="s">
        <v>126</v>
      </c>
      <c r="AJ1400" s="12" t="s">
        <v>126</v>
      </c>
      <c r="AK1400" s="12" t="s">
        <v>126</v>
      </c>
      <c r="AM1400" s="12" t="s">
        <v>149</v>
      </c>
      <c r="AP1400" s="12" t="s">
        <v>126</v>
      </c>
      <c r="AQ1400" s="12" t="s">
        <v>152</v>
      </c>
      <c r="AS1400" s="12" t="s">
        <v>153</v>
      </c>
      <c r="AU1400" s="12" t="s">
        <v>126</v>
      </c>
      <c r="BF1400" s="12" t="s">
        <v>126</v>
      </c>
      <c r="BO1400" s="12" t="s">
        <v>421</v>
      </c>
      <c r="BP1400" s="12" t="s">
        <v>2107</v>
      </c>
      <c r="BQ1400" s="12" t="s">
        <v>510</v>
      </c>
    </row>
    <row r="1401" ht="14.25" customHeight="1">
      <c r="A1401" s="12">
        <v>720571.0</v>
      </c>
      <c r="B1401" s="12">
        <v>720571.0</v>
      </c>
      <c r="K1401" s="12" t="s">
        <v>137</v>
      </c>
      <c r="M1401" s="12" t="s">
        <v>170</v>
      </c>
      <c r="N1401" s="12" t="s">
        <v>171</v>
      </c>
      <c r="P1401" s="12" t="s">
        <v>128</v>
      </c>
      <c r="V1401" s="12">
        <v>605.0</v>
      </c>
      <c r="X1401" s="12" t="s">
        <v>455</v>
      </c>
      <c r="Y1401" s="12" t="s">
        <v>142</v>
      </c>
      <c r="Z1401" s="12" t="s">
        <v>456</v>
      </c>
      <c r="AA1401" s="12" t="s">
        <v>144</v>
      </c>
      <c r="AB1401" s="12" t="s">
        <v>457</v>
      </c>
      <c r="AC1401" s="12" t="s">
        <v>458</v>
      </c>
      <c r="AD1401" s="12" t="s">
        <v>122</v>
      </c>
      <c r="AE1401" s="12" t="s">
        <v>6998</v>
      </c>
      <c r="AI1401" s="12" t="s">
        <v>152</v>
      </c>
      <c r="AJ1401" s="12" t="s">
        <v>126</v>
      </c>
      <c r="AK1401" s="12" t="s">
        <v>126</v>
      </c>
      <c r="AM1401" s="12" t="s">
        <v>149</v>
      </c>
      <c r="AP1401" s="12" t="s">
        <v>126</v>
      </c>
      <c r="AS1401" s="12" t="s">
        <v>370</v>
      </c>
      <c r="AT1401" s="12" t="s">
        <v>1017</v>
      </c>
      <c r="AU1401" s="12" t="s">
        <v>152</v>
      </c>
      <c r="AV1401" s="12" t="s">
        <v>462</v>
      </c>
      <c r="AX1401" s="12" t="s">
        <v>156</v>
      </c>
      <c r="BF1401" s="12" t="s">
        <v>126</v>
      </c>
      <c r="BO1401" s="12" t="s">
        <v>970</v>
      </c>
      <c r="BP1401" s="12" t="s">
        <v>122</v>
      </c>
      <c r="BQ1401" s="12" t="s">
        <v>464</v>
      </c>
    </row>
    <row r="1402" ht="14.25" customHeight="1">
      <c r="A1402" s="12">
        <v>720573.0</v>
      </c>
      <c r="B1402" s="12">
        <v>720571.0</v>
      </c>
      <c r="C1402" s="12" t="s">
        <v>136</v>
      </c>
      <c r="D1402" s="12">
        <v>0.0</v>
      </c>
      <c r="K1402" s="12" t="s">
        <v>137</v>
      </c>
      <c r="M1402" s="12" t="s">
        <v>170</v>
      </c>
      <c r="N1402" s="12" t="s">
        <v>171</v>
      </c>
      <c r="P1402" s="12" t="s">
        <v>128</v>
      </c>
      <c r="V1402" s="12">
        <v>605.0</v>
      </c>
      <c r="X1402" s="12" t="s">
        <v>6999</v>
      </c>
      <c r="Y1402" s="12" t="s">
        <v>142</v>
      </c>
      <c r="Z1402" s="12" t="s">
        <v>7000</v>
      </c>
      <c r="AA1402" s="12" t="s">
        <v>175</v>
      </c>
      <c r="AB1402" s="12" t="s">
        <v>7001</v>
      </c>
      <c r="AC1402" s="12">
        <v>277.0</v>
      </c>
      <c r="AD1402" s="12" t="s">
        <v>122</v>
      </c>
      <c r="AE1402" s="12" t="s">
        <v>7002</v>
      </c>
      <c r="AI1402" s="12" t="s">
        <v>152</v>
      </c>
      <c r="AJ1402" s="12" t="s">
        <v>126</v>
      </c>
      <c r="AK1402" s="12" t="s">
        <v>126</v>
      </c>
      <c r="AM1402" s="12" t="s">
        <v>196</v>
      </c>
      <c r="AP1402" s="12" t="s">
        <v>126</v>
      </c>
      <c r="AS1402" s="12" t="s">
        <v>370</v>
      </c>
      <c r="AT1402" s="12" t="s">
        <v>1017</v>
      </c>
      <c r="AU1402" s="12" t="s">
        <v>152</v>
      </c>
      <c r="AV1402" s="12" t="s">
        <v>462</v>
      </c>
      <c r="AX1402" s="12" t="s">
        <v>156</v>
      </c>
      <c r="BO1402" s="12" t="s">
        <v>7003</v>
      </c>
      <c r="BP1402" s="12" t="s">
        <v>122</v>
      </c>
      <c r="BQ1402" s="12" t="s">
        <v>375</v>
      </c>
    </row>
    <row r="1403" ht="14.25" customHeight="1">
      <c r="A1403" s="12">
        <v>720574.0</v>
      </c>
      <c r="B1403" s="12">
        <v>720574.0</v>
      </c>
      <c r="K1403" s="12" t="s">
        <v>137</v>
      </c>
      <c r="M1403" s="12" t="s">
        <v>170</v>
      </c>
      <c r="N1403" s="12" t="s">
        <v>171</v>
      </c>
      <c r="P1403" s="12" t="s">
        <v>118</v>
      </c>
      <c r="R1403" s="12" t="s">
        <v>1783</v>
      </c>
      <c r="V1403" s="12">
        <v>385.0</v>
      </c>
      <c r="X1403" s="12" t="s">
        <v>7004</v>
      </c>
      <c r="Y1403" s="12" t="s">
        <v>319</v>
      </c>
      <c r="Z1403" s="12" t="s">
        <v>7005</v>
      </c>
      <c r="AA1403" s="12" t="s">
        <v>175</v>
      </c>
      <c r="AB1403" s="12" t="s">
        <v>7006</v>
      </c>
      <c r="AC1403" s="12">
        <v>5.531992236014E12</v>
      </c>
      <c r="AD1403" s="12" t="s">
        <v>192</v>
      </c>
      <c r="AE1403" s="12" t="s">
        <v>7007</v>
      </c>
      <c r="AI1403" s="12" t="s">
        <v>126</v>
      </c>
      <c r="AJ1403" s="12" t="s">
        <v>126</v>
      </c>
      <c r="AK1403" s="12" t="s">
        <v>126</v>
      </c>
      <c r="AM1403" s="12" t="s">
        <v>430</v>
      </c>
      <c r="AP1403" s="12" t="s">
        <v>126</v>
      </c>
      <c r="AQ1403" s="12" t="s">
        <v>152</v>
      </c>
      <c r="AS1403" s="12" t="s">
        <v>370</v>
      </c>
      <c r="AT1403" s="12" t="s">
        <v>7008</v>
      </c>
      <c r="AU1403" s="12" t="s">
        <v>126</v>
      </c>
      <c r="BF1403" s="12" t="s">
        <v>126</v>
      </c>
    </row>
    <row r="1404" ht="14.25" customHeight="1">
      <c r="A1404" s="12">
        <v>720575.0</v>
      </c>
      <c r="B1404" s="12">
        <v>720575.0</v>
      </c>
      <c r="K1404" s="12" t="s">
        <v>137</v>
      </c>
      <c r="M1404" s="12" t="s">
        <v>253</v>
      </c>
      <c r="N1404" s="12" t="s">
        <v>139</v>
      </c>
      <c r="P1404" s="12" t="s">
        <v>128</v>
      </c>
      <c r="V1404" s="12">
        <v>583.0</v>
      </c>
      <c r="X1404" s="12" t="s">
        <v>7009</v>
      </c>
      <c r="Y1404" s="12" t="s">
        <v>142</v>
      </c>
      <c r="Z1404" s="12" t="s">
        <v>7010</v>
      </c>
      <c r="AA1404" s="12" t="s">
        <v>175</v>
      </c>
      <c r="AB1404" s="12" t="s">
        <v>7011</v>
      </c>
      <c r="AC1404" s="12" t="s">
        <v>7012</v>
      </c>
      <c r="AD1404" s="12" t="s">
        <v>272</v>
      </c>
      <c r="AE1404" s="12" t="s">
        <v>7013</v>
      </c>
      <c r="AF1404" s="12" t="s">
        <v>7014</v>
      </c>
      <c r="AI1404" s="12" t="s">
        <v>152</v>
      </c>
      <c r="AJ1404" s="12" t="s">
        <v>126</v>
      </c>
      <c r="AK1404" s="12" t="s">
        <v>126</v>
      </c>
      <c r="AM1404" s="12" t="s">
        <v>196</v>
      </c>
      <c r="AN1404" s="12" t="s">
        <v>412</v>
      </c>
      <c r="AP1404" s="12" t="s">
        <v>152</v>
      </c>
      <c r="AQ1404" s="12" t="s">
        <v>152</v>
      </c>
      <c r="AS1404" s="12" t="s">
        <v>153</v>
      </c>
      <c r="AU1404" s="12" t="s">
        <v>152</v>
      </c>
      <c r="AV1404" s="12" t="s">
        <v>188</v>
      </c>
      <c r="AW1404" s="12" t="s">
        <v>324</v>
      </c>
      <c r="AX1404" s="12" t="s">
        <v>156</v>
      </c>
      <c r="AY1404" s="12" t="s">
        <v>324</v>
      </c>
      <c r="BF1404" s="12" t="s">
        <v>126</v>
      </c>
      <c r="BO1404" s="12" t="s">
        <v>3679</v>
      </c>
      <c r="BP1404" s="12" t="s">
        <v>272</v>
      </c>
    </row>
    <row r="1405" ht="14.25" customHeight="1">
      <c r="A1405" s="12">
        <v>720576.0</v>
      </c>
      <c r="B1405" s="12">
        <v>720576.0</v>
      </c>
      <c r="K1405" s="12" t="s">
        <v>137</v>
      </c>
      <c r="M1405" s="12" t="s">
        <v>253</v>
      </c>
      <c r="N1405" s="12" t="s">
        <v>139</v>
      </c>
      <c r="P1405" s="12" t="s">
        <v>140</v>
      </c>
      <c r="V1405" s="12">
        <v>755.0</v>
      </c>
      <c r="X1405" s="12" t="s">
        <v>7015</v>
      </c>
      <c r="Y1405" s="12" t="s">
        <v>142</v>
      </c>
      <c r="Z1405" s="12" t="s">
        <v>7016</v>
      </c>
      <c r="AA1405" s="12" t="s">
        <v>144</v>
      </c>
      <c r="AB1405" s="12" t="s">
        <v>7017</v>
      </c>
      <c r="AC1405" s="12" t="s">
        <v>7018</v>
      </c>
      <c r="AD1405" s="12" t="s">
        <v>498</v>
      </c>
      <c r="AE1405" s="12" t="s">
        <v>7019</v>
      </c>
      <c r="AI1405" s="12" t="s">
        <v>152</v>
      </c>
      <c r="AJ1405" s="12" t="s">
        <v>152</v>
      </c>
      <c r="AK1405" s="12" t="s">
        <v>126</v>
      </c>
      <c r="AM1405" s="12" t="s">
        <v>428</v>
      </c>
      <c r="AN1405" s="12" t="s">
        <v>7020</v>
      </c>
      <c r="AP1405" s="12" t="s">
        <v>152</v>
      </c>
      <c r="AS1405" s="12" t="s">
        <v>153</v>
      </c>
      <c r="AU1405" s="12" t="s">
        <v>152</v>
      </c>
      <c r="BF1405" s="12" t="s">
        <v>126</v>
      </c>
      <c r="BO1405" s="12" t="s">
        <v>127</v>
      </c>
      <c r="BP1405" s="12" t="s">
        <v>498</v>
      </c>
      <c r="BQ1405" s="12" t="s">
        <v>7021</v>
      </c>
      <c r="BR1405" s="12" t="s">
        <v>7022</v>
      </c>
    </row>
    <row r="1406" ht="14.25" customHeight="1">
      <c r="A1406" s="12">
        <v>720577.0</v>
      </c>
      <c r="B1406" s="12">
        <v>720577.0</v>
      </c>
      <c r="K1406" s="12" t="s">
        <v>137</v>
      </c>
      <c r="M1406" s="12" t="s">
        <v>253</v>
      </c>
      <c r="N1406" s="12" t="s">
        <v>139</v>
      </c>
      <c r="P1406" s="12" t="s">
        <v>204</v>
      </c>
      <c r="V1406" s="12">
        <v>1319.0</v>
      </c>
      <c r="X1406" s="12" t="s">
        <v>7023</v>
      </c>
      <c r="Y1406" s="12" t="s">
        <v>269</v>
      </c>
      <c r="Z1406" s="12" t="s">
        <v>7024</v>
      </c>
      <c r="AA1406" s="12" t="s">
        <v>175</v>
      </c>
      <c r="AB1406" s="12" t="s">
        <v>7025</v>
      </c>
      <c r="AC1406" s="12" t="s">
        <v>7026</v>
      </c>
      <c r="AD1406" s="12" t="s">
        <v>272</v>
      </c>
      <c r="AE1406" s="12" t="s">
        <v>7027</v>
      </c>
      <c r="AF1406" s="12" t="s">
        <v>7028</v>
      </c>
      <c r="AI1406" s="12" t="s">
        <v>152</v>
      </c>
      <c r="AJ1406" s="12" t="s">
        <v>126</v>
      </c>
      <c r="AK1406" s="12" t="s">
        <v>126</v>
      </c>
      <c r="AM1406" s="12" t="s">
        <v>196</v>
      </c>
      <c r="AP1406" s="12" t="s">
        <v>152</v>
      </c>
      <c r="AQ1406" s="12" t="s">
        <v>152</v>
      </c>
      <c r="AS1406" s="12" t="s">
        <v>153</v>
      </c>
      <c r="AU1406" s="12" t="s">
        <v>152</v>
      </c>
      <c r="BF1406" s="12" t="s">
        <v>126</v>
      </c>
      <c r="BO1406" s="12" t="s">
        <v>467</v>
      </c>
      <c r="BP1406" s="12" t="s">
        <v>272</v>
      </c>
    </row>
    <row r="1407" ht="14.25" customHeight="1">
      <c r="A1407" s="12">
        <v>720578.0</v>
      </c>
      <c r="B1407" s="12">
        <v>720578.0</v>
      </c>
      <c r="C1407" s="12" t="s">
        <v>136</v>
      </c>
      <c r="D1407" s="12">
        <v>1210.0</v>
      </c>
      <c r="K1407" s="12" t="s">
        <v>137</v>
      </c>
      <c r="M1407" s="12" t="s">
        <v>170</v>
      </c>
      <c r="N1407" s="12" t="s">
        <v>171</v>
      </c>
      <c r="P1407" s="12" t="s">
        <v>128</v>
      </c>
      <c r="V1407" s="12">
        <v>605.0</v>
      </c>
      <c r="X1407" s="12" t="s">
        <v>7029</v>
      </c>
      <c r="Y1407" s="12" t="s">
        <v>142</v>
      </c>
      <c r="Z1407" s="12" t="s">
        <v>7000</v>
      </c>
      <c r="AA1407" s="12" t="s">
        <v>175</v>
      </c>
      <c r="AB1407" s="12" t="s">
        <v>7030</v>
      </c>
      <c r="AC1407" s="12" t="s">
        <v>7031</v>
      </c>
      <c r="AD1407" s="12" t="s">
        <v>122</v>
      </c>
      <c r="AE1407" s="12" t="s">
        <v>7032</v>
      </c>
      <c r="AI1407" s="12" t="s">
        <v>152</v>
      </c>
      <c r="AJ1407" s="12" t="s">
        <v>126</v>
      </c>
      <c r="AK1407" s="12" t="s">
        <v>126</v>
      </c>
      <c r="AM1407" s="12" t="s">
        <v>196</v>
      </c>
      <c r="AP1407" s="12" t="s">
        <v>126</v>
      </c>
      <c r="AS1407" s="12" t="s">
        <v>370</v>
      </c>
      <c r="AT1407" s="12" t="s">
        <v>1017</v>
      </c>
      <c r="AU1407" s="12" t="s">
        <v>152</v>
      </c>
      <c r="AV1407" s="12" t="s">
        <v>462</v>
      </c>
      <c r="AX1407" s="12" t="s">
        <v>156</v>
      </c>
      <c r="BF1407" s="12" t="s">
        <v>126</v>
      </c>
      <c r="BO1407" s="12" t="s">
        <v>1605</v>
      </c>
      <c r="BP1407" s="12" t="s">
        <v>122</v>
      </c>
      <c r="BQ1407" s="12" t="s">
        <v>375</v>
      </c>
    </row>
    <row r="1408" ht="14.25" customHeight="1">
      <c r="A1408" s="12">
        <v>720579.0</v>
      </c>
      <c r="B1408" s="12">
        <v>720578.0</v>
      </c>
      <c r="C1408" s="12" t="s">
        <v>136</v>
      </c>
      <c r="D1408" s="12">
        <v>0.0</v>
      </c>
      <c r="K1408" s="12" t="s">
        <v>137</v>
      </c>
      <c r="M1408" s="12" t="s">
        <v>170</v>
      </c>
      <c r="N1408" s="12" t="s">
        <v>171</v>
      </c>
      <c r="P1408" s="12" t="s">
        <v>128</v>
      </c>
      <c r="V1408" s="12">
        <v>605.0</v>
      </c>
      <c r="X1408" s="12" t="s">
        <v>7033</v>
      </c>
      <c r="Y1408" s="12" t="s">
        <v>142</v>
      </c>
      <c r="Z1408" s="12" t="s">
        <v>456</v>
      </c>
      <c r="AA1408" s="12" t="s">
        <v>144</v>
      </c>
      <c r="AB1408" s="12" t="s">
        <v>457</v>
      </c>
      <c r="AC1408" s="12">
        <v>277.0</v>
      </c>
      <c r="AD1408" s="12" t="s">
        <v>122</v>
      </c>
      <c r="AE1408" s="12" t="s">
        <v>7034</v>
      </c>
      <c r="AI1408" s="12" t="s">
        <v>152</v>
      </c>
      <c r="AJ1408" s="12" t="s">
        <v>126</v>
      </c>
      <c r="AK1408" s="12" t="s">
        <v>126</v>
      </c>
      <c r="AM1408" s="12" t="s">
        <v>149</v>
      </c>
      <c r="AP1408" s="12" t="s">
        <v>126</v>
      </c>
      <c r="AS1408" s="12" t="s">
        <v>370</v>
      </c>
      <c r="AT1408" s="12" t="s">
        <v>1017</v>
      </c>
      <c r="AU1408" s="12" t="s">
        <v>152</v>
      </c>
      <c r="AV1408" s="12" t="s">
        <v>462</v>
      </c>
      <c r="AX1408" s="12" t="s">
        <v>156</v>
      </c>
      <c r="BO1408" s="12" t="s">
        <v>467</v>
      </c>
      <c r="BP1408" s="12" t="s">
        <v>122</v>
      </c>
      <c r="BQ1408" s="12" t="s">
        <v>464</v>
      </c>
    </row>
    <row r="1409" ht="14.25" customHeight="1">
      <c r="A1409" s="12">
        <v>720580.0</v>
      </c>
      <c r="B1409" s="12">
        <v>720580.0</v>
      </c>
      <c r="K1409" s="12" t="s">
        <v>137</v>
      </c>
      <c r="M1409" s="12" t="s">
        <v>253</v>
      </c>
      <c r="N1409" s="12" t="s">
        <v>139</v>
      </c>
      <c r="P1409" s="12" t="s">
        <v>204</v>
      </c>
      <c r="V1409" s="12">
        <v>319.0</v>
      </c>
      <c r="X1409" s="12" t="s">
        <v>7023</v>
      </c>
      <c r="Y1409" s="12" t="s">
        <v>269</v>
      </c>
      <c r="Z1409" s="12" t="s">
        <v>7024</v>
      </c>
      <c r="AA1409" s="12" t="s">
        <v>175</v>
      </c>
      <c r="AB1409" s="12" t="s">
        <v>7025</v>
      </c>
      <c r="AC1409" s="12" t="s">
        <v>7026</v>
      </c>
      <c r="AD1409" s="12" t="s">
        <v>272</v>
      </c>
      <c r="AI1409" s="12" t="s">
        <v>152</v>
      </c>
      <c r="AJ1409" s="12" t="s">
        <v>126</v>
      </c>
      <c r="AK1409" s="12" t="s">
        <v>126</v>
      </c>
      <c r="AM1409" s="12" t="s">
        <v>196</v>
      </c>
      <c r="AP1409" s="12" t="s">
        <v>152</v>
      </c>
      <c r="AQ1409" s="12" t="s">
        <v>152</v>
      </c>
      <c r="AS1409" s="12" t="s">
        <v>153</v>
      </c>
      <c r="AU1409" s="12" t="s">
        <v>152</v>
      </c>
      <c r="BF1409" s="12" t="s">
        <v>126</v>
      </c>
      <c r="BO1409" s="12" t="s">
        <v>467</v>
      </c>
    </row>
    <row r="1410" ht="14.25" customHeight="1">
      <c r="A1410" s="12">
        <v>720581.0</v>
      </c>
      <c r="B1410" s="12">
        <v>720581.0</v>
      </c>
      <c r="K1410" s="12" t="s">
        <v>137</v>
      </c>
      <c r="M1410" s="12" t="s">
        <v>253</v>
      </c>
      <c r="N1410" s="12" t="s">
        <v>171</v>
      </c>
      <c r="P1410" s="12" t="s">
        <v>140</v>
      </c>
      <c r="V1410" s="12">
        <v>605.0</v>
      </c>
      <c r="X1410" s="12" t="s">
        <v>4774</v>
      </c>
      <c r="Y1410" s="12" t="s">
        <v>142</v>
      </c>
      <c r="Z1410" s="12" t="s">
        <v>4775</v>
      </c>
      <c r="AA1410" s="12" t="s">
        <v>175</v>
      </c>
      <c r="AB1410" s="12" t="s">
        <v>4776</v>
      </c>
      <c r="AC1410" s="12" t="s">
        <v>4777</v>
      </c>
      <c r="AD1410" s="12" t="s">
        <v>498</v>
      </c>
      <c r="AE1410" s="12" t="s">
        <v>4778</v>
      </c>
      <c r="AI1410" s="12" t="s">
        <v>152</v>
      </c>
      <c r="AJ1410" s="12" t="s">
        <v>152</v>
      </c>
      <c r="AK1410" s="12" t="s">
        <v>126</v>
      </c>
      <c r="AM1410" s="12" t="s">
        <v>900</v>
      </c>
      <c r="AN1410" s="12" t="s">
        <v>196</v>
      </c>
      <c r="AP1410" s="12" t="s">
        <v>152</v>
      </c>
      <c r="AQ1410" s="12" t="s">
        <v>152</v>
      </c>
      <c r="AS1410" s="12" t="s">
        <v>153</v>
      </c>
      <c r="AU1410" s="12" t="s">
        <v>152</v>
      </c>
      <c r="BF1410" s="12" t="s">
        <v>126</v>
      </c>
      <c r="BO1410" s="12" t="s">
        <v>561</v>
      </c>
      <c r="BQ1410" s="12" t="s">
        <v>454</v>
      </c>
    </row>
    <row r="1411" ht="14.25" customHeight="1">
      <c r="A1411" s="12">
        <v>720582.0</v>
      </c>
      <c r="B1411" s="12">
        <v>720582.0</v>
      </c>
      <c r="K1411" s="12" t="s">
        <v>137</v>
      </c>
      <c r="M1411" s="12" t="s">
        <v>253</v>
      </c>
      <c r="N1411" s="12" t="s">
        <v>171</v>
      </c>
      <c r="P1411" s="12" t="s">
        <v>140</v>
      </c>
      <c r="V1411" s="12">
        <v>605.0</v>
      </c>
      <c r="X1411" s="12" t="s">
        <v>4774</v>
      </c>
      <c r="Y1411" s="12" t="s">
        <v>142</v>
      </c>
      <c r="Z1411" s="12" t="s">
        <v>4775</v>
      </c>
      <c r="AA1411" s="12" t="s">
        <v>175</v>
      </c>
      <c r="AB1411" s="12" t="s">
        <v>4776</v>
      </c>
      <c r="AC1411" s="12" t="s">
        <v>4777</v>
      </c>
      <c r="AD1411" s="12" t="s">
        <v>498</v>
      </c>
      <c r="AE1411" s="12" t="s">
        <v>4778</v>
      </c>
      <c r="AI1411" s="12" t="s">
        <v>152</v>
      </c>
      <c r="AJ1411" s="12" t="s">
        <v>152</v>
      </c>
      <c r="AK1411" s="12" t="s">
        <v>126</v>
      </c>
      <c r="AM1411" s="12" t="s">
        <v>900</v>
      </c>
      <c r="AN1411" s="12" t="s">
        <v>196</v>
      </c>
      <c r="AP1411" s="12" t="s">
        <v>152</v>
      </c>
      <c r="AQ1411" s="12" t="s">
        <v>152</v>
      </c>
      <c r="AS1411" s="12" t="s">
        <v>153</v>
      </c>
      <c r="AU1411" s="12" t="s">
        <v>152</v>
      </c>
      <c r="BF1411" s="12" t="s">
        <v>126</v>
      </c>
      <c r="BO1411" s="12" t="s">
        <v>561</v>
      </c>
      <c r="BQ1411" s="12" t="s">
        <v>454</v>
      </c>
    </row>
    <row r="1412" ht="14.25" customHeight="1">
      <c r="A1412" s="12">
        <v>720583.0</v>
      </c>
      <c r="B1412" s="12">
        <v>720583.0</v>
      </c>
      <c r="C1412" s="12" t="s">
        <v>136</v>
      </c>
      <c r="D1412" s="12">
        <v>1140.0</v>
      </c>
      <c r="K1412" s="12" t="s">
        <v>137</v>
      </c>
      <c r="M1412" s="12" t="s">
        <v>253</v>
      </c>
      <c r="N1412" s="12" t="s">
        <v>139</v>
      </c>
      <c r="P1412" s="12" t="s">
        <v>140</v>
      </c>
      <c r="V1412" s="12">
        <v>755.0</v>
      </c>
      <c r="X1412" s="12" t="s">
        <v>7035</v>
      </c>
      <c r="Y1412" s="12" t="s">
        <v>142</v>
      </c>
      <c r="Z1412" s="12" t="s">
        <v>7036</v>
      </c>
      <c r="AA1412" s="12" t="s">
        <v>144</v>
      </c>
      <c r="AB1412" s="12" t="s">
        <v>6899</v>
      </c>
      <c r="AC1412" s="12">
        <v>2.33244230709E11</v>
      </c>
      <c r="AD1412" s="12" t="s">
        <v>918</v>
      </c>
      <c r="AE1412" s="12" t="s">
        <v>7037</v>
      </c>
      <c r="AF1412" s="12" t="s">
        <v>7038</v>
      </c>
      <c r="AI1412" s="12" t="s">
        <v>152</v>
      </c>
      <c r="AJ1412" s="12" t="s">
        <v>126</v>
      </c>
      <c r="AK1412" s="12" t="s">
        <v>126</v>
      </c>
      <c r="AM1412" s="12" t="s">
        <v>149</v>
      </c>
      <c r="AN1412" s="12" t="s">
        <v>6902</v>
      </c>
      <c r="AP1412" s="12" t="s">
        <v>126</v>
      </c>
      <c r="AQ1412" s="12" t="s">
        <v>152</v>
      </c>
      <c r="AS1412" s="12" t="s">
        <v>153</v>
      </c>
      <c r="AU1412" s="12" t="s">
        <v>152</v>
      </c>
      <c r="AV1412" s="12" t="s">
        <v>188</v>
      </c>
      <c r="AW1412" s="12" t="s">
        <v>3771</v>
      </c>
      <c r="AX1412" s="12" t="s">
        <v>184</v>
      </c>
      <c r="AY1412" s="12" t="s">
        <v>3771</v>
      </c>
      <c r="BF1412" s="12" t="s">
        <v>126</v>
      </c>
      <c r="BO1412" s="12" t="s">
        <v>374</v>
      </c>
      <c r="BP1412" s="12" t="s">
        <v>918</v>
      </c>
      <c r="BQ1412" s="12" t="s">
        <v>464</v>
      </c>
    </row>
    <row r="1413" ht="14.25" customHeight="1">
      <c r="A1413" s="12">
        <v>720584.0</v>
      </c>
      <c r="B1413" s="12">
        <v>720583.0</v>
      </c>
      <c r="C1413" s="12" t="s">
        <v>136</v>
      </c>
      <c r="D1413" s="12">
        <v>0.0</v>
      </c>
      <c r="K1413" s="12" t="s">
        <v>137</v>
      </c>
      <c r="M1413" s="12" t="s">
        <v>170</v>
      </c>
      <c r="N1413" s="12" t="s">
        <v>171</v>
      </c>
      <c r="P1413" s="12" t="s">
        <v>118</v>
      </c>
      <c r="R1413" s="12" t="s">
        <v>389</v>
      </c>
      <c r="V1413" s="12">
        <v>385.0</v>
      </c>
      <c r="X1413" s="12" t="s">
        <v>7039</v>
      </c>
      <c r="Y1413" s="12" t="s">
        <v>173</v>
      </c>
      <c r="Z1413" s="12" t="s">
        <v>6948</v>
      </c>
      <c r="AA1413" s="12" t="s">
        <v>175</v>
      </c>
      <c r="AB1413" s="12" t="s">
        <v>6972</v>
      </c>
      <c r="AC1413" s="12">
        <v>2.33244992514E11</v>
      </c>
      <c r="AD1413" s="12" t="s">
        <v>918</v>
      </c>
      <c r="AE1413" s="12" t="s">
        <v>7038</v>
      </c>
      <c r="AI1413" s="12" t="s">
        <v>152</v>
      </c>
      <c r="AJ1413" s="12" t="s">
        <v>126</v>
      </c>
      <c r="AK1413" s="12" t="s">
        <v>126</v>
      </c>
      <c r="AM1413" s="12" t="s">
        <v>7040</v>
      </c>
      <c r="AN1413" s="12" t="s">
        <v>6902</v>
      </c>
      <c r="AO1413" s="12" t="s">
        <v>6974</v>
      </c>
      <c r="AP1413" s="12" t="s">
        <v>126</v>
      </c>
      <c r="AQ1413" s="12" t="s">
        <v>152</v>
      </c>
      <c r="AS1413" s="12" t="s">
        <v>153</v>
      </c>
      <c r="AU1413" s="12" t="s">
        <v>152</v>
      </c>
      <c r="AV1413" s="12" t="s">
        <v>188</v>
      </c>
      <c r="AW1413" s="12" t="s">
        <v>3771</v>
      </c>
      <c r="AX1413" s="12" t="s">
        <v>184</v>
      </c>
      <c r="BO1413" s="12" t="s">
        <v>372</v>
      </c>
    </row>
    <row r="1414" ht="14.25" customHeight="1">
      <c r="A1414" s="12">
        <v>720585.0</v>
      </c>
      <c r="B1414" s="12">
        <v>720585.0</v>
      </c>
      <c r="K1414" s="12" t="s">
        <v>137</v>
      </c>
      <c r="M1414" s="12" t="s">
        <v>253</v>
      </c>
      <c r="N1414" s="12" t="s">
        <v>171</v>
      </c>
      <c r="P1414" s="12" t="s">
        <v>128</v>
      </c>
      <c r="V1414" s="12">
        <v>464.0</v>
      </c>
      <c r="X1414" s="12" t="s">
        <v>7041</v>
      </c>
      <c r="Y1414" s="12" t="s">
        <v>246</v>
      </c>
      <c r="Z1414" s="12" t="s">
        <v>1818</v>
      </c>
      <c r="AA1414" s="12" t="s">
        <v>144</v>
      </c>
      <c r="AB1414" s="12" t="s">
        <v>7042</v>
      </c>
      <c r="AC1414" s="12">
        <v>2.55686536188E11</v>
      </c>
      <c r="AD1414" s="12" t="s">
        <v>480</v>
      </c>
      <c r="AE1414" s="12" t="s">
        <v>2138</v>
      </c>
      <c r="AJ1414" s="12" t="s">
        <v>126</v>
      </c>
      <c r="AK1414" s="12" t="s">
        <v>126</v>
      </c>
      <c r="AM1414" s="12" t="s">
        <v>384</v>
      </c>
      <c r="AN1414" s="12" t="s">
        <v>149</v>
      </c>
      <c r="AQ1414" s="12" t="s">
        <v>152</v>
      </c>
      <c r="AS1414" s="12" t="s">
        <v>153</v>
      </c>
      <c r="AU1414" s="12" t="s">
        <v>126</v>
      </c>
      <c r="BF1414" s="12" t="s">
        <v>126</v>
      </c>
      <c r="BO1414" s="12" t="s">
        <v>374</v>
      </c>
      <c r="BP1414" s="12" t="s">
        <v>480</v>
      </c>
    </row>
    <row r="1415" ht="14.25" customHeight="1">
      <c r="A1415" s="12">
        <v>720586.0</v>
      </c>
      <c r="B1415" s="12">
        <v>720586.0</v>
      </c>
      <c r="K1415" s="12" t="s">
        <v>137</v>
      </c>
      <c r="M1415" s="12" t="s">
        <v>170</v>
      </c>
      <c r="N1415" s="12" t="s">
        <v>171</v>
      </c>
      <c r="P1415" s="12" t="s">
        <v>140</v>
      </c>
      <c r="V1415" s="12">
        <v>649.0</v>
      </c>
      <c r="X1415" s="12" t="s">
        <v>7043</v>
      </c>
      <c r="Y1415" s="12" t="s">
        <v>142</v>
      </c>
      <c r="Z1415" s="12" t="s">
        <v>7044</v>
      </c>
      <c r="AA1415" s="12" t="s">
        <v>144</v>
      </c>
      <c r="AB1415" s="12" t="s">
        <v>7045</v>
      </c>
      <c r="AC1415" s="12" t="s">
        <v>7046</v>
      </c>
      <c r="AD1415" s="12" t="s">
        <v>2886</v>
      </c>
      <c r="AI1415" s="12" t="s">
        <v>126</v>
      </c>
      <c r="AJ1415" s="12" t="s">
        <v>126</v>
      </c>
      <c r="AK1415" s="12" t="s">
        <v>126</v>
      </c>
      <c r="AM1415" s="12" t="s">
        <v>331</v>
      </c>
      <c r="AN1415" s="12" t="s">
        <v>149</v>
      </c>
      <c r="AP1415" s="12" t="s">
        <v>152</v>
      </c>
      <c r="AS1415" s="12" t="s">
        <v>153</v>
      </c>
      <c r="AU1415" s="12" t="s">
        <v>152</v>
      </c>
      <c r="AV1415" s="12" t="s">
        <v>154</v>
      </c>
      <c r="AX1415" s="12" t="s">
        <v>184</v>
      </c>
      <c r="BF1415" s="12" t="s">
        <v>126</v>
      </c>
      <c r="BO1415" s="12" t="s">
        <v>561</v>
      </c>
      <c r="BP1415" s="12" t="s">
        <v>2886</v>
      </c>
      <c r="BQ1415" s="12" t="s">
        <v>135</v>
      </c>
    </row>
    <row r="1416" ht="14.25" customHeight="1">
      <c r="A1416" s="12">
        <v>720587.0</v>
      </c>
      <c r="B1416" s="12">
        <v>720587.0</v>
      </c>
      <c r="K1416" s="12" t="s">
        <v>137</v>
      </c>
      <c r="M1416" s="12" t="s">
        <v>170</v>
      </c>
      <c r="N1416" s="12" t="s">
        <v>139</v>
      </c>
      <c r="P1416" s="12" t="s">
        <v>140</v>
      </c>
      <c r="V1416" s="12">
        <v>814.0</v>
      </c>
      <c r="X1416" s="12" t="s">
        <v>7047</v>
      </c>
      <c r="Y1416" s="12" t="s">
        <v>142</v>
      </c>
      <c r="Z1416" s="12" t="s">
        <v>4993</v>
      </c>
      <c r="AA1416" s="12" t="s">
        <v>175</v>
      </c>
      <c r="AB1416" s="12" t="s">
        <v>7048</v>
      </c>
      <c r="AC1416" s="12">
        <v>9.96556908018E11</v>
      </c>
      <c r="AD1416" s="12" t="s">
        <v>4071</v>
      </c>
      <c r="AE1416" s="12" t="s">
        <v>7049</v>
      </c>
      <c r="AI1416" s="12" t="s">
        <v>152</v>
      </c>
      <c r="AJ1416" s="12" t="s">
        <v>152</v>
      </c>
      <c r="AK1416" s="12" t="s">
        <v>126</v>
      </c>
      <c r="AM1416" s="12" t="s">
        <v>1098</v>
      </c>
      <c r="AP1416" s="12" t="s">
        <v>152</v>
      </c>
      <c r="AQ1416" s="12" t="s">
        <v>152</v>
      </c>
      <c r="AS1416" s="12" t="s">
        <v>153</v>
      </c>
      <c r="AU1416" s="12" t="s">
        <v>152</v>
      </c>
      <c r="BF1416" s="12" t="s">
        <v>126</v>
      </c>
      <c r="BO1416" s="12" t="s">
        <v>2564</v>
      </c>
      <c r="BP1416" s="12" t="s">
        <v>4071</v>
      </c>
      <c r="BQ1416" s="12" t="s">
        <v>273</v>
      </c>
    </row>
    <row r="1417" ht="14.25" customHeight="1">
      <c r="A1417" s="12">
        <v>720588.0</v>
      </c>
      <c r="B1417" s="12">
        <v>720588.0</v>
      </c>
      <c r="C1417" s="12" t="s">
        <v>136</v>
      </c>
      <c r="D1417" s="12">
        <v>1139.0</v>
      </c>
      <c r="K1417" s="12" t="s">
        <v>137</v>
      </c>
      <c r="M1417" s="12" t="s">
        <v>138</v>
      </c>
      <c r="N1417" s="12" t="s">
        <v>171</v>
      </c>
      <c r="P1417" s="12" t="s">
        <v>140</v>
      </c>
      <c r="V1417" s="12">
        <v>699.0</v>
      </c>
      <c r="X1417" s="12" t="s">
        <v>7050</v>
      </c>
      <c r="Y1417" s="12" t="s">
        <v>246</v>
      </c>
      <c r="Z1417" s="12" t="s">
        <v>7051</v>
      </c>
      <c r="AA1417" s="12" t="s">
        <v>144</v>
      </c>
      <c r="AB1417" s="12" t="s">
        <v>7052</v>
      </c>
      <c r="AC1417" s="12" t="s">
        <v>7053</v>
      </c>
      <c r="AD1417" s="12" t="s">
        <v>2107</v>
      </c>
      <c r="AE1417" s="12" t="s">
        <v>7054</v>
      </c>
      <c r="AF1417" s="12" t="s">
        <v>7055</v>
      </c>
      <c r="AI1417" s="12" t="s">
        <v>126</v>
      </c>
      <c r="AJ1417" s="12" t="s">
        <v>126</v>
      </c>
      <c r="AK1417" s="12" t="s">
        <v>126</v>
      </c>
      <c r="AM1417" s="12" t="s">
        <v>5678</v>
      </c>
      <c r="AN1417" s="12" t="s">
        <v>149</v>
      </c>
      <c r="AO1417" s="12" t="s">
        <v>1494</v>
      </c>
      <c r="AP1417" s="12" t="s">
        <v>126</v>
      </c>
      <c r="AS1417" s="12" t="s">
        <v>153</v>
      </c>
      <c r="AU1417" s="12" t="s">
        <v>152</v>
      </c>
      <c r="AV1417" s="12" t="s">
        <v>188</v>
      </c>
      <c r="AX1417" s="12" t="s">
        <v>156</v>
      </c>
      <c r="BF1417" s="12" t="s">
        <v>126</v>
      </c>
      <c r="BO1417" s="12" t="s">
        <v>421</v>
      </c>
      <c r="BP1417" s="12" t="s">
        <v>7056</v>
      </c>
      <c r="BQ1417" s="12" t="s">
        <v>630</v>
      </c>
    </row>
    <row r="1418" ht="14.25" customHeight="1">
      <c r="A1418" s="12">
        <v>720589.0</v>
      </c>
      <c r="B1418" s="12">
        <v>720588.0</v>
      </c>
      <c r="C1418" s="12" t="s">
        <v>136</v>
      </c>
      <c r="D1418" s="12">
        <v>0.0</v>
      </c>
      <c r="K1418" s="12" t="s">
        <v>137</v>
      </c>
      <c r="M1418" s="12" t="s">
        <v>138</v>
      </c>
      <c r="N1418" s="12" t="s">
        <v>171</v>
      </c>
      <c r="P1418" s="12" t="s">
        <v>118</v>
      </c>
      <c r="R1418" s="12" t="s">
        <v>389</v>
      </c>
      <c r="V1418" s="12">
        <v>440.0</v>
      </c>
      <c r="X1418" s="12" t="s">
        <v>7057</v>
      </c>
      <c r="Y1418" s="12" t="s">
        <v>173</v>
      </c>
      <c r="Z1418" s="12" t="s">
        <v>7058</v>
      </c>
      <c r="AA1418" s="12" t="s">
        <v>175</v>
      </c>
      <c r="AB1418" s="12" t="s">
        <v>7059</v>
      </c>
      <c r="AC1418" s="12">
        <v>479.0</v>
      </c>
      <c r="AD1418" s="12" t="s">
        <v>2107</v>
      </c>
      <c r="AE1418" s="12" t="s">
        <v>7054</v>
      </c>
      <c r="AF1418" s="12" t="s">
        <v>7055</v>
      </c>
      <c r="AI1418" s="12" t="s">
        <v>126</v>
      </c>
      <c r="AJ1418" s="12" t="s">
        <v>126</v>
      </c>
      <c r="AK1418" s="12" t="s">
        <v>126</v>
      </c>
      <c r="AM1418" s="12" t="s">
        <v>5678</v>
      </c>
      <c r="AN1418" s="12" t="s">
        <v>149</v>
      </c>
      <c r="AP1418" s="12" t="s">
        <v>126</v>
      </c>
      <c r="AS1418" s="12" t="s">
        <v>153</v>
      </c>
      <c r="AU1418" s="12" t="s">
        <v>152</v>
      </c>
      <c r="AV1418" s="12" t="s">
        <v>188</v>
      </c>
      <c r="AX1418" s="12" t="s">
        <v>156</v>
      </c>
      <c r="BO1418" s="12" t="s">
        <v>561</v>
      </c>
      <c r="BP1418" s="12" t="s">
        <v>7056</v>
      </c>
    </row>
    <row r="1419" ht="14.25" customHeight="1">
      <c r="A1419" s="12">
        <v>720590.0</v>
      </c>
      <c r="B1419" s="12">
        <v>720590.0</v>
      </c>
      <c r="K1419" s="12" t="s">
        <v>137</v>
      </c>
      <c r="M1419" s="12" t="s">
        <v>253</v>
      </c>
      <c r="N1419" s="12" t="s">
        <v>171</v>
      </c>
      <c r="P1419" s="12" t="s">
        <v>140</v>
      </c>
      <c r="V1419" s="12">
        <v>605.0</v>
      </c>
      <c r="X1419" s="12" t="s">
        <v>7060</v>
      </c>
      <c r="Y1419" s="12" t="s">
        <v>142</v>
      </c>
      <c r="Z1419" s="12" t="s">
        <v>7061</v>
      </c>
      <c r="AA1419" s="12" t="s">
        <v>175</v>
      </c>
      <c r="AB1419" s="12" t="s">
        <v>7062</v>
      </c>
      <c r="AC1419" s="12">
        <v>3.81638368798E11</v>
      </c>
      <c r="AD1419" s="12" t="s">
        <v>4986</v>
      </c>
      <c r="AE1419" s="12" t="s">
        <v>7063</v>
      </c>
      <c r="AI1419" s="12" t="s">
        <v>126</v>
      </c>
      <c r="AJ1419" s="12" t="s">
        <v>126</v>
      </c>
      <c r="AK1419" s="12" t="s">
        <v>126</v>
      </c>
      <c r="AM1419" s="12" t="s">
        <v>4989</v>
      </c>
      <c r="AN1419" s="12" t="s">
        <v>149</v>
      </c>
      <c r="AO1419" s="12" t="s">
        <v>1565</v>
      </c>
      <c r="AP1419" s="12" t="s">
        <v>126</v>
      </c>
      <c r="AQ1419" s="12" t="s">
        <v>152</v>
      </c>
      <c r="AS1419" s="12" t="s">
        <v>153</v>
      </c>
      <c r="AU1419" s="12" t="s">
        <v>152</v>
      </c>
      <c r="BF1419" s="12" t="s">
        <v>126</v>
      </c>
      <c r="BO1419" s="12" t="s">
        <v>526</v>
      </c>
      <c r="BP1419" s="12" t="s">
        <v>4986</v>
      </c>
      <c r="BQ1419" s="12" t="s">
        <v>607</v>
      </c>
    </row>
    <row r="1420" ht="14.25" customHeight="1">
      <c r="A1420" s="12">
        <v>720591.0</v>
      </c>
      <c r="B1420" s="12">
        <v>720591.0</v>
      </c>
      <c r="C1420" s="12" t="s">
        <v>136</v>
      </c>
      <c r="D1420" s="12">
        <v>1172.0</v>
      </c>
      <c r="K1420" s="12" t="s">
        <v>137</v>
      </c>
      <c r="M1420" s="12" t="s">
        <v>138</v>
      </c>
      <c r="N1420" s="12" t="s">
        <v>171</v>
      </c>
      <c r="P1420" s="12" t="s">
        <v>140</v>
      </c>
      <c r="V1420" s="12">
        <v>699.0</v>
      </c>
      <c r="X1420" s="12" t="s">
        <v>7064</v>
      </c>
      <c r="Y1420" s="12" t="s">
        <v>173</v>
      </c>
      <c r="Z1420" s="12" t="s">
        <v>7065</v>
      </c>
      <c r="AA1420" s="12" t="s">
        <v>175</v>
      </c>
      <c r="AB1420" s="12" t="s">
        <v>7066</v>
      </c>
      <c r="AC1420" s="12" t="s">
        <v>7067</v>
      </c>
      <c r="AD1420" s="12" t="s">
        <v>249</v>
      </c>
      <c r="AE1420" s="12" t="s">
        <v>7068</v>
      </c>
      <c r="AF1420" s="12" t="s">
        <v>7069</v>
      </c>
      <c r="AI1420" s="12" t="s">
        <v>126</v>
      </c>
      <c r="AJ1420" s="12" t="s">
        <v>126</v>
      </c>
      <c r="AK1420" s="12" t="s">
        <v>126</v>
      </c>
      <c r="AM1420" s="12" t="s">
        <v>149</v>
      </c>
      <c r="AP1420" s="12" t="s">
        <v>126</v>
      </c>
      <c r="AS1420" s="12" t="s">
        <v>370</v>
      </c>
      <c r="AT1420" s="12" t="s">
        <v>1017</v>
      </c>
      <c r="AU1420" s="12" t="s">
        <v>126</v>
      </c>
      <c r="BF1420" s="12" t="s">
        <v>126</v>
      </c>
      <c r="BO1420" s="12" t="s">
        <v>421</v>
      </c>
      <c r="BP1420" s="12" t="s">
        <v>249</v>
      </c>
      <c r="BQ1420" s="12" t="s">
        <v>135</v>
      </c>
    </row>
    <row r="1421" ht="14.25" customHeight="1">
      <c r="A1421" s="12">
        <v>720592.0</v>
      </c>
      <c r="B1421" s="12">
        <v>720591.0</v>
      </c>
      <c r="C1421" s="12" t="s">
        <v>136</v>
      </c>
      <c r="D1421" s="12">
        <v>0.0</v>
      </c>
      <c r="K1421" s="12" t="s">
        <v>137</v>
      </c>
      <c r="M1421" s="12" t="s">
        <v>138</v>
      </c>
      <c r="N1421" s="12" t="s">
        <v>171</v>
      </c>
      <c r="P1421" s="12" t="s">
        <v>118</v>
      </c>
      <c r="R1421" s="12" t="s">
        <v>389</v>
      </c>
      <c r="V1421" s="12">
        <v>440.0</v>
      </c>
      <c r="X1421" s="12" t="s">
        <v>7070</v>
      </c>
      <c r="Y1421" s="12" t="s">
        <v>246</v>
      </c>
      <c r="Z1421" s="12" t="s">
        <v>7071</v>
      </c>
      <c r="AA1421" s="12" t="s">
        <v>144</v>
      </c>
      <c r="AB1421" s="12" t="s">
        <v>7072</v>
      </c>
      <c r="AC1421" s="12">
        <v>75.0</v>
      </c>
      <c r="AD1421" s="12" t="s">
        <v>249</v>
      </c>
      <c r="AE1421" s="12" t="s">
        <v>7068</v>
      </c>
      <c r="AF1421" s="12" t="s">
        <v>7069</v>
      </c>
      <c r="AI1421" s="12" t="s">
        <v>126</v>
      </c>
      <c r="AJ1421" s="12" t="s">
        <v>126</v>
      </c>
      <c r="AK1421" s="12" t="s">
        <v>126</v>
      </c>
      <c r="AM1421" s="12" t="s">
        <v>149</v>
      </c>
      <c r="AN1421" s="12" t="s">
        <v>1201</v>
      </c>
      <c r="AP1421" s="12" t="s">
        <v>126</v>
      </c>
      <c r="AS1421" s="12" t="s">
        <v>370</v>
      </c>
      <c r="AT1421" s="12" t="s">
        <v>1017</v>
      </c>
      <c r="AU1421" s="12" t="s">
        <v>126</v>
      </c>
    </row>
    <row r="1422" ht="14.25" customHeight="1">
      <c r="A1422" s="12">
        <v>720593.0</v>
      </c>
      <c r="B1422" s="12">
        <v>720591.0</v>
      </c>
      <c r="C1422" s="12" t="s">
        <v>136</v>
      </c>
      <c r="D1422" s="12">
        <v>0.0</v>
      </c>
      <c r="K1422" s="12" t="s">
        <v>137</v>
      </c>
      <c r="M1422" s="12" t="s">
        <v>138</v>
      </c>
      <c r="N1422" s="12" t="s">
        <v>171</v>
      </c>
      <c r="P1422" s="12" t="s">
        <v>977</v>
      </c>
      <c r="V1422" s="12">
        <v>33.0</v>
      </c>
      <c r="X1422" s="12" t="s">
        <v>7073</v>
      </c>
      <c r="Y1422" s="12" t="s">
        <v>269</v>
      </c>
      <c r="Z1422" s="12" t="s">
        <v>7074</v>
      </c>
      <c r="AA1422" s="12" t="s">
        <v>175</v>
      </c>
      <c r="AB1422" s="12" t="s">
        <v>7066</v>
      </c>
      <c r="AC1422" s="12">
        <v>78.0</v>
      </c>
      <c r="AD1422" s="12" t="s">
        <v>249</v>
      </c>
      <c r="AE1422" s="12" t="s">
        <v>7068</v>
      </c>
      <c r="AF1422" s="12" t="s">
        <v>7069</v>
      </c>
      <c r="AI1422" s="12" t="s">
        <v>126</v>
      </c>
      <c r="AJ1422" s="12" t="s">
        <v>126</v>
      </c>
      <c r="AK1422" s="12" t="s">
        <v>126</v>
      </c>
      <c r="AM1422" s="12" t="s">
        <v>149</v>
      </c>
      <c r="AN1422" s="12" t="s">
        <v>1201</v>
      </c>
      <c r="AP1422" s="12" t="s">
        <v>126</v>
      </c>
      <c r="AS1422" s="12" t="s">
        <v>370</v>
      </c>
      <c r="AT1422" s="12" t="s">
        <v>1017</v>
      </c>
      <c r="AU1422" s="12" t="s">
        <v>126</v>
      </c>
    </row>
    <row r="1423" ht="14.25" customHeight="1">
      <c r="A1423" s="12">
        <v>720594.0</v>
      </c>
      <c r="B1423" s="12">
        <v>720594.0</v>
      </c>
      <c r="C1423" s="12" t="s">
        <v>136</v>
      </c>
      <c r="D1423" s="12">
        <v>787.0</v>
      </c>
      <c r="K1423" s="12" t="s">
        <v>137</v>
      </c>
      <c r="M1423" s="12" t="s">
        <v>138</v>
      </c>
      <c r="N1423" s="12" t="s">
        <v>139</v>
      </c>
      <c r="P1423" s="12" t="s">
        <v>128</v>
      </c>
      <c r="V1423" s="12">
        <v>787.0</v>
      </c>
      <c r="X1423" s="12" t="s">
        <v>7075</v>
      </c>
      <c r="Y1423" s="12" t="s">
        <v>269</v>
      </c>
      <c r="Z1423" s="12" t="s">
        <v>7076</v>
      </c>
      <c r="AA1423" s="12" t="s">
        <v>175</v>
      </c>
      <c r="AB1423" s="12" t="s">
        <v>7077</v>
      </c>
      <c r="AC1423" s="12" t="s">
        <v>7078</v>
      </c>
      <c r="AD1423" s="12" t="s">
        <v>2107</v>
      </c>
      <c r="AE1423" s="12" t="s">
        <v>7079</v>
      </c>
      <c r="AI1423" s="12" t="s">
        <v>152</v>
      </c>
      <c r="AJ1423" s="12" t="s">
        <v>126</v>
      </c>
      <c r="AK1423" s="12" t="s">
        <v>126</v>
      </c>
      <c r="AM1423" s="12" t="s">
        <v>5678</v>
      </c>
      <c r="AN1423" s="12" t="s">
        <v>149</v>
      </c>
      <c r="AO1423" s="12" t="s">
        <v>567</v>
      </c>
      <c r="AP1423" s="12" t="s">
        <v>126</v>
      </c>
      <c r="AQ1423" s="12" t="s">
        <v>152</v>
      </c>
      <c r="AS1423" s="12" t="s">
        <v>153</v>
      </c>
      <c r="AU1423" s="12" t="s">
        <v>126</v>
      </c>
      <c r="BF1423" s="12" t="s">
        <v>126</v>
      </c>
      <c r="BO1423" s="12" t="s">
        <v>7080</v>
      </c>
      <c r="BP1423" s="12" t="s">
        <v>2107</v>
      </c>
      <c r="BQ1423" s="12" t="s">
        <v>135</v>
      </c>
    </row>
    <row r="1424" ht="14.25" customHeight="1">
      <c r="A1424" s="12">
        <v>720595.0</v>
      </c>
      <c r="B1424" s="12">
        <v>720595.0</v>
      </c>
      <c r="C1424" s="12" t="s">
        <v>136</v>
      </c>
      <c r="D1424" s="12">
        <v>1326.0</v>
      </c>
      <c r="K1424" s="12" t="s">
        <v>137</v>
      </c>
      <c r="M1424" s="12" t="s">
        <v>138</v>
      </c>
      <c r="N1424" s="12" t="s">
        <v>171</v>
      </c>
      <c r="P1424" s="12" t="s">
        <v>140</v>
      </c>
      <c r="V1424" s="12">
        <v>699.0</v>
      </c>
      <c r="X1424" s="12" t="s">
        <v>7081</v>
      </c>
      <c r="Y1424" s="12" t="s">
        <v>142</v>
      </c>
      <c r="Z1424" s="12" t="s">
        <v>7082</v>
      </c>
      <c r="AA1424" s="12" t="s">
        <v>175</v>
      </c>
      <c r="AB1424" s="12" t="s">
        <v>7083</v>
      </c>
      <c r="AC1424" s="12" t="s">
        <v>7084</v>
      </c>
      <c r="AD1424" s="12" t="s">
        <v>249</v>
      </c>
      <c r="AE1424" s="12" t="s">
        <v>7085</v>
      </c>
      <c r="AF1424" s="12" t="s">
        <v>7086</v>
      </c>
      <c r="AI1424" s="12" t="s">
        <v>126</v>
      </c>
      <c r="AK1424" s="12" t="s">
        <v>126</v>
      </c>
      <c r="AM1424" s="12" t="s">
        <v>149</v>
      </c>
      <c r="AN1424" s="12" t="s">
        <v>6952</v>
      </c>
      <c r="AO1424" s="12" t="s">
        <v>7087</v>
      </c>
      <c r="AP1424" s="12" t="s">
        <v>126</v>
      </c>
      <c r="AQ1424" s="12" t="s">
        <v>152</v>
      </c>
      <c r="AS1424" s="12" t="s">
        <v>153</v>
      </c>
      <c r="AU1424" s="12" t="s">
        <v>126</v>
      </c>
      <c r="BF1424" s="12" t="s">
        <v>126</v>
      </c>
      <c r="BO1424" s="12" t="s">
        <v>2344</v>
      </c>
      <c r="BP1424" s="12" t="s">
        <v>249</v>
      </c>
      <c r="BQ1424" s="12" t="s">
        <v>273</v>
      </c>
    </row>
    <row r="1425" ht="14.25" customHeight="1">
      <c r="A1425" s="12">
        <v>720596.0</v>
      </c>
      <c r="B1425" s="12">
        <v>720595.0</v>
      </c>
      <c r="C1425" s="12" t="s">
        <v>136</v>
      </c>
      <c r="D1425" s="12">
        <v>0.0</v>
      </c>
      <c r="K1425" s="12" t="s">
        <v>137</v>
      </c>
      <c r="M1425" s="12" t="s">
        <v>138</v>
      </c>
      <c r="N1425" s="12" t="s">
        <v>171</v>
      </c>
      <c r="P1425" s="12" t="s">
        <v>128</v>
      </c>
      <c r="V1425" s="12">
        <v>627.0</v>
      </c>
      <c r="X1425" s="12" t="s">
        <v>7088</v>
      </c>
      <c r="Y1425" s="12" t="s">
        <v>319</v>
      </c>
      <c r="Z1425" s="12" t="s">
        <v>7089</v>
      </c>
      <c r="AA1425" s="12" t="s">
        <v>175</v>
      </c>
      <c r="AB1425" s="12" t="s">
        <v>7090</v>
      </c>
      <c r="AC1425" s="12">
        <v>75.0</v>
      </c>
      <c r="AD1425" s="12" t="s">
        <v>249</v>
      </c>
      <c r="AE1425" s="12" t="s">
        <v>7085</v>
      </c>
      <c r="AF1425" s="12" t="s">
        <v>7091</v>
      </c>
      <c r="AI1425" s="12" t="s">
        <v>126</v>
      </c>
      <c r="AJ1425" s="12" t="s">
        <v>126</v>
      </c>
      <c r="AK1425" s="12" t="s">
        <v>126</v>
      </c>
      <c r="AM1425" s="12" t="s">
        <v>149</v>
      </c>
      <c r="AP1425" s="12" t="s">
        <v>126</v>
      </c>
      <c r="AQ1425" s="12" t="s">
        <v>152</v>
      </c>
      <c r="AS1425" s="12" t="s">
        <v>153</v>
      </c>
      <c r="AU1425" s="12" t="s">
        <v>126</v>
      </c>
      <c r="BO1425" s="12" t="s">
        <v>3304</v>
      </c>
      <c r="BP1425" s="12" t="s">
        <v>249</v>
      </c>
      <c r="BQ1425" s="12" t="s">
        <v>7092</v>
      </c>
    </row>
    <row r="1426" ht="14.25" customHeight="1">
      <c r="A1426" s="12">
        <v>720597.0</v>
      </c>
      <c r="B1426" s="12">
        <v>720597.0</v>
      </c>
      <c r="K1426" s="12" t="s">
        <v>137</v>
      </c>
      <c r="M1426" s="12" t="s">
        <v>253</v>
      </c>
      <c r="N1426" s="12" t="s">
        <v>171</v>
      </c>
      <c r="P1426" s="12" t="s">
        <v>204</v>
      </c>
      <c r="V1426" s="12">
        <v>259.0</v>
      </c>
      <c r="X1426" s="12" t="s">
        <v>7093</v>
      </c>
      <c r="Y1426" s="12" t="s">
        <v>246</v>
      </c>
      <c r="Z1426" s="12" t="s">
        <v>7094</v>
      </c>
      <c r="AA1426" s="12" t="s">
        <v>144</v>
      </c>
      <c r="AB1426" s="12" t="s">
        <v>7095</v>
      </c>
      <c r="AC1426" s="12">
        <v>2.1277720911E11</v>
      </c>
      <c r="AD1426" s="12" t="s">
        <v>1368</v>
      </c>
      <c r="AE1426" s="12" t="s">
        <v>7096</v>
      </c>
      <c r="AI1426" s="12" t="s">
        <v>152</v>
      </c>
      <c r="AJ1426" s="12" t="s">
        <v>126</v>
      </c>
      <c r="AK1426" s="12" t="s">
        <v>126</v>
      </c>
      <c r="AM1426" s="12" t="s">
        <v>149</v>
      </c>
      <c r="AN1426" s="12" t="s">
        <v>567</v>
      </c>
      <c r="AP1426" s="12" t="s">
        <v>126</v>
      </c>
      <c r="AQ1426" s="12" t="s">
        <v>152</v>
      </c>
      <c r="AS1426" s="12" t="s">
        <v>153</v>
      </c>
      <c r="AU1426" s="12" t="s">
        <v>126</v>
      </c>
      <c r="BF1426" s="12" t="s">
        <v>126</v>
      </c>
      <c r="BO1426" s="12" t="s">
        <v>127</v>
      </c>
      <c r="BP1426" s="12" t="s">
        <v>1368</v>
      </c>
      <c r="BQ1426" s="12" t="s">
        <v>388</v>
      </c>
    </row>
    <row r="1427" ht="14.25" customHeight="1">
      <c r="A1427" s="12">
        <v>720598.0</v>
      </c>
      <c r="B1427" s="12">
        <v>720598.0</v>
      </c>
      <c r="C1427" s="12" t="s">
        <v>136</v>
      </c>
      <c r="D1427" s="12">
        <v>699.0</v>
      </c>
      <c r="K1427" s="12" t="s">
        <v>137</v>
      </c>
      <c r="M1427" s="12" t="s">
        <v>138</v>
      </c>
      <c r="N1427" s="12" t="s">
        <v>171</v>
      </c>
      <c r="P1427" s="12" t="s">
        <v>140</v>
      </c>
      <c r="V1427" s="12">
        <v>699.0</v>
      </c>
      <c r="X1427" s="12" t="s">
        <v>7097</v>
      </c>
      <c r="Y1427" s="12" t="s">
        <v>142</v>
      </c>
      <c r="Z1427" s="12" t="s">
        <v>7098</v>
      </c>
      <c r="AA1427" s="12" t="s">
        <v>144</v>
      </c>
      <c r="AB1427" s="12" t="s">
        <v>7099</v>
      </c>
      <c r="AC1427" s="12">
        <v>4.60728539316E11</v>
      </c>
      <c r="AD1427" s="12" t="s">
        <v>3710</v>
      </c>
      <c r="AE1427" s="12" t="s">
        <v>7100</v>
      </c>
      <c r="AF1427" s="12" t="s">
        <v>7101</v>
      </c>
      <c r="AI1427" s="12" t="s">
        <v>126</v>
      </c>
      <c r="AJ1427" s="12" t="s">
        <v>126</v>
      </c>
      <c r="AK1427" s="12" t="s">
        <v>126</v>
      </c>
      <c r="AM1427" s="12" t="s">
        <v>4283</v>
      </c>
      <c r="AN1427" s="12" t="s">
        <v>196</v>
      </c>
      <c r="AP1427" s="12" t="s">
        <v>126</v>
      </c>
      <c r="AS1427" s="12" t="s">
        <v>153</v>
      </c>
      <c r="AU1427" s="12" t="s">
        <v>126</v>
      </c>
      <c r="BF1427" s="12" t="s">
        <v>126</v>
      </c>
      <c r="BO1427" s="12" t="s">
        <v>421</v>
      </c>
    </row>
    <row r="1428" ht="14.25" customHeight="1">
      <c r="A1428" s="12">
        <v>720599.0</v>
      </c>
      <c r="B1428" s="12">
        <v>720539.0</v>
      </c>
      <c r="C1428" s="12" t="s">
        <v>136</v>
      </c>
      <c r="D1428" s="12">
        <v>0.0</v>
      </c>
      <c r="K1428" s="12" t="s">
        <v>137</v>
      </c>
      <c r="M1428" s="12" t="s">
        <v>138</v>
      </c>
      <c r="N1428" s="12" t="s">
        <v>139</v>
      </c>
      <c r="P1428" s="12" t="s">
        <v>118</v>
      </c>
      <c r="R1428" s="12" t="s">
        <v>389</v>
      </c>
      <c r="V1428" s="12">
        <v>440.0</v>
      </c>
      <c r="X1428" s="12" t="s">
        <v>7102</v>
      </c>
      <c r="Y1428" s="12" t="s">
        <v>246</v>
      </c>
      <c r="Z1428" s="12" t="s">
        <v>7103</v>
      </c>
      <c r="AA1428" s="12" t="s">
        <v>144</v>
      </c>
      <c r="AB1428" s="12" t="s">
        <v>7104</v>
      </c>
      <c r="AC1428" s="12">
        <v>4.917642930103E12</v>
      </c>
      <c r="AD1428" s="12" t="s">
        <v>1275</v>
      </c>
      <c r="AI1428" s="12" t="s">
        <v>126</v>
      </c>
      <c r="AJ1428" s="12" t="s">
        <v>126</v>
      </c>
      <c r="AK1428" s="12" t="s">
        <v>126</v>
      </c>
      <c r="AM1428" s="12" t="s">
        <v>149</v>
      </c>
      <c r="AP1428" s="12" t="s">
        <v>126</v>
      </c>
      <c r="AQ1428" s="12" t="s">
        <v>152</v>
      </c>
      <c r="AS1428" s="12" t="s">
        <v>153</v>
      </c>
      <c r="AU1428" s="12" t="s">
        <v>126</v>
      </c>
    </row>
    <row r="1429" ht="14.25" customHeight="1">
      <c r="A1429" s="12">
        <v>720600.0</v>
      </c>
      <c r="B1429" s="12">
        <v>720600.0</v>
      </c>
      <c r="C1429" s="12" t="s">
        <v>136</v>
      </c>
      <c r="D1429" s="12">
        <v>523.0</v>
      </c>
      <c r="K1429" s="12" t="s">
        <v>137</v>
      </c>
      <c r="M1429" s="12" t="s">
        <v>138</v>
      </c>
      <c r="N1429" s="12" t="s">
        <v>139</v>
      </c>
      <c r="P1429" s="12" t="s">
        <v>204</v>
      </c>
      <c r="V1429" s="12">
        <v>523.0</v>
      </c>
      <c r="X1429" s="12" t="s">
        <v>7105</v>
      </c>
      <c r="Y1429" s="12" t="s">
        <v>319</v>
      </c>
      <c r="Z1429" s="12" t="s">
        <v>7106</v>
      </c>
      <c r="AA1429" s="12" t="s">
        <v>175</v>
      </c>
      <c r="AB1429" s="12" t="s">
        <v>7107</v>
      </c>
      <c r="AC1429" s="12">
        <v>778.0</v>
      </c>
      <c r="AD1429" s="12" t="s">
        <v>971</v>
      </c>
      <c r="AE1429" s="12" t="s">
        <v>7108</v>
      </c>
      <c r="AF1429" s="12">
        <v>1813.0</v>
      </c>
      <c r="AI1429" s="12" t="s">
        <v>126</v>
      </c>
      <c r="AJ1429" s="12" t="s">
        <v>126</v>
      </c>
      <c r="AK1429" s="12" t="s">
        <v>126</v>
      </c>
      <c r="AM1429" s="12" t="s">
        <v>149</v>
      </c>
      <c r="AN1429" s="12" t="s">
        <v>1201</v>
      </c>
      <c r="AP1429" s="12" t="s">
        <v>126</v>
      </c>
      <c r="AQ1429" s="12" t="s">
        <v>152</v>
      </c>
      <c r="AS1429" s="12" t="s">
        <v>153</v>
      </c>
      <c r="AU1429" s="12" t="s">
        <v>152</v>
      </c>
      <c r="AV1429" s="12" t="s">
        <v>154</v>
      </c>
      <c r="AW1429" s="12" t="s">
        <v>7109</v>
      </c>
      <c r="AX1429" s="12" t="s">
        <v>184</v>
      </c>
      <c r="AY1429" s="12" t="s">
        <v>7110</v>
      </c>
    </row>
    <row r="1430" ht="14.25" customHeight="1">
      <c r="A1430" s="12">
        <v>720601.0</v>
      </c>
      <c r="B1430" s="12">
        <v>720601.0</v>
      </c>
      <c r="K1430" s="12" t="s">
        <v>137</v>
      </c>
      <c r="M1430" s="12" t="s">
        <v>170</v>
      </c>
      <c r="N1430" s="12" t="s">
        <v>139</v>
      </c>
      <c r="P1430" s="12" t="s">
        <v>140</v>
      </c>
      <c r="V1430" s="12">
        <v>814.0</v>
      </c>
      <c r="X1430" s="12" t="s">
        <v>7111</v>
      </c>
      <c r="Y1430" s="12" t="s">
        <v>142</v>
      </c>
      <c r="Z1430" s="12" t="s">
        <v>7112</v>
      </c>
      <c r="AA1430" s="12" t="s">
        <v>175</v>
      </c>
      <c r="AB1430" s="12" t="s">
        <v>7113</v>
      </c>
      <c r="AC1430" s="12" t="s">
        <v>7114</v>
      </c>
      <c r="AD1430" s="12" t="s">
        <v>5432</v>
      </c>
      <c r="AE1430" s="12" t="s">
        <v>7115</v>
      </c>
      <c r="AI1430" s="12" t="s">
        <v>126</v>
      </c>
      <c r="AJ1430" s="12" t="s">
        <v>126</v>
      </c>
      <c r="AK1430" s="12" t="s">
        <v>126</v>
      </c>
      <c r="AM1430" s="12" t="s">
        <v>900</v>
      </c>
      <c r="AN1430" s="12" t="s">
        <v>7116</v>
      </c>
      <c r="AO1430" s="12" t="s">
        <v>7117</v>
      </c>
      <c r="AP1430" s="12" t="s">
        <v>152</v>
      </c>
      <c r="AQ1430" s="12" t="s">
        <v>152</v>
      </c>
      <c r="AS1430" s="12" t="s">
        <v>153</v>
      </c>
      <c r="AU1430" s="12" t="s">
        <v>152</v>
      </c>
      <c r="BF1430" s="12" t="s">
        <v>126</v>
      </c>
      <c r="BO1430" s="12" t="s">
        <v>624</v>
      </c>
      <c r="BQ1430" s="12" t="s">
        <v>502</v>
      </c>
    </row>
    <row r="1431" ht="14.25" customHeight="1">
      <c r="A1431" s="12">
        <v>720602.0</v>
      </c>
      <c r="B1431" s="12">
        <v>720602.0</v>
      </c>
      <c r="C1431" s="12" t="s">
        <v>136</v>
      </c>
      <c r="D1431" s="12">
        <v>523.0</v>
      </c>
      <c r="K1431" s="12" t="s">
        <v>137</v>
      </c>
      <c r="M1431" s="12" t="s">
        <v>138</v>
      </c>
      <c r="N1431" s="12" t="s">
        <v>139</v>
      </c>
      <c r="P1431" s="12" t="s">
        <v>204</v>
      </c>
      <c r="V1431" s="12">
        <v>523.0</v>
      </c>
      <c r="X1431" s="12" t="s">
        <v>7118</v>
      </c>
      <c r="Y1431" s="12" t="s">
        <v>319</v>
      </c>
      <c r="Z1431" s="12" t="s">
        <v>6115</v>
      </c>
      <c r="AA1431" s="12" t="s">
        <v>175</v>
      </c>
      <c r="AB1431" s="12" t="s">
        <v>7119</v>
      </c>
      <c r="AC1431" s="12">
        <v>437.0</v>
      </c>
      <c r="AD1431" s="12" t="s">
        <v>971</v>
      </c>
      <c r="AE1431" s="12" t="s">
        <v>7120</v>
      </c>
      <c r="AI1431" s="12" t="s">
        <v>126</v>
      </c>
      <c r="AJ1431" s="12" t="s">
        <v>126</v>
      </c>
      <c r="AK1431" s="12" t="s">
        <v>126</v>
      </c>
      <c r="AM1431" s="12" t="s">
        <v>149</v>
      </c>
      <c r="AN1431" s="12" t="s">
        <v>150</v>
      </c>
      <c r="AP1431" s="12" t="s">
        <v>126</v>
      </c>
      <c r="AQ1431" s="12" t="s">
        <v>152</v>
      </c>
      <c r="AS1431" s="12" t="s">
        <v>153</v>
      </c>
      <c r="AU1431" s="12" t="s">
        <v>152</v>
      </c>
      <c r="AV1431" s="12" t="s">
        <v>154</v>
      </c>
      <c r="AW1431" s="12" t="s">
        <v>7121</v>
      </c>
      <c r="AX1431" s="12" t="s">
        <v>184</v>
      </c>
      <c r="AY1431" s="12" t="s">
        <v>7122</v>
      </c>
      <c r="BO1431" s="12" t="s">
        <v>1725</v>
      </c>
      <c r="BQ1431" s="12" t="s">
        <v>1164</v>
      </c>
    </row>
    <row r="1432" ht="14.25" customHeight="1">
      <c r="A1432" s="12">
        <v>720603.0</v>
      </c>
      <c r="B1432" s="12">
        <v>720603.0</v>
      </c>
      <c r="C1432" s="12" t="s">
        <v>136</v>
      </c>
      <c r="D1432" s="12">
        <v>1315.0</v>
      </c>
      <c r="K1432" s="12" t="s">
        <v>137</v>
      </c>
      <c r="M1432" s="12" t="s">
        <v>138</v>
      </c>
      <c r="N1432" s="12" t="s">
        <v>139</v>
      </c>
      <c r="P1432" s="12" t="s">
        <v>140</v>
      </c>
      <c r="V1432" s="12">
        <v>875.0</v>
      </c>
      <c r="X1432" s="12" t="s">
        <v>7123</v>
      </c>
      <c r="Y1432" s="12" t="s">
        <v>142</v>
      </c>
      <c r="Z1432" s="12" t="s">
        <v>7124</v>
      </c>
      <c r="AA1432" s="12" t="s">
        <v>144</v>
      </c>
      <c r="AB1432" s="12" t="s">
        <v>7125</v>
      </c>
      <c r="AC1432" s="12" t="s">
        <v>7126</v>
      </c>
      <c r="AD1432" s="12" t="s">
        <v>221</v>
      </c>
      <c r="AE1432" s="12" t="s">
        <v>7127</v>
      </c>
      <c r="AI1432" s="12" t="s">
        <v>126</v>
      </c>
      <c r="AJ1432" s="12" t="s">
        <v>126</v>
      </c>
      <c r="AK1432" s="12" t="s">
        <v>126</v>
      </c>
      <c r="AM1432" s="12" t="s">
        <v>149</v>
      </c>
      <c r="AP1432" s="12" t="s">
        <v>126</v>
      </c>
      <c r="AQ1432" s="12" t="s">
        <v>152</v>
      </c>
      <c r="AS1432" s="12" t="s">
        <v>153</v>
      </c>
      <c r="AU1432" s="12" t="s">
        <v>152</v>
      </c>
      <c r="AV1432" s="12" t="s">
        <v>188</v>
      </c>
      <c r="AW1432" s="12" t="s">
        <v>7128</v>
      </c>
      <c r="AX1432" s="12" t="s">
        <v>184</v>
      </c>
      <c r="AY1432" s="12" t="s">
        <v>7129</v>
      </c>
      <c r="BF1432" s="12" t="s">
        <v>126</v>
      </c>
      <c r="BP1432" s="12" t="s">
        <v>221</v>
      </c>
      <c r="BQ1432" s="12" t="s">
        <v>454</v>
      </c>
      <c r="BR1432" s="12">
        <v>46168.0</v>
      </c>
    </row>
    <row r="1433" ht="14.25" customHeight="1">
      <c r="A1433" s="12">
        <v>720604.0</v>
      </c>
      <c r="B1433" s="12">
        <v>720603.0</v>
      </c>
      <c r="C1433" s="12" t="s">
        <v>136</v>
      </c>
      <c r="D1433" s="12">
        <v>0.0</v>
      </c>
      <c r="K1433" s="12" t="s">
        <v>137</v>
      </c>
      <c r="M1433" s="12" t="s">
        <v>138</v>
      </c>
      <c r="N1433" s="12" t="s">
        <v>139</v>
      </c>
      <c r="P1433" s="12" t="s">
        <v>118</v>
      </c>
      <c r="R1433" s="12" t="s">
        <v>389</v>
      </c>
      <c r="V1433" s="12">
        <v>440.0</v>
      </c>
      <c r="X1433" s="12" t="s">
        <v>7130</v>
      </c>
      <c r="Y1433" s="12" t="s">
        <v>173</v>
      </c>
      <c r="Z1433" s="12" t="s">
        <v>7131</v>
      </c>
      <c r="AA1433" s="12" t="s">
        <v>175</v>
      </c>
      <c r="AB1433" s="12" t="s">
        <v>7132</v>
      </c>
      <c r="AC1433" s="12">
        <v>423.0</v>
      </c>
      <c r="AD1433" s="12" t="s">
        <v>221</v>
      </c>
      <c r="AE1433" s="12" t="s">
        <v>7127</v>
      </c>
      <c r="AI1433" s="12" t="s">
        <v>126</v>
      </c>
      <c r="AJ1433" s="12" t="s">
        <v>126</v>
      </c>
      <c r="AK1433" s="12" t="s">
        <v>126</v>
      </c>
      <c r="AM1433" s="12" t="s">
        <v>149</v>
      </c>
      <c r="AP1433" s="12" t="s">
        <v>126</v>
      </c>
      <c r="AQ1433" s="12" t="s">
        <v>152</v>
      </c>
      <c r="AS1433" s="12" t="s">
        <v>153</v>
      </c>
      <c r="AU1433" s="12" t="s">
        <v>152</v>
      </c>
      <c r="AV1433" s="12" t="s">
        <v>188</v>
      </c>
      <c r="AW1433" s="12" t="s">
        <v>7128</v>
      </c>
      <c r="AX1433" s="12" t="s">
        <v>184</v>
      </c>
      <c r="AY1433" s="12" t="s">
        <v>7129</v>
      </c>
      <c r="BP1433" s="12" t="s">
        <v>221</v>
      </c>
      <c r="BQ1433" s="12" t="s">
        <v>454</v>
      </c>
      <c r="BR1433" s="12">
        <v>46168.0</v>
      </c>
    </row>
    <row r="1434" ht="14.25" customHeight="1">
      <c r="A1434" s="12">
        <v>720605.0</v>
      </c>
      <c r="B1434" s="12">
        <v>720605.0</v>
      </c>
      <c r="C1434" s="12" t="s">
        <v>136</v>
      </c>
      <c r="D1434" s="12">
        <v>699.0</v>
      </c>
      <c r="K1434" s="12" t="s">
        <v>137</v>
      </c>
      <c r="M1434" s="12" t="s">
        <v>138</v>
      </c>
      <c r="N1434" s="12" t="s">
        <v>171</v>
      </c>
      <c r="P1434" s="12" t="s">
        <v>140</v>
      </c>
      <c r="V1434" s="12">
        <v>699.0</v>
      </c>
      <c r="X1434" s="12" t="s">
        <v>7133</v>
      </c>
      <c r="Y1434" s="12" t="s">
        <v>142</v>
      </c>
      <c r="Z1434" s="12" t="s">
        <v>7134</v>
      </c>
      <c r="AA1434" s="12" t="s">
        <v>144</v>
      </c>
      <c r="AB1434" s="12" t="s">
        <v>7135</v>
      </c>
      <c r="AC1434" s="12" t="s">
        <v>7136</v>
      </c>
      <c r="AD1434" s="12" t="s">
        <v>971</v>
      </c>
      <c r="AE1434" s="12" t="s">
        <v>7137</v>
      </c>
      <c r="AF1434" s="12" t="s">
        <v>7138</v>
      </c>
      <c r="AI1434" s="12" t="s">
        <v>126</v>
      </c>
      <c r="AJ1434" s="12" t="s">
        <v>126</v>
      </c>
      <c r="AK1434" s="12" t="s">
        <v>126</v>
      </c>
      <c r="AM1434" s="12" t="s">
        <v>196</v>
      </c>
      <c r="AP1434" s="12" t="s">
        <v>126</v>
      </c>
      <c r="AQ1434" s="12" t="s">
        <v>152</v>
      </c>
      <c r="AS1434" s="12" t="s">
        <v>153</v>
      </c>
      <c r="AU1434" s="12" t="s">
        <v>152</v>
      </c>
      <c r="AV1434" s="12" t="s">
        <v>2241</v>
      </c>
      <c r="BF1434" s="12" t="s">
        <v>126</v>
      </c>
      <c r="BO1434" s="12" t="s">
        <v>374</v>
      </c>
      <c r="BP1434" s="12" t="s">
        <v>663</v>
      </c>
      <c r="BQ1434" s="12" t="s">
        <v>236</v>
      </c>
    </row>
    <row r="1435" ht="14.25" customHeight="1">
      <c r="A1435" s="12">
        <v>720606.0</v>
      </c>
      <c r="B1435" s="12">
        <v>720606.0</v>
      </c>
      <c r="K1435" s="12" t="s">
        <v>137</v>
      </c>
      <c r="M1435" s="12" t="s">
        <v>138</v>
      </c>
      <c r="N1435" s="12" t="s">
        <v>171</v>
      </c>
      <c r="P1435" s="12" t="s">
        <v>140</v>
      </c>
      <c r="V1435" s="12">
        <v>699.0</v>
      </c>
      <c r="X1435" s="12" t="s">
        <v>7139</v>
      </c>
      <c r="Y1435" s="12" t="s">
        <v>142</v>
      </c>
      <c r="Z1435" s="12" t="s">
        <v>7140</v>
      </c>
      <c r="AA1435" s="12" t="s">
        <v>175</v>
      </c>
      <c r="AB1435" s="12" t="s">
        <v>7141</v>
      </c>
      <c r="AC1435" s="12">
        <v>8.86935672721E11</v>
      </c>
      <c r="AD1435" s="12" t="s">
        <v>241</v>
      </c>
      <c r="AI1435" s="12" t="s">
        <v>126</v>
      </c>
      <c r="AJ1435" s="12" t="s">
        <v>126</v>
      </c>
      <c r="AK1435" s="12" t="s">
        <v>126</v>
      </c>
      <c r="AM1435" s="12" t="s">
        <v>244</v>
      </c>
      <c r="AN1435" s="12" t="s">
        <v>149</v>
      </c>
      <c r="AP1435" s="12" t="s">
        <v>126</v>
      </c>
      <c r="AQ1435" s="12" t="s">
        <v>152</v>
      </c>
      <c r="AS1435" s="12" t="s">
        <v>370</v>
      </c>
      <c r="AT1435" s="12" t="s">
        <v>1017</v>
      </c>
      <c r="AU1435" s="12" t="s">
        <v>152</v>
      </c>
      <c r="AV1435" s="12" t="s">
        <v>462</v>
      </c>
      <c r="AX1435" s="12" t="s">
        <v>156</v>
      </c>
      <c r="BF1435" s="12" t="s">
        <v>126</v>
      </c>
      <c r="BO1435" s="12" t="s">
        <v>6660</v>
      </c>
      <c r="BP1435" s="12" t="s">
        <v>241</v>
      </c>
      <c r="BQ1435" s="12" t="s">
        <v>510</v>
      </c>
    </row>
    <row r="1436" ht="14.25" customHeight="1">
      <c r="A1436" s="12">
        <v>720607.0</v>
      </c>
      <c r="B1436" s="12">
        <v>720607.0</v>
      </c>
      <c r="C1436" s="12" t="s">
        <v>136</v>
      </c>
      <c r="D1436" s="12">
        <v>1398.0</v>
      </c>
      <c r="K1436" s="12" t="s">
        <v>137</v>
      </c>
      <c r="M1436" s="12" t="s">
        <v>138</v>
      </c>
      <c r="N1436" s="12" t="s">
        <v>139</v>
      </c>
      <c r="P1436" s="12" t="s">
        <v>140</v>
      </c>
      <c r="V1436" s="12">
        <v>875.0</v>
      </c>
      <c r="X1436" s="12" t="s">
        <v>7142</v>
      </c>
      <c r="Y1436" s="12" t="s">
        <v>319</v>
      </c>
      <c r="Z1436" s="12" t="s">
        <v>7143</v>
      </c>
      <c r="AA1436" s="12" t="s">
        <v>175</v>
      </c>
      <c r="AB1436" s="12" t="s">
        <v>7144</v>
      </c>
      <c r="AC1436" s="12" t="s">
        <v>7145</v>
      </c>
      <c r="AD1436" s="12" t="s">
        <v>1643</v>
      </c>
      <c r="AI1436" s="12" t="s">
        <v>126</v>
      </c>
      <c r="AJ1436" s="12" t="s">
        <v>126</v>
      </c>
      <c r="AK1436" s="12" t="s">
        <v>126</v>
      </c>
      <c r="AM1436" s="12" t="s">
        <v>149</v>
      </c>
      <c r="AP1436" s="12" t="s">
        <v>126</v>
      </c>
      <c r="AS1436" s="12" t="s">
        <v>153</v>
      </c>
      <c r="AU1436" s="12" t="s">
        <v>152</v>
      </c>
      <c r="BF1436" s="12" t="s">
        <v>126</v>
      </c>
    </row>
    <row r="1437" ht="14.25" customHeight="1">
      <c r="A1437" s="12">
        <v>720608.0</v>
      </c>
      <c r="B1437" s="12">
        <v>720607.0</v>
      </c>
      <c r="C1437" s="12" t="s">
        <v>136</v>
      </c>
      <c r="D1437" s="12">
        <v>0.0</v>
      </c>
      <c r="K1437" s="12" t="s">
        <v>137</v>
      </c>
      <c r="M1437" s="12" t="s">
        <v>138</v>
      </c>
      <c r="N1437" s="12" t="s">
        <v>139</v>
      </c>
      <c r="P1437" s="12" t="s">
        <v>204</v>
      </c>
      <c r="V1437" s="12">
        <v>523.0</v>
      </c>
      <c r="X1437" s="12" t="s">
        <v>7146</v>
      </c>
      <c r="Y1437" s="12" t="s">
        <v>269</v>
      </c>
      <c r="Z1437" s="12" t="s">
        <v>7147</v>
      </c>
      <c r="AA1437" s="12" t="s">
        <v>175</v>
      </c>
      <c r="AB1437" s="12" t="s">
        <v>7148</v>
      </c>
      <c r="AC1437" s="12">
        <v>877.0</v>
      </c>
      <c r="AD1437" s="12" t="s">
        <v>1643</v>
      </c>
      <c r="AI1437" s="12" t="s">
        <v>126</v>
      </c>
      <c r="AJ1437" s="12" t="s">
        <v>126</v>
      </c>
      <c r="AK1437" s="12" t="s">
        <v>126</v>
      </c>
      <c r="AM1437" s="12" t="s">
        <v>149</v>
      </c>
      <c r="AP1437" s="12" t="s">
        <v>126</v>
      </c>
      <c r="AS1437" s="12" t="s">
        <v>153</v>
      </c>
      <c r="AU1437" s="12" t="s">
        <v>152</v>
      </c>
      <c r="BO1437" s="12" t="s">
        <v>7149</v>
      </c>
    </row>
    <row r="1438" ht="14.25" customHeight="1">
      <c r="A1438" s="12">
        <v>720609.0</v>
      </c>
      <c r="B1438" s="12">
        <v>720609.0</v>
      </c>
      <c r="C1438" s="12" t="s">
        <v>136</v>
      </c>
      <c r="D1438" s="12">
        <v>440.0</v>
      </c>
      <c r="K1438" s="12" t="s">
        <v>137</v>
      </c>
      <c r="M1438" s="12" t="s">
        <v>138</v>
      </c>
      <c r="N1438" s="12" t="s">
        <v>139</v>
      </c>
      <c r="P1438" s="12" t="s">
        <v>118</v>
      </c>
      <c r="R1438" s="12" t="s">
        <v>389</v>
      </c>
      <c r="V1438" s="12">
        <v>440.0</v>
      </c>
      <c r="X1438" s="12" t="s">
        <v>7150</v>
      </c>
      <c r="Y1438" s="12" t="s">
        <v>246</v>
      </c>
      <c r="Z1438" s="12" t="s">
        <v>7151</v>
      </c>
      <c r="AA1438" s="12" t="s">
        <v>144</v>
      </c>
      <c r="AB1438" s="12" t="s">
        <v>7152</v>
      </c>
      <c r="AC1438" s="12">
        <v>4.47834431777E11</v>
      </c>
      <c r="AD1438" s="12" t="s">
        <v>249</v>
      </c>
      <c r="AE1438" s="12" t="s">
        <v>7153</v>
      </c>
      <c r="AF1438" s="12" t="s">
        <v>7154</v>
      </c>
      <c r="AI1438" s="12" t="s">
        <v>126</v>
      </c>
      <c r="AJ1438" s="12" t="s">
        <v>126</v>
      </c>
      <c r="AK1438" s="12" t="s">
        <v>126</v>
      </c>
      <c r="AM1438" s="12" t="s">
        <v>149</v>
      </c>
      <c r="AP1438" s="12" t="s">
        <v>126</v>
      </c>
      <c r="AQ1438" s="12" t="s">
        <v>152</v>
      </c>
      <c r="AS1438" s="12" t="s">
        <v>153</v>
      </c>
      <c r="AU1438" s="12" t="s">
        <v>152</v>
      </c>
      <c r="AV1438" s="12" t="s">
        <v>188</v>
      </c>
      <c r="AX1438" s="12" t="s">
        <v>156</v>
      </c>
      <c r="BF1438" s="12" t="s">
        <v>126</v>
      </c>
    </row>
    <row r="1439" ht="14.25" customHeight="1">
      <c r="A1439" s="12">
        <v>720610.0</v>
      </c>
      <c r="B1439" s="12">
        <v>720610.0</v>
      </c>
      <c r="K1439" s="12" t="s">
        <v>137</v>
      </c>
      <c r="M1439" s="12" t="s">
        <v>170</v>
      </c>
      <c r="N1439" s="12" t="s">
        <v>171</v>
      </c>
      <c r="P1439" s="12" t="s">
        <v>204</v>
      </c>
      <c r="V1439" s="12">
        <v>325.0</v>
      </c>
      <c r="X1439" s="12" t="s">
        <v>7155</v>
      </c>
      <c r="Y1439" s="12" t="s">
        <v>319</v>
      </c>
      <c r="Z1439" s="12" t="s">
        <v>7156</v>
      </c>
      <c r="AA1439" s="12" t="s">
        <v>175</v>
      </c>
      <c r="AB1439" s="12" t="s">
        <v>7157</v>
      </c>
      <c r="AC1439" s="12" t="s">
        <v>7158</v>
      </c>
      <c r="AD1439" s="12" t="s">
        <v>480</v>
      </c>
      <c r="AE1439" s="12" t="s">
        <v>481</v>
      </c>
      <c r="AF1439" s="12" t="s">
        <v>7159</v>
      </c>
      <c r="AI1439" s="12" t="s">
        <v>152</v>
      </c>
      <c r="AJ1439" s="12" t="s">
        <v>152</v>
      </c>
      <c r="AK1439" s="12" t="s">
        <v>126</v>
      </c>
      <c r="AM1439" s="12" t="s">
        <v>149</v>
      </c>
      <c r="AN1439" s="12" t="s">
        <v>723</v>
      </c>
      <c r="AP1439" s="12" t="s">
        <v>152</v>
      </c>
      <c r="AQ1439" s="12" t="s">
        <v>152</v>
      </c>
      <c r="AS1439" s="12" t="s">
        <v>153</v>
      </c>
      <c r="AU1439" s="12" t="s">
        <v>152</v>
      </c>
      <c r="AV1439" s="12" t="s">
        <v>7160</v>
      </c>
      <c r="AW1439" s="12" t="s">
        <v>3240</v>
      </c>
      <c r="AX1439" s="12" t="s">
        <v>1928</v>
      </c>
      <c r="AY1439" s="12" t="s">
        <v>5011</v>
      </c>
      <c r="BF1439" s="12" t="s">
        <v>126</v>
      </c>
      <c r="BO1439" s="12" t="s">
        <v>561</v>
      </c>
      <c r="BP1439" s="12" t="s">
        <v>480</v>
      </c>
    </row>
    <row r="1440" ht="14.25" customHeight="1">
      <c r="A1440" s="12">
        <v>720611.0</v>
      </c>
      <c r="B1440" s="12">
        <v>720611.0</v>
      </c>
      <c r="C1440" s="12" t="s">
        <v>136</v>
      </c>
      <c r="D1440" s="12">
        <v>523.0</v>
      </c>
      <c r="K1440" s="12" t="s">
        <v>137</v>
      </c>
      <c r="M1440" s="12" t="s">
        <v>138</v>
      </c>
      <c r="N1440" s="12" t="s">
        <v>139</v>
      </c>
      <c r="P1440" s="12" t="s">
        <v>204</v>
      </c>
      <c r="V1440" s="12">
        <v>523.0</v>
      </c>
      <c r="X1440" s="12" t="s">
        <v>7161</v>
      </c>
      <c r="Y1440" s="12" t="s">
        <v>246</v>
      </c>
      <c r="Z1440" s="12" t="s">
        <v>7162</v>
      </c>
      <c r="AA1440" s="12" t="s">
        <v>144</v>
      </c>
      <c r="AB1440" s="12" t="s">
        <v>7163</v>
      </c>
      <c r="AC1440" s="12" t="s">
        <v>7164</v>
      </c>
      <c r="AD1440" s="12" t="s">
        <v>146</v>
      </c>
      <c r="AI1440" s="12" t="s">
        <v>126</v>
      </c>
      <c r="AJ1440" s="12" t="s">
        <v>126</v>
      </c>
      <c r="AK1440" s="12" t="s">
        <v>126</v>
      </c>
      <c r="AM1440" s="12" t="s">
        <v>150</v>
      </c>
      <c r="AP1440" s="12" t="s">
        <v>152</v>
      </c>
      <c r="AS1440" s="12" t="s">
        <v>153</v>
      </c>
      <c r="AU1440" s="12" t="s">
        <v>126</v>
      </c>
      <c r="BF1440" s="12" t="s">
        <v>126</v>
      </c>
      <c r="BO1440" s="12" t="s">
        <v>467</v>
      </c>
    </row>
    <row r="1441" ht="14.25" customHeight="1">
      <c r="A1441" s="12">
        <v>720612.0</v>
      </c>
      <c r="B1441" s="12">
        <v>720612.0</v>
      </c>
      <c r="K1441" s="12" t="s">
        <v>137</v>
      </c>
      <c r="M1441" s="12" t="s">
        <v>253</v>
      </c>
      <c r="N1441" s="12" t="s">
        <v>139</v>
      </c>
      <c r="P1441" s="12" t="s">
        <v>204</v>
      </c>
      <c r="V1441" s="12">
        <v>319.0</v>
      </c>
      <c r="X1441" s="12" t="s">
        <v>7165</v>
      </c>
      <c r="Y1441" s="12" t="s">
        <v>269</v>
      </c>
      <c r="Z1441" s="12" t="s">
        <v>7166</v>
      </c>
      <c r="AA1441" s="12" t="s">
        <v>175</v>
      </c>
      <c r="AB1441" s="12" t="s">
        <v>7167</v>
      </c>
      <c r="AC1441" s="12" t="s">
        <v>7168</v>
      </c>
      <c r="AD1441" s="12" t="s">
        <v>272</v>
      </c>
      <c r="AI1441" s="12" t="s">
        <v>126</v>
      </c>
      <c r="AJ1441" s="12" t="s">
        <v>126</v>
      </c>
      <c r="AK1441" s="12" t="s">
        <v>126</v>
      </c>
      <c r="AM1441" s="12" t="s">
        <v>149</v>
      </c>
      <c r="AN1441" s="12" t="s">
        <v>149</v>
      </c>
      <c r="AO1441" s="12" t="s">
        <v>149</v>
      </c>
      <c r="AP1441" s="12" t="s">
        <v>152</v>
      </c>
      <c r="AQ1441" s="12" t="s">
        <v>152</v>
      </c>
      <c r="AS1441" s="12" t="s">
        <v>153</v>
      </c>
      <c r="AU1441" s="12" t="s">
        <v>152</v>
      </c>
      <c r="AV1441" s="12" t="s">
        <v>188</v>
      </c>
      <c r="AW1441" s="12" t="s">
        <v>7169</v>
      </c>
      <c r="AX1441" s="12" t="s">
        <v>156</v>
      </c>
      <c r="AY1441" s="12" t="s">
        <v>7170</v>
      </c>
      <c r="BF1441" s="12" t="s">
        <v>126</v>
      </c>
      <c r="BO1441" s="12" t="s">
        <v>561</v>
      </c>
      <c r="BP1441" s="12" t="s">
        <v>272</v>
      </c>
      <c r="BQ1441" s="12" t="s">
        <v>158</v>
      </c>
    </row>
    <row r="1442" ht="14.25" customHeight="1">
      <c r="A1442" s="12">
        <v>720613.0</v>
      </c>
      <c r="B1442" s="12">
        <v>720613.0</v>
      </c>
      <c r="K1442" s="12" t="s">
        <v>137</v>
      </c>
      <c r="M1442" s="12" t="s">
        <v>253</v>
      </c>
      <c r="N1442" s="12" t="s">
        <v>139</v>
      </c>
      <c r="P1442" s="12" t="s">
        <v>204</v>
      </c>
      <c r="V1442" s="12">
        <v>319.0</v>
      </c>
      <c r="X1442" s="12" t="s">
        <v>7171</v>
      </c>
      <c r="Y1442" s="12" t="s">
        <v>142</v>
      </c>
      <c r="Z1442" s="12" t="s">
        <v>2375</v>
      </c>
      <c r="AA1442" s="12" t="s">
        <v>175</v>
      </c>
      <c r="AB1442" s="12" t="s">
        <v>2376</v>
      </c>
      <c r="AC1442" s="12" t="s">
        <v>7172</v>
      </c>
      <c r="AD1442" s="12" t="s">
        <v>132</v>
      </c>
      <c r="AE1442" s="12" t="s">
        <v>7173</v>
      </c>
      <c r="AI1442" s="12" t="s">
        <v>152</v>
      </c>
      <c r="AJ1442" s="12" t="s">
        <v>126</v>
      </c>
      <c r="AK1442" s="12" t="s">
        <v>126</v>
      </c>
      <c r="AM1442" s="12" t="s">
        <v>149</v>
      </c>
      <c r="AN1442" s="12" t="s">
        <v>384</v>
      </c>
      <c r="AP1442" s="12" t="s">
        <v>152</v>
      </c>
      <c r="AQ1442" s="12" t="s">
        <v>152</v>
      </c>
      <c r="AS1442" s="12" t="s">
        <v>153</v>
      </c>
      <c r="AU1442" s="12" t="s">
        <v>152</v>
      </c>
      <c r="AV1442" s="12" t="s">
        <v>154</v>
      </c>
      <c r="AX1442" s="12" t="s">
        <v>184</v>
      </c>
      <c r="BF1442" s="12" t="s">
        <v>126</v>
      </c>
      <c r="BO1442" s="12" t="s">
        <v>421</v>
      </c>
      <c r="BP1442" s="12" t="s">
        <v>132</v>
      </c>
      <c r="BQ1442" s="12" t="s">
        <v>7174</v>
      </c>
    </row>
    <row r="1443" ht="14.25" customHeight="1">
      <c r="A1443" s="12">
        <v>720614.0</v>
      </c>
      <c r="B1443" s="12">
        <v>720612.0</v>
      </c>
      <c r="K1443" s="12" t="s">
        <v>137</v>
      </c>
      <c r="M1443" s="12" t="s">
        <v>253</v>
      </c>
      <c r="N1443" s="12" t="s">
        <v>139</v>
      </c>
      <c r="P1443" s="12" t="s">
        <v>204</v>
      </c>
      <c r="V1443" s="12">
        <v>319.0</v>
      </c>
      <c r="X1443" s="12" t="s">
        <v>7175</v>
      </c>
      <c r="Y1443" s="12" t="s">
        <v>269</v>
      </c>
      <c r="Z1443" s="12" t="s">
        <v>7166</v>
      </c>
      <c r="AA1443" s="12" t="s">
        <v>175</v>
      </c>
      <c r="AB1443" s="12" t="s">
        <v>7167</v>
      </c>
      <c r="AC1443" s="12" t="s">
        <v>7168</v>
      </c>
      <c r="AD1443" s="12" t="s">
        <v>272</v>
      </c>
      <c r="AI1443" s="12" t="s">
        <v>126</v>
      </c>
      <c r="AJ1443" s="12" t="s">
        <v>126</v>
      </c>
      <c r="AK1443" s="12" t="s">
        <v>126</v>
      </c>
      <c r="AM1443" s="12" t="s">
        <v>196</v>
      </c>
      <c r="AN1443" s="12" t="s">
        <v>196</v>
      </c>
      <c r="AO1443" s="12" t="s">
        <v>196</v>
      </c>
      <c r="AP1443" s="12" t="s">
        <v>152</v>
      </c>
      <c r="AQ1443" s="12" t="s">
        <v>152</v>
      </c>
      <c r="AS1443" s="12" t="s">
        <v>153</v>
      </c>
      <c r="AU1443" s="12" t="s">
        <v>152</v>
      </c>
      <c r="AV1443" s="12" t="s">
        <v>154</v>
      </c>
      <c r="AX1443" s="12" t="s">
        <v>184</v>
      </c>
      <c r="BF1443" s="12" t="s">
        <v>126</v>
      </c>
      <c r="BO1443" s="12" t="s">
        <v>561</v>
      </c>
      <c r="BP1443" s="12" t="s">
        <v>272</v>
      </c>
      <c r="BQ1443" s="12" t="s">
        <v>158</v>
      </c>
    </row>
    <row r="1444" ht="14.25" customHeight="1">
      <c r="A1444" s="12">
        <v>720615.0</v>
      </c>
      <c r="B1444" s="12">
        <v>720615.0</v>
      </c>
      <c r="K1444" s="12" t="s">
        <v>137</v>
      </c>
      <c r="M1444" s="12" t="s">
        <v>253</v>
      </c>
      <c r="N1444" s="12" t="s">
        <v>139</v>
      </c>
      <c r="P1444" s="12" t="s">
        <v>204</v>
      </c>
      <c r="V1444" s="12">
        <v>319.0</v>
      </c>
      <c r="X1444" s="12" t="s">
        <v>7165</v>
      </c>
      <c r="Y1444" s="12" t="s">
        <v>269</v>
      </c>
      <c r="Z1444" s="12" t="s">
        <v>7166</v>
      </c>
      <c r="AA1444" s="12" t="s">
        <v>175</v>
      </c>
      <c r="AB1444" s="12" t="s">
        <v>7167</v>
      </c>
      <c r="AC1444" s="12" t="s">
        <v>7168</v>
      </c>
      <c r="AD1444" s="12" t="s">
        <v>272</v>
      </c>
      <c r="AI1444" s="12" t="s">
        <v>126</v>
      </c>
      <c r="AJ1444" s="12" t="s">
        <v>126</v>
      </c>
      <c r="AK1444" s="12" t="s">
        <v>126</v>
      </c>
      <c r="AM1444" s="12" t="s">
        <v>196</v>
      </c>
      <c r="AN1444" s="12" t="s">
        <v>196</v>
      </c>
      <c r="AO1444" s="12" t="s">
        <v>196</v>
      </c>
      <c r="AP1444" s="12" t="s">
        <v>152</v>
      </c>
      <c r="AQ1444" s="12" t="s">
        <v>152</v>
      </c>
      <c r="AS1444" s="12" t="s">
        <v>153</v>
      </c>
      <c r="AU1444" s="12" t="s">
        <v>152</v>
      </c>
      <c r="AV1444" s="12" t="s">
        <v>154</v>
      </c>
      <c r="AX1444" s="12" t="s">
        <v>184</v>
      </c>
      <c r="BF1444" s="12" t="s">
        <v>126</v>
      </c>
      <c r="BO1444" s="12" t="s">
        <v>561</v>
      </c>
      <c r="BP1444" s="12" t="s">
        <v>272</v>
      </c>
      <c r="BQ1444" s="12" t="s">
        <v>158</v>
      </c>
    </row>
    <row r="1445" ht="14.25" customHeight="1">
      <c r="A1445" s="12">
        <v>720616.0</v>
      </c>
      <c r="B1445" s="12">
        <v>720616.0</v>
      </c>
      <c r="C1445" s="12" t="s">
        <v>136</v>
      </c>
      <c r="D1445" s="12">
        <v>627.0</v>
      </c>
      <c r="K1445" s="12" t="s">
        <v>137</v>
      </c>
      <c r="M1445" s="12" t="s">
        <v>138</v>
      </c>
      <c r="N1445" s="12" t="s">
        <v>171</v>
      </c>
      <c r="P1445" s="12" t="s">
        <v>128</v>
      </c>
      <c r="V1445" s="12">
        <v>627.0</v>
      </c>
      <c r="X1445" s="12" t="s">
        <v>7176</v>
      </c>
      <c r="Y1445" s="12" t="s">
        <v>142</v>
      </c>
      <c r="Z1445" s="12" t="s">
        <v>7177</v>
      </c>
      <c r="AA1445" s="12" t="s">
        <v>144</v>
      </c>
      <c r="AB1445" s="12" t="s">
        <v>7178</v>
      </c>
      <c r="AC1445" s="12" t="s">
        <v>7179</v>
      </c>
      <c r="AD1445" s="12" t="s">
        <v>3710</v>
      </c>
      <c r="AE1445" s="12" t="s">
        <v>7180</v>
      </c>
      <c r="AI1445" s="12" t="s">
        <v>126</v>
      </c>
      <c r="AJ1445" s="12" t="s">
        <v>126</v>
      </c>
      <c r="AK1445" s="12" t="s">
        <v>126</v>
      </c>
      <c r="AM1445" s="12" t="s">
        <v>149</v>
      </c>
      <c r="AP1445" s="12" t="s">
        <v>126</v>
      </c>
      <c r="AQ1445" s="12" t="s">
        <v>152</v>
      </c>
      <c r="AS1445" s="12" t="s">
        <v>153</v>
      </c>
      <c r="AU1445" s="12" t="s">
        <v>152</v>
      </c>
      <c r="AV1445" s="12" t="s">
        <v>188</v>
      </c>
      <c r="AW1445" s="12" t="s">
        <v>5044</v>
      </c>
      <c r="AX1445" s="12" t="s">
        <v>156</v>
      </c>
      <c r="AY1445" s="12" t="s">
        <v>7181</v>
      </c>
      <c r="BF1445" s="12" t="s">
        <v>126</v>
      </c>
      <c r="BO1445" s="12" t="s">
        <v>943</v>
      </c>
      <c r="BP1445" s="12" t="s">
        <v>3710</v>
      </c>
      <c r="BQ1445" s="12" t="s">
        <v>607</v>
      </c>
    </row>
    <row r="1446" ht="14.25" customHeight="1">
      <c r="A1446" s="12">
        <v>720617.0</v>
      </c>
      <c r="B1446" s="12">
        <v>720617.0</v>
      </c>
      <c r="K1446" s="12" t="s">
        <v>137</v>
      </c>
      <c r="M1446" s="12" t="s">
        <v>253</v>
      </c>
      <c r="N1446" s="12" t="s">
        <v>139</v>
      </c>
      <c r="P1446" s="12" t="s">
        <v>128</v>
      </c>
      <c r="V1446" s="12">
        <v>583.0</v>
      </c>
      <c r="X1446" s="12" t="s">
        <v>7182</v>
      </c>
      <c r="Y1446" s="12" t="s">
        <v>142</v>
      </c>
      <c r="Z1446" s="12" t="s">
        <v>7183</v>
      </c>
      <c r="AA1446" s="12" t="s">
        <v>144</v>
      </c>
      <c r="AB1446" s="12" t="s">
        <v>7184</v>
      </c>
      <c r="AC1446" s="12">
        <v>2.43995661277E11</v>
      </c>
      <c r="AD1446" s="12" t="s">
        <v>1359</v>
      </c>
      <c r="AE1446" s="12" t="s">
        <v>7185</v>
      </c>
      <c r="AF1446" s="12" t="s">
        <v>7186</v>
      </c>
      <c r="AI1446" s="12" t="s">
        <v>126</v>
      </c>
      <c r="AJ1446" s="12" t="s">
        <v>126</v>
      </c>
      <c r="AK1446" s="12" t="s">
        <v>126</v>
      </c>
      <c r="AM1446" s="12" t="s">
        <v>567</v>
      </c>
      <c r="AN1446" s="12" t="s">
        <v>149</v>
      </c>
      <c r="AO1446" s="12" t="s">
        <v>506</v>
      </c>
      <c r="AP1446" s="12" t="s">
        <v>126</v>
      </c>
      <c r="AQ1446" s="12" t="s">
        <v>152</v>
      </c>
      <c r="AS1446" s="12" t="s">
        <v>153</v>
      </c>
      <c r="AU1446" s="12" t="s">
        <v>126</v>
      </c>
      <c r="BF1446" s="12" t="s">
        <v>126</v>
      </c>
      <c r="BO1446" s="12" t="s">
        <v>374</v>
      </c>
      <c r="BQ1446" s="12" t="s">
        <v>388</v>
      </c>
    </row>
    <row r="1447" ht="14.25" customHeight="1">
      <c r="A1447" s="12">
        <v>720618.0</v>
      </c>
      <c r="B1447" s="12">
        <v>720618.0</v>
      </c>
      <c r="C1447" s="12" t="s">
        <v>136</v>
      </c>
      <c r="D1447" s="12">
        <v>407.0</v>
      </c>
      <c r="E1447" s="12" t="s">
        <v>327</v>
      </c>
      <c r="K1447" s="12" t="s">
        <v>137</v>
      </c>
      <c r="M1447" s="12" t="s">
        <v>170</v>
      </c>
      <c r="N1447" s="12" t="s">
        <v>139</v>
      </c>
      <c r="P1447" s="12" t="s">
        <v>204</v>
      </c>
      <c r="V1447" s="12">
        <v>407.0</v>
      </c>
      <c r="X1447" s="12" t="s">
        <v>7187</v>
      </c>
      <c r="Y1447" s="12" t="s">
        <v>246</v>
      </c>
      <c r="Z1447" s="12" t="s">
        <v>7188</v>
      </c>
      <c r="AA1447" s="12" t="s">
        <v>144</v>
      </c>
      <c r="AB1447" s="12" t="s">
        <v>7189</v>
      </c>
      <c r="AC1447" s="12">
        <v>707.0</v>
      </c>
      <c r="AD1447" s="12" t="s">
        <v>146</v>
      </c>
      <c r="AI1447" s="12" t="s">
        <v>126</v>
      </c>
      <c r="AJ1447" s="12" t="s">
        <v>126</v>
      </c>
      <c r="AK1447" s="12" t="s">
        <v>126</v>
      </c>
      <c r="AM1447" s="12" t="s">
        <v>356</v>
      </c>
      <c r="AN1447" s="12" t="s">
        <v>7190</v>
      </c>
      <c r="AO1447" s="12" t="s">
        <v>358</v>
      </c>
      <c r="AP1447" s="12" t="s">
        <v>152</v>
      </c>
      <c r="AQ1447" s="12" t="s">
        <v>152</v>
      </c>
      <c r="AS1447" s="12" t="s">
        <v>153</v>
      </c>
      <c r="AU1447" s="12" t="s">
        <v>152</v>
      </c>
      <c r="AV1447" s="12" t="s">
        <v>188</v>
      </c>
      <c r="AX1447" s="12" t="s">
        <v>156</v>
      </c>
      <c r="BO1447" s="12" t="s">
        <v>3125</v>
      </c>
      <c r="BP1447" s="12" t="s">
        <v>5157</v>
      </c>
    </row>
    <row r="1448" ht="14.25" customHeight="1">
      <c r="A1448" s="12">
        <v>720619.0</v>
      </c>
      <c r="B1448" s="12">
        <v>720619.0</v>
      </c>
      <c r="K1448" s="12" t="s">
        <v>137</v>
      </c>
      <c r="M1448" s="12" t="s">
        <v>253</v>
      </c>
      <c r="N1448" s="12" t="s">
        <v>171</v>
      </c>
      <c r="P1448" s="12" t="s">
        <v>128</v>
      </c>
      <c r="V1448" s="12">
        <v>464.0</v>
      </c>
      <c r="X1448" s="12" t="s">
        <v>7191</v>
      </c>
      <c r="Y1448" s="12" t="s">
        <v>173</v>
      </c>
      <c r="Z1448" s="12" t="s">
        <v>7192</v>
      </c>
      <c r="AA1448" s="12" t="s">
        <v>175</v>
      </c>
      <c r="AB1448" s="12" t="s">
        <v>7193</v>
      </c>
      <c r="AC1448" s="12" t="s">
        <v>7194</v>
      </c>
      <c r="AD1448" s="12" t="s">
        <v>675</v>
      </c>
      <c r="AE1448" s="12" t="s">
        <v>7195</v>
      </c>
      <c r="AF1448" s="12" t="s">
        <v>863</v>
      </c>
      <c r="AI1448" s="12" t="s">
        <v>152</v>
      </c>
      <c r="AJ1448" s="12" t="s">
        <v>126</v>
      </c>
      <c r="AK1448" s="12" t="s">
        <v>126</v>
      </c>
      <c r="AM1448" s="12" t="s">
        <v>3096</v>
      </c>
      <c r="AN1448" s="12" t="s">
        <v>1078</v>
      </c>
      <c r="AO1448" s="12" t="s">
        <v>906</v>
      </c>
      <c r="AP1448" s="12" t="s">
        <v>126</v>
      </c>
      <c r="AQ1448" s="12" t="s">
        <v>152</v>
      </c>
      <c r="AS1448" s="12" t="s">
        <v>153</v>
      </c>
      <c r="AU1448" s="12" t="s">
        <v>152</v>
      </c>
      <c r="AV1448" s="12" t="s">
        <v>154</v>
      </c>
      <c r="AX1448" s="12" t="s">
        <v>184</v>
      </c>
      <c r="BF1448" s="12" t="s">
        <v>126</v>
      </c>
      <c r="BO1448" s="12" t="s">
        <v>127</v>
      </c>
      <c r="BP1448" s="12" t="s">
        <v>675</v>
      </c>
      <c r="BQ1448" s="12" t="s">
        <v>454</v>
      </c>
    </row>
    <row r="1449" ht="14.25" customHeight="1">
      <c r="A1449" s="12">
        <v>720620.0</v>
      </c>
      <c r="B1449" s="12">
        <v>720620.0</v>
      </c>
      <c r="K1449" s="12" t="s">
        <v>137</v>
      </c>
      <c r="M1449" s="12" t="s">
        <v>253</v>
      </c>
      <c r="N1449" s="12" t="s">
        <v>139</v>
      </c>
      <c r="P1449" s="12" t="s">
        <v>128</v>
      </c>
      <c r="V1449" s="12">
        <v>583.0</v>
      </c>
      <c r="X1449" s="12" t="s">
        <v>7196</v>
      </c>
      <c r="Y1449" s="12" t="s">
        <v>246</v>
      </c>
      <c r="Z1449" s="12" t="s">
        <v>3926</v>
      </c>
      <c r="AA1449" s="12" t="s">
        <v>144</v>
      </c>
      <c r="AB1449" s="12" t="s">
        <v>3927</v>
      </c>
      <c r="AC1449" s="12" t="s">
        <v>3928</v>
      </c>
      <c r="AD1449" s="12" t="s">
        <v>3929</v>
      </c>
      <c r="AE1449" s="12" t="s">
        <v>7197</v>
      </c>
      <c r="AF1449" s="12" t="s">
        <v>7198</v>
      </c>
      <c r="AI1449" s="12" t="s">
        <v>152</v>
      </c>
      <c r="AJ1449" s="12" t="s">
        <v>152</v>
      </c>
      <c r="AK1449" s="12" t="s">
        <v>126</v>
      </c>
      <c r="AM1449" s="12" t="s">
        <v>302</v>
      </c>
      <c r="AN1449" s="12" t="s">
        <v>303</v>
      </c>
      <c r="AO1449" s="12" t="s">
        <v>890</v>
      </c>
      <c r="AP1449" s="12" t="s">
        <v>126</v>
      </c>
      <c r="AQ1449" s="12" t="s">
        <v>152</v>
      </c>
      <c r="AS1449" s="12" t="s">
        <v>153</v>
      </c>
      <c r="AU1449" s="12" t="s">
        <v>126</v>
      </c>
      <c r="BF1449" s="12" t="s">
        <v>126</v>
      </c>
      <c r="BO1449" s="12" t="s">
        <v>351</v>
      </c>
      <c r="BP1449" s="12" t="s">
        <v>3929</v>
      </c>
      <c r="BQ1449" s="12" t="s">
        <v>236</v>
      </c>
    </row>
    <row r="1450" ht="14.25" customHeight="1">
      <c r="A1450" s="12">
        <v>720621.0</v>
      </c>
      <c r="B1450" s="12">
        <v>720621.0</v>
      </c>
      <c r="K1450" s="12" t="s">
        <v>137</v>
      </c>
      <c r="M1450" s="12" t="s">
        <v>253</v>
      </c>
      <c r="N1450" s="12" t="s">
        <v>139</v>
      </c>
      <c r="P1450" s="12" t="s">
        <v>128</v>
      </c>
      <c r="V1450" s="12">
        <v>583.0</v>
      </c>
      <c r="X1450" s="12" t="s">
        <v>7199</v>
      </c>
      <c r="Y1450" s="12" t="s">
        <v>246</v>
      </c>
      <c r="Z1450" s="12" t="s">
        <v>7200</v>
      </c>
      <c r="AA1450" s="12" t="s">
        <v>144</v>
      </c>
      <c r="AB1450" s="12" t="s">
        <v>7201</v>
      </c>
      <c r="AC1450" s="12" t="s">
        <v>7202</v>
      </c>
      <c r="AD1450" s="12" t="s">
        <v>7203</v>
      </c>
      <c r="AI1450" s="12" t="s">
        <v>152</v>
      </c>
      <c r="AJ1450" s="12" t="s">
        <v>126</v>
      </c>
      <c r="AK1450" s="12" t="s">
        <v>126</v>
      </c>
      <c r="AM1450" s="12" t="s">
        <v>196</v>
      </c>
      <c r="AP1450" s="12" t="s">
        <v>152</v>
      </c>
      <c r="AQ1450" s="12" t="s">
        <v>152</v>
      </c>
      <c r="AS1450" s="12" t="s">
        <v>153</v>
      </c>
      <c r="AU1450" s="12" t="s">
        <v>152</v>
      </c>
      <c r="AV1450" s="12" t="s">
        <v>891</v>
      </c>
      <c r="BF1450" s="12" t="s">
        <v>126</v>
      </c>
      <c r="BO1450" s="12" t="s">
        <v>1009</v>
      </c>
      <c r="BP1450" s="12" t="s">
        <v>7203</v>
      </c>
      <c r="BQ1450" s="12" t="s">
        <v>135</v>
      </c>
    </row>
    <row r="1451" ht="14.25" customHeight="1">
      <c r="A1451" s="12">
        <v>720623.0</v>
      </c>
      <c r="B1451" s="12">
        <v>720623.0</v>
      </c>
      <c r="K1451" s="12" t="s">
        <v>137</v>
      </c>
      <c r="M1451" s="12" t="s">
        <v>253</v>
      </c>
      <c r="N1451" s="12" t="s">
        <v>171</v>
      </c>
      <c r="P1451" s="12" t="s">
        <v>204</v>
      </c>
      <c r="V1451" s="12">
        <v>259.0</v>
      </c>
      <c r="X1451" s="12" t="s">
        <v>7204</v>
      </c>
      <c r="Y1451" s="12" t="s">
        <v>319</v>
      </c>
      <c r="Z1451" s="12" t="s">
        <v>7205</v>
      </c>
      <c r="AA1451" s="12" t="s">
        <v>175</v>
      </c>
      <c r="AB1451" s="12" t="s">
        <v>7206</v>
      </c>
      <c r="AC1451" s="12">
        <v>2.56783503374E11</v>
      </c>
      <c r="AD1451" s="12" t="s">
        <v>272</v>
      </c>
      <c r="AE1451" s="12" t="s">
        <v>7207</v>
      </c>
      <c r="AF1451" s="12" t="s">
        <v>7208</v>
      </c>
      <c r="AI1451" s="12" t="s">
        <v>152</v>
      </c>
      <c r="AJ1451" s="12" t="s">
        <v>152</v>
      </c>
      <c r="AK1451" s="12" t="s">
        <v>126</v>
      </c>
      <c r="AM1451" s="12" t="s">
        <v>196</v>
      </c>
      <c r="AP1451" s="12" t="s">
        <v>152</v>
      </c>
      <c r="AQ1451" s="12" t="s">
        <v>152</v>
      </c>
      <c r="AS1451" s="12" t="s">
        <v>370</v>
      </c>
      <c r="AT1451" s="12" t="s">
        <v>3098</v>
      </c>
      <c r="AU1451" s="12" t="s">
        <v>126</v>
      </c>
      <c r="BF1451" s="12" t="s">
        <v>126</v>
      </c>
      <c r="BO1451" s="12" t="s">
        <v>561</v>
      </c>
      <c r="BP1451" s="12" t="s">
        <v>272</v>
      </c>
      <c r="BQ1451" s="12" t="s">
        <v>236</v>
      </c>
    </row>
    <row r="1452" ht="14.25" customHeight="1">
      <c r="A1452" s="12">
        <v>720624.0</v>
      </c>
      <c r="B1452" s="12">
        <v>720624.0</v>
      </c>
      <c r="K1452" s="12" t="s">
        <v>137</v>
      </c>
      <c r="M1452" s="12" t="s">
        <v>253</v>
      </c>
      <c r="N1452" s="12" t="s">
        <v>171</v>
      </c>
      <c r="P1452" s="12" t="s">
        <v>204</v>
      </c>
      <c r="V1452" s="12">
        <v>259.0</v>
      </c>
      <c r="X1452" s="12" t="s">
        <v>7204</v>
      </c>
      <c r="Y1452" s="12" t="s">
        <v>319</v>
      </c>
      <c r="Z1452" s="12" t="s">
        <v>7205</v>
      </c>
      <c r="AA1452" s="12" t="s">
        <v>175</v>
      </c>
      <c r="AB1452" s="12" t="s">
        <v>7206</v>
      </c>
      <c r="AC1452" s="12">
        <v>2.56783503374E11</v>
      </c>
      <c r="AD1452" s="12" t="s">
        <v>272</v>
      </c>
      <c r="AE1452" s="12" t="s">
        <v>7207</v>
      </c>
      <c r="AF1452" s="12" t="s">
        <v>7208</v>
      </c>
      <c r="AI1452" s="12" t="s">
        <v>152</v>
      </c>
      <c r="AJ1452" s="12" t="s">
        <v>152</v>
      </c>
      <c r="AK1452" s="12" t="s">
        <v>126</v>
      </c>
      <c r="AM1452" s="12" t="s">
        <v>196</v>
      </c>
      <c r="AP1452" s="12" t="s">
        <v>152</v>
      </c>
      <c r="AQ1452" s="12" t="s">
        <v>152</v>
      </c>
      <c r="AS1452" s="12" t="s">
        <v>370</v>
      </c>
      <c r="AT1452" s="12" t="s">
        <v>3098</v>
      </c>
      <c r="AU1452" s="12" t="s">
        <v>126</v>
      </c>
      <c r="BF1452" s="12" t="s">
        <v>126</v>
      </c>
      <c r="BO1452" s="12" t="s">
        <v>561</v>
      </c>
      <c r="BP1452" s="12" t="s">
        <v>272</v>
      </c>
      <c r="BQ1452" s="12" t="s">
        <v>236</v>
      </c>
    </row>
    <row r="1453" ht="14.25" customHeight="1">
      <c r="A1453" s="12">
        <v>720625.0</v>
      </c>
      <c r="B1453" s="12">
        <v>720625.0</v>
      </c>
      <c r="K1453" s="12" t="s">
        <v>137</v>
      </c>
      <c r="M1453" s="12" t="s">
        <v>253</v>
      </c>
      <c r="N1453" s="12" t="s">
        <v>139</v>
      </c>
      <c r="P1453" s="12" t="s">
        <v>140</v>
      </c>
      <c r="V1453" s="12">
        <v>755.0</v>
      </c>
      <c r="X1453" s="12" t="s">
        <v>7209</v>
      </c>
      <c r="Y1453" s="12" t="s">
        <v>142</v>
      </c>
      <c r="Z1453" s="12" t="s">
        <v>7210</v>
      </c>
      <c r="AA1453" s="12" t="s">
        <v>144</v>
      </c>
      <c r="AB1453" s="12" t="s">
        <v>7211</v>
      </c>
      <c r="AC1453" s="12">
        <v>2.290166760176E12</v>
      </c>
      <c r="AD1453" s="12" t="s">
        <v>5440</v>
      </c>
      <c r="AE1453" s="12" t="s">
        <v>7212</v>
      </c>
      <c r="AF1453" s="12" t="s">
        <v>7213</v>
      </c>
      <c r="AI1453" s="12" t="s">
        <v>152</v>
      </c>
      <c r="AJ1453" s="12" t="s">
        <v>126</v>
      </c>
      <c r="AK1453" s="12" t="s">
        <v>126</v>
      </c>
      <c r="AM1453" s="12" t="s">
        <v>567</v>
      </c>
      <c r="AN1453" s="12" t="s">
        <v>149</v>
      </c>
      <c r="AP1453" s="12" t="s">
        <v>152</v>
      </c>
      <c r="AQ1453" s="12" t="s">
        <v>152</v>
      </c>
      <c r="AS1453" s="12" t="s">
        <v>153</v>
      </c>
      <c r="AU1453" s="12" t="s">
        <v>152</v>
      </c>
      <c r="BF1453" s="12" t="s">
        <v>126</v>
      </c>
      <c r="BO1453" s="12" t="s">
        <v>1308</v>
      </c>
      <c r="BP1453" s="12" t="s">
        <v>5440</v>
      </c>
      <c r="BQ1453" s="12" t="s">
        <v>236</v>
      </c>
    </row>
    <row r="1454" ht="14.25" customHeight="1">
      <c r="A1454" s="12">
        <v>720626.0</v>
      </c>
      <c r="B1454" s="12">
        <v>720626.0</v>
      </c>
      <c r="K1454" s="12" t="s">
        <v>137</v>
      </c>
      <c r="M1454" s="12" t="s">
        <v>170</v>
      </c>
      <c r="N1454" s="12" t="s">
        <v>171</v>
      </c>
      <c r="P1454" s="12" t="s">
        <v>140</v>
      </c>
      <c r="V1454" s="12">
        <v>649.0</v>
      </c>
      <c r="X1454" s="12" t="s">
        <v>4973</v>
      </c>
      <c r="Y1454" s="12" t="s">
        <v>142</v>
      </c>
      <c r="Z1454" s="12" t="s">
        <v>4974</v>
      </c>
      <c r="AA1454" s="12" t="s">
        <v>175</v>
      </c>
      <c r="AB1454" s="12" t="s">
        <v>4975</v>
      </c>
      <c r="AC1454" s="12" t="s">
        <v>4976</v>
      </c>
      <c r="AD1454" s="12" t="s">
        <v>3938</v>
      </c>
      <c r="AE1454" s="12" t="s">
        <v>7214</v>
      </c>
      <c r="AI1454" s="12" t="s">
        <v>152</v>
      </c>
      <c r="AJ1454" s="12" t="s">
        <v>126</v>
      </c>
      <c r="AK1454" s="12" t="s">
        <v>126</v>
      </c>
      <c r="AM1454" s="12" t="s">
        <v>149</v>
      </c>
      <c r="AP1454" s="12" t="s">
        <v>152</v>
      </c>
      <c r="AS1454" s="12" t="s">
        <v>153</v>
      </c>
      <c r="AU1454" s="12" t="s">
        <v>152</v>
      </c>
      <c r="AW1454" s="12" t="s">
        <v>7215</v>
      </c>
      <c r="AY1454" s="12" t="s">
        <v>7216</v>
      </c>
      <c r="BF1454" s="12" t="s">
        <v>126</v>
      </c>
    </row>
    <row r="1455" ht="14.25" customHeight="1">
      <c r="A1455" s="12">
        <v>720631.0</v>
      </c>
      <c r="B1455" s="12">
        <v>720631.0</v>
      </c>
      <c r="K1455" s="12" t="s">
        <v>137</v>
      </c>
      <c r="M1455" s="12" t="s">
        <v>170</v>
      </c>
      <c r="N1455" s="12" t="s">
        <v>139</v>
      </c>
      <c r="P1455" s="12" t="s">
        <v>204</v>
      </c>
      <c r="V1455" s="12">
        <v>407.0</v>
      </c>
      <c r="X1455" s="12" t="s">
        <v>7217</v>
      </c>
      <c r="Y1455" s="12" t="s">
        <v>246</v>
      </c>
      <c r="Z1455" s="12" t="s">
        <v>7218</v>
      </c>
      <c r="AA1455" s="12" t="s">
        <v>144</v>
      </c>
      <c r="AB1455" s="12" t="s">
        <v>7219</v>
      </c>
      <c r="AC1455" s="12">
        <v>80.0</v>
      </c>
      <c r="AD1455" s="12" t="s">
        <v>314</v>
      </c>
      <c r="AI1455" s="12" t="s">
        <v>152</v>
      </c>
      <c r="AJ1455" s="12" t="s">
        <v>126</v>
      </c>
      <c r="AK1455" s="12" t="s">
        <v>126</v>
      </c>
      <c r="AM1455" s="12" t="s">
        <v>149</v>
      </c>
      <c r="AS1455" s="12" t="s">
        <v>153</v>
      </c>
      <c r="AU1455" s="12" t="s">
        <v>126</v>
      </c>
      <c r="BF1455" s="12" t="s">
        <v>126</v>
      </c>
      <c r="BP1455" s="12" t="s">
        <v>314</v>
      </c>
    </row>
    <row r="1456" ht="14.25" customHeight="1">
      <c r="A1456" s="12">
        <v>720632.0</v>
      </c>
      <c r="B1456" s="12">
        <v>720632.0</v>
      </c>
      <c r="K1456" s="12" t="s">
        <v>137</v>
      </c>
      <c r="M1456" s="12" t="s">
        <v>170</v>
      </c>
      <c r="N1456" s="12" t="s">
        <v>171</v>
      </c>
      <c r="P1456" s="12" t="s">
        <v>140</v>
      </c>
      <c r="V1456" s="12">
        <v>649.0</v>
      </c>
      <c r="X1456" s="12" t="s">
        <v>7220</v>
      </c>
      <c r="Y1456" s="12" t="s">
        <v>142</v>
      </c>
      <c r="Z1456" s="12" t="s">
        <v>7221</v>
      </c>
      <c r="AA1456" s="12" t="s">
        <v>175</v>
      </c>
      <c r="AB1456" s="12" t="s">
        <v>7222</v>
      </c>
      <c r="AC1456" s="12">
        <v>9.779708981427E12</v>
      </c>
      <c r="AD1456" s="12" t="s">
        <v>1251</v>
      </c>
      <c r="AI1456" s="12" t="s">
        <v>152</v>
      </c>
      <c r="AJ1456" s="12" t="s">
        <v>126</v>
      </c>
      <c r="AK1456" s="12" t="s">
        <v>126</v>
      </c>
      <c r="AM1456" s="12" t="s">
        <v>1254</v>
      </c>
      <c r="AN1456" s="12" t="s">
        <v>196</v>
      </c>
      <c r="AP1456" s="12" t="s">
        <v>152</v>
      </c>
      <c r="AQ1456" s="12" t="s">
        <v>152</v>
      </c>
      <c r="AS1456" s="12" t="s">
        <v>153</v>
      </c>
      <c r="AU1456" s="12" t="s">
        <v>152</v>
      </c>
      <c r="BF1456" s="12" t="s">
        <v>126</v>
      </c>
      <c r="BO1456" s="12" t="s">
        <v>374</v>
      </c>
      <c r="BP1456" s="12" t="s">
        <v>1251</v>
      </c>
      <c r="BQ1456" s="12" t="s">
        <v>454</v>
      </c>
    </row>
    <row r="1457" ht="14.25" customHeight="1">
      <c r="A1457" s="12">
        <v>720633.0</v>
      </c>
      <c r="B1457" s="12">
        <v>720632.0</v>
      </c>
      <c r="K1457" s="12" t="s">
        <v>137</v>
      </c>
      <c r="M1457" s="12" t="s">
        <v>170</v>
      </c>
      <c r="N1457" s="12" t="s">
        <v>171</v>
      </c>
      <c r="P1457" s="12" t="s">
        <v>140</v>
      </c>
      <c r="V1457" s="12">
        <v>649.0</v>
      </c>
      <c r="X1457" s="12" t="s">
        <v>7220</v>
      </c>
      <c r="Y1457" s="12" t="s">
        <v>142</v>
      </c>
      <c r="Z1457" s="12" t="s">
        <v>7223</v>
      </c>
      <c r="AA1457" s="12" t="s">
        <v>175</v>
      </c>
      <c r="AB1457" s="12" t="s">
        <v>7222</v>
      </c>
      <c r="AC1457" s="12">
        <v>9.779708081427E12</v>
      </c>
      <c r="AE1457" s="12" t="s">
        <v>7224</v>
      </c>
      <c r="AI1457" s="12" t="s">
        <v>152</v>
      </c>
      <c r="AJ1457" s="12" t="s">
        <v>152</v>
      </c>
      <c r="AK1457" s="12" t="s">
        <v>126</v>
      </c>
      <c r="AM1457" s="12" t="s">
        <v>7225</v>
      </c>
      <c r="AN1457" s="12" t="s">
        <v>196</v>
      </c>
      <c r="AP1457" s="12" t="s">
        <v>152</v>
      </c>
      <c r="AS1457" s="12" t="s">
        <v>153</v>
      </c>
      <c r="AU1457" s="12" t="s">
        <v>152</v>
      </c>
      <c r="BF1457" s="12" t="s">
        <v>126</v>
      </c>
      <c r="BO1457" s="12" t="s">
        <v>374</v>
      </c>
      <c r="BQ1457" s="12" t="s">
        <v>454</v>
      </c>
    </row>
    <row r="1458" ht="14.25" customHeight="1">
      <c r="A1458" s="12">
        <v>720634.0</v>
      </c>
      <c r="B1458" s="12">
        <v>720634.0</v>
      </c>
      <c r="K1458" s="12" t="s">
        <v>137</v>
      </c>
      <c r="M1458" s="12" t="s">
        <v>170</v>
      </c>
      <c r="N1458" s="12" t="s">
        <v>171</v>
      </c>
      <c r="P1458" s="12" t="s">
        <v>140</v>
      </c>
      <c r="V1458" s="12">
        <v>649.0</v>
      </c>
      <c r="X1458" s="12" t="s">
        <v>7220</v>
      </c>
      <c r="Y1458" s="12" t="s">
        <v>142</v>
      </c>
      <c r="Z1458" s="12" t="s">
        <v>7221</v>
      </c>
      <c r="AA1458" s="12" t="s">
        <v>175</v>
      </c>
      <c r="AB1458" s="12" t="s">
        <v>7222</v>
      </c>
      <c r="AC1458" s="12">
        <v>9.779708081427E12</v>
      </c>
      <c r="AD1458" s="12" t="s">
        <v>1251</v>
      </c>
      <c r="AI1458" s="12" t="s">
        <v>152</v>
      </c>
      <c r="AJ1458" s="12" t="s">
        <v>152</v>
      </c>
      <c r="AK1458" s="12" t="s">
        <v>126</v>
      </c>
      <c r="AM1458" s="12" t="s">
        <v>1254</v>
      </c>
      <c r="AN1458" s="12" t="s">
        <v>196</v>
      </c>
      <c r="AP1458" s="12" t="s">
        <v>152</v>
      </c>
      <c r="AQ1458" s="12" t="s">
        <v>152</v>
      </c>
      <c r="AS1458" s="12" t="s">
        <v>153</v>
      </c>
      <c r="AU1458" s="12" t="s">
        <v>152</v>
      </c>
      <c r="BF1458" s="12" t="s">
        <v>126</v>
      </c>
      <c r="BO1458" s="12" t="s">
        <v>374</v>
      </c>
      <c r="BQ1458" s="12" t="s">
        <v>454</v>
      </c>
    </row>
    <row r="1459" ht="14.25" customHeight="1">
      <c r="A1459" s="12">
        <v>720635.0</v>
      </c>
      <c r="B1459" s="12">
        <v>720635.0</v>
      </c>
      <c r="K1459" s="12" t="s">
        <v>137</v>
      </c>
      <c r="M1459" s="12" t="s">
        <v>253</v>
      </c>
      <c r="N1459" s="12" t="s">
        <v>139</v>
      </c>
      <c r="P1459" s="12" t="s">
        <v>128</v>
      </c>
      <c r="V1459" s="12">
        <v>583.0</v>
      </c>
      <c r="X1459" s="12" t="s">
        <v>7226</v>
      </c>
      <c r="Y1459" s="12" t="s">
        <v>142</v>
      </c>
      <c r="Z1459" s="12" t="s">
        <v>7227</v>
      </c>
      <c r="AA1459" s="12" t="s">
        <v>144</v>
      </c>
      <c r="AB1459" s="12" t="s">
        <v>7228</v>
      </c>
      <c r="AC1459" s="12">
        <v>2.54792433912E11</v>
      </c>
      <c r="AD1459" s="12" t="s">
        <v>132</v>
      </c>
      <c r="AE1459" s="12" t="s">
        <v>7229</v>
      </c>
      <c r="AI1459" s="12" t="s">
        <v>152</v>
      </c>
      <c r="AK1459" s="12" t="s">
        <v>126</v>
      </c>
      <c r="AM1459" s="12" t="s">
        <v>149</v>
      </c>
      <c r="AN1459" s="12" t="s">
        <v>985</v>
      </c>
      <c r="AO1459" s="12" t="s">
        <v>7230</v>
      </c>
      <c r="AP1459" s="12" t="s">
        <v>152</v>
      </c>
      <c r="AQ1459" s="12" t="s">
        <v>152</v>
      </c>
      <c r="AS1459" s="12" t="s">
        <v>153</v>
      </c>
      <c r="AU1459" s="12" t="s">
        <v>152</v>
      </c>
      <c r="AV1459" s="12" t="s">
        <v>188</v>
      </c>
      <c r="BF1459" s="12" t="s">
        <v>126</v>
      </c>
      <c r="BO1459" s="12" t="s">
        <v>467</v>
      </c>
      <c r="BP1459" s="12" t="s">
        <v>132</v>
      </c>
      <c r="BQ1459" s="12" t="s">
        <v>135</v>
      </c>
    </row>
    <row r="1460" ht="14.25" customHeight="1">
      <c r="A1460" s="12">
        <v>720636.0</v>
      </c>
      <c r="B1460" s="12">
        <v>720636.0</v>
      </c>
      <c r="K1460" s="12" t="s">
        <v>137</v>
      </c>
      <c r="M1460" s="12" t="s">
        <v>253</v>
      </c>
      <c r="N1460" s="12" t="s">
        <v>139</v>
      </c>
      <c r="P1460" s="12" t="s">
        <v>128</v>
      </c>
      <c r="V1460" s="12">
        <v>583.0</v>
      </c>
      <c r="X1460" s="12" t="s">
        <v>7226</v>
      </c>
      <c r="Y1460" s="12" t="s">
        <v>142</v>
      </c>
      <c r="Z1460" s="12" t="s">
        <v>7227</v>
      </c>
      <c r="AA1460" s="12" t="s">
        <v>144</v>
      </c>
      <c r="AB1460" s="12" t="s">
        <v>7228</v>
      </c>
      <c r="AC1460" s="12">
        <v>2.54792433912E11</v>
      </c>
      <c r="AD1460" s="12" t="s">
        <v>132</v>
      </c>
      <c r="AE1460" s="12" t="s">
        <v>7229</v>
      </c>
      <c r="AM1460" s="12" t="s">
        <v>149</v>
      </c>
      <c r="AN1460" s="12" t="s">
        <v>985</v>
      </c>
      <c r="AO1460" s="12" t="s">
        <v>7230</v>
      </c>
      <c r="AS1460" s="12" t="s">
        <v>153</v>
      </c>
      <c r="AU1460" s="12" t="s">
        <v>152</v>
      </c>
      <c r="BF1460" s="12" t="s">
        <v>126</v>
      </c>
      <c r="BP1460" s="12" t="s">
        <v>132</v>
      </c>
    </row>
    <row r="1461" ht="14.25" customHeight="1">
      <c r="A1461" s="12">
        <v>720637.0</v>
      </c>
      <c r="B1461" s="12">
        <v>720637.0</v>
      </c>
      <c r="C1461" s="12" t="s">
        <v>136</v>
      </c>
      <c r="D1461" s="12">
        <v>523.0</v>
      </c>
      <c r="K1461" s="12" t="s">
        <v>137</v>
      </c>
      <c r="M1461" s="12" t="s">
        <v>138</v>
      </c>
      <c r="N1461" s="12" t="s">
        <v>139</v>
      </c>
      <c r="P1461" s="12" t="s">
        <v>204</v>
      </c>
      <c r="V1461" s="12">
        <v>523.0</v>
      </c>
      <c r="X1461" s="12" t="s">
        <v>7231</v>
      </c>
      <c r="Y1461" s="12" t="s">
        <v>246</v>
      </c>
      <c r="Z1461" s="12" t="s">
        <v>7232</v>
      </c>
      <c r="AA1461" s="12" t="s">
        <v>144</v>
      </c>
      <c r="AB1461" s="12" t="s">
        <v>7233</v>
      </c>
      <c r="AC1461" s="12">
        <v>8.21077472646E11</v>
      </c>
      <c r="AD1461" s="12" t="s">
        <v>146</v>
      </c>
      <c r="AE1461" s="12" t="s">
        <v>7234</v>
      </c>
      <c r="AF1461" s="12" t="s">
        <v>7235</v>
      </c>
      <c r="AI1461" s="12" t="s">
        <v>126</v>
      </c>
      <c r="AJ1461" s="12" t="s">
        <v>126</v>
      </c>
      <c r="AK1461" s="12" t="s">
        <v>126</v>
      </c>
      <c r="AM1461" s="12" t="s">
        <v>150</v>
      </c>
      <c r="AN1461" s="12" t="s">
        <v>149</v>
      </c>
      <c r="AP1461" s="12" t="s">
        <v>126</v>
      </c>
      <c r="AS1461" s="12" t="s">
        <v>153</v>
      </c>
      <c r="AU1461" s="12" t="s">
        <v>126</v>
      </c>
      <c r="BF1461" s="12" t="s">
        <v>126</v>
      </c>
      <c r="BO1461" s="12" t="s">
        <v>127</v>
      </c>
      <c r="BP1461" s="12" t="s">
        <v>132</v>
      </c>
      <c r="BQ1461" s="12" t="s">
        <v>273</v>
      </c>
    </row>
    <row r="1462" ht="14.25" customHeight="1">
      <c r="A1462" s="12">
        <v>720638.0</v>
      </c>
      <c r="B1462" s="12">
        <v>720638.0</v>
      </c>
      <c r="C1462" s="12" t="s">
        <v>136</v>
      </c>
      <c r="D1462" s="12">
        <v>814.0</v>
      </c>
      <c r="K1462" s="12" t="s">
        <v>137</v>
      </c>
      <c r="M1462" s="12" t="s">
        <v>170</v>
      </c>
      <c r="N1462" s="12" t="s">
        <v>139</v>
      </c>
      <c r="P1462" s="12" t="s">
        <v>140</v>
      </c>
      <c r="V1462" s="12">
        <v>814.0</v>
      </c>
      <c r="X1462" s="12" t="s">
        <v>7236</v>
      </c>
      <c r="Y1462" s="12" t="s">
        <v>142</v>
      </c>
      <c r="Z1462" s="12" t="s">
        <v>7237</v>
      </c>
      <c r="AA1462" s="12" t="s">
        <v>175</v>
      </c>
      <c r="AB1462" s="12" t="s">
        <v>7238</v>
      </c>
      <c r="AC1462" s="12">
        <v>519.0</v>
      </c>
      <c r="AD1462" s="12" t="s">
        <v>2886</v>
      </c>
      <c r="AE1462" s="12" t="s">
        <v>7239</v>
      </c>
      <c r="AF1462" s="12" t="s">
        <v>7240</v>
      </c>
      <c r="AI1462" s="12" t="s">
        <v>126</v>
      </c>
      <c r="AJ1462" s="12" t="s">
        <v>126</v>
      </c>
      <c r="AK1462" s="12" t="s">
        <v>126</v>
      </c>
      <c r="AM1462" s="12" t="s">
        <v>900</v>
      </c>
      <c r="AN1462" s="12" t="s">
        <v>7117</v>
      </c>
      <c r="AP1462" s="12" t="s">
        <v>152</v>
      </c>
      <c r="AQ1462" s="12" t="s">
        <v>152</v>
      </c>
      <c r="AS1462" s="12" t="s">
        <v>153</v>
      </c>
      <c r="AU1462" s="12" t="s">
        <v>152</v>
      </c>
      <c r="AV1462" s="12" t="s">
        <v>188</v>
      </c>
      <c r="AX1462" s="12" t="s">
        <v>156</v>
      </c>
      <c r="BF1462" s="12" t="s">
        <v>126</v>
      </c>
      <c r="BO1462" s="12" t="s">
        <v>127</v>
      </c>
      <c r="BP1462" s="12" t="s">
        <v>2886</v>
      </c>
      <c r="BQ1462" s="12" t="s">
        <v>388</v>
      </c>
    </row>
    <row r="1463" ht="14.25" customHeight="1">
      <c r="A1463" s="12">
        <v>720639.0</v>
      </c>
      <c r="B1463" s="12">
        <v>720639.0</v>
      </c>
      <c r="K1463" s="12" t="s">
        <v>137</v>
      </c>
      <c r="M1463" s="12" t="s">
        <v>170</v>
      </c>
      <c r="N1463" s="12" t="s">
        <v>139</v>
      </c>
      <c r="P1463" s="12" t="s">
        <v>128</v>
      </c>
      <c r="V1463" s="12">
        <v>755.0</v>
      </c>
      <c r="X1463" s="12" t="s">
        <v>7241</v>
      </c>
      <c r="Y1463" s="12" t="s">
        <v>142</v>
      </c>
      <c r="Z1463" s="12" t="s">
        <v>7242</v>
      </c>
      <c r="AA1463" s="12" t="s">
        <v>175</v>
      </c>
      <c r="AB1463" s="12" t="s">
        <v>7243</v>
      </c>
      <c r="AC1463" s="12">
        <v>2.55787950761E11</v>
      </c>
      <c r="AD1463" s="12" t="s">
        <v>480</v>
      </c>
      <c r="AI1463" s="12" t="s">
        <v>152</v>
      </c>
      <c r="AJ1463" s="12" t="s">
        <v>126</v>
      </c>
      <c r="AK1463" s="12" t="s">
        <v>126</v>
      </c>
      <c r="AM1463" s="12" t="s">
        <v>196</v>
      </c>
      <c r="AP1463" s="12" t="s">
        <v>152</v>
      </c>
      <c r="AS1463" s="12" t="s">
        <v>153</v>
      </c>
      <c r="AU1463" s="12" t="s">
        <v>152</v>
      </c>
      <c r="BF1463" s="12" t="s">
        <v>126</v>
      </c>
      <c r="BO1463" s="12" t="s">
        <v>421</v>
      </c>
      <c r="BP1463" s="12" t="s">
        <v>480</v>
      </c>
      <c r="BQ1463" s="12" t="s">
        <v>273</v>
      </c>
    </row>
    <row r="1464" ht="14.25" customHeight="1">
      <c r="A1464" s="12">
        <v>720640.0</v>
      </c>
      <c r="B1464" s="12">
        <v>720640.0</v>
      </c>
      <c r="K1464" s="12" t="s">
        <v>137</v>
      </c>
      <c r="M1464" s="12" t="s">
        <v>170</v>
      </c>
      <c r="N1464" s="12" t="s">
        <v>139</v>
      </c>
      <c r="O1464" s="12" t="s">
        <v>1049</v>
      </c>
      <c r="P1464" s="12" t="s">
        <v>118</v>
      </c>
      <c r="R1464" s="12" t="s">
        <v>1783</v>
      </c>
      <c r="V1464" s="12">
        <v>385.0</v>
      </c>
      <c r="X1464" s="12" t="s">
        <v>7244</v>
      </c>
      <c r="Y1464" s="12" t="s">
        <v>269</v>
      </c>
      <c r="Z1464" s="12" t="s">
        <v>7245</v>
      </c>
      <c r="AA1464" s="12" t="s">
        <v>175</v>
      </c>
      <c r="AB1464" s="12" t="s">
        <v>7246</v>
      </c>
      <c r="AC1464" s="12">
        <v>601.0</v>
      </c>
      <c r="AD1464" s="12" t="s">
        <v>1226</v>
      </c>
      <c r="AI1464" s="12" t="s">
        <v>126</v>
      </c>
      <c r="AJ1464" s="12" t="s">
        <v>126</v>
      </c>
      <c r="AK1464" s="12" t="s">
        <v>126</v>
      </c>
      <c r="AM1464" s="12" t="s">
        <v>149</v>
      </c>
      <c r="AN1464" s="12" t="s">
        <v>7247</v>
      </c>
      <c r="AO1464" s="12" t="s">
        <v>1201</v>
      </c>
      <c r="AP1464" s="12" t="s">
        <v>152</v>
      </c>
      <c r="AQ1464" s="12" t="s">
        <v>152</v>
      </c>
      <c r="AS1464" s="12" t="s">
        <v>153</v>
      </c>
      <c r="AU1464" s="12" t="s">
        <v>152</v>
      </c>
      <c r="AV1464" s="12" t="s">
        <v>182</v>
      </c>
      <c r="AX1464" s="12" t="s">
        <v>184</v>
      </c>
      <c r="BO1464" s="12" t="s">
        <v>489</v>
      </c>
      <c r="BP1464" s="12" t="s">
        <v>5157</v>
      </c>
    </row>
    <row r="1465" ht="14.25" customHeight="1">
      <c r="A1465" s="12">
        <v>720641.0</v>
      </c>
      <c r="B1465" s="12">
        <v>720641.0</v>
      </c>
      <c r="K1465" s="12" t="s">
        <v>137</v>
      </c>
      <c r="M1465" s="12" t="s">
        <v>138</v>
      </c>
      <c r="N1465" s="12" t="s">
        <v>139</v>
      </c>
      <c r="P1465" s="12" t="s">
        <v>128</v>
      </c>
      <c r="V1465" s="12">
        <v>787.0</v>
      </c>
      <c r="X1465" s="12" t="s">
        <v>7248</v>
      </c>
      <c r="Y1465" s="12" t="s">
        <v>319</v>
      </c>
      <c r="Z1465" s="12" t="s">
        <v>7249</v>
      </c>
      <c r="AA1465" s="12" t="s">
        <v>175</v>
      </c>
      <c r="AB1465" s="12" t="s">
        <v>7250</v>
      </c>
      <c r="AC1465" s="12">
        <v>8.08072427079E11</v>
      </c>
      <c r="AD1465" s="12" t="s">
        <v>5631</v>
      </c>
      <c r="AI1465" s="12" t="s">
        <v>126</v>
      </c>
      <c r="AJ1465" s="12" t="s">
        <v>126</v>
      </c>
      <c r="AK1465" s="12" t="s">
        <v>126</v>
      </c>
      <c r="AM1465" s="12" t="s">
        <v>7251</v>
      </c>
      <c r="AN1465" s="12" t="s">
        <v>149</v>
      </c>
      <c r="AP1465" s="12" t="s">
        <v>152</v>
      </c>
      <c r="AQ1465" s="12" t="s">
        <v>152</v>
      </c>
      <c r="AS1465" s="12" t="s">
        <v>153</v>
      </c>
      <c r="AU1465" s="12" t="s">
        <v>152</v>
      </c>
      <c r="BF1465" s="12" t="s">
        <v>126</v>
      </c>
    </row>
    <row r="1466" ht="14.25" customHeight="1">
      <c r="A1466" s="12">
        <v>720642.0</v>
      </c>
      <c r="B1466" s="12">
        <v>720642.0</v>
      </c>
      <c r="C1466" s="12" t="s">
        <v>136</v>
      </c>
      <c r="D1466" s="12">
        <v>699.0</v>
      </c>
      <c r="K1466" s="12" t="s">
        <v>137</v>
      </c>
      <c r="M1466" s="12" t="s">
        <v>138</v>
      </c>
      <c r="N1466" s="12" t="s">
        <v>171</v>
      </c>
      <c r="P1466" s="12" t="s">
        <v>140</v>
      </c>
      <c r="V1466" s="12">
        <v>699.0</v>
      </c>
      <c r="X1466" s="12" t="s">
        <v>7252</v>
      </c>
      <c r="Y1466" s="12" t="s">
        <v>142</v>
      </c>
      <c r="Z1466" s="12" t="s">
        <v>7253</v>
      </c>
      <c r="AA1466" s="12" t="s">
        <v>144</v>
      </c>
      <c r="AB1466" s="12" t="s">
        <v>7254</v>
      </c>
      <c r="AC1466" s="12">
        <v>40.0</v>
      </c>
      <c r="AD1466" s="12" t="s">
        <v>1068</v>
      </c>
      <c r="AE1466" s="12" t="s">
        <v>7255</v>
      </c>
      <c r="AI1466" s="12" t="s">
        <v>126</v>
      </c>
      <c r="AJ1466" s="12" t="s">
        <v>126</v>
      </c>
      <c r="AK1466" s="12" t="s">
        <v>126</v>
      </c>
      <c r="AM1466" s="12" t="s">
        <v>149</v>
      </c>
      <c r="AN1466" s="12" t="s">
        <v>7256</v>
      </c>
      <c r="AP1466" s="12" t="s">
        <v>126</v>
      </c>
      <c r="AQ1466" s="12" t="s">
        <v>152</v>
      </c>
      <c r="AS1466" s="12" t="s">
        <v>153</v>
      </c>
      <c r="AU1466" s="12" t="s">
        <v>152</v>
      </c>
      <c r="BO1466" s="12" t="s">
        <v>463</v>
      </c>
      <c r="BP1466" s="12" t="s">
        <v>1068</v>
      </c>
      <c r="BQ1466" s="12" t="s">
        <v>7257</v>
      </c>
    </row>
    <row r="1467" ht="14.25" customHeight="1">
      <c r="A1467" s="12">
        <v>720643.0</v>
      </c>
      <c r="B1467" s="12">
        <v>720643.0</v>
      </c>
      <c r="K1467" s="12" t="s">
        <v>137</v>
      </c>
      <c r="M1467" s="12" t="s">
        <v>253</v>
      </c>
      <c r="N1467" s="12" t="s">
        <v>139</v>
      </c>
      <c r="P1467" s="12" t="s">
        <v>128</v>
      </c>
      <c r="V1467" s="12">
        <v>583.0</v>
      </c>
      <c r="X1467" s="12" t="s">
        <v>7258</v>
      </c>
      <c r="Y1467" s="12" t="s">
        <v>319</v>
      </c>
      <c r="Z1467" s="12" t="s">
        <v>7259</v>
      </c>
      <c r="AA1467" s="12" t="s">
        <v>175</v>
      </c>
      <c r="AB1467" s="12" t="s">
        <v>7260</v>
      </c>
      <c r="AC1467" s="12">
        <v>4.0772074514E10</v>
      </c>
      <c r="AD1467" s="12" t="s">
        <v>2212</v>
      </c>
      <c r="AI1467" s="12" t="s">
        <v>126</v>
      </c>
      <c r="AJ1467" s="12" t="s">
        <v>126</v>
      </c>
      <c r="AK1467" s="12" t="s">
        <v>126</v>
      </c>
      <c r="AP1467" s="12" t="s">
        <v>152</v>
      </c>
      <c r="AS1467" s="12" t="s">
        <v>153</v>
      </c>
      <c r="AU1467" s="12" t="s">
        <v>126</v>
      </c>
      <c r="BF1467" s="12" t="s">
        <v>126</v>
      </c>
      <c r="BO1467" s="12" t="s">
        <v>127</v>
      </c>
      <c r="BP1467" s="12" t="s">
        <v>2212</v>
      </c>
      <c r="BQ1467" s="12" t="s">
        <v>158</v>
      </c>
    </row>
    <row r="1468" ht="14.25" customHeight="1">
      <c r="A1468" s="12">
        <v>720644.0</v>
      </c>
      <c r="B1468" s="12">
        <v>720644.0</v>
      </c>
      <c r="K1468" s="12" t="s">
        <v>137</v>
      </c>
      <c r="M1468" s="12" t="s">
        <v>253</v>
      </c>
      <c r="N1468" s="12" t="s">
        <v>139</v>
      </c>
      <c r="P1468" s="12" t="s">
        <v>128</v>
      </c>
      <c r="V1468" s="12">
        <v>583.0</v>
      </c>
      <c r="X1468" s="12" t="s">
        <v>7261</v>
      </c>
      <c r="Y1468" s="12" t="s">
        <v>142</v>
      </c>
      <c r="Z1468" s="12" t="s">
        <v>7262</v>
      </c>
      <c r="AA1468" s="12" t="s">
        <v>144</v>
      </c>
      <c r="AB1468" s="12" t="s">
        <v>7263</v>
      </c>
      <c r="AC1468" s="12">
        <v>267.0</v>
      </c>
      <c r="AD1468" s="12" t="s">
        <v>2820</v>
      </c>
      <c r="AE1468" s="12" t="s">
        <v>7264</v>
      </c>
      <c r="AI1468" s="12" t="s">
        <v>152</v>
      </c>
      <c r="AJ1468" s="12" t="s">
        <v>126</v>
      </c>
      <c r="AK1468" s="12" t="s">
        <v>126</v>
      </c>
      <c r="AM1468" s="12" t="s">
        <v>149</v>
      </c>
      <c r="AP1468" s="12" t="s">
        <v>152</v>
      </c>
      <c r="AQ1468" s="12" t="s">
        <v>152</v>
      </c>
      <c r="AS1468" s="12" t="s">
        <v>153</v>
      </c>
      <c r="AU1468" s="12" t="s">
        <v>152</v>
      </c>
      <c r="AV1468" s="12" t="s">
        <v>154</v>
      </c>
      <c r="AX1468" s="12" t="s">
        <v>183</v>
      </c>
      <c r="BF1468" s="12" t="s">
        <v>126</v>
      </c>
      <c r="BO1468" s="12" t="s">
        <v>7265</v>
      </c>
      <c r="BP1468" s="12" t="s">
        <v>743</v>
      </c>
      <c r="BQ1468" s="12" t="s">
        <v>388</v>
      </c>
    </row>
    <row r="1469" ht="14.25" customHeight="1">
      <c r="A1469" s="12">
        <v>720645.0</v>
      </c>
      <c r="B1469" s="12">
        <v>720645.0</v>
      </c>
      <c r="K1469" s="12" t="s">
        <v>137</v>
      </c>
      <c r="M1469" s="12" t="s">
        <v>170</v>
      </c>
      <c r="N1469" s="12" t="s">
        <v>139</v>
      </c>
      <c r="P1469" s="12" t="s">
        <v>204</v>
      </c>
      <c r="V1469" s="12">
        <v>407.0</v>
      </c>
      <c r="X1469" s="12" t="s">
        <v>7266</v>
      </c>
      <c r="Y1469" s="12" t="s">
        <v>269</v>
      </c>
      <c r="Z1469" s="12" t="s">
        <v>7267</v>
      </c>
      <c r="AA1469" s="12" t="s">
        <v>175</v>
      </c>
      <c r="AB1469" s="12" t="s">
        <v>7268</v>
      </c>
      <c r="AC1469" s="12">
        <v>78.0</v>
      </c>
      <c r="AD1469" s="12" t="s">
        <v>550</v>
      </c>
      <c r="AE1469" s="12" t="s">
        <v>7269</v>
      </c>
      <c r="AF1469" s="12" t="s">
        <v>1241</v>
      </c>
      <c r="AI1469" s="12" t="s">
        <v>152</v>
      </c>
      <c r="AJ1469" s="12" t="s">
        <v>152</v>
      </c>
      <c r="AK1469" s="12" t="s">
        <v>126</v>
      </c>
      <c r="AM1469" s="12" t="s">
        <v>149</v>
      </c>
      <c r="AN1469" s="12" t="s">
        <v>584</v>
      </c>
      <c r="AO1469" s="12" t="s">
        <v>2074</v>
      </c>
      <c r="AP1469" s="12" t="s">
        <v>152</v>
      </c>
      <c r="AQ1469" s="12" t="s">
        <v>152</v>
      </c>
      <c r="AS1469" s="12" t="s">
        <v>153</v>
      </c>
      <c r="AU1469" s="12" t="s">
        <v>126</v>
      </c>
      <c r="BF1469" s="12" t="s">
        <v>126</v>
      </c>
      <c r="BO1469" s="12" t="s">
        <v>526</v>
      </c>
      <c r="BP1469" s="12" t="s">
        <v>550</v>
      </c>
      <c r="BQ1469" s="12" t="s">
        <v>454</v>
      </c>
      <c r="BR1469" s="12" t="s">
        <v>7270</v>
      </c>
    </row>
    <row r="1470" ht="14.25" customHeight="1">
      <c r="A1470" s="12">
        <v>720646.0</v>
      </c>
      <c r="B1470" s="12">
        <v>720646.0</v>
      </c>
      <c r="K1470" s="12" t="s">
        <v>137</v>
      </c>
      <c r="M1470" s="12" t="s">
        <v>170</v>
      </c>
      <c r="N1470" s="12" t="s">
        <v>171</v>
      </c>
      <c r="P1470" s="12" t="s">
        <v>128</v>
      </c>
      <c r="V1470" s="12">
        <v>605.0</v>
      </c>
      <c r="X1470" s="12" t="s">
        <v>7271</v>
      </c>
      <c r="Y1470" s="12" t="s">
        <v>142</v>
      </c>
      <c r="Z1470" s="12" t="s">
        <v>7272</v>
      </c>
      <c r="AA1470" s="12" t="s">
        <v>175</v>
      </c>
      <c r="AB1470" s="12" t="s">
        <v>7273</v>
      </c>
      <c r="AC1470" s="12">
        <v>77.0</v>
      </c>
      <c r="AD1470" s="12" t="s">
        <v>161</v>
      </c>
      <c r="AE1470" s="12" t="s">
        <v>7274</v>
      </c>
      <c r="AI1470" s="12" t="s">
        <v>152</v>
      </c>
      <c r="AJ1470" s="12" t="s">
        <v>126</v>
      </c>
      <c r="AK1470" s="12" t="s">
        <v>126</v>
      </c>
      <c r="AM1470" s="12" t="s">
        <v>149</v>
      </c>
      <c r="AN1470" s="12" t="s">
        <v>657</v>
      </c>
      <c r="AP1470" s="12" t="s">
        <v>152</v>
      </c>
      <c r="AQ1470" s="12" t="s">
        <v>152</v>
      </c>
      <c r="AS1470" s="12" t="s">
        <v>370</v>
      </c>
      <c r="AT1470" s="12" t="s">
        <v>7275</v>
      </c>
      <c r="AU1470" s="12" t="s">
        <v>152</v>
      </c>
      <c r="BF1470" s="12" t="s">
        <v>126</v>
      </c>
      <c r="BO1470" s="12" t="s">
        <v>374</v>
      </c>
      <c r="BP1470" s="12" t="s">
        <v>161</v>
      </c>
      <c r="BQ1470" s="12" t="s">
        <v>236</v>
      </c>
    </row>
    <row r="1471" ht="14.25" customHeight="1">
      <c r="A1471" s="12">
        <v>720647.0</v>
      </c>
      <c r="B1471" s="12">
        <v>720647.0</v>
      </c>
      <c r="K1471" s="12" t="s">
        <v>137</v>
      </c>
      <c r="M1471" s="12" t="s">
        <v>253</v>
      </c>
      <c r="N1471" s="12" t="s">
        <v>139</v>
      </c>
      <c r="P1471" s="12" t="s">
        <v>128</v>
      </c>
      <c r="V1471" s="12">
        <v>583.0</v>
      </c>
      <c r="X1471" s="12" t="s">
        <v>7276</v>
      </c>
      <c r="Y1471" s="12" t="s">
        <v>142</v>
      </c>
      <c r="Z1471" s="12" t="s">
        <v>7277</v>
      </c>
      <c r="AA1471" s="12" t="s">
        <v>144</v>
      </c>
      <c r="AB1471" s="12" t="s">
        <v>7278</v>
      </c>
      <c r="AC1471" s="12">
        <v>77.0</v>
      </c>
      <c r="AD1471" s="12" t="s">
        <v>272</v>
      </c>
      <c r="AE1471" s="12" t="s">
        <v>7279</v>
      </c>
      <c r="AJ1471" s="12" t="s">
        <v>126</v>
      </c>
      <c r="AK1471" s="12" t="s">
        <v>126</v>
      </c>
      <c r="AM1471" s="12" t="s">
        <v>149</v>
      </c>
      <c r="AN1471" s="12" t="s">
        <v>7280</v>
      </c>
      <c r="AP1471" s="12" t="s">
        <v>152</v>
      </c>
      <c r="AS1471" s="12" t="s">
        <v>153</v>
      </c>
      <c r="AU1471" s="12" t="s">
        <v>152</v>
      </c>
      <c r="AV1471" s="12" t="s">
        <v>154</v>
      </c>
      <c r="AX1471" s="12" t="s">
        <v>184</v>
      </c>
      <c r="AY1471" s="12" t="s">
        <v>7281</v>
      </c>
      <c r="BF1471" s="12" t="s">
        <v>126</v>
      </c>
      <c r="BO1471" s="12" t="s">
        <v>7282</v>
      </c>
      <c r="BP1471" s="12" t="s">
        <v>272</v>
      </c>
      <c r="BQ1471" s="12" t="s">
        <v>2031</v>
      </c>
    </row>
    <row r="1472" ht="14.25" customHeight="1">
      <c r="A1472" s="12">
        <v>720648.0</v>
      </c>
      <c r="B1472" s="12">
        <v>720648.0</v>
      </c>
      <c r="K1472" s="12" t="s">
        <v>137</v>
      </c>
      <c r="M1472" s="12" t="s">
        <v>170</v>
      </c>
      <c r="N1472" s="12" t="s">
        <v>139</v>
      </c>
      <c r="P1472" s="12" t="s">
        <v>204</v>
      </c>
      <c r="V1472" s="12">
        <v>407.0</v>
      </c>
      <c r="X1472" s="12" t="s">
        <v>3078</v>
      </c>
      <c r="Y1472" s="12" t="s">
        <v>269</v>
      </c>
      <c r="Z1472" s="12" t="s">
        <v>3079</v>
      </c>
      <c r="AA1472" s="12" t="s">
        <v>175</v>
      </c>
      <c r="AB1472" s="12" t="s">
        <v>3080</v>
      </c>
      <c r="AC1472" s="12">
        <v>70.0</v>
      </c>
      <c r="AD1472" s="12" t="s">
        <v>314</v>
      </c>
      <c r="AE1472" s="12" t="s">
        <v>3082</v>
      </c>
      <c r="AI1472" s="12" t="s">
        <v>152</v>
      </c>
      <c r="AJ1472" s="12" t="s">
        <v>152</v>
      </c>
      <c r="AK1472" s="12" t="s">
        <v>126</v>
      </c>
      <c r="AM1472" s="12" t="s">
        <v>196</v>
      </c>
      <c r="AP1472" s="12" t="s">
        <v>152</v>
      </c>
      <c r="AQ1472" s="12" t="s">
        <v>152</v>
      </c>
      <c r="AS1472" s="12" t="s">
        <v>153</v>
      </c>
      <c r="AU1472" s="12" t="s">
        <v>152</v>
      </c>
      <c r="AV1472" s="12" t="s">
        <v>154</v>
      </c>
      <c r="BF1472" s="12" t="s">
        <v>126</v>
      </c>
    </row>
    <row r="1473" ht="14.25" customHeight="1">
      <c r="A1473" s="12">
        <v>720649.0</v>
      </c>
      <c r="B1473" s="12">
        <v>720649.0</v>
      </c>
      <c r="K1473" s="12" t="s">
        <v>137</v>
      </c>
      <c r="M1473" s="12" t="s">
        <v>253</v>
      </c>
      <c r="N1473" s="12" t="s">
        <v>171</v>
      </c>
      <c r="P1473" s="12" t="s">
        <v>204</v>
      </c>
      <c r="V1473" s="12">
        <v>259.0</v>
      </c>
      <c r="X1473" s="12" t="s">
        <v>7283</v>
      </c>
      <c r="Y1473" s="12" t="s">
        <v>319</v>
      </c>
      <c r="Z1473" s="12" t="s">
        <v>7284</v>
      </c>
      <c r="AA1473" s="12" t="s">
        <v>175</v>
      </c>
      <c r="AB1473" s="12" t="s">
        <v>7285</v>
      </c>
      <c r="AC1473" s="12">
        <v>2.5675302657E11</v>
      </c>
      <c r="AD1473" s="12" t="s">
        <v>272</v>
      </c>
      <c r="AE1473" s="12" t="s">
        <v>7286</v>
      </c>
      <c r="AF1473" s="12" t="s">
        <v>7287</v>
      </c>
      <c r="AI1473" s="12" t="s">
        <v>152</v>
      </c>
      <c r="AJ1473" s="12" t="s">
        <v>126</v>
      </c>
      <c r="AK1473" s="12" t="s">
        <v>126</v>
      </c>
      <c r="AM1473" s="12" t="s">
        <v>149</v>
      </c>
      <c r="AP1473" s="12" t="s">
        <v>152</v>
      </c>
      <c r="AQ1473" s="12" t="s">
        <v>152</v>
      </c>
      <c r="AS1473" s="12" t="s">
        <v>153</v>
      </c>
      <c r="AU1473" s="12" t="s">
        <v>126</v>
      </c>
      <c r="BF1473" s="12" t="s">
        <v>126</v>
      </c>
      <c r="BO1473" s="12" t="s">
        <v>526</v>
      </c>
      <c r="BP1473" s="12" t="s">
        <v>272</v>
      </c>
      <c r="BQ1473" s="12" t="s">
        <v>607</v>
      </c>
    </row>
    <row r="1474" ht="14.25" customHeight="1">
      <c r="A1474" s="12">
        <v>720650.0</v>
      </c>
      <c r="B1474" s="12">
        <v>720650.0</v>
      </c>
      <c r="K1474" s="12" t="s">
        <v>137</v>
      </c>
      <c r="M1474" s="12" t="s">
        <v>253</v>
      </c>
      <c r="N1474" s="12" t="s">
        <v>139</v>
      </c>
      <c r="P1474" s="12" t="s">
        <v>140</v>
      </c>
      <c r="V1474" s="12">
        <v>755.0</v>
      </c>
      <c r="X1474" s="12" t="s">
        <v>7288</v>
      </c>
      <c r="Y1474" s="12" t="s">
        <v>142</v>
      </c>
      <c r="Z1474" s="12" t="s">
        <v>7289</v>
      </c>
      <c r="AA1474" s="12" t="s">
        <v>144</v>
      </c>
      <c r="AB1474" s="12" t="s">
        <v>7290</v>
      </c>
      <c r="AC1474" s="12">
        <v>10.0</v>
      </c>
      <c r="AD1474" s="12" t="s">
        <v>4071</v>
      </c>
      <c r="AE1474" s="12" t="s">
        <v>7291</v>
      </c>
      <c r="AI1474" s="12" t="s">
        <v>152</v>
      </c>
      <c r="AK1474" s="12" t="s">
        <v>126</v>
      </c>
      <c r="AM1474" s="12" t="s">
        <v>196</v>
      </c>
      <c r="AP1474" s="12" t="s">
        <v>126</v>
      </c>
      <c r="AS1474" s="12" t="s">
        <v>370</v>
      </c>
      <c r="AT1474" s="12" t="s">
        <v>1017</v>
      </c>
      <c r="AU1474" s="12" t="s">
        <v>126</v>
      </c>
      <c r="BF1474" s="12" t="s">
        <v>126</v>
      </c>
      <c r="BO1474" s="12" t="s">
        <v>374</v>
      </c>
      <c r="BP1474" s="12" t="s">
        <v>4071</v>
      </c>
      <c r="BQ1474" s="12" t="s">
        <v>352</v>
      </c>
    </row>
    <row r="1475" ht="14.25" customHeight="1">
      <c r="A1475" s="12">
        <v>720651.0</v>
      </c>
      <c r="B1475" s="12">
        <v>720651.0</v>
      </c>
      <c r="K1475" s="12" t="s">
        <v>137</v>
      </c>
      <c r="M1475" s="12" t="s">
        <v>253</v>
      </c>
      <c r="N1475" s="12" t="s">
        <v>139</v>
      </c>
      <c r="P1475" s="12" t="s">
        <v>140</v>
      </c>
      <c r="V1475" s="12">
        <v>755.0</v>
      </c>
      <c r="X1475" s="12" t="s">
        <v>7288</v>
      </c>
      <c r="Y1475" s="12" t="s">
        <v>142</v>
      </c>
      <c r="Z1475" s="12" t="s">
        <v>7289</v>
      </c>
      <c r="AA1475" s="12" t="s">
        <v>144</v>
      </c>
      <c r="AB1475" s="12" t="s">
        <v>7290</v>
      </c>
      <c r="AC1475" s="12">
        <v>10.0</v>
      </c>
      <c r="AD1475" s="12" t="s">
        <v>4071</v>
      </c>
      <c r="AE1475" s="12" t="s">
        <v>7291</v>
      </c>
      <c r="AI1475" s="12" t="s">
        <v>152</v>
      </c>
      <c r="AK1475" s="12" t="s">
        <v>126</v>
      </c>
      <c r="AM1475" s="12" t="s">
        <v>196</v>
      </c>
      <c r="AP1475" s="12" t="s">
        <v>126</v>
      </c>
      <c r="AS1475" s="12" t="s">
        <v>370</v>
      </c>
      <c r="AT1475" s="12" t="s">
        <v>1017</v>
      </c>
      <c r="AU1475" s="12" t="s">
        <v>126</v>
      </c>
      <c r="BF1475" s="12" t="s">
        <v>126</v>
      </c>
      <c r="BO1475" s="12" t="s">
        <v>374</v>
      </c>
      <c r="BP1475" s="12" t="s">
        <v>4071</v>
      </c>
      <c r="BQ1475" s="12" t="s">
        <v>352</v>
      </c>
    </row>
    <row r="1476" ht="14.25" customHeight="1">
      <c r="A1476" s="12">
        <v>720654.0</v>
      </c>
      <c r="B1476" s="12">
        <v>720654.0</v>
      </c>
      <c r="K1476" s="12" t="s">
        <v>137</v>
      </c>
      <c r="M1476" s="12" t="s">
        <v>170</v>
      </c>
      <c r="N1476" s="12" t="s">
        <v>139</v>
      </c>
      <c r="P1476" s="12" t="s">
        <v>128</v>
      </c>
      <c r="V1476" s="12">
        <v>755.0</v>
      </c>
      <c r="X1476" s="12" t="s">
        <v>7292</v>
      </c>
      <c r="Y1476" s="12" t="s">
        <v>269</v>
      </c>
      <c r="Z1476" s="12" t="s">
        <v>7293</v>
      </c>
      <c r="AA1476" s="12" t="s">
        <v>175</v>
      </c>
      <c r="AB1476" s="12" t="s">
        <v>7294</v>
      </c>
      <c r="AC1476" s="12">
        <v>3.75293666781E11</v>
      </c>
      <c r="AD1476" s="12" t="s">
        <v>7295</v>
      </c>
      <c r="AE1476" s="12" t="s">
        <v>7296</v>
      </c>
      <c r="AI1476" s="12" t="s">
        <v>152</v>
      </c>
      <c r="AJ1476" s="12" t="s">
        <v>152</v>
      </c>
      <c r="AM1476" s="12" t="s">
        <v>1098</v>
      </c>
      <c r="AN1476" s="12" t="s">
        <v>149</v>
      </c>
      <c r="AO1476" s="12" t="s">
        <v>1494</v>
      </c>
      <c r="AP1476" s="12" t="s">
        <v>152</v>
      </c>
      <c r="AQ1476" s="12" t="s">
        <v>152</v>
      </c>
      <c r="AS1476" s="12" t="s">
        <v>153</v>
      </c>
      <c r="AU1476" s="12" t="s">
        <v>152</v>
      </c>
      <c r="BF1476" s="12" t="s">
        <v>126</v>
      </c>
      <c r="BO1476" s="12" t="s">
        <v>561</v>
      </c>
      <c r="BP1476" s="12" t="s">
        <v>7295</v>
      </c>
      <c r="BQ1476" s="12" t="s">
        <v>135</v>
      </c>
    </row>
    <row r="1477" ht="14.25" customHeight="1">
      <c r="A1477" s="12">
        <v>720658.0</v>
      </c>
      <c r="B1477" s="12">
        <v>720658.0</v>
      </c>
      <c r="C1477" s="12" t="s">
        <v>136</v>
      </c>
      <c r="D1477" s="12">
        <v>319.0</v>
      </c>
      <c r="K1477" s="12" t="s">
        <v>137</v>
      </c>
      <c r="M1477" s="12" t="s">
        <v>253</v>
      </c>
      <c r="N1477" s="12" t="s">
        <v>139</v>
      </c>
      <c r="P1477" s="12" t="s">
        <v>204</v>
      </c>
      <c r="V1477" s="12">
        <v>319.0</v>
      </c>
      <c r="X1477" s="12" t="s">
        <v>7297</v>
      </c>
      <c r="Y1477" s="12" t="s">
        <v>269</v>
      </c>
      <c r="Z1477" s="12" t="s">
        <v>7298</v>
      </c>
      <c r="AA1477" s="12" t="s">
        <v>175</v>
      </c>
      <c r="AB1477" s="12" t="s">
        <v>7299</v>
      </c>
      <c r="AC1477" s="12">
        <v>2.56770369127E11</v>
      </c>
      <c r="AD1477" s="12" t="s">
        <v>272</v>
      </c>
      <c r="AE1477" s="12" t="s">
        <v>7300</v>
      </c>
      <c r="AF1477" s="12" t="s">
        <v>7300</v>
      </c>
      <c r="AI1477" s="12" t="s">
        <v>152</v>
      </c>
      <c r="AJ1477" s="12" t="s">
        <v>152</v>
      </c>
      <c r="AK1477" s="12" t="s">
        <v>126</v>
      </c>
      <c r="AM1477" s="12" t="s">
        <v>196</v>
      </c>
      <c r="AN1477" s="12" t="s">
        <v>567</v>
      </c>
      <c r="AO1477" s="12" t="s">
        <v>3096</v>
      </c>
      <c r="AP1477" s="12" t="s">
        <v>152</v>
      </c>
      <c r="AQ1477" s="12" t="s">
        <v>152</v>
      </c>
      <c r="AS1477" s="12" t="s">
        <v>153</v>
      </c>
      <c r="AU1477" s="12" t="s">
        <v>126</v>
      </c>
      <c r="BF1477" s="12" t="s">
        <v>126</v>
      </c>
      <c r="BO1477" s="12" t="s">
        <v>561</v>
      </c>
      <c r="BQ1477" s="12" t="s">
        <v>7301</v>
      </c>
      <c r="BR1477" s="12" t="s">
        <v>7302</v>
      </c>
    </row>
    <row r="1478" ht="14.25" customHeight="1">
      <c r="A1478" s="12">
        <v>720659.0</v>
      </c>
      <c r="B1478" s="12">
        <v>720659.0</v>
      </c>
      <c r="K1478" s="12" t="s">
        <v>137</v>
      </c>
      <c r="M1478" s="12" t="s">
        <v>170</v>
      </c>
      <c r="N1478" s="12" t="s">
        <v>171</v>
      </c>
      <c r="P1478" s="12" t="s">
        <v>128</v>
      </c>
      <c r="V1478" s="12">
        <v>605.0</v>
      </c>
      <c r="X1478" s="12" t="s">
        <v>7303</v>
      </c>
      <c r="Y1478" s="12" t="s">
        <v>269</v>
      </c>
      <c r="Z1478" s="12" t="s">
        <v>7304</v>
      </c>
      <c r="AA1478" s="12" t="s">
        <v>175</v>
      </c>
      <c r="AB1478" s="12" t="s">
        <v>7305</v>
      </c>
      <c r="AC1478" s="12">
        <v>2.33550327582E11</v>
      </c>
      <c r="AD1478" s="12" t="s">
        <v>918</v>
      </c>
      <c r="AI1478" s="12" t="s">
        <v>152</v>
      </c>
      <c r="AJ1478" s="12" t="s">
        <v>126</v>
      </c>
      <c r="AK1478" s="12" t="s">
        <v>126</v>
      </c>
      <c r="AP1478" s="12" t="s">
        <v>152</v>
      </c>
      <c r="AQ1478" s="12" t="s">
        <v>152</v>
      </c>
      <c r="AS1478" s="12" t="s">
        <v>153</v>
      </c>
      <c r="AU1478" s="12" t="s">
        <v>152</v>
      </c>
      <c r="AV1478" s="12" t="s">
        <v>188</v>
      </c>
      <c r="AX1478" s="12" t="s">
        <v>184</v>
      </c>
      <c r="BF1478" s="12" t="s">
        <v>126</v>
      </c>
      <c r="BO1478" s="12" t="s">
        <v>1949</v>
      </c>
      <c r="BP1478" s="12" t="s">
        <v>918</v>
      </c>
      <c r="BQ1478" s="12" t="s">
        <v>158</v>
      </c>
    </row>
    <row r="1479" ht="14.25" customHeight="1">
      <c r="A1479" s="12">
        <v>720660.0</v>
      </c>
      <c r="B1479" s="12">
        <v>720660.0</v>
      </c>
      <c r="K1479" s="12" t="s">
        <v>137</v>
      </c>
      <c r="M1479" s="12" t="s">
        <v>253</v>
      </c>
      <c r="N1479" s="12" t="s">
        <v>139</v>
      </c>
      <c r="P1479" s="12" t="s">
        <v>204</v>
      </c>
      <c r="V1479" s="12">
        <v>319.0</v>
      </c>
      <c r="X1479" s="12" t="s">
        <v>7306</v>
      </c>
      <c r="Y1479" s="12" t="s">
        <v>269</v>
      </c>
      <c r="Z1479" s="12" t="s">
        <v>7298</v>
      </c>
      <c r="AA1479" s="12" t="s">
        <v>175</v>
      </c>
      <c r="AB1479" s="12" t="s">
        <v>7299</v>
      </c>
      <c r="AC1479" s="12">
        <v>2.56770369127E11</v>
      </c>
      <c r="AD1479" s="12" t="s">
        <v>272</v>
      </c>
      <c r="AE1479" s="12" t="s">
        <v>7307</v>
      </c>
      <c r="AF1479" s="12" t="s">
        <v>7300</v>
      </c>
      <c r="AI1479" s="12" t="s">
        <v>152</v>
      </c>
      <c r="AJ1479" s="12" t="s">
        <v>152</v>
      </c>
      <c r="AK1479" s="12" t="s">
        <v>126</v>
      </c>
      <c r="AM1479" s="12" t="s">
        <v>196</v>
      </c>
      <c r="AN1479" s="12" t="s">
        <v>567</v>
      </c>
      <c r="AO1479" s="12" t="s">
        <v>3096</v>
      </c>
      <c r="AP1479" s="12" t="s">
        <v>152</v>
      </c>
      <c r="AQ1479" s="12" t="s">
        <v>152</v>
      </c>
      <c r="AS1479" s="12" t="s">
        <v>153</v>
      </c>
      <c r="AU1479" s="12" t="s">
        <v>126</v>
      </c>
      <c r="BF1479" s="12" t="s">
        <v>126</v>
      </c>
      <c r="BO1479" s="12" t="s">
        <v>561</v>
      </c>
      <c r="BP1479" s="12" t="s">
        <v>272</v>
      </c>
      <c r="BQ1479" s="12" t="s">
        <v>454</v>
      </c>
      <c r="BR1479" s="12" t="s">
        <v>7302</v>
      </c>
    </row>
    <row r="1480" ht="14.25" customHeight="1">
      <c r="A1480" s="12">
        <v>720661.0</v>
      </c>
      <c r="B1480" s="12">
        <v>720661.0</v>
      </c>
      <c r="C1480" s="12" t="s">
        <v>136</v>
      </c>
      <c r="D1480" s="12">
        <v>875.0</v>
      </c>
      <c r="K1480" s="12" t="s">
        <v>137</v>
      </c>
      <c r="M1480" s="12" t="s">
        <v>138</v>
      </c>
      <c r="N1480" s="12" t="s">
        <v>139</v>
      </c>
      <c r="P1480" s="12" t="s">
        <v>140</v>
      </c>
      <c r="V1480" s="12">
        <v>875.0</v>
      </c>
      <c r="X1480" s="12" t="s">
        <v>7308</v>
      </c>
      <c r="Y1480" s="12" t="s">
        <v>246</v>
      </c>
      <c r="Z1480" s="12" t="s">
        <v>7309</v>
      </c>
      <c r="AA1480" s="12" t="s">
        <v>144</v>
      </c>
      <c r="AB1480" s="12" t="s">
        <v>7310</v>
      </c>
      <c r="AC1480" s="12">
        <v>17.0</v>
      </c>
      <c r="AD1480" s="12" t="s">
        <v>1275</v>
      </c>
      <c r="AE1480" s="12" t="s">
        <v>7311</v>
      </c>
      <c r="AI1480" s="12" t="s">
        <v>126</v>
      </c>
      <c r="AJ1480" s="12" t="s">
        <v>126</v>
      </c>
      <c r="AK1480" s="12" t="s">
        <v>126</v>
      </c>
      <c r="AM1480" s="12" t="s">
        <v>1494</v>
      </c>
      <c r="AN1480" s="12" t="s">
        <v>149</v>
      </c>
      <c r="AO1480" s="12" t="s">
        <v>567</v>
      </c>
      <c r="AP1480" s="12" t="s">
        <v>126</v>
      </c>
      <c r="AQ1480" s="12" t="s">
        <v>152</v>
      </c>
      <c r="AS1480" s="12" t="s">
        <v>153</v>
      </c>
      <c r="AU1480" s="12" t="s">
        <v>152</v>
      </c>
      <c r="AV1480" s="12" t="s">
        <v>154</v>
      </c>
      <c r="AX1480" s="12" t="s">
        <v>156</v>
      </c>
      <c r="BF1480" s="12" t="s">
        <v>126</v>
      </c>
      <c r="BO1480" s="12" t="s">
        <v>4416</v>
      </c>
      <c r="BP1480" s="12" t="s">
        <v>1275</v>
      </c>
      <c r="BQ1480" s="12" t="s">
        <v>158</v>
      </c>
    </row>
    <row r="1481" ht="14.25" customHeight="1">
      <c r="A1481" s="12">
        <v>720662.0</v>
      </c>
      <c r="B1481" s="12">
        <v>720662.0</v>
      </c>
      <c r="K1481" s="12" t="s">
        <v>137</v>
      </c>
      <c r="M1481" s="12" t="s">
        <v>170</v>
      </c>
      <c r="N1481" s="12" t="s">
        <v>171</v>
      </c>
      <c r="P1481" s="12" t="s">
        <v>128</v>
      </c>
      <c r="V1481" s="12">
        <v>605.0</v>
      </c>
      <c r="X1481" s="12" t="s">
        <v>7312</v>
      </c>
      <c r="Y1481" s="12" t="s">
        <v>142</v>
      </c>
      <c r="Z1481" s="12" t="s">
        <v>7313</v>
      </c>
      <c r="AA1481" s="12" t="s">
        <v>175</v>
      </c>
      <c r="AB1481" s="12" t="s">
        <v>7314</v>
      </c>
      <c r="AC1481" s="12">
        <v>688.0</v>
      </c>
      <c r="AD1481" s="12" t="s">
        <v>480</v>
      </c>
      <c r="AE1481" s="12" t="s">
        <v>7315</v>
      </c>
      <c r="AI1481" s="12" t="s">
        <v>152</v>
      </c>
      <c r="AJ1481" s="12" t="s">
        <v>126</v>
      </c>
      <c r="AK1481" s="12" t="s">
        <v>126</v>
      </c>
      <c r="AM1481" s="12" t="s">
        <v>149</v>
      </c>
      <c r="AP1481" s="12" t="s">
        <v>152</v>
      </c>
      <c r="AQ1481" s="12" t="s">
        <v>152</v>
      </c>
      <c r="AS1481" s="12" t="s">
        <v>370</v>
      </c>
      <c r="AT1481" s="12" t="s">
        <v>1017</v>
      </c>
      <c r="AU1481" s="12" t="s">
        <v>126</v>
      </c>
      <c r="BF1481" s="12" t="s">
        <v>126</v>
      </c>
    </row>
    <row r="1482" ht="14.25" customHeight="1">
      <c r="A1482" s="12">
        <v>720663.0</v>
      </c>
      <c r="B1482" s="12">
        <v>720663.0</v>
      </c>
      <c r="C1482" s="12" t="s">
        <v>136</v>
      </c>
      <c r="D1482" s="12">
        <v>699.0</v>
      </c>
      <c r="K1482" s="12" t="s">
        <v>137</v>
      </c>
      <c r="M1482" s="12" t="s">
        <v>138</v>
      </c>
      <c r="N1482" s="12" t="s">
        <v>171</v>
      </c>
      <c r="P1482" s="12" t="s">
        <v>140</v>
      </c>
      <c r="V1482" s="12">
        <v>699.0</v>
      </c>
      <c r="X1482" s="12" t="s">
        <v>7316</v>
      </c>
      <c r="Y1482" s="12" t="s">
        <v>142</v>
      </c>
      <c r="Z1482" s="12" t="s">
        <v>7317</v>
      </c>
      <c r="AA1482" s="12" t="s">
        <v>175</v>
      </c>
      <c r="AB1482" s="12" t="s">
        <v>7318</v>
      </c>
      <c r="AC1482" s="12">
        <v>74.0</v>
      </c>
      <c r="AD1482" s="12" t="s">
        <v>249</v>
      </c>
      <c r="AE1482" s="12" t="s">
        <v>7319</v>
      </c>
      <c r="AF1482" s="12" t="s">
        <v>7320</v>
      </c>
      <c r="AI1482" s="12" t="s">
        <v>126</v>
      </c>
      <c r="AJ1482" s="12" t="s">
        <v>126</v>
      </c>
      <c r="AK1482" s="12" t="s">
        <v>126</v>
      </c>
      <c r="AM1482" s="12" t="s">
        <v>149</v>
      </c>
      <c r="AP1482" s="12" t="s">
        <v>126</v>
      </c>
      <c r="AQ1482" s="12" t="s">
        <v>152</v>
      </c>
      <c r="AS1482" s="12" t="s">
        <v>153</v>
      </c>
      <c r="AU1482" s="12" t="s">
        <v>152</v>
      </c>
      <c r="BF1482" s="12" t="s">
        <v>126</v>
      </c>
    </row>
    <row r="1483" ht="14.25" customHeight="1">
      <c r="A1483" s="12">
        <v>720664.0</v>
      </c>
      <c r="B1483" s="12">
        <v>720664.0</v>
      </c>
      <c r="K1483" s="12" t="s">
        <v>137</v>
      </c>
      <c r="M1483" s="12" t="s">
        <v>170</v>
      </c>
      <c r="N1483" s="12" t="s">
        <v>139</v>
      </c>
      <c r="P1483" s="12" t="s">
        <v>204</v>
      </c>
      <c r="V1483" s="12">
        <v>407.0</v>
      </c>
      <c r="X1483" s="12" t="s">
        <v>7321</v>
      </c>
      <c r="Y1483" s="12" t="s">
        <v>269</v>
      </c>
      <c r="Z1483" s="12" t="s">
        <v>7322</v>
      </c>
      <c r="AA1483" s="12" t="s">
        <v>175</v>
      </c>
      <c r="AB1483" s="12" t="s">
        <v>7323</v>
      </c>
      <c r="AC1483" s="12">
        <v>55.0</v>
      </c>
      <c r="AD1483" s="12" t="s">
        <v>918</v>
      </c>
      <c r="AE1483" s="12" t="s">
        <v>7324</v>
      </c>
      <c r="AF1483" s="12" t="s">
        <v>7325</v>
      </c>
      <c r="AI1483" s="12" t="s">
        <v>152</v>
      </c>
      <c r="AJ1483" s="12" t="s">
        <v>152</v>
      </c>
      <c r="AK1483" s="12" t="s">
        <v>126</v>
      </c>
      <c r="AM1483" s="12" t="s">
        <v>149</v>
      </c>
      <c r="AN1483" s="12" t="s">
        <v>149</v>
      </c>
      <c r="AO1483" s="12" t="s">
        <v>7326</v>
      </c>
      <c r="AP1483" s="12" t="s">
        <v>152</v>
      </c>
      <c r="AQ1483" s="12" t="s">
        <v>152</v>
      </c>
      <c r="AS1483" s="12" t="s">
        <v>153</v>
      </c>
      <c r="AU1483" s="12" t="s">
        <v>152</v>
      </c>
      <c r="AV1483" s="12" t="s">
        <v>188</v>
      </c>
      <c r="BF1483" s="12" t="s">
        <v>126</v>
      </c>
      <c r="BO1483" s="12" t="s">
        <v>5855</v>
      </c>
      <c r="BP1483" s="12" t="s">
        <v>918</v>
      </c>
      <c r="BQ1483" s="12" t="s">
        <v>510</v>
      </c>
    </row>
    <row r="1484" ht="14.25" customHeight="1">
      <c r="A1484" s="12">
        <v>720670.0</v>
      </c>
      <c r="B1484" s="12">
        <v>720670.0</v>
      </c>
      <c r="K1484" s="12" t="s">
        <v>137</v>
      </c>
      <c r="M1484" s="12" t="s">
        <v>170</v>
      </c>
      <c r="N1484" s="12" t="s">
        <v>171</v>
      </c>
      <c r="P1484" s="12" t="s">
        <v>140</v>
      </c>
      <c r="V1484" s="12">
        <v>649.0</v>
      </c>
      <c r="X1484" s="12" t="s">
        <v>7327</v>
      </c>
      <c r="Y1484" s="12" t="s">
        <v>142</v>
      </c>
      <c r="Z1484" s="12" t="s">
        <v>7328</v>
      </c>
      <c r="AA1484" s="12" t="s">
        <v>144</v>
      </c>
      <c r="AB1484" s="12" t="s">
        <v>7329</v>
      </c>
      <c r="AC1484" s="12">
        <v>973.0</v>
      </c>
      <c r="AD1484" s="12" t="s">
        <v>7330</v>
      </c>
      <c r="AE1484" s="12" t="s">
        <v>7331</v>
      </c>
      <c r="AF1484" s="12" t="s">
        <v>7332</v>
      </c>
      <c r="AI1484" s="12" t="s">
        <v>152</v>
      </c>
      <c r="AJ1484" s="12" t="s">
        <v>126</v>
      </c>
      <c r="AK1484" s="12" t="s">
        <v>126</v>
      </c>
      <c r="AM1484" s="12" t="s">
        <v>196</v>
      </c>
      <c r="AN1484" s="12" t="s">
        <v>7333</v>
      </c>
      <c r="AO1484" s="12" t="s">
        <v>2624</v>
      </c>
      <c r="AP1484" s="12" t="s">
        <v>152</v>
      </c>
      <c r="AQ1484" s="12" t="s">
        <v>152</v>
      </c>
      <c r="AS1484" s="12" t="s">
        <v>370</v>
      </c>
      <c r="AT1484" s="12" t="s">
        <v>1017</v>
      </c>
      <c r="AU1484" s="12" t="s">
        <v>152</v>
      </c>
      <c r="AV1484" s="12" t="s">
        <v>7334</v>
      </c>
      <c r="AX1484" s="12" t="s">
        <v>5170</v>
      </c>
      <c r="BF1484" s="12" t="s">
        <v>126</v>
      </c>
      <c r="BO1484" s="12" t="s">
        <v>127</v>
      </c>
      <c r="BP1484" s="12" t="s">
        <v>7330</v>
      </c>
      <c r="BQ1484" s="12" t="s">
        <v>388</v>
      </c>
    </row>
    <row r="1485" ht="14.25" customHeight="1">
      <c r="A1485" s="12">
        <v>720671.0</v>
      </c>
      <c r="B1485" s="12">
        <v>720671.0</v>
      </c>
      <c r="K1485" s="12" t="s">
        <v>137</v>
      </c>
      <c r="M1485" s="12" t="s">
        <v>138</v>
      </c>
      <c r="N1485" s="12" t="s">
        <v>171</v>
      </c>
      <c r="P1485" s="12" t="s">
        <v>140</v>
      </c>
      <c r="V1485" s="12">
        <v>699.0</v>
      </c>
      <c r="X1485" s="12" t="s">
        <v>7335</v>
      </c>
      <c r="Y1485" s="12" t="s">
        <v>142</v>
      </c>
      <c r="Z1485" s="12" t="s">
        <v>7336</v>
      </c>
      <c r="AA1485" s="12" t="s">
        <v>175</v>
      </c>
      <c r="AB1485" s="12" t="s">
        <v>7337</v>
      </c>
      <c r="AC1485" s="12">
        <v>4.91726964004E11</v>
      </c>
      <c r="AD1485" s="12" t="s">
        <v>1275</v>
      </c>
      <c r="AE1485" s="12" t="s">
        <v>7338</v>
      </c>
      <c r="AF1485" s="12" t="s">
        <v>7339</v>
      </c>
      <c r="AI1485" s="12" t="s">
        <v>126</v>
      </c>
      <c r="AJ1485" s="12" t="s">
        <v>152</v>
      </c>
      <c r="AK1485" s="12" t="s">
        <v>126</v>
      </c>
      <c r="AM1485" s="12" t="s">
        <v>149</v>
      </c>
      <c r="AN1485" s="12" t="s">
        <v>1494</v>
      </c>
      <c r="AP1485" s="12" t="s">
        <v>152</v>
      </c>
      <c r="AQ1485" s="12" t="s">
        <v>152</v>
      </c>
      <c r="AS1485" s="12" t="s">
        <v>153</v>
      </c>
      <c r="AU1485" s="12" t="s">
        <v>126</v>
      </c>
      <c r="BF1485" s="12" t="s">
        <v>126</v>
      </c>
      <c r="BO1485" s="12" t="s">
        <v>1308</v>
      </c>
      <c r="BP1485" s="12" t="s">
        <v>663</v>
      </c>
      <c r="BQ1485" s="12" t="s">
        <v>388</v>
      </c>
    </row>
    <row r="1486" ht="14.25" customHeight="1">
      <c r="A1486" s="12">
        <v>720672.0</v>
      </c>
      <c r="B1486" s="12">
        <v>720672.0</v>
      </c>
      <c r="K1486" s="12" t="s">
        <v>137</v>
      </c>
      <c r="M1486" s="12" t="s">
        <v>170</v>
      </c>
      <c r="N1486" s="12" t="s">
        <v>139</v>
      </c>
      <c r="P1486" s="12" t="s">
        <v>140</v>
      </c>
      <c r="V1486" s="12">
        <v>814.0</v>
      </c>
      <c r="X1486" s="12" t="s">
        <v>7340</v>
      </c>
      <c r="Y1486" s="12" t="s">
        <v>246</v>
      </c>
      <c r="Z1486" s="12" t="s">
        <v>7341</v>
      </c>
      <c r="AA1486" s="12" t="s">
        <v>144</v>
      </c>
      <c r="AB1486" s="12" t="s">
        <v>7342</v>
      </c>
      <c r="AC1486" s="12">
        <v>9.71528983118E11</v>
      </c>
      <c r="AD1486" s="12" t="s">
        <v>3047</v>
      </c>
      <c r="AE1486" s="12" t="s">
        <v>7343</v>
      </c>
      <c r="AF1486" s="12" t="s">
        <v>7344</v>
      </c>
      <c r="AI1486" s="12" t="s">
        <v>152</v>
      </c>
      <c r="AJ1486" s="12" t="s">
        <v>152</v>
      </c>
      <c r="AK1486" s="12" t="s">
        <v>126</v>
      </c>
      <c r="AM1486" s="12" t="s">
        <v>196</v>
      </c>
      <c r="AN1486" s="12" t="s">
        <v>196</v>
      </c>
      <c r="AO1486" s="12" t="s">
        <v>196</v>
      </c>
      <c r="AP1486" s="12" t="s">
        <v>152</v>
      </c>
      <c r="AQ1486" s="12" t="s">
        <v>152</v>
      </c>
      <c r="AS1486" s="12" t="s">
        <v>153</v>
      </c>
      <c r="AU1486" s="12" t="s">
        <v>152</v>
      </c>
      <c r="AV1486" s="12" t="s">
        <v>1474</v>
      </c>
      <c r="AW1486" s="12" t="s">
        <v>484</v>
      </c>
      <c r="AX1486" s="12" t="s">
        <v>183</v>
      </c>
      <c r="AY1486" s="12" t="s">
        <v>7345</v>
      </c>
      <c r="BF1486" s="12" t="s">
        <v>126</v>
      </c>
      <c r="BO1486" s="12" t="s">
        <v>372</v>
      </c>
      <c r="BP1486" s="12" t="s">
        <v>3047</v>
      </c>
      <c r="BQ1486" s="12" t="s">
        <v>630</v>
      </c>
      <c r="BR1486" s="12" t="s">
        <v>7346</v>
      </c>
    </row>
    <row r="1487" ht="14.25" customHeight="1">
      <c r="A1487" s="12">
        <v>720673.0</v>
      </c>
      <c r="B1487" s="12">
        <v>720673.0</v>
      </c>
      <c r="C1487" s="12" t="s">
        <v>136</v>
      </c>
      <c r="D1487" s="12">
        <v>1875.0</v>
      </c>
      <c r="E1487" s="12" t="s">
        <v>327</v>
      </c>
      <c r="K1487" s="12" t="s">
        <v>137</v>
      </c>
      <c r="M1487" s="12" t="s">
        <v>138</v>
      </c>
      <c r="N1487" s="12" t="s">
        <v>139</v>
      </c>
      <c r="P1487" s="12" t="s">
        <v>140</v>
      </c>
      <c r="V1487" s="12">
        <v>1875.0</v>
      </c>
      <c r="X1487" s="12" t="s">
        <v>7347</v>
      </c>
      <c r="Y1487" s="12" t="s">
        <v>142</v>
      </c>
      <c r="Z1487" s="12" t="s">
        <v>2789</v>
      </c>
      <c r="AA1487" s="12" t="s">
        <v>175</v>
      </c>
      <c r="AB1487" s="12" t="s">
        <v>2790</v>
      </c>
      <c r="AC1487" s="12">
        <v>170.0</v>
      </c>
      <c r="AD1487" s="12" t="s">
        <v>221</v>
      </c>
      <c r="AE1487" s="12" t="s">
        <v>7348</v>
      </c>
      <c r="AI1487" s="12" t="s">
        <v>126</v>
      </c>
      <c r="AJ1487" s="12" t="s">
        <v>126</v>
      </c>
      <c r="AK1487" s="12" t="s">
        <v>126</v>
      </c>
      <c r="AM1487" s="12" t="s">
        <v>7349</v>
      </c>
      <c r="AP1487" s="12" t="s">
        <v>126</v>
      </c>
      <c r="AQ1487" s="12" t="s">
        <v>152</v>
      </c>
      <c r="AS1487" s="12" t="s">
        <v>153</v>
      </c>
      <c r="AU1487" s="12" t="s">
        <v>126</v>
      </c>
      <c r="BH1487" s="12" t="s">
        <v>711</v>
      </c>
      <c r="BI1487" s="12" t="s">
        <v>7350</v>
      </c>
      <c r="BO1487" s="12" t="s">
        <v>421</v>
      </c>
      <c r="BQ1487" s="12" t="s">
        <v>273</v>
      </c>
    </row>
    <row r="1488" ht="14.25" customHeight="1">
      <c r="A1488" s="12">
        <v>720674.0</v>
      </c>
      <c r="B1488" s="12">
        <v>720673.0</v>
      </c>
      <c r="C1488" s="12" t="s">
        <v>136</v>
      </c>
      <c r="D1488" s="12">
        <v>0.0</v>
      </c>
      <c r="E1488" s="12" t="s">
        <v>327</v>
      </c>
      <c r="K1488" s="12" t="s">
        <v>137</v>
      </c>
      <c r="M1488" s="12" t="s">
        <v>138</v>
      </c>
      <c r="N1488" s="12" t="s">
        <v>139</v>
      </c>
      <c r="P1488" s="12" t="s">
        <v>3282</v>
      </c>
      <c r="V1488" s="12">
        <v>0.0</v>
      </c>
      <c r="X1488" s="12" t="s">
        <v>7351</v>
      </c>
      <c r="Y1488" s="12" t="s">
        <v>319</v>
      </c>
      <c r="Z1488" s="12" t="s">
        <v>7352</v>
      </c>
      <c r="AA1488" s="12" t="s">
        <v>175</v>
      </c>
      <c r="AB1488" s="12" t="s">
        <v>7353</v>
      </c>
      <c r="AC1488" s="12">
        <v>170.0</v>
      </c>
      <c r="AD1488" s="12" t="s">
        <v>221</v>
      </c>
      <c r="AE1488" s="12" t="s">
        <v>7348</v>
      </c>
      <c r="AI1488" s="12" t="s">
        <v>126</v>
      </c>
      <c r="AJ1488" s="12" t="s">
        <v>126</v>
      </c>
      <c r="AK1488" s="12" t="s">
        <v>126</v>
      </c>
      <c r="AM1488" s="12" t="s">
        <v>149</v>
      </c>
      <c r="AP1488" s="12" t="s">
        <v>126</v>
      </c>
      <c r="AQ1488" s="12" t="s">
        <v>152</v>
      </c>
      <c r="AS1488" s="12" t="s">
        <v>153</v>
      </c>
      <c r="AU1488" s="12" t="s">
        <v>126</v>
      </c>
      <c r="BF1488" s="12" t="s">
        <v>126</v>
      </c>
      <c r="BO1488" s="12" t="s">
        <v>421</v>
      </c>
      <c r="BP1488" s="12" t="s">
        <v>221</v>
      </c>
      <c r="BQ1488" s="12" t="s">
        <v>273</v>
      </c>
    </row>
    <row r="1489" ht="14.25" customHeight="1">
      <c r="A1489" s="12">
        <v>720675.0</v>
      </c>
      <c r="B1489" s="12">
        <v>720673.0</v>
      </c>
      <c r="C1489" s="12" t="s">
        <v>136</v>
      </c>
      <c r="D1489" s="12">
        <v>0.0</v>
      </c>
      <c r="E1489" s="12" t="s">
        <v>327</v>
      </c>
      <c r="K1489" s="12" t="s">
        <v>137</v>
      </c>
      <c r="M1489" s="12" t="s">
        <v>138</v>
      </c>
      <c r="N1489" s="12" t="s">
        <v>139</v>
      </c>
      <c r="P1489" s="12" t="s">
        <v>3282</v>
      </c>
      <c r="V1489" s="12">
        <v>0.0</v>
      </c>
      <c r="X1489" s="12" t="s">
        <v>7354</v>
      </c>
      <c r="Y1489" s="12" t="s">
        <v>246</v>
      </c>
      <c r="Z1489" s="12" t="s">
        <v>7355</v>
      </c>
      <c r="AA1489" s="12" t="s">
        <v>144</v>
      </c>
      <c r="AB1489" s="12" t="s">
        <v>7356</v>
      </c>
      <c r="AC1489" s="12">
        <v>170.0</v>
      </c>
      <c r="AD1489" s="12" t="s">
        <v>221</v>
      </c>
      <c r="AE1489" s="12" t="s">
        <v>7357</v>
      </c>
      <c r="AI1489" s="12" t="s">
        <v>126</v>
      </c>
      <c r="AJ1489" s="12" t="s">
        <v>126</v>
      </c>
      <c r="AK1489" s="12" t="s">
        <v>126</v>
      </c>
      <c r="AM1489" s="12" t="s">
        <v>149</v>
      </c>
      <c r="AP1489" s="12" t="s">
        <v>126</v>
      </c>
      <c r="AQ1489" s="12" t="s">
        <v>152</v>
      </c>
      <c r="AS1489" s="12" t="s">
        <v>153</v>
      </c>
      <c r="AU1489" s="12" t="s">
        <v>126</v>
      </c>
      <c r="BF1489" s="12" t="s">
        <v>126</v>
      </c>
      <c r="BO1489" s="12" t="s">
        <v>421</v>
      </c>
      <c r="BP1489" s="12" t="s">
        <v>221</v>
      </c>
      <c r="BQ1489" s="12" t="s">
        <v>273</v>
      </c>
    </row>
    <row r="1490" ht="14.25" customHeight="1">
      <c r="A1490" s="12">
        <v>720676.0</v>
      </c>
      <c r="B1490" s="12">
        <v>720676.0</v>
      </c>
      <c r="K1490" s="12" t="s">
        <v>137</v>
      </c>
      <c r="M1490" s="12" t="s">
        <v>170</v>
      </c>
      <c r="N1490" s="12" t="s">
        <v>139</v>
      </c>
      <c r="P1490" s="12" t="s">
        <v>140</v>
      </c>
      <c r="V1490" s="12">
        <v>814.0</v>
      </c>
      <c r="X1490" s="12" t="s">
        <v>7358</v>
      </c>
      <c r="Y1490" s="12" t="s">
        <v>173</v>
      </c>
      <c r="Z1490" s="12" t="s">
        <v>7359</v>
      </c>
      <c r="AA1490" s="12" t="s">
        <v>175</v>
      </c>
      <c r="AB1490" s="12" t="s">
        <v>7360</v>
      </c>
      <c r="AC1490" s="12">
        <v>2.01005362367E11</v>
      </c>
      <c r="AD1490" s="12" t="s">
        <v>1298</v>
      </c>
      <c r="AE1490" s="12" t="s">
        <v>7361</v>
      </c>
      <c r="AI1490" s="12" t="s">
        <v>152</v>
      </c>
      <c r="AJ1490" s="12" t="s">
        <v>126</v>
      </c>
      <c r="AK1490" s="12" t="s">
        <v>126</v>
      </c>
      <c r="AM1490" s="12" t="s">
        <v>985</v>
      </c>
      <c r="AN1490" s="12" t="s">
        <v>149</v>
      </c>
      <c r="AP1490" s="12" t="s">
        <v>152</v>
      </c>
      <c r="AQ1490" s="12" t="s">
        <v>152</v>
      </c>
      <c r="AS1490" s="12" t="s">
        <v>153</v>
      </c>
      <c r="AU1490" s="12" t="s">
        <v>152</v>
      </c>
      <c r="BF1490" s="12" t="s">
        <v>126</v>
      </c>
      <c r="BO1490" s="12" t="s">
        <v>561</v>
      </c>
      <c r="BP1490" s="12" t="s">
        <v>1298</v>
      </c>
      <c r="BQ1490" s="12" t="s">
        <v>454</v>
      </c>
    </row>
    <row r="1491" ht="14.25" customHeight="1">
      <c r="A1491" s="12">
        <v>720677.0</v>
      </c>
      <c r="B1491" s="12">
        <v>720677.0</v>
      </c>
      <c r="K1491" s="12" t="s">
        <v>137</v>
      </c>
      <c r="M1491" s="12" t="s">
        <v>253</v>
      </c>
      <c r="N1491" s="12" t="s">
        <v>171</v>
      </c>
      <c r="P1491" s="12" t="s">
        <v>204</v>
      </c>
      <c r="V1491" s="12">
        <v>259.0</v>
      </c>
      <c r="X1491" s="12" t="s">
        <v>7362</v>
      </c>
      <c r="Y1491" s="12" t="s">
        <v>319</v>
      </c>
      <c r="Z1491" s="12" t="s">
        <v>7363</v>
      </c>
      <c r="AA1491" s="12" t="s">
        <v>175</v>
      </c>
      <c r="AB1491" s="12" t="s">
        <v>7364</v>
      </c>
      <c r="AC1491" s="12">
        <v>2.56780614729E11</v>
      </c>
      <c r="AD1491" s="12" t="s">
        <v>272</v>
      </c>
      <c r="AE1491" s="12" t="s">
        <v>411</v>
      </c>
      <c r="AF1491" s="12" t="s">
        <v>7365</v>
      </c>
      <c r="AI1491" s="12" t="s">
        <v>152</v>
      </c>
      <c r="AJ1491" s="12" t="s">
        <v>152</v>
      </c>
      <c r="AK1491" s="12" t="s">
        <v>126</v>
      </c>
      <c r="AM1491" s="12" t="s">
        <v>196</v>
      </c>
      <c r="AP1491" s="12" t="s">
        <v>152</v>
      </c>
      <c r="AS1491" s="12" t="s">
        <v>153</v>
      </c>
      <c r="AU1491" s="12" t="s">
        <v>126</v>
      </c>
      <c r="BF1491" s="12" t="s">
        <v>126</v>
      </c>
    </row>
    <row r="1492" ht="14.25" customHeight="1">
      <c r="A1492" s="12">
        <v>720678.0</v>
      </c>
      <c r="B1492" s="12">
        <v>720676.0</v>
      </c>
      <c r="K1492" s="12" t="s">
        <v>137</v>
      </c>
      <c r="M1492" s="12" t="s">
        <v>170</v>
      </c>
      <c r="N1492" s="12" t="s">
        <v>139</v>
      </c>
      <c r="P1492" s="12" t="s">
        <v>118</v>
      </c>
      <c r="R1492" s="12" t="s">
        <v>389</v>
      </c>
      <c r="V1492" s="12">
        <v>385.0</v>
      </c>
      <c r="X1492" s="12" t="s">
        <v>7366</v>
      </c>
      <c r="Y1492" s="12" t="s">
        <v>246</v>
      </c>
      <c r="Z1492" s="12" t="s">
        <v>7367</v>
      </c>
      <c r="AA1492" s="12" t="s">
        <v>144</v>
      </c>
      <c r="AB1492" s="12" t="s">
        <v>7368</v>
      </c>
      <c r="AC1492" s="12">
        <v>2.01222243525E11</v>
      </c>
      <c r="AD1492" s="12" t="s">
        <v>1298</v>
      </c>
      <c r="AE1492" s="12" t="s">
        <v>7361</v>
      </c>
      <c r="AI1492" s="12" t="s">
        <v>152</v>
      </c>
      <c r="AJ1492" s="12" t="s">
        <v>126</v>
      </c>
      <c r="AK1492" s="12" t="s">
        <v>126</v>
      </c>
      <c r="AM1492" s="12" t="s">
        <v>985</v>
      </c>
      <c r="AN1492" s="12" t="s">
        <v>149</v>
      </c>
      <c r="AP1492" s="12" t="s">
        <v>152</v>
      </c>
      <c r="AQ1492" s="12" t="s">
        <v>152</v>
      </c>
      <c r="AS1492" s="12" t="s">
        <v>153</v>
      </c>
      <c r="AU1492" s="12" t="s">
        <v>152</v>
      </c>
      <c r="BF1492" s="12" t="s">
        <v>126</v>
      </c>
      <c r="BO1492" s="12" t="s">
        <v>561</v>
      </c>
      <c r="BP1492" s="12" t="s">
        <v>1298</v>
      </c>
      <c r="BQ1492" s="12" t="s">
        <v>468</v>
      </c>
    </row>
    <row r="1493" ht="14.25" customHeight="1">
      <c r="A1493" s="12">
        <v>720679.0</v>
      </c>
      <c r="B1493" s="12">
        <v>720679.0</v>
      </c>
      <c r="K1493" s="12" t="s">
        <v>137</v>
      </c>
      <c r="M1493" s="12" t="s">
        <v>170</v>
      </c>
      <c r="N1493" s="12" t="s">
        <v>171</v>
      </c>
      <c r="P1493" s="12" t="s">
        <v>128</v>
      </c>
      <c r="V1493" s="12">
        <v>605.0</v>
      </c>
      <c r="X1493" s="12" t="s">
        <v>7369</v>
      </c>
      <c r="Y1493" s="12" t="s">
        <v>142</v>
      </c>
      <c r="Z1493" s="12" t="s">
        <v>7370</v>
      </c>
      <c r="AA1493" s="12" t="s">
        <v>144</v>
      </c>
      <c r="AB1493" s="12" t="s">
        <v>7371</v>
      </c>
      <c r="AC1493" s="12">
        <v>6.282111667969E12</v>
      </c>
      <c r="AD1493" s="12" t="s">
        <v>634</v>
      </c>
      <c r="AE1493" s="12" t="s">
        <v>7372</v>
      </c>
      <c r="AI1493" s="12" t="s">
        <v>152</v>
      </c>
      <c r="AJ1493" s="12" t="s">
        <v>126</v>
      </c>
      <c r="AK1493" s="12" t="s">
        <v>126</v>
      </c>
      <c r="AM1493" s="12" t="s">
        <v>149</v>
      </c>
      <c r="AP1493" s="12" t="s">
        <v>152</v>
      </c>
      <c r="AS1493" s="12" t="s">
        <v>153</v>
      </c>
      <c r="AU1493" s="12" t="s">
        <v>152</v>
      </c>
      <c r="BF1493" s="12" t="s">
        <v>126</v>
      </c>
      <c r="BO1493" s="12" t="s">
        <v>526</v>
      </c>
      <c r="BP1493" s="12" t="s">
        <v>634</v>
      </c>
      <c r="BQ1493" s="12" t="s">
        <v>607</v>
      </c>
    </row>
    <row r="1494" ht="14.25" customHeight="1">
      <c r="A1494" s="12">
        <v>720680.0</v>
      </c>
      <c r="B1494" s="12">
        <v>720680.0</v>
      </c>
      <c r="K1494" s="12" t="s">
        <v>137</v>
      </c>
      <c r="M1494" s="12" t="s">
        <v>138</v>
      </c>
      <c r="N1494" s="12" t="s">
        <v>139</v>
      </c>
      <c r="P1494" s="12" t="s">
        <v>140</v>
      </c>
      <c r="V1494" s="12">
        <v>875.0</v>
      </c>
      <c r="X1494" s="12" t="s">
        <v>7373</v>
      </c>
      <c r="Y1494" s="12" t="s">
        <v>142</v>
      </c>
      <c r="Z1494" s="12" t="s">
        <v>7374</v>
      </c>
      <c r="AA1494" s="12" t="s">
        <v>175</v>
      </c>
      <c r="AB1494" s="12" t="s">
        <v>7375</v>
      </c>
      <c r="AC1494" s="12">
        <v>21.0</v>
      </c>
      <c r="AD1494" s="12" t="s">
        <v>1973</v>
      </c>
      <c r="AE1494" s="12" t="s">
        <v>7376</v>
      </c>
      <c r="AF1494" s="12" t="s">
        <v>7377</v>
      </c>
      <c r="AI1494" s="12" t="s">
        <v>126</v>
      </c>
      <c r="AK1494" s="12" t="s">
        <v>126</v>
      </c>
      <c r="AM1494" s="12" t="s">
        <v>149</v>
      </c>
      <c r="AP1494" s="12" t="s">
        <v>152</v>
      </c>
      <c r="AQ1494" s="12" t="s">
        <v>152</v>
      </c>
      <c r="AS1494" s="12" t="s">
        <v>153</v>
      </c>
      <c r="AU1494" s="12" t="s">
        <v>152</v>
      </c>
      <c r="BF1494" s="12" t="s">
        <v>126</v>
      </c>
      <c r="BO1494" s="12" t="s">
        <v>6783</v>
      </c>
      <c r="BQ1494" s="12" t="s">
        <v>388</v>
      </c>
    </row>
    <row r="1495" ht="14.25" customHeight="1">
      <c r="A1495" s="12">
        <v>720681.0</v>
      </c>
      <c r="B1495" s="12">
        <v>720681.0</v>
      </c>
      <c r="K1495" s="12" t="s">
        <v>137</v>
      </c>
      <c r="M1495" s="12" t="s">
        <v>170</v>
      </c>
      <c r="N1495" s="12" t="s">
        <v>139</v>
      </c>
      <c r="P1495" s="12" t="s">
        <v>128</v>
      </c>
      <c r="V1495" s="12">
        <v>755.0</v>
      </c>
      <c r="X1495" s="12" t="s">
        <v>422</v>
      </c>
      <c r="Y1495" s="12" t="s">
        <v>142</v>
      </c>
      <c r="Z1495" s="12" t="s">
        <v>423</v>
      </c>
      <c r="AA1495" s="12" t="s">
        <v>175</v>
      </c>
      <c r="AB1495" s="12" t="s">
        <v>424</v>
      </c>
      <c r="AC1495" s="12">
        <v>595.0</v>
      </c>
      <c r="AD1495" s="12" t="s">
        <v>425</v>
      </c>
      <c r="AE1495" s="12" t="s">
        <v>427</v>
      </c>
      <c r="AF1495" s="12" t="s">
        <v>426</v>
      </c>
      <c r="AI1495" s="12" t="s">
        <v>152</v>
      </c>
      <c r="AJ1495" s="12" t="s">
        <v>126</v>
      </c>
      <c r="AK1495" s="12" t="s">
        <v>126</v>
      </c>
      <c r="AM1495" s="12" t="s">
        <v>428</v>
      </c>
      <c r="AN1495" s="12" t="s">
        <v>501</v>
      </c>
      <c r="AO1495" s="12" t="s">
        <v>429</v>
      </c>
      <c r="AP1495" s="12" t="s">
        <v>152</v>
      </c>
      <c r="AQ1495" s="12" t="s">
        <v>152</v>
      </c>
      <c r="AS1495" s="12" t="s">
        <v>153</v>
      </c>
      <c r="AU1495" s="12" t="s">
        <v>152</v>
      </c>
      <c r="AV1495" s="12" t="s">
        <v>413</v>
      </c>
      <c r="AW1495" s="12" t="s">
        <v>1975</v>
      </c>
      <c r="AX1495" s="12" t="s">
        <v>184</v>
      </c>
      <c r="AY1495" s="12" t="s">
        <v>593</v>
      </c>
      <c r="BF1495" s="12" t="s">
        <v>126</v>
      </c>
      <c r="BO1495" s="12" t="s">
        <v>7378</v>
      </c>
      <c r="BP1495" s="12" t="s">
        <v>425</v>
      </c>
    </row>
    <row r="1496" ht="14.25" customHeight="1">
      <c r="A1496" s="12">
        <v>720682.0</v>
      </c>
      <c r="B1496" s="12">
        <v>720682.0</v>
      </c>
      <c r="K1496" s="12" t="s">
        <v>137</v>
      </c>
      <c r="M1496" s="12" t="s">
        <v>170</v>
      </c>
      <c r="N1496" s="12" t="s">
        <v>139</v>
      </c>
      <c r="P1496" s="12" t="s">
        <v>128</v>
      </c>
      <c r="V1496" s="12">
        <v>755.0</v>
      </c>
      <c r="X1496" s="12" t="s">
        <v>422</v>
      </c>
      <c r="Y1496" s="12" t="s">
        <v>142</v>
      </c>
      <c r="Z1496" s="12" t="s">
        <v>423</v>
      </c>
      <c r="AA1496" s="12" t="s">
        <v>175</v>
      </c>
      <c r="AB1496" s="12" t="s">
        <v>424</v>
      </c>
      <c r="AC1496" s="12">
        <v>5.95976571926E11</v>
      </c>
      <c r="AD1496" s="12" t="s">
        <v>425</v>
      </c>
      <c r="AE1496" s="12" t="s">
        <v>427</v>
      </c>
      <c r="AF1496" s="12" t="s">
        <v>426</v>
      </c>
      <c r="AI1496" s="12" t="s">
        <v>152</v>
      </c>
      <c r="AJ1496" s="12" t="s">
        <v>126</v>
      </c>
      <c r="AK1496" s="12" t="s">
        <v>126</v>
      </c>
      <c r="AM1496" s="12" t="s">
        <v>428</v>
      </c>
      <c r="AN1496" s="12" t="s">
        <v>501</v>
      </c>
      <c r="AO1496" s="12" t="s">
        <v>429</v>
      </c>
      <c r="AP1496" s="12" t="s">
        <v>152</v>
      </c>
      <c r="AQ1496" s="12" t="s">
        <v>152</v>
      </c>
      <c r="AS1496" s="12" t="s">
        <v>153</v>
      </c>
      <c r="AU1496" s="12" t="s">
        <v>152</v>
      </c>
      <c r="AV1496" s="12" t="s">
        <v>182</v>
      </c>
      <c r="AW1496" s="12" t="s">
        <v>593</v>
      </c>
      <c r="AX1496" s="12" t="s">
        <v>184</v>
      </c>
      <c r="AY1496" s="12" t="s">
        <v>593</v>
      </c>
      <c r="BF1496" s="12" t="s">
        <v>126</v>
      </c>
      <c r="BO1496" s="12" t="s">
        <v>3125</v>
      </c>
      <c r="BP1496" s="12" t="s">
        <v>425</v>
      </c>
    </row>
    <row r="1497" ht="14.25" customHeight="1">
      <c r="A1497" s="12">
        <v>720683.0</v>
      </c>
      <c r="B1497" s="12">
        <v>720683.0</v>
      </c>
      <c r="C1497" s="12" t="s">
        <v>136</v>
      </c>
      <c r="D1497" s="12">
        <v>259.0</v>
      </c>
      <c r="K1497" s="12" t="s">
        <v>137</v>
      </c>
      <c r="M1497" s="12" t="s">
        <v>253</v>
      </c>
      <c r="N1497" s="12" t="s">
        <v>171</v>
      </c>
      <c r="P1497" s="12" t="s">
        <v>204</v>
      </c>
      <c r="V1497" s="12">
        <v>259.0</v>
      </c>
      <c r="X1497" s="12" t="s">
        <v>7379</v>
      </c>
      <c r="Y1497" s="12" t="s">
        <v>246</v>
      </c>
      <c r="Z1497" s="12" t="s">
        <v>7380</v>
      </c>
      <c r="AA1497" s="12" t="s">
        <v>144</v>
      </c>
      <c r="AB1497" s="12" t="s">
        <v>7381</v>
      </c>
      <c r="AC1497" s="12">
        <v>8.21094190493E11</v>
      </c>
      <c r="AD1497" s="12" t="s">
        <v>146</v>
      </c>
      <c r="AI1497" s="12" t="s">
        <v>126</v>
      </c>
      <c r="AJ1497" s="12" t="s">
        <v>126</v>
      </c>
      <c r="AK1497" s="12" t="s">
        <v>126</v>
      </c>
      <c r="AM1497" s="12" t="s">
        <v>150</v>
      </c>
      <c r="AN1497" s="12" t="s">
        <v>149</v>
      </c>
      <c r="AO1497" s="12" t="s">
        <v>234</v>
      </c>
      <c r="AP1497" s="12" t="s">
        <v>152</v>
      </c>
      <c r="AQ1497" s="12" t="s">
        <v>152</v>
      </c>
      <c r="AS1497" s="12" t="s">
        <v>153</v>
      </c>
      <c r="AU1497" s="12" t="s">
        <v>152</v>
      </c>
      <c r="BF1497" s="12" t="s">
        <v>126</v>
      </c>
      <c r="BP1497" s="12" t="s">
        <v>146</v>
      </c>
    </row>
    <row r="1498" ht="14.25" customHeight="1">
      <c r="A1498" s="12">
        <v>720684.0</v>
      </c>
      <c r="B1498" s="12">
        <v>720684.0</v>
      </c>
      <c r="K1498" s="12" t="s">
        <v>137</v>
      </c>
      <c r="M1498" s="12" t="s">
        <v>170</v>
      </c>
      <c r="N1498" s="12" t="s">
        <v>139</v>
      </c>
      <c r="P1498" s="12" t="s">
        <v>128</v>
      </c>
      <c r="V1498" s="12">
        <v>755.0</v>
      </c>
      <c r="X1498" s="12" t="s">
        <v>7382</v>
      </c>
      <c r="Y1498" s="12" t="s">
        <v>246</v>
      </c>
      <c r="Z1498" s="12" t="s">
        <v>7383</v>
      </c>
      <c r="AA1498" s="12" t="s">
        <v>144</v>
      </c>
      <c r="AB1498" s="12" t="s">
        <v>7384</v>
      </c>
      <c r="AC1498" s="12">
        <v>2.55764393367E11</v>
      </c>
      <c r="AD1498" s="12" t="s">
        <v>480</v>
      </c>
      <c r="AE1498" s="12" t="s">
        <v>7385</v>
      </c>
      <c r="AI1498" s="12" t="s">
        <v>152</v>
      </c>
      <c r="AJ1498" s="12" t="s">
        <v>126</v>
      </c>
      <c r="AK1498" s="12" t="s">
        <v>126</v>
      </c>
      <c r="AM1498" s="12" t="s">
        <v>723</v>
      </c>
      <c r="AN1498" s="12" t="s">
        <v>149</v>
      </c>
      <c r="AP1498" s="12" t="s">
        <v>152</v>
      </c>
      <c r="AQ1498" s="12" t="s">
        <v>152</v>
      </c>
      <c r="AS1498" s="12" t="s">
        <v>153</v>
      </c>
      <c r="AU1498" s="12" t="s">
        <v>152</v>
      </c>
      <c r="AV1498" s="12" t="s">
        <v>154</v>
      </c>
      <c r="AX1498" s="12" t="s">
        <v>184</v>
      </c>
      <c r="BF1498" s="12" t="s">
        <v>126</v>
      </c>
      <c r="BO1498" s="12" t="s">
        <v>526</v>
      </c>
      <c r="BP1498" s="12" t="s">
        <v>480</v>
      </c>
      <c r="BQ1498" s="12" t="s">
        <v>607</v>
      </c>
    </row>
    <row r="1499" ht="14.25" customHeight="1">
      <c r="A1499" s="12">
        <v>720685.0</v>
      </c>
      <c r="B1499" s="12">
        <v>720685.0</v>
      </c>
      <c r="C1499" s="12" t="s">
        <v>136</v>
      </c>
      <c r="D1499" s="12">
        <v>0.0</v>
      </c>
      <c r="E1499" s="12" t="s">
        <v>327</v>
      </c>
      <c r="K1499" s="12" t="s">
        <v>137</v>
      </c>
      <c r="M1499" s="12" t="s">
        <v>170</v>
      </c>
      <c r="N1499" s="12" t="s">
        <v>139</v>
      </c>
      <c r="P1499" s="12" t="s">
        <v>140</v>
      </c>
      <c r="V1499" s="12">
        <v>814.0</v>
      </c>
      <c r="X1499" s="12" t="s">
        <v>7386</v>
      </c>
      <c r="Y1499" s="12" t="s">
        <v>142</v>
      </c>
      <c r="Z1499" s="12" t="s">
        <v>7387</v>
      </c>
      <c r="AA1499" s="12" t="s">
        <v>175</v>
      </c>
      <c r="AB1499" s="12" t="s">
        <v>7388</v>
      </c>
      <c r="AC1499" s="12">
        <v>813.0</v>
      </c>
      <c r="AD1499" s="12" t="s">
        <v>634</v>
      </c>
      <c r="AE1499" s="12" t="s">
        <v>7389</v>
      </c>
      <c r="AI1499" s="12" t="s">
        <v>126</v>
      </c>
      <c r="AJ1499" s="12" t="s">
        <v>126</v>
      </c>
      <c r="AK1499" s="12" t="s">
        <v>126</v>
      </c>
      <c r="AP1499" s="12" t="s">
        <v>126</v>
      </c>
      <c r="AS1499" s="12" t="s">
        <v>153</v>
      </c>
      <c r="AU1499" s="12" t="s">
        <v>152</v>
      </c>
      <c r="AV1499" s="12" t="s">
        <v>154</v>
      </c>
      <c r="AX1499" s="12" t="s">
        <v>184</v>
      </c>
      <c r="BO1499" s="12" t="s">
        <v>1331</v>
      </c>
      <c r="BP1499" s="12" t="s">
        <v>634</v>
      </c>
      <c r="BQ1499" s="12" t="s">
        <v>388</v>
      </c>
    </row>
    <row r="1500" ht="14.25" customHeight="1">
      <c r="A1500" s="12">
        <v>720686.0</v>
      </c>
      <c r="B1500" s="12">
        <v>720686.0</v>
      </c>
      <c r="K1500" s="12" t="s">
        <v>137</v>
      </c>
      <c r="M1500" s="12" t="s">
        <v>170</v>
      </c>
      <c r="N1500" s="12" t="s">
        <v>139</v>
      </c>
      <c r="P1500" s="12" t="s">
        <v>128</v>
      </c>
      <c r="V1500" s="12">
        <v>755.0</v>
      </c>
      <c r="X1500" s="12" t="s">
        <v>7390</v>
      </c>
      <c r="Y1500" s="12" t="s">
        <v>142</v>
      </c>
      <c r="Z1500" s="12" t="s">
        <v>7391</v>
      </c>
      <c r="AA1500" s="12" t="s">
        <v>144</v>
      </c>
      <c r="AB1500" s="12" t="s">
        <v>7392</v>
      </c>
      <c r="AC1500" s="12">
        <v>6.287776456639E12</v>
      </c>
      <c r="AD1500" s="12" t="s">
        <v>634</v>
      </c>
      <c r="AE1500" s="12" t="s">
        <v>7393</v>
      </c>
      <c r="AI1500" s="12" t="s">
        <v>152</v>
      </c>
      <c r="AJ1500" s="12" t="s">
        <v>126</v>
      </c>
      <c r="AK1500" s="12" t="s">
        <v>126</v>
      </c>
      <c r="AM1500" s="12" t="s">
        <v>634</v>
      </c>
      <c r="AN1500" s="12" t="s">
        <v>149</v>
      </c>
      <c r="AO1500" s="12" t="s">
        <v>985</v>
      </c>
      <c r="AP1500" s="12" t="s">
        <v>152</v>
      </c>
      <c r="AQ1500" s="12" t="s">
        <v>152</v>
      </c>
      <c r="AS1500" s="12" t="s">
        <v>153</v>
      </c>
      <c r="AU1500" s="12" t="s">
        <v>152</v>
      </c>
      <c r="BF1500" s="12" t="s">
        <v>126</v>
      </c>
      <c r="BO1500" s="12" t="s">
        <v>7394</v>
      </c>
      <c r="BP1500" s="12" t="s">
        <v>634</v>
      </c>
      <c r="BQ1500" s="12" t="s">
        <v>236</v>
      </c>
    </row>
    <row r="1501" ht="14.25" customHeight="1">
      <c r="A1501" s="12">
        <v>720687.0</v>
      </c>
      <c r="B1501" s="12">
        <v>720687.0</v>
      </c>
      <c r="K1501" s="12" t="s">
        <v>137</v>
      </c>
      <c r="M1501" s="12" t="s">
        <v>170</v>
      </c>
      <c r="N1501" s="12" t="s">
        <v>171</v>
      </c>
      <c r="P1501" s="12" t="s">
        <v>140</v>
      </c>
      <c r="V1501" s="12">
        <v>649.0</v>
      </c>
      <c r="X1501" s="12" t="s">
        <v>7395</v>
      </c>
      <c r="Y1501" s="12" t="s">
        <v>142</v>
      </c>
      <c r="Z1501" s="12" t="s">
        <v>7396</v>
      </c>
      <c r="AA1501" s="12" t="s">
        <v>144</v>
      </c>
      <c r="AB1501" s="12" t="s">
        <v>7397</v>
      </c>
      <c r="AC1501" s="12">
        <v>855.0</v>
      </c>
      <c r="AD1501" s="12" t="s">
        <v>2869</v>
      </c>
      <c r="AE1501" s="12" t="s">
        <v>7398</v>
      </c>
      <c r="AI1501" s="12" t="s">
        <v>126</v>
      </c>
      <c r="AJ1501" s="12" t="s">
        <v>126</v>
      </c>
      <c r="AK1501" s="12" t="s">
        <v>126</v>
      </c>
      <c r="AM1501" s="12" t="s">
        <v>150</v>
      </c>
      <c r="AN1501" s="12" t="s">
        <v>149</v>
      </c>
      <c r="AO1501" s="12" t="s">
        <v>7399</v>
      </c>
      <c r="AP1501" s="12" t="s">
        <v>152</v>
      </c>
      <c r="AS1501" s="12" t="s">
        <v>370</v>
      </c>
      <c r="AT1501" s="12" t="s">
        <v>1017</v>
      </c>
      <c r="AU1501" s="12" t="s">
        <v>126</v>
      </c>
      <c r="BF1501" s="12" t="s">
        <v>126</v>
      </c>
      <c r="BO1501" s="12" t="s">
        <v>157</v>
      </c>
      <c r="BP1501" s="12" t="s">
        <v>2869</v>
      </c>
      <c r="BQ1501" s="12" t="s">
        <v>273</v>
      </c>
    </row>
    <row r="1502" ht="14.25" customHeight="1">
      <c r="A1502" s="12">
        <v>720688.0</v>
      </c>
      <c r="B1502" s="12">
        <v>720688.0</v>
      </c>
      <c r="K1502" s="12" t="s">
        <v>137</v>
      </c>
      <c r="M1502" s="12" t="s">
        <v>253</v>
      </c>
      <c r="N1502" s="12" t="s">
        <v>139</v>
      </c>
      <c r="P1502" s="12" t="s">
        <v>204</v>
      </c>
      <c r="V1502" s="12">
        <v>319.0</v>
      </c>
      <c r="X1502" s="12" t="s">
        <v>7400</v>
      </c>
      <c r="Y1502" s="12" t="s">
        <v>269</v>
      </c>
      <c r="Z1502" s="12" t="s">
        <v>7401</v>
      </c>
      <c r="AA1502" s="12" t="s">
        <v>175</v>
      </c>
      <c r="AB1502" s="12" t="s">
        <v>7402</v>
      </c>
      <c r="AC1502" s="12">
        <v>79.0</v>
      </c>
      <c r="AD1502" s="12" t="s">
        <v>272</v>
      </c>
      <c r="AI1502" s="12" t="s">
        <v>152</v>
      </c>
      <c r="AJ1502" s="12" t="s">
        <v>126</v>
      </c>
      <c r="AK1502" s="12" t="s">
        <v>126</v>
      </c>
      <c r="AM1502" s="12" t="s">
        <v>149</v>
      </c>
      <c r="AP1502" s="12" t="s">
        <v>152</v>
      </c>
      <c r="AQ1502" s="12" t="s">
        <v>152</v>
      </c>
      <c r="AS1502" s="12" t="s">
        <v>153</v>
      </c>
      <c r="AU1502" s="12" t="s">
        <v>152</v>
      </c>
      <c r="BF1502" s="12" t="s">
        <v>126</v>
      </c>
      <c r="BO1502" s="12" t="s">
        <v>7403</v>
      </c>
      <c r="BP1502" s="12" t="s">
        <v>272</v>
      </c>
      <c r="BQ1502" s="12" t="s">
        <v>7404</v>
      </c>
      <c r="BR1502" s="12">
        <v>256.0</v>
      </c>
    </row>
    <row r="1503" ht="14.25" customHeight="1">
      <c r="A1503" s="12">
        <v>720689.0</v>
      </c>
      <c r="B1503" s="12">
        <v>720689.0</v>
      </c>
      <c r="K1503" s="12" t="s">
        <v>137</v>
      </c>
      <c r="M1503" s="12" t="s">
        <v>170</v>
      </c>
      <c r="N1503" s="12" t="s">
        <v>139</v>
      </c>
      <c r="P1503" s="12" t="s">
        <v>204</v>
      </c>
      <c r="V1503" s="12">
        <v>407.0</v>
      </c>
      <c r="X1503" s="12" t="s">
        <v>776</v>
      </c>
      <c r="Y1503" s="12" t="s">
        <v>269</v>
      </c>
      <c r="Z1503" s="12" t="s">
        <v>777</v>
      </c>
      <c r="AA1503" s="12" t="s">
        <v>175</v>
      </c>
      <c r="AB1503" s="12" t="s">
        <v>778</v>
      </c>
      <c r="AC1503" s="12">
        <v>2.60777187327E11</v>
      </c>
      <c r="AD1503" s="12" t="s">
        <v>738</v>
      </c>
      <c r="AE1503" s="12" t="s">
        <v>779</v>
      </c>
      <c r="AF1503" s="12" t="s">
        <v>7405</v>
      </c>
      <c r="AI1503" s="12" t="s">
        <v>152</v>
      </c>
      <c r="AJ1503" s="12" t="s">
        <v>152</v>
      </c>
      <c r="AK1503" s="12" t="s">
        <v>126</v>
      </c>
      <c r="AM1503" s="12" t="s">
        <v>196</v>
      </c>
      <c r="AN1503" s="12" t="s">
        <v>196</v>
      </c>
      <c r="AO1503" s="12" t="s">
        <v>149</v>
      </c>
      <c r="AP1503" s="12" t="s">
        <v>152</v>
      </c>
      <c r="AQ1503" s="12" t="s">
        <v>152</v>
      </c>
      <c r="AS1503" s="12" t="s">
        <v>153</v>
      </c>
      <c r="AU1503" s="12" t="s">
        <v>152</v>
      </c>
      <c r="AV1503" s="12" t="s">
        <v>188</v>
      </c>
      <c r="AX1503" s="12" t="s">
        <v>156</v>
      </c>
      <c r="BF1503" s="12" t="s">
        <v>126</v>
      </c>
      <c r="BO1503" s="12" t="s">
        <v>421</v>
      </c>
      <c r="BP1503" s="12" t="s">
        <v>738</v>
      </c>
    </row>
    <row r="1504" ht="14.25" customHeight="1">
      <c r="A1504" s="12">
        <v>720690.0</v>
      </c>
      <c r="B1504" s="12">
        <v>720690.0</v>
      </c>
      <c r="K1504" s="12" t="s">
        <v>137</v>
      </c>
      <c r="M1504" s="12" t="s">
        <v>170</v>
      </c>
      <c r="N1504" s="12" t="s">
        <v>139</v>
      </c>
      <c r="P1504" s="12" t="s">
        <v>140</v>
      </c>
      <c r="V1504" s="12">
        <v>814.0</v>
      </c>
      <c r="X1504" s="12" t="s">
        <v>7406</v>
      </c>
      <c r="Y1504" s="12" t="s">
        <v>142</v>
      </c>
      <c r="Z1504" s="12" t="s">
        <v>7407</v>
      </c>
      <c r="AA1504" s="12" t="s">
        <v>175</v>
      </c>
      <c r="AB1504" s="12" t="s">
        <v>7408</v>
      </c>
      <c r="AC1504" s="12">
        <v>2.60975693543E11</v>
      </c>
      <c r="AD1504" s="12" t="s">
        <v>738</v>
      </c>
      <c r="AE1504" s="12" t="s">
        <v>7409</v>
      </c>
      <c r="AI1504" s="12" t="s">
        <v>152</v>
      </c>
      <c r="AJ1504" s="12" t="s">
        <v>126</v>
      </c>
      <c r="AK1504" s="12" t="s">
        <v>126</v>
      </c>
      <c r="AM1504" s="12" t="s">
        <v>149</v>
      </c>
      <c r="AP1504" s="12" t="s">
        <v>152</v>
      </c>
      <c r="AQ1504" s="12" t="s">
        <v>152</v>
      </c>
      <c r="AS1504" s="12" t="s">
        <v>153</v>
      </c>
      <c r="AU1504" s="12" t="s">
        <v>152</v>
      </c>
      <c r="BF1504" s="12" t="s">
        <v>126</v>
      </c>
      <c r="BO1504" s="12" t="s">
        <v>1220</v>
      </c>
      <c r="BP1504" s="12" t="s">
        <v>738</v>
      </c>
      <c r="BQ1504" s="12" t="s">
        <v>236</v>
      </c>
    </row>
    <row r="1505" ht="14.25" customHeight="1">
      <c r="A1505" s="12">
        <v>720692.0</v>
      </c>
      <c r="B1505" s="12">
        <v>720692.0</v>
      </c>
      <c r="K1505" s="12" t="s">
        <v>137</v>
      </c>
      <c r="M1505" s="12" t="s">
        <v>138</v>
      </c>
      <c r="N1505" s="12" t="s">
        <v>171</v>
      </c>
      <c r="P1505" s="12" t="s">
        <v>128</v>
      </c>
      <c r="V1505" s="12">
        <v>627.0</v>
      </c>
      <c r="X1505" s="12" t="s">
        <v>7410</v>
      </c>
      <c r="Y1505" s="12" t="s">
        <v>173</v>
      </c>
      <c r="Z1505" s="12" t="s">
        <v>7411</v>
      </c>
      <c r="AA1505" s="12" t="s">
        <v>175</v>
      </c>
      <c r="AB1505" s="12" t="s">
        <v>7412</v>
      </c>
      <c r="AC1505" s="12">
        <v>75.0</v>
      </c>
      <c r="AD1505" s="12" t="s">
        <v>3518</v>
      </c>
      <c r="AE1505" s="12" t="s">
        <v>7413</v>
      </c>
      <c r="AI1505" s="12" t="s">
        <v>152</v>
      </c>
      <c r="AJ1505" s="12" t="s">
        <v>126</v>
      </c>
      <c r="AK1505" s="12" t="s">
        <v>126</v>
      </c>
      <c r="AM1505" s="12" t="s">
        <v>149</v>
      </c>
      <c r="AN1505" s="12" t="s">
        <v>1565</v>
      </c>
      <c r="AP1505" s="12" t="s">
        <v>152</v>
      </c>
      <c r="AS1505" s="12" t="s">
        <v>370</v>
      </c>
      <c r="AT1505" s="12" t="s">
        <v>1017</v>
      </c>
      <c r="AU1505" s="12" t="s">
        <v>126</v>
      </c>
      <c r="BF1505" s="12" t="s">
        <v>126</v>
      </c>
      <c r="BO1505" s="12" t="s">
        <v>2371</v>
      </c>
      <c r="BP1505" s="12" t="s">
        <v>3518</v>
      </c>
      <c r="BQ1505" s="12" t="s">
        <v>158</v>
      </c>
    </row>
    <row r="1506" ht="14.25" customHeight="1">
      <c r="A1506" s="12">
        <v>720693.0</v>
      </c>
      <c r="B1506" s="12">
        <v>720693.0</v>
      </c>
      <c r="K1506" s="12" t="s">
        <v>137</v>
      </c>
      <c r="M1506" s="12" t="s">
        <v>170</v>
      </c>
      <c r="N1506" s="12" t="s">
        <v>171</v>
      </c>
      <c r="P1506" s="12" t="s">
        <v>204</v>
      </c>
      <c r="V1506" s="12">
        <v>325.0</v>
      </c>
      <c r="X1506" s="12" t="s">
        <v>7414</v>
      </c>
      <c r="Y1506" s="12" t="s">
        <v>246</v>
      </c>
      <c r="Z1506" s="12" t="s">
        <v>7415</v>
      </c>
      <c r="AA1506" s="12" t="s">
        <v>144</v>
      </c>
      <c r="AB1506" s="12" t="s">
        <v>7416</v>
      </c>
      <c r="AC1506" s="12">
        <v>96.0</v>
      </c>
      <c r="AD1506" s="12" t="s">
        <v>2869</v>
      </c>
      <c r="AE1506" s="12" t="s">
        <v>7417</v>
      </c>
      <c r="AI1506" s="12" t="s">
        <v>152</v>
      </c>
      <c r="AJ1506" s="12" t="s">
        <v>126</v>
      </c>
      <c r="AK1506" s="12" t="s">
        <v>126</v>
      </c>
      <c r="AM1506" s="12" t="s">
        <v>149</v>
      </c>
      <c r="AP1506" s="12" t="s">
        <v>152</v>
      </c>
      <c r="AQ1506" s="12" t="s">
        <v>152</v>
      </c>
      <c r="AS1506" s="12" t="s">
        <v>370</v>
      </c>
      <c r="AT1506" s="12" t="s">
        <v>1017</v>
      </c>
      <c r="AU1506" s="12" t="s">
        <v>126</v>
      </c>
      <c r="BF1506" s="12" t="s">
        <v>126</v>
      </c>
      <c r="BP1506" s="12" t="s">
        <v>2869</v>
      </c>
    </row>
    <row r="1507" ht="14.25" customHeight="1">
      <c r="A1507" s="12">
        <v>720694.0</v>
      </c>
      <c r="B1507" s="12">
        <v>720694.0</v>
      </c>
      <c r="K1507" s="12" t="s">
        <v>137</v>
      </c>
      <c r="M1507" s="12" t="s">
        <v>170</v>
      </c>
      <c r="N1507" s="12" t="s">
        <v>171</v>
      </c>
      <c r="P1507" s="12" t="s">
        <v>204</v>
      </c>
      <c r="V1507" s="12">
        <v>325.0</v>
      </c>
      <c r="X1507" s="12" t="s">
        <v>7418</v>
      </c>
      <c r="Y1507" s="12" t="s">
        <v>319</v>
      </c>
      <c r="Z1507" s="12" t="s">
        <v>7419</v>
      </c>
      <c r="AA1507" s="12" t="s">
        <v>175</v>
      </c>
      <c r="AB1507" s="12" t="s">
        <v>7420</v>
      </c>
      <c r="AC1507" s="12">
        <v>855.0</v>
      </c>
      <c r="AD1507" s="12" t="s">
        <v>2869</v>
      </c>
      <c r="AI1507" s="12" t="s">
        <v>152</v>
      </c>
      <c r="AJ1507" s="12" t="s">
        <v>126</v>
      </c>
      <c r="AK1507" s="12" t="s">
        <v>126</v>
      </c>
      <c r="AP1507" s="12" t="s">
        <v>152</v>
      </c>
      <c r="AQ1507" s="12" t="s">
        <v>152</v>
      </c>
      <c r="AS1507" s="12" t="s">
        <v>370</v>
      </c>
      <c r="AT1507" s="12" t="s">
        <v>1017</v>
      </c>
      <c r="AU1507" s="12" t="s">
        <v>126</v>
      </c>
      <c r="BF1507" s="12" t="s">
        <v>126</v>
      </c>
    </row>
    <row r="1508" ht="14.25" customHeight="1">
      <c r="A1508" s="12">
        <v>720695.0</v>
      </c>
      <c r="B1508" s="12">
        <v>720695.0</v>
      </c>
      <c r="K1508" s="12" t="s">
        <v>137</v>
      </c>
      <c r="M1508" s="12" t="s">
        <v>170</v>
      </c>
      <c r="N1508" s="12" t="s">
        <v>171</v>
      </c>
      <c r="P1508" s="12" t="s">
        <v>204</v>
      </c>
      <c r="V1508" s="12">
        <v>325.0</v>
      </c>
      <c r="X1508" s="12" t="s">
        <v>7421</v>
      </c>
      <c r="Y1508" s="12" t="s">
        <v>246</v>
      </c>
      <c r="Z1508" s="12" t="s">
        <v>7422</v>
      </c>
      <c r="AA1508" s="12" t="s">
        <v>144</v>
      </c>
      <c r="AB1508" s="12" t="s">
        <v>7423</v>
      </c>
      <c r="AC1508" s="12">
        <v>855.0</v>
      </c>
      <c r="AD1508" s="12" t="s">
        <v>2869</v>
      </c>
      <c r="AE1508" s="12" t="s">
        <v>7417</v>
      </c>
      <c r="AI1508" s="12" t="s">
        <v>152</v>
      </c>
      <c r="AJ1508" s="12" t="s">
        <v>126</v>
      </c>
      <c r="AK1508" s="12" t="s">
        <v>126</v>
      </c>
      <c r="AM1508" s="12" t="s">
        <v>196</v>
      </c>
      <c r="AP1508" s="12" t="s">
        <v>152</v>
      </c>
      <c r="AQ1508" s="12" t="s">
        <v>152</v>
      </c>
      <c r="AS1508" s="12" t="s">
        <v>370</v>
      </c>
      <c r="AT1508" s="12" t="s">
        <v>1017</v>
      </c>
      <c r="AU1508" s="12" t="s">
        <v>126</v>
      </c>
      <c r="BF1508" s="12" t="s">
        <v>126</v>
      </c>
      <c r="BP1508" s="12" t="s">
        <v>2869</v>
      </c>
    </row>
    <row r="1509" ht="14.25" customHeight="1">
      <c r="A1509" s="12">
        <v>720696.0</v>
      </c>
      <c r="B1509" s="12">
        <v>720696.0</v>
      </c>
      <c r="C1509" s="12" t="s">
        <v>136</v>
      </c>
      <c r="D1509" s="12">
        <v>814.0</v>
      </c>
      <c r="K1509" s="12" t="s">
        <v>137</v>
      </c>
      <c r="M1509" s="12" t="s">
        <v>170</v>
      </c>
      <c r="N1509" s="12" t="s">
        <v>139</v>
      </c>
      <c r="O1509" s="12" t="s">
        <v>3372</v>
      </c>
      <c r="P1509" s="12" t="s">
        <v>140</v>
      </c>
      <c r="V1509" s="12">
        <v>814.0</v>
      </c>
      <c r="X1509" s="12" t="s">
        <v>7424</v>
      </c>
      <c r="Y1509" s="12" t="s">
        <v>142</v>
      </c>
      <c r="Z1509" s="12" t="s">
        <v>7425</v>
      </c>
      <c r="AA1509" s="12" t="s">
        <v>175</v>
      </c>
      <c r="AB1509" s="12" t="s">
        <v>7426</v>
      </c>
      <c r="AC1509" s="12">
        <v>2.33244892719E11</v>
      </c>
      <c r="AD1509" s="12" t="s">
        <v>918</v>
      </c>
      <c r="AE1509" s="12" t="s">
        <v>7427</v>
      </c>
      <c r="AI1509" s="12" t="s">
        <v>152</v>
      </c>
      <c r="AJ1509" s="12" t="s">
        <v>126</v>
      </c>
      <c r="AK1509" s="12" t="s">
        <v>126</v>
      </c>
      <c r="AM1509" s="12" t="s">
        <v>196</v>
      </c>
      <c r="AP1509" s="12" t="s">
        <v>126</v>
      </c>
      <c r="AQ1509" s="12" t="s">
        <v>152</v>
      </c>
      <c r="AS1509" s="12" t="s">
        <v>153</v>
      </c>
      <c r="AU1509" s="12" t="s">
        <v>152</v>
      </c>
      <c r="AV1509" s="12" t="s">
        <v>154</v>
      </c>
      <c r="AW1509" s="12" t="s">
        <v>7428</v>
      </c>
      <c r="AX1509" s="12" t="s">
        <v>184</v>
      </c>
      <c r="AY1509" s="12" t="s">
        <v>7429</v>
      </c>
      <c r="BO1509" s="12" t="s">
        <v>467</v>
      </c>
      <c r="BP1509" s="12" t="s">
        <v>918</v>
      </c>
      <c r="BQ1509" s="12" t="s">
        <v>158</v>
      </c>
    </row>
    <row r="1510" ht="14.25" customHeight="1">
      <c r="A1510" s="12">
        <v>720697.0</v>
      </c>
      <c r="B1510" s="12">
        <v>720697.0</v>
      </c>
      <c r="K1510" s="12" t="s">
        <v>137</v>
      </c>
      <c r="M1510" s="12" t="s">
        <v>170</v>
      </c>
      <c r="N1510" s="12" t="s">
        <v>171</v>
      </c>
      <c r="P1510" s="12" t="s">
        <v>204</v>
      </c>
      <c r="V1510" s="12">
        <v>325.0</v>
      </c>
      <c r="X1510" s="12" t="s">
        <v>7430</v>
      </c>
      <c r="Y1510" s="12" t="s">
        <v>319</v>
      </c>
      <c r="Z1510" s="12" t="s">
        <v>7431</v>
      </c>
      <c r="AA1510" s="12" t="s">
        <v>175</v>
      </c>
      <c r="AB1510" s="12" t="s">
        <v>7432</v>
      </c>
      <c r="AC1510" s="12">
        <v>96.0</v>
      </c>
      <c r="AD1510" s="12" t="s">
        <v>2869</v>
      </c>
      <c r="AE1510" s="12" t="s">
        <v>7433</v>
      </c>
      <c r="AI1510" s="12" t="s">
        <v>152</v>
      </c>
      <c r="AJ1510" s="12" t="s">
        <v>126</v>
      </c>
      <c r="AK1510" s="12" t="s">
        <v>126</v>
      </c>
      <c r="AM1510" s="12" t="s">
        <v>196</v>
      </c>
      <c r="AP1510" s="12" t="s">
        <v>152</v>
      </c>
      <c r="AQ1510" s="12" t="s">
        <v>152</v>
      </c>
      <c r="AS1510" s="12" t="s">
        <v>370</v>
      </c>
      <c r="AT1510" s="12" t="s">
        <v>1017</v>
      </c>
      <c r="AU1510" s="12" t="s">
        <v>126</v>
      </c>
      <c r="BF1510" s="12" t="s">
        <v>126</v>
      </c>
      <c r="BP1510" s="12" t="s">
        <v>2869</v>
      </c>
    </row>
    <row r="1511" ht="14.25" customHeight="1">
      <c r="A1511" s="12">
        <v>720698.0</v>
      </c>
      <c r="B1511" s="12">
        <v>720698.0</v>
      </c>
      <c r="K1511" s="12" t="s">
        <v>137</v>
      </c>
      <c r="M1511" s="12" t="s">
        <v>170</v>
      </c>
      <c r="N1511" s="12" t="s">
        <v>171</v>
      </c>
      <c r="P1511" s="12" t="s">
        <v>204</v>
      </c>
      <c r="V1511" s="12">
        <v>325.0</v>
      </c>
      <c r="X1511" s="12" t="s">
        <v>7434</v>
      </c>
      <c r="Y1511" s="12" t="s">
        <v>246</v>
      </c>
      <c r="Z1511" s="12" t="s">
        <v>7435</v>
      </c>
      <c r="AA1511" s="12" t="s">
        <v>144</v>
      </c>
      <c r="AB1511" s="12" t="s">
        <v>7436</v>
      </c>
      <c r="AC1511" s="12">
        <v>96.0</v>
      </c>
      <c r="AD1511" s="12" t="s">
        <v>2869</v>
      </c>
      <c r="AI1511" s="12" t="s">
        <v>152</v>
      </c>
      <c r="AJ1511" s="12" t="s">
        <v>126</v>
      </c>
      <c r="AK1511" s="12" t="s">
        <v>126</v>
      </c>
      <c r="AP1511" s="12" t="s">
        <v>152</v>
      </c>
      <c r="AQ1511" s="12" t="s">
        <v>152</v>
      </c>
      <c r="AS1511" s="12" t="s">
        <v>370</v>
      </c>
      <c r="AT1511" s="12" t="s">
        <v>1017</v>
      </c>
      <c r="AU1511" s="12" t="s">
        <v>126</v>
      </c>
      <c r="BF1511" s="12" t="s">
        <v>126</v>
      </c>
    </row>
    <row r="1512" ht="14.25" customHeight="1">
      <c r="A1512" s="12">
        <v>720700.0</v>
      </c>
      <c r="B1512" s="12">
        <v>720699.0</v>
      </c>
      <c r="K1512" s="12" t="s">
        <v>137</v>
      </c>
      <c r="M1512" s="12" t="s">
        <v>170</v>
      </c>
      <c r="N1512" s="12" t="s">
        <v>171</v>
      </c>
      <c r="P1512" s="12" t="s">
        <v>204</v>
      </c>
      <c r="V1512" s="12">
        <v>325.0</v>
      </c>
      <c r="X1512" s="12" t="s">
        <v>7437</v>
      </c>
      <c r="Y1512" s="12" t="s">
        <v>246</v>
      </c>
      <c r="Z1512" s="12" t="s">
        <v>7438</v>
      </c>
      <c r="AA1512" s="12" t="s">
        <v>144</v>
      </c>
      <c r="AB1512" s="12" t="s">
        <v>7439</v>
      </c>
      <c r="AC1512" s="12">
        <v>96.0</v>
      </c>
      <c r="AD1512" s="12" t="s">
        <v>2869</v>
      </c>
      <c r="AI1512" s="12" t="s">
        <v>152</v>
      </c>
      <c r="AJ1512" s="12" t="s">
        <v>126</v>
      </c>
      <c r="AK1512" s="12" t="s">
        <v>126</v>
      </c>
      <c r="AM1512" s="12" t="s">
        <v>196</v>
      </c>
      <c r="AP1512" s="12" t="s">
        <v>152</v>
      </c>
      <c r="AQ1512" s="12" t="s">
        <v>152</v>
      </c>
      <c r="AS1512" s="12" t="s">
        <v>370</v>
      </c>
      <c r="AT1512" s="12" t="s">
        <v>1380</v>
      </c>
      <c r="AU1512" s="12" t="s">
        <v>152</v>
      </c>
      <c r="AV1512" s="12" t="s">
        <v>462</v>
      </c>
      <c r="AW1512" s="12" t="s">
        <v>7440</v>
      </c>
      <c r="AX1512" s="12" t="s">
        <v>156</v>
      </c>
      <c r="BF1512" s="12" t="s">
        <v>126</v>
      </c>
    </row>
    <row r="1513" ht="14.25" customHeight="1">
      <c r="A1513" s="12">
        <v>720701.0</v>
      </c>
      <c r="B1513" s="12">
        <v>720701.0</v>
      </c>
      <c r="K1513" s="12" t="s">
        <v>137</v>
      </c>
      <c r="M1513" s="12" t="s">
        <v>170</v>
      </c>
      <c r="N1513" s="12" t="s">
        <v>139</v>
      </c>
      <c r="P1513" s="12" t="s">
        <v>204</v>
      </c>
      <c r="V1513" s="12">
        <v>407.0</v>
      </c>
      <c r="X1513" s="12" t="s">
        <v>7441</v>
      </c>
      <c r="Y1513" s="12" t="s">
        <v>246</v>
      </c>
      <c r="Z1513" s="12" t="s">
        <v>3351</v>
      </c>
      <c r="AA1513" s="12" t="s">
        <v>144</v>
      </c>
      <c r="AB1513" s="12" t="s">
        <v>7442</v>
      </c>
      <c r="AC1513" s="12">
        <v>2.63784796428E11</v>
      </c>
      <c r="AD1513" s="12" t="s">
        <v>161</v>
      </c>
      <c r="AE1513" s="12" t="s">
        <v>7443</v>
      </c>
      <c r="AF1513" s="12" t="s">
        <v>7444</v>
      </c>
      <c r="AI1513" s="12" t="s">
        <v>152</v>
      </c>
      <c r="AJ1513" s="12" t="s">
        <v>126</v>
      </c>
      <c r="AK1513" s="12" t="s">
        <v>126</v>
      </c>
      <c r="AM1513" s="12" t="s">
        <v>149</v>
      </c>
      <c r="AP1513" s="12" t="s">
        <v>152</v>
      </c>
      <c r="AQ1513" s="12" t="s">
        <v>152</v>
      </c>
      <c r="AS1513" s="12" t="s">
        <v>153</v>
      </c>
      <c r="AU1513" s="12" t="s">
        <v>152</v>
      </c>
      <c r="AV1513" s="12" t="s">
        <v>188</v>
      </c>
      <c r="AW1513" s="12">
        <v>1400.0</v>
      </c>
      <c r="AX1513" s="12" t="s">
        <v>184</v>
      </c>
      <c r="AY1513" s="12" t="s">
        <v>5250</v>
      </c>
      <c r="BO1513" s="12" t="s">
        <v>351</v>
      </c>
      <c r="BP1513" s="12" t="s">
        <v>161</v>
      </c>
      <c r="BQ1513" s="12" t="s">
        <v>135</v>
      </c>
    </row>
    <row r="1514" ht="14.25" customHeight="1">
      <c r="A1514" s="12">
        <v>720702.0</v>
      </c>
      <c r="B1514" s="12">
        <v>720702.0</v>
      </c>
      <c r="K1514" s="12" t="s">
        <v>137</v>
      </c>
      <c r="M1514" s="12" t="s">
        <v>170</v>
      </c>
      <c r="N1514" s="12" t="s">
        <v>139</v>
      </c>
      <c r="P1514" s="12" t="s">
        <v>204</v>
      </c>
      <c r="V1514" s="12">
        <v>407.0</v>
      </c>
      <c r="X1514" s="12" t="s">
        <v>1099</v>
      </c>
      <c r="Y1514" s="12" t="s">
        <v>319</v>
      </c>
      <c r="Z1514" s="12" t="s">
        <v>1100</v>
      </c>
      <c r="AA1514" s="12" t="s">
        <v>175</v>
      </c>
      <c r="AB1514" s="12" t="s">
        <v>7445</v>
      </c>
      <c r="AC1514" s="12">
        <v>70.0</v>
      </c>
      <c r="AD1514" s="12" t="s">
        <v>132</v>
      </c>
      <c r="AE1514" s="12" t="s">
        <v>7446</v>
      </c>
      <c r="AF1514" s="12" t="s">
        <v>7447</v>
      </c>
      <c r="AI1514" s="12" t="s">
        <v>152</v>
      </c>
      <c r="AJ1514" s="12" t="s">
        <v>126</v>
      </c>
      <c r="AK1514" s="12" t="s">
        <v>126</v>
      </c>
      <c r="AM1514" s="12" t="s">
        <v>149</v>
      </c>
      <c r="AN1514" s="12" t="s">
        <v>384</v>
      </c>
      <c r="AO1514" s="12" t="s">
        <v>567</v>
      </c>
      <c r="AP1514" s="12" t="s">
        <v>152</v>
      </c>
      <c r="AQ1514" s="12" t="s">
        <v>152</v>
      </c>
      <c r="AS1514" s="12" t="s">
        <v>153</v>
      </c>
      <c r="AU1514" s="12" t="s">
        <v>152</v>
      </c>
      <c r="BF1514" s="12" t="s">
        <v>126</v>
      </c>
      <c r="BO1514" s="12" t="s">
        <v>1308</v>
      </c>
      <c r="BP1514" s="12" t="s">
        <v>132</v>
      </c>
    </row>
    <row r="1515" ht="14.25" customHeight="1">
      <c r="A1515" s="12">
        <v>720703.0</v>
      </c>
      <c r="B1515" s="12">
        <v>720703.0</v>
      </c>
      <c r="K1515" s="12" t="s">
        <v>137</v>
      </c>
      <c r="M1515" s="12" t="s">
        <v>170</v>
      </c>
      <c r="N1515" s="12" t="s">
        <v>171</v>
      </c>
      <c r="P1515" s="12" t="s">
        <v>204</v>
      </c>
      <c r="V1515" s="12">
        <v>325.0</v>
      </c>
      <c r="X1515" s="12" t="s">
        <v>7448</v>
      </c>
      <c r="Y1515" s="12" t="s">
        <v>319</v>
      </c>
      <c r="Z1515" s="12" t="s">
        <v>7449</v>
      </c>
      <c r="AA1515" s="12" t="s">
        <v>175</v>
      </c>
      <c r="AB1515" s="12" t="s">
        <v>7450</v>
      </c>
      <c r="AC1515" s="12">
        <v>93.0</v>
      </c>
      <c r="AD1515" s="12" t="s">
        <v>2869</v>
      </c>
      <c r="AI1515" s="12" t="s">
        <v>152</v>
      </c>
      <c r="AJ1515" s="12" t="s">
        <v>126</v>
      </c>
      <c r="AK1515" s="12" t="s">
        <v>126</v>
      </c>
      <c r="AM1515" s="12" t="s">
        <v>196</v>
      </c>
      <c r="AP1515" s="12" t="s">
        <v>152</v>
      </c>
      <c r="AQ1515" s="12" t="s">
        <v>152</v>
      </c>
      <c r="AS1515" s="12" t="s">
        <v>370</v>
      </c>
      <c r="AT1515" s="12" t="s">
        <v>7451</v>
      </c>
      <c r="AU1515" s="12" t="s">
        <v>152</v>
      </c>
      <c r="AV1515" s="12" t="s">
        <v>462</v>
      </c>
      <c r="AW1515" s="12" t="s">
        <v>7440</v>
      </c>
      <c r="AX1515" s="12" t="s">
        <v>156</v>
      </c>
      <c r="BF1515" s="12" t="s">
        <v>126</v>
      </c>
    </row>
    <row r="1516" ht="14.25" customHeight="1">
      <c r="A1516" s="12">
        <v>720704.0</v>
      </c>
      <c r="B1516" s="12">
        <v>720704.0</v>
      </c>
      <c r="K1516" s="12" t="s">
        <v>137</v>
      </c>
      <c r="M1516" s="12" t="s">
        <v>138</v>
      </c>
      <c r="N1516" s="12" t="s">
        <v>139</v>
      </c>
      <c r="P1516" s="12" t="s">
        <v>204</v>
      </c>
      <c r="V1516" s="12">
        <v>523.0</v>
      </c>
      <c r="X1516" s="12" t="s">
        <v>1508</v>
      </c>
      <c r="Y1516" s="12" t="s">
        <v>246</v>
      </c>
      <c r="Z1516" s="12" t="s">
        <v>1509</v>
      </c>
      <c r="AA1516" s="12" t="s">
        <v>144</v>
      </c>
      <c r="AB1516" s="12" t="s">
        <v>1510</v>
      </c>
      <c r="AC1516" s="12">
        <v>798.0</v>
      </c>
      <c r="AD1516" s="12" t="s">
        <v>1286</v>
      </c>
      <c r="AE1516" s="12" t="s">
        <v>7452</v>
      </c>
      <c r="AI1516" s="12" t="s">
        <v>126</v>
      </c>
      <c r="AJ1516" s="12" t="s">
        <v>126</v>
      </c>
      <c r="AK1516" s="12" t="s">
        <v>126</v>
      </c>
      <c r="AM1516" s="12" t="s">
        <v>1098</v>
      </c>
      <c r="AN1516" s="12" t="s">
        <v>149</v>
      </c>
      <c r="AO1516" s="12" t="s">
        <v>482</v>
      </c>
      <c r="AP1516" s="12" t="s">
        <v>152</v>
      </c>
      <c r="AQ1516" s="12" t="s">
        <v>152</v>
      </c>
      <c r="AS1516" s="12" t="s">
        <v>153</v>
      </c>
      <c r="AU1516" s="12" t="s">
        <v>152</v>
      </c>
      <c r="BF1516" s="12" t="s">
        <v>126</v>
      </c>
      <c r="BO1516" s="12" t="s">
        <v>578</v>
      </c>
      <c r="BP1516" s="12" t="s">
        <v>1286</v>
      </c>
      <c r="BQ1516" s="12" t="s">
        <v>7453</v>
      </c>
      <c r="BR1516" s="12" t="s">
        <v>7454</v>
      </c>
    </row>
    <row r="1517" ht="14.25" customHeight="1">
      <c r="A1517" s="12">
        <v>720705.0</v>
      </c>
      <c r="B1517" s="12">
        <v>720705.0</v>
      </c>
      <c r="K1517" s="12" t="s">
        <v>137</v>
      </c>
      <c r="M1517" s="12" t="s">
        <v>170</v>
      </c>
      <c r="N1517" s="12" t="s">
        <v>171</v>
      </c>
      <c r="P1517" s="12" t="s">
        <v>204</v>
      </c>
      <c r="V1517" s="12">
        <v>325.0</v>
      </c>
      <c r="X1517" s="12" t="s">
        <v>7455</v>
      </c>
      <c r="Y1517" s="12" t="s">
        <v>269</v>
      </c>
      <c r="Z1517" s="12" t="s">
        <v>7456</v>
      </c>
      <c r="AA1517" s="12" t="s">
        <v>175</v>
      </c>
      <c r="AB1517" s="12" t="s">
        <v>7457</v>
      </c>
      <c r="AC1517" s="12">
        <v>8.55888070172E11</v>
      </c>
      <c r="AD1517" s="12" t="s">
        <v>2869</v>
      </c>
      <c r="AE1517" s="12" t="s">
        <v>7458</v>
      </c>
      <c r="AI1517" s="12" t="s">
        <v>152</v>
      </c>
      <c r="AJ1517" s="12" t="s">
        <v>126</v>
      </c>
      <c r="AK1517" s="12" t="s">
        <v>126</v>
      </c>
      <c r="AM1517" s="12" t="s">
        <v>149</v>
      </c>
      <c r="AP1517" s="12" t="s">
        <v>152</v>
      </c>
      <c r="AQ1517" s="12" t="s">
        <v>152</v>
      </c>
      <c r="AS1517" s="12" t="s">
        <v>370</v>
      </c>
      <c r="AT1517" s="12" t="s">
        <v>1380</v>
      </c>
      <c r="AU1517" s="12" t="s">
        <v>152</v>
      </c>
      <c r="AV1517" s="12" t="s">
        <v>462</v>
      </c>
      <c r="AW1517" s="12" t="s">
        <v>7459</v>
      </c>
      <c r="AX1517" s="12" t="s">
        <v>156</v>
      </c>
      <c r="AY1517" s="12" t="s">
        <v>7460</v>
      </c>
      <c r="BF1517" s="12" t="s">
        <v>126</v>
      </c>
      <c r="BO1517" s="12" t="s">
        <v>351</v>
      </c>
      <c r="BP1517" s="12" t="s">
        <v>2869</v>
      </c>
      <c r="BQ1517" s="12" t="s">
        <v>464</v>
      </c>
    </row>
    <row r="1518" ht="14.25" customHeight="1">
      <c r="A1518" s="12">
        <v>720706.0</v>
      </c>
      <c r="B1518" s="12">
        <v>720706.0</v>
      </c>
      <c r="K1518" s="12" t="s">
        <v>137</v>
      </c>
      <c r="M1518" s="12" t="s">
        <v>170</v>
      </c>
      <c r="N1518" s="12" t="s">
        <v>171</v>
      </c>
      <c r="P1518" s="12" t="s">
        <v>140</v>
      </c>
      <c r="V1518" s="12">
        <v>649.0</v>
      </c>
      <c r="X1518" s="12" t="s">
        <v>2129</v>
      </c>
      <c r="Y1518" s="12" t="s">
        <v>142</v>
      </c>
      <c r="Z1518" s="12" t="s">
        <v>2130</v>
      </c>
      <c r="AA1518" s="12" t="s">
        <v>175</v>
      </c>
      <c r="AB1518" s="12" t="s">
        <v>2131</v>
      </c>
      <c r="AC1518" s="12">
        <v>947.0</v>
      </c>
      <c r="AD1518" s="12" t="s">
        <v>2058</v>
      </c>
      <c r="AE1518" s="12" t="s">
        <v>7461</v>
      </c>
      <c r="AI1518" s="12" t="s">
        <v>152</v>
      </c>
      <c r="AJ1518" s="12" t="s">
        <v>126</v>
      </c>
      <c r="AK1518" s="12" t="s">
        <v>126</v>
      </c>
      <c r="AM1518" s="12" t="s">
        <v>196</v>
      </c>
      <c r="AP1518" s="12" t="s">
        <v>152</v>
      </c>
      <c r="AQ1518" s="12" t="s">
        <v>152</v>
      </c>
      <c r="AS1518" s="12" t="s">
        <v>153</v>
      </c>
      <c r="AU1518" s="12" t="s">
        <v>152</v>
      </c>
      <c r="AV1518" s="12" t="s">
        <v>154</v>
      </c>
      <c r="AX1518" s="12" t="s">
        <v>156</v>
      </c>
      <c r="BF1518" s="12" t="s">
        <v>126</v>
      </c>
      <c r="BO1518" s="12" t="s">
        <v>467</v>
      </c>
      <c r="BP1518" s="12" t="s">
        <v>2058</v>
      </c>
      <c r="BQ1518" s="12" t="s">
        <v>352</v>
      </c>
    </row>
    <row r="1519" ht="14.25" customHeight="1">
      <c r="A1519" s="12">
        <v>720707.0</v>
      </c>
      <c r="B1519" s="12">
        <v>720707.0</v>
      </c>
      <c r="K1519" s="12" t="s">
        <v>137</v>
      </c>
      <c r="M1519" s="12" t="s">
        <v>253</v>
      </c>
      <c r="N1519" s="12" t="s">
        <v>139</v>
      </c>
      <c r="P1519" s="12" t="s">
        <v>204</v>
      </c>
      <c r="V1519" s="12">
        <v>319.0</v>
      </c>
      <c r="X1519" s="12" t="s">
        <v>7462</v>
      </c>
      <c r="Y1519" s="12" t="s">
        <v>142</v>
      </c>
      <c r="Z1519" s="12" t="s">
        <v>7463</v>
      </c>
      <c r="AA1519" s="12" t="s">
        <v>144</v>
      </c>
      <c r="AB1519" s="12" t="s">
        <v>7464</v>
      </c>
      <c r="AC1519" s="12">
        <v>2.56785001999E11</v>
      </c>
      <c r="AD1519" s="12" t="s">
        <v>272</v>
      </c>
      <c r="AE1519" s="12" t="s">
        <v>7465</v>
      </c>
      <c r="AF1519" s="12" t="s">
        <v>7466</v>
      </c>
      <c r="AI1519" s="12" t="s">
        <v>126</v>
      </c>
      <c r="AJ1519" s="12" t="s">
        <v>126</v>
      </c>
      <c r="AK1519" s="12" t="s">
        <v>126</v>
      </c>
      <c r="AM1519" s="12" t="s">
        <v>196</v>
      </c>
      <c r="AN1519" s="12" t="s">
        <v>196</v>
      </c>
      <c r="AO1519" s="12" t="s">
        <v>196</v>
      </c>
      <c r="AP1519" s="12" t="s">
        <v>152</v>
      </c>
      <c r="AS1519" s="12" t="s">
        <v>153</v>
      </c>
      <c r="AU1519" s="12" t="s">
        <v>152</v>
      </c>
      <c r="AV1519" s="12" t="s">
        <v>154</v>
      </c>
      <c r="AX1519" s="12" t="s">
        <v>184</v>
      </c>
      <c r="BF1519" s="12" t="s">
        <v>126</v>
      </c>
      <c r="BO1519" s="12" t="s">
        <v>351</v>
      </c>
      <c r="BP1519" s="12" t="s">
        <v>272</v>
      </c>
      <c r="BQ1519" s="12" t="s">
        <v>135</v>
      </c>
    </row>
    <row r="1520" ht="14.25" customHeight="1">
      <c r="A1520" s="12">
        <v>720714.0</v>
      </c>
      <c r="B1520" s="12">
        <v>720714.0</v>
      </c>
      <c r="K1520" s="12" t="s">
        <v>137</v>
      </c>
      <c r="M1520" s="12" t="s">
        <v>170</v>
      </c>
      <c r="N1520" s="12" t="s">
        <v>171</v>
      </c>
      <c r="P1520" s="12" t="s">
        <v>140</v>
      </c>
      <c r="V1520" s="12">
        <v>649.0</v>
      </c>
      <c r="X1520" s="12" t="s">
        <v>7467</v>
      </c>
      <c r="Y1520" s="12" t="s">
        <v>142</v>
      </c>
      <c r="Z1520" s="12" t="s">
        <v>7468</v>
      </c>
      <c r="AA1520" s="12" t="s">
        <v>144</v>
      </c>
      <c r="AB1520" s="12" t="s">
        <v>7469</v>
      </c>
      <c r="AC1520" s="12">
        <v>855.0</v>
      </c>
      <c r="AD1520" s="12" t="s">
        <v>2869</v>
      </c>
      <c r="AE1520" s="12" t="s">
        <v>7470</v>
      </c>
      <c r="AI1520" s="12" t="s">
        <v>152</v>
      </c>
      <c r="AJ1520" s="12" t="s">
        <v>126</v>
      </c>
      <c r="AK1520" s="12" t="s">
        <v>126</v>
      </c>
      <c r="AM1520" s="12" t="s">
        <v>149</v>
      </c>
      <c r="AP1520" s="12" t="s">
        <v>152</v>
      </c>
      <c r="AQ1520" s="12" t="s">
        <v>152</v>
      </c>
      <c r="AS1520" s="12" t="s">
        <v>370</v>
      </c>
      <c r="AT1520" s="12" t="s">
        <v>1380</v>
      </c>
      <c r="AU1520" s="12" t="s">
        <v>152</v>
      </c>
      <c r="AV1520" s="12" t="s">
        <v>462</v>
      </c>
      <c r="AW1520" s="12" t="s">
        <v>7471</v>
      </c>
      <c r="AX1520" s="12" t="s">
        <v>156</v>
      </c>
      <c r="BF1520" s="12" t="s">
        <v>126</v>
      </c>
      <c r="BO1520" s="12" t="s">
        <v>127</v>
      </c>
      <c r="BP1520" s="12" t="s">
        <v>2869</v>
      </c>
      <c r="BQ1520" s="12" t="s">
        <v>388</v>
      </c>
    </row>
    <row r="1521" ht="14.25" customHeight="1">
      <c r="A1521" s="12">
        <v>720717.0</v>
      </c>
      <c r="B1521" s="12">
        <v>720717.0</v>
      </c>
      <c r="C1521" s="12" t="s">
        <v>136</v>
      </c>
      <c r="D1521" s="12">
        <v>699.0</v>
      </c>
      <c r="K1521" s="12" t="s">
        <v>137</v>
      </c>
      <c r="M1521" s="12" t="s">
        <v>138</v>
      </c>
      <c r="N1521" s="12" t="s">
        <v>171</v>
      </c>
      <c r="P1521" s="12" t="s">
        <v>140</v>
      </c>
      <c r="V1521" s="12">
        <v>699.0</v>
      </c>
      <c r="X1521" s="12" t="s">
        <v>7472</v>
      </c>
      <c r="Y1521" s="12" t="s">
        <v>142</v>
      </c>
      <c r="Z1521" s="12" t="s">
        <v>7473</v>
      </c>
      <c r="AA1521" s="12" t="s">
        <v>175</v>
      </c>
      <c r="AB1521" s="12" t="s">
        <v>7474</v>
      </c>
      <c r="AC1521" s="12">
        <v>416.0</v>
      </c>
      <c r="AD1521" s="12" t="s">
        <v>971</v>
      </c>
      <c r="AE1521" s="12" t="s">
        <v>7475</v>
      </c>
      <c r="AI1521" s="12" t="s">
        <v>126</v>
      </c>
      <c r="AJ1521" s="12" t="s">
        <v>126</v>
      </c>
      <c r="AK1521" s="12" t="s">
        <v>126</v>
      </c>
      <c r="AM1521" s="12" t="s">
        <v>149</v>
      </c>
      <c r="AP1521" s="12" t="s">
        <v>126</v>
      </c>
      <c r="AQ1521" s="12" t="s">
        <v>152</v>
      </c>
      <c r="AS1521" s="12" t="s">
        <v>370</v>
      </c>
      <c r="AT1521" s="12" t="s">
        <v>1017</v>
      </c>
      <c r="AU1521" s="12" t="s">
        <v>126</v>
      </c>
      <c r="BF1521" s="12" t="s">
        <v>126</v>
      </c>
      <c r="BO1521" s="12" t="s">
        <v>127</v>
      </c>
      <c r="BP1521" s="12" t="s">
        <v>971</v>
      </c>
      <c r="BQ1521" s="12" t="s">
        <v>388</v>
      </c>
    </row>
    <row r="1522" ht="14.25" customHeight="1">
      <c r="A1522" s="12">
        <v>720718.0</v>
      </c>
      <c r="B1522" s="12">
        <v>720718.0</v>
      </c>
      <c r="C1522" s="12" t="s">
        <v>136</v>
      </c>
      <c r="D1522" s="12">
        <v>699.0</v>
      </c>
      <c r="K1522" s="12" t="s">
        <v>137</v>
      </c>
      <c r="M1522" s="12" t="s">
        <v>138</v>
      </c>
      <c r="N1522" s="12" t="s">
        <v>171</v>
      </c>
      <c r="P1522" s="12" t="s">
        <v>140</v>
      </c>
      <c r="V1522" s="12">
        <v>699.0</v>
      </c>
      <c r="X1522" s="12" t="s">
        <v>7476</v>
      </c>
      <c r="Y1522" s="12" t="s">
        <v>142</v>
      </c>
      <c r="Z1522" s="12" t="s">
        <v>7477</v>
      </c>
      <c r="AA1522" s="12" t="s">
        <v>144</v>
      </c>
      <c r="AB1522" s="12" t="s">
        <v>7478</v>
      </c>
      <c r="AC1522" s="12">
        <v>8.21020299475E11</v>
      </c>
      <c r="AD1522" s="12" t="s">
        <v>146</v>
      </c>
      <c r="AE1522" s="12" t="s">
        <v>7479</v>
      </c>
      <c r="AF1522" s="12" t="s">
        <v>514</v>
      </c>
      <c r="AI1522" s="12" t="s">
        <v>126</v>
      </c>
      <c r="AJ1522" s="12" t="s">
        <v>126</v>
      </c>
      <c r="AK1522" s="12" t="s">
        <v>126</v>
      </c>
      <c r="AM1522" s="12" t="s">
        <v>150</v>
      </c>
      <c r="AN1522" s="12" t="s">
        <v>149</v>
      </c>
      <c r="AP1522" s="12" t="s">
        <v>126</v>
      </c>
      <c r="AS1522" s="12" t="s">
        <v>370</v>
      </c>
      <c r="AT1522" s="12" t="s">
        <v>1017</v>
      </c>
      <c r="AU1522" s="12" t="s">
        <v>126</v>
      </c>
      <c r="BF1522" s="12" t="s">
        <v>126</v>
      </c>
      <c r="BO1522" s="12" t="s">
        <v>7480</v>
      </c>
    </row>
    <row r="1523" ht="14.25" customHeight="1">
      <c r="A1523" s="12">
        <v>720719.0</v>
      </c>
      <c r="B1523" s="12">
        <v>720719.0</v>
      </c>
      <c r="K1523" s="12" t="s">
        <v>137</v>
      </c>
      <c r="M1523" s="12" t="s">
        <v>170</v>
      </c>
      <c r="N1523" s="12" t="s">
        <v>139</v>
      </c>
      <c r="P1523" s="12" t="s">
        <v>128</v>
      </c>
      <c r="V1523" s="12">
        <v>755.0</v>
      </c>
      <c r="X1523" s="12" t="s">
        <v>7481</v>
      </c>
      <c r="Y1523" s="12" t="s">
        <v>246</v>
      </c>
      <c r="Z1523" s="12" t="s">
        <v>7482</v>
      </c>
      <c r="AA1523" s="12" t="s">
        <v>144</v>
      </c>
      <c r="AB1523" s="12" t="s">
        <v>7483</v>
      </c>
      <c r="AC1523" s="12">
        <v>559.0</v>
      </c>
      <c r="AD1523" s="12" t="s">
        <v>192</v>
      </c>
      <c r="AE1523" s="12" t="s">
        <v>7484</v>
      </c>
      <c r="AF1523" s="12" t="s">
        <v>7485</v>
      </c>
      <c r="AI1523" s="12" t="s">
        <v>126</v>
      </c>
      <c r="AJ1523" s="12" t="s">
        <v>126</v>
      </c>
      <c r="AK1523" s="12" t="s">
        <v>126</v>
      </c>
      <c r="AM1523" s="12" t="s">
        <v>196</v>
      </c>
      <c r="AN1523" s="12" t="s">
        <v>195</v>
      </c>
      <c r="AO1523" s="12" t="s">
        <v>331</v>
      </c>
      <c r="AP1523" s="12" t="s">
        <v>152</v>
      </c>
      <c r="AQ1523" s="12" t="s">
        <v>152</v>
      </c>
      <c r="AS1523" s="12" t="s">
        <v>153</v>
      </c>
      <c r="AU1523" s="12" t="s">
        <v>126</v>
      </c>
      <c r="BF1523" s="12" t="s">
        <v>126</v>
      </c>
      <c r="BQ1523" s="12" t="s">
        <v>273</v>
      </c>
    </row>
    <row r="1524" ht="14.25" customHeight="1">
      <c r="A1524" s="12">
        <v>720720.0</v>
      </c>
      <c r="B1524" s="12">
        <v>720720.0</v>
      </c>
      <c r="C1524" s="12" t="s">
        <v>136</v>
      </c>
      <c r="D1524" s="12">
        <v>875.0</v>
      </c>
      <c r="K1524" s="12" t="s">
        <v>137</v>
      </c>
      <c r="M1524" s="12" t="s">
        <v>138</v>
      </c>
      <c r="N1524" s="12" t="s">
        <v>139</v>
      </c>
      <c r="P1524" s="12" t="s">
        <v>140</v>
      </c>
      <c r="V1524" s="12">
        <v>875.0</v>
      </c>
      <c r="X1524" s="12" t="s">
        <v>7486</v>
      </c>
      <c r="Y1524" s="12" t="s">
        <v>142</v>
      </c>
      <c r="Z1524" s="12" t="s">
        <v>7487</v>
      </c>
      <c r="AA1524" s="12" t="s">
        <v>144</v>
      </c>
      <c r="AB1524" s="12" t="s">
        <v>7488</v>
      </c>
      <c r="AC1524" s="12">
        <v>808.0</v>
      </c>
      <c r="AD1524" s="12" t="s">
        <v>221</v>
      </c>
      <c r="AE1524" s="12" t="s">
        <v>7489</v>
      </c>
      <c r="AI1524" s="12" t="s">
        <v>126</v>
      </c>
      <c r="AJ1524" s="12" t="s">
        <v>126</v>
      </c>
      <c r="AK1524" s="12" t="s">
        <v>126</v>
      </c>
      <c r="AM1524" s="12" t="s">
        <v>149</v>
      </c>
      <c r="AP1524" s="12" t="s">
        <v>152</v>
      </c>
      <c r="AS1524" s="12" t="s">
        <v>153</v>
      </c>
      <c r="AU1524" s="12" t="s">
        <v>152</v>
      </c>
      <c r="AV1524" s="12" t="s">
        <v>188</v>
      </c>
      <c r="AX1524" s="12" t="s">
        <v>156</v>
      </c>
      <c r="BF1524" s="12" t="s">
        <v>126</v>
      </c>
      <c r="BO1524" s="12" t="s">
        <v>561</v>
      </c>
      <c r="BP1524" s="12" t="s">
        <v>221</v>
      </c>
      <c r="BQ1524" s="12" t="s">
        <v>135</v>
      </c>
    </row>
    <row r="1525" ht="14.25" customHeight="1">
      <c r="A1525" s="12">
        <v>720721.0</v>
      </c>
      <c r="B1525" s="12">
        <v>720721.0</v>
      </c>
      <c r="K1525" s="12" t="s">
        <v>137</v>
      </c>
      <c r="M1525" s="12" t="s">
        <v>253</v>
      </c>
      <c r="N1525" s="12" t="s">
        <v>171</v>
      </c>
      <c r="P1525" s="12" t="s">
        <v>128</v>
      </c>
      <c r="V1525" s="12">
        <v>464.0</v>
      </c>
      <c r="X1525" s="12" t="s">
        <v>7490</v>
      </c>
      <c r="Y1525" s="12" t="s">
        <v>142</v>
      </c>
      <c r="Z1525" s="12" t="s">
        <v>7491</v>
      </c>
      <c r="AA1525" s="12" t="s">
        <v>144</v>
      </c>
      <c r="AB1525" s="12" t="s">
        <v>7492</v>
      </c>
      <c r="AC1525" s="12">
        <v>2.11922190491E11</v>
      </c>
      <c r="AD1525" s="12" t="s">
        <v>2522</v>
      </c>
      <c r="AE1525" s="12" t="s">
        <v>7493</v>
      </c>
      <c r="AF1525" s="12" t="s">
        <v>7494</v>
      </c>
      <c r="AM1525" s="12" t="s">
        <v>149</v>
      </c>
      <c r="AN1525" s="12" t="s">
        <v>985</v>
      </c>
      <c r="AO1525" s="12" t="s">
        <v>723</v>
      </c>
      <c r="AP1525" s="12" t="s">
        <v>152</v>
      </c>
      <c r="AQ1525" s="12" t="s">
        <v>152</v>
      </c>
      <c r="AS1525" s="12" t="s">
        <v>153</v>
      </c>
      <c r="AU1525" s="12" t="s">
        <v>152</v>
      </c>
      <c r="AV1525" s="12" t="s">
        <v>154</v>
      </c>
      <c r="AW1525" s="12" t="s">
        <v>2233</v>
      </c>
      <c r="AX1525" s="12" t="s">
        <v>184</v>
      </c>
      <c r="AY1525" s="12" t="s">
        <v>710</v>
      </c>
      <c r="BF1525" s="12" t="s">
        <v>126</v>
      </c>
      <c r="BO1525" s="12" t="s">
        <v>351</v>
      </c>
      <c r="BP1525" s="12" t="s">
        <v>2522</v>
      </c>
      <c r="BQ1525" s="12" t="s">
        <v>236</v>
      </c>
    </row>
    <row r="1526" ht="14.25" customHeight="1">
      <c r="A1526" s="12">
        <v>720722.0</v>
      </c>
      <c r="B1526" s="12">
        <v>720722.0</v>
      </c>
      <c r="D1526" s="12">
        <v>0.0</v>
      </c>
      <c r="K1526" s="12" t="s">
        <v>137</v>
      </c>
      <c r="M1526" s="12" t="s">
        <v>170</v>
      </c>
      <c r="N1526" s="12" t="s">
        <v>171</v>
      </c>
      <c r="P1526" s="12" t="s">
        <v>128</v>
      </c>
      <c r="V1526" s="12">
        <v>605.0</v>
      </c>
      <c r="X1526" s="12" t="s">
        <v>7495</v>
      </c>
      <c r="Y1526" s="12" t="s">
        <v>142</v>
      </c>
      <c r="Z1526" s="12" t="s">
        <v>7496</v>
      </c>
      <c r="AA1526" s="12" t="s">
        <v>144</v>
      </c>
      <c r="AB1526" s="12" t="s">
        <v>7497</v>
      </c>
      <c r="AC1526" s="12">
        <v>855.0</v>
      </c>
      <c r="AD1526" s="12" t="s">
        <v>2869</v>
      </c>
      <c r="AE1526" s="12" t="s">
        <v>7498</v>
      </c>
      <c r="AI1526" s="12" t="s">
        <v>152</v>
      </c>
      <c r="AJ1526" s="12" t="s">
        <v>126</v>
      </c>
      <c r="AK1526" s="12" t="s">
        <v>126</v>
      </c>
      <c r="AM1526" s="12" t="s">
        <v>149</v>
      </c>
      <c r="AP1526" s="12" t="s">
        <v>152</v>
      </c>
      <c r="AQ1526" s="12" t="s">
        <v>152</v>
      </c>
      <c r="AS1526" s="12" t="s">
        <v>370</v>
      </c>
      <c r="AT1526" s="12" t="s">
        <v>4662</v>
      </c>
      <c r="AU1526" s="12" t="s">
        <v>152</v>
      </c>
      <c r="AV1526" s="12" t="s">
        <v>462</v>
      </c>
      <c r="AW1526" s="12" t="s">
        <v>7499</v>
      </c>
      <c r="AX1526" s="12" t="s">
        <v>156</v>
      </c>
      <c r="AY1526" s="12" t="s">
        <v>7500</v>
      </c>
      <c r="BO1526" s="12" t="s">
        <v>1313</v>
      </c>
      <c r="BP1526" s="12" t="s">
        <v>2869</v>
      </c>
      <c r="BQ1526" s="12" t="s">
        <v>273</v>
      </c>
    </row>
    <row r="1527" ht="14.25" customHeight="1">
      <c r="A1527" s="12">
        <v>720723.0</v>
      </c>
      <c r="B1527" s="12">
        <v>720723.0</v>
      </c>
      <c r="K1527" s="12" t="s">
        <v>137</v>
      </c>
      <c r="M1527" s="12" t="s">
        <v>170</v>
      </c>
      <c r="N1527" s="12" t="s">
        <v>171</v>
      </c>
      <c r="P1527" s="12" t="s">
        <v>128</v>
      </c>
      <c r="V1527" s="12">
        <v>605.0</v>
      </c>
      <c r="X1527" s="12" t="s">
        <v>7501</v>
      </c>
      <c r="Y1527" s="12" t="s">
        <v>142</v>
      </c>
      <c r="Z1527" s="12" t="s">
        <v>7502</v>
      </c>
      <c r="AA1527" s="12" t="s">
        <v>144</v>
      </c>
      <c r="AB1527" s="12" t="s">
        <v>7503</v>
      </c>
      <c r="AC1527" s="12">
        <v>96.0</v>
      </c>
      <c r="AD1527" s="12" t="s">
        <v>2869</v>
      </c>
      <c r="AE1527" s="12">
        <v>120915.0</v>
      </c>
      <c r="AI1527" s="12" t="s">
        <v>152</v>
      </c>
      <c r="AJ1527" s="12" t="s">
        <v>126</v>
      </c>
      <c r="AK1527" s="12" t="s">
        <v>126</v>
      </c>
      <c r="AM1527" s="12" t="s">
        <v>6152</v>
      </c>
      <c r="AN1527" s="12" t="s">
        <v>196</v>
      </c>
      <c r="AP1527" s="12" t="s">
        <v>152</v>
      </c>
      <c r="AS1527" s="12" t="s">
        <v>370</v>
      </c>
      <c r="AT1527" s="12" t="s">
        <v>1017</v>
      </c>
      <c r="AU1527" s="12" t="s">
        <v>152</v>
      </c>
      <c r="AV1527" s="12" t="s">
        <v>462</v>
      </c>
      <c r="AW1527" s="12" t="s">
        <v>7504</v>
      </c>
      <c r="AX1527" s="12" t="s">
        <v>156</v>
      </c>
      <c r="AY1527" s="12" t="s">
        <v>7505</v>
      </c>
      <c r="BF1527" s="12" t="s">
        <v>126</v>
      </c>
      <c r="BO1527" s="12" t="s">
        <v>421</v>
      </c>
      <c r="BP1527" s="12" t="s">
        <v>2869</v>
      </c>
      <c r="BQ1527" s="12" t="s">
        <v>273</v>
      </c>
    </row>
    <row r="1528" ht="14.25" customHeight="1">
      <c r="A1528" s="12">
        <v>720724.0</v>
      </c>
      <c r="B1528" s="12">
        <v>720724.0</v>
      </c>
      <c r="K1528" s="12" t="s">
        <v>137</v>
      </c>
      <c r="M1528" s="12" t="s">
        <v>170</v>
      </c>
      <c r="N1528" s="12" t="s">
        <v>139</v>
      </c>
      <c r="P1528" s="12" t="s">
        <v>204</v>
      </c>
      <c r="V1528" s="12">
        <v>407.0</v>
      </c>
      <c r="X1528" s="12" t="s">
        <v>7506</v>
      </c>
      <c r="Y1528" s="12" t="s">
        <v>246</v>
      </c>
      <c r="Z1528" s="12" t="s">
        <v>7507</v>
      </c>
      <c r="AA1528" s="12" t="s">
        <v>144</v>
      </c>
      <c r="AB1528" s="12" t="s">
        <v>7508</v>
      </c>
      <c r="AC1528" s="12">
        <v>62.0</v>
      </c>
      <c r="AD1528" s="12" t="s">
        <v>122</v>
      </c>
      <c r="AE1528" s="12" t="s">
        <v>7509</v>
      </c>
      <c r="AI1528" s="12" t="s">
        <v>152</v>
      </c>
      <c r="AJ1528" s="12" t="s">
        <v>126</v>
      </c>
      <c r="AK1528" s="12" t="s">
        <v>126</v>
      </c>
      <c r="AM1528" s="12" t="s">
        <v>149</v>
      </c>
      <c r="AN1528" s="12" t="s">
        <v>4551</v>
      </c>
      <c r="AP1528" s="12" t="s">
        <v>152</v>
      </c>
      <c r="AQ1528" s="12" t="s">
        <v>152</v>
      </c>
      <c r="AS1528" s="12" t="s">
        <v>153</v>
      </c>
      <c r="AU1528" s="12" t="s">
        <v>152</v>
      </c>
      <c r="AV1528" s="12" t="s">
        <v>154</v>
      </c>
      <c r="AW1528" s="12" t="s">
        <v>858</v>
      </c>
      <c r="AX1528" s="12" t="s">
        <v>156</v>
      </c>
      <c r="AY1528" s="12" t="s">
        <v>858</v>
      </c>
      <c r="BF1528" s="12" t="s">
        <v>126</v>
      </c>
      <c r="BP1528" s="12" t="s">
        <v>122</v>
      </c>
    </row>
    <row r="1529" ht="14.25" customHeight="1">
      <c r="A1529" s="12">
        <v>720725.0</v>
      </c>
      <c r="B1529" s="12">
        <v>720725.0</v>
      </c>
      <c r="K1529" s="12" t="s">
        <v>137</v>
      </c>
      <c r="M1529" s="12" t="s">
        <v>170</v>
      </c>
      <c r="N1529" s="12" t="s">
        <v>171</v>
      </c>
      <c r="P1529" s="12" t="s">
        <v>128</v>
      </c>
      <c r="V1529" s="12">
        <v>605.0</v>
      </c>
      <c r="X1529" s="12" t="s">
        <v>2895</v>
      </c>
      <c r="Y1529" s="12" t="s">
        <v>142</v>
      </c>
      <c r="Z1529" s="12" t="s">
        <v>2896</v>
      </c>
      <c r="AA1529" s="12" t="s">
        <v>144</v>
      </c>
      <c r="AB1529" s="12" t="s">
        <v>2897</v>
      </c>
      <c r="AC1529" s="12">
        <v>81.0</v>
      </c>
      <c r="AD1529" s="12" t="s">
        <v>314</v>
      </c>
      <c r="AE1529" s="12" t="s">
        <v>7510</v>
      </c>
      <c r="AI1529" s="12" t="s">
        <v>152</v>
      </c>
      <c r="AJ1529" s="12" t="s">
        <v>126</v>
      </c>
      <c r="AK1529" s="12" t="s">
        <v>126</v>
      </c>
      <c r="AM1529" s="12" t="s">
        <v>196</v>
      </c>
      <c r="AN1529" s="12" t="s">
        <v>196</v>
      </c>
      <c r="AO1529" s="12" t="s">
        <v>149</v>
      </c>
      <c r="AP1529" s="12" t="s">
        <v>152</v>
      </c>
      <c r="AS1529" s="12" t="s">
        <v>370</v>
      </c>
      <c r="AT1529" s="12" t="s">
        <v>4662</v>
      </c>
      <c r="AU1529" s="12" t="s">
        <v>152</v>
      </c>
      <c r="AV1529" s="12" t="s">
        <v>188</v>
      </c>
      <c r="AX1529" s="12" t="s">
        <v>156</v>
      </c>
      <c r="BF1529" s="12" t="s">
        <v>126</v>
      </c>
      <c r="BO1529" s="12" t="s">
        <v>2258</v>
      </c>
      <c r="BP1529" s="12" t="s">
        <v>314</v>
      </c>
      <c r="BQ1529" s="12" t="s">
        <v>438</v>
      </c>
    </row>
    <row r="1530" ht="14.25" customHeight="1">
      <c r="A1530" s="12">
        <v>720726.0</v>
      </c>
      <c r="B1530" s="12">
        <v>720726.0</v>
      </c>
      <c r="K1530" s="12" t="s">
        <v>137</v>
      </c>
      <c r="M1530" s="12" t="s">
        <v>170</v>
      </c>
      <c r="N1530" s="12" t="s">
        <v>171</v>
      </c>
      <c r="P1530" s="12" t="s">
        <v>204</v>
      </c>
      <c r="V1530" s="12">
        <v>325.0</v>
      </c>
      <c r="X1530" s="12" t="s">
        <v>7511</v>
      </c>
      <c r="Y1530" s="12" t="s">
        <v>269</v>
      </c>
      <c r="Z1530" s="12" t="s">
        <v>7512</v>
      </c>
      <c r="AA1530" s="12" t="s">
        <v>175</v>
      </c>
      <c r="AB1530" s="12" t="s">
        <v>7513</v>
      </c>
      <c r="AC1530" s="12">
        <v>8.55889950513E11</v>
      </c>
      <c r="AD1530" s="12" t="s">
        <v>2869</v>
      </c>
      <c r="AE1530" s="12" t="s">
        <v>7514</v>
      </c>
      <c r="AF1530" s="12" t="s">
        <v>7515</v>
      </c>
      <c r="AI1530" s="12" t="s">
        <v>152</v>
      </c>
      <c r="AJ1530" s="12" t="s">
        <v>126</v>
      </c>
      <c r="AK1530" s="12" t="s">
        <v>126</v>
      </c>
      <c r="AM1530" s="12" t="s">
        <v>196</v>
      </c>
      <c r="AP1530" s="12" t="s">
        <v>152</v>
      </c>
      <c r="AQ1530" s="12" t="s">
        <v>152</v>
      </c>
      <c r="AS1530" s="12" t="s">
        <v>370</v>
      </c>
      <c r="AT1530" s="12" t="s">
        <v>1380</v>
      </c>
      <c r="AU1530" s="12" t="s">
        <v>152</v>
      </c>
      <c r="AV1530" s="12" t="s">
        <v>462</v>
      </c>
      <c r="AW1530" s="12" t="s">
        <v>7440</v>
      </c>
      <c r="AX1530" s="12" t="s">
        <v>156</v>
      </c>
      <c r="AY1530" s="12" t="s">
        <v>7516</v>
      </c>
      <c r="BF1530" s="12" t="s">
        <v>126</v>
      </c>
      <c r="BO1530" s="12" t="s">
        <v>351</v>
      </c>
      <c r="BP1530" s="12" t="s">
        <v>2869</v>
      </c>
      <c r="BQ1530" s="12" t="s">
        <v>1221</v>
      </c>
    </row>
    <row r="1531" ht="14.25" customHeight="1">
      <c r="A1531" s="12">
        <v>720727.0</v>
      </c>
      <c r="B1531" s="12">
        <v>720727.0</v>
      </c>
      <c r="K1531" s="12" t="s">
        <v>137</v>
      </c>
      <c r="M1531" s="12" t="s">
        <v>253</v>
      </c>
      <c r="N1531" s="12" t="s">
        <v>139</v>
      </c>
      <c r="P1531" s="12" t="s">
        <v>204</v>
      </c>
      <c r="V1531" s="12">
        <v>319.0</v>
      </c>
      <c r="X1531" s="12" t="s">
        <v>725</v>
      </c>
      <c r="Y1531" s="12" t="s">
        <v>269</v>
      </c>
      <c r="Z1531" s="12" t="s">
        <v>3672</v>
      </c>
      <c r="AA1531" s="12" t="s">
        <v>175</v>
      </c>
      <c r="AB1531" s="12" t="s">
        <v>727</v>
      </c>
      <c r="AC1531" s="12">
        <v>277.0</v>
      </c>
      <c r="AD1531" s="12" t="s">
        <v>122</v>
      </c>
      <c r="AE1531" s="12" t="s">
        <v>7517</v>
      </c>
      <c r="AF1531" s="12" t="s">
        <v>7518</v>
      </c>
      <c r="AI1531" s="12" t="s">
        <v>152</v>
      </c>
      <c r="AJ1531" s="12" t="s">
        <v>126</v>
      </c>
      <c r="AK1531" s="12" t="s">
        <v>126</v>
      </c>
      <c r="AM1531" s="12" t="s">
        <v>149</v>
      </c>
      <c r="AN1531" s="12" t="s">
        <v>7519</v>
      </c>
      <c r="AO1531" s="12" t="s">
        <v>7520</v>
      </c>
      <c r="AP1531" s="12" t="s">
        <v>152</v>
      </c>
      <c r="AQ1531" s="12" t="s">
        <v>152</v>
      </c>
      <c r="AS1531" s="12" t="s">
        <v>153</v>
      </c>
      <c r="AU1531" s="12" t="s">
        <v>152</v>
      </c>
      <c r="AV1531" s="12" t="s">
        <v>188</v>
      </c>
      <c r="AW1531" s="12" t="s">
        <v>731</v>
      </c>
      <c r="AX1531" s="12" t="s">
        <v>156</v>
      </c>
      <c r="AY1531" s="12" t="s">
        <v>7521</v>
      </c>
      <c r="BF1531" s="12" t="s">
        <v>152</v>
      </c>
      <c r="BH1531" s="12" t="s">
        <v>3282</v>
      </c>
      <c r="BI1531" s="12" t="s">
        <v>7522</v>
      </c>
      <c r="BO1531" s="12" t="s">
        <v>489</v>
      </c>
      <c r="BP1531" s="12" t="s">
        <v>122</v>
      </c>
      <c r="BQ1531" s="12" t="s">
        <v>236</v>
      </c>
    </row>
    <row r="1532" ht="14.25" customHeight="1">
      <c r="A1532" s="12">
        <v>720728.0</v>
      </c>
      <c r="B1532" s="12">
        <v>720728.0</v>
      </c>
      <c r="K1532" s="12" t="s">
        <v>137</v>
      </c>
      <c r="M1532" s="12" t="s">
        <v>253</v>
      </c>
      <c r="N1532" s="12" t="s">
        <v>139</v>
      </c>
      <c r="P1532" s="12" t="s">
        <v>204</v>
      </c>
      <c r="V1532" s="12">
        <v>319.0</v>
      </c>
      <c r="X1532" s="12" t="s">
        <v>7306</v>
      </c>
      <c r="Y1532" s="12" t="s">
        <v>269</v>
      </c>
      <c r="Z1532" s="12" t="s">
        <v>7298</v>
      </c>
      <c r="AA1532" s="12" t="s">
        <v>175</v>
      </c>
      <c r="AB1532" s="12" t="s">
        <v>7523</v>
      </c>
      <c r="AC1532" s="12">
        <v>2.56770369127E11</v>
      </c>
      <c r="AD1532" s="12" t="s">
        <v>272</v>
      </c>
      <c r="AE1532" s="12" t="s">
        <v>7307</v>
      </c>
      <c r="AF1532" s="12" t="s">
        <v>7300</v>
      </c>
      <c r="AI1532" s="12" t="s">
        <v>152</v>
      </c>
      <c r="AJ1532" s="12" t="s">
        <v>152</v>
      </c>
      <c r="AK1532" s="12" t="s">
        <v>126</v>
      </c>
      <c r="AM1532" s="12" t="s">
        <v>196</v>
      </c>
      <c r="AN1532" s="12" t="s">
        <v>567</v>
      </c>
      <c r="AO1532" s="12" t="s">
        <v>3096</v>
      </c>
      <c r="AP1532" s="12" t="s">
        <v>152</v>
      </c>
      <c r="AQ1532" s="12" t="s">
        <v>152</v>
      </c>
      <c r="AS1532" s="12" t="s">
        <v>153</v>
      </c>
      <c r="AU1532" s="12" t="s">
        <v>126</v>
      </c>
      <c r="BF1532" s="12" t="s">
        <v>126</v>
      </c>
      <c r="BP1532" s="12" t="s">
        <v>146</v>
      </c>
      <c r="BQ1532" s="12" t="s">
        <v>454</v>
      </c>
      <c r="BR1532" s="12" t="s">
        <v>7302</v>
      </c>
    </row>
    <row r="1533" ht="14.25" customHeight="1">
      <c r="A1533" s="12">
        <v>720729.0</v>
      </c>
      <c r="B1533" s="12">
        <v>720729.0</v>
      </c>
      <c r="K1533" s="12" t="s">
        <v>137</v>
      </c>
      <c r="M1533" s="12" t="s">
        <v>138</v>
      </c>
      <c r="N1533" s="12" t="s">
        <v>171</v>
      </c>
      <c r="P1533" s="12" t="s">
        <v>140</v>
      </c>
      <c r="V1533" s="12">
        <v>699.0</v>
      </c>
      <c r="X1533" s="12" t="s">
        <v>7524</v>
      </c>
      <c r="Y1533" s="12" t="s">
        <v>142</v>
      </c>
      <c r="Z1533" s="12" t="s">
        <v>7134</v>
      </c>
      <c r="AA1533" s="12" t="s">
        <v>144</v>
      </c>
      <c r="AB1533" s="12" t="s">
        <v>7135</v>
      </c>
      <c r="AC1533" s="12">
        <v>403.0</v>
      </c>
      <c r="AD1533" s="12" t="s">
        <v>971</v>
      </c>
      <c r="AE1533" s="12" t="s">
        <v>7137</v>
      </c>
      <c r="AF1533" s="12" t="s">
        <v>7525</v>
      </c>
      <c r="AI1533" s="12" t="s">
        <v>126</v>
      </c>
      <c r="AJ1533" s="12" t="s">
        <v>126</v>
      </c>
      <c r="AK1533" s="12" t="s">
        <v>126</v>
      </c>
      <c r="AM1533" s="12" t="s">
        <v>149</v>
      </c>
      <c r="AP1533" s="12" t="s">
        <v>126</v>
      </c>
      <c r="AQ1533" s="12" t="s">
        <v>152</v>
      </c>
      <c r="AS1533" s="12" t="s">
        <v>153</v>
      </c>
      <c r="AU1533" s="12" t="s">
        <v>152</v>
      </c>
      <c r="BF1533" s="12" t="s">
        <v>126</v>
      </c>
      <c r="BO1533" s="12" t="s">
        <v>374</v>
      </c>
      <c r="BP1533" s="12" t="s">
        <v>971</v>
      </c>
      <c r="BQ1533" s="12" t="s">
        <v>388</v>
      </c>
    </row>
    <row r="1534" ht="14.25" customHeight="1">
      <c r="A1534" s="12">
        <v>720730.0</v>
      </c>
      <c r="B1534" s="12">
        <v>720730.0</v>
      </c>
      <c r="C1534" s="12" t="s">
        <v>136</v>
      </c>
      <c r="D1534" s="12">
        <v>627.0</v>
      </c>
      <c r="K1534" s="12" t="s">
        <v>137</v>
      </c>
      <c r="M1534" s="12" t="s">
        <v>138</v>
      </c>
      <c r="N1534" s="12" t="s">
        <v>171</v>
      </c>
      <c r="P1534" s="12" t="s">
        <v>128</v>
      </c>
      <c r="V1534" s="12">
        <v>627.0</v>
      </c>
      <c r="X1534" s="12" t="s">
        <v>7526</v>
      </c>
      <c r="Y1534" s="12" t="s">
        <v>142</v>
      </c>
      <c r="Z1534" s="12" t="s">
        <v>7527</v>
      </c>
      <c r="AA1534" s="12" t="s">
        <v>175</v>
      </c>
      <c r="AB1534" s="12" t="s">
        <v>7528</v>
      </c>
      <c r="AC1534" s="12">
        <v>760.0</v>
      </c>
      <c r="AD1534" s="12" t="s">
        <v>221</v>
      </c>
      <c r="AE1534" s="12" t="s">
        <v>7529</v>
      </c>
      <c r="AI1534" s="12" t="s">
        <v>126</v>
      </c>
      <c r="AJ1534" s="12" t="s">
        <v>126</v>
      </c>
      <c r="AK1534" s="12" t="s">
        <v>126</v>
      </c>
      <c r="AM1534" s="12" t="s">
        <v>149</v>
      </c>
      <c r="AN1534" s="12" t="s">
        <v>7530</v>
      </c>
      <c r="AO1534" s="12" t="s">
        <v>7530</v>
      </c>
      <c r="AP1534" s="12" t="s">
        <v>126</v>
      </c>
      <c r="AQ1534" s="12" t="s">
        <v>152</v>
      </c>
      <c r="AS1534" s="12" t="s">
        <v>370</v>
      </c>
      <c r="AT1534" s="12" t="s">
        <v>1017</v>
      </c>
      <c r="AU1534" s="12" t="s">
        <v>126</v>
      </c>
      <c r="BF1534" s="12" t="s">
        <v>126</v>
      </c>
      <c r="BO1534" s="12" t="s">
        <v>127</v>
      </c>
      <c r="BP1534" s="12" t="s">
        <v>221</v>
      </c>
      <c r="BQ1534" s="12" t="s">
        <v>388</v>
      </c>
    </row>
    <row r="1535" ht="14.25" customHeight="1">
      <c r="A1535" s="12">
        <v>720731.0</v>
      </c>
      <c r="B1535" s="12">
        <v>720731.0</v>
      </c>
      <c r="K1535" s="12" t="s">
        <v>137</v>
      </c>
      <c r="M1535" s="12" t="s">
        <v>253</v>
      </c>
      <c r="N1535" s="12" t="s">
        <v>139</v>
      </c>
      <c r="P1535" s="12" t="s">
        <v>204</v>
      </c>
      <c r="V1535" s="12">
        <v>319.0</v>
      </c>
      <c r="X1535" s="12" t="s">
        <v>7531</v>
      </c>
      <c r="Y1535" s="12" t="s">
        <v>269</v>
      </c>
      <c r="Z1535" s="12" t="s">
        <v>7532</v>
      </c>
      <c r="AA1535" s="12" t="s">
        <v>175</v>
      </c>
      <c r="AB1535" s="12" t="s">
        <v>7533</v>
      </c>
      <c r="AC1535" s="12">
        <v>76.0</v>
      </c>
      <c r="AD1535" s="12" t="s">
        <v>272</v>
      </c>
      <c r="AI1535" s="12" t="s">
        <v>152</v>
      </c>
      <c r="AJ1535" s="12" t="s">
        <v>126</v>
      </c>
      <c r="AK1535" s="12" t="s">
        <v>126</v>
      </c>
      <c r="AM1535" s="12" t="s">
        <v>149</v>
      </c>
      <c r="AP1535" s="12" t="s">
        <v>152</v>
      </c>
      <c r="AQ1535" s="12" t="s">
        <v>152</v>
      </c>
      <c r="AS1535" s="12" t="s">
        <v>153</v>
      </c>
      <c r="AU1535" s="12" t="s">
        <v>152</v>
      </c>
      <c r="BF1535" s="12" t="s">
        <v>126</v>
      </c>
      <c r="BO1535" s="12" t="s">
        <v>374</v>
      </c>
      <c r="BP1535" s="12" t="s">
        <v>272</v>
      </c>
      <c r="BQ1535" s="12" t="s">
        <v>630</v>
      </c>
    </row>
    <row r="1536" ht="14.25" customHeight="1">
      <c r="A1536" s="12">
        <v>720732.0</v>
      </c>
      <c r="B1536" s="12">
        <v>720732.0</v>
      </c>
      <c r="K1536" s="12" t="s">
        <v>137</v>
      </c>
      <c r="M1536" s="12" t="s">
        <v>253</v>
      </c>
      <c r="N1536" s="12" t="s">
        <v>139</v>
      </c>
      <c r="P1536" s="12" t="s">
        <v>204</v>
      </c>
      <c r="V1536" s="12">
        <v>319.0</v>
      </c>
      <c r="X1536" s="12" t="s">
        <v>7531</v>
      </c>
      <c r="Y1536" s="12" t="s">
        <v>269</v>
      </c>
      <c r="Z1536" s="12" t="s">
        <v>7532</v>
      </c>
      <c r="AA1536" s="12" t="s">
        <v>175</v>
      </c>
      <c r="AB1536" s="12" t="s">
        <v>7533</v>
      </c>
      <c r="AC1536" s="12">
        <v>76.0</v>
      </c>
      <c r="AD1536" s="12" t="s">
        <v>272</v>
      </c>
      <c r="AI1536" s="12" t="s">
        <v>152</v>
      </c>
      <c r="AJ1536" s="12" t="s">
        <v>126</v>
      </c>
      <c r="AK1536" s="12" t="s">
        <v>126</v>
      </c>
      <c r="AP1536" s="12" t="s">
        <v>152</v>
      </c>
      <c r="AQ1536" s="12" t="s">
        <v>152</v>
      </c>
      <c r="AS1536" s="12" t="s">
        <v>153</v>
      </c>
      <c r="AU1536" s="12" t="s">
        <v>152</v>
      </c>
      <c r="BF1536" s="12" t="s">
        <v>126</v>
      </c>
      <c r="BO1536" s="12" t="s">
        <v>374</v>
      </c>
      <c r="BP1536" s="12" t="s">
        <v>272</v>
      </c>
      <c r="BQ1536" s="12" t="s">
        <v>630</v>
      </c>
    </row>
    <row r="1537" ht="14.25" customHeight="1">
      <c r="A1537" s="12">
        <v>720733.0</v>
      </c>
      <c r="B1537" s="12">
        <v>720733.0</v>
      </c>
      <c r="C1537" s="12" t="s">
        <v>136</v>
      </c>
      <c r="D1537" s="12">
        <v>1000.0</v>
      </c>
      <c r="K1537" s="12" t="s">
        <v>137</v>
      </c>
      <c r="M1537" s="12" t="s">
        <v>170</v>
      </c>
      <c r="N1537" s="12" t="s">
        <v>171</v>
      </c>
      <c r="P1537" s="12" t="s">
        <v>3282</v>
      </c>
      <c r="V1537" s="12">
        <v>1000.0</v>
      </c>
      <c r="X1537" s="12" t="s">
        <v>7534</v>
      </c>
      <c r="Y1537" s="12" t="s">
        <v>142</v>
      </c>
      <c r="Z1537" s="12" t="s">
        <v>7535</v>
      </c>
      <c r="AA1537" s="12" t="s">
        <v>175</v>
      </c>
      <c r="AB1537" s="12" t="s">
        <v>7536</v>
      </c>
      <c r="AC1537" s="12">
        <v>976.0</v>
      </c>
      <c r="AD1537" s="12" t="s">
        <v>3714</v>
      </c>
      <c r="AE1537" s="12" t="s">
        <v>7537</v>
      </c>
      <c r="AI1537" s="12" t="s">
        <v>126</v>
      </c>
      <c r="AJ1537" s="12" t="s">
        <v>126</v>
      </c>
      <c r="AK1537" s="12" t="s">
        <v>126</v>
      </c>
      <c r="AM1537" s="12" t="s">
        <v>149</v>
      </c>
      <c r="AS1537" s="12" t="s">
        <v>370</v>
      </c>
      <c r="AT1537" s="12" t="s">
        <v>3180</v>
      </c>
      <c r="AU1537" s="12" t="s">
        <v>152</v>
      </c>
      <c r="BF1537" s="12" t="s">
        <v>152</v>
      </c>
      <c r="BH1537" s="12" t="s">
        <v>711</v>
      </c>
      <c r="BI1537" s="12" t="s">
        <v>7538</v>
      </c>
    </row>
    <row r="1538" ht="14.25" customHeight="1">
      <c r="A1538" s="12">
        <v>720734.0</v>
      </c>
      <c r="B1538" s="12">
        <v>720733.0</v>
      </c>
      <c r="K1538" s="12" t="s">
        <v>137</v>
      </c>
      <c r="M1538" s="12" t="s">
        <v>170</v>
      </c>
      <c r="N1538" s="12" t="s">
        <v>171</v>
      </c>
      <c r="P1538" s="12" t="s">
        <v>3282</v>
      </c>
      <c r="V1538" s="12">
        <v>0.0</v>
      </c>
      <c r="X1538" s="12" t="s">
        <v>7539</v>
      </c>
      <c r="Y1538" s="12" t="s">
        <v>142</v>
      </c>
      <c r="Z1538" s="12" t="s">
        <v>7540</v>
      </c>
      <c r="AA1538" s="12" t="s">
        <v>175</v>
      </c>
      <c r="AB1538" s="12" t="s">
        <v>7541</v>
      </c>
      <c r="AC1538" s="12">
        <v>6.28128280421E11</v>
      </c>
      <c r="AD1538" s="12" t="s">
        <v>634</v>
      </c>
      <c r="AE1538" s="12" t="s">
        <v>7542</v>
      </c>
      <c r="AJ1538" s="12" t="s">
        <v>126</v>
      </c>
      <c r="AK1538" s="12" t="s">
        <v>126</v>
      </c>
      <c r="AM1538" s="12" t="s">
        <v>149</v>
      </c>
      <c r="AS1538" s="12" t="s">
        <v>370</v>
      </c>
      <c r="AT1538" s="12" t="s">
        <v>4119</v>
      </c>
      <c r="AU1538" s="12" t="s">
        <v>152</v>
      </c>
      <c r="BF1538" s="12" t="s">
        <v>126</v>
      </c>
    </row>
    <row r="1539" ht="14.25" customHeight="1">
      <c r="A1539" s="12">
        <v>720735.0</v>
      </c>
      <c r="B1539" s="12">
        <v>720735.0</v>
      </c>
      <c r="K1539" s="12" t="s">
        <v>137</v>
      </c>
      <c r="M1539" s="12" t="s">
        <v>170</v>
      </c>
      <c r="N1539" s="12" t="s">
        <v>171</v>
      </c>
      <c r="P1539" s="12" t="s">
        <v>204</v>
      </c>
      <c r="V1539" s="12">
        <v>325.0</v>
      </c>
      <c r="X1539" s="12" t="s">
        <v>7543</v>
      </c>
      <c r="Y1539" s="12" t="s">
        <v>319</v>
      </c>
      <c r="Z1539" s="12" t="s">
        <v>7544</v>
      </c>
      <c r="AA1539" s="12" t="s">
        <v>175</v>
      </c>
      <c r="AB1539" s="12" t="s">
        <v>7545</v>
      </c>
      <c r="AC1539" s="12">
        <v>2.54726998799E11</v>
      </c>
      <c r="AD1539" s="12" t="s">
        <v>132</v>
      </c>
      <c r="AI1539" s="12" t="s">
        <v>152</v>
      </c>
      <c r="AJ1539" s="12" t="s">
        <v>126</v>
      </c>
      <c r="AK1539" s="12" t="s">
        <v>126</v>
      </c>
      <c r="AM1539" s="12" t="s">
        <v>760</v>
      </c>
      <c r="AN1539" s="12" t="s">
        <v>1454</v>
      </c>
      <c r="AP1539" s="12" t="s">
        <v>152</v>
      </c>
      <c r="AQ1539" s="12" t="s">
        <v>152</v>
      </c>
      <c r="AS1539" s="12" t="s">
        <v>153</v>
      </c>
      <c r="AU1539" s="12" t="s">
        <v>126</v>
      </c>
      <c r="BF1539" s="12" t="s">
        <v>126</v>
      </c>
      <c r="BO1539" s="12" t="s">
        <v>267</v>
      </c>
      <c r="BP1539" s="12" t="s">
        <v>132</v>
      </c>
    </row>
    <row r="1540" ht="14.25" customHeight="1">
      <c r="A1540" s="12">
        <v>720736.0</v>
      </c>
      <c r="B1540" s="12">
        <v>720736.0</v>
      </c>
      <c r="K1540" s="12" t="s">
        <v>137</v>
      </c>
      <c r="M1540" s="12" t="s">
        <v>170</v>
      </c>
      <c r="N1540" s="12" t="s">
        <v>139</v>
      </c>
      <c r="P1540" s="12" t="s">
        <v>204</v>
      </c>
      <c r="V1540" s="12">
        <v>407.0</v>
      </c>
      <c r="X1540" s="12" t="s">
        <v>7546</v>
      </c>
      <c r="Y1540" s="12" t="s">
        <v>269</v>
      </c>
      <c r="Z1540" s="12" t="s">
        <v>7547</v>
      </c>
      <c r="AA1540" s="12" t="s">
        <v>175</v>
      </c>
      <c r="AB1540" s="12" t="s">
        <v>7548</v>
      </c>
      <c r="AC1540" s="12">
        <v>2.54757542778E11</v>
      </c>
      <c r="AD1540" s="12" t="s">
        <v>132</v>
      </c>
      <c r="AE1540" s="12" t="s">
        <v>7549</v>
      </c>
      <c r="AF1540" s="12" t="s">
        <v>7550</v>
      </c>
      <c r="AI1540" s="12" t="s">
        <v>152</v>
      </c>
      <c r="AJ1540" s="12" t="s">
        <v>126</v>
      </c>
      <c r="AK1540" s="12" t="s">
        <v>126</v>
      </c>
      <c r="AM1540" s="12" t="s">
        <v>358</v>
      </c>
      <c r="AN1540" s="12" t="s">
        <v>7551</v>
      </c>
      <c r="AO1540" s="12" t="s">
        <v>767</v>
      </c>
      <c r="AP1540" s="12" t="s">
        <v>152</v>
      </c>
      <c r="AQ1540" s="12" t="s">
        <v>152</v>
      </c>
      <c r="AS1540" s="12" t="s">
        <v>153</v>
      </c>
      <c r="AU1540" s="12" t="s">
        <v>152</v>
      </c>
      <c r="AV1540" s="12" t="s">
        <v>188</v>
      </c>
      <c r="AX1540" s="12" t="s">
        <v>156</v>
      </c>
      <c r="BF1540" s="12" t="s">
        <v>126</v>
      </c>
      <c r="BO1540" s="12" t="s">
        <v>467</v>
      </c>
      <c r="BP1540" s="12" t="s">
        <v>132</v>
      </c>
      <c r="BQ1540" s="12" t="s">
        <v>510</v>
      </c>
    </row>
    <row r="1541" ht="14.25" customHeight="1">
      <c r="A1541" s="12">
        <v>720737.0</v>
      </c>
      <c r="B1541" s="12">
        <v>720737.0</v>
      </c>
      <c r="K1541" s="12" t="s">
        <v>137</v>
      </c>
      <c r="M1541" s="12" t="s">
        <v>170</v>
      </c>
      <c r="N1541" s="12" t="s">
        <v>139</v>
      </c>
      <c r="P1541" s="12" t="s">
        <v>204</v>
      </c>
      <c r="V1541" s="12">
        <v>407.0</v>
      </c>
      <c r="X1541" s="12" t="s">
        <v>7546</v>
      </c>
      <c r="Y1541" s="12" t="s">
        <v>269</v>
      </c>
      <c r="Z1541" s="12" t="s">
        <v>7547</v>
      </c>
      <c r="AA1541" s="12" t="s">
        <v>175</v>
      </c>
      <c r="AB1541" s="12" t="s">
        <v>7548</v>
      </c>
      <c r="AC1541" s="12">
        <v>2.54757542778E11</v>
      </c>
      <c r="AD1541" s="12" t="s">
        <v>132</v>
      </c>
      <c r="AE1541" s="12" t="s">
        <v>7549</v>
      </c>
      <c r="AF1541" s="12" t="s">
        <v>7550</v>
      </c>
      <c r="AI1541" s="12" t="s">
        <v>152</v>
      </c>
      <c r="AJ1541" s="12" t="s">
        <v>126</v>
      </c>
      <c r="AK1541" s="12" t="s">
        <v>126</v>
      </c>
      <c r="AM1541" s="12" t="s">
        <v>358</v>
      </c>
      <c r="AN1541" s="12" t="s">
        <v>7551</v>
      </c>
      <c r="AO1541" s="12" t="s">
        <v>767</v>
      </c>
      <c r="AP1541" s="12" t="s">
        <v>152</v>
      </c>
      <c r="AQ1541" s="12" t="s">
        <v>152</v>
      </c>
      <c r="AS1541" s="12" t="s">
        <v>153</v>
      </c>
      <c r="AU1541" s="12" t="s">
        <v>152</v>
      </c>
      <c r="AV1541" s="12" t="s">
        <v>188</v>
      </c>
      <c r="AX1541" s="12" t="s">
        <v>156</v>
      </c>
      <c r="BF1541" s="12" t="s">
        <v>126</v>
      </c>
      <c r="BO1541" s="12" t="s">
        <v>467</v>
      </c>
      <c r="BP1541" s="12" t="s">
        <v>132</v>
      </c>
      <c r="BQ1541" s="12" t="s">
        <v>510</v>
      </c>
    </row>
    <row r="1542" ht="14.25" customHeight="1">
      <c r="A1542" s="12">
        <v>720738.0</v>
      </c>
      <c r="B1542" s="12">
        <v>720738.0</v>
      </c>
      <c r="C1542" s="12" t="s">
        <v>136</v>
      </c>
      <c r="D1542" s="12">
        <v>755.0</v>
      </c>
      <c r="K1542" s="12" t="s">
        <v>137</v>
      </c>
      <c r="M1542" s="12" t="s">
        <v>253</v>
      </c>
      <c r="N1542" s="12" t="s">
        <v>139</v>
      </c>
      <c r="P1542" s="12" t="s">
        <v>140</v>
      </c>
      <c r="V1542" s="12">
        <v>755.0</v>
      </c>
      <c r="X1542" s="12" t="s">
        <v>7552</v>
      </c>
      <c r="Y1542" s="12" t="s">
        <v>142</v>
      </c>
      <c r="Z1542" s="12" t="s">
        <v>7553</v>
      </c>
      <c r="AA1542" s="12" t="s">
        <v>144</v>
      </c>
      <c r="AB1542" s="12" t="s">
        <v>7554</v>
      </c>
      <c r="AC1542" s="12">
        <v>257.0</v>
      </c>
      <c r="AD1542" s="12" t="s">
        <v>675</v>
      </c>
      <c r="AE1542" s="12" t="s">
        <v>7555</v>
      </c>
      <c r="AF1542" s="12" t="s">
        <v>7556</v>
      </c>
      <c r="AI1542" s="12" t="s">
        <v>152</v>
      </c>
      <c r="AJ1542" s="12" t="s">
        <v>126</v>
      </c>
      <c r="AK1542" s="12" t="s">
        <v>126</v>
      </c>
      <c r="AM1542" s="12" t="s">
        <v>149</v>
      </c>
      <c r="AN1542" s="12" t="s">
        <v>567</v>
      </c>
      <c r="AO1542" s="12" t="s">
        <v>7557</v>
      </c>
      <c r="AP1542" s="12" t="s">
        <v>152</v>
      </c>
      <c r="AQ1542" s="12" t="s">
        <v>152</v>
      </c>
      <c r="AS1542" s="12" t="s">
        <v>153</v>
      </c>
      <c r="AU1542" s="12" t="s">
        <v>126</v>
      </c>
      <c r="BF1542" s="12" t="s">
        <v>126</v>
      </c>
    </row>
    <row r="1543" ht="14.25" customHeight="1">
      <c r="A1543" s="12">
        <v>720739.0</v>
      </c>
      <c r="B1543" s="12">
        <v>720739.0</v>
      </c>
      <c r="K1543" s="12" t="s">
        <v>137</v>
      </c>
      <c r="M1543" s="12" t="s">
        <v>253</v>
      </c>
      <c r="N1543" s="12" t="s">
        <v>171</v>
      </c>
      <c r="P1543" s="12" t="s">
        <v>3282</v>
      </c>
      <c r="V1543" s="12">
        <v>0.0</v>
      </c>
      <c r="X1543" s="12" t="s">
        <v>7558</v>
      </c>
      <c r="Y1543" s="12" t="s">
        <v>246</v>
      </c>
      <c r="Z1543" s="12" t="s">
        <v>7559</v>
      </c>
      <c r="AA1543" s="12" t="s">
        <v>144</v>
      </c>
      <c r="AB1543" s="12" t="s">
        <v>7560</v>
      </c>
      <c r="AC1543" s="12">
        <v>320.0</v>
      </c>
      <c r="AD1543" s="12" t="s">
        <v>7330</v>
      </c>
      <c r="AE1543" s="12" t="s">
        <v>7561</v>
      </c>
      <c r="AF1543" s="12" t="s">
        <v>7562</v>
      </c>
      <c r="AI1543" s="12" t="s">
        <v>152</v>
      </c>
      <c r="AJ1543" s="12" t="s">
        <v>152</v>
      </c>
      <c r="AK1543" s="12" t="s">
        <v>126</v>
      </c>
      <c r="AM1543" s="12" t="s">
        <v>196</v>
      </c>
      <c r="AN1543" s="12" t="s">
        <v>196</v>
      </c>
      <c r="AO1543" s="12" t="s">
        <v>1632</v>
      </c>
      <c r="AP1543" s="12" t="s">
        <v>152</v>
      </c>
      <c r="AQ1543" s="12" t="s">
        <v>152</v>
      </c>
      <c r="AS1543" s="12" t="s">
        <v>153</v>
      </c>
      <c r="AU1543" s="12" t="s">
        <v>152</v>
      </c>
      <c r="AV1543" s="12" t="s">
        <v>188</v>
      </c>
      <c r="AX1543" s="12" t="s">
        <v>184</v>
      </c>
      <c r="BF1543" s="12" t="s">
        <v>126</v>
      </c>
    </row>
    <row r="1544" ht="14.25" customHeight="1">
      <c r="A1544" s="12">
        <v>720740.0</v>
      </c>
      <c r="B1544" s="12">
        <v>720740.0</v>
      </c>
      <c r="K1544" s="12" t="s">
        <v>137</v>
      </c>
      <c r="M1544" s="12" t="s">
        <v>170</v>
      </c>
      <c r="N1544" s="12" t="s">
        <v>139</v>
      </c>
      <c r="P1544" s="12" t="s">
        <v>128</v>
      </c>
      <c r="V1544" s="12">
        <v>755.0</v>
      </c>
      <c r="X1544" s="12" t="s">
        <v>7563</v>
      </c>
      <c r="Y1544" s="12" t="s">
        <v>142</v>
      </c>
      <c r="Z1544" s="12" t="s">
        <v>7564</v>
      </c>
      <c r="AA1544" s="12" t="s">
        <v>175</v>
      </c>
      <c r="AB1544" s="12" t="s">
        <v>7565</v>
      </c>
      <c r="AC1544" s="12">
        <v>6.39326212084E11</v>
      </c>
      <c r="AD1544" s="12" t="s">
        <v>836</v>
      </c>
      <c r="AE1544" s="12" t="s">
        <v>7566</v>
      </c>
      <c r="AI1544" s="12" t="s">
        <v>126</v>
      </c>
      <c r="AJ1544" s="12" t="s">
        <v>126</v>
      </c>
      <c r="AK1544" s="12" t="s">
        <v>126</v>
      </c>
      <c r="AM1544" s="12" t="s">
        <v>149</v>
      </c>
      <c r="AN1544" s="12" t="s">
        <v>2473</v>
      </c>
      <c r="AP1544" s="12" t="s">
        <v>152</v>
      </c>
      <c r="AQ1544" s="12" t="s">
        <v>152</v>
      </c>
      <c r="AS1544" s="12" t="s">
        <v>153</v>
      </c>
      <c r="AU1544" s="12" t="s">
        <v>126</v>
      </c>
      <c r="BF1544" s="12" t="s">
        <v>126</v>
      </c>
      <c r="BO1544" s="12" t="s">
        <v>7567</v>
      </c>
      <c r="BP1544" s="12" t="s">
        <v>836</v>
      </c>
      <c r="BQ1544" s="12" t="s">
        <v>2720</v>
      </c>
    </row>
    <row r="1545" ht="14.25" customHeight="1">
      <c r="A1545" s="12">
        <v>720741.0</v>
      </c>
      <c r="B1545" s="12">
        <v>720741.0</v>
      </c>
      <c r="K1545" s="12" t="s">
        <v>137</v>
      </c>
      <c r="M1545" s="12" t="s">
        <v>253</v>
      </c>
      <c r="N1545" s="12" t="s">
        <v>139</v>
      </c>
      <c r="P1545" s="12" t="s">
        <v>204</v>
      </c>
      <c r="V1545" s="12">
        <v>319.0</v>
      </c>
      <c r="X1545" s="12" t="s">
        <v>7531</v>
      </c>
      <c r="Y1545" s="12" t="s">
        <v>269</v>
      </c>
      <c r="Z1545" s="12" t="s">
        <v>7532</v>
      </c>
      <c r="AA1545" s="12" t="s">
        <v>175</v>
      </c>
      <c r="AB1545" s="12" t="s">
        <v>7533</v>
      </c>
      <c r="AC1545" s="12">
        <v>76.0</v>
      </c>
      <c r="AD1545" s="12" t="s">
        <v>272</v>
      </c>
      <c r="AI1545" s="12" t="s">
        <v>152</v>
      </c>
      <c r="AJ1545" s="12" t="s">
        <v>126</v>
      </c>
      <c r="AK1545" s="12" t="s">
        <v>126</v>
      </c>
      <c r="AM1545" s="12" t="s">
        <v>149</v>
      </c>
      <c r="AP1545" s="12" t="s">
        <v>152</v>
      </c>
      <c r="AQ1545" s="12" t="s">
        <v>152</v>
      </c>
      <c r="AS1545" s="12" t="s">
        <v>153</v>
      </c>
      <c r="AU1545" s="12" t="s">
        <v>152</v>
      </c>
      <c r="BF1545" s="12" t="s">
        <v>126</v>
      </c>
      <c r="BO1545" s="12" t="s">
        <v>374</v>
      </c>
      <c r="BP1545" s="12" t="s">
        <v>272</v>
      </c>
      <c r="BQ1545" s="12" t="s">
        <v>630</v>
      </c>
    </row>
    <row r="1546" ht="14.25" customHeight="1">
      <c r="A1546" s="12">
        <v>720742.0</v>
      </c>
      <c r="B1546" s="12">
        <v>720742.0</v>
      </c>
      <c r="C1546" s="12" t="s">
        <v>136</v>
      </c>
      <c r="D1546" s="12">
        <v>875.0</v>
      </c>
      <c r="K1546" s="12" t="s">
        <v>137</v>
      </c>
      <c r="M1546" s="12" t="s">
        <v>138</v>
      </c>
      <c r="N1546" s="12" t="s">
        <v>139</v>
      </c>
      <c r="P1546" s="12" t="s">
        <v>140</v>
      </c>
      <c r="V1546" s="12">
        <v>875.0</v>
      </c>
      <c r="X1546" s="12" t="s">
        <v>7568</v>
      </c>
      <c r="Y1546" s="12" t="s">
        <v>142</v>
      </c>
      <c r="Z1546" s="12" t="s">
        <v>7569</v>
      </c>
      <c r="AA1546" s="12" t="s">
        <v>144</v>
      </c>
      <c r="AB1546" s="12" t="s">
        <v>7570</v>
      </c>
      <c r="AC1546" s="12">
        <v>853.0</v>
      </c>
      <c r="AD1546" s="12" t="s">
        <v>7571</v>
      </c>
      <c r="AE1546" s="12" t="s">
        <v>7572</v>
      </c>
      <c r="AI1546" s="12" t="s">
        <v>126</v>
      </c>
      <c r="AJ1546" s="12" t="s">
        <v>126</v>
      </c>
      <c r="AK1546" s="12" t="s">
        <v>126</v>
      </c>
      <c r="AM1546" s="12" t="s">
        <v>244</v>
      </c>
      <c r="AN1546" s="12" t="s">
        <v>149</v>
      </c>
      <c r="AP1546" s="12" t="s">
        <v>126</v>
      </c>
      <c r="AQ1546" s="12" t="s">
        <v>152</v>
      </c>
      <c r="AS1546" s="12" t="s">
        <v>153</v>
      </c>
      <c r="AU1546" s="12" t="s">
        <v>152</v>
      </c>
      <c r="AV1546" s="12" t="s">
        <v>188</v>
      </c>
      <c r="AW1546" s="12" t="s">
        <v>6246</v>
      </c>
      <c r="AX1546" s="12" t="s">
        <v>156</v>
      </c>
      <c r="AY1546" s="12" t="s">
        <v>3720</v>
      </c>
      <c r="BO1546" s="12" t="s">
        <v>127</v>
      </c>
      <c r="BP1546" s="12" t="s">
        <v>7571</v>
      </c>
      <c r="BQ1546" s="12" t="s">
        <v>388</v>
      </c>
    </row>
    <row r="1547" ht="14.25" customHeight="1">
      <c r="A1547" s="12">
        <v>720743.0</v>
      </c>
      <c r="B1547" s="12">
        <v>720743.0</v>
      </c>
      <c r="K1547" s="12" t="s">
        <v>137</v>
      </c>
      <c r="M1547" s="12" t="s">
        <v>253</v>
      </c>
      <c r="N1547" s="12" t="s">
        <v>139</v>
      </c>
      <c r="P1547" s="12" t="s">
        <v>204</v>
      </c>
      <c r="V1547" s="12">
        <v>319.0</v>
      </c>
      <c r="X1547" s="12" t="s">
        <v>7573</v>
      </c>
      <c r="Y1547" s="12" t="s">
        <v>269</v>
      </c>
      <c r="Z1547" s="12" t="s">
        <v>1805</v>
      </c>
      <c r="AA1547" s="12" t="s">
        <v>175</v>
      </c>
      <c r="AB1547" s="12" t="s">
        <v>7574</v>
      </c>
      <c r="AC1547" s="12">
        <v>2.11924052515E11</v>
      </c>
      <c r="AD1547" s="12" t="s">
        <v>2522</v>
      </c>
      <c r="AE1547" s="12" t="s">
        <v>7575</v>
      </c>
      <c r="AF1547" s="12" t="s">
        <v>7576</v>
      </c>
      <c r="AI1547" s="12" t="s">
        <v>126</v>
      </c>
      <c r="AJ1547" s="12" t="s">
        <v>126</v>
      </c>
      <c r="AK1547" s="12" t="s">
        <v>126</v>
      </c>
      <c r="AM1547" s="12" t="s">
        <v>196</v>
      </c>
      <c r="AN1547" s="12" t="s">
        <v>196</v>
      </c>
      <c r="AO1547" s="12" t="s">
        <v>7577</v>
      </c>
      <c r="AP1547" s="12" t="s">
        <v>152</v>
      </c>
      <c r="AQ1547" s="12" t="s">
        <v>152</v>
      </c>
      <c r="AS1547" s="12" t="s">
        <v>153</v>
      </c>
      <c r="AU1547" s="12" t="s">
        <v>152</v>
      </c>
      <c r="BF1547" s="12" t="s">
        <v>126</v>
      </c>
    </row>
    <row r="1548" ht="14.25" customHeight="1">
      <c r="A1548" s="12">
        <v>720744.0</v>
      </c>
      <c r="B1548" s="12">
        <v>720744.0</v>
      </c>
      <c r="C1548" s="12" t="s">
        <v>136</v>
      </c>
      <c r="D1548" s="12">
        <v>699.0</v>
      </c>
      <c r="K1548" s="12" t="s">
        <v>137</v>
      </c>
      <c r="M1548" s="12" t="s">
        <v>138</v>
      </c>
      <c r="N1548" s="12" t="s">
        <v>171</v>
      </c>
      <c r="P1548" s="12" t="s">
        <v>140</v>
      </c>
      <c r="V1548" s="12">
        <v>699.0</v>
      </c>
      <c r="X1548" s="12" t="s">
        <v>7578</v>
      </c>
      <c r="Y1548" s="12" t="s">
        <v>142</v>
      </c>
      <c r="Z1548" s="12" t="s">
        <v>7579</v>
      </c>
      <c r="AA1548" s="12" t="s">
        <v>144</v>
      </c>
      <c r="AB1548" s="12" t="s">
        <v>7580</v>
      </c>
      <c r="AC1548" s="12">
        <v>45.0</v>
      </c>
      <c r="AD1548" s="12" t="s">
        <v>4081</v>
      </c>
      <c r="AE1548" s="12" t="s">
        <v>7581</v>
      </c>
      <c r="AI1548" s="12" t="s">
        <v>126</v>
      </c>
      <c r="AJ1548" s="12" t="s">
        <v>126</v>
      </c>
      <c r="AK1548" s="12" t="s">
        <v>126</v>
      </c>
      <c r="AM1548" s="12" t="s">
        <v>149</v>
      </c>
      <c r="AN1548" s="12" t="s">
        <v>1494</v>
      </c>
      <c r="AO1548" s="12" t="s">
        <v>5688</v>
      </c>
      <c r="AP1548" s="12" t="s">
        <v>126</v>
      </c>
      <c r="AS1548" s="12" t="s">
        <v>370</v>
      </c>
      <c r="AT1548" s="12" t="s">
        <v>7582</v>
      </c>
      <c r="AU1548" s="12" t="s">
        <v>126</v>
      </c>
      <c r="BF1548" s="12" t="s">
        <v>126</v>
      </c>
      <c r="BO1548" s="12" t="s">
        <v>127</v>
      </c>
      <c r="BP1548" s="12" t="s">
        <v>4081</v>
      </c>
      <c r="BQ1548" s="12" t="s">
        <v>454</v>
      </c>
    </row>
    <row r="1549" ht="14.25" customHeight="1">
      <c r="A1549" s="12">
        <v>720745.0</v>
      </c>
      <c r="B1549" s="12">
        <v>720745.0</v>
      </c>
      <c r="K1549" s="12" t="s">
        <v>137</v>
      </c>
      <c r="M1549" s="12" t="s">
        <v>170</v>
      </c>
      <c r="N1549" s="12" t="s">
        <v>171</v>
      </c>
      <c r="P1549" s="12" t="s">
        <v>204</v>
      </c>
      <c r="V1549" s="12">
        <v>325.0</v>
      </c>
      <c r="X1549" s="12" t="s">
        <v>7583</v>
      </c>
      <c r="Y1549" s="12" t="s">
        <v>173</v>
      </c>
      <c r="Z1549" s="12" t="s">
        <v>1133</v>
      </c>
      <c r="AA1549" s="12" t="s">
        <v>175</v>
      </c>
      <c r="AB1549" s="12" t="s">
        <v>7584</v>
      </c>
      <c r="AC1549" s="12">
        <v>855.0</v>
      </c>
      <c r="AD1549" s="12" t="s">
        <v>2869</v>
      </c>
      <c r="AI1549" s="12" t="s">
        <v>152</v>
      </c>
      <c r="AJ1549" s="12" t="s">
        <v>126</v>
      </c>
      <c r="AK1549" s="12" t="s">
        <v>126</v>
      </c>
      <c r="AP1549" s="12" t="s">
        <v>152</v>
      </c>
      <c r="AQ1549" s="12" t="s">
        <v>152</v>
      </c>
      <c r="AS1549" s="12" t="s">
        <v>370</v>
      </c>
      <c r="AT1549" s="12" t="s">
        <v>1380</v>
      </c>
      <c r="AU1549" s="12" t="s">
        <v>152</v>
      </c>
      <c r="AV1549" s="12" t="s">
        <v>462</v>
      </c>
      <c r="AW1549" s="12" t="s">
        <v>7440</v>
      </c>
      <c r="AX1549" s="12" t="s">
        <v>156</v>
      </c>
      <c r="BF1549" s="12" t="s">
        <v>126</v>
      </c>
    </row>
    <row r="1550" ht="14.25" customHeight="1">
      <c r="A1550" s="12">
        <v>720746.0</v>
      </c>
      <c r="B1550" s="12">
        <v>720746.0</v>
      </c>
      <c r="C1550" s="12" t="s">
        <v>136</v>
      </c>
      <c r="D1550" s="12">
        <v>407.0</v>
      </c>
      <c r="E1550" s="12" t="s">
        <v>327</v>
      </c>
      <c r="K1550" s="12" t="s">
        <v>137</v>
      </c>
      <c r="M1550" s="12" t="s">
        <v>170</v>
      </c>
      <c r="N1550" s="12" t="s">
        <v>139</v>
      </c>
      <c r="P1550" s="12" t="s">
        <v>128</v>
      </c>
      <c r="V1550" s="12">
        <v>755.0</v>
      </c>
      <c r="X1550" s="12" t="s">
        <v>7585</v>
      </c>
      <c r="Y1550" s="12" t="s">
        <v>142</v>
      </c>
      <c r="Z1550" s="12" t="s">
        <v>7586</v>
      </c>
      <c r="AA1550" s="12" t="s">
        <v>175</v>
      </c>
      <c r="AB1550" s="12" t="s">
        <v>7587</v>
      </c>
      <c r="AC1550" s="12">
        <v>8.201021793634E12</v>
      </c>
      <c r="AD1550" s="12" t="s">
        <v>146</v>
      </c>
      <c r="AE1550" s="12" t="s">
        <v>7588</v>
      </c>
      <c r="AF1550" s="12" t="s">
        <v>7589</v>
      </c>
      <c r="AI1550" s="12" t="s">
        <v>126</v>
      </c>
      <c r="AJ1550" s="12" t="s">
        <v>126</v>
      </c>
      <c r="AK1550" s="12" t="s">
        <v>126</v>
      </c>
      <c r="AM1550" s="12" t="s">
        <v>149</v>
      </c>
      <c r="AN1550" s="12" t="s">
        <v>150</v>
      </c>
      <c r="AO1550" s="12" t="s">
        <v>7590</v>
      </c>
      <c r="AP1550" s="12" t="s">
        <v>126</v>
      </c>
      <c r="AQ1550" s="12" t="s">
        <v>152</v>
      </c>
      <c r="AS1550" s="12" t="s">
        <v>153</v>
      </c>
      <c r="AU1550" s="12" t="s">
        <v>152</v>
      </c>
      <c r="BO1550" s="12" t="s">
        <v>127</v>
      </c>
      <c r="BP1550" s="12" t="s">
        <v>448</v>
      </c>
      <c r="BQ1550" s="12" t="s">
        <v>135</v>
      </c>
    </row>
    <row r="1551" ht="14.25" customHeight="1">
      <c r="A1551" s="12">
        <v>720747.0</v>
      </c>
      <c r="B1551" s="12">
        <v>720747.0</v>
      </c>
      <c r="K1551" s="12" t="s">
        <v>137</v>
      </c>
      <c r="M1551" s="12" t="s">
        <v>170</v>
      </c>
      <c r="N1551" s="12" t="s">
        <v>139</v>
      </c>
      <c r="P1551" s="12" t="s">
        <v>204</v>
      </c>
      <c r="V1551" s="12">
        <v>407.0</v>
      </c>
      <c r="X1551" s="12" t="s">
        <v>2085</v>
      </c>
      <c r="Y1551" s="12" t="s">
        <v>246</v>
      </c>
      <c r="Z1551" s="12" t="s">
        <v>2086</v>
      </c>
      <c r="AA1551" s="12" t="s">
        <v>144</v>
      </c>
      <c r="AB1551" s="12" t="s">
        <v>2087</v>
      </c>
      <c r="AC1551" s="12">
        <v>2.01226104378E11</v>
      </c>
      <c r="AD1551" s="12" t="s">
        <v>1298</v>
      </c>
      <c r="AE1551" s="12" t="s">
        <v>1798</v>
      </c>
      <c r="AF1551" s="12" t="s">
        <v>1792</v>
      </c>
      <c r="AI1551" s="12" t="s">
        <v>152</v>
      </c>
      <c r="AJ1551" s="12" t="s">
        <v>126</v>
      </c>
      <c r="AK1551" s="12" t="s">
        <v>126</v>
      </c>
      <c r="AM1551" s="12" t="s">
        <v>985</v>
      </c>
      <c r="AN1551" s="12" t="s">
        <v>149</v>
      </c>
      <c r="AP1551" s="12" t="s">
        <v>152</v>
      </c>
      <c r="AQ1551" s="12" t="s">
        <v>152</v>
      </c>
      <c r="AS1551" s="12" t="s">
        <v>153</v>
      </c>
      <c r="AU1551" s="12" t="s">
        <v>152</v>
      </c>
      <c r="AV1551" s="12" t="s">
        <v>188</v>
      </c>
      <c r="BF1551" s="12" t="s">
        <v>126</v>
      </c>
      <c r="BO1551" s="12" t="s">
        <v>526</v>
      </c>
    </row>
    <row r="1552" ht="14.25" customHeight="1">
      <c r="A1552" s="12">
        <v>720748.0</v>
      </c>
      <c r="B1552" s="12">
        <v>720748.0</v>
      </c>
      <c r="K1552" s="12" t="s">
        <v>137</v>
      </c>
      <c r="M1552" s="12" t="s">
        <v>170</v>
      </c>
      <c r="N1552" s="12" t="s">
        <v>171</v>
      </c>
      <c r="P1552" s="12" t="s">
        <v>204</v>
      </c>
      <c r="V1552" s="12">
        <v>325.0</v>
      </c>
      <c r="X1552" s="12" t="s">
        <v>7591</v>
      </c>
      <c r="Y1552" s="12" t="s">
        <v>246</v>
      </c>
      <c r="Z1552" s="12" t="s">
        <v>7592</v>
      </c>
      <c r="AA1552" s="12" t="s">
        <v>144</v>
      </c>
      <c r="AB1552" s="12" t="s">
        <v>7593</v>
      </c>
      <c r="AC1552" s="12">
        <v>855.0</v>
      </c>
      <c r="AD1552" s="12" t="s">
        <v>2869</v>
      </c>
      <c r="AI1552" s="12" t="s">
        <v>152</v>
      </c>
      <c r="AJ1552" s="12" t="s">
        <v>126</v>
      </c>
      <c r="AK1552" s="12" t="s">
        <v>126</v>
      </c>
      <c r="AM1552" s="12" t="s">
        <v>196</v>
      </c>
      <c r="AP1552" s="12" t="s">
        <v>152</v>
      </c>
      <c r="AQ1552" s="12" t="s">
        <v>152</v>
      </c>
      <c r="AS1552" s="12" t="s">
        <v>370</v>
      </c>
      <c r="AT1552" s="12" t="s">
        <v>1380</v>
      </c>
      <c r="AU1552" s="12" t="s">
        <v>152</v>
      </c>
      <c r="AV1552" s="12" t="s">
        <v>462</v>
      </c>
      <c r="AW1552" s="12" t="s">
        <v>7594</v>
      </c>
      <c r="AX1552" s="12" t="s">
        <v>6261</v>
      </c>
      <c r="BF1552" s="12" t="s">
        <v>126</v>
      </c>
      <c r="BO1552" s="12" t="s">
        <v>127</v>
      </c>
      <c r="BP1552" s="12" t="s">
        <v>2869</v>
      </c>
    </row>
    <row r="1553" ht="14.25" customHeight="1">
      <c r="A1553" s="12">
        <v>720749.0</v>
      </c>
      <c r="B1553" s="12">
        <v>720749.0</v>
      </c>
      <c r="K1553" s="12" t="s">
        <v>137</v>
      </c>
      <c r="M1553" s="12" t="s">
        <v>253</v>
      </c>
      <c r="N1553" s="12" t="s">
        <v>139</v>
      </c>
      <c r="P1553" s="12" t="s">
        <v>204</v>
      </c>
      <c r="V1553" s="12">
        <v>319.0</v>
      </c>
      <c r="X1553" s="12" t="s">
        <v>7595</v>
      </c>
      <c r="Y1553" s="12" t="s">
        <v>246</v>
      </c>
      <c r="Z1553" s="12" t="s">
        <v>7596</v>
      </c>
      <c r="AA1553" s="12" t="s">
        <v>144</v>
      </c>
      <c r="AB1553" s="12" t="s">
        <v>7597</v>
      </c>
      <c r="AC1553" s="12">
        <v>268.0</v>
      </c>
      <c r="AD1553" s="12" t="s">
        <v>230</v>
      </c>
      <c r="AE1553" s="12" t="s">
        <v>7598</v>
      </c>
      <c r="AF1553" s="12" t="s">
        <v>7599</v>
      </c>
      <c r="AI1553" s="12" t="s">
        <v>126</v>
      </c>
      <c r="AJ1553" s="12" t="s">
        <v>126</v>
      </c>
      <c r="AK1553" s="12" t="s">
        <v>126</v>
      </c>
      <c r="AM1553" s="12" t="s">
        <v>149</v>
      </c>
      <c r="AP1553" s="12" t="s">
        <v>152</v>
      </c>
      <c r="AQ1553" s="12" t="s">
        <v>152</v>
      </c>
      <c r="AS1553" s="12" t="s">
        <v>153</v>
      </c>
      <c r="AU1553" s="12" t="s">
        <v>152</v>
      </c>
      <c r="BF1553" s="12" t="s">
        <v>126</v>
      </c>
      <c r="BO1553" s="12" t="s">
        <v>467</v>
      </c>
      <c r="BP1553" s="12" t="s">
        <v>230</v>
      </c>
    </row>
    <row r="1554" ht="14.25" customHeight="1">
      <c r="A1554" s="12">
        <v>720750.0</v>
      </c>
      <c r="B1554" s="12">
        <v>720750.0</v>
      </c>
      <c r="C1554" s="12" t="s">
        <v>136</v>
      </c>
      <c r="D1554" s="12">
        <v>523.0</v>
      </c>
      <c r="K1554" s="12" t="s">
        <v>137</v>
      </c>
      <c r="M1554" s="12" t="s">
        <v>138</v>
      </c>
      <c r="N1554" s="12" t="s">
        <v>139</v>
      </c>
      <c r="P1554" s="12" t="s">
        <v>204</v>
      </c>
      <c r="V1554" s="12">
        <v>523.0</v>
      </c>
      <c r="X1554" s="12" t="s">
        <v>7600</v>
      </c>
      <c r="Y1554" s="12" t="s">
        <v>246</v>
      </c>
      <c r="Z1554" s="12" t="s">
        <v>7601</v>
      </c>
      <c r="AA1554" s="12" t="s">
        <v>144</v>
      </c>
      <c r="AB1554" s="12" t="s">
        <v>7602</v>
      </c>
      <c r="AC1554" s="12">
        <v>70.0</v>
      </c>
      <c r="AD1554" s="12" t="s">
        <v>3710</v>
      </c>
      <c r="AE1554" s="12" t="s">
        <v>7603</v>
      </c>
      <c r="AI1554" s="12" t="s">
        <v>126</v>
      </c>
      <c r="AJ1554" s="12" t="s">
        <v>126</v>
      </c>
      <c r="AK1554" s="12" t="s">
        <v>126</v>
      </c>
      <c r="AM1554" s="12" t="s">
        <v>6384</v>
      </c>
      <c r="AN1554" s="12" t="s">
        <v>196</v>
      </c>
      <c r="AP1554" s="12" t="s">
        <v>126</v>
      </c>
      <c r="AS1554" s="12" t="s">
        <v>153</v>
      </c>
      <c r="AU1554" s="12" t="s">
        <v>152</v>
      </c>
      <c r="AV1554" s="12" t="s">
        <v>188</v>
      </c>
      <c r="AW1554" s="12" t="s">
        <v>6069</v>
      </c>
      <c r="AX1554" s="12" t="s">
        <v>2458</v>
      </c>
      <c r="AY1554" s="12" t="s">
        <v>1575</v>
      </c>
      <c r="BF1554" s="12" t="s">
        <v>126</v>
      </c>
      <c r="BO1554" s="12" t="s">
        <v>421</v>
      </c>
      <c r="BP1554" s="12" t="s">
        <v>3710</v>
      </c>
      <c r="BQ1554" s="12" t="s">
        <v>273</v>
      </c>
    </row>
    <row r="1555" ht="14.25" customHeight="1">
      <c r="A1555" s="12">
        <v>720751.0</v>
      </c>
      <c r="B1555" s="12">
        <v>720751.0</v>
      </c>
      <c r="K1555" s="12" t="s">
        <v>137</v>
      </c>
      <c r="M1555" s="12" t="s">
        <v>253</v>
      </c>
      <c r="N1555" s="12" t="s">
        <v>139</v>
      </c>
      <c r="P1555" s="12" t="s">
        <v>128</v>
      </c>
      <c r="V1555" s="12">
        <v>583.0</v>
      </c>
      <c r="X1555" s="12" t="s">
        <v>7604</v>
      </c>
      <c r="Y1555" s="12" t="s">
        <v>142</v>
      </c>
      <c r="Z1555" s="12" t="s">
        <v>7605</v>
      </c>
      <c r="AA1555" s="12" t="s">
        <v>175</v>
      </c>
      <c r="AB1555" s="12" t="s">
        <v>7606</v>
      </c>
      <c r="AC1555" s="12">
        <v>10.0</v>
      </c>
      <c r="AD1555" s="12" t="s">
        <v>146</v>
      </c>
      <c r="AI1555" s="12" t="s">
        <v>126</v>
      </c>
      <c r="AJ1555" s="12" t="s">
        <v>126</v>
      </c>
      <c r="AK1555" s="12" t="s">
        <v>126</v>
      </c>
      <c r="AM1555" s="12" t="s">
        <v>196</v>
      </c>
      <c r="AN1555" s="12" t="s">
        <v>150</v>
      </c>
      <c r="AP1555" s="12" t="s">
        <v>152</v>
      </c>
      <c r="AQ1555" s="12" t="s">
        <v>152</v>
      </c>
      <c r="AS1555" s="12" t="s">
        <v>153</v>
      </c>
      <c r="AU1555" s="12" t="s">
        <v>126</v>
      </c>
      <c r="BF1555" s="12" t="s">
        <v>126</v>
      </c>
      <c r="BO1555" s="12" t="s">
        <v>489</v>
      </c>
      <c r="BP1555" s="12" t="s">
        <v>2053</v>
      </c>
      <c r="BQ1555" s="12" t="s">
        <v>454</v>
      </c>
    </row>
    <row r="1556" ht="14.25" customHeight="1">
      <c r="A1556" s="12">
        <v>720754.0</v>
      </c>
      <c r="B1556" s="12">
        <v>720754.0</v>
      </c>
      <c r="K1556" s="12" t="s">
        <v>137</v>
      </c>
      <c r="M1556" s="12" t="s">
        <v>253</v>
      </c>
      <c r="N1556" s="12" t="s">
        <v>139</v>
      </c>
      <c r="P1556" s="12" t="s">
        <v>204</v>
      </c>
      <c r="V1556" s="12">
        <v>319.0</v>
      </c>
      <c r="X1556" s="12" t="s">
        <v>7607</v>
      </c>
      <c r="Y1556" s="12" t="s">
        <v>142</v>
      </c>
      <c r="Z1556" s="12" t="s">
        <v>7608</v>
      </c>
      <c r="AA1556" s="12" t="s">
        <v>144</v>
      </c>
      <c r="AB1556" s="12" t="s">
        <v>7609</v>
      </c>
      <c r="AC1556" s="12">
        <v>5.511941176128E12</v>
      </c>
      <c r="AD1556" s="12" t="s">
        <v>192</v>
      </c>
      <c r="AE1556" s="12" t="s">
        <v>7610</v>
      </c>
      <c r="AF1556" s="12" t="s">
        <v>7611</v>
      </c>
      <c r="AJ1556" s="12" t="s">
        <v>126</v>
      </c>
      <c r="AK1556" s="12" t="s">
        <v>126</v>
      </c>
      <c r="AM1556" s="12" t="s">
        <v>7612</v>
      </c>
      <c r="AN1556" s="12" t="s">
        <v>7613</v>
      </c>
      <c r="AO1556" s="12" t="s">
        <v>196</v>
      </c>
      <c r="AP1556" s="12" t="s">
        <v>152</v>
      </c>
      <c r="AQ1556" s="12" t="s">
        <v>152</v>
      </c>
      <c r="AS1556" s="12" t="s">
        <v>153</v>
      </c>
      <c r="AU1556" s="12" t="s">
        <v>152</v>
      </c>
      <c r="BF1556" s="12" t="s">
        <v>126</v>
      </c>
      <c r="BO1556" s="12" t="s">
        <v>7614</v>
      </c>
      <c r="BQ1556" s="12" t="s">
        <v>388</v>
      </c>
    </row>
    <row r="1557" ht="14.25" customHeight="1">
      <c r="A1557" s="12">
        <v>720755.0</v>
      </c>
      <c r="B1557" s="12">
        <v>720755.0</v>
      </c>
      <c r="K1557" s="12" t="s">
        <v>137</v>
      </c>
      <c r="M1557" s="12" t="s">
        <v>170</v>
      </c>
      <c r="N1557" s="12" t="s">
        <v>139</v>
      </c>
      <c r="P1557" s="12" t="s">
        <v>140</v>
      </c>
      <c r="V1557" s="12">
        <v>814.0</v>
      </c>
      <c r="X1557" s="12" t="s">
        <v>7615</v>
      </c>
      <c r="Y1557" s="12" t="s">
        <v>142</v>
      </c>
      <c r="Z1557" s="12" t="s">
        <v>7616</v>
      </c>
      <c r="AA1557" s="12" t="s">
        <v>144</v>
      </c>
      <c r="AB1557" s="12" t="s">
        <v>7617</v>
      </c>
      <c r="AC1557" s="12">
        <v>849.0</v>
      </c>
      <c r="AD1557" s="12" t="s">
        <v>3616</v>
      </c>
      <c r="AE1557" s="12" t="s">
        <v>7618</v>
      </c>
      <c r="AF1557" s="12" t="s">
        <v>7619</v>
      </c>
      <c r="AI1557" s="12" t="s">
        <v>152</v>
      </c>
      <c r="AJ1557" s="12" t="s">
        <v>152</v>
      </c>
      <c r="AK1557" s="12" t="s">
        <v>126</v>
      </c>
      <c r="AM1557" s="12" t="s">
        <v>149</v>
      </c>
      <c r="AP1557" s="12" t="s">
        <v>152</v>
      </c>
      <c r="AQ1557" s="12" t="s">
        <v>152</v>
      </c>
      <c r="AS1557" s="12" t="s">
        <v>153</v>
      </c>
      <c r="AU1557" s="12" t="s">
        <v>152</v>
      </c>
      <c r="AV1557" s="12" t="s">
        <v>188</v>
      </c>
      <c r="AX1557" s="12" t="s">
        <v>156</v>
      </c>
      <c r="BF1557" s="12" t="s">
        <v>126</v>
      </c>
      <c r="BO1557" s="12" t="s">
        <v>1949</v>
      </c>
      <c r="BP1557" s="12" t="s">
        <v>3616</v>
      </c>
      <c r="BQ1557" s="12" t="s">
        <v>273</v>
      </c>
    </row>
    <row r="1558" ht="14.25" customHeight="1">
      <c r="A1558" s="12">
        <v>720756.0</v>
      </c>
      <c r="B1558" s="12">
        <v>720756.0</v>
      </c>
      <c r="K1558" s="12" t="s">
        <v>137</v>
      </c>
      <c r="M1558" s="12" t="s">
        <v>253</v>
      </c>
      <c r="N1558" s="12" t="s">
        <v>139</v>
      </c>
      <c r="P1558" s="12" t="s">
        <v>140</v>
      </c>
      <c r="V1558" s="12">
        <v>755.0</v>
      </c>
      <c r="X1558" s="12" t="s">
        <v>7620</v>
      </c>
      <c r="Y1558" s="12" t="s">
        <v>142</v>
      </c>
      <c r="Z1558" s="12" t="s">
        <v>7621</v>
      </c>
      <c r="AA1558" s="12" t="s">
        <v>144</v>
      </c>
      <c r="AB1558" s="12" t="s">
        <v>7622</v>
      </c>
      <c r="AC1558" s="12">
        <v>774.0</v>
      </c>
      <c r="AD1558" s="12" t="s">
        <v>7623</v>
      </c>
      <c r="AE1558" s="12" t="s">
        <v>7624</v>
      </c>
      <c r="AF1558" s="12" t="s">
        <v>7625</v>
      </c>
      <c r="AI1558" s="12" t="s">
        <v>152</v>
      </c>
      <c r="AJ1558" s="12" t="s">
        <v>126</v>
      </c>
      <c r="AK1558" s="12" t="s">
        <v>126</v>
      </c>
      <c r="AM1558" s="12" t="s">
        <v>196</v>
      </c>
      <c r="AN1558" s="12" t="s">
        <v>7626</v>
      </c>
      <c r="AO1558" s="12" t="s">
        <v>3239</v>
      </c>
      <c r="AP1558" s="12" t="s">
        <v>152</v>
      </c>
      <c r="AQ1558" s="12" t="s">
        <v>152</v>
      </c>
      <c r="AS1558" s="12" t="s">
        <v>153</v>
      </c>
      <c r="AU1558" s="12" t="s">
        <v>152</v>
      </c>
      <c r="AV1558" s="12" t="s">
        <v>154</v>
      </c>
      <c r="AW1558" s="12" t="s">
        <v>1349</v>
      </c>
      <c r="AX1558" s="12" t="s">
        <v>184</v>
      </c>
      <c r="AY1558" s="12" t="s">
        <v>1901</v>
      </c>
      <c r="BF1558" s="12" t="s">
        <v>126</v>
      </c>
      <c r="BO1558" s="12" t="s">
        <v>2169</v>
      </c>
      <c r="BP1558" s="12" t="s">
        <v>7623</v>
      </c>
      <c r="BQ1558" s="12" t="s">
        <v>273</v>
      </c>
    </row>
    <row r="1559" ht="14.25" customHeight="1">
      <c r="A1559" s="12">
        <v>720757.0</v>
      </c>
      <c r="B1559" s="12">
        <v>720757.0</v>
      </c>
      <c r="K1559" s="12" t="s">
        <v>137</v>
      </c>
      <c r="M1559" s="12" t="s">
        <v>170</v>
      </c>
      <c r="N1559" s="12" t="s">
        <v>171</v>
      </c>
      <c r="P1559" s="12" t="s">
        <v>204</v>
      </c>
      <c r="V1559" s="12">
        <v>325.0</v>
      </c>
      <c r="X1559" s="12" t="s">
        <v>7627</v>
      </c>
      <c r="Y1559" s="12" t="s">
        <v>246</v>
      </c>
      <c r="Z1559" s="12" t="s">
        <v>4518</v>
      </c>
      <c r="AA1559" s="12" t="s">
        <v>144</v>
      </c>
      <c r="AB1559" s="12" t="s">
        <v>7628</v>
      </c>
      <c r="AC1559" s="12">
        <v>2.54737518753E11</v>
      </c>
      <c r="AI1559" s="12" t="s">
        <v>152</v>
      </c>
      <c r="AJ1559" s="12" t="s">
        <v>126</v>
      </c>
      <c r="AM1559" s="12" t="s">
        <v>196</v>
      </c>
      <c r="AN1559" s="12" t="s">
        <v>1962</v>
      </c>
      <c r="AO1559" s="12" t="s">
        <v>606</v>
      </c>
      <c r="AP1559" s="12" t="s">
        <v>152</v>
      </c>
      <c r="AQ1559" s="12" t="s">
        <v>152</v>
      </c>
      <c r="AS1559" s="12" t="s">
        <v>153</v>
      </c>
      <c r="AU1559" s="12" t="s">
        <v>152</v>
      </c>
      <c r="AV1559" s="12" t="s">
        <v>154</v>
      </c>
      <c r="AW1559" s="12" t="s">
        <v>7629</v>
      </c>
      <c r="AX1559" s="12" t="s">
        <v>183</v>
      </c>
      <c r="AY1559" s="12" t="s">
        <v>7630</v>
      </c>
      <c r="BF1559" s="12" t="s">
        <v>126</v>
      </c>
      <c r="BO1559" s="12" t="s">
        <v>467</v>
      </c>
      <c r="BQ1559" s="12" t="s">
        <v>454</v>
      </c>
      <c r="BR1559" s="12" t="s">
        <v>606</v>
      </c>
    </row>
    <row r="1560" ht="14.25" customHeight="1">
      <c r="A1560" s="12">
        <v>720758.0</v>
      </c>
      <c r="B1560" s="12">
        <v>720758.0</v>
      </c>
      <c r="K1560" s="12" t="s">
        <v>137</v>
      </c>
      <c r="M1560" s="12" t="s">
        <v>138</v>
      </c>
      <c r="N1560" s="12" t="s">
        <v>139</v>
      </c>
      <c r="P1560" s="12" t="s">
        <v>204</v>
      </c>
      <c r="V1560" s="12">
        <v>523.0</v>
      </c>
      <c r="X1560" s="12" t="s">
        <v>7631</v>
      </c>
      <c r="Y1560" s="12" t="s">
        <v>246</v>
      </c>
      <c r="Z1560" s="12" t="s">
        <v>7632</v>
      </c>
      <c r="AA1560" s="12" t="s">
        <v>144</v>
      </c>
      <c r="AB1560" s="12" t="s">
        <v>7633</v>
      </c>
      <c r="AC1560" s="12">
        <v>4.745191499E9</v>
      </c>
      <c r="AD1560" s="12" t="s">
        <v>2107</v>
      </c>
      <c r="AE1560" s="12" t="s">
        <v>7634</v>
      </c>
      <c r="AI1560" s="12" t="s">
        <v>126</v>
      </c>
      <c r="AJ1560" s="12" t="s">
        <v>126</v>
      </c>
      <c r="AK1560" s="12" t="s">
        <v>126</v>
      </c>
      <c r="AM1560" s="12" t="s">
        <v>149</v>
      </c>
      <c r="AN1560" s="12" t="s">
        <v>5678</v>
      </c>
      <c r="AP1560" s="12" t="s">
        <v>126</v>
      </c>
      <c r="AQ1560" s="12" t="s">
        <v>152</v>
      </c>
      <c r="AS1560" s="12" t="s">
        <v>153</v>
      </c>
      <c r="AU1560" s="12" t="s">
        <v>126</v>
      </c>
    </row>
    <row r="1561" ht="14.25" customHeight="1">
      <c r="A1561" s="12">
        <v>720759.0</v>
      </c>
      <c r="B1561" s="12">
        <v>720759.0</v>
      </c>
      <c r="K1561" s="12" t="s">
        <v>137</v>
      </c>
      <c r="M1561" s="12" t="s">
        <v>170</v>
      </c>
      <c r="N1561" s="12" t="s">
        <v>139</v>
      </c>
      <c r="P1561" s="12" t="s">
        <v>128</v>
      </c>
      <c r="V1561" s="12">
        <v>755.0</v>
      </c>
      <c r="X1561" s="12" t="s">
        <v>7635</v>
      </c>
      <c r="Y1561" s="12" t="s">
        <v>269</v>
      </c>
      <c r="Z1561" s="12" t="s">
        <v>7636</v>
      </c>
      <c r="AA1561" s="12" t="s">
        <v>175</v>
      </c>
      <c r="AB1561" s="12" t="s">
        <v>7637</v>
      </c>
      <c r="AC1561" s="12">
        <v>770.0</v>
      </c>
      <c r="AD1561" s="12" t="s">
        <v>5157</v>
      </c>
      <c r="AE1561" s="12" t="s">
        <v>7638</v>
      </c>
      <c r="AI1561" s="12" t="s">
        <v>126</v>
      </c>
      <c r="AJ1561" s="12" t="s">
        <v>126</v>
      </c>
      <c r="AK1561" s="12" t="s">
        <v>126</v>
      </c>
      <c r="AP1561" s="12" t="s">
        <v>152</v>
      </c>
      <c r="AQ1561" s="12" t="s">
        <v>152</v>
      </c>
      <c r="AS1561" s="12" t="s">
        <v>153</v>
      </c>
      <c r="AU1561" s="12" t="s">
        <v>152</v>
      </c>
      <c r="BF1561" s="12" t="s">
        <v>126</v>
      </c>
      <c r="BO1561" s="12" t="s">
        <v>7639</v>
      </c>
      <c r="BP1561" s="12" t="s">
        <v>5157</v>
      </c>
      <c r="BQ1561" s="12" t="s">
        <v>388</v>
      </c>
    </row>
    <row r="1562" ht="14.25" customHeight="1">
      <c r="A1562" s="12">
        <v>720760.0</v>
      </c>
      <c r="B1562" s="12">
        <v>720760.0</v>
      </c>
      <c r="K1562" s="12" t="s">
        <v>137</v>
      </c>
      <c r="M1562" s="12" t="s">
        <v>253</v>
      </c>
      <c r="N1562" s="12" t="s">
        <v>171</v>
      </c>
      <c r="P1562" s="12" t="s">
        <v>140</v>
      </c>
      <c r="V1562" s="12">
        <v>605.0</v>
      </c>
      <c r="X1562" s="12" t="s">
        <v>7640</v>
      </c>
      <c r="Y1562" s="12" t="s">
        <v>2405</v>
      </c>
      <c r="Z1562" s="12" t="s">
        <v>6126</v>
      </c>
      <c r="AA1562" s="12" t="s">
        <v>144</v>
      </c>
      <c r="AB1562" s="12" t="s">
        <v>7641</v>
      </c>
      <c r="AC1562" s="12">
        <v>2.33246452764E11</v>
      </c>
      <c r="AD1562" s="12" t="s">
        <v>918</v>
      </c>
      <c r="AE1562" s="12" t="s">
        <v>7642</v>
      </c>
      <c r="AI1562" s="12" t="s">
        <v>152</v>
      </c>
      <c r="AJ1562" s="12" t="s">
        <v>126</v>
      </c>
      <c r="AK1562" s="12" t="s">
        <v>126</v>
      </c>
      <c r="AP1562" s="12" t="s">
        <v>152</v>
      </c>
      <c r="AQ1562" s="12" t="s">
        <v>152</v>
      </c>
      <c r="AS1562" s="12" t="s">
        <v>153</v>
      </c>
      <c r="AU1562" s="12" t="s">
        <v>152</v>
      </c>
      <c r="AV1562" s="12" t="s">
        <v>182</v>
      </c>
      <c r="AW1562" s="12" t="s">
        <v>7643</v>
      </c>
      <c r="AX1562" s="12" t="s">
        <v>183</v>
      </c>
      <c r="AY1562" s="12" t="s">
        <v>4075</v>
      </c>
      <c r="BF1562" s="12" t="s">
        <v>126</v>
      </c>
      <c r="BO1562" s="12" t="s">
        <v>467</v>
      </c>
      <c r="BP1562" s="12" t="s">
        <v>918</v>
      </c>
    </row>
    <row r="1563" ht="14.25" customHeight="1">
      <c r="A1563" s="12">
        <v>720761.0</v>
      </c>
      <c r="B1563" s="12">
        <v>720761.0</v>
      </c>
      <c r="K1563" s="12" t="s">
        <v>137</v>
      </c>
      <c r="M1563" s="12" t="s">
        <v>170</v>
      </c>
      <c r="N1563" s="12" t="s">
        <v>171</v>
      </c>
      <c r="P1563" s="12" t="s">
        <v>140</v>
      </c>
      <c r="V1563" s="12">
        <v>649.0</v>
      </c>
      <c r="X1563" s="12" t="s">
        <v>7644</v>
      </c>
      <c r="Y1563" s="12" t="s">
        <v>142</v>
      </c>
      <c r="Z1563" s="12" t="s">
        <v>7645</v>
      </c>
      <c r="AA1563" s="12" t="s">
        <v>175</v>
      </c>
      <c r="AB1563" s="12" t="s">
        <v>7646</v>
      </c>
      <c r="AC1563" s="12">
        <v>5.519988910777E12</v>
      </c>
      <c r="AD1563" s="12" t="s">
        <v>192</v>
      </c>
      <c r="AE1563" s="12" t="s">
        <v>7647</v>
      </c>
      <c r="AI1563" s="12" t="s">
        <v>126</v>
      </c>
      <c r="AJ1563" s="12" t="s">
        <v>126</v>
      </c>
      <c r="AK1563" s="12" t="s">
        <v>126</v>
      </c>
      <c r="AP1563" s="12" t="s">
        <v>126</v>
      </c>
      <c r="AQ1563" s="12" t="s">
        <v>152</v>
      </c>
      <c r="AS1563" s="12" t="s">
        <v>153</v>
      </c>
      <c r="AU1563" s="12" t="s">
        <v>152</v>
      </c>
      <c r="AV1563" s="12" t="s">
        <v>154</v>
      </c>
      <c r="AX1563" s="12" t="s">
        <v>184</v>
      </c>
      <c r="BF1563" s="12" t="s">
        <v>126</v>
      </c>
      <c r="BO1563" s="12" t="s">
        <v>1749</v>
      </c>
      <c r="BP1563" s="12" t="s">
        <v>192</v>
      </c>
      <c r="BQ1563" s="12" t="s">
        <v>464</v>
      </c>
    </row>
    <row r="1564" ht="14.25" customHeight="1">
      <c r="A1564" s="12">
        <v>720762.0</v>
      </c>
      <c r="B1564" s="12">
        <v>720762.0</v>
      </c>
      <c r="K1564" s="12" t="s">
        <v>137</v>
      </c>
      <c r="M1564" s="12" t="s">
        <v>170</v>
      </c>
      <c r="N1564" s="12" t="s">
        <v>139</v>
      </c>
      <c r="P1564" s="12" t="s">
        <v>118</v>
      </c>
      <c r="R1564" s="12" t="s">
        <v>1783</v>
      </c>
      <c r="V1564" s="12">
        <v>385.0</v>
      </c>
      <c r="X1564" s="12" t="s">
        <v>7648</v>
      </c>
      <c r="Y1564" s="12" t="s">
        <v>269</v>
      </c>
      <c r="Z1564" s="12" t="s">
        <v>7649</v>
      </c>
      <c r="AA1564" s="12" t="s">
        <v>175</v>
      </c>
      <c r="AB1564" s="12" t="s">
        <v>7650</v>
      </c>
      <c r="AC1564" s="12">
        <v>15.0</v>
      </c>
      <c r="AD1564" s="12" t="s">
        <v>1298</v>
      </c>
      <c r="AE1564" s="12" t="s">
        <v>7651</v>
      </c>
      <c r="AF1564" s="12" t="s">
        <v>7652</v>
      </c>
      <c r="AI1564" s="12" t="s">
        <v>152</v>
      </c>
      <c r="AJ1564" s="12" t="s">
        <v>126</v>
      </c>
      <c r="AK1564" s="12" t="s">
        <v>126</v>
      </c>
      <c r="AM1564" s="12" t="s">
        <v>985</v>
      </c>
      <c r="AN1564" s="12" t="s">
        <v>149</v>
      </c>
      <c r="AP1564" s="12" t="s">
        <v>152</v>
      </c>
      <c r="AQ1564" s="12" t="s">
        <v>152</v>
      </c>
      <c r="AS1564" s="12" t="s">
        <v>153</v>
      </c>
      <c r="AU1564" s="12" t="s">
        <v>152</v>
      </c>
      <c r="AV1564" s="12" t="s">
        <v>188</v>
      </c>
      <c r="BF1564" s="12" t="s">
        <v>126</v>
      </c>
    </row>
    <row r="1565" ht="14.25" customHeight="1">
      <c r="A1565" s="12">
        <v>720763.0</v>
      </c>
      <c r="B1565" s="12">
        <v>720763.0</v>
      </c>
      <c r="K1565" s="12" t="s">
        <v>137</v>
      </c>
      <c r="M1565" s="12" t="s">
        <v>170</v>
      </c>
      <c r="N1565" s="12" t="s">
        <v>139</v>
      </c>
      <c r="P1565" s="12" t="s">
        <v>140</v>
      </c>
      <c r="V1565" s="12">
        <v>814.0</v>
      </c>
      <c r="X1565" s="12" t="s">
        <v>7653</v>
      </c>
      <c r="Y1565" s="12" t="s">
        <v>142</v>
      </c>
      <c r="Z1565" s="12" t="s">
        <v>4448</v>
      </c>
      <c r="AA1565" s="12" t="s">
        <v>144</v>
      </c>
      <c r="AB1565" s="12" t="s">
        <v>4449</v>
      </c>
      <c r="AC1565" s="12">
        <v>9.19868800793E11</v>
      </c>
      <c r="AD1565" s="12" t="s">
        <v>448</v>
      </c>
      <c r="AE1565" s="12" t="s">
        <v>7654</v>
      </c>
      <c r="AF1565" s="12" t="s">
        <v>4067</v>
      </c>
      <c r="AI1565" s="12" t="s">
        <v>126</v>
      </c>
      <c r="AJ1565" s="12" t="s">
        <v>126</v>
      </c>
      <c r="AK1565" s="12" t="s">
        <v>126</v>
      </c>
      <c r="AM1565" s="12" t="s">
        <v>149</v>
      </c>
      <c r="AP1565" s="12" t="s">
        <v>152</v>
      </c>
      <c r="AS1565" s="12" t="s">
        <v>153</v>
      </c>
      <c r="AU1565" s="12" t="s">
        <v>126</v>
      </c>
      <c r="BF1565" s="12" t="s">
        <v>126</v>
      </c>
      <c r="BO1565" s="12" t="s">
        <v>489</v>
      </c>
      <c r="BP1565" s="12" t="s">
        <v>448</v>
      </c>
      <c r="BQ1565" s="12" t="s">
        <v>236</v>
      </c>
    </row>
    <row r="1566" ht="14.25" customHeight="1">
      <c r="A1566" s="12">
        <v>720764.0</v>
      </c>
      <c r="B1566" s="12">
        <v>720764.0</v>
      </c>
      <c r="C1566" s="12" t="s">
        <v>136</v>
      </c>
      <c r="D1566" s="12">
        <v>0.0</v>
      </c>
      <c r="E1566" s="12" t="s">
        <v>327</v>
      </c>
      <c r="K1566" s="12" t="s">
        <v>137</v>
      </c>
      <c r="M1566" s="12" t="s">
        <v>138</v>
      </c>
      <c r="N1566" s="12" t="s">
        <v>139</v>
      </c>
      <c r="P1566" s="12" t="s">
        <v>204</v>
      </c>
      <c r="V1566" s="12">
        <v>523.0</v>
      </c>
      <c r="X1566" s="12" t="s">
        <v>7655</v>
      </c>
      <c r="Y1566" s="12" t="s">
        <v>319</v>
      </c>
      <c r="Z1566" s="12" t="s">
        <v>7656</v>
      </c>
      <c r="AA1566" s="12" t="s">
        <v>175</v>
      </c>
      <c r="AB1566" s="12" t="s">
        <v>7657</v>
      </c>
      <c r="AC1566" s="12">
        <v>10.0</v>
      </c>
      <c r="AD1566" s="12" t="s">
        <v>146</v>
      </c>
      <c r="AE1566" s="12" t="s">
        <v>7658</v>
      </c>
      <c r="AF1566" s="12" t="s">
        <v>7659</v>
      </c>
      <c r="AI1566" s="12" t="s">
        <v>126</v>
      </c>
      <c r="AJ1566" s="12" t="s">
        <v>126</v>
      </c>
      <c r="AK1566" s="12" t="s">
        <v>126</v>
      </c>
      <c r="AM1566" s="12" t="s">
        <v>150</v>
      </c>
      <c r="AN1566" s="12" t="s">
        <v>149</v>
      </c>
      <c r="AP1566" s="12" t="s">
        <v>152</v>
      </c>
      <c r="AQ1566" s="12" t="s">
        <v>152</v>
      </c>
      <c r="AS1566" s="12" t="s">
        <v>153</v>
      </c>
      <c r="AU1566" s="12" t="s">
        <v>126</v>
      </c>
      <c r="BO1566" s="12" t="s">
        <v>800</v>
      </c>
      <c r="BP1566" s="12" t="s">
        <v>146</v>
      </c>
      <c r="BQ1566" s="12" t="s">
        <v>273</v>
      </c>
    </row>
    <row r="1567" ht="14.25" customHeight="1">
      <c r="A1567" s="12">
        <v>720765.0</v>
      </c>
      <c r="B1567" s="12">
        <v>720765.0</v>
      </c>
      <c r="C1567" s="12" t="s">
        <v>136</v>
      </c>
      <c r="D1567" s="12">
        <v>875.0</v>
      </c>
      <c r="K1567" s="12" t="s">
        <v>137</v>
      </c>
      <c r="M1567" s="12" t="s">
        <v>138</v>
      </c>
      <c r="N1567" s="12" t="s">
        <v>139</v>
      </c>
      <c r="P1567" s="12" t="s">
        <v>140</v>
      </c>
      <c r="V1567" s="12">
        <v>875.0</v>
      </c>
      <c r="X1567" s="12" t="s">
        <v>7660</v>
      </c>
      <c r="Y1567" s="12" t="s">
        <v>142</v>
      </c>
      <c r="Z1567" s="12" t="s">
        <v>1488</v>
      </c>
      <c r="AA1567" s="12" t="s">
        <v>175</v>
      </c>
      <c r="AB1567" s="12" t="s">
        <v>1489</v>
      </c>
      <c r="AC1567" s="12">
        <v>121.0</v>
      </c>
      <c r="AD1567" s="12" t="s">
        <v>7661</v>
      </c>
      <c r="AI1567" s="12" t="s">
        <v>126</v>
      </c>
      <c r="AJ1567" s="12" t="s">
        <v>152</v>
      </c>
      <c r="AK1567" s="12" t="s">
        <v>152</v>
      </c>
      <c r="AL1567" s="12" t="s">
        <v>7662</v>
      </c>
      <c r="AM1567" s="12" t="s">
        <v>149</v>
      </c>
      <c r="AN1567" s="12" t="s">
        <v>1494</v>
      </c>
      <c r="AP1567" s="12" t="s">
        <v>126</v>
      </c>
      <c r="AS1567" s="12" t="s">
        <v>153</v>
      </c>
      <c r="AU1567" s="12" t="s">
        <v>152</v>
      </c>
      <c r="BF1567" s="12" t="s">
        <v>126</v>
      </c>
      <c r="BO1567" s="12" t="s">
        <v>467</v>
      </c>
      <c r="BP1567" s="12" t="s">
        <v>7661</v>
      </c>
      <c r="BQ1567" s="12" t="s">
        <v>236</v>
      </c>
    </row>
    <row r="1568" ht="14.25" customHeight="1">
      <c r="A1568" s="12">
        <v>720766.0</v>
      </c>
      <c r="B1568" s="12">
        <v>720766.0</v>
      </c>
      <c r="K1568" s="12" t="s">
        <v>137</v>
      </c>
      <c r="M1568" s="12" t="s">
        <v>253</v>
      </c>
      <c r="N1568" s="12" t="s">
        <v>139</v>
      </c>
      <c r="P1568" s="12" t="s">
        <v>204</v>
      </c>
      <c r="V1568" s="12">
        <v>319.0</v>
      </c>
      <c r="X1568" s="12" t="s">
        <v>535</v>
      </c>
      <c r="Y1568" s="12" t="s">
        <v>246</v>
      </c>
      <c r="Z1568" s="12" t="s">
        <v>536</v>
      </c>
      <c r="AA1568" s="12" t="s">
        <v>144</v>
      </c>
      <c r="AB1568" s="12" t="s">
        <v>537</v>
      </c>
      <c r="AC1568" s="12">
        <v>5.95994377638E11</v>
      </c>
      <c r="AD1568" s="12" t="s">
        <v>192</v>
      </c>
      <c r="AE1568" s="12" t="s">
        <v>539</v>
      </c>
      <c r="AI1568" s="12" t="s">
        <v>152</v>
      </c>
      <c r="AJ1568" s="12" t="s">
        <v>126</v>
      </c>
      <c r="AK1568" s="12" t="s">
        <v>126</v>
      </c>
      <c r="AM1568" s="12" t="s">
        <v>1526</v>
      </c>
      <c r="AN1568" s="12" t="s">
        <v>1527</v>
      </c>
      <c r="AO1568" s="12" t="s">
        <v>7663</v>
      </c>
      <c r="AP1568" s="12" t="s">
        <v>152</v>
      </c>
      <c r="AS1568" s="12" t="s">
        <v>153</v>
      </c>
      <c r="AU1568" s="12" t="s">
        <v>126</v>
      </c>
      <c r="BF1568" s="12" t="s">
        <v>126</v>
      </c>
    </row>
    <row r="1569" ht="14.25" customHeight="1">
      <c r="A1569" s="12">
        <v>720767.0</v>
      </c>
      <c r="B1569" s="12">
        <v>720767.0</v>
      </c>
      <c r="C1569" s="12" t="s">
        <v>136</v>
      </c>
      <c r="D1569" s="12">
        <v>1510.0</v>
      </c>
      <c r="K1569" s="12" t="s">
        <v>137</v>
      </c>
      <c r="M1569" s="12" t="s">
        <v>253</v>
      </c>
      <c r="N1569" s="12" t="s">
        <v>139</v>
      </c>
      <c r="P1569" s="12" t="s">
        <v>140</v>
      </c>
      <c r="V1569" s="12">
        <v>755.0</v>
      </c>
      <c r="X1569" s="12" t="s">
        <v>7664</v>
      </c>
      <c r="Y1569" s="12" t="s">
        <v>142</v>
      </c>
      <c r="Z1569" s="12" t="s">
        <v>7665</v>
      </c>
      <c r="AA1569" s="12" t="s">
        <v>144</v>
      </c>
      <c r="AB1569" s="12" t="s">
        <v>7666</v>
      </c>
      <c r="AC1569" s="12">
        <v>2.43827173733E11</v>
      </c>
      <c r="AD1569" s="12" t="s">
        <v>1359</v>
      </c>
      <c r="AI1569" s="12" t="s">
        <v>152</v>
      </c>
      <c r="AJ1569" s="12" t="s">
        <v>126</v>
      </c>
      <c r="AK1569" s="12" t="s">
        <v>126</v>
      </c>
      <c r="AM1569" s="12" t="s">
        <v>567</v>
      </c>
      <c r="AN1569" s="12" t="s">
        <v>149</v>
      </c>
      <c r="AO1569" s="12" t="s">
        <v>1582</v>
      </c>
      <c r="AP1569" s="12" t="s">
        <v>152</v>
      </c>
      <c r="AQ1569" s="12" t="s">
        <v>152</v>
      </c>
      <c r="AS1569" s="12" t="s">
        <v>153</v>
      </c>
      <c r="AU1569" s="12" t="s">
        <v>152</v>
      </c>
      <c r="BF1569" s="12" t="s">
        <v>126</v>
      </c>
      <c r="BO1569" s="12" t="s">
        <v>421</v>
      </c>
      <c r="BP1569" s="12" t="s">
        <v>1359</v>
      </c>
      <c r="BQ1569" s="12" t="s">
        <v>135</v>
      </c>
    </row>
    <row r="1570" ht="14.25" customHeight="1">
      <c r="A1570" s="12">
        <v>720768.0</v>
      </c>
      <c r="B1570" s="12">
        <v>720767.0</v>
      </c>
      <c r="C1570" s="12" t="s">
        <v>136</v>
      </c>
      <c r="D1570" s="12">
        <v>0.0</v>
      </c>
      <c r="K1570" s="12" t="s">
        <v>137</v>
      </c>
      <c r="M1570" s="12" t="s">
        <v>253</v>
      </c>
      <c r="N1570" s="12" t="s">
        <v>139</v>
      </c>
      <c r="P1570" s="12" t="s">
        <v>140</v>
      </c>
      <c r="V1570" s="12">
        <v>755.0</v>
      </c>
      <c r="X1570" s="12" t="s">
        <v>7667</v>
      </c>
      <c r="Y1570" s="12" t="s">
        <v>142</v>
      </c>
      <c r="Z1570" s="12" t="s">
        <v>7668</v>
      </c>
      <c r="AA1570" s="12" t="s">
        <v>175</v>
      </c>
      <c r="AB1570" s="12" t="s">
        <v>7666</v>
      </c>
      <c r="AC1570" s="12">
        <v>2.43834611268E11</v>
      </c>
      <c r="AD1570" s="12" t="s">
        <v>1359</v>
      </c>
      <c r="AI1570" s="12" t="s">
        <v>152</v>
      </c>
      <c r="AJ1570" s="12" t="s">
        <v>126</v>
      </c>
      <c r="AK1570" s="12" t="s">
        <v>126</v>
      </c>
      <c r="AM1570" s="12" t="s">
        <v>567</v>
      </c>
      <c r="AN1570" s="12" t="s">
        <v>1582</v>
      </c>
      <c r="AO1570" s="12" t="s">
        <v>149</v>
      </c>
      <c r="AP1570" s="12" t="s">
        <v>152</v>
      </c>
      <c r="AQ1570" s="12" t="s">
        <v>152</v>
      </c>
      <c r="AS1570" s="12" t="s">
        <v>153</v>
      </c>
      <c r="AU1570" s="12" t="s">
        <v>152</v>
      </c>
      <c r="BO1570" s="12" t="s">
        <v>127</v>
      </c>
      <c r="BP1570" s="12" t="s">
        <v>1359</v>
      </c>
      <c r="BQ1570" s="12" t="s">
        <v>2857</v>
      </c>
    </row>
    <row r="1571" ht="14.25" customHeight="1">
      <c r="A1571" s="12">
        <v>720769.0</v>
      </c>
      <c r="B1571" s="12">
        <v>720769.0</v>
      </c>
      <c r="K1571" s="12" t="s">
        <v>137</v>
      </c>
      <c r="M1571" s="12" t="s">
        <v>138</v>
      </c>
      <c r="N1571" s="12" t="s">
        <v>171</v>
      </c>
      <c r="P1571" s="12" t="s">
        <v>128</v>
      </c>
      <c r="V1571" s="12">
        <v>627.0</v>
      </c>
      <c r="X1571" s="12" t="s">
        <v>7669</v>
      </c>
      <c r="Y1571" s="12" t="s">
        <v>142</v>
      </c>
      <c r="Z1571" s="12" t="s">
        <v>7670</v>
      </c>
      <c r="AA1571" s="12" t="s">
        <v>144</v>
      </c>
      <c r="AB1571" s="12" t="s">
        <v>7671</v>
      </c>
      <c r="AC1571" s="12">
        <v>4.4785443206E11</v>
      </c>
      <c r="AD1571" s="12" t="s">
        <v>249</v>
      </c>
      <c r="AI1571" s="12" t="s">
        <v>126</v>
      </c>
      <c r="AJ1571" s="12" t="s">
        <v>126</v>
      </c>
      <c r="AK1571" s="12" t="s">
        <v>126</v>
      </c>
      <c r="AM1571" s="12" t="s">
        <v>149</v>
      </c>
      <c r="AN1571" s="12" t="s">
        <v>150</v>
      </c>
      <c r="AO1571" s="12" t="s">
        <v>567</v>
      </c>
      <c r="AP1571" s="12" t="s">
        <v>126</v>
      </c>
      <c r="AQ1571" s="12" t="s">
        <v>152</v>
      </c>
      <c r="AS1571" s="12" t="s">
        <v>153</v>
      </c>
      <c r="AU1571" s="12" t="s">
        <v>152</v>
      </c>
      <c r="BF1571" s="12" t="s">
        <v>126</v>
      </c>
      <c r="BO1571" s="12" t="s">
        <v>865</v>
      </c>
      <c r="BP1571" s="12" t="s">
        <v>4922</v>
      </c>
      <c r="BQ1571" s="12" t="s">
        <v>4271</v>
      </c>
    </row>
    <row r="1572" ht="14.25" customHeight="1">
      <c r="A1572" s="12">
        <v>720770.0</v>
      </c>
      <c r="B1572" s="12">
        <v>720770.0</v>
      </c>
      <c r="K1572" s="12" t="s">
        <v>137</v>
      </c>
      <c r="M1572" s="12" t="s">
        <v>253</v>
      </c>
      <c r="N1572" s="12" t="s">
        <v>171</v>
      </c>
      <c r="P1572" s="12" t="s">
        <v>204</v>
      </c>
      <c r="V1572" s="12">
        <v>259.0</v>
      </c>
      <c r="X1572" s="12" t="s">
        <v>7672</v>
      </c>
      <c r="Y1572" s="12" t="s">
        <v>269</v>
      </c>
      <c r="Z1572" s="12" t="s">
        <v>7673</v>
      </c>
      <c r="AA1572" s="12" t="s">
        <v>175</v>
      </c>
      <c r="AB1572" s="12" t="s">
        <v>7674</v>
      </c>
      <c r="AC1572" s="12">
        <v>2.11927652902E11</v>
      </c>
      <c r="AD1572" s="12" t="s">
        <v>2522</v>
      </c>
      <c r="AE1572" s="12" t="s">
        <v>7675</v>
      </c>
      <c r="AF1572" s="12" t="s">
        <v>7675</v>
      </c>
      <c r="AI1572" s="12" t="s">
        <v>152</v>
      </c>
      <c r="AJ1572" s="12" t="s">
        <v>152</v>
      </c>
      <c r="AK1572" s="12" t="s">
        <v>126</v>
      </c>
      <c r="AM1572" s="12" t="s">
        <v>196</v>
      </c>
      <c r="AN1572" s="12" t="s">
        <v>1793</v>
      </c>
      <c r="AO1572" s="12" t="s">
        <v>7676</v>
      </c>
      <c r="AP1572" s="12" t="s">
        <v>152</v>
      </c>
      <c r="AQ1572" s="12" t="s">
        <v>152</v>
      </c>
      <c r="AS1572" s="12" t="s">
        <v>153</v>
      </c>
      <c r="AU1572" s="12" t="s">
        <v>152</v>
      </c>
      <c r="AV1572" s="12" t="s">
        <v>891</v>
      </c>
      <c r="AW1572" s="12" t="s">
        <v>5876</v>
      </c>
      <c r="AX1572" s="12" t="s">
        <v>198</v>
      </c>
      <c r="BF1572" s="12" t="s">
        <v>126</v>
      </c>
    </row>
    <row r="1573" ht="14.25" customHeight="1">
      <c r="A1573" s="12">
        <v>720771.0</v>
      </c>
      <c r="B1573" s="12">
        <v>720771.0</v>
      </c>
      <c r="K1573" s="12" t="s">
        <v>137</v>
      </c>
      <c r="M1573" s="12" t="s">
        <v>253</v>
      </c>
      <c r="N1573" s="12" t="s">
        <v>139</v>
      </c>
      <c r="P1573" s="12" t="s">
        <v>204</v>
      </c>
      <c r="V1573" s="12">
        <v>319.0</v>
      </c>
      <c r="X1573" s="12" t="s">
        <v>7677</v>
      </c>
      <c r="Y1573" s="12" t="s">
        <v>246</v>
      </c>
      <c r="Z1573" s="12" t="s">
        <v>5255</v>
      </c>
      <c r="AA1573" s="12" t="s">
        <v>144</v>
      </c>
      <c r="AB1573" s="12" t="s">
        <v>7678</v>
      </c>
      <c r="AC1573" s="12">
        <v>79.0</v>
      </c>
      <c r="AD1573" s="12" t="s">
        <v>550</v>
      </c>
      <c r="AE1573" s="12" t="s">
        <v>5259</v>
      </c>
      <c r="AF1573" s="12" t="s">
        <v>701</v>
      </c>
      <c r="AI1573" s="12" t="s">
        <v>152</v>
      </c>
      <c r="AJ1573" s="12" t="s">
        <v>152</v>
      </c>
      <c r="AK1573" s="12" t="s">
        <v>126</v>
      </c>
      <c r="AM1573" s="12" t="s">
        <v>196</v>
      </c>
      <c r="AN1573" s="12" t="s">
        <v>584</v>
      </c>
      <c r="AO1573" s="12" t="s">
        <v>567</v>
      </c>
      <c r="AP1573" s="12" t="s">
        <v>152</v>
      </c>
      <c r="AQ1573" s="12" t="s">
        <v>152</v>
      </c>
      <c r="AS1573" s="12" t="s">
        <v>153</v>
      </c>
      <c r="AU1573" s="12" t="s">
        <v>126</v>
      </c>
      <c r="BF1573" s="12" t="s">
        <v>126</v>
      </c>
      <c r="BO1573" s="12" t="s">
        <v>387</v>
      </c>
      <c r="BP1573" s="12" t="s">
        <v>550</v>
      </c>
      <c r="BQ1573" s="12" t="s">
        <v>7679</v>
      </c>
      <c r="BR1573" s="12" t="s">
        <v>7680</v>
      </c>
    </row>
    <row r="1574" ht="14.25" customHeight="1">
      <c r="A1574" s="12">
        <v>720772.0</v>
      </c>
      <c r="B1574" s="12">
        <v>720772.0</v>
      </c>
      <c r="K1574" s="12" t="s">
        <v>137</v>
      </c>
      <c r="M1574" s="12" t="s">
        <v>170</v>
      </c>
      <c r="N1574" s="12" t="s">
        <v>171</v>
      </c>
      <c r="P1574" s="12" t="s">
        <v>140</v>
      </c>
      <c r="V1574" s="12">
        <v>649.0</v>
      </c>
      <c r="X1574" s="12" t="s">
        <v>7681</v>
      </c>
      <c r="Y1574" s="12" t="s">
        <v>142</v>
      </c>
      <c r="Z1574" s="12" t="s">
        <v>7682</v>
      </c>
      <c r="AA1574" s="12" t="s">
        <v>175</v>
      </c>
      <c r="AB1574" s="12" t="s">
        <v>7683</v>
      </c>
      <c r="AC1574" s="12">
        <v>591.0</v>
      </c>
      <c r="AD1574" s="12" t="s">
        <v>5698</v>
      </c>
      <c r="AE1574" s="12" t="s">
        <v>7684</v>
      </c>
      <c r="AI1574" s="12" t="s">
        <v>152</v>
      </c>
      <c r="AJ1574" s="12" t="s">
        <v>126</v>
      </c>
      <c r="AK1574" s="12" t="s">
        <v>126</v>
      </c>
      <c r="AM1574" s="12" t="s">
        <v>900</v>
      </c>
      <c r="AN1574" s="12" t="s">
        <v>4784</v>
      </c>
      <c r="AP1574" s="12" t="s">
        <v>152</v>
      </c>
      <c r="AQ1574" s="12" t="s">
        <v>152</v>
      </c>
      <c r="AS1574" s="12" t="s">
        <v>153</v>
      </c>
      <c r="AU1574" s="12" t="s">
        <v>152</v>
      </c>
      <c r="BF1574" s="12" t="s">
        <v>126</v>
      </c>
      <c r="BQ1574" s="12" t="s">
        <v>454</v>
      </c>
    </row>
    <row r="1575" ht="14.25" customHeight="1">
      <c r="A1575" s="12">
        <v>720773.0</v>
      </c>
      <c r="B1575" s="12">
        <v>720772.0</v>
      </c>
      <c r="K1575" s="12" t="s">
        <v>137</v>
      </c>
      <c r="M1575" s="12" t="s">
        <v>170</v>
      </c>
      <c r="N1575" s="12" t="s">
        <v>171</v>
      </c>
      <c r="P1575" s="12" t="s">
        <v>140</v>
      </c>
      <c r="V1575" s="12">
        <v>649.0</v>
      </c>
      <c r="X1575" s="12" t="s">
        <v>7681</v>
      </c>
      <c r="Y1575" s="12" t="s">
        <v>142</v>
      </c>
      <c r="Z1575" s="12" t="s">
        <v>7682</v>
      </c>
      <c r="AA1575" s="12" t="s">
        <v>175</v>
      </c>
      <c r="AB1575" s="12" t="s">
        <v>7683</v>
      </c>
      <c r="AC1575" s="12">
        <v>591.0</v>
      </c>
      <c r="AD1575" s="12" t="s">
        <v>5698</v>
      </c>
      <c r="AE1575" s="12" t="s">
        <v>7685</v>
      </c>
      <c r="AI1575" s="12" t="s">
        <v>152</v>
      </c>
      <c r="AJ1575" s="12" t="s">
        <v>126</v>
      </c>
      <c r="AK1575" s="12" t="s">
        <v>126</v>
      </c>
      <c r="AM1575" s="12" t="s">
        <v>900</v>
      </c>
      <c r="AN1575" s="12" t="s">
        <v>4784</v>
      </c>
      <c r="AP1575" s="12" t="s">
        <v>152</v>
      </c>
      <c r="AQ1575" s="12" t="s">
        <v>152</v>
      </c>
      <c r="AS1575" s="12" t="s">
        <v>153</v>
      </c>
      <c r="AU1575" s="12" t="s">
        <v>152</v>
      </c>
      <c r="AV1575" s="12" t="s">
        <v>182</v>
      </c>
      <c r="AX1575" s="12" t="s">
        <v>183</v>
      </c>
      <c r="BF1575" s="12" t="s">
        <v>126</v>
      </c>
      <c r="BO1575" s="12" t="s">
        <v>3112</v>
      </c>
      <c r="BQ1575" s="12" t="s">
        <v>454</v>
      </c>
    </row>
    <row r="1576" ht="14.25" customHeight="1">
      <c r="A1576" s="12">
        <v>720774.0</v>
      </c>
      <c r="B1576" s="12">
        <v>720774.0</v>
      </c>
      <c r="K1576" s="12" t="s">
        <v>137</v>
      </c>
      <c r="M1576" s="12" t="s">
        <v>138</v>
      </c>
      <c r="N1576" s="12" t="s">
        <v>139</v>
      </c>
      <c r="P1576" s="12" t="s">
        <v>128</v>
      </c>
      <c r="V1576" s="12">
        <v>787.0</v>
      </c>
      <c r="X1576" s="12" t="s">
        <v>7686</v>
      </c>
      <c r="Y1576" s="12" t="s">
        <v>142</v>
      </c>
      <c r="Z1576" s="12" t="s">
        <v>3114</v>
      </c>
      <c r="AA1576" s="12" t="s">
        <v>175</v>
      </c>
      <c r="AB1576" s="12" t="s">
        <v>7687</v>
      </c>
      <c r="AC1576" s="12">
        <v>796.0</v>
      </c>
      <c r="AD1576" s="12" t="s">
        <v>1286</v>
      </c>
      <c r="AE1576" s="12" t="s">
        <v>7688</v>
      </c>
      <c r="AF1576" s="12" t="s">
        <v>7689</v>
      </c>
      <c r="AI1576" s="12" t="s">
        <v>152</v>
      </c>
      <c r="AJ1576" s="12" t="s">
        <v>126</v>
      </c>
      <c r="AK1576" s="12" t="s">
        <v>126</v>
      </c>
      <c r="AM1576" s="12" t="s">
        <v>149</v>
      </c>
      <c r="AN1576" s="12" t="s">
        <v>6434</v>
      </c>
      <c r="AO1576" s="12" t="s">
        <v>1098</v>
      </c>
      <c r="AP1576" s="12" t="s">
        <v>152</v>
      </c>
      <c r="AQ1576" s="12" t="s">
        <v>152</v>
      </c>
      <c r="AS1576" s="12" t="s">
        <v>153</v>
      </c>
      <c r="AU1576" s="12" t="s">
        <v>152</v>
      </c>
      <c r="BF1576" s="12" t="s">
        <v>126</v>
      </c>
      <c r="BO1576" s="12" t="s">
        <v>943</v>
      </c>
      <c r="BP1576" s="12" t="s">
        <v>1286</v>
      </c>
      <c r="BQ1576" s="12" t="s">
        <v>454</v>
      </c>
    </row>
    <row r="1577" ht="14.25" customHeight="1">
      <c r="A1577" s="12">
        <v>720779.0</v>
      </c>
      <c r="B1577" s="12">
        <v>720779.0</v>
      </c>
      <c r="C1577" s="12" t="s">
        <v>136</v>
      </c>
      <c r="D1577" s="12">
        <v>699.0</v>
      </c>
      <c r="K1577" s="12" t="s">
        <v>137</v>
      </c>
      <c r="M1577" s="12" t="s">
        <v>138</v>
      </c>
      <c r="N1577" s="12" t="s">
        <v>171</v>
      </c>
      <c r="P1577" s="12" t="s">
        <v>140</v>
      </c>
      <c r="V1577" s="12">
        <v>699.0</v>
      </c>
      <c r="X1577" s="12" t="s">
        <v>7690</v>
      </c>
      <c r="Y1577" s="12" t="s">
        <v>142</v>
      </c>
      <c r="Z1577" s="12" t="s">
        <v>7691</v>
      </c>
      <c r="AA1577" s="12" t="s">
        <v>175</v>
      </c>
      <c r="AB1577" s="12" t="s">
        <v>7692</v>
      </c>
      <c r="AC1577" s="12">
        <v>10.0</v>
      </c>
      <c r="AD1577" s="12" t="s">
        <v>146</v>
      </c>
      <c r="AE1577" s="12">
        <v>41261.0</v>
      </c>
      <c r="AF1577" s="12" t="s">
        <v>7693</v>
      </c>
      <c r="AM1577" s="12" t="s">
        <v>356</v>
      </c>
      <c r="AS1577" s="12" t="s">
        <v>153</v>
      </c>
      <c r="AU1577" s="12" t="s">
        <v>152</v>
      </c>
      <c r="AV1577" s="12" t="s">
        <v>188</v>
      </c>
      <c r="AX1577" s="12" t="s">
        <v>156</v>
      </c>
      <c r="BF1577" s="12" t="s">
        <v>126</v>
      </c>
      <c r="BO1577" s="12" t="s">
        <v>2169</v>
      </c>
      <c r="BP1577" s="12" t="s">
        <v>146</v>
      </c>
      <c r="BQ1577" s="12" t="s">
        <v>464</v>
      </c>
    </row>
    <row r="1578" ht="14.25" customHeight="1">
      <c r="A1578" s="12">
        <v>720780.0</v>
      </c>
      <c r="B1578" s="12">
        <v>720780.0</v>
      </c>
      <c r="C1578" s="12" t="s">
        <v>136</v>
      </c>
      <c r="D1578" s="12">
        <v>325.0</v>
      </c>
      <c r="K1578" s="12" t="s">
        <v>137</v>
      </c>
      <c r="M1578" s="12" t="s">
        <v>170</v>
      </c>
      <c r="N1578" s="12" t="s">
        <v>171</v>
      </c>
      <c r="P1578" s="12" t="s">
        <v>204</v>
      </c>
      <c r="V1578" s="12">
        <v>325.0</v>
      </c>
      <c r="X1578" s="12" t="s">
        <v>3706</v>
      </c>
      <c r="Y1578" s="12" t="s">
        <v>319</v>
      </c>
      <c r="Z1578" s="12" t="s">
        <v>3707</v>
      </c>
      <c r="AA1578" s="12" t="s">
        <v>175</v>
      </c>
      <c r="AB1578" s="12" t="s">
        <v>3708</v>
      </c>
      <c r="AC1578" s="12">
        <v>76.0</v>
      </c>
      <c r="AD1578" s="12" t="s">
        <v>3710</v>
      </c>
      <c r="AE1578" s="12" t="s">
        <v>3711</v>
      </c>
      <c r="AF1578" s="12" t="s">
        <v>7694</v>
      </c>
      <c r="AI1578" s="12" t="s">
        <v>152</v>
      </c>
      <c r="AK1578" s="12" t="s">
        <v>126</v>
      </c>
      <c r="AP1578" s="12" t="s">
        <v>152</v>
      </c>
      <c r="AQ1578" s="12" t="s">
        <v>152</v>
      </c>
      <c r="AS1578" s="12" t="s">
        <v>153</v>
      </c>
      <c r="AU1578" s="12" t="s">
        <v>152</v>
      </c>
      <c r="AV1578" s="12" t="s">
        <v>154</v>
      </c>
      <c r="AX1578" s="12" t="s">
        <v>184</v>
      </c>
      <c r="BF1578" s="12" t="s">
        <v>126</v>
      </c>
      <c r="BO1578" s="12" t="s">
        <v>561</v>
      </c>
      <c r="BP1578" s="12" t="s">
        <v>3710</v>
      </c>
      <c r="BQ1578" s="12" t="s">
        <v>236</v>
      </c>
    </row>
    <row r="1579" ht="14.25" customHeight="1">
      <c r="A1579" s="12">
        <v>720781.0</v>
      </c>
      <c r="B1579" s="12">
        <v>720781.0</v>
      </c>
      <c r="K1579" s="12" t="s">
        <v>137</v>
      </c>
      <c r="M1579" s="12" t="s">
        <v>170</v>
      </c>
      <c r="N1579" s="12" t="s">
        <v>171</v>
      </c>
      <c r="P1579" s="12" t="s">
        <v>140</v>
      </c>
      <c r="V1579" s="12">
        <v>649.0</v>
      </c>
      <c r="X1579" s="12" t="s">
        <v>7695</v>
      </c>
      <c r="Y1579" s="12" t="s">
        <v>269</v>
      </c>
      <c r="Z1579" s="12" t="s">
        <v>7696</v>
      </c>
      <c r="AA1579" s="12" t="s">
        <v>175</v>
      </c>
      <c r="AB1579" s="12" t="s">
        <v>7697</v>
      </c>
      <c r="AC1579" s="12">
        <v>591.0</v>
      </c>
      <c r="AD1579" s="12" t="s">
        <v>5698</v>
      </c>
      <c r="AE1579" s="12" t="s">
        <v>7698</v>
      </c>
      <c r="AI1579" s="12" t="s">
        <v>152</v>
      </c>
      <c r="AJ1579" s="12" t="s">
        <v>126</v>
      </c>
      <c r="AK1579" s="12" t="s">
        <v>126</v>
      </c>
      <c r="AM1579" s="12" t="s">
        <v>331</v>
      </c>
      <c r="AP1579" s="12" t="s">
        <v>152</v>
      </c>
      <c r="AS1579" s="12" t="s">
        <v>153</v>
      </c>
      <c r="AU1579" s="12" t="s">
        <v>152</v>
      </c>
      <c r="BO1579" s="12" t="s">
        <v>5946</v>
      </c>
      <c r="BP1579" s="12" t="s">
        <v>5698</v>
      </c>
    </row>
    <row r="1580" ht="14.25" customHeight="1">
      <c r="A1580" s="12">
        <v>720782.0</v>
      </c>
      <c r="B1580" s="12">
        <v>720782.0</v>
      </c>
      <c r="K1580" s="12" t="s">
        <v>137</v>
      </c>
      <c r="M1580" s="12" t="s">
        <v>170</v>
      </c>
      <c r="N1580" s="12" t="s">
        <v>139</v>
      </c>
      <c r="P1580" s="12" t="s">
        <v>140</v>
      </c>
      <c r="V1580" s="12">
        <v>814.0</v>
      </c>
      <c r="X1580" s="12" t="s">
        <v>7699</v>
      </c>
      <c r="Y1580" s="12" t="s">
        <v>269</v>
      </c>
      <c r="Z1580" s="12" t="s">
        <v>2778</v>
      </c>
      <c r="AA1580" s="12" t="s">
        <v>175</v>
      </c>
      <c r="AB1580" s="12" t="s">
        <v>2779</v>
      </c>
      <c r="AC1580" s="12">
        <v>5.531998939045E12</v>
      </c>
      <c r="AD1580" s="12" t="s">
        <v>192</v>
      </c>
      <c r="AE1580" s="12" t="s">
        <v>7700</v>
      </c>
      <c r="AI1580" s="12" t="s">
        <v>126</v>
      </c>
      <c r="AJ1580" s="12" t="s">
        <v>126</v>
      </c>
      <c r="AK1580" s="12" t="s">
        <v>126</v>
      </c>
      <c r="AM1580" s="12" t="s">
        <v>195</v>
      </c>
      <c r="AN1580" s="12" t="s">
        <v>331</v>
      </c>
      <c r="AO1580" s="12" t="s">
        <v>149</v>
      </c>
      <c r="AP1580" s="12" t="s">
        <v>152</v>
      </c>
      <c r="AS1580" s="12" t="s">
        <v>153</v>
      </c>
      <c r="AU1580" s="12" t="s">
        <v>152</v>
      </c>
      <c r="AV1580" s="12" t="s">
        <v>182</v>
      </c>
      <c r="AW1580" s="12" t="s">
        <v>7701</v>
      </c>
      <c r="AX1580" s="12" t="s">
        <v>198</v>
      </c>
      <c r="AY1580" s="12" t="s">
        <v>7702</v>
      </c>
      <c r="BF1580" s="12" t="s">
        <v>126</v>
      </c>
      <c r="BP1580" s="12" t="s">
        <v>192</v>
      </c>
    </row>
    <row r="1581" ht="14.25" customHeight="1">
      <c r="A1581" s="12">
        <v>720783.0</v>
      </c>
      <c r="B1581" s="12">
        <v>720783.0</v>
      </c>
      <c r="K1581" s="12" t="s">
        <v>137</v>
      </c>
      <c r="M1581" s="12" t="s">
        <v>170</v>
      </c>
      <c r="N1581" s="12" t="s">
        <v>139</v>
      </c>
      <c r="P1581" s="12" t="s">
        <v>140</v>
      </c>
      <c r="V1581" s="12">
        <v>814.0</v>
      </c>
      <c r="X1581" s="12" t="s">
        <v>7699</v>
      </c>
      <c r="Y1581" s="12" t="s">
        <v>269</v>
      </c>
      <c r="Z1581" s="12" t="s">
        <v>2778</v>
      </c>
      <c r="AA1581" s="12" t="s">
        <v>175</v>
      </c>
      <c r="AB1581" s="12" t="s">
        <v>2779</v>
      </c>
      <c r="AC1581" s="12">
        <v>5.531998939045E12</v>
      </c>
      <c r="AD1581" s="12" t="s">
        <v>192</v>
      </c>
      <c r="AE1581" s="12" t="s">
        <v>7700</v>
      </c>
      <c r="AI1581" s="12" t="s">
        <v>126</v>
      </c>
      <c r="AJ1581" s="12" t="s">
        <v>126</v>
      </c>
      <c r="AK1581" s="12" t="s">
        <v>126</v>
      </c>
      <c r="AM1581" s="12" t="s">
        <v>195</v>
      </c>
      <c r="AN1581" s="12" t="s">
        <v>7703</v>
      </c>
      <c r="AO1581" s="12" t="s">
        <v>196</v>
      </c>
      <c r="AP1581" s="12" t="s">
        <v>152</v>
      </c>
      <c r="AS1581" s="12" t="s">
        <v>153</v>
      </c>
      <c r="AU1581" s="12" t="s">
        <v>152</v>
      </c>
      <c r="AV1581" s="12" t="s">
        <v>182</v>
      </c>
      <c r="AW1581" s="12" t="s">
        <v>7701</v>
      </c>
      <c r="AX1581" s="12" t="s">
        <v>183</v>
      </c>
      <c r="AY1581" s="12" t="s">
        <v>7702</v>
      </c>
      <c r="BF1581" s="12" t="s">
        <v>126</v>
      </c>
    </row>
    <row r="1582" ht="14.25" customHeight="1">
      <c r="A1582" s="12">
        <v>720784.0</v>
      </c>
      <c r="B1582" s="12">
        <v>720784.0</v>
      </c>
      <c r="C1582" s="12" t="s">
        <v>136</v>
      </c>
      <c r="D1582" s="12">
        <v>755.0</v>
      </c>
      <c r="K1582" s="12" t="s">
        <v>137</v>
      </c>
      <c r="M1582" s="12" t="s">
        <v>170</v>
      </c>
      <c r="N1582" s="12" t="s">
        <v>139</v>
      </c>
      <c r="P1582" s="12" t="s">
        <v>128</v>
      </c>
      <c r="V1582" s="12">
        <v>755.0</v>
      </c>
      <c r="X1582" s="12" t="s">
        <v>7704</v>
      </c>
      <c r="Y1582" s="12" t="s">
        <v>269</v>
      </c>
      <c r="Z1582" s="12" t="s">
        <v>7016</v>
      </c>
      <c r="AA1582" s="12" t="s">
        <v>175</v>
      </c>
      <c r="AB1582" s="12" t="s">
        <v>7705</v>
      </c>
      <c r="AC1582" s="12">
        <v>5.531995267817E12</v>
      </c>
      <c r="AD1582" s="12" t="s">
        <v>192</v>
      </c>
      <c r="AE1582" s="12" t="s">
        <v>7706</v>
      </c>
      <c r="AF1582" s="12" t="s">
        <v>7707</v>
      </c>
      <c r="AI1582" s="12" t="s">
        <v>126</v>
      </c>
      <c r="AJ1582" s="12" t="s">
        <v>126</v>
      </c>
      <c r="AK1582" s="12" t="s">
        <v>126</v>
      </c>
      <c r="AM1582" s="12" t="s">
        <v>195</v>
      </c>
      <c r="AN1582" s="12" t="s">
        <v>149</v>
      </c>
      <c r="AO1582" s="12" t="s">
        <v>331</v>
      </c>
      <c r="AP1582" s="12" t="s">
        <v>152</v>
      </c>
      <c r="AQ1582" s="12" t="s">
        <v>152</v>
      </c>
      <c r="AS1582" s="12" t="s">
        <v>153</v>
      </c>
      <c r="AU1582" s="12" t="s">
        <v>152</v>
      </c>
      <c r="AV1582" s="12" t="s">
        <v>188</v>
      </c>
      <c r="AW1582" s="12" t="s">
        <v>5919</v>
      </c>
      <c r="AX1582" s="12" t="s">
        <v>184</v>
      </c>
      <c r="AY1582" s="12" t="s">
        <v>1363</v>
      </c>
      <c r="BF1582" s="12" t="s">
        <v>126</v>
      </c>
      <c r="BO1582" s="12" t="s">
        <v>7708</v>
      </c>
      <c r="BP1582" s="12" t="s">
        <v>146</v>
      </c>
      <c r="BQ1582" s="12" t="s">
        <v>388</v>
      </c>
    </row>
    <row r="1583" ht="14.25" customHeight="1">
      <c r="A1583" s="12">
        <v>720785.0</v>
      </c>
      <c r="B1583" s="12">
        <v>720785.0</v>
      </c>
      <c r="C1583" s="12" t="s">
        <v>136</v>
      </c>
      <c r="D1583" s="12">
        <v>523.0</v>
      </c>
      <c r="K1583" s="12" t="s">
        <v>137</v>
      </c>
      <c r="M1583" s="12" t="s">
        <v>138</v>
      </c>
      <c r="N1583" s="12" t="s">
        <v>139</v>
      </c>
      <c r="P1583" s="12" t="s">
        <v>204</v>
      </c>
      <c r="V1583" s="12">
        <v>523.0</v>
      </c>
      <c r="X1583" s="12" t="s">
        <v>7709</v>
      </c>
      <c r="Y1583" s="12" t="s">
        <v>246</v>
      </c>
      <c r="Z1583" s="12" t="s">
        <v>7710</v>
      </c>
      <c r="AA1583" s="12" t="s">
        <v>144</v>
      </c>
      <c r="AB1583" s="12" t="s">
        <v>7711</v>
      </c>
      <c r="AC1583" s="12">
        <v>8.21045897464E11</v>
      </c>
      <c r="AD1583" s="12" t="s">
        <v>146</v>
      </c>
      <c r="AE1583" s="12" t="s">
        <v>7712</v>
      </c>
      <c r="AI1583" s="12" t="s">
        <v>126</v>
      </c>
      <c r="AJ1583" s="12" t="s">
        <v>126</v>
      </c>
      <c r="AK1583" s="12" t="s">
        <v>126</v>
      </c>
      <c r="AM1583" s="12" t="s">
        <v>150</v>
      </c>
      <c r="AN1583" s="12" t="s">
        <v>149</v>
      </c>
      <c r="AP1583" s="12" t="s">
        <v>152</v>
      </c>
      <c r="AS1583" s="12" t="s">
        <v>153</v>
      </c>
      <c r="AU1583" s="12" t="s">
        <v>126</v>
      </c>
      <c r="BF1583" s="12" t="s">
        <v>126</v>
      </c>
    </row>
    <row r="1584" ht="14.25" customHeight="1">
      <c r="A1584" s="12">
        <v>720786.0</v>
      </c>
      <c r="B1584" s="12">
        <v>720786.0</v>
      </c>
      <c r="K1584" s="12" t="s">
        <v>137</v>
      </c>
      <c r="M1584" s="12" t="s">
        <v>170</v>
      </c>
      <c r="N1584" s="12" t="s">
        <v>171</v>
      </c>
      <c r="P1584" s="12" t="s">
        <v>204</v>
      </c>
      <c r="V1584" s="12">
        <v>325.0</v>
      </c>
      <c r="X1584" s="12" t="s">
        <v>7713</v>
      </c>
      <c r="Y1584" s="12" t="s">
        <v>246</v>
      </c>
      <c r="Z1584" s="12" t="s">
        <v>7714</v>
      </c>
      <c r="AA1584" s="12" t="s">
        <v>144</v>
      </c>
      <c r="AB1584" s="12" t="s">
        <v>7715</v>
      </c>
      <c r="AC1584" s="12">
        <v>966.0</v>
      </c>
      <c r="AD1584" s="12" t="s">
        <v>2869</v>
      </c>
      <c r="AE1584" s="12" t="s">
        <v>7716</v>
      </c>
      <c r="AI1584" s="12" t="s">
        <v>152</v>
      </c>
      <c r="AJ1584" s="12" t="s">
        <v>126</v>
      </c>
      <c r="AK1584" s="12" t="s">
        <v>126</v>
      </c>
      <c r="AM1584" s="12" t="s">
        <v>196</v>
      </c>
      <c r="AP1584" s="12" t="s">
        <v>152</v>
      </c>
      <c r="AQ1584" s="12" t="s">
        <v>152</v>
      </c>
      <c r="AS1584" s="12" t="s">
        <v>370</v>
      </c>
      <c r="AT1584" s="12" t="s">
        <v>1017</v>
      </c>
      <c r="AU1584" s="12" t="s">
        <v>126</v>
      </c>
      <c r="BF1584" s="12" t="s">
        <v>126</v>
      </c>
      <c r="BP1584" s="12" t="s">
        <v>2869</v>
      </c>
    </row>
    <row r="1585" ht="14.25" customHeight="1">
      <c r="A1585" s="12">
        <v>720787.0</v>
      </c>
      <c r="B1585" s="12">
        <v>720787.0</v>
      </c>
      <c r="K1585" s="12" t="s">
        <v>137</v>
      </c>
      <c r="M1585" s="12" t="s">
        <v>170</v>
      </c>
      <c r="N1585" s="12" t="s">
        <v>139</v>
      </c>
      <c r="P1585" s="12" t="s">
        <v>128</v>
      </c>
      <c r="V1585" s="12">
        <v>755.0</v>
      </c>
      <c r="X1585" s="12" t="s">
        <v>7717</v>
      </c>
      <c r="Y1585" s="12" t="s">
        <v>142</v>
      </c>
      <c r="Z1585" s="12" t="s">
        <v>7718</v>
      </c>
      <c r="AA1585" s="12" t="s">
        <v>175</v>
      </c>
      <c r="AB1585" s="12" t="s">
        <v>7719</v>
      </c>
      <c r="AC1585" s="12">
        <v>2.13554886461E11</v>
      </c>
      <c r="AD1585" s="12" t="s">
        <v>7720</v>
      </c>
      <c r="AE1585" s="12" t="s">
        <v>7721</v>
      </c>
      <c r="AI1585" s="12" t="s">
        <v>152</v>
      </c>
      <c r="AJ1585" s="12" t="s">
        <v>152</v>
      </c>
      <c r="AM1585" s="12" t="s">
        <v>196</v>
      </c>
      <c r="AN1585" s="12" t="s">
        <v>702</v>
      </c>
      <c r="AO1585" s="12" t="s">
        <v>7722</v>
      </c>
      <c r="AP1585" s="12" t="s">
        <v>152</v>
      </c>
      <c r="AQ1585" s="12" t="s">
        <v>152</v>
      </c>
      <c r="AS1585" s="12" t="s">
        <v>153</v>
      </c>
      <c r="AU1585" s="12" t="s">
        <v>152</v>
      </c>
      <c r="AV1585" s="12" t="s">
        <v>154</v>
      </c>
      <c r="AX1585" s="12" t="s">
        <v>184</v>
      </c>
      <c r="BF1585" s="12" t="s">
        <v>126</v>
      </c>
      <c r="BO1585" s="12" t="s">
        <v>6525</v>
      </c>
      <c r="BP1585" s="12" t="s">
        <v>7720</v>
      </c>
      <c r="BQ1585" s="12" t="s">
        <v>7723</v>
      </c>
    </row>
    <row r="1586" ht="14.25" customHeight="1">
      <c r="A1586" s="12">
        <v>720788.0</v>
      </c>
      <c r="B1586" s="12">
        <v>720788.0</v>
      </c>
      <c r="C1586" s="12" t="s">
        <v>136</v>
      </c>
      <c r="D1586" s="12">
        <v>649.0</v>
      </c>
      <c r="K1586" s="12" t="s">
        <v>137</v>
      </c>
      <c r="M1586" s="12" t="s">
        <v>170</v>
      </c>
      <c r="N1586" s="12" t="s">
        <v>171</v>
      </c>
      <c r="P1586" s="12" t="s">
        <v>140</v>
      </c>
      <c r="V1586" s="12">
        <v>649.0</v>
      </c>
      <c r="X1586" s="12" t="s">
        <v>7724</v>
      </c>
      <c r="Y1586" s="12" t="s">
        <v>142</v>
      </c>
      <c r="Z1586" s="12" t="s">
        <v>7725</v>
      </c>
      <c r="AA1586" s="12" t="s">
        <v>175</v>
      </c>
      <c r="AB1586" s="12" t="s">
        <v>7726</v>
      </c>
      <c r="AC1586" s="12">
        <v>2.54722815997E11</v>
      </c>
      <c r="AD1586" s="12" t="s">
        <v>132</v>
      </c>
      <c r="AP1586" s="12" t="s">
        <v>126</v>
      </c>
      <c r="AQ1586" s="12" t="s">
        <v>152</v>
      </c>
      <c r="AS1586" s="12" t="s">
        <v>370</v>
      </c>
      <c r="AT1586" s="12" t="s">
        <v>1017</v>
      </c>
      <c r="AU1586" s="12" t="s">
        <v>126</v>
      </c>
      <c r="BF1586" s="12" t="s">
        <v>126</v>
      </c>
    </row>
    <row r="1587" ht="14.25" customHeight="1">
      <c r="A1587" s="12">
        <v>720789.0</v>
      </c>
      <c r="B1587" s="12">
        <v>720789.0</v>
      </c>
      <c r="C1587" s="12" t="s">
        <v>136</v>
      </c>
      <c r="D1587" s="12">
        <v>875.0</v>
      </c>
      <c r="E1587" s="12" t="s">
        <v>327</v>
      </c>
      <c r="K1587" s="12" t="s">
        <v>137</v>
      </c>
      <c r="M1587" s="12" t="s">
        <v>138</v>
      </c>
      <c r="N1587" s="12" t="s">
        <v>139</v>
      </c>
      <c r="P1587" s="12" t="s">
        <v>140</v>
      </c>
      <c r="V1587" s="12">
        <v>875.0</v>
      </c>
      <c r="X1587" s="12" t="s">
        <v>7727</v>
      </c>
      <c r="Y1587" s="12" t="s">
        <v>142</v>
      </c>
      <c r="Z1587" s="12" t="s">
        <v>7728</v>
      </c>
      <c r="AA1587" s="12" t="s">
        <v>175</v>
      </c>
      <c r="AB1587" s="12" t="s">
        <v>7729</v>
      </c>
      <c r="AC1587" s="12">
        <v>4.47740704129E11</v>
      </c>
      <c r="AD1587" s="12" t="s">
        <v>249</v>
      </c>
      <c r="AE1587" s="12" t="s">
        <v>7730</v>
      </c>
      <c r="AF1587" s="12" t="s">
        <v>7731</v>
      </c>
      <c r="AI1587" s="12" t="s">
        <v>126</v>
      </c>
      <c r="AJ1587" s="12" t="s">
        <v>126</v>
      </c>
      <c r="AK1587" s="12" t="s">
        <v>126</v>
      </c>
      <c r="AM1587" s="12" t="s">
        <v>149</v>
      </c>
      <c r="AP1587" s="12" t="s">
        <v>126</v>
      </c>
      <c r="AQ1587" s="12" t="s">
        <v>152</v>
      </c>
      <c r="AS1587" s="12" t="s">
        <v>153</v>
      </c>
      <c r="AU1587" s="12" t="s">
        <v>152</v>
      </c>
      <c r="AV1587" s="12" t="s">
        <v>182</v>
      </c>
      <c r="AX1587" s="12" t="s">
        <v>6610</v>
      </c>
      <c r="BO1587" s="12" t="s">
        <v>7732</v>
      </c>
      <c r="BQ1587" s="12" t="s">
        <v>273</v>
      </c>
      <c r="BR1587" s="12" t="s">
        <v>7733</v>
      </c>
    </row>
    <row r="1588" ht="14.25" customHeight="1">
      <c r="A1588" s="12">
        <v>720790.0</v>
      </c>
      <c r="B1588" s="12">
        <v>720790.0</v>
      </c>
      <c r="K1588" s="12" t="s">
        <v>137</v>
      </c>
      <c r="M1588" s="12" t="s">
        <v>170</v>
      </c>
      <c r="N1588" s="12" t="s">
        <v>171</v>
      </c>
      <c r="P1588" s="12" t="s">
        <v>204</v>
      </c>
      <c r="V1588" s="12">
        <v>325.0</v>
      </c>
      <c r="X1588" s="12" t="s">
        <v>7734</v>
      </c>
      <c r="Y1588" s="12" t="s">
        <v>269</v>
      </c>
      <c r="Z1588" s="12" t="s">
        <v>7735</v>
      </c>
      <c r="AA1588" s="12" t="s">
        <v>175</v>
      </c>
      <c r="AB1588" s="12" t="s">
        <v>7736</v>
      </c>
      <c r="AC1588" s="12">
        <v>855.0</v>
      </c>
      <c r="AD1588" s="12" t="s">
        <v>2869</v>
      </c>
      <c r="AI1588" s="12" t="s">
        <v>152</v>
      </c>
      <c r="AJ1588" s="12" t="s">
        <v>126</v>
      </c>
      <c r="AK1588" s="12" t="s">
        <v>126</v>
      </c>
      <c r="AP1588" s="12" t="s">
        <v>152</v>
      </c>
      <c r="AQ1588" s="12" t="s">
        <v>152</v>
      </c>
      <c r="AS1588" s="12" t="s">
        <v>370</v>
      </c>
      <c r="AT1588" s="12" t="s">
        <v>1380</v>
      </c>
      <c r="AU1588" s="12" t="s">
        <v>152</v>
      </c>
      <c r="AV1588" s="12" t="s">
        <v>462</v>
      </c>
      <c r="AW1588" s="12" t="s">
        <v>7459</v>
      </c>
      <c r="AX1588" s="12" t="s">
        <v>156</v>
      </c>
      <c r="BF1588" s="12" t="s">
        <v>126</v>
      </c>
    </row>
    <row r="1589" ht="14.25" customHeight="1">
      <c r="A1589" s="12">
        <v>720791.0</v>
      </c>
      <c r="B1589" s="12">
        <v>720791.0</v>
      </c>
      <c r="K1589" s="12" t="s">
        <v>137</v>
      </c>
      <c r="M1589" s="12" t="s">
        <v>253</v>
      </c>
      <c r="N1589" s="12" t="s">
        <v>171</v>
      </c>
      <c r="P1589" s="12" t="s">
        <v>204</v>
      </c>
      <c r="V1589" s="12">
        <v>259.0</v>
      </c>
      <c r="X1589" s="12" t="s">
        <v>7737</v>
      </c>
      <c r="Y1589" s="12" t="s">
        <v>269</v>
      </c>
      <c r="Z1589" s="12" t="s">
        <v>7738</v>
      </c>
      <c r="AA1589" s="12" t="s">
        <v>175</v>
      </c>
      <c r="AB1589" s="12" t="s">
        <v>7739</v>
      </c>
      <c r="AC1589" s="12">
        <v>60.0</v>
      </c>
      <c r="AD1589" s="12" t="s">
        <v>2869</v>
      </c>
      <c r="AE1589" s="12" t="s">
        <v>6151</v>
      </c>
      <c r="AF1589" s="12" t="s">
        <v>7740</v>
      </c>
      <c r="AI1589" s="12" t="s">
        <v>152</v>
      </c>
      <c r="AJ1589" s="12" t="s">
        <v>126</v>
      </c>
      <c r="AK1589" s="12" t="s">
        <v>126</v>
      </c>
      <c r="AP1589" s="12" t="s">
        <v>152</v>
      </c>
      <c r="AQ1589" s="12" t="s">
        <v>152</v>
      </c>
      <c r="AS1589" s="12" t="s">
        <v>370</v>
      </c>
      <c r="AT1589" s="12" t="s">
        <v>1380</v>
      </c>
      <c r="AU1589" s="12" t="s">
        <v>152</v>
      </c>
      <c r="AV1589" s="12" t="s">
        <v>462</v>
      </c>
      <c r="AW1589" s="12" t="s">
        <v>7459</v>
      </c>
      <c r="AX1589" s="12" t="s">
        <v>156</v>
      </c>
      <c r="BF1589" s="12" t="s">
        <v>126</v>
      </c>
    </row>
    <row r="1590" ht="14.25" customHeight="1">
      <c r="A1590" s="12">
        <v>720792.0</v>
      </c>
      <c r="B1590" s="12">
        <v>720792.0</v>
      </c>
      <c r="K1590" s="12" t="s">
        <v>137</v>
      </c>
      <c r="M1590" s="12" t="s">
        <v>170</v>
      </c>
      <c r="N1590" s="12" t="s">
        <v>139</v>
      </c>
      <c r="P1590" s="12" t="s">
        <v>204</v>
      </c>
      <c r="V1590" s="12">
        <v>407.0</v>
      </c>
      <c r="X1590" s="12" t="s">
        <v>7741</v>
      </c>
      <c r="Y1590" s="12" t="s">
        <v>173</v>
      </c>
      <c r="Z1590" s="12" t="s">
        <v>5618</v>
      </c>
      <c r="AA1590" s="12" t="s">
        <v>175</v>
      </c>
      <c r="AB1590" s="12" t="s">
        <v>7742</v>
      </c>
      <c r="AC1590" s="12">
        <v>5.95975281881E11</v>
      </c>
      <c r="AD1590" s="12" t="s">
        <v>425</v>
      </c>
      <c r="AE1590" s="12" t="s">
        <v>7743</v>
      </c>
      <c r="AF1590" s="12" t="s">
        <v>7744</v>
      </c>
      <c r="AI1590" s="12" t="s">
        <v>126</v>
      </c>
      <c r="AJ1590" s="12" t="s">
        <v>126</v>
      </c>
      <c r="AK1590" s="12" t="s">
        <v>126</v>
      </c>
      <c r="AM1590" s="12" t="s">
        <v>900</v>
      </c>
      <c r="AN1590" s="12" t="s">
        <v>4878</v>
      </c>
      <c r="AP1590" s="12" t="s">
        <v>152</v>
      </c>
      <c r="AQ1590" s="12" t="s">
        <v>152</v>
      </c>
      <c r="AS1590" s="12" t="s">
        <v>153</v>
      </c>
      <c r="AU1590" s="12" t="s">
        <v>152</v>
      </c>
      <c r="AV1590" s="12" t="s">
        <v>182</v>
      </c>
      <c r="AW1590" s="12" t="s">
        <v>7745</v>
      </c>
      <c r="AX1590" s="12" t="s">
        <v>183</v>
      </c>
      <c r="AY1590" s="12" t="s">
        <v>1975</v>
      </c>
      <c r="BF1590" s="12" t="s">
        <v>126</v>
      </c>
      <c r="BO1590" s="12" t="s">
        <v>127</v>
      </c>
      <c r="BP1590" s="12" t="s">
        <v>425</v>
      </c>
      <c r="BQ1590" s="12" t="s">
        <v>883</v>
      </c>
    </row>
    <row r="1591" ht="14.25" customHeight="1">
      <c r="A1591" s="12">
        <v>720793.0</v>
      </c>
      <c r="B1591" s="12">
        <v>720793.0</v>
      </c>
      <c r="K1591" s="12" t="s">
        <v>137</v>
      </c>
      <c r="M1591" s="12" t="s">
        <v>170</v>
      </c>
      <c r="N1591" s="12" t="s">
        <v>171</v>
      </c>
      <c r="P1591" s="12" t="s">
        <v>204</v>
      </c>
      <c r="V1591" s="12">
        <v>325.0</v>
      </c>
      <c r="X1591" s="12" t="s">
        <v>7746</v>
      </c>
      <c r="Y1591" s="12" t="s">
        <v>246</v>
      </c>
      <c r="Z1591" s="12" t="s">
        <v>7747</v>
      </c>
      <c r="AA1591" s="12" t="s">
        <v>144</v>
      </c>
      <c r="AB1591" s="12" t="s">
        <v>7748</v>
      </c>
      <c r="AC1591" s="12">
        <v>97.0</v>
      </c>
      <c r="AD1591" s="12" t="s">
        <v>2869</v>
      </c>
      <c r="AI1591" s="12" t="s">
        <v>152</v>
      </c>
      <c r="AJ1591" s="12" t="s">
        <v>126</v>
      </c>
      <c r="AK1591" s="12" t="s">
        <v>126</v>
      </c>
      <c r="AP1591" s="12" t="s">
        <v>152</v>
      </c>
      <c r="AQ1591" s="12" t="s">
        <v>152</v>
      </c>
      <c r="AS1591" s="12" t="s">
        <v>370</v>
      </c>
      <c r="AT1591" s="12" t="s">
        <v>1380</v>
      </c>
      <c r="AU1591" s="12" t="s">
        <v>152</v>
      </c>
      <c r="AV1591" s="12" t="s">
        <v>462</v>
      </c>
      <c r="AW1591" s="12" t="s">
        <v>7471</v>
      </c>
      <c r="AX1591" s="12" t="s">
        <v>156</v>
      </c>
      <c r="BF1591" s="12" t="s">
        <v>126</v>
      </c>
    </row>
    <row r="1592" ht="14.25" customHeight="1">
      <c r="A1592" s="12">
        <v>720794.0</v>
      </c>
      <c r="B1592" s="12">
        <v>720794.0</v>
      </c>
      <c r="K1592" s="12" t="s">
        <v>137</v>
      </c>
      <c r="M1592" s="12" t="s">
        <v>170</v>
      </c>
      <c r="N1592" s="12" t="s">
        <v>171</v>
      </c>
      <c r="P1592" s="12" t="s">
        <v>204</v>
      </c>
      <c r="V1592" s="12">
        <v>325.0</v>
      </c>
      <c r="X1592" s="12" t="s">
        <v>7749</v>
      </c>
      <c r="Y1592" s="12" t="s">
        <v>246</v>
      </c>
      <c r="Z1592" s="12" t="s">
        <v>7750</v>
      </c>
      <c r="AA1592" s="12" t="s">
        <v>144</v>
      </c>
      <c r="AB1592" s="12" t="s">
        <v>7751</v>
      </c>
      <c r="AC1592" s="12">
        <v>2.349085231802E12</v>
      </c>
      <c r="AD1592" s="12" t="s">
        <v>314</v>
      </c>
      <c r="AE1592" s="12" t="s">
        <v>7752</v>
      </c>
      <c r="AI1592" s="12" t="s">
        <v>152</v>
      </c>
      <c r="AJ1592" s="12" t="s">
        <v>126</v>
      </c>
      <c r="AK1592" s="12" t="s">
        <v>126</v>
      </c>
      <c r="AM1592" s="12" t="s">
        <v>149</v>
      </c>
      <c r="AP1592" s="12" t="s">
        <v>152</v>
      </c>
      <c r="AQ1592" s="12" t="s">
        <v>152</v>
      </c>
      <c r="AS1592" s="12" t="s">
        <v>153</v>
      </c>
      <c r="AU1592" s="12" t="s">
        <v>152</v>
      </c>
      <c r="AV1592" s="12" t="s">
        <v>154</v>
      </c>
      <c r="AX1592" s="12" t="s">
        <v>156</v>
      </c>
      <c r="BF1592" s="12" t="s">
        <v>126</v>
      </c>
    </row>
    <row r="1593" ht="14.25" customHeight="1">
      <c r="A1593" s="12">
        <v>720795.0</v>
      </c>
      <c r="B1593" s="12">
        <v>720795.0</v>
      </c>
      <c r="C1593" s="12" t="s">
        <v>136</v>
      </c>
      <c r="D1593" s="12">
        <v>627.0</v>
      </c>
      <c r="K1593" s="12" t="s">
        <v>137</v>
      </c>
      <c r="M1593" s="12" t="s">
        <v>138</v>
      </c>
      <c r="N1593" s="12" t="s">
        <v>171</v>
      </c>
      <c r="P1593" s="12" t="s">
        <v>128</v>
      </c>
      <c r="V1593" s="12">
        <v>627.0</v>
      </c>
      <c r="X1593" s="12" t="s">
        <v>7753</v>
      </c>
      <c r="Y1593" s="12" t="s">
        <v>142</v>
      </c>
      <c r="Z1593" s="12" t="s">
        <v>1627</v>
      </c>
      <c r="AA1593" s="12" t="s">
        <v>175</v>
      </c>
      <c r="AB1593" s="12" t="s">
        <v>7754</v>
      </c>
      <c r="AC1593" s="12">
        <v>8.2104882442E11</v>
      </c>
      <c r="AD1593" s="12" t="s">
        <v>146</v>
      </c>
      <c r="AE1593" s="12" t="s">
        <v>7755</v>
      </c>
      <c r="AI1593" s="12" t="s">
        <v>126</v>
      </c>
      <c r="AJ1593" s="12" t="s">
        <v>126</v>
      </c>
      <c r="AK1593" s="12" t="s">
        <v>126</v>
      </c>
      <c r="AM1593" s="12" t="s">
        <v>149</v>
      </c>
      <c r="AN1593" s="12" t="s">
        <v>150</v>
      </c>
      <c r="AO1593" s="12" t="s">
        <v>1098</v>
      </c>
      <c r="AP1593" s="12" t="s">
        <v>152</v>
      </c>
      <c r="AQ1593" s="12" t="s">
        <v>152</v>
      </c>
      <c r="AS1593" s="12" t="s">
        <v>370</v>
      </c>
      <c r="AT1593" s="12" t="s">
        <v>1017</v>
      </c>
      <c r="AU1593" s="12" t="s">
        <v>126</v>
      </c>
      <c r="BF1593" s="12" t="s">
        <v>126</v>
      </c>
      <c r="BO1593" s="12" t="s">
        <v>4416</v>
      </c>
      <c r="BP1593" s="12" t="s">
        <v>4071</v>
      </c>
      <c r="BQ1593" s="12" t="s">
        <v>388</v>
      </c>
    </row>
    <row r="1594" ht="14.25" customHeight="1">
      <c r="A1594" s="12">
        <v>720796.0</v>
      </c>
      <c r="B1594" s="12">
        <v>720796.0</v>
      </c>
      <c r="K1594" s="12" t="s">
        <v>137</v>
      </c>
      <c r="M1594" s="12" t="s">
        <v>170</v>
      </c>
      <c r="N1594" s="12" t="s">
        <v>171</v>
      </c>
      <c r="P1594" s="12" t="s">
        <v>128</v>
      </c>
      <c r="V1594" s="12">
        <v>605.0</v>
      </c>
      <c r="X1594" s="12" t="s">
        <v>7756</v>
      </c>
      <c r="Y1594" s="12" t="s">
        <v>142</v>
      </c>
      <c r="Z1594" s="12" t="s">
        <v>7757</v>
      </c>
      <c r="AA1594" s="12" t="s">
        <v>144</v>
      </c>
      <c r="AB1594" s="12" t="s">
        <v>7758</v>
      </c>
      <c r="AC1594" s="12">
        <v>2.54708535432E11</v>
      </c>
      <c r="AD1594" s="12" t="s">
        <v>132</v>
      </c>
      <c r="AE1594" s="12" t="s">
        <v>7759</v>
      </c>
      <c r="AF1594" s="12" t="s">
        <v>7760</v>
      </c>
      <c r="AI1594" s="12" t="s">
        <v>152</v>
      </c>
      <c r="AJ1594" s="12" t="s">
        <v>126</v>
      </c>
      <c r="AK1594" s="12" t="s">
        <v>126</v>
      </c>
      <c r="AM1594" s="12" t="s">
        <v>149</v>
      </c>
      <c r="AN1594" s="12" t="s">
        <v>723</v>
      </c>
      <c r="AO1594" s="12" t="s">
        <v>767</v>
      </c>
      <c r="AP1594" s="12" t="s">
        <v>152</v>
      </c>
      <c r="AQ1594" s="12" t="s">
        <v>152</v>
      </c>
      <c r="AS1594" s="12" t="s">
        <v>153</v>
      </c>
      <c r="AU1594" s="12" t="s">
        <v>126</v>
      </c>
      <c r="BF1594" s="12" t="s">
        <v>126</v>
      </c>
      <c r="BO1594" s="12" t="s">
        <v>127</v>
      </c>
      <c r="BP1594" s="12" t="s">
        <v>132</v>
      </c>
      <c r="BQ1594" s="12" t="s">
        <v>135</v>
      </c>
    </row>
    <row r="1595" ht="14.25" customHeight="1">
      <c r="A1595" s="12">
        <v>720797.0</v>
      </c>
      <c r="B1595" s="12">
        <v>720797.0</v>
      </c>
      <c r="K1595" s="12" t="s">
        <v>137</v>
      </c>
      <c r="M1595" s="12" t="s">
        <v>253</v>
      </c>
      <c r="N1595" s="12" t="s">
        <v>139</v>
      </c>
      <c r="P1595" s="12" t="s">
        <v>204</v>
      </c>
      <c r="V1595" s="12">
        <v>319.0</v>
      </c>
      <c r="X1595" s="12" t="s">
        <v>7761</v>
      </c>
      <c r="Y1595" s="12" t="s">
        <v>142</v>
      </c>
      <c r="Z1595" s="12" t="s">
        <v>7762</v>
      </c>
      <c r="AA1595" s="12" t="s">
        <v>175</v>
      </c>
      <c r="AB1595" s="12" t="s">
        <v>7763</v>
      </c>
      <c r="AC1595" s="12">
        <v>72.0</v>
      </c>
      <c r="AD1595" s="12" t="s">
        <v>132</v>
      </c>
      <c r="AE1595" s="12">
        <v>8352.0</v>
      </c>
      <c r="AF1595" s="12" t="s">
        <v>7764</v>
      </c>
      <c r="AI1595" s="12" t="s">
        <v>152</v>
      </c>
      <c r="AK1595" s="12" t="s">
        <v>126</v>
      </c>
      <c r="AM1595" s="12" t="s">
        <v>149</v>
      </c>
      <c r="AN1595" s="12" t="s">
        <v>384</v>
      </c>
      <c r="AP1595" s="12" t="s">
        <v>152</v>
      </c>
      <c r="AQ1595" s="12" t="s">
        <v>152</v>
      </c>
      <c r="AS1595" s="12" t="s">
        <v>153</v>
      </c>
      <c r="AU1595" s="12" t="s">
        <v>152</v>
      </c>
      <c r="AV1595" s="12" t="s">
        <v>552</v>
      </c>
      <c r="AW1595" s="12" t="s">
        <v>5250</v>
      </c>
      <c r="AX1595" s="12" t="s">
        <v>198</v>
      </c>
      <c r="AY1595" s="12">
        <v>1800.0</v>
      </c>
      <c r="BF1595" s="12" t="s">
        <v>126</v>
      </c>
      <c r="BO1595" s="12" t="s">
        <v>7765</v>
      </c>
      <c r="BP1595" s="12" t="s">
        <v>132</v>
      </c>
      <c r="BQ1595" s="12" t="s">
        <v>1737</v>
      </c>
    </row>
    <row r="1596" ht="14.25" customHeight="1">
      <c r="A1596" s="12">
        <v>720798.0</v>
      </c>
      <c r="B1596" s="12">
        <v>720798.0</v>
      </c>
      <c r="C1596" s="12" t="s">
        <v>136</v>
      </c>
      <c r="D1596" s="12">
        <v>875.0</v>
      </c>
      <c r="K1596" s="12" t="s">
        <v>137</v>
      </c>
      <c r="M1596" s="12" t="s">
        <v>138</v>
      </c>
      <c r="N1596" s="12" t="s">
        <v>139</v>
      </c>
      <c r="P1596" s="12" t="s">
        <v>140</v>
      </c>
      <c r="V1596" s="12">
        <v>875.0</v>
      </c>
      <c r="X1596" s="12" t="s">
        <v>7766</v>
      </c>
      <c r="Y1596" s="12" t="s">
        <v>226</v>
      </c>
      <c r="Z1596" s="12" t="s">
        <v>7767</v>
      </c>
      <c r="AA1596" s="12" t="s">
        <v>175</v>
      </c>
      <c r="AB1596" s="12" t="s">
        <v>7768</v>
      </c>
      <c r="AC1596" s="12">
        <v>417.0</v>
      </c>
      <c r="AD1596" s="12" t="s">
        <v>963</v>
      </c>
      <c r="AE1596" s="12" t="s">
        <v>7769</v>
      </c>
      <c r="AF1596" s="12" t="s">
        <v>7770</v>
      </c>
      <c r="AI1596" s="12" t="s">
        <v>126</v>
      </c>
      <c r="AJ1596" s="12" t="s">
        <v>126</v>
      </c>
      <c r="AK1596" s="12" t="s">
        <v>126</v>
      </c>
      <c r="AM1596" s="12" t="s">
        <v>149</v>
      </c>
      <c r="AP1596" s="12" t="s">
        <v>126</v>
      </c>
      <c r="AQ1596" s="12" t="s">
        <v>152</v>
      </c>
      <c r="AS1596" s="12" t="s">
        <v>153</v>
      </c>
      <c r="AU1596" s="12" t="s">
        <v>126</v>
      </c>
      <c r="BF1596" s="12" t="s">
        <v>126</v>
      </c>
      <c r="BO1596" s="12" t="s">
        <v>467</v>
      </c>
      <c r="BP1596" s="12" t="s">
        <v>963</v>
      </c>
      <c r="BQ1596" s="12" t="s">
        <v>236</v>
      </c>
    </row>
    <row r="1597" ht="14.25" customHeight="1">
      <c r="A1597" s="12">
        <v>720799.0</v>
      </c>
      <c r="B1597" s="12">
        <v>720799.0</v>
      </c>
      <c r="K1597" s="12" t="s">
        <v>137</v>
      </c>
      <c r="M1597" s="12" t="s">
        <v>253</v>
      </c>
      <c r="N1597" s="12" t="s">
        <v>171</v>
      </c>
      <c r="P1597" s="12" t="s">
        <v>140</v>
      </c>
      <c r="V1597" s="12">
        <v>605.0</v>
      </c>
      <c r="X1597" s="12" t="s">
        <v>3959</v>
      </c>
      <c r="Y1597" s="12" t="s">
        <v>142</v>
      </c>
      <c r="Z1597" s="12" t="s">
        <v>2019</v>
      </c>
      <c r="AA1597" s="12" t="s">
        <v>175</v>
      </c>
      <c r="AB1597" s="12" t="s">
        <v>3961</v>
      </c>
      <c r="AC1597" s="12">
        <v>903.0</v>
      </c>
      <c r="AD1597" s="12" t="s">
        <v>448</v>
      </c>
      <c r="AE1597" s="12" t="s">
        <v>3963</v>
      </c>
      <c r="AF1597" s="12" t="s">
        <v>3964</v>
      </c>
      <c r="AI1597" s="12" t="s">
        <v>152</v>
      </c>
      <c r="AJ1597" s="12" t="s">
        <v>126</v>
      </c>
      <c r="AK1597" s="12" t="s">
        <v>126</v>
      </c>
      <c r="AM1597" s="12" t="s">
        <v>196</v>
      </c>
      <c r="AN1597" s="12" t="s">
        <v>196</v>
      </c>
      <c r="AO1597" s="12" t="s">
        <v>196</v>
      </c>
      <c r="AP1597" s="12" t="s">
        <v>152</v>
      </c>
      <c r="AQ1597" s="12" t="s">
        <v>152</v>
      </c>
      <c r="AS1597" s="12" t="s">
        <v>153</v>
      </c>
      <c r="AU1597" s="12" t="s">
        <v>152</v>
      </c>
      <c r="AV1597" s="12" t="s">
        <v>552</v>
      </c>
      <c r="AW1597" s="12" t="s">
        <v>3965</v>
      </c>
      <c r="AX1597" s="12" t="s">
        <v>184</v>
      </c>
      <c r="AY1597" s="12" t="s">
        <v>3966</v>
      </c>
      <c r="BF1597" s="12" t="s">
        <v>126</v>
      </c>
      <c r="BO1597" s="12" t="s">
        <v>5202</v>
      </c>
      <c r="BP1597" s="12" t="s">
        <v>448</v>
      </c>
      <c r="BQ1597" s="12" t="s">
        <v>388</v>
      </c>
      <c r="BR1597" s="12" t="s">
        <v>7771</v>
      </c>
    </row>
    <row r="1598" ht="14.25" customHeight="1">
      <c r="A1598" s="12">
        <v>720800.0</v>
      </c>
      <c r="B1598" s="12">
        <v>720800.0</v>
      </c>
      <c r="K1598" s="12" t="s">
        <v>137</v>
      </c>
      <c r="M1598" s="12" t="s">
        <v>170</v>
      </c>
      <c r="N1598" s="12" t="s">
        <v>139</v>
      </c>
      <c r="P1598" s="12" t="s">
        <v>204</v>
      </c>
      <c r="V1598" s="12">
        <v>407.0</v>
      </c>
      <c r="X1598" s="12" t="s">
        <v>7772</v>
      </c>
      <c r="Y1598" s="12" t="s">
        <v>142</v>
      </c>
      <c r="Z1598" s="12" t="s">
        <v>7773</v>
      </c>
      <c r="AA1598" s="12" t="s">
        <v>144</v>
      </c>
      <c r="AB1598" s="12" t="s">
        <v>7774</v>
      </c>
      <c r="AC1598" s="12">
        <v>2.55740552218E11</v>
      </c>
      <c r="AD1598" s="12" t="s">
        <v>480</v>
      </c>
      <c r="AE1598" s="12" t="s">
        <v>7775</v>
      </c>
      <c r="AI1598" s="12" t="s">
        <v>152</v>
      </c>
      <c r="AJ1598" s="12" t="s">
        <v>126</v>
      </c>
      <c r="AK1598" s="12" t="s">
        <v>126</v>
      </c>
      <c r="AM1598" s="12" t="s">
        <v>149</v>
      </c>
      <c r="AN1598" s="12" t="s">
        <v>1962</v>
      </c>
      <c r="AP1598" s="12" t="s">
        <v>152</v>
      </c>
      <c r="AQ1598" s="12" t="s">
        <v>152</v>
      </c>
      <c r="AS1598" s="12" t="s">
        <v>153</v>
      </c>
      <c r="AU1598" s="12" t="s">
        <v>152</v>
      </c>
      <c r="AV1598" s="12" t="s">
        <v>154</v>
      </c>
      <c r="AW1598" s="12" t="s">
        <v>7776</v>
      </c>
      <c r="AX1598" s="12" t="s">
        <v>184</v>
      </c>
      <c r="AY1598" s="12" t="s">
        <v>7777</v>
      </c>
      <c r="BF1598" s="12" t="s">
        <v>126</v>
      </c>
      <c r="BO1598" s="12" t="s">
        <v>526</v>
      </c>
      <c r="BP1598" s="12" t="s">
        <v>480</v>
      </c>
      <c r="BQ1598" s="12" t="s">
        <v>468</v>
      </c>
    </row>
    <row r="1599" ht="14.25" customHeight="1">
      <c r="A1599" s="12">
        <v>720801.0</v>
      </c>
      <c r="B1599" s="12">
        <v>720801.0</v>
      </c>
      <c r="K1599" s="12" t="s">
        <v>137</v>
      </c>
      <c r="M1599" s="12" t="s">
        <v>253</v>
      </c>
      <c r="N1599" s="12" t="s">
        <v>171</v>
      </c>
      <c r="P1599" s="12" t="s">
        <v>204</v>
      </c>
      <c r="V1599" s="12">
        <v>259.0</v>
      </c>
      <c r="X1599" s="12" t="s">
        <v>7778</v>
      </c>
      <c r="Y1599" s="12" t="s">
        <v>246</v>
      </c>
      <c r="Z1599" s="12" t="s">
        <v>580</v>
      </c>
      <c r="AA1599" s="12" t="s">
        <v>144</v>
      </c>
      <c r="AB1599" s="12" t="s">
        <v>7779</v>
      </c>
      <c r="AC1599" s="12">
        <v>855.0</v>
      </c>
      <c r="AD1599" s="12" t="s">
        <v>2869</v>
      </c>
      <c r="AE1599" s="12" t="s">
        <v>7780</v>
      </c>
      <c r="AF1599" s="12" t="s">
        <v>7781</v>
      </c>
      <c r="AI1599" s="12" t="s">
        <v>152</v>
      </c>
      <c r="AJ1599" s="12" t="s">
        <v>126</v>
      </c>
      <c r="AK1599" s="12" t="s">
        <v>126</v>
      </c>
      <c r="AM1599" s="12" t="s">
        <v>149</v>
      </c>
      <c r="AP1599" s="12" t="s">
        <v>152</v>
      </c>
      <c r="AQ1599" s="12" t="s">
        <v>152</v>
      </c>
      <c r="AS1599" s="12" t="s">
        <v>370</v>
      </c>
      <c r="AT1599" s="12" t="s">
        <v>1380</v>
      </c>
      <c r="AU1599" s="12" t="s">
        <v>152</v>
      </c>
      <c r="AV1599" s="12" t="s">
        <v>462</v>
      </c>
      <c r="AW1599" s="12" t="s">
        <v>7440</v>
      </c>
      <c r="AX1599" s="12" t="s">
        <v>156</v>
      </c>
      <c r="BF1599" s="12" t="s">
        <v>126</v>
      </c>
    </row>
    <row r="1600" ht="14.25" customHeight="1">
      <c r="A1600" s="12">
        <v>720802.0</v>
      </c>
      <c r="B1600" s="12">
        <v>720802.0</v>
      </c>
      <c r="K1600" s="12" t="s">
        <v>137</v>
      </c>
      <c r="M1600" s="12" t="s">
        <v>170</v>
      </c>
      <c r="N1600" s="12" t="s">
        <v>171</v>
      </c>
      <c r="P1600" s="12" t="s">
        <v>140</v>
      </c>
      <c r="V1600" s="12">
        <v>649.0</v>
      </c>
      <c r="X1600" s="12" t="s">
        <v>7782</v>
      </c>
      <c r="Y1600" s="12" t="s">
        <v>142</v>
      </c>
      <c r="Z1600" s="12" t="s">
        <v>7783</v>
      </c>
      <c r="AA1600" s="12" t="s">
        <v>175</v>
      </c>
      <c r="AB1600" s="12" t="s">
        <v>7784</v>
      </c>
      <c r="AC1600" s="12">
        <v>69.0</v>
      </c>
      <c r="AD1600" s="12" t="s">
        <v>2869</v>
      </c>
      <c r="AE1600" s="12" t="s">
        <v>7785</v>
      </c>
      <c r="AI1600" s="12" t="s">
        <v>152</v>
      </c>
      <c r="AJ1600" s="12" t="s">
        <v>126</v>
      </c>
      <c r="AK1600" s="12" t="s">
        <v>126</v>
      </c>
      <c r="AM1600" s="12" t="s">
        <v>196</v>
      </c>
      <c r="AP1600" s="12" t="s">
        <v>152</v>
      </c>
      <c r="AQ1600" s="12" t="s">
        <v>152</v>
      </c>
      <c r="AS1600" s="12" t="s">
        <v>370</v>
      </c>
      <c r="AT1600" s="12" t="s">
        <v>1380</v>
      </c>
      <c r="AU1600" s="12" t="s">
        <v>152</v>
      </c>
      <c r="AV1600" s="12" t="s">
        <v>462</v>
      </c>
      <c r="AW1600" s="12" t="s">
        <v>7504</v>
      </c>
      <c r="AX1600" s="12" t="s">
        <v>156</v>
      </c>
      <c r="AY1600" s="12" t="s">
        <v>7786</v>
      </c>
      <c r="BF1600" s="12" t="s">
        <v>126</v>
      </c>
      <c r="BO1600" s="12" t="s">
        <v>387</v>
      </c>
      <c r="BP1600" s="12" t="s">
        <v>2869</v>
      </c>
      <c r="BQ1600" s="12" t="s">
        <v>388</v>
      </c>
    </row>
    <row r="1601" ht="14.25" customHeight="1">
      <c r="A1601" s="12">
        <v>720803.0</v>
      </c>
      <c r="B1601" s="12">
        <v>720803.0</v>
      </c>
      <c r="K1601" s="12" t="s">
        <v>137</v>
      </c>
      <c r="M1601" s="12" t="s">
        <v>170</v>
      </c>
      <c r="N1601" s="12" t="s">
        <v>171</v>
      </c>
      <c r="P1601" s="12" t="s">
        <v>140</v>
      </c>
      <c r="V1601" s="12">
        <v>649.0</v>
      </c>
      <c r="X1601" s="12" t="s">
        <v>7782</v>
      </c>
      <c r="Y1601" s="12" t="s">
        <v>142</v>
      </c>
      <c r="Z1601" s="12" t="s">
        <v>7783</v>
      </c>
      <c r="AA1601" s="12" t="s">
        <v>175</v>
      </c>
      <c r="AB1601" s="12" t="s">
        <v>7784</v>
      </c>
      <c r="AC1601" s="12">
        <v>855.0</v>
      </c>
      <c r="AD1601" s="12" t="s">
        <v>2869</v>
      </c>
      <c r="AE1601" s="12" t="s">
        <v>7785</v>
      </c>
      <c r="AI1601" s="12" t="s">
        <v>152</v>
      </c>
      <c r="AJ1601" s="12" t="s">
        <v>126</v>
      </c>
      <c r="AK1601" s="12" t="s">
        <v>126</v>
      </c>
      <c r="AM1601" s="12" t="s">
        <v>196</v>
      </c>
      <c r="AP1601" s="12" t="s">
        <v>152</v>
      </c>
      <c r="AQ1601" s="12" t="s">
        <v>152</v>
      </c>
      <c r="AS1601" s="12" t="s">
        <v>370</v>
      </c>
      <c r="AT1601" s="12" t="s">
        <v>1380</v>
      </c>
      <c r="AU1601" s="12" t="s">
        <v>152</v>
      </c>
      <c r="AV1601" s="12" t="s">
        <v>462</v>
      </c>
      <c r="AW1601" s="12" t="s">
        <v>7504</v>
      </c>
      <c r="AX1601" s="12" t="s">
        <v>156</v>
      </c>
      <c r="AY1601" s="12" t="s">
        <v>7505</v>
      </c>
      <c r="BF1601" s="12" t="s">
        <v>126</v>
      </c>
      <c r="BO1601" s="12" t="s">
        <v>387</v>
      </c>
      <c r="BP1601" s="12" t="s">
        <v>2869</v>
      </c>
      <c r="BQ1601" s="12" t="s">
        <v>388</v>
      </c>
    </row>
    <row r="1602" ht="14.25" customHeight="1">
      <c r="A1602" s="12">
        <v>720804.0</v>
      </c>
      <c r="B1602" s="12">
        <v>720804.0</v>
      </c>
      <c r="K1602" s="12" t="s">
        <v>137</v>
      </c>
      <c r="M1602" s="12" t="s">
        <v>170</v>
      </c>
      <c r="N1602" s="12" t="s">
        <v>139</v>
      </c>
      <c r="P1602" s="12" t="s">
        <v>140</v>
      </c>
      <c r="V1602" s="12">
        <v>814.0</v>
      </c>
      <c r="X1602" s="12" t="s">
        <v>7787</v>
      </c>
      <c r="Y1602" s="12" t="s">
        <v>173</v>
      </c>
      <c r="Z1602" s="12" t="s">
        <v>7788</v>
      </c>
      <c r="AA1602" s="12" t="s">
        <v>175</v>
      </c>
      <c r="AB1602" s="12" t="s">
        <v>7789</v>
      </c>
      <c r="AC1602" s="12">
        <v>33.0</v>
      </c>
      <c r="AD1602" s="12" t="s">
        <v>948</v>
      </c>
      <c r="AE1602" s="12" t="s">
        <v>7790</v>
      </c>
      <c r="AF1602" s="12" t="s">
        <v>7791</v>
      </c>
      <c r="AI1602" s="12" t="s">
        <v>152</v>
      </c>
      <c r="AJ1602" s="12" t="s">
        <v>126</v>
      </c>
      <c r="AK1602" s="12" t="s">
        <v>126</v>
      </c>
      <c r="AM1602" s="12" t="s">
        <v>358</v>
      </c>
      <c r="AN1602" s="12" t="s">
        <v>7792</v>
      </c>
      <c r="AP1602" s="12" t="s">
        <v>152</v>
      </c>
      <c r="AQ1602" s="12" t="s">
        <v>152</v>
      </c>
      <c r="AS1602" s="12" t="s">
        <v>153</v>
      </c>
      <c r="AU1602" s="12" t="s">
        <v>152</v>
      </c>
      <c r="AV1602" s="12" t="s">
        <v>182</v>
      </c>
      <c r="AX1602" s="12" t="s">
        <v>156</v>
      </c>
      <c r="BF1602" s="12" t="s">
        <v>126</v>
      </c>
      <c r="BO1602" s="12" t="s">
        <v>561</v>
      </c>
      <c r="BP1602" s="12" t="s">
        <v>948</v>
      </c>
    </row>
    <row r="1603" ht="14.25" customHeight="1">
      <c r="A1603" s="12">
        <v>720805.0</v>
      </c>
      <c r="B1603" s="12">
        <v>720805.0</v>
      </c>
      <c r="K1603" s="12" t="s">
        <v>137</v>
      </c>
      <c r="M1603" s="12" t="s">
        <v>253</v>
      </c>
      <c r="N1603" s="12" t="s">
        <v>139</v>
      </c>
      <c r="P1603" s="12" t="s">
        <v>204</v>
      </c>
      <c r="V1603" s="12">
        <v>319.0</v>
      </c>
      <c r="X1603" s="12" t="s">
        <v>7793</v>
      </c>
      <c r="Y1603" s="12" t="s">
        <v>246</v>
      </c>
      <c r="Z1603" s="12" t="s">
        <v>6618</v>
      </c>
      <c r="AA1603" s="12" t="s">
        <v>144</v>
      </c>
      <c r="AB1603" s="12" t="s">
        <v>7794</v>
      </c>
      <c r="AC1603" s="12">
        <v>2.43976447433E11</v>
      </c>
      <c r="AD1603" s="12" t="s">
        <v>1359</v>
      </c>
      <c r="AE1603" s="12" t="s">
        <v>7795</v>
      </c>
      <c r="AF1603" s="12" t="s">
        <v>7796</v>
      </c>
      <c r="AI1603" s="12" t="s">
        <v>152</v>
      </c>
      <c r="AJ1603" s="12" t="s">
        <v>152</v>
      </c>
      <c r="AK1603" s="12" t="s">
        <v>126</v>
      </c>
      <c r="AM1603" s="12" t="s">
        <v>196</v>
      </c>
      <c r="AN1603" s="12" t="s">
        <v>702</v>
      </c>
      <c r="AO1603" s="12" t="s">
        <v>702</v>
      </c>
      <c r="AP1603" s="12" t="s">
        <v>152</v>
      </c>
      <c r="AQ1603" s="12" t="s">
        <v>152</v>
      </c>
      <c r="AS1603" s="12" t="s">
        <v>153</v>
      </c>
      <c r="AU1603" s="12" t="s">
        <v>152</v>
      </c>
      <c r="AV1603" s="12" t="s">
        <v>154</v>
      </c>
      <c r="AW1603" s="12" t="s">
        <v>2392</v>
      </c>
      <c r="AX1603" s="12" t="s">
        <v>184</v>
      </c>
      <c r="AY1603" s="12" t="s">
        <v>1261</v>
      </c>
      <c r="BF1603" s="12" t="s">
        <v>126</v>
      </c>
      <c r="BO1603" s="12" t="s">
        <v>1009</v>
      </c>
      <c r="BP1603" s="12" t="s">
        <v>1359</v>
      </c>
      <c r="BQ1603" s="12" t="s">
        <v>883</v>
      </c>
    </row>
    <row r="1604" ht="14.25" customHeight="1">
      <c r="A1604" s="12">
        <v>720806.0</v>
      </c>
      <c r="B1604" s="12">
        <v>720806.0</v>
      </c>
      <c r="K1604" s="12" t="s">
        <v>137</v>
      </c>
      <c r="M1604" s="12" t="s">
        <v>253</v>
      </c>
      <c r="N1604" s="12" t="s">
        <v>139</v>
      </c>
      <c r="P1604" s="12" t="s">
        <v>204</v>
      </c>
      <c r="V1604" s="12">
        <v>319.0</v>
      </c>
      <c r="X1604" s="12" t="s">
        <v>7797</v>
      </c>
      <c r="Y1604" s="12" t="s">
        <v>142</v>
      </c>
      <c r="Z1604" s="12" t="s">
        <v>7798</v>
      </c>
      <c r="AA1604" s="12" t="s">
        <v>144</v>
      </c>
      <c r="AB1604" s="12" t="s">
        <v>7799</v>
      </c>
      <c r="AC1604" s="12">
        <v>2.5569396601E11</v>
      </c>
      <c r="AD1604" s="12" t="s">
        <v>480</v>
      </c>
      <c r="AI1604" s="12" t="s">
        <v>152</v>
      </c>
      <c r="AJ1604" s="12" t="s">
        <v>126</v>
      </c>
      <c r="AK1604" s="12" t="s">
        <v>126</v>
      </c>
      <c r="AM1604" s="12" t="s">
        <v>149</v>
      </c>
      <c r="AN1604" s="12" t="s">
        <v>723</v>
      </c>
      <c r="AP1604" s="12" t="s">
        <v>152</v>
      </c>
      <c r="AQ1604" s="12" t="s">
        <v>152</v>
      </c>
      <c r="AS1604" s="12" t="s">
        <v>153</v>
      </c>
      <c r="AU1604" s="12" t="s">
        <v>152</v>
      </c>
      <c r="AV1604" s="12" t="s">
        <v>154</v>
      </c>
      <c r="AW1604" s="12" t="s">
        <v>7800</v>
      </c>
      <c r="AX1604" s="12" t="s">
        <v>184</v>
      </c>
      <c r="AY1604" s="12" t="s">
        <v>1008</v>
      </c>
      <c r="BF1604" s="12" t="s">
        <v>126</v>
      </c>
      <c r="BO1604" s="12" t="s">
        <v>467</v>
      </c>
      <c r="BP1604" s="12" t="s">
        <v>971</v>
      </c>
      <c r="BQ1604" s="12" t="s">
        <v>273</v>
      </c>
    </row>
    <row r="1605" ht="14.25" customHeight="1">
      <c r="A1605" s="12">
        <v>720807.0</v>
      </c>
      <c r="B1605" s="12">
        <v>720807.0</v>
      </c>
      <c r="K1605" s="12" t="s">
        <v>137</v>
      </c>
      <c r="M1605" s="12" t="s">
        <v>253</v>
      </c>
      <c r="N1605" s="12" t="s">
        <v>139</v>
      </c>
      <c r="P1605" s="12" t="s">
        <v>140</v>
      </c>
      <c r="V1605" s="12">
        <v>755.0</v>
      </c>
      <c r="X1605" s="12" t="s">
        <v>7801</v>
      </c>
      <c r="Y1605" s="12" t="s">
        <v>246</v>
      </c>
      <c r="Z1605" s="12" t="s">
        <v>7802</v>
      </c>
      <c r="AA1605" s="12" t="s">
        <v>144</v>
      </c>
      <c r="AB1605" s="12" t="s">
        <v>7803</v>
      </c>
      <c r="AC1605" s="12">
        <v>991.0</v>
      </c>
      <c r="AD1605" s="12" t="s">
        <v>448</v>
      </c>
      <c r="AE1605" s="12" t="s">
        <v>7804</v>
      </c>
      <c r="AF1605" s="12" t="s">
        <v>7805</v>
      </c>
      <c r="AI1605" s="12" t="s">
        <v>152</v>
      </c>
      <c r="AJ1605" s="12" t="s">
        <v>152</v>
      </c>
      <c r="AM1605" s="12" t="s">
        <v>196</v>
      </c>
      <c r="AN1605" s="12" t="s">
        <v>1467</v>
      </c>
      <c r="AO1605" s="12" t="s">
        <v>2732</v>
      </c>
      <c r="AP1605" s="12" t="s">
        <v>152</v>
      </c>
      <c r="AQ1605" s="12" t="s">
        <v>152</v>
      </c>
      <c r="AS1605" s="12" t="s">
        <v>153</v>
      </c>
      <c r="AU1605" s="12" t="s">
        <v>152</v>
      </c>
      <c r="AV1605" s="12" t="s">
        <v>154</v>
      </c>
      <c r="AW1605" s="12" t="s">
        <v>3901</v>
      </c>
      <c r="AX1605" s="12" t="s">
        <v>198</v>
      </c>
      <c r="AY1605" s="12" t="s">
        <v>7806</v>
      </c>
      <c r="BF1605" s="12" t="s">
        <v>126</v>
      </c>
      <c r="BO1605" s="12" t="s">
        <v>3567</v>
      </c>
      <c r="BP1605" s="12" t="s">
        <v>448</v>
      </c>
      <c r="BQ1605" s="12" t="s">
        <v>236</v>
      </c>
      <c r="BR1605" s="12">
        <v>110040.0</v>
      </c>
    </row>
    <row r="1606" ht="14.25" customHeight="1">
      <c r="A1606" s="12">
        <v>720808.0</v>
      </c>
      <c r="B1606" s="12">
        <v>720808.0</v>
      </c>
      <c r="C1606" s="12" t="s">
        <v>136</v>
      </c>
      <c r="D1606" s="12">
        <v>699.0</v>
      </c>
      <c r="K1606" s="12" t="s">
        <v>137</v>
      </c>
      <c r="M1606" s="12" t="s">
        <v>138</v>
      </c>
      <c r="N1606" s="12" t="s">
        <v>171</v>
      </c>
      <c r="P1606" s="12" t="s">
        <v>140</v>
      </c>
      <c r="V1606" s="12">
        <v>699.0</v>
      </c>
      <c r="X1606" s="12" t="s">
        <v>7807</v>
      </c>
      <c r="Y1606" s="12" t="s">
        <v>246</v>
      </c>
      <c r="Z1606" s="12" t="s">
        <v>7808</v>
      </c>
      <c r="AA1606" s="12" t="s">
        <v>144</v>
      </c>
      <c r="AB1606" s="12" t="s">
        <v>7809</v>
      </c>
      <c r="AC1606" s="12">
        <v>203.0</v>
      </c>
      <c r="AD1606" s="12" t="s">
        <v>221</v>
      </c>
      <c r="AE1606" s="12" t="s">
        <v>7810</v>
      </c>
      <c r="AF1606" s="12" t="s">
        <v>7811</v>
      </c>
      <c r="AI1606" s="12" t="s">
        <v>126</v>
      </c>
      <c r="AJ1606" s="12" t="s">
        <v>126</v>
      </c>
      <c r="AK1606" s="12" t="s">
        <v>126</v>
      </c>
      <c r="AM1606" s="12" t="s">
        <v>149</v>
      </c>
      <c r="AP1606" s="12" t="s">
        <v>126</v>
      </c>
      <c r="AQ1606" s="12" t="s">
        <v>152</v>
      </c>
      <c r="AS1606" s="12" t="s">
        <v>153</v>
      </c>
      <c r="AU1606" s="12" t="s">
        <v>152</v>
      </c>
      <c r="BF1606" s="12" t="s">
        <v>126</v>
      </c>
    </row>
    <row r="1607" ht="14.25" customHeight="1">
      <c r="A1607" s="12">
        <v>720809.0</v>
      </c>
      <c r="B1607" s="12">
        <v>720809.0</v>
      </c>
      <c r="K1607" s="12" t="s">
        <v>137</v>
      </c>
      <c r="M1607" s="12" t="s">
        <v>170</v>
      </c>
      <c r="N1607" s="12" t="s">
        <v>139</v>
      </c>
      <c r="P1607" s="12" t="s">
        <v>204</v>
      </c>
      <c r="V1607" s="12">
        <v>407.0</v>
      </c>
      <c r="X1607" s="12" t="s">
        <v>7812</v>
      </c>
      <c r="Y1607" s="12" t="s">
        <v>173</v>
      </c>
      <c r="Z1607" s="12" t="s">
        <v>7813</v>
      </c>
      <c r="AA1607" s="12" t="s">
        <v>175</v>
      </c>
      <c r="AB1607" s="12" t="s">
        <v>7814</v>
      </c>
      <c r="AC1607" s="12">
        <v>5.585996744434E12</v>
      </c>
      <c r="AD1607" s="12" t="s">
        <v>192</v>
      </c>
      <c r="AE1607" s="12" t="s">
        <v>7815</v>
      </c>
      <c r="AI1607" s="12" t="s">
        <v>126</v>
      </c>
      <c r="AJ1607" s="12" t="s">
        <v>126</v>
      </c>
      <c r="AK1607" s="12" t="s">
        <v>126</v>
      </c>
      <c r="AP1607" s="12" t="s">
        <v>152</v>
      </c>
      <c r="AQ1607" s="12" t="s">
        <v>152</v>
      </c>
      <c r="AS1607" s="12" t="s">
        <v>153</v>
      </c>
      <c r="AU1607" s="12" t="s">
        <v>152</v>
      </c>
      <c r="AV1607" s="12" t="s">
        <v>188</v>
      </c>
      <c r="AX1607" s="12" t="s">
        <v>386</v>
      </c>
      <c r="BF1607" s="12" t="s">
        <v>126</v>
      </c>
      <c r="BO1607" s="12" t="s">
        <v>578</v>
      </c>
      <c r="BP1607" s="12" t="s">
        <v>7720</v>
      </c>
      <c r="BQ1607" s="12" t="s">
        <v>7816</v>
      </c>
    </row>
    <row r="1608" ht="14.25" customHeight="1">
      <c r="A1608" s="12">
        <v>720810.0</v>
      </c>
      <c r="B1608" s="12">
        <v>720810.0</v>
      </c>
      <c r="C1608" s="12" t="s">
        <v>136</v>
      </c>
      <c r="D1608" s="12">
        <v>699.0</v>
      </c>
      <c r="E1608" s="12" t="s">
        <v>327</v>
      </c>
      <c r="K1608" s="12" t="s">
        <v>137</v>
      </c>
      <c r="M1608" s="12" t="s">
        <v>138</v>
      </c>
      <c r="N1608" s="12" t="s">
        <v>171</v>
      </c>
      <c r="P1608" s="12" t="s">
        <v>140</v>
      </c>
      <c r="V1608" s="12">
        <v>699.0</v>
      </c>
      <c r="X1608" s="12" t="s">
        <v>7817</v>
      </c>
      <c r="Y1608" s="12" t="s">
        <v>142</v>
      </c>
      <c r="Z1608" s="12" t="s">
        <v>7818</v>
      </c>
      <c r="AA1608" s="12" t="s">
        <v>144</v>
      </c>
      <c r="AB1608" s="12" t="s">
        <v>7819</v>
      </c>
      <c r="AC1608" s="12">
        <v>4.47413800323E11</v>
      </c>
      <c r="AD1608" s="12" t="s">
        <v>249</v>
      </c>
      <c r="AE1608" s="12" t="s">
        <v>7820</v>
      </c>
      <c r="AF1608" s="12" t="s">
        <v>7821</v>
      </c>
      <c r="AI1608" s="12" t="s">
        <v>126</v>
      </c>
      <c r="AJ1608" s="12" t="s">
        <v>126</v>
      </c>
      <c r="AK1608" s="12" t="s">
        <v>126</v>
      </c>
      <c r="AM1608" s="12" t="s">
        <v>358</v>
      </c>
      <c r="AP1608" s="12" t="s">
        <v>126</v>
      </c>
      <c r="AS1608" s="12" t="s">
        <v>370</v>
      </c>
      <c r="AT1608" s="12" t="s">
        <v>1017</v>
      </c>
      <c r="AU1608" s="12" t="s">
        <v>152</v>
      </c>
      <c r="AV1608" s="12" t="s">
        <v>552</v>
      </c>
      <c r="AW1608" s="12" t="s">
        <v>7822</v>
      </c>
      <c r="AX1608" s="12" t="s">
        <v>156</v>
      </c>
      <c r="AY1608" s="12" t="s">
        <v>7823</v>
      </c>
      <c r="BP1608" s="12" t="s">
        <v>249</v>
      </c>
    </row>
    <row r="1609" ht="14.25" customHeight="1">
      <c r="A1609" s="12">
        <v>720811.0</v>
      </c>
      <c r="B1609" s="12">
        <v>720811.0</v>
      </c>
      <c r="C1609" s="12" t="s">
        <v>136</v>
      </c>
      <c r="D1609" s="12">
        <v>627.0</v>
      </c>
      <c r="K1609" s="12" t="s">
        <v>137</v>
      </c>
      <c r="M1609" s="12" t="s">
        <v>138</v>
      </c>
      <c r="N1609" s="12" t="s">
        <v>171</v>
      </c>
      <c r="P1609" s="12" t="s">
        <v>128</v>
      </c>
      <c r="V1609" s="12">
        <v>627.0</v>
      </c>
      <c r="X1609" s="12" t="s">
        <v>7824</v>
      </c>
      <c r="Y1609" s="12" t="s">
        <v>319</v>
      </c>
      <c r="Z1609" s="12" t="s">
        <v>7825</v>
      </c>
      <c r="AA1609" s="12" t="s">
        <v>175</v>
      </c>
      <c r="AB1609" s="12" t="s">
        <v>7826</v>
      </c>
      <c r="AC1609" s="12">
        <v>8.21025798931E11</v>
      </c>
      <c r="AD1609" s="12" t="s">
        <v>146</v>
      </c>
      <c r="AI1609" s="12" t="s">
        <v>126</v>
      </c>
      <c r="AJ1609" s="12" t="s">
        <v>126</v>
      </c>
      <c r="AK1609" s="12" t="s">
        <v>126</v>
      </c>
      <c r="AM1609" s="12" t="s">
        <v>150</v>
      </c>
      <c r="AN1609" s="12" t="s">
        <v>149</v>
      </c>
      <c r="AO1609" s="12" t="s">
        <v>1494</v>
      </c>
      <c r="AP1609" s="12" t="s">
        <v>152</v>
      </c>
      <c r="AQ1609" s="12" t="s">
        <v>152</v>
      </c>
      <c r="AS1609" s="12" t="s">
        <v>153</v>
      </c>
      <c r="AU1609" s="12" t="s">
        <v>152</v>
      </c>
      <c r="BF1609" s="12" t="s">
        <v>126</v>
      </c>
    </row>
    <row r="1610" ht="14.25" customHeight="1">
      <c r="A1610" s="12">
        <v>720812.0</v>
      </c>
      <c r="B1610" s="12">
        <v>720812.0</v>
      </c>
      <c r="K1610" s="12" t="s">
        <v>137</v>
      </c>
      <c r="M1610" s="12" t="s">
        <v>253</v>
      </c>
      <c r="N1610" s="12" t="s">
        <v>171</v>
      </c>
      <c r="P1610" s="12" t="s">
        <v>128</v>
      </c>
      <c r="V1610" s="12">
        <v>464.0</v>
      </c>
      <c r="X1610" s="12" t="s">
        <v>7827</v>
      </c>
      <c r="Y1610" s="12" t="s">
        <v>2405</v>
      </c>
      <c r="Z1610" s="12" t="s">
        <v>7828</v>
      </c>
      <c r="AA1610" s="12" t="s">
        <v>144</v>
      </c>
      <c r="AB1610" s="12" t="s">
        <v>7829</v>
      </c>
      <c r="AC1610" s="12">
        <v>2.55716916218E11</v>
      </c>
      <c r="AD1610" s="12" t="s">
        <v>480</v>
      </c>
      <c r="AE1610" s="12" t="s">
        <v>7830</v>
      </c>
      <c r="AI1610" s="12" t="s">
        <v>152</v>
      </c>
      <c r="AJ1610" s="12" t="s">
        <v>126</v>
      </c>
      <c r="AK1610" s="12" t="s">
        <v>126</v>
      </c>
      <c r="AP1610" s="12" t="s">
        <v>152</v>
      </c>
      <c r="AQ1610" s="12" t="s">
        <v>152</v>
      </c>
      <c r="AS1610" s="12" t="s">
        <v>153</v>
      </c>
      <c r="AU1610" s="12" t="s">
        <v>126</v>
      </c>
      <c r="BF1610" s="12" t="s">
        <v>126</v>
      </c>
      <c r="BO1610" s="12" t="s">
        <v>1009</v>
      </c>
      <c r="BP1610" s="12" t="s">
        <v>480</v>
      </c>
    </row>
    <row r="1611" ht="14.25" customHeight="1">
      <c r="A1611" s="12">
        <v>720815.0</v>
      </c>
      <c r="B1611" s="12">
        <v>720815.0</v>
      </c>
      <c r="K1611" s="12" t="s">
        <v>137</v>
      </c>
      <c r="M1611" s="12" t="s">
        <v>170</v>
      </c>
      <c r="N1611" s="12" t="s">
        <v>171</v>
      </c>
      <c r="P1611" s="12" t="s">
        <v>128</v>
      </c>
      <c r="V1611" s="12">
        <v>605.0</v>
      </c>
      <c r="X1611" s="12" t="s">
        <v>7831</v>
      </c>
      <c r="Y1611" s="12" t="s">
        <v>142</v>
      </c>
      <c r="Z1611" s="12" t="s">
        <v>7832</v>
      </c>
      <c r="AA1611" s="12" t="s">
        <v>144</v>
      </c>
      <c r="AB1611" s="12" t="s">
        <v>7833</v>
      </c>
      <c r="AC1611" s="12">
        <v>9.23117577944E11</v>
      </c>
      <c r="AD1611" s="12" t="s">
        <v>948</v>
      </c>
      <c r="AE1611" s="12" t="s">
        <v>7834</v>
      </c>
      <c r="AI1611" s="12" t="s">
        <v>152</v>
      </c>
      <c r="AJ1611" s="12" t="s">
        <v>126</v>
      </c>
      <c r="AK1611" s="12" t="s">
        <v>126</v>
      </c>
      <c r="AM1611" s="12" t="s">
        <v>196</v>
      </c>
      <c r="AP1611" s="12" t="s">
        <v>152</v>
      </c>
      <c r="AQ1611" s="12" t="s">
        <v>152</v>
      </c>
      <c r="AS1611" s="12" t="s">
        <v>153</v>
      </c>
      <c r="AU1611" s="12" t="s">
        <v>152</v>
      </c>
      <c r="BF1611" s="12" t="s">
        <v>126</v>
      </c>
      <c r="BO1611" s="12" t="s">
        <v>127</v>
      </c>
      <c r="BP1611" s="12" t="s">
        <v>948</v>
      </c>
      <c r="BQ1611" s="12" t="s">
        <v>388</v>
      </c>
    </row>
    <row r="1612" ht="14.25" customHeight="1">
      <c r="A1612" s="12">
        <v>720816.0</v>
      </c>
      <c r="B1612" s="12">
        <v>720816.0</v>
      </c>
      <c r="K1612" s="12" t="s">
        <v>137</v>
      </c>
      <c r="M1612" s="12" t="s">
        <v>253</v>
      </c>
      <c r="N1612" s="12" t="s">
        <v>139</v>
      </c>
      <c r="P1612" s="12" t="s">
        <v>140</v>
      </c>
      <c r="V1612" s="12">
        <v>755.0</v>
      </c>
      <c r="X1612" s="12" t="s">
        <v>7835</v>
      </c>
      <c r="Y1612" s="12" t="s">
        <v>142</v>
      </c>
      <c r="Z1612" s="12" t="s">
        <v>7836</v>
      </c>
      <c r="AA1612" s="12" t="s">
        <v>175</v>
      </c>
      <c r="AB1612" s="12" t="s">
        <v>7837</v>
      </c>
      <c r="AC1612" s="12">
        <v>8.562052324869E12</v>
      </c>
      <c r="AD1612" s="12" t="s">
        <v>7838</v>
      </c>
      <c r="AE1612" s="12" t="s">
        <v>7839</v>
      </c>
      <c r="AI1612" s="12" t="s">
        <v>152</v>
      </c>
      <c r="AJ1612" s="12" t="s">
        <v>126</v>
      </c>
      <c r="AK1612" s="12" t="s">
        <v>126</v>
      </c>
      <c r="AM1612" s="12" t="s">
        <v>149</v>
      </c>
      <c r="AP1612" s="12" t="s">
        <v>152</v>
      </c>
      <c r="AQ1612" s="12" t="s">
        <v>152</v>
      </c>
      <c r="AS1612" s="12" t="s">
        <v>153</v>
      </c>
      <c r="AU1612" s="12" t="s">
        <v>152</v>
      </c>
      <c r="AV1612" s="12" t="s">
        <v>188</v>
      </c>
      <c r="AW1612" s="12" t="s">
        <v>7840</v>
      </c>
      <c r="AX1612" s="12" t="s">
        <v>156</v>
      </c>
      <c r="AY1612" s="12" t="s">
        <v>7841</v>
      </c>
      <c r="BF1612" s="12" t="s">
        <v>126</v>
      </c>
      <c r="BO1612" s="12" t="s">
        <v>421</v>
      </c>
      <c r="BP1612" s="12" t="s">
        <v>7838</v>
      </c>
      <c r="BQ1612" s="12" t="s">
        <v>388</v>
      </c>
    </row>
    <row r="1613" ht="14.25" customHeight="1">
      <c r="A1613" s="12">
        <v>720817.0</v>
      </c>
      <c r="B1613" s="12">
        <v>720815.0</v>
      </c>
      <c r="K1613" s="12" t="s">
        <v>137</v>
      </c>
      <c r="M1613" s="12" t="s">
        <v>170</v>
      </c>
      <c r="N1613" s="12" t="s">
        <v>171</v>
      </c>
      <c r="P1613" s="12" t="s">
        <v>128</v>
      </c>
      <c r="V1613" s="12">
        <v>605.0</v>
      </c>
      <c r="X1613" s="12" t="s">
        <v>7842</v>
      </c>
      <c r="Y1613" s="12" t="s">
        <v>142</v>
      </c>
      <c r="Z1613" s="12" t="s">
        <v>7843</v>
      </c>
      <c r="AA1613" s="12" t="s">
        <v>175</v>
      </c>
      <c r="AB1613" s="12" t="s">
        <v>7844</v>
      </c>
      <c r="AC1613" s="12">
        <v>9.23426432022E11</v>
      </c>
      <c r="AD1613" s="12" t="s">
        <v>948</v>
      </c>
      <c r="AE1613" s="12" t="s">
        <v>7834</v>
      </c>
      <c r="AI1613" s="12" t="s">
        <v>152</v>
      </c>
      <c r="AJ1613" s="12" t="s">
        <v>126</v>
      </c>
      <c r="AK1613" s="12" t="s">
        <v>126</v>
      </c>
      <c r="AM1613" s="12" t="s">
        <v>196</v>
      </c>
      <c r="AP1613" s="12" t="s">
        <v>152</v>
      </c>
      <c r="AQ1613" s="12" t="s">
        <v>152</v>
      </c>
      <c r="AS1613" s="12" t="s">
        <v>153</v>
      </c>
      <c r="AU1613" s="12" t="s">
        <v>152</v>
      </c>
      <c r="BF1613" s="12" t="s">
        <v>126</v>
      </c>
      <c r="BO1613" s="12" t="s">
        <v>421</v>
      </c>
      <c r="BP1613" s="12" t="s">
        <v>948</v>
      </c>
      <c r="BQ1613" s="12" t="s">
        <v>273</v>
      </c>
    </row>
    <row r="1614" ht="14.25" customHeight="1">
      <c r="A1614" s="12">
        <v>720820.0</v>
      </c>
      <c r="B1614" s="12">
        <v>720819.0</v>
      </c>
      <c r="K1614" s="12" t="s">
        <v>137</v>
      </c>
      <c r="M1614" s="12" t="s">
        <v>170</v>
      </c>
      <c r="N1614" s="12" t="s">
        <v>171</v>
      </c>
      <c r="P1614" s="12" t="s">
        <v>128</v>
      </c>
      <c r="V1614" s="12">
        <v>605.0</v>
      </c>
      <c r="X1614" s="12" t="s">
        <v>7842</v>
      </c>
      <c r="Y1614" s="12" t="s">
        <v>142</v>
      </c>
      <c r="Z1614" s="12" t="s">
        <v>7843</v>
      </c>
      <c r="AA1614" s="12" t="s">
        <v>175</v>
      </c>
      <c r="AB1614" s="12" t="s">
        <v>7844</v>
      </c>
      <c r="AC1614" s="12">
        <v>9.23426432022E11</v>
      </c>
      <c r="AD1614" s="12" t="s">
        <v>948</v>
      </c>
      <c r="AE1614" s="12" t="s">
        <v>7834</v>
      </c>
      <c r="AI1614" s="12" t="s">
        <v>152</v>
      </c>
      <c r="AJ1614" s="12" t="s">
        <v>126</v>
      </c>
      <c r="AK1614" s="12" t="s">
        <v>126</v>
      </c>
      <c r="AM1614" s="12" t="s">
        <v>196</v>
      </c>
      <c r="AP1614" s="12" t="s">
        <v>152</v>
      </c>
      <c r="AQ1614" s="12" t="s">
        <v>152</v>
      </c>
      <c r="AS1614" s="12" t="s">
        <v>153</v>
      </c>
      <c r="AU1614" s="12" t="s">
        <v>152</v>
      </c>
      <c r="BF1614" s="12" t="s">
        <v>126</v>
      </c>
      <c r="BO1614" s="12" t="s">
        <v>421</v>
      </c>
      <c r="BP1614" s="12" t="s">
        <v>948</v>
      </c>
      <c r="BQ1614" s="12" t="s">
        <v>273</v>
      </c>
    </row>
    <row r="1615" ht="14.25" customHeight="1">
      <c r="A1615" s="12">
        <v>720821.0</v>
      </c>
      <c r="B1615" s="12">
        <v>720821.0</v>
      </c>
      <c r="K1615" s="12" t="s">
        <v>137</v>
      </c>
      <c r="M1615" s="12" t="s">
        <v>170</v>
      </c>
      <c r="N1615" s="12" t="s">
        <v>139</v>
      </c>
      <c r="P1615" s="12" t="s">
        <v>140</v>
      </c>
      <c r="V1615" s="12">
        <v>814.0</v>
      </c>
      <c r="X1615" s="12" t="s">
        <v>7845</v>
      </c>
      <c r="Y1615" s="12" t="s">
        <v>142</v>
      </c>
      <c r="Z1615" s="12" t="s">
        <v>7846</v>
      </c>
      <c r="AA1615" s="12" t="s">
        <v>144</v>
      </c>
      <c r="AB1615" s="12" t="s">
        <v>7847</v>
      </c>
      <c r="AC1615" s="12">
        <v>6.281335298893E12</v>
      </c>
      <c r="AD1615" s="12" t="s">
        <v>634</v>
      </c>
      <c r="AE1615" s="12" t="s">
        <v>7848</v>
      </c>
      <c r="AI1615" s="12" t="s">
        <v>126</v>
      </c>
      <c r="AJ1615" s="12" t="s">
        <v>126</v>
      </c>
      <c r="AK1615" s="12" t="s">
        <v>126</v>
      </c>
      <c r="AM1615" s="12" t="s">
        <v>149</v>
      </c>
      <c r="AN1615" s="12" t="s">
        <v>331</v>
      </c>
      <c r="AO1615" s="12" t="s">
        <v>1695</v>
      </c>
      <c r="AP1615" s="12" t="s">
        <v>152</v>
      </c>
      <c r="AQ1615" s="12" t="s">
        <v>152</v>
      </c>
      <c r="AS1615" s="12" t="s">
        <v>153</v>
      </c>
      <c r="AU1615" s="12" t="s">
        <v>152</v>
      </c>
      <c r="AV1615" s="12" t="s">
        <v>154</v>
      </c>
      <c r="AW1615" s="12" t="s">
        <v>2156</v>
      </c>
      <c r="AX1615" s="12" t="s">
        <v>184</v>
      </c>
      <c r="AY1615" s="12" t="s">
        <v>4244</v>
      </c>
      <c r="BF1615" s="12" t="s">
        <v>126</v>
      </c>
      <c r="BO1615" s="12" t="s">
        <v>421</v>
      </c>
      <c r="BP1615" s="12" t="s">
        <v>634</v>
      </c>
      <c r="BQ1615" s="12" t="s">
        <v>454</v>
      </c>
    </row>
    <row r="1616" ht="14.25" customHeight="1">
      <c r="A1616" s="12">
        <v>720825.0</v>
      </c>
      <c r="B1616" s="12">
        <v>720823.0</v>
      </c>
      <c r="K1616" s="12" t="s">
        <v>137</v>
      </c>
      <c r="M1616" s="12" t="s">
        <v>170</v>
      </c>
      <c r="N1616" s="12" t="s">
        <v>139</v>
      </c>
      <c r="P1616" s="12" t="s">
        <v>204</v>
      </c>
      <c r="V1616" s="12">
        <v>407.0</v>
      </c>
      <c r="X1616" s="12" t="s">
        <v>7849</v>
      </c>
      <c r="Y1616" s="12" t="s">
        <v>246</v>
      </c>
      <c r="Z1616" s="12" t="s">
        <v>7850</v>
      </c>
      <c r="AA1616" s="12" t="s">
        <v>144</v>
      </c>
      <c r="AB1616" s="12" t="s">
        <v>7851</v>
      </c>
      <c r="AC1616" s="12">
        <v>8.2235560543E10</v>
      </c>
      <c r="AD1616" s="12" t="s">
        <v>634</v>
      </c>
      <c r="AE1616" s="12" t="s">
        <v>7852</v>
      </c>
      <c r="AI1616" s="12" t="s">
        <v>152</v>
      </c>
      <c r="AJ1616" s="12" t="s">
        <v>126</v>
      </c>
      <c r="AK1616" s="12" t="s">
        <v>126</v>
      </c>
      <c r="AM1616" s="12" t="s">
        <v>1695</v>
      </c>
      <c r="AN1616" s="12" t="s">
        <v>149</v>
      </c>
      <c r="AP1616" s="12" t="s">
        <v>126</v>
      </c>
      <c r="AQ1616" s="12" t="s">
        <v>152</v>
      </c>
      <c r="AS1616" s="12" t="s">
        <v>153</v>
      </c>
      <c r="AU1616" s="12" t="s">
        <v>152</v>
      </c>
      <c r="AV1616" s="12" t="s">
        <v>154</v>
      </c>
      <c r="AW1616" s="12" t="s">
        <v>7853</v>
      </c>
      <c r="AX1616" s="12" t="s">
        <v>183</v>
      </c>
      <c r="AY1616" s="12" t="s">
        <v>7854</v>
      </c>
      <c r="BF1616" s="12" t="s">
        <v>126</v>
      </c>
      <c r="BO1616" s="12" t="s">
        <v>127</v>
      </c>
      <c r="BP1616" s="12" t="s">
        <v>634</v>
      </c>
      <c r="BQ1616" s="12" t="s">
        <v>236</v>
      </c>
    </row>
    <row r="1617" ht="14.25" customHeight="1">
      <c r="A1617" s="12">
        <v>720826.0</v>
      </c>
      <c r="B1617" s="12">
        <v>720826.0</v>
      </c>
      <c r="K1617" s="12" t="s">
        <v>137</v>
      </c>
      <c r="M1617" s="12" t="s">
        <v>253</v>
      </c>
      <c r="N1617" s="12" t="s">
        <v>171</v>
      </c>
      <c r="P1617" s="12" t="s">
        <v>128</v>
      </c>
      <c r="V1617" s="12">
        <v>464.0</v>
      </c>
      <c r="X1617" s="12" t="s">
        <v>7855</v>
      </c>
      <c r="Y1617" s="12" t="s">
        <v>142</v>
      </c>
      <c r="Z1617" s="12" t="s">
        <v>7856</v>
      </c>
      <c r="AA1617" s="12" t="s">
        <v>175</v>
      </c>
      <c r="AB1617" s="12" t="s">
        <v>7857</v>
      </c>
      <c r="AC1617" s="12">
        <v>2.50785371469E11</v>
      </c>
      <c r="AD1617" s="12" t="s">
        <v>550</v>
      </c>
      <c r="AE1617" s="12" t="s">
        <v>7858</v>
      </c>
      <c r="AI1617" s="12" t="s">
        <v>152</v>
      </c>
      <c r="AJ1617" s="12" t="s">
        <v>126</v>
      </c>
      <c r="AK1617" s="12" t="s">
        <v>126</v>
      </c>
      <c r="AM1617" s="12" t="s">
        <v>149</v>
      </c>
      <c r="AP1617" s="12" t="s">
        <v>152</v>
      </c>
      <c r="AQ1617" s="12" t="s">
        <v>152</v>
      </c>
      <c r="AS1617" s="12" t="s">
        <v>370</v>
      </c>
      <c r="AT1617" s="12" t="s">
        <v>1017</v>
      </c>
      <c r="AU1617" s="12" t="s">
        <v>152</v>
      </c>
      <c r="AV1617" s="12" t="s">
        <v>154</v>
      </c>
      <c r="AX1617" s="12" t="s">
        <v>156</v>
      </c>
      <c r="BF1617" s="12" t="s">
        <v>126</v>
      </c>
      <c r="BO1617" s="12" t="s">
        <v>374</v>
      </c>
      <c r="BP1617" s="12" t="s">
        <v>550</v>
      </c>
      <c r="BQ1617" s="12" t="s">
        <v>236</v>
      </c>
    </row>
    <row r="1618" ht="14.25" customHeight="1">
      <c r="A1618" s="12">
        <v>720827.0</v>
      </c>
      <c r="B1618" s="12">
        <v>720827.0</v>
      </c>
      <c r="C1618" s="12" t="s">
        <v>136</v>
      </c>
      <c r="D1618" s="12">
        <v>407.0</v>
      </c>
      <c r="K1618" s="12" t="s">
        <v>137</v>
      </c>
      <c r="M1618" s="12" t="s">
        <v>170</v>
      </c>
      <c r="N1618" s="12" t="s">
        <v>139</v>
      </c>
      <c r="P1618" s="12" t="s">
        <v>204</v>
      </c>
      <c r="V1618" s="12">
        <v>407.0</v>
      </c>
      <c r="X1618" s="12" t="s">
        <v>7849</v>
      </c>
      <c r="Y1618" s="12" t="s">
        <v>246</v>
      </c>
      <c r="Z1618" s="12" t="s">
        <v>7850</v>
      </c>
      <c r="AA1618" s="12" t="s">
        <v>144</v>
      </c>
      <c r="AB1618" s="12" t="s">
        <v>7859</v>
      </c>
      <c r="AC1618" s="12">
        <v>8.2235560543E10</v>
      </c>
      <c r="AD1618" s="12" t="s">
        <v>634</v>
      </c>
      <c r="AE1618" s="12" t="s">
        <v>7860</v>
      </c>
      <c r="AI1618" s="12" t="s">
        <v>152</v>
      </c>
      <c r="AJ1618" s="12" t="s">
        <v>126</v>
      </c>
      <c r="AK1618" s="12" t="s">
        <v>126</v>
      </c>
      <c r="AM1618" s="12" t="s">
        <v>634</v>
      </c>
      <c r="AN1618" s="12" t="s">
        <v>149</v>
      </c>
      <c r="AP1618" s="12" t="s">
        <v>126</v>
      </c>
      <c r="AQ1618" s="12" t="s">
        <v>152</v>
      </c>
      <c r="AS1618" s="12" t="s">
        <v>153</v>
      </c>
      <c r="AU1618" s="12" t="s">
        <v>152</v>
      </c>
      <c r="AV1618" s="12" t="s">
        <v>154</v>
      </c>
      <c r="AW1618" s="12" t="s">
        <v>7853</v>
      </c>
      <c r="AX1618" s="12" t="s">
        <v>183</v>
      </c>
      <c r="AY1618" s="12" t="s">
        <v>7854</v>
      </c>
      <c r="BF1618" s="12" t="s">
        <v>126</v>
      </c>
      <c r="BO1618" s="12" t="s">
        <v>1220</v>
      </c>
      <c r="BP1618" s="12" t="s">
        <v>634</v>
      </c>
    </row>
    <row r="1619" ht="14.25" customHeight="1">
      <c r="A1619" s="12">
        <v>720828.0</v>
      </c>
      <c r="B1619" s="12">
        <v>720828.0</v>
      </c>
      <c r="C1619" s="12" t="s">
        <v>136</v>
      </c>
      <c r="D1619" s="12">
        <v>0.0</v>
      </c>
      <c r="E1619" s="12" t="s">
        <v>327</v>
      </c>
      <c r="K1619" s="12" t="s">
        <v>137</v>
      </c>
      <c r="M1619" s="12" t="s">
        <v>138</v>
      </c>
      <c r="N1619" s="12" t="s">
        <v>171</v>
      </c>
      <c r="P1619" s="12" t="s">
        <v>140</v>
      </c>
      <c r="V1619" s="12">
        <v>699.0</v>
      </c>
      <c r="X1619" s="12" t="s">
        <v>7861</v>
      </c>
      <c r="Y1619" s="12" t="s">
        <v>142</v>
      </c>
      <c r="Z1619" s="12" t="s">
        <v>7862</v>
      </c>
      <c r="AA1619" s="12" t="s">
        <v>144</v>
      </c>
      <c r="AB1619" s="12" t="s">
        <v>7863</v>
      </c>
      <c r="AC1619" s="12">
        <v>10.0</v>
      </c>
      <c r="AD1619" s="12" t="s">
        <v>146</v>
      </c>
      <c r="AE1619" s="12" t="s">
        <v>7864</v>
      </c>
      <c r="AF1619" s="12" t="s">
        <v>7865</v>
      </c>
      <c r="AI1619" s="12" t="s">
        <v>126</v>
      </c>
      <c r="AJ1619" s="12" t="s">
        <v>126</v>
      </c>
      <c r="AK1619" s="12" t="s">
        <v>126</v>
      </c>
      <c r="AM1619" s="12" t="s">
        <v>150</v>
      </c>
      <c r="AP1619" s="12" t="s">
        <v>126</v>
      </c>
      <c r="AS1619" s="12" t="s">
        <v>370</v>
      </c>
      <c r="AT1619" s="12" t="s">
        <v>7866</v>
      </c>
      <c r="AU1619" s="12" t="s">
        <v>152</v>
      </c>
      <c r="AV1619" s="12" t="s">
        <v>462</v>
      </c>
      <c r="AX1619" s="12" t="s">
        <v>2458</v>
      </c>
      <c r="BO1619" s="12" t="s">
        <v>467</v>
      </c>
      <c r="BP1619" s="12" t="s">
        <v>146</v>
      </c>
      <c r="BQ1619" s="12" t="s">
        <v>273</v>
      </c>
    </row>
    <row r="1620" ht="14.25" customHeight="1">
      <c r="A1620" s="12">
        <v>720832.0</v>
      </c>
      <c r="B1620" s="12">
        <v>720832.0</v>
      </c>
      <c r="C1620" s="12" t="s">
        <v>136</v>
      </c>
      <c r="D1620" s="12">
        <v>814.0</v>
      </c>
      <c r="K1620" s="12" t="s">
        <v>137</v>
      </c>
      <c r="M1620" s="12" t="s">
        <v>170</v>
      </c>
      <c r="N1620" s="12" t="s">
        <v>139</v>
      </c>
      <c r="P1620" s="12" t="s">
        <v>140</v>
      </c>
      <c r="V1620" s="12">
        <v>814.0</v>
      </c>
      <c r="X1620" s="12" t="s">
        <v>7867</v>
      </c>
      <c r="Y1620" s="12" t="s">
        <v>142</v>
      </c>
      <c r="Z1620" s="12" t="s">
        <v>7868</v>
      </c>
      <c r="AA1620" s="12" t="s">
        <v>175</v>
      </c>
      <c r="AB1620" s="12" t="s">
        <v>7869</v>
      </c>
      <c r="AC1620" s="12">
        <v>601.0</v>
      </c>
      <c r="AD1620" s="12" t="s">
        <v>1226</v>
      </c>
      <c r="AE1620" s="12" t="s">
        <v>7870</v>
      </c>
      <c r="AF1620" s="12" t="s">
        <v>7871</v>
      </c>
      <c r="AI1620" s="12" t="s">
        <v>152</v>
      </c>
      <c r="AJ1620" s="12" t="s">
        <v>126</v>
      </c>
      <c r="AK1620" s="12" t="s">
        <v>126</v>
      </c>
      <c r="AM1620" s="12" t="s">
        <v>149</v>
      </c>
      <c r="AN1620" s="12" t="s">
        <v>2007</v>
      </c>
      <c r="AP1620" s="12" t="s">
        <v>126</v>
      </c>
      <c r="AQ1620" s="12" t="s">
        <v>152</v>
      </c>
      <c r="AS1620" s="12" t="s">
        <v>153</v>
      </c>
      <c r="AU1620" s="12" t="s">
        <v>152</v>
      </c>
      <c r="AV1620" s="12" t="s">
        <v>188</v>
      </c>
      <c r="AW1620" s="12" t="s">
        <v>7872</v>
      </c>
      <c r="AX1620" s="12" t="s">
        <v>198</v>
      </c>
      <c r="AY1620" s="12" t="s">
        <v>7873</v>
      </c>
      <c r="BO1620" s="12" t="s">
        <v>2169</v>
      </c>
      <c r="BP1620" s="12" t="s">
        <v>1226</v>
      </c>
      <c r="BQ1620" s="12" t="s">
        <v>273</v>
      </c>
    </row>
    <row r="1621" ht="14.25" customHeight="1">
      <c r="A1621" s="12">
        <v>720833.0</v>
      </c>
      <c r="B1621" s="12">
        <v>720833.0</v>
      </c>
      <c r="K1621" s="12" t="s">
        <v>137</v>
      </c>
      <c r="M1621" s="12" t="s">
        <v>253</v>
      </c>
      <c r="N1621" s="12" t="s">
        <v>171</v>
      </c>
      <c r="P1621" s="12" t="s">
        <v>204</v>
      </c>
      <c r="V1621" s="12">
        <v>259.0</v>
      </c>
      <c r="X1621" s="12" t="s">
        <v>7874</v>
      </c>
      <c r="Y1621" s="12" t="s">
        <v>246</v>
      </c>
      <c r="Z1621" s="12" t="s">
        <v>3935</v>
      </c>
      <c r="AA1621" s="12" t="s">
        <v>144</v>
      </c>
      <c r="AB1621" s="12" t="s">
        <v>3936</v>
      </c>
      <c r="AC1621" s="12">
        <v>677.0</v>
      </c>
      <c r="AD1621" s="12" t="s">
        <v>3938</v>
      </c>
      <c r="AE1621" s="12" t="s">
        <v>7875</v>
      </c>
      <c r="AF1621" s="12" t="s">
        <v>7876</v>
      </c>
      <c r="AI1621" s="12" t="s">
        <v>152</v>
      </c>
      <c r="AJ1621" s="12" t="s">
        <v>126</v>
      </c>
      <c r="AK1621" s="12" t="s">
        <v>126</v>
      </c>
      <c r="AM1621" s="12" t="s">
        <v>196</v>
      </c>
      <c r="AN1621" s="12" t="s">
        <v>196</v>
      </c>
      <c r="AO1621" s="12" t="s">
        <v>196</v>
      </c>
      <c r="AP1621" s="12" t="s">
        <v>152</v>
      </c>
      <c r="AQ1621" s="12" t="s">
        <v>152</v>
      </c>
      <c r="AS1621" s="12" t="s">
        <v>153</v>
      </c>
      <c r="AU1621" s="12" t="s">
        <v>152</v>
      </c>
      <c r="BF1621" s="12" t="s">
        <v>126</v>
      </c>
      <c r="BO1621" s="12" t="s">
        <v>1009</v>
      </c>
      <c r="BP1621" s="12" t="s">
        <v>4680</v>
      </c>
      <c r="BQ1621" s="12" t="s">
        <v>607</v>
      </c>
    </row>
    <row r="1622" ht="14.25" customHeight="1">
      <c r="A1622" s="12">
        <v>720835.0</v>
      </c>
      <c r="B1622" s="12">
        <v>720835.0</v>
      </c>
      <c r="K1622" s="12" t="s">
        <v>137</v>
      </c>
      <c r="M1622" s="12" t="s">
        <v>253</v>
      </c>
      <c r="N1622" s="12" t="s">
        <v>171</v>
      </c>
      <c r="P1622" s="12" t="s">
        <v>128</v>
      </c>
      <c r="V1622" s="12">
        <v>464.0</v>
      </c>
      <c r="X1622" s="12" t="s">
        <v>1238</v>
      </c>
      <c r="Y1622" s="12" t="s">
        <v>142</v>
      </c>
      <c r="Z1622" s="12" t="s">
        <v>1239</v>
      </c>
      <c r="AA1622" s="12" t="s">
        <v>144</v>
      </c>
      <c r="AB1622" s="12" t="s">
        <v>7877</v>
      </c>
      <c r="AC1622" s="12">
        <v>2.507883217E11</v>
      </c>
      <c r="AD1622" s="12" t="s">
        <v>550</v>
      </c>
      <c r="AE1622" s="12" t="s">
        <v>1241</v>
      </c>
      <c r="AF1622" s="12" t="s">
        <v>7878</v>
      </c>
      <c r="AI1622" s="12" t="s">
        <v>152</v>
      </c>
      <c r="AJ1622" s="12" t="s">
        <v>126</v>
      </c>
      <c r="AK1622" s="12" t="s">
        <v>126</v>
      </c>
      <c r="AM1622" s="12" t="s">
        <v>196</v>
      </c>
      <c r="AN1622" s="12" t="s">
        <v>196</v>
      </c>
      <c r="AO1622" s="12" t="s">
        <v>702</v>
      </c>
      <c r="AP1622" s="12" t="s">
        <v>152</v>
      </c>
      <c r="AQ1622" s="12" t="s">
        <v>152</v>
      </c>
      <c r="AS1622" s="12" t="s">
        <v>153</v>
      </c>
      <c r="AU1622" s="12" t="s">
        <v>126</v>
      </c>
      <c r="BF1622" s="12" t="s">
        <v>126</v>
      </c>
      <c r="BO1622" s="12" t="s">
        <v>372</v>
      </c>
      <c r="BP1622" s="12" t="s">
        <v>550</v>
      </c>
      <c r="BQ1622" s="12" t="s">
        <v>201</v>
      </c>
    </row>
    <row r="1623" ht="14.25" customHeight="1">
      <c r="A1623" s="12">
        <v>720836.0</v>
      </c>
      <c r="B1623" s="12">
        <v>720836.0</v>
      </c>
      <c r="K1623" s="12" t="s">
        <v>137</v>
      </c>
      <c r="M1623" s="12" t="s">
        <v>253</v>
      </c>
      <c r="N1623" s="12" t="s">
        <v>171</v>
      </c>
      <c r="P1623" s="12" t="s">
        <v>128</v>
      </c>
      <c r="V1623" s="12">
        <v>464.0</v>
      </c>
      <c r="X1623" s="12" t="s">
        <v>1238</v>
      </c>
      <c r="Y1623" s="12" t="s">
        <v>142</v>
      </c>
      <c r="Z1623" s="12" t="s">
        <v>1239</v>
      </c>
      <c r="AA1623" s="12" t="s">
        <v>144</v>
      </c>
      <c r="AB1623" s="12" t="s">
        <v>7877</v>
      </c>
      <c r="AC1623" s="12">
        <v>2.507883217E11</v>
      </c>
      <c r="AD1623" s="12" t="s">
        <v>550</v>
      </c>
      <c r="AE1623" s="12" t="s">
        <v>1241</v>
      </c>
      <c r="AF1623" s="12" t="s">
        <v>7878</v>
      </c>
      <c r="AI1623" s="12" t="s">
        <v>152</v>
      </c>
      <c r="AJ1623" s="12" t="s">
        <v>126</v>
      </c>
      <c r="AK1623" s="12" t="s">
        <v>126</v>
      </c>
      <c r="AM1623" s="12" t="s">
        <v>196</v>
      </c>
      <c r="AN1623" s="12" t="s">
        <v>196</v>
      </c>
      <c r="AO1623" s="12" t="s">
        <v>702</v>
      </c>
      <c r="AP1623" s="12" t="s">
        <v>152</v>
      </c>
      <c r="AQ1623" s="12" t="s">
        <v>152</v>
      </c>
      <c r="AS1623" s="12" t="s">
        <v>153</v>
      </c>
      <c r="AU1623" s="12" t="s">
        <v>126</v>
      </c>
      <c r="BF1623" s="12" t="s">
        <v>126</v>
      </c>
      <c r="BO1623" s="12" t="s">
        <v>372</v>
      </c>
      <c r="BP1623" s="12" t="s">
        <v>550</v>
      </c>
      <c r="BQ1623" s="12" t="s">
        <v>201</v>
      </c>
    </row>
    <row r="1624" ht="14.25" customHeight="1">
      <c r="A1624" s="12">
        <v>720842.0</v>
      </c>
      <c r="B1624" s="12">
        <v>720842.0</v>
      </c>
      <c r="C1624" s="12" t="s">
        <v>136</v>
      </c>
      <c r="D1624" s="12">
        <v>1199.0</v>
      </c>
      <c r="K1624" s="12" t="s">
        <v>137</v>
      </c>
      <c r="M1624" s="12" t="s">
        <v>170</v>
      </c>
      <c r="N1624" s="12" t="s">
        <v>139</v>
      </c>
      <c r="P1624" s="12" t="s">
        <v>140</v>
      </c>
      <c r="V1624" s="12">
        <v>814.0</v>
      </c>
      <c r="X1624" s="12" t="s">
        <v>7879</v>
      </c>
      <c r="Y1624" s="12" t="s">
        <v>142</v>
      </c>
      <c r="Z1624" s="12" t="s">
        <v>7880</v>
      </c>
      <c r="AA1624" s="12" t="s">
        <v>175</v>
      </c>
      <c r="AB1624" s="12" t="s">
        <v>7881</v>
      </c>
      <c r="AC1624" s="12">
        <v>5.547988996599E12</v>
      </c>
      <c r="AD1624" s="12" t="s">
        <v>192</v>
      </c>
      <c r="AE1624" s="12" t="s">
        <v>7882</v>
      </c>
      <c r="AI1624" s="12" t="s">
        <v>126</v>
      </c>
      <c r="AJ1624" s="12" t="s">
        <v>126</v>
      </c>
      <c r="AK1624" s="12" t="s">
        <v>126</v>
      </c>
      <c r="AM1624" s="12" t="s">
        <v>365</v>
      </c>
      <c r="AN1624" s="12" t="s">
        <v>2781</v>
      </c>
      <c r="AP1624" s="12" t="s">
        <v>126</v>
      </c>
      <c r="AQ1624" s="12" t="s">
        <v>152</v>
      </c>
      <c r="AS1624" s="12" t="s">
        <v>153</v>
      </c>
      <c r="AU1624" s="12" t="s">
        <v>152</v>
      </c>
      <c r="BF1624" s="12" t="s">
        <v>126</v>
      </c>
      <c r="BO1624" s="12" t="s">
        <v>621</v>
      </c>
      <c r="BP1624" s="12" t="s">
        <v>192</v>
      </c>
      <c r="BQ1624" s="12" t="s">
        <v>388</v>
      </c>
    </row>
    <row r="1625" ht="14.25" customHeight="1">
      <c r="A1625" s="12">
        <v>720843.0</v>
      </c>
      <c r="B1625" s="12">
        <v>720842.0</v>
      </c>
      <c r="C1625" s="12" t="s">
        <v>136</v>
      </c>
      <c r="D1625" s="12">
        <v>0.0</v>
      </c>
      <c r="K1625" s="12" t="s">
        <v>137</v>
      </c>
      <c r="M1625" s="12" t="s">
        <v>170</v>
      </c>
      <c r="N1625" s="12" t="s">
        <v>139</v>
      </c>
      <c r="P1625" s="12" t="s">
        <v>118</v>
      </c>
      <c r="R1625" s="12" t="s">
        <v>1783</v>
      </c>
      <c r="V1625" s="12">
        <v>385.0</v>
      </c>
      <c r="X1625" s="12" t="s">
        <v>7883</v>
      </c>
      <c r="Y1625" s="12" t="s">
        <v>226</v>
      </c>
      <c r="Z1625" s="12" t="s">
        <v>7884</v>
      </c>
      <c r="AA1625" s="12" t="s">
        <v>175</v>
      </c>
      <c r="AB1625" s="12" t="s">
        <v>7881</v>
      </c>
      <c r="AC1625" s="12">
        <v>5.547988996599E12</v>
      </c>
      <c r="AD1625" s="12" t="s">
        <v>192</v>
      </c>
      <c r="AE1625" s="12" t="s">
        <v>7885</v>
      </c>
      <c r="AI1625" s="12" t="s">
        <v>126</v>
      </c>
      <c r="AJ1625" s="12" t="s">
        <v>126</v>
      </c>
      <c r="AK1625" s="12" t="s">
        <v>126</v>
      </c>
      <c r="AM1625" s="12" t="s">
        <v>195</v>
      </c>
      <c r="AN1625" s="12" t="s">
        <v>567</v>
      </c>
      <c r="AP1625" s="12" t="s">
        <v>126</v>
      </c>
      <c r="AQ1625" s="12" t="s">
        <v>152</v>
      </c>
      <c r="AS1625" s="12" t="s">
        <v>153</v>
      </c>
      <c r="AU1625" s="12" t="s">
        <v>152</v>
      </c>
    </row>
    <row r="1626" ht="14.25" customHeight="1">
      <c r="A1626" s="12">
        <v>720844.0</v>
      </c>
      <c r="B1626" s="12">
        <v>720844.0</v>
      </c>
      <c r="C1626" s="12" t="s">
        <v>136</v>
      </c>
      <c r="D1626" s="12">
        <v>1315.0</v>
      </c>
      <c r="K1626" s="12" t="s">
        <v>137</v>
      </c>
      <c r="M1626" s="12" t="s">
        <v>138</v>
      </c>
      <c r="N1626" s="12" t="s">
        <v>139</v>
      </c>
      <c r="P1626" s="12" t="s">
        <v>140</v>
      </c>
      <c r="V1626" s="12">
        <v>875.0</v>
      </c>
      <c r="X1626" s="12" t="s">
        <v>7886</v>
      </c>
      <c r="Y1626" s="12" t="s">
        <v>246</v>
      </c>
      <c r="Z1626" s="12" t="s">
        <v>7887</v>
      </c>
      <c r="AA1626" s="12" t="s">
        <v>144</v>
      </c>
      <c r="AB1626" s="12" t="s">
        <v>7888</v>
      </c>
      <c r="AC1626" s="12">
        <v>4.4797981114E11</v>
      </c>
      <c r="AD1626" s="12" t="s">
        <v>249</v>
      </c>
      <c r="AE1626" s="12" t="s">
        <v>7889</v>
      </c>
      <c r="AF1626" s="12" t="s">
        <v>7890</v>
      </c>
      <c r="AI1626" s="12" t="s">
        <v>126</v>
      </c>
      <c r="AJ1626" s="12" t="s">
        <v>126</v>
      </c>
      <c r="AK1626" s="12" t="s">
        <v>126</v>
      </c>
      <c r="AM1626" s="12" t="s">
        <v>149</v>
      </c>
      <c r="AP1626" s="12" t="s">
        <v>126</v>
      </c>
      <c r="AQ1626" s="12" t="s">
        <v>152</v>
      </c>
      <c r="AS1626" s="12" t="s">
        <v>153</v>
      </c>
      <c r="AU1626" s="12" t="s">
        <v>152</v>
      </c>
      <c r="BF1626" s="12" t="s">
        <v>126</v>
      </c>
      <c r="BP1626" s="12" t="s">
        <v>249</v>
      </c>
    </row>
    <row r="1627" ht="14.25" customHeight="1">
      <c r="A1627" s="12">
        <v>720845.0</v>
      </c>
      <c r="B1627" s="12">
        <v>720844.0</v>
      </c>
      <c r="C1627" s="12" t="s">
        <v>136</v>
      </c>
      <c r="D1627" s="12">
        <v>0.0</v>
      </c>
      <c r="K1627" s="12" t="s">
        <v>137</v>
      </c>
      <c r="M1627" s="12" t="s">
        <v>138</v>
      </c>
      <c r="N1627" s="12" t="s">
        <v>139</v>
      </c>
      <c r="P1627" s="12" t="s">
        <v>118</v>
      </c>
      <c r="R1627" s="12" t="s">
        <v>389</v>
      </c>
      <c r="V1627" s="12">
        <v>440.0</v>
      </c>
      <c r="X1627" s="12" t="s">
        <v>7891</v>
      </c>
      <c r="Y1627" s="12" t="s">
        <v>173</v>
      </c>
      <c r="Z1627" s="12" t="s">
        <v>7892</v>
      </c>
      <c r="AA1627" s="12" t="s">
        <v>175</v>
      </c>
      <c r="AB1627" s="12" t="s">
        <v>7893</v>
      </c>
      <c r="AC1627" s="12">
        <v>4.4788255664E11</v>
      </c>
      <c r="AD1627" s="12" t="s">
        <v>249</v>
      </c>
      <c r="AE1627" s="12" t="s">
        <v>7889</v>
      </c>
      <c r="AF1627" s="12" t="s">
        <v>7890</v>
      </c>
      <c r="AI1627" s="12" t="s">
        <v>126</v>
      </c>
      <c r="AJ1627" s="12" t="s">
        <v>126</v>
      </c>
      <c r="AK1627" s="12" t="s">
        <v>126</v>
      </c>
      <c r="AM1627" s="12" t="s">
        <v>149</v>
      </c>
      <c r="AP1627" s="12" t="s">
        <v>126</v>
      </c>
      <c r="AQ1627" s="12" t="s">
        <v>152</v>
      </c>
      <c r="AS1627" s="12" t="s">
        <v>153</v>
      </c>
      <c r="AU1627" s="12" t="s">
        <v>152</v>
      </c>
      <c r="BP1627" s="12" t="s">
        <v>249</v>
      </c>
    </row>
    <row r="1628" ht="14.25" customHeight="1">
      <c r="A1628" s="12">
        <v>720846.0</v>
      </c>
      <c r="B1628" s="12">
        <v>720846.0</v>
      </c>
      <c r="K1628" s="12" t="s">
        <v>137</v>
      </c>
      <c r="M1628" s="12" t="s">
        <v>253</v>
      </c>
      <c r="N1628" s="12" t="s">
        <v>171</v>
      </c>
      <c r="P1628" s="12" t="s">
        <v>204</v>
      </c>
      <c r="V1628" s="12">
        <v>259.0</v>
      </c>
      <c r="X1628" s="12" t="s">
        <v>7894</v>
      </c>
      <c r="Y1628" s="12" t="s">
        <v>142</v>
      </c>
      <c r="Z1628" s="12" t="s">
        <v>7895</v>
      </c>
      <c r="AA1628" s="12" t="s">
        <v>144</v>
      </c>
      <c r="AB1628" s="12" t="s">
        <v>7896</v>
      </c>
      <c r="AC1628" s="12">
        <v>190.0</v>
      </c>
      <c r="AD1628" s="12" t="s">
        <v>948</v>
      </c>
      <c r="AE1628" s="12" t="s">
        <v>7897</v>
      </c>
      <c r="AF1628" s="12" t="s">
        <v>7898</v>
      </c>
      <c r="AI1628" s="12" t="s">
        <v>152</v>
      </c>
      <c r="AJ1628" s="12" t="s">
        <v>126</v>
      </c>
      <c r="AK1628" s="12" t="s">
        <v>126</v>
      </c>
      <c r="AM1628" s="12" t="s">
        <v>3948</v>
      </c>
      <c r="AN1628" s="12" t="s">
        <v>149</v>
      </c>
      <c r="AO1628" s="12" t="s">
        <v>244</v>
      </c>
      <c r="AP1628" s="12" t="s">
        <v>152</v>
      </c>
      <c r="AQ1628" s="12" t="s">
        <v>152</v>
      </c>
      <c r="AS1628" s="12" t="s">
        <v>153</v>
      </c>
      <c r="AU1628" s="12" t="s">
        <v>152</v>
      </c>
      <c r="BF1628" s="12" t="s">
        <v>126</v>
      </c>
      <c r="BO1628" s="12" t="s">
        <v>374</v>
      </c>
      <c r="BP1628" s="12" t="s">
        <v>1418</v>
      </c>
      <c r="BQ1628" s="12" t="s">
        <v>273</v>
      </c>
    </row>
    <row r="1629" ht="14.25" customHeight="1">
      <c r="A1629" s="12">
        <v>720847.0</v>
      </c>
      <c r="B1629" s="12">
        <v>720847.0</v>
      </c>
      <c r="K1629" s="12" t="s">
        <v>137</v>
      </c>
      <c r="M1629" s="12" t="s">
        <v>253</v>
      </c>
      <c r="N1629" s="12" t="s">
        <v>171</v>
      </c>
      <c r="P1629" s="12" t="s">
        <v>128</v>
      </c>
      <c r="V1629" s="12">
        <v>464.0</v>
      </c>
      <c r="X1629" s="12" t="s">
        <v>7899</v>
      </c>
      <c r="Y1629" s="12" t="s">
        <v>142</v>
      </c>
      <c r="Z1629" s="12" t="s">
        <v>7900</v>
      </c>
      <c r="AA1629" s="12" t="s">
        <v>175</v>
      </c>
      <c r="AB1629" s="12" t="s">
        <v>7901</v>
      </c>
      <c r="AC1629" s="12">
        <v>2.0128066047E11</v>
      </c>
      <c r="AD1629" s="12" t="s">
        <v>1298</v>
      </c>
      <c r="AE1629" s="12" t="s">
        <v>7902</v>
      </c>
      <c r="AF1629" s="12" t="s">
        <v>7902</v>
      </c>
      <c r="AI1629" s="12" t="s">
        <v>152</v>
      </c>
      <c r="AJ1629" s="12" t="s">
        <v>126</v>
      </c>
      <c r="AK1629" s="12" t="s">
        <v>126</v>
      </c>
      <c r="AM1629" s="12" t="s">
        <v>7903</v>
      </c>
      <c r="AN1629" s="12" t="s">
        <v>365</v>
      </c>
      <c r="AO1629" s="12" t="s">
        <v>907</v>
      </c>
      <c r="AP1629" s="12" t="s">
        <v>152</v>
      </c>
      <c r="AQ1629" s="12" t="s">
        <v>152</v>
      </c>
      <c r="AS1629" s="12" t="s">
        <v>153</v>
      </c>
      <c r="AU1629" s="12" t="s">
        <v>126</v>
      </c>
      <c r="BF1629" s="12" t="s">
        <v>126</v>
      </c>
      <c r="BO1629" s="12" t="s">
        <v>127</v>
      </c>
      <c r="BP1629" s="12" t="s">
        <v>1298</v>
      </c>
      <c r="BQ1629" s="12" t="s">
        <v>454</v>
      </c>
    </row>
    <row r="1630" ht="14.25" customHeight="1">
      <c r="A1630" s="12">
        <v>720848.0</v>
      </c>
      <c r="B1630" s="12">
        <v>720848.0</v>
      </c>
      <c r="K1630" s="12" t="s">
        <v>137</v>
      </c>
      <c r="M1630" s="12" t="s">
        <v>253</v>
      </c>
      <c r="N1630" s="12" t="s">
        <v>171</v>
      </c>
      <c r="P1630" s="12" t="s">
        <v>128</v>
      </c>
      <c r="V1630" s="12">
        <v>464.0</v>
      </c>
      <c r="X1630" s="12" t="s">
        <v>7899</v>
      </c>
      <c r="Y1630" s="12" t="s">
        <v>142</v>
      </c>
      <c r="Z1630" s="12" t="s">
        <v>7900</v>
      </c>
      <c r="AA1630" s="12" t="s">
        <v>175</v>
      </c>
      <c r="AB1630" s="12" t="s">
        <v>7901</v>
      </c>
      <c r="AC1630" s="12">
        <v>2.0128066047E11</v>
      </c>
      <c r="AD1630" s="12" t="s">
        <v>1298</v>
      </c>
      <c r="AE1630" s="12" t="s">
        <v>7902</v>
      </c>
      <c r="AF1630" s="12" t="s">
        <v>7902</v>
      </c>
      <c r="AI1630" s="12" t="s">
        <v>152</v>
      </c>
      <c r="AJ1630" s="12" t="s">
        <v>126</v>
      </c>
      <c r="AK1630" s="12" t="s">
        <v>126</v>
      </c>
      <c r="AM1630" s="12" t="s">
        <v>7903</v>
      </c>
      <c r="AN1630" s="12" t="s">
        <v>365</v>
      </c>
      <c r="AO1630" s="12" t="s">
        <v>907</v>
      </c>
      <c r="AP1630" s="12" t="s">
        <v>152</v>
      </c>
      <c r="AQ1630" s="12" t="s">
        <v>152</v>
      </c>
      <c r="AS1630" s="12" t="s">
        <v>153</v>
      </c>
      <c r="AU1630" s="12" t="s">
        <v>126</v>
      </c>
      <c r="BF1630" s="12" t="s">
        <v>126</v>
      </c>
      <c r="BO1630" s="12" t="s">
        <v>127</v>
      </c>
      <c r="BP1630" s="12" t="s">
        <v>1298</v>
      </c>
      <c r="BQ1630" s="12" t="s">
        <v>454</v>
      </c>
    </row>
    <row r="1631" ht="14.25" customHeight="1">
      <c r="A1631" s="12">
        <v>720849.0</v>
      </c>
      <c r="B1631" s="12">
        <v>720849.0</v>
      </c>
      <c r="K1631" s="12" t="s">
        <v>137</v>
      </c>
      <c r="M1631" s="12" t="s">
        <v>253</v>
      </c>
      <c r="N1631" s="12" t="s">
        <v>171</v>
      </c>
      <c r="P1631" s="12" t="s">
        <v>128</v>
      </c>
      <c r="V1631" s="12">
        <v>464.0</v>
      </c>
      <c r="X1631" s="12" t="s">
        <v>7899</v>
      </c>
      <c r="Y1631" s="12" t="s">
        <v>142</v>
      </c>
      <c r="Z1631" s="12" t="s">
        <v>7900</v>
      </c>
      <c r="AA1631" s="12" t="s">
        <v>175</v>
      </c>
      <c r="AB1631" s="12" t="s">
        <v>7901</v>
      </c>
      <c r="AC1631" s="12">
        <v>2.0128066047E11</v>
      </c>
      <c r="AD1631" s="12" t="s">
        <v>1298</v>
      </c>
      <c r="AE1631" s="12" t="s">
        <v>7902</v>
      </c>
      <c r="AF1631" s="12" t="s">
        <v>7902</v>
      </c>
      <c r="AI1631" s="12" t="s">
        <v>152</v>
      </c>
      <c r="AJ1631" s="12" t="s">
        <v>126</v>
      </c>
      <c r="AK1631" s="12" t="s">
        <v>126</v>
      </c>
      <c r="AM1631" s="12" t="s">
        <v>7903</v>
      </c>
      <c r="AN1631" s="12" t="s">
        <v>365</v>
      </c>
      <c r="AO1631" s="12" t="s">
        <v>907</v>
      </c>
      <c r="AP1631" s="12" t="s">
        <v>152</v>
      </c>
      <c r="AQ1631" s="12" t="s">
        <v>152</v>
      </c>
      <c r="AS1631" s="12" t="s">
        <v>153</v>
      </c>
      <c r="AU1631" s="12" t="s">
        <v>126</v>
      </c>
      <c r="BF1631" s="12" t="s">
        <v>126</v>
      </c>
      <c r="BO1631" s="12" t="s">
        <v>127</v>
      </c>
      <c r="BP1631" s="12" t="s">
        <v>1298</v>
      </c>
      <c r="BQ1631" s="12" t="s">
        <v>454</v>
      </c>
    </row>
    <row r="1632" ht="14.25" customHeight="1">
      <c r="A1632" s="12">
        <v>720850.0</v>
      </c>
      <c r="B1632" s="12">
        <v>720850.0</v>
      </c>
      <c r="K1632" s="12" t="s">
        <v>137</v>
      </c>
      <c r="M1632" s="12" t="s">
        <v>253</v>
      </c>
      <c r="N1632" s="12" t="s">
        <v>171</v>
      </c>
      <c r="P1632" s="12" t="s">
        <v>128</v>
      </c>
      <c r="V1632" s="12">
        <v>464.0</v>
      </c>
      <c r="X1632" s="12" t="s">
        <v>7899</v>
      </c>
      <c r="Y1632" s="12" t="s">
        <v>142</v>
      </c>
      <c r="Z1632" s="12" t="s">
        <v>7900</v>
      </c>
      <c r="AA1632" s="12" t="s">
        <v>175</v>
      </c>
      <c r="AB1632" s="12" t="s">
        <v>7901</v>
      </c>
      <c r="AC1632" s="12">
        <v>2.0128066047E11</v>
      </c>
      <c r="AD1632" s="12" t="s">
        <v>1298</v>
      </c>
      <c r="AE1632" s="12" t="s">
        <v>7902</v>
      </c>
      <c r="AF1632" s="12" t="s">
        <v>7902</v>
      </c>
      <c r="AI1632" s="12" t="s">
        <v>152</v>
      </c>
      <c r="AJ1632" s="12" t="s">
        <v>126</v>
      </c>
      <c r="AK1632" s="12" t="s">
        <v>126</v>
      </c>
      <c r="AM1632" s="12" t="s">
        <v>7903</v>
      </c>
      <c r="AN1632" s="12" t="s">
        <v>365</v>
      </c>
      <c r="AO1632" s="12" t="s">
        <v>907</v>
      </c>
      <c r="AP1632" s="12" t="s">
        <v>152</v>
      </c>
      <c r="AQ1632" s="12" t="s">
        <v>152</v>
      </c>
      <c r="AS1632" s="12" t="s">
        <v>153</v>
      </c>
      <c r="AU1632" s="12" t="s">
        <v>126</v>
      </c>
      <c r="BF1632" s="12" t="s">
        <v>126</v>
      </c>
      <c r="BO1632" s="12" t="s">
        <v>127</v>
      </c>
      <c r="BP1632" s="12" t="s">
        <v>1298</v>
      </c>
      <c r="BQ1632" s="12" t="s">
        <v>454</v>
      </c>
    </row>
    <row r="1633" ht="14.25" customHeight="1">
      <c r="A1633" s="12">
        <v>720855.0</v>
      </c>
      <c r="B1633" s="12">
        <v>720855.0</v>
      </c>
      <c r="C1633" s="12" t="s">
        <v>136</v>
      </c>
      <c r="D1633" s="12">
        <v>1875.0</v>
      </c>
      <c r="K1633" s="12" t="s">
        <v>137</v>
      </c>
      <c r="M1633" s="12" t="s">
        <v>138</v>
      </c>
      <c r="N1633" s="12" t="s">
        <v>139</v>
      </c>
      <c r="P1633" s="12" t="s">
        <v>140</v>
      </c>
      <c r="V1633" s="12">
        <v>1875.0</v>
      </c>
      <c r="X1633" s="12" t="s">
        <v>7904</v>
      </c>
      <c r="Y1633" s="12" t="s">
        <v>142</v>
      </c>
      <c r="Z1633" s="12" t="s">
        <v>7905</v>
      </c>
      <c r="AA1633" s="12" t="s">
        <v>144</v>
      </c>
      <c r="AB1633" s="12" t="s">
        <v>7906</v>
      </c>
      <c r="AC1633" s="12">
        <v>191.0</v>
      </c>
      <c r="AD1633" s="12" t="s">
        <v>221</v>
      </c>
      <c r="AE1633" s="12" t="s">
        <v>7907</v>
      </c>
      <c r="AF1633" s="12" t="s">
        <v>7908</v>
      </c>
      <c r="AI1633" s="12" t="s">
        <v>152</v>
      </c>
      <c r="AJ1633" s="12" t="s">
        <v>126</v>
      </c>
      <c r="AK1633" s="12" t="s">
        <v>126</v>
      </c>
      <c r="AM1633" s="12" t="s">
        <v>149</v>
      </c>
      <c r="AP1633" s="12" t="s">
        <v>152</v>
      </c>
      <c r="AQ1633" s="12" t="s">
        <v>152</v>
      </c>
      <c r="AS1633" s="12" t="s">
        <v>153</v>
      </c>
      <c r="AU1633" s="12" t="s">
        <v>152</v>
      </c>
      <c r="AW1633" s="12" t="s">
        <v>6075</v>
      </c>
      <c r="AY1633" s="12" t="s">
        <v>6075</v>
      </c>
      <c r="BF1633" s="12" t="s">
        <v>152</v>
      </c>
      <c r="BH1633" s="12" t="s">
        <v>711</v>
      </c>
      <c r="BI1633" s="12" t="s">
        <v>7909</v>
      </c>
      <c r="BO1633" s="12" t="s">
        <v>7910</v>
      </c>
      <c r="BP1633" s="12" t="s">
        <v>221</v>
      </c>
      <c r="BQ1633" s="12" t="s">
        <v>7911</v>
      </c>
    </row>
    <row r="1634" ht="14.25" customHeight="1">
      <c r="A1634" s="12">
        <v>720856.0</v>
      </c>
      <c r="B1634" s="12">
        <v>720856.0</v>
      </c>
      <c r="K1634" s="12" t="s">
        <v>137</v>
      </c>
      <c r="M1634" s="12" t="s">
        <v>253</v>
      </c>
      <c r="N1634" s="12" t="s">
        <v>171</v>
      </c>
      <c r="P1634" s="12" t="s">
        <v>128</v>
      </c>
      <c r="V1634" s="12">
        <v>464.0</v>
      </c>
      <c r="X1634" s="12" t="s">
        <v>7912</v>
      </c>
      <c r="Y1634" s="12" t="s">
        <v>142</v>
      </c>
      <c r="Z1634" s="12" t="s">
        <v>7913</v>
      </c>
      <c r="AA1634" s="12" t="s">
        <v>144</v>
      </c>
      <c r="AB1634" s="12" t="s">
        <v>7914</v>
      </c>
      <c r="AC1634" s="12">
        <v>994.0</v>
      </c>
      <c r="AD1634" s="12" t="s">
        <v>448</v>
      </c>
      <c r="AE1634" s="12" t="s">
        <v>7915</v>
      </c>
      <c r="AI1634" s="12" t="s">
        <v>152</v>
      </c>
      <c r="AJ1634" s="12" t="s">
        <v>126</v>
      </c>
      <c r="AK1634" s="12" t="s">
        <v>126</v>
      </c>
      <c r="AM1634" s="12" t="s">
        <v>149</v>
      </c>
      <c r="AN1634" s="12" t="s">
        <v>196</v>
      </c>
      <c r="AO1634" s="12" t="s">
        <v>196</v>
      </c>
      <c r="AP1634" s="12" t="s">
        <v>152</v>
      </c>
      <c r="AQ1634" s="12" t="s">
        <v>152</v>
      </c>
      <c r="AS1634" s="12" t="s">
        <v>153</v>
      </c>
      <c r="AU1634" s="12" t="s">
        <v>152</v>
      </c>
      <c r="AV1634" s="12" t="s">
        <v>154</v>
      </c>
      <c r="AX1634" s="12" t="s">
        <v>184</v>
      </c>
      <c r="BF1634" s="12" t="s">
        <v>126</v>
      </c>
      <c r="BO1634" s="12" t="s">
        <v>7916</v>
      </c>
      <c r="BP1634" s="12" t="s">
        <v>448</v>
      </c>
      <c r="BR1634" s="12" t="s">
        <v>7917</v>
      </c>
    </row>
    <row r="1635" ht="14.25" customHeight="1">
      <c r="A1635" s="12">
        <v>720857.0</v>
      </c>
      <c r="B1635" s="12">
        <v>720857.0</v>
      </c>
      <c r="K1635" s="12" t="s">
        <v>137</v>
      </c>
      <c r="M1635" s="12" t="s">
        <v>170</v>
      </c>
      <c r="N1635" s="12" t="s">
        <v>171</v>
      </c>
      <c r="P1635" s="12" t="s">
        <v>140</v>
      </c>
      <c r="V1635" s="12">
        <v>649.0</v>
      </c>
      <c r="X1635" s="12" t="s">
        <v>7918</v>
      </c>
      <c r="Y1635" s="12" t="s">
        <v>142</v>
      </c>
      <c r="Z1635" s="12" t="s">
        <v>7919</v>
      </c>
      <c r="AA1635" s="12" t="s">
        <v>144</v>
      </c>
      <c r="AB1635" s="12" t="s">
        <v>7920</v>
      </c>
      <c r="AC1635" s="12">
        <v>849.0</v>
      </c>
      <c r="AD1635" s="12" t="s">
        <v>3616</v>
      </c>
      <c r="AE1635" s="12" t="s">
        <v>7921</v>
      </c>
      <c r="AI1635" s="12" t="s">
        <v>126</v>
      </c>
      <c r="AJ1635" s="12" t="s">
        <v>152</v>
      </c>
      <c r="AK1635" s="12" t="s">
        <v>126</v>
      </c>
      <c r="AM1635" s="12" t="s">
        <v>150</v>
      </c>
      <c r="AN1635" s="12" t="s">
        <v>149</v>
      </c>
      <c r="AO1635" s="12" t="s">
        <v>7922</v>
      </c>
      <c r="AP1635" s="12" t="s">
        <v>126</v>
      </c>
      <c r="AS1635" s="12" t="s">
        <v>370</v>
      </c>
      <c r="AT1635" s="12" t="s">
        <v>551</v>
      </c>
      <c r="AU1635" s="12" t="s">
        <v>152</v>
      </c>
      <c r="AV1635" s="12" t="s">
        <v>6245</v>
      </c>
      <c r="AX1635" s="12" t="s">
        <v>156</v>
      </c>
      <c r="BF1635" s="12" t="s">
        <v>126</v>
      </c>
      <c r="BO1635" s="12" t="s">
        <v>2258</v>
      </c>
      <c r="BP1635" s="12" t="s">
        <v>3616</v>
      </c>
      <c r="BQ1635" s="12" t="s">
        <v>273</v>
      </c>
    </row>
    <row r="1636" ht="14.25" customHeight="1">
      <c r="A1636" s="12">
        <v>720858.0</v>
      </c>
      <c r="B1636" s="12">
        <v>720858.0</v>
      </c>
      <c r="C1636" s="12" t="s">
        <v>136</v>
      </c>
      <c r="D1636" s="12">
        <v>325.0</v>
      </c>
      <c r="K1636" s="12" t="s">
        <v>137</v>
      </c>
      <c r="M1636" s="12" t="s">
        <v>170</v>
      </c>
      <c r="N1636" s="12" t="s">
        <v>171</v>
      </c>
      <c r="P1636" s="12" t="s">
        <v>204</v>
      </c>
      <c r="V1636" s="12">
        <v>325.0</v>
      </c>
      <c r="X1636" s="12" t="s">
        <v>7923</v>
      </c>
      <c r="Y1636" s="12" t="s">
        <v>246</v>
      </c>
      <c r="Z1636" s="12" t="s">
        <v>7924</v>
      </c>
      <c r="AA1636" s="12" t="s">
        <v>144</v>
      </c>
      <c r="AB1636" s="12" t="s">
        <v>7925</v>
      </c>
      <c r="AC1636" s="12">
        <v>8.55712303077E11</v>
      </c>
      <c r="AD1636" s="12" t="s">
        <v>2869</v>
      </c>
      <c r="AE1636" s="12" t="s">
        <v>6565</v>
      </c>
      <c r="AI1636" s="12" t="s">
        <v>152</v>
      </c>
      <c r="AJ1636" s="12" t="s">
        <v>126</v>
      </c>
      <c r="AK1636" s="12" t="s">
        <v>126</v>
      </c>
      <c r="AM1636" s="12" t="s">
        <v>149</v>
      </c>
      <c r="AP1636" s="12" t="s">
        <v>152</v>
      </c>
      <c r="AQ1636" s="12" t="s">
        <v>152</v>
      </c>
      <c r="AS1636" s="12" t="s">
        <v>370</v>
      </c>
      <c r="AT1636" s="12" t="s">
        <v>1380</v>
      </c>
      <c r="AU1636" s="12" t="s">
        <v>152</v>
      </c>
      <c r="AV1636" s="12" t="s">
        <v>7926</v>
      </c>
      <c r="AW1636" s="12" t="s">
        <v>7440</v>
      </c>
      <c r="AX1636" s="12" t="s">
        <v>156</v>
      </c>
      <c r="BF1636" s="12" t="s">
        <v>126</v>
      </c>
    </row>
    <row r="1637" ht="14.25" customHeight="1">
      <c r="A1637" s="12">
        <v>720859.0</v>
      </c>
      <c r="B1637" s="12">
        <v>720859.0</v>
      </c>
      <c r="K1637" s="12" t="s">
        <v>137</v>
      </c>
      <c r="M1637" s="12" t="s">
        <v>170</v>
      </c>
      <c r="N1637" s="12" t="s">
        <v>171</v>
      </c>
      <c r="P1637" s="12" t="s">
        <v>140</v>
      </c>
      <c r="V1637" s="12">
        <v>649.0</v>
      </c>
      <c r="X1637" s="12" t="s">
        <v>7927</v>
      </c>
      <c r="Y1637" s="12" t="s">
        <v>142</v>
      </c>
      <c r="Z1637" s="12" t="s">
        <v>7928</v>
      </c>
      <c r="AA1637" s="12" t="s">
        <v>175</v>
      </c>
      <c r="AB1637" s="12" t="s">
        <v>7929</v>
      </c>
      <c r="AC1637" s="12">
        <v>770.0</v>
      </c>
      <c r="AD1637" s="12" t="s">
        <v>5157</v>
      </c>
      <c r="AE1637" s="12" t="s">
        <v>7930</v>
      </c>
      <c r="AF1637" s="12" t="s">
        <v>7931</v>
      </c>
      <c r="AI1637" s="12" t="s">
        <v>126</v>
      </c>
      <c r="AJ1637" s="12" t="s">
        <v>126</v>
      </c>
      <c r="AK1637" s="12" t="s">
        <v>126</v>
      </c>
      <c r="AM1637" s="12" t="s">
        <v>7932</v>
      </c>
      <c r="AN1637" s="12" t="s">
        <v>7933</v>
      </c>
      <c r="AO1637" s="12" t="s">
        <v>7934</v>
      </c>
      <c r="AP1637" s="12" t="s">
        <v>126</v>
      </c>
      <c r="AQ1637" s="12" t="s">
        <v>152</v>
      </c>
      <c r="AS1637" s="12" t="s">
        <v>153</v>
      </c>
      <c r="AU1637" s="12" t="s">
        <v>152</v>
      </c>
      <c r="BF1637" s="12" t="s">
        <v>126</v>
      </c>
      <c r="BO1637" s="12" t="s">
        <v>561</v>
      </c>
      <c r="BP1637" s="12" t="s">
        <v>5157</v>
      </c>
      <c r="BQ1637" s="12" t="s">
        <v>158</v>
      </c>
    </row>
    <row r="1638" ht="14.25" customHeight="1">
      <c r="A1638" s="12">
        <v>720861.0</v>
      </c>
      <c r="B1638" s="12">
        <v>720861.0</v>
      </c>
      <c r="K1638" s="12" t="s">
        <v>137</v>
      </c>
      <c r="M1638" s="12" t="s">
        <v>253</v>
      </c>
      <c r="N1638" s="12" t="s">
        <v>171</v>
      </c>
      <c r="P1638" s="12" t="s">
        <v>140</v>
      </c>
      <c r="V1638" s="12">
        <v>605.0</v>
      </c>
      <c r="X1638" s="12" t="s">
        <v>7935</v>
      </c>
      <c r="Y1638" s="12" t="s">
        <v>2405</v>
      </c>
      <c r="Z1638" s="12" t="s">
        <v>7936</v>
      </c>
      <c r="AA1638" s="12" t="s">
        <v>144</v>
      </c>
      <c r="AB1638" s="12" t="s">
        <v>7937</v>
      </c>
      <c r="AC1638" s="12">
        <v>9.19731311525E11</v>
      </c>
      <c r="AD1638" s="12" t="s">
        <v>448</v>
      </c>
      <c r="AE1638" s="12" t="s">
        <v>7938</v>
      </c>
      <c r="AF1638" s="12" t="s">
        <v>7939</v>
      </c>
      <c r="AI1638" s="12" t="s">
        <v>152</v>
      </c>
      <c r="AJ1638" s="12" t="s">
        <v>126</v>
      </c>
      <c r="AK1638" s="12" t="s">
        <v>126</v>
      </c>
      <c r="AM1638" s="12" t="s">
        <v>149</v>
      </c>
      <c r="AP1638" s="12" t="s">
        <v>152</v>
      </c>
      <c r="AQ1638" s="12" t="s">
        <v>152</v>
      </c>
      <c r="AS1638" s="12" t="s">
        <v>153</v>
      </c>
      <c r="AU1638" s="12" t="s">
        <v>152</v>
      </c>
      <c r="BF1638" s="12" t="s">
        <v>126</v>
      </c>
      <c r="BO1638" s="12" t="s">
        <v>467</v>
      </c>
      <c r="BP1638" s="12" t="s">
        <v>448</v>
      </c>
    </row>
    <row r="1639" ht="14.25" customHeight="1">
      <c r="A1639" s="12">
        <v>720862.0</v>
      </c>
      <c r="B1639" s="12">
        <v>720862.0</v>
      </c>
      <c r="K1639" s="12" t="s">
        <v>137</v>
      </c>
      <c r="M1639" s="12" t="s">
        <v>170</v>
      </c>
      <c r="N1639" s="12" t="s">
        <v>139</v>
      </c>
      <c r="P1639" s="12" t="s">
        <v>140</v>
      </c>
      <c r="V1639" s="12">
        <v>814.0</v>
      </c>
      <c r="X1639" s="12" t="s">
        <v>7940</v>
      </c>
      <c r="Y1639" s="12" t="s">
        <v>142</v>
      </c>
      <c r="Z1639" s="12" t="s">
        <v>7941</v>
      </c>
      <c r="AA1639" s="12" t="s">
        <v>144</v>
      </c>
      <c r="AB1639" s="12" t="s">
        <v>7942</v>
      </c>
      <c r="AC1639" s="12">
        <v>8.618959210611E12</v>
      </c>
      <c r="AD1639" s="12" t="s">
        <v>1418</v>
      </c>
      <c r="AE1639" s="12" t="s">
        <v>7943</v>
      </c>
      <c r="AI1639" s="12" t="s">
        <v>126</v>
      </c>
      <c r="AJ1639" s="12" t="s">
        <v>152</v>
      </c>
      <c r="AK1639" s="12" t="s">
        <v>126</v>
      </c>
      <c r="AM1639" s="12" t="s">
        <v>1201</v>
      </c>
      <c r="AN1639" s="12" t="s">
        <v>149</v>
      </c>
      <c r="AP1639" s="12" t="s">
        <v>152</v>
      </c>
      <c r="AQ1639" s="12" t="s">
        <v>152</v>
      </c>
      <c r="AS1639" s="12" t="s">
        <v>153</v>
      </c>
      <c r="AU1639" s="12" t="s">
        <v>126</v>
      </c>
      <c r="BF1639" s="12" t="s">
        <v>126</v>
      </c>
      <c r="BO1639" s="12" t="s">
        <v>3857</v>
      </c>
      <c r="BP1639" s="12" t="s">
        <v>1418</v>
      </c>
      <c r="BQ1639" s="12" t="s">
        <v>388</v>
      </c>
      <c r="BR1639" s="12" t="s">
        <v>7944</v>
      </c>
    </row>
    <row r="1640" ht="14.25" customHeight="1">
      <c r="A1640" s="12">
        <v>720863.0</v>
      </c>
      <c r="B1640" s="12">
        <v>720862.0</v>
      </c>
      <c r="K1640" s="12" t="s">
        <v>137</v>
      </c>
      <c r="M1640" s="12" t="s">
        <v>170</v>
      </c>
      <c r="N1640" s="12" t="s">
        <v>139</v>
      </c>
      <c r="P1640" s="12" t="s">
        <v>118</v>
      </c>
      <c r="R1640" s="12" t="s">
        <v>389</v>
      </c>
      <c r="V1640" s="12">
        <v>385.0</v>
      </c>
      <c r="X1640" s="12" t="s">
        <v>7945</v>
      </c>
      <c r="Y1640" s="12" t="s">
        <v>173</v>
      </c>
      <c r="Z1640" s="12" t="s">
        <v>7946</v>
      </c>
      <c r="AA1640" s="12" t="s">
        <v>175</v>
      </c>
      <c r="AB1640" s="12" t="s">
        <v>7947</v>
      </c>
      <c r="AC1640" s="12">
        <v>8.613599504205E12</v>
      </c>
      <c r="AD1640" s="12" t="s">
        <v>1418</v>
      </c>
      <c r="AE1640" s="12" t="s">
        <v>7943</v>
      </c>
      <c r="AI1640" s="12" t="s">
        <v>126</v>
      </c>
      <c r="AJ1640" s="12" t="s">
        <v>152</v>
      </c>
      <c r="AK1640" s="12" t="s">
        <v>126</v>
      </c>
      <c r="AM1640" s="12" t="s">
        <v>1201</v>
      </c>
      <c r="AN1640" s="12" t="s">
        <v>149</v>
      </c>
      <c r="AP1640" s="12" t="s">
        <v>152</v>
      </c>
      <c r="AQ1640" s="12" t="s">
        <v>152</v>
      </c>
      <c r="AS1640" s="12" t="s">
        <v>153</v>
      </c>
      <c r="AU1640" s="12" t="s">
        <v>126</v>
      </c>
      <c r="BF1640" s="12" t="s">
        <v>126</v>
      </c>
      <c r="BO1640" s="12" t="s">
        <v>5758</v>
      </c>
      <c r="BP1640" s="12" t="s">
        <v>1418</v>
      </c>
      <c r="BR1640" s="12" t="s">
        <v>7944</v>
      </c>
    </row>
    <row r="1641" ht="14.25" customHeight="1">
      <c r="A1641" s="12">
        <v>720864.0</v>
      </c>
      <c r="B1641" s="12">
        <v>720862.0</v>
      </c>
      <c r="K1641" s="12" t="s">
        <v>137</v>
      </c>
      <c r="M1641" s="12" t="s">
        <v>170</v>
      </c>
      <c r="N1641" s="12" t="s">
        <v>139</v>
      </c>
      <c r="P1641" s="12" t="s">
        <v>977</v>
      </c>
      <c r="V1641" s="12">
        <v>33.0</v>
      </c>
      <c r="X1641" s="12" t="s">
        <v>7948</v>
      </c>
      <c r="Y1641" s="12" t="s">
        <v>319</v>
      </c>
      <c r="Z1641" s="12" t="s">
        <v>7949</v>
      </c>
      <c r="AA1641" s="12" t="s">
        <v>175</v>
      </c>
      <c r="AB1641" s="12" t="s">
        <v>7942</v>
      </c>
      <c r="AC1641" s="12">
        <v>8.618959210611E12</v>
      </c>
      <c r="AD1641" s="12" t="s">
        <v>1418</v>
      </c>
      <c r="AE1641" s="12" t="s">
        <v>7943</v>
      </c>
      <c r="AI1641" s="12" t="s">
        <v>126</v>
      </c>
      <c r="AJ1641" s="12" t="s">
        <v>152</v>
      </c>
      <c r="AK1641" s="12" t="s">
        <v>126</v>
      </c>
      <c r="AP1641" s="12" t="s">
        <v>152</v>
      </c>
      <c r="AQ1641" s="12" t="s">
        <v>152</v>
      </c>
      <c r="AS1641" s="12" t="s">
        <v>153</v>
      </c>
      <c r="AU1641" s="12" t="s">
        <v>126</v>
      </c>
      <c r="BF1641" s="12" t="s">
        <v>126</v>
      </c>
    </row>
    <row r="1642" ht="14.25" customHeight="1">
      <c r="A1642" s="12">
        <v>720865.0</v>
      </c>
      <c r="B1642" s="12">
        <v>720865.0</v>
      </c>
      <c r="K1642" s="12" t="s">
        <v>137</v>
      </c>
      <c r="M1642" s="12" t="s">
        <v>170</v>
      </c>
      <c r="N1642" s="12" t="s">
        <v>171</v>
      </c>
      <c r="P1642" s="12" t="s">
        <v>204</v>
      </c>
      <c r="V1642" s="12">
        <v>325.0</v>
      </c>
      <c r="X1642" s="12" t="s">
        <v>7950</v>
      </c>
      <c r="Y1642" s="12" t="s">
        <v>319</v>
      </c>
      <c r="Z1642" s="12" t="s">
        <v>7951</v>
      </c>
      <c r="AA1642" s="12" t="s">
        <v>175</v>
      </c>
      <c r="AB1642" s="12" t="s">
        <v>7952</v>
      </c>
      <c r="AC1642" s="12">
        <v>934.0</v>
      </c>
      <c r="AD1642" s="12" t="s">
        <v>2869</v>
      </c>
      <c r="AI1642" s="12" t="s">
        <v>152</v>
      </c>
      <c r="AJ1642" s="12" t="s">
        <v>126</v>
      </c>
      <c r="AK1642" s="12" t="s">
        <v>126</v>
      </c>
      <c r="AP1642" s="12" t="s">
        <v>152</v>
      </c>
      <c r="AQ1642" s="12" t="s">
        <v>152</v>
      </c>
      <c r="AS1642" s="12" t="s">
        <v>370</v>
      </c>
      <c r="AT1642" s="12" t="s">
        <v>1017</v>
      </c>
      <c r="AU1642" s="12" t="s">
        <v>126</v>
      </c>
      <c r="BF1642" s="12" t="s">
        <v>126</v>
      </c>
      <c r="BP1642" s="12" t="s">
        <v>2869</v>
      </c>
    </row>
    <row r="1643" ht="14.25" customHeight="1">
      <c r="A1643" s="12">
        <v>720866.0</v>
      </c>
      <c r="B1643" s="12">
        <v>720866.0</v>
      </c>
      <c r="C1643" s="12" t="s">
        <v>136</v>
      </c>
      <c r="D1643" s="12">
        <v>1521.0</v>
      </c>
      <c r="K1643" s="12" t="s">
        <v>137</v>
      </c>
      <c r="M1643" s="12" t="s">
        <v>253</v>
      </c>
      <c r="N1643" s="12" t="s">
        <v>139</v>
      </c>
      <c r="P1643" s="12" t="s">
        <v>128</v>
      </c>
      <c r="V1643" s="12">
        <v>583.0</v>
      </c>
      <c r="X1643" s="12" t="s">
        <v>7953</v>
      </c>
      <c r="Y1643" s="12" t="s">
        <v>142</v>
      </c>
      <c r="Z1643" s="12" t="s">
        <v>7954</v>
      </c>
      <c r="AA1643" s="12" t="s">
        <v>144</v>
      </c>
      <c r="AB1643" s="12" t="s">
        <v>7955</v>
      </c>
      <c r="AC1643" s="12">
        <v>226.0</v>
      </c>
      <c r="AD1643" s="12" t="s">
        <v>299</v>
      </c>
      <c r="AE1643" s="12" t="s">
        <v>7956</v>
      </c>
      <c r="AI1643" s="12" t="s">
        <v>126</v>
      </c>
      <c r="AJ1643" s="12" t="s">
        <v>152</v>
      </c>
      <c r="AK1643" s="12" t="s">
        <v>126</v>
      </c>
      <c r="AM1643" s="12" t="s">
        <v>1078</v>
      </c>
      <c r="AN1643" s="12" t="s">
        <v>906</v>
      </c>
      <c r="AP1643" s="12" t="s">
        <v>152</v>
      </c>
      <c r="AQ1643" s="12" t="s">
        <v>152</v>
      </c>
      <c r="AS1643" s="12" t="s">
        <v>153</v>
      </c>
      <c r="AU1643" s="12" t="s">
        <v>152</v>
      </c>
      <c r="AV1643" s="12" t="s">
        <v>154</v>
      </c>
      <c r="AX1643" s="12" t="s">
        <v>184</v>
      </c>
      <c r="BF1643" s="12" t="s">
        <v>126</v>
      </c>
      <c r="BO1643" s="12" t="s">
        <v>127</v>
      </c>
      <c r="BP1643" s="12" t="s">
        <v>299</v>
      </c>
      <c r="BQ1643" s="12" t="s">
        <v>388</v>
      </c>
    </row>
    <row r="1644" ht="14.25" customHeight="1">
      <c r="A1644" s="12">
        <v>720867.0</v>
      </c>
      <c r="B1644" s="12">
        <v>720866.0</v>
      </c>
      <c r="C1644" s="12" t="s">
        <v>136</v>
      </c>
      <c r="D1644" s="12">
        <v>0.0</v>
      </c>
      <c r="K1644" s="12" t="s">
        <v>137</v>
      </c>
      <c r="M1644" s="12" t="s">
        <v>253</v>
      </c>
      <c r="N1644" s="12" t="s">
        <v>139</v>
      </c>
      <c r="P1644" s="12" t="s">
        <v>204</v>
      </c>
      <c r="V1644" s="12">
        <v>319.0</v>
      </c>
      <c r="X1644" s="12" t="s">
        <v>7957</v>
      </c>
      <c r="Y1644" s="12" t="s">
        <v>246</v>
      </c>
      <c r="Z1644" s="12" t="s">
        <v>1556</v>
      </c>
      <c r="AA1644" s="12" t="s">
        <v>144</v>
      </c>
      <c r="AB1644" s="12" t="s">
        <v>7958</v>
      </c>
      <c r="AC1644" s="12">
        <v>226.0</v>
      </c>
      <c r="AD1644" s="12" t="s">
        <v>299</v>
      </c>
      <c r="AI1644" s="12" t="s">
        <v>126</v>
      </c>
      <c r="AJ1644" s="12" t="s">
        <v>152</v>
      </c>
      <c r="AK1644" s="12" t="s">
        <v>126</v>
      </c>
      <c r="AM1644" s="12" t="s">
        <v>1078</v>
      </c>
      <c r="AN1644" s="12" t="s">
        <v>906</v>
      </c>
      <c r="AP1644" s="12" t="s">
        <v>152</v>
      </c>
      <c r="AQ1644" s="12" t="s">
        <v>152</v>
      </c>
      <c r="AS1644" s="12" t="s">
        <v>153</v>
      </c>
      <c r="AU1644" s="12" t="s">
        <v>152</v>
      </c>
      <c r="AV1644" s="12" t="s">
        <v>154</v>
      </c>
      <c r="AX1644" s="12" t="s">
        <v>184</v>
      </c>
      <c r="BO1644" s="12" t="s">
        <v>127</v>
      </c>
      <c r="BP1644" s="12" t="s">
        <v>299</v>
      </c>
      <c r="BQ1644" s="12" t="s">
        <v>388</v>
      </c>
    </row>
    <row r="1645" ht="14.25" customHeight="1">
      <c r="A1645" s="12">
        <v>720868.0</v>
      </c>
      <c r="B1645" s="12">
        <v>720866.0</v>
      </c>
      <c r="C1645" s="12" t="s">
        <v>136</v>
      </c>
      <c r="D1645" s="12">
        <v>0.0</v>
      </c>
      <c r="K1645" s="12" t="s">
        <v>137</v>
      </c>
      <c r="M1645" s="12" t="s">
        <v>253</v>
      </c>
      <c r="N1645" s="12" t="s">
        <v>139</v>
      </c>
      <c r="P1645" s="12" t="s">
        <v>204</v>
      </c>
      <c r="V1645" s="12">
        <v>319.0</v>
      </c>
      <c r="X1645" s="12" t="s">
        <v>7959</v>
      </c>
      <c r="Y1645" s="12" t="s">
        <v>246</v>
      </c>
      <c r="Z1645" s="12" t="s">
        <v>7960</v>
      </c>
      <c r="AA1645" s="12" t="s">
        <v>144</v>
      </c>
      <c r="AB1645" s="12" t="s">
        <v>7961</v>
      </c>
      <c r="AC1645" s="12">
        <v>226.0</v>
      </c>
      <c r="AD1645" s="12" t="s">
        <v>299</v>
      </c>
      <c r="AE1645" s="12" t="s">
        <v>7962</v>
      </c>
      <c r="AI1645" s="12" t="s">
        <v>126</v>
      </c>
      <c r="AJ1645" s="12" t="s">
        <v>152</v>
      </c>
      <c r="AK1645" s="12" t="s">
        <v>126</v>
      </c>
      <c r="AM1645" s="12" t="s">
        <v>1078</v>
      </c>
      <c r="AN1645" s="12" t="s">
        <v>906</v>
      </c>
      <c r="AP1645" s="12" t="s">
        <v>152</v>
      </c>
      <c r="AQ1645" s="12" t="s">
        <v>152</v>
      </c>
      <c r="AS1645" s="12" t="s">
        <v>153</v>
      </c>
      <c r="AU1645" s="12" t="s">
        <v>152</v>
      </c>
      <c r="AV1645" s="12" t="s">
        <v>154</v>
      </c>
      <c r="AX1645" s="12" t="s">
        <v>184</v>
      </c>
      <c r="BO1645" s="12" t="s">
        <v>127</v>
      </c>
      <c r="BP1645" s="12" t="s">
        <v>299</v>
      </c>
      <c r="BQ1645" s="12" t="s">
        <v>388</v>
      </c>
    </row>
    <row r="1646" ht="14.25" customHeight="1">
      <c r="A1646" s="12">
        <v>720869.0</v>
      </c>
      <c r="B1646" s="12">
        <v>720869.0</v>
      </c>
      <c r="C1646" s="12" t="s">
        <v>1457</v>
      </c>
      <c r="D1646" s="12">
        <v>755.0</v>
      </c>
      <c r="F1646" s="12" t="s">
        <v>7963</v>
      </c>
      <c r="K1646" s="12" t="s">
        <v>137</v>
      </c>
      <c r="M1646" s="12" t="s">
        <v>253</v>
      </c>
      <c r="N1646" s="12" t="s">
        <v>139</v>
      </c>
      <c r="P1646" s="12" t="s">
        <v>140</v>
      </c>
      <c r="V1646" s="12">
        <v>755.0</v>
      </c>
      <c r="X1646" s="12" t="s">
        <v>7964</v>
      </c>
      <c r="Y1646" s="12" t="s">
        <v>142</v>
      </c>
      <c r="Z1646" s="12" t="s">
        <v>7965</v>
      </c>
      <c r="AA1646" s="12" t="s">
        <v>175</v>
      </c>
      <c r="AB1646" s="12" t="s">
        <v>7966</v>
      </c>
      <c r="AC1646" s="12">
        <v>2.65999946026E11</v>
      </c>
      <c r="AD1646" s="12" t="s">
        <v>405</v>
      </c>
      <c r="AE1646" s="12" t="s">
        <v>7967</v>
      </c>
      <c r="AI1646" s="12" t="s">
        <v>152</v>
      </c>
      <c r="AJ1646" s="12" t="s">
        <v>126</v>
      </c>
      <c r="AK1646" s="12" t="s">
        <v>126</v>
      </c>
      <c r="AM1646" s="12" t="s">
        <v>149</v>
      </c>
      <c r="AP1646" s="12" t="s">
        <v>152</v>
      </c>
      <c r="AS1646" s="12" t="s">
        <v>153</v>
      </c>
      <c r="AU1646" s="12" t="s">
        <v>152</v>
      </c>
      <c r="AV1646" s="12" t="s">
        <v>891</v>
      </c>
      <c r="AX1646" s="12" t="s">
        <v>183</v>
      </c>
      <c r="BO1646" s="12" t="s">
        <v>2863</v>
      </c>
      <c r="BP1646" s="12" t="s">
        <v>405</v>
      </c>
      <c r="BQ1646" s="12" t="s">
        <v>7092</v>
      </c>
      <c r="BR1646" s="12" t="s">
        <v>7968</v>
      </c>
    </row>
    <row r="1647" ht="14.25" customHeight="1">
      <c r="A1647" s="12">
        <v>720870.0</v>
      </c>
      <c r="B1647" s="12">
        <v>720870.0</v>
      </c>
      <c r="K1647" s="12" t="s">
        <v>137</v>
      </c>
      <c r="M1647" s="12" t="s">
        <v>253</v>
      </c>
      <c r="N1647" s="12" t="s">
        <v>139</v>
      </c>
      <c r="P1647" s="12" t="s">
        <v>204</v>
      </c>
      <c r="V1647" s="12">
        <v>319.0</v>
      </c>
      <c r="X1647" s="12" t="s">
        <v>2621</v>
      </c>
      <c r="Y1647" s="12" t="s">
        <v>142</v>
      </c>
      <c r="Z1647" s="12" t="s">
        <v>446</v>
      </c>
      <c r="AA1647" s="12" t="s">
        <v>144</v>
      </c>
      <c r="AB1647" s="12" t="s">
        <v>447</v>
      </c>
      <c r="AC1647" s="12">
        <v>9.18465088443E11</v>
      </c>
      <c r="AD1647" s="12" t="s">
        <v>448</v>
      </c>
      <c r="AE1647" s="12" t="s">
        <v>7969</v>
      </c>
      <c r="AF1647" s="12" t="s">
        <v>7970</v>
      </c>
      <c r="AI1647" s="12" t="s">
        <v>152</v>
      </c>
      <c r="AJ1647" s="12" t="s">
        <v>126</v>
      </c>
      <c r="AK1647" s="12" t="s">
        <v>126</v>
      </c>
      <c r="AM1647" s="12" t="s">
        <v>149</v>
      </c>
      <c r="AN1647" s="12" t="s">
        <v>196</v>
      </c>
      <c r="AO1647" s="12" t="s">
        <v>2625</v>
      </c>
      <c r="AP1647" s="12" t="s">
        <v>152</v>
      </c>
      <c r="AQ1647" s="12" t="s">
        <v>152</v>
      </c>
      <c r="AS1647" s="12" t="s">
        <v>153</v>
      </c>
      <c r="AU1647" s="12" t="s">
        <v>126</v>
      </c>
      <c r="BF1647" s="12" t="s">
        <v>126</v>
      </c>
      <c r="BO1647" s="12" t="s">
        <v>7971</v>
      </c>
      <c r="BP1647" s="12" t="s">
        <v>448</v>
      </c>
      <c r="BQ1647" s="12" t="s">
        <v>454</v>
      </c>
    </row>
    <row r="1648" ht="14.25" customHeight="1">
      <c r="A1648" s="12">
        <v>720871.0</v>
      </c>
      <c r="B1648" s="12">
        <v>720871.0</v>
      </c>
      <c r="K1648" s="12" t="s">
        <v>137</v>
      </c>
      <c r="M1648" s="12" t="s">
        <v>138</v>
      </c>
      <c r="N1648" s="12" t="s">
        <v>171</v>
      </c>
      <c r="P1648" s="12" t="s">
        <v>140</v>
      </c>
      <c r="V1648" s="12">
        <v>699.0</v>
      </c>
      <c r="X1648" s="12" t="s">
        <v>7972</v>
      </c>
      <c r="Y1648" s="12" t="s">
        <v>142</v>
      </c>
      <c r="Z1648" s="12" t="s">
        <v>7973</v>
      </c>
      <c r="AA1648" s="12" t="s">
        <v>144</v>
      </c>
      <c r="AB1648" s="12" t="s">
        <v>7974</v>
      </c>
      <c r="AC1648" s="12">
        <v>78.0</v>
      </c>
      <c r="AD1648" s="12" t="s">
        <v>249</v>
      </c>
      <c r="AE1648" s="12" t="s">
        <v>7975</v>
      </c>
      <c r="AI1648" s="12" t="s">
        <v>126</v>
      </c>
      <c r="AJ1648" s="12" t="s">
        <v>126</v>
      </c>
      <c r="AK1648" s="12" t="s">
        <v>126</v>
      </c>
      <c r="AM1648" s="12" t="s">
        <v>149</v>
      </c>
      <c r="AP1648" s="12" t="s">
        <v>152</v>
      </c>
      <c r="AS1648" s="12" t="s">
        <v>370</v>
      </c>
      <c r="AT1648" s="12" t="s">
        <v>7976</v>
      </c>
      <c r="AU1648" s="12" t="s">
        <v>152</v>
      </c>
      <c r="AV1648" s="12" t="s">
        <v>552</v>
      </c>
      <c r="AX1648" s="12" t="s">
        <v>6245</v>
      </c>
      <c r="BF1648" s="12" t="s">
        <v>126</v>
      </c>
      <c r="BP1648" s="12" t="s">
        <v>249</v>
      </c>
    </row>
    <row r="1649" ht="14.25" customHeight="1">
      <c r="A1649" s="12">
        <v>720874.0</v>
      </c>
      <c r="B1649" s="12">
        <v>720874.0</v>
      </c>
      <c r="C1649" s="12" t="s">
        <v>136</v>
      </c>
      <c r="D1649" s="12">
        <v>418.0</v>
      </c>
      <c r="K1649" s="12" t="s">
        <v>137</v>
      </c>
      <c r="M1649" s="12" t="s">
        <v>138</v>
      </c>
      <c r="N1649" s="12" t="s">
        <v>171</v>
      </c>
      <c r="P1649" s="12" t="s">
        <v>204</v>
      </c>
      <c r="V1649" s="12">
        <v>418.0</v>
      </c>
      <c r="X1649" s="12" t="s">
        <v>7977</v>
      </c>
      <c r="Y1649" s="12" t="s">
        <v>269</v>
      </c>
      <c r="Z1649" s="12" t="s">
        <v>7978</v>
      </c>
      <c r="AA1649" s="12" t="s">
        <v>175</v>
      </c>
      <c r="AB1649" s="12" t="s">
        <v>7979</v>
      </c>
      <c r="AC1649" s="12">
        <v>10.0</v>
      </c>
      <c r="AD1649" s="12" t="s">
        <v>146</v>
      </c>
      <c r="AE1649" s="12" t="s">
        <v>7980</v>
      </c>
      <c r="AI1649" s="12" t="s">
        <v>126</v>
      </c>
      <c r="AJ1649" s="12" t="s">
        <v>126</v>
      </c>
      <c r="AK1649" s="12" t="s">
        <v>126</v>
      </c>
      <c r="AM1649" s="12" t="s">
        <v>364</v>
      </c>
      <c r="AN1649" s="12" t="s">
        <v>365</v>
      </c>
      <c r="AP1649" s="12" t="s">
        <v>126</v>
      </c>
      <c r="AS1649" s="12" t="s">
        <v>370</v>
      </c>
      <c r="AT1649" s="12" t="s">
        <v>3180</v>
      </c>
      <c r="AU1649" s="12" t="s">
        <v>126</v>
      </c>
      <c r="BF1649" s="12" t="s">
        <v>126</v>
      </c>
      <c r="BO1649" s="12" t="s">
        <v>7981</v>
      </c>
      <c r="BP1649" s="12" t="s">
        <v>3585</v>
      </c>
    </row>
    <row r="1650" ht="14.25" customHeight="1">
      <c r="A1650" s="12">
        <v>720875.0</v>
      </c>
      <c r="B1650" s="12">
        <v>720875.0</v>
      </c>
      <c r="C1650" s="12" t="s">
        <v>136</v>
      </c>
      <c r="D1650" s="12">
        <v>699.0</v>
      </c>
      <c r="K1650" s="12" t="s">
        <v>137</v>
      </c>
      <c r="M1650" s="12" t="s">
        <v>138</v>
      </c>
      <c r="N1650" s="12" t="s">
        <v>171</v>
      </c>
      <c r="P1650" s="12" t="s">
        <v>140</v>
      </c>
      <c r="V1650" s="12">
        <v>699.0</v>
      </c>
      <c r="X1650" s="12" t="s">
        <v>7982</v>
      </c>
      <c r="Y1650" s="12" t="s">
        <v>226</v>
      </c>
      <c r="Z1650" s="12" t="s">
        <v>7983</v>
      </c>
      <c r="AA1650" s="12" t="s">
        <v>175</v>
      </c>
      <c r="AB1650" s="12" t="s">
        <v>7984</v>
      </c>
      <c r="AC1650" s="12">
        <v>10.0</v>
      </c>
      <c r="AD1650" s="12" t="s">
        <v>146</v>
      </c>
      <c r="AE1650" s="12" t="s">
        <v>7985</v>
      </c>
      <c r="AI1650" s="12" t="s">
        <v>126</v>
      </c>
      <c r="AJ1650" s="12" t="s">
        <v>126</v>
      </c>
      <c r="AK1650" s="12" t="s">
        <v>126</v>
      </c>
      <c r="AM1650" s="12" t="s">
        <v>150</v>
      </c>
      <c r="AN1650" s="12" t="s">
        <v>149</v>
      </c>
      <c r="AP1650" s="12" t="s">
        <v>126</v>
      </c>
      <c r="AQ1650" s="12" t="s">
        <v>152</v>
      </c>
      <c r="AS1650" s="12" t="s">
        <v>370</v>
      </c>
      <c r="AT1650" s="12" t="s">
        <v>1017</v>
      </c>
      <c r="AU1650" s="12" t="s">
        <v>126</v>
      </c>
      <c r="BF1650" s="12" t="s">
        <v>126</v>
      </c>
      <c r="BO1650" s="12" t="s">
        <v>561</v>
      </c>
      <c r="BQ1650" s="12" t="s">
        <v>352</v>
      </c>
    </row>
    <row r="1651" ht="14.25" customHeight="1">
      <c r="A1651" s="12">
        <v>720876.0</v>
      </c>
      <c r="B1651" s="12">
        <v>720876.0</v>
      </c>
      <c r="K1651" s="12" t="s">
        <v>137</v>
      </c>
      <c r="M1651" s="12" t="s">
        <v>253</v>
      </c>
      <c r="N1651" s="12" t="s">
        <v>139</v>
      </c>
      <c r="P1651" s="12" t="s">
        <v>140</v>
      </c>
      <c r="V1651" s="12">
        <v>755.0</v>
      </c>
      <c r="X1651" s="12" t="s">
        <v>7986</v>
      </c>
      <c r="Y1651" s="12" t="s">
        <v>142</v>
      </c>
      <c r="Z1651" s="12" t="s">
        <v>7987</v>
      </c>
      <c r="AA1651" s="12" t="s">
        <v>144</v>
      </c>
      <c r="AB1651" s="12" t="s">
        <v>7988</v>
      </c>
      <c r="AC1651" s="12">
        <v>3.80996339538E11</v>
      </c>
      <c r="AD1651" s="12" t="s">
        <v>611</v>
      </c>
      <c r="AE1651" s="12" t="s">
        <v>7989</v>
      </c>
      <c r="AI1651" s="12" t="s">
        <v>152</v>
      </c>
      <c r="AJ1651" s="12" t="s">
        <v>152</v>
      </c>
      <c r="AK1651" s="12" t="s">
        <v>126</v>
      </c>
      <c r="AM1651" s="12" t="s">
        <v>196</v>
      </c>
      <c r="AP1651" s="12" t="s">
        <v>152</v>
      </c>
      <c r="AS1651" s="12" t="s">
        <v>153</v>
      </c>
      <c r="AU1651" s="12" t="s">
        <v>152</v>
      </c>
      <c r="BF1651" s="12" t="s">
        <v>126</v>
      </c>
      <c r="BO1651" s="12" t="s">
        <v>1544</v>
      </c>
      <c r="BP1651" s="12" t="s">
        <v>611</v>
      </c>
      <c r="BQ1651" s="12" t="s">
        <v>6866</v>
      </c>
    </row>
    <row r="1652" ht="14.25" customHeight="1">
      <c r="A1652" s="12">
        <v>720877.0</v>
      </c>
      <c r="B1652" s="12">
        <v>720876.0</v>
      </c>
      <c r="K1652" s="12" t="s">
        <v>137</v>
      </c>
      <c r="M1652" s="12" t="s">
        <v>253</v>
      </c>
      <c r="N1652" s="12" t="s">
        <v>139</v>
      </c>
      <c r="P1652" s="12" t="s">
        <v>140</v>
      </c>
      <c r="V1652" s="12">
        <v>755.0</v>
      </c>
      <c r="X1652" s="12" t="s">
        <v>7990</v>
      </c>
      <c r="Y1652" s="12" t="s">
        <v>142</v>
      </c>
      <c r="Z1652" s="12" t="s">
        <v>7991</v>
      </c>
      <c r="AA1652" s="12" t="s">
        <v>175</v>
      </c>
      <c r="AB1652" s="12" t="s">
        <v>7992</v>
      </c>
      <c r="AC1652" s="12">
        <v>3.80980901455E11</v>
      </c>
      <c r="AD1652" s="12" t="s">
        <v>611</v>
      </c>
      <c r="AE1652" s="12" t="s">
        <v>7993</v>
      </c>
      <c r="AI1652" s="12" t="s">
        <v>152</v>
      </c>
      <c r="AJ1652" s="12" t="s">
        <v>152</v>
      </c>
      <c r="AK1652" s="12" t="s">
        <v>126</v>
      </c>
      <c r="AM1652" s="12" t="s">
        <v>196</v>
      </c>
      <c r="AP1652" s="12" t="s">
        <v>152</v>
      </c>
      <c r="AS1652" s="12" t="s">
        <v>153</v>
      </c>
      <c r="AU1652" s="12" t="s">
        <v>152</v>
      </c>
      <c r="BF1652" s="12" t="s">
        <v>126</v>
      </c>
      <c r="BO1652" s="12" t="s">
        <v>568</v>
      </c>
      <c r="BP1652" s="12" t="s">
        <v>611</v>
      </c>
      <c r="BQ1652" s="12" t="s">
        <v>6866</v>
      </c>
    </row>
    <row r="1653" ht="14.25" customHeight="1">
      <c r="A1653" s="12">
        <v>720878.0</v>
      </c>
      <c r="B1653" s="12">
        <v>720878.0</v>
      </c>
      <c r="C1653" s="12" t="s">
        <v>136</v>
      </c>
      <c r="D1653" s="12">
        <v>875.0</v>
      </c>
      <c r="K1653" s="12" t="s">
        <v>137</v>
      </c>
      <c r="M1653" s="12" t="s">
        <v>138</v>
      </c>
      <c r="N1653" s="12" t="s">
        <v>139</v>
      </c>
      <c r="P1653" s="12" t="s">
        <v>140</v>
      </c>
      <c r="V1653" s="12">
        <v>875.0</v>
      </c>
      <c r="X1653" s="12" t="s">
        <v>7994</v>
      </c>
      <c r="Y1653" s="12" t="s">
        <v>142</v>
      </c>
      <c r="Z1653" s="12" t="s">
        <v>7995</v>
      </c>
      <c r="AA1653" s="12" t="s">
        <v>144</v>
      </c>
      <c r="AB1653" s="12" t="s">
        <v>7996</v>
      </c>
      <c r="AC1653" s="12">
        <v>852.0</v>
      </c>
      <c r="AD1653" s="12" t="s">
        <v>6241</v>
      </c>
      <c r="AE1653" s="12" t="s">
        <v>7997</v>
      </c>
      <c r="AI1653" s="12" t="s">
        <v>126</v>
      </c>
      <c r="AJ1653" s="12" t="s">
        <v>126</v>
      </c>
      <c r="AK1653" s="12" t="s">
        <v>126</v>
      </c>
      <c r="AM1653" s="12" t="s">
        <v>149</v>
      </c>
      <c r="AP1653" s="12" t="s">
        <v>126</v>
      </c>
      <c r="AS1653" s="12" t="s">
        <v>153</v>
      </c>
      <c r="AU1653" s="12" t="s">
        <v>152</v>
      </c>
      <c r="AV1653" s="12" t="s">
        <v>188</v>
      </c>
      <c r="AW1653" s="12" t="s">
        <v>7998</v>
      </c>
      <c r="AX1653" s="12" t="s">
        <v>156</v>
      </c>
      <c r="AY1653" s="12" t="s">
        <v>7999</v>
      </c>
      <c r="BO1653" s="12" t="s">
        <v>8000</v>
      </c>
      <c r="BP1653" s="12" t="s">
        <v>6241</v>
      </c>
      <c r="BQ1653" s="12" t="s">
        <v>273</v>
      </c>
    </row>
    <row r="1654" ht="14.25" customHeight="1">
      <c r="A1654" s="12">
        <v>720879.0</v>
      </c>
      <c r="B1654" s="12">
        <v>720879.0</v>
      </c>
      <c r="K1654" s="12" t="s">
        <v>137</v>
      </c>
      <c r="M1654" s="12" t="s">
        <v>138</v>
      </c>
      <c r="N1654" s="12" t="s">
        <v>139</v>
      </c>
      <c r="P1654" s="12" t="s">
        <v>140</v>
      </c>
      <c r="V1654" s="12">
        <v>875.0</v>
      </c>
      <c r="X1654" s="12" t="s">
        <v>8001</v>
      </c>
      <c r="Y1654" s="12" t="s">
        <v>142</v>
      </c>
      <c r="Z1654" s="12" t="s">
        <v>8002</v>
      </c>
      <c r="AA1654" s="12" t="s">
        <v>144</v>
      </c>
      <c r="AB1654" s="12" t="s">
        <v>8003</v>
      </c>
      <c r="AC1654" s="12">
        <v>122.0</v>
      </c>
      <c r="AD1654" s="12" t="s">
        <v>221</v>
      </c>
      <c r="AE1654" s="12" t="s">
        <v>8004</v>
      </c>
      <c r="AF1654" s="12" t="s">
        <v>8005</v>
      </c>
      <c r="AI1654" s="12" t="s">
        <v>126</v>
      </c>
      <c r="AJ1654" s="12" t="s">
        <v>152</v>
      </c>
      <c r="AK1654" s="12" t="s">
        <v>126</v>
      </c>
      <c r="AM1654" s="12" t="s">
        <v>149</v>
      </c>
      <c r="AN1654" s="12" t="s">
        <v>8006</v>
      </c>
      <c r="AP1654" s="12" t="s">
        <v>152</v>
      </c>
      <c r="AS1654" s="12" t="s">
        <v>153</v>
      </c>
      <c r="AU1654" s="12" t="s">
        <v>126</v>
      </c>
      <c r="BF1654" s="12" t="s">
        <v>126</v>
      </c>
      <c r="BO1654" s="12" t="s">
        <v>561</v>
      </c>
      <c r="BP1654" s="12" t="s">
        <v>836</v>
      </c>
      <c r="BQ1654" s="12" t="s">
        <v>388</v>
      </c>
    </row>
    <row r="1655" ht="14.25" customHeight="1">
      <c r="A1655" s="12">
        <v>720880.0</v>
      </c>
      <c r="B1655" s="12">
        <v>720880.0</v>
      </c>
      <c r="K1655" s="12" t="s">
        <v>137</v>
      </c>
      <c r="M1655" s="12" t="s">
        <v>253</v>
      </c>
      <c r="N1655" s="12" t="s">
        <v>139</v>
      </c>
      <c r="P1655" s="12" t="s">
        <v>204</v>
      </c>
      <c r="V1655" s="12">
        <v>319.0</v>
      </c>
      <c r="X1655" s="12" t="s">
        <v>8007</v>
      </c>
      <c r="Y1655" s="12" t="s">
        <v>269</v>
      </c>
      <c r="Z1655" s="12" t="s">
        <v>8008</v>
      </c>
      <c r="AA1655" s="12" t="s">
        <v>175</v>
      </c>
      <c r="AB1655" s="12" t="s">
        <v>8009</v>
      </c>
      <c r="AC1655" s="12">
        <v>829.0</v>
      </c>
      <c r="AD1655" s="12" t="s">
        <v>5432</v>
      </c>
      <c r="AE1655" s="12" t="s">
        <v>8010</v>
      </c>
      <c r="AI1655" s="12" t="s">
        <v>126</v>
      </c>
      <c r="AJ1655" s="12" t="s">
        <v>126</v>
      </c>
      <c r="AM1655" s="12" t="s">
        <v>500</v>
      </c>
      <c r="AN1655" s="12" t="s">
        <v>196</v>
      </c>
      <c r="AP1655" s="12" t="s">
        <v>126</v>
      </c>
      <c r="AQ1655" s="12" t="s">
        <v>152</v>
      </c>
      <c r="AS1655" s="12" t="s">
        <v>153</v>
      </c>
      <c r="AU1655" s="12" t="s">
        <v>152</v>
      </c>
      <c r="AV1655" s="12" t="s">
        <v>891</v>
      </c>
      <c r="BF1655" s="12" t="s">
        <v>126</v>
      </c>
      <c r="BO1655" s="12" t="s">
        <v>2585</v>
      </c>
      <c r="BQ1655" s="12" t="s">
        <v>236</v>
      </c>
    </row>
    <row r="1656" ht="14.25" customHeight="1">
      <c r="A1656" s="12">
        <v>720881.0</v>
      </c>
      <c r="B1656" s="12">
        <v>720881.0</v>
      </c>
      <c r="K1656" s="12" t="s">
        <v>137</v>
      </c>
      <c r="M1656" s="12" t="s">
        <v>170</v>
      </c>
      <c r="N1656" s="12" t="s">
        <v>171</v>
      </c>
      <c r="P1656" s="12" t="s">
        <v>140</v>
      </c>
      <c r="V1656" s="12">
        <v>649.0</v>
      </c>
      <c r="X1656" s="12" t="s">
        <v>8011</v>
      </c>
      <c r="Y1656" s="12" t="s">
        <v>142</v>
      </c>
      <c r="Z1656" s="12" t="s">
        <v>8012</v>
      </c>
      <c r="AA1656" s="12" t="s">
        <v>144</v>
      </c>
      <c r="AB1656" s="12" t="s">
        <v>8013</v>
      </c>
      <c r="AC1656" s="12">
        <v>9.19811208375E11</v>
      </c>
      <c r="AD1656" s="12" t="s">
        <v>448</v>
      </c>
      <c r="AE1656" s="12" t="s">
        <v>8014</v>
      </c>
      <c r="AF1656" s="12" t="s">
        <v>8015</v>
      </c>
      <c r="AI1656" s="12" t="s">
        <v>152</v>
      </c>
      <c r="AJ1656" s="12" t="s">
        <v>126</v>
      </c>
      <c r="AK1656" s="12" t="s">
        <v>126</v>
      </c>
      <c r="AM1656" s="12" t="s">
        <v>358</v>
      </c>
      <c r="AP1656" s="12" t="s">
        <v>152</v>
      </c>
      <c r="AS1656" s="12" t="s">
        <v>370</v>
      </c>
      <c r="AT1656" s="12" t="s">
        <v>1017</v>
      </c>
      <c r="AU1656" s="12" t="s">
        <v>152</v>
      </c>
      <c r="AV1656" s="12" t="s">
        <v>891</v>
      </c>
      <c r="AX1656" s="12" t="s">
        <v>184</v>
      </c>
      <c r="BF1656" s="12" t="s">
        <v>126</v>
      </c>
    </row>
    <row r="1657" ht="14.25" customHeight="1">
      <c r="A1657" s="12">
        <v>720882.0</v>
      </c>
      <c r="B1657" s="12">
        <v>720882.0</v>
      </c>
      <c r="K1657" s="12" t="s">
        <v>137</v>
      </c>
      <c r="M1657" s="12" t="s">
        <v>253</v>
      </c>
      <c r="N1657" s="12" t="s">
        <v>171</v>
      </c>
      <c r="P1657" s="12" t="s">
        <v>204</v>
      </c>
      <c r="V1657" s="12">
        <v>259.0</v>
      </c>
      <c r="X1657" s="12" t="s">
        <v>8016</v>
      </c>
      <c r="Y1657" s="12" t="s">
        <v>246</v>
      </c>
      <c r="Z1657" s="12" t="s">
        <v>8017</v>
      </c>
      <c r="AA1657" s="12" t="s">
        <v>144</v>
      </c>
      <c r="AB1657" s="12" t="s">
        <v>8018</v>
      </c>
      <c r="AC1657" s="12">
        <v>90.0</v>
      </c>
      <c r="AD1657" s="12" t="s">
        <v>314</v>
      </c>
      <c r="AE1657" s="12" t="s">
        <v>8019</v>
      </c>
      <c r="AI1657" s="12" t="s">
        <v>152</v>
      </c>
      <c r="AJ1657" s="12" t="s">
        <v>126</v>
      </c>
      <c r="AK1657" s="12" t="s">
        <v>126</v>
      </c>
      <c r="AP1657" s="12" t="s">
        <v>126</v>
      </c>
      <c r="AQ1657" s="12" t="s">
        <v>152</v>
      </c>
      <c r="AS1657" s="12" t="s">
        <v>153</v>
      </c>
      <c r="AU1657" s="12" t="s">
        <v>126</v>
      </c>
      <c r="BF1657" s="12" t="s">
        <v>126</v>
      </c>
      <c r="BO1657" s="12" t="s">
        <v>127</v>
      </c>
      <c r="BP1657" s="12" t="s">
        <v>314</v>
      </c>
      <c r="BQ1657" s="12" t="s">
        <v>273</v>
      </c>
    </row>
    <row r="1658" ht="14.25" customHeight="1">
      <c r="A1658" s="12">
        <v>720883.0</v>
      </c>
      <c r="B1658" s="12">
        <v>720883.0</v>
      </c>
      <c r="K1658" s="12" t="s">
        <v>137</v>
      </c>
      <c r="M1658" s="12" t="s">
        <v>138</v>
      </c>
      <c r="N1658" s="12" t="s">
        <v>171</v>
      </c>
      <c r="P1658" s="12" t="s">
        <v>128</v>
      </c>
      <c r="V1658" s="12">
        <v>627.0</v>
      </c>
      <c r="X1658" s="12" t="s">
        <v>8020</v>
      </c>
      <c r="Y1658" s="12" t="s">
        <v>173</v>
      </c>
      <c r="Z1658" s="12" t="s">
        <v>8021</v>
      </c>
      <c r="AA1658" s="12" t="s">
        <v>175</v>
      </c>
      <c r="AB1658" s="12" t="s">
        <v>8022</v>
      </c>
      <c r="AC1658" s="12">
        <v>417.0</v>
      </c>
      <c r="AD1658" s="12" t="s">
        <v>963</v>
      </c>
      <c r="AI1658" s="12" t="s">
        <v>126</v>
      </c>
      <c r="AJ1658" s="12" t="s">
        <v>126</v>
      </c>
      <c r="AK1658" s="12" t="s">
        <v>126</v>
      </c>
      <c r="AP1658" s="12" t="s">
        <v>126</v>
      </c>
      <c r="AS1658" s="12" t="s">
        <v>153</v>
      </c>
      <c r="AU1658" s="12" t="s">
        <v>126</v>
      </c>
      <c r="BF1658" s="12" t="s">
        <v>126</v>
      </c>
      <c r="BO1658" s="12" t="s">
        <v>127</v>
      </c>
      <c r="BP1658" s="12" t="s">
        <v>963</v>
      </c>
      <c r="BQ1658" s="12" t="s">
        <v>158</v>
      </c>
    </row>
    <row r="1659" ht="14.25" customHeight="1">
      <c r="A1659" s="12">
        <v>720884.0</v>
      </c>
      <c r="B1659" s="12">
        <v>720884.0</v>
      </c>
      <c r="K1659" s="12" t="s">
        <v>137</v>
      </c>
      <c r="M1659" s="12" t="s">
        <v>170</v>
      </c>
      <c r="N1659" s="12" t="s">
        <v>139</v>
      </c>
      <c r="P1659" s="12" t="s">
        <v>204</v>
      </c>
      <c r="V1659" s="12">
        <v>407.0</v>
      </c>
      <c r="X1659" s="12" t="s">
        <v>8023</v>
      </c>
      <c r="Y1659" s="12" t="s">
        <v>269</v>
      </c>
      <c r="Z1659" s="12" t="s">
        <v>1800</v>
      </c>
      <c r="AA1659" s="12" t="s">
        <v>175</v>
      </c>
      <c r="AB1659" s="12" t="s">
        <v>1801</v>
      </c>
      <c r="AC1659" s="12">
        <v>12.0</v>
      </c>
      <c r="AD1659" s="12" t="s">
        <v>1298</v>
      </c>
      <c r="AE1659" s="12" t="s">
        <v>1798</v>
      </c>
      <c r="AF1659" s="12" t="s">
        <v>8024</v>
      </c>
      <c r="AI1659" s="12" t="s">
        <v>152</v>
      </c>
      <c r="AJ1659" s="12" t="s">
        <v>126</v>
      </c>
      <c r="AK1659" s="12" t="s">
        <v>126</v>
      </c>
      <c r="AM1659" s="12" t="s">
        <v>985</v>
      </c>
      <c r="AN1659" s="12" t="s">
        <v>149</v>
      </c>
      <c r="AP1659" s="12" t="s">
        <v>152</v>
      </c>
      <c r="AQ1659" s="12" t="s">
        <v>152</v>
      </c>
      <c r="AS1659" s="12" t="s">
        <v>153</v>
      </c>
      <c r="AU1659" s="12" t="s">
        <v>152</v>
      </c>
      <c r="AV1659" s="12" t="s">
        <v>188</v>
      </c>
      <c r="BF1659" s="12" t="s">
        <v>126</v>
      </c>
      <c r="BO1659" s="12" t="s">
        <v>526</v>
      </c>
    </row>
    <row r="1660" ht="14.25" customHeight="1">
      <c r="A1660" s="12">
        <v>720885.0</v>
      </c>
      <c r="B1660" s="12">
        <v>720885.0</v>
      </c>
      <c r="K1660" s="12" t="s">
        <v>137</v>
      </c>
      <c r="M1660" s="12" t="s">
        <v>170</v>
      </c>
      <c r="N1660" s="12" t="s">
        <v>139</v>
      </c>
      <c r="P1660" s="12" t="s">
        <v>204</v>
      </c>
      <c r="V1660" s="12">
        <v>407.0</v>
      </c>
      <c r="X1660" s="12" t="s">
        <v>8025</v>
      </c>
      <c r="Y1660" s="12" t="s">
        <v>142</v>
      </c>
      <c r="Z1660" s="12" t="s">
        <v>1795</v>
      </c>
      <c r="AA1660" s="12" t="s">
        <v>144</v>
      </c>
      <c r="AB1660" s="12" t="s">
        <v>1796</v>
      </c>
      <c r="AC1660" s="12">
        <v>2.01227551285E11</v>
      </c>
      <c r="AD1660" s="12" t="s">
        <v>1298</v>
      </c>
      <c r="AE1660" s="12" t="s">
        <v>1798</v>
      </c>
      <c r="AF1660" s="12" t="s">
        <v>1792</v>
      </c>
      <c r="AI1660" s="12" t="s">
        <v>152</v>
      </c>
      <c r="AJ1660" s="12" t="s">
        <v>126</v>
      </c>
      <c r="AK1660" s="12" t="s">
        <v>126</v>
      </c>
      <c r="AM1660" s="12" t="s">
        <v>985</v>
      </c>
      <c r="AN1660" s="12" t="s">
        <v>196</v>
      </c>
      <c r="AP1660" s="12" t="s">
        <v>152</v>
      </c>
      <c r="AQ1660" s="12" t="s">
        <v>152</v>
      </c>
      <c r="AS1660" s="12" t="s">
        <v>153</v>
      </c>
      <c r="AU1660" s="12" t="s">
        <v>152</v>
      </c>
      <c r="AV1660" s="12" t="s">
        <v>188</v>
      </c>
      <c r="BF1660" s="12" t="s">
        <v>126</v>
      </c>
      <c r="BO1660" s="12" t="s">
        <v>526</v>
      </c>
    </row>
    <row r="1661" ht="14.25" customHeight="1">
      <c r="A1661" s="12">
        <v>720886.0</v>
      </c>
      <c r="B1661" s="12">
        <v>720886.0</v>
      </c>
      <c r="K1661" s="12" t="s">
        <v>137</v>
      </c>
      <c r="M1661" s="12" t="s">
        <v>138</v>
      </c>
      <c r="N1661" s="12" t="s">
        <v>171</v>
      </c>
      <c r="P1661" s="12" t="s">
        <v>128</v>
      </c>
      <c r="V1661" s="12">
        <v>627.0</v>
      </c>
      <c r="X1661" s="12" t="s">
        <v>8026</v>
      </c>
      <c r="Y1661" s="12" t="s">
        <v>142</v>
      </c>
      <c r="Z1661" s="12" t="s">
        <v>8027</v>
      </c>
      <c r="AA1661" s="12" t="s">
        <v>175</v>
      </c>
      <c r="AB1661" s="12" t="s">
        <v>8028</v>
      </c>
      <c r="AC1661" s="12">
        <v>4.47734452202E11</v>
      </c>
      <c r="AD1661" s="12" t="s">
        <v>249</v>
      </c>
      <c r="AE1661" s="12" t="s">
        <v>8029</v>
      </c>
      <c r="AF1661" s="12" t="s">
        <v>8030</v>
      </c>
      <c r="AI1661" s="12" t="s">
        <v>126</v>
      </c>
      <c r="AJ1661" s="12" t="s">
        <v>126</v>
      </c>
      <c r="AK1661" s="12" t="s">
        <v>126</v>
      </c>
      <c r="AM1661" s="12" t="s">
        <v>149</v>
      </c>
      <c r="AN1661" s="12" t="s">
        <v>150</v>
      </c>
      <c r="AP1661" s="12" t="s">
        <v>126</v>
      </c>
      <c r="AS1661" s="12" t="s">
        <v>153</v>
      </c>
      <c r="AU1661" s="12" t="s">
        <v>126</v>
      </c>
      <c r="BF1661" s="12" t="s">
        <v>126</v>
      </c>
      <c r="BO1661" s="12" t="s">
        <v>421</v>
      </c>
      <c r="BP1661" s="12" t="s">
        <v>249</v>
      </c>
      <c r="BQ1661" s="12" t="s">
        <v>201</v>
      </c>
    </row>
    <row r="1662" ht="14.25" customHeight="1">
      <c r="A1662" s="12">
        <v>720887.0</v>
      </c>
      <c r="B1662" s="12">
        <v>720886.0</v>
      </c>
      <c r="K1662" s="12" t="s">
        <v>137</v>
      </c>
      <c r="M1662" s="12" t="s">
        <v>138</v>
      </c>
      <c r="N1662" s="12" t="s">
        <v>171</v>
      </c>
      <c r="P1662" s="12" t="s">
        <v>977</v>
      </c>
      <c r="V1662" s="12">
        <v>33.0</v>
      </c>
      <c r="X1662" s="12" t="s">
        <v>8031</v>
      </c>
      <c r="Y1662" s="12" t="s">
        <v>246</v>
      </c>
      <c r="Z1662" s="12" t="s">
        <v>8032</v>
      </c>
      <c r="AA1662" s="12" t="s">
        <v>144</v>
      </c>
      <c r="AB1662" s="12" t="s">
        <v>8028</v>
      </c>
      <c r="AC1662" s="12">
        <v>4.47734452202E11</v>
      </c>
      <c r="AD1662" s="12" t="s">
        <v>249</v>
      </c>
      <c r="AE1662" s="12" t="s">
        <v>8029</v>
      </c>
      <c r="AF1662" s="12" t="s">
        <v>8030</v>
      </c>
      <c r="AI1662" s="12" t="s">
        <v>126</v>
      </c>
      <c r="AJ1662" s="12" t="s">
        <v>126</v>
      </c>
      <c r="AK1662" s="12" t="s">
        <v>126</v>
      </c>
      <c r="AM1662" s="12" t="s">
        <v>149</v>
      </c>
      <c r="AN1662" s="12" t="s">
        <v>2240</v>
      </c>
      <c r="AP1662" s="12" t="s">
        <v>126</v>
      </c>
      <c r="AS1662" s="12" t="s">
        <v>153</v>
      </c>
      <c r="AU1662" s="12" t="s">
        <v>126</v>
      </c>
      <c r="BF1662" s="12" t="s">
        <v>126</v>
      </c>
    </row>
    <row r="1663" ht="14.25" customHeight="1">
      <c r="A1663" s="12">
        <v>720888.0</v>
      </c>
      <c r="B1663" s="12">
        <v>720886.0</v>
      </c>
      <c r="K1663" s="12" t="s">
        <v>137</v>
      </c>
      <c r="M1663" s="12" t="s">
        <v>138</v>
      </c>
      <c r="N1663" s="12" t="s">
        <v>171</v>
      </c>
      <c r="P1663" s="12" t="s">
        <v>977</v>
      </c>
      <c r="V1663" s="12">
        <v>33.0</v>
      </c>
      <c r="X1663" s="12" t="s">
        <v>8033</v>
      </c>
      <c r="Y1663" s="12" t="s">
        <v>246</v>
      </c>
      <c r="Z1663" s="12" t="s">
        <v>8034</v>
      </c>
      <c r="AA1663" s="12" t="s">
        <v>144</v>
      </c>
      <c r="AB1663" s="12" t="s">
        <v>8028</v>
      </c>
      <c r="AC1663" s="12">
        <v>4.47734452202E11</v>
      </c>
      <c r="AD1663" s="12" t="s">
        <v>249</v>
      </c>
      <c r="AI1663" s="12" t="s">
        <v>126</v>
      </c>
      <c r="AJ1663" s="12" t="s">
        <v>126</v>
      </c>
      <c r="AK1663" s="12" t="s">
        <v>126</v>
      </c>
      <c r="AP1663" s="12" t="s">
        <v>126</v>
      </c>
      <c r="AS1663" s="12" t="s">
        <v>153</v>
      </c>
      <c r="AU1663" s="12" t="s">
        <v>126</v>
      </c>
      <c r="BF1663" s="12" t="s">
        <v>126</v>
      </c>
    </row>
    <row r="1664" ht="14.25" customHeight="1">
      <c r="A1664" s="12">
        <v>720889.0</v>
      </c>
      <c r="B1664" s="12">
        <v>720889.0</v>
      </c>
      <c r="C1664" s="12" t="s">
        <v>136</v>
      </c>
      <c r="D1664" s="12">
        <v>699.0</v>
      </c>
      <c r="K1664" s="12" t="s">
        <v>137</v>
      </c>
      <c r="M1664" s="12" t="s">
        <v>138</v>
      </c>
      <c r="N1664" s="12" t="s">
        <v>171</v>
      </c>
      <c r="P1664" s="12" t="s">
        <v>140</v>
      </c>
      <c r="V1664" s="12">
        <v>699.0</v>
      </c>
      <c r="X1664" s="12" t="s">
        <v>8035</v>
      </c>
      <c r="Y1664" s="12" t="s">
        <v>142</v>
      </c>
      <c r="Z1664" s="12" t="s">
        <v>8036</v>
      </c>
      <c r="AA1664" s="12" t="s">
        <v>175</v>
      </c>
      <c r="AB1664" s="12" t="s">
        <v>8037</v>
      </c>
      <c r="AC1664" s="12">
        <v>8.21087990137E11</v>
      </c>
      <c r="AD1664" s="12" t="s">
        <v>146</v>
      </c>
      <c r="AE1664" s="12" t="s">
        <v>8038</v>
      </c>
      <c r="AI1664" s="12" t="s">
        <v>126</v>
      </c>
      <c r="AJ1664" s="12" t="s">
        <v>126</v>
      </c>
      <c r="AK1664" s="12" t="s">
        <v>126</v>
      </c>
      <c r="AM1664" s="12" t="s">
        <v>150</v>
      </c>
      <c r="AN1664" s="12" t="s">
        <v>149</v>
      </c>
      <c r="AP1664" s="12" t="s">
        <v>126</v>
      </c>
      <c r="AS1664" s="12" t="s">
        <v>370</v>
      </c>
      <c r="AT1664" s="12" t="s">
        <v>1017</v>
      </c>
      <c r="AU1664" s="12" t="s">
        <v>126</v>
      </c>
      <c r="BF1664" s="12" t="s">
        <v>126</v>
      </c>
      <c r="BO1664" s="12" t="s">
        <v>437</v>
      </c>
      <c r="BP1664" s="12" t="s">
        <v>146</v>
      </c>
      <c r="BQ1664" s="12" t="s">
        <v>135</v>
      </c>
    </row>
    <row r="1665" ht="14.25" customHeight="1">
      <c r="A1665" s="12">
        <v>720890.0</v>
      </c>
      <c r="B1665" s="12">
        <v>720890.0</v>
      </c>
      <c r="K1665" s="12" t="s">
        <v>137</v>
      </c>
      <c r="M1665" s="12" t="s">
        <v>253</v>
      </c>
      <c r="N1665" s="12" t="s">
        <v>171</v>
      </c>
      <c r="P1665" s="12" t="s">
        <v>140</v>
      </c>
      <c r="V1665" s="12">
        <v>605.0</v>
      </c>
      <c r="X1665" s="12" t="s">
        <v>8039</v>
      </c>
      <c r="Y1665" s="12" t="s">
        <v>142</v>
      </c>
      <c r="Z1665" s="12" t="s">
        <v>7668</v>
      </c>
      <c r="AA1665" s="12" t="s">
        <v>144</v>
      </c>
      <c r="AB1665" s="12" t="s">
        <v>8040</v>
      </c>
      <c r="AC1665" s="12">
        <v>98.0</v>
      </c>
      <c r="AD1665" s="12" t="s">
        <v>448</v>
      </c>
      <c r="AE1665" s="12" t="s">
        <v>8041</v>
      </c>
      <c r="AF1665" s="12" t="s">
        <v>8042</v>
      </c>
      <c r="AI1665" s="12" t="s">
        <v>152</v>
      </c>
      <c r="AJ1665" s="12" t="s">
        <v>126</v>
      </c>
      <c r="AK1665" s="12" t="s">
        <v>126</v>
      </c>
      <c r="AM1665" s="12" t="s">
        <v>358</v>
      </c>
      <c r="AP1665" s="12" t="s">
        <v>152</v>
      </c>
      <c r="AQ1665" s="12" t="s">
        <v>152</v>
      </c>
      <c r="AS1665" s="12" t="s">
        <v>153</v>
      </c>
      <c r="AU1665" s="12" t="s">
        <v>152</v>
      </c>
      <c r="BF1665" s="12" t="s">
        <v>126</v>
      </c>
      <c r="BO1665" s="12" t="s">
        <v>1009</v>
      </c>
      <c r="BP1665" s="12" t="s">
        <v>448</v>
      </c>
    </row>
    <row r="1666" ht="14.25" customHeight="1">
      <c r="A1666" s="12">
        <v>720891.0</v>
      </c>
      <c r="B1666" s="12">
        <v>720891.0</v>
      </c>
      <c r="K1666" s="12" t="s">
        <v>137</v>
      </c>
      <c r="M1666" s="12" t="s">
        <v>170</v>
      </c>
      <c r="N1666" s="12" t="s">
        <v>171</v>
      </c>
      <c r="P1666" s="12" t="s">
        <v>140</v>
      </c>
      <c r="V1666" s="12">
        <v>649.0</v>
      </c>
      <c r="X1666" s="12" t="s">
        <v>8043</v>
      </c>
      <c r="Y1666" s="12" t="s">
        <v>246</v>
      </c>
      <c r="Z1666" s="12" t="s">
        <v>8044</v>
      </c>
      <c r="AA1666" s="12" t="s">
        <v>144</v>
      </c>
      <c r="AB1666" s="12" t="s">
        <v>8045</v>
      </c>
      <c r="AC1666" s="12">
        <v>92.0</v>
      </c>
      <c r="AD1666" s="12" t="s">
        <v>2869</v>
      </c>
      <c r="AE1666" s="12" t="s">
        <v>8046</v>
      </c>
      <c r="AI1666" s="12" t="s">
        <v>152</v>
      </c>
      <c r="AJ1666" s="12" t="s">
        <v>126</v>
      </c>
      <c r="AK1666" s="12" t="s">
        <v>126</v>
      </c>
      <c r="AM1666" s="12" t="s">
        <v>196</v>
      </c>
      <c r="AP1666" s="12" t="s">
        <v>152</v>
      </c>
      <c r="AS1666" s="12" t="s">
        <v>370</v>
      </c>
      <c r="AT1666" s="12" t="s">
        <v>1380</v>
      </c>
      <c r="AU1666" s="12" t="s">
        <v>152</v>
      </c>
      <c r="AV1666" s="12" t="s">
        <v>552</v>
      </c>
      <c r="AX1666" s="12" t="s">
        <v>156</v>
      </c>
      <c r="BF1666" s="12" t="s">
        <v>126</v>
      </c>
      <c r="BO1666" s="12" t="s">
        <v>127</v>
      </c>
      <c r="BP1666" s="12" t="s">
        <v>2869</v>
      </c>
      <c r="BQ1666" s="12" t="s">
        <v>388</v>
      </c>
    </row>
    <row r="1667" ht="14.25" customHeight="1">
      <c r="A1667" s="12">
        <v>720892.0</v>
      </c>
      <c r="B1667" s="12">
        <v>720892.0</v>
      </c>
      <c r="K1667" s="12" t="s">
        <v>137</v>
      </c>
      <c r="M1667" s="12" t="s">
        <v>253</v>
      </c>
      <c r="N1667" s="12" t="s">
        <v>171</v>
      </c>
      <c r="P1667" s="12" t="s">
        <v>204</v>
      </c>
      <c r="V1667" s="12">
        <v>259.0</v>
      </c>
      <c r="X1667" s="12" t="s">
        <v>4356</v>
      </c>
      <c r="Y1667" s="12" t="s">
        <v>173</v>
      </c>
      <c r="Z1667" s="12" t="s">
        <v>4357</v>
      </c>
      <c r="AA1667" s="12" t="s">
        <v>175</v>
      </c>
      <c r="AB1667" s="12" t="s">
        <v>4358</v>
      </c>
      <c r="AC1667" s="12">
        <v>2.42065341546E11</v>
      </c>
      <c r="AD1667" s="12" t="s">
        <v>1841</v>
      </c>
      <c r="AE1667" s="12" t="s">
        <v>8047</v>
      </c>
      <c r="AI1667" s="12" t="s">
        <v>152</v>
      </c>
      <c r="AJ1667" s="12" t="s">
        <v>126</v>
      </c>
      <c r="AK1667" s="12" t="s">
        <v>126</v>
      </c>
      <c r="AM1667" s="12" t="s">
        <v>1078</v>
      </c>
      <c r="AN1667" s="12" t="s">
        <v>303</v>
      </c>
      <c r="AP1667" s="12" t="s">
        <v>152</v>
      </c>
      <c r="AQ1667" s="12" t="s">
        <v>152</v>
      </c>
      <c r="AS1667" s="12" t="s">
        <v>153</v>
      </c>
      <c r="AU1667" s="12" t="s">
        <v>152</v>
      </c>
      <c r="BF1667" s="12" t="s">
        <v>126</v>
      </c>
      <c r="BO1667" s="12" t="s">
        <v>127</v>
      </c>
      <c r="BP1667" s="12" t="s">
        <v>1841</v>
      </c>
      <c r="BQ1667" s="12" t="s">
        <v>201</v>
      </c>
    </row>
    <row r="1668" ht="14.25" customHeight="1">
      <c r="A1668" s="12">
        <v>720893.0</v>
      </c>
      <c r="B1668" s="12">
        <v>720893.0</v>
      </c>
      <c r="K1668" s="12" t="s">
        <v>137</v>
      </c>
      <c r="M1668" s="12" t="s">
        <v>170</v>
      </c>
      <c r="N1668" s="12" t="s">
        <v>139</v>
      </c>
      <c r="P1668" s="12" t="s">
        <v>140</v>
      </c>
      <c r="V1668" s="12">
        <v>814.0</v>
      </c>
      <c r="X1668" s="12" t="s">
        <v>8048</v>
      </c>
      <c r="Y1668" s="12" t="s">
        <v>142</v>
      </c>
      <c r="Z1668" s="12" t="s">
        <v>8049</v>
      </c>
      <c r="AA1668" s="12" t="s">
        <v>144</v>
      </c>
      <c r="AB1668" s="12" t="s">
        <v>8050</v>
      </c>
      <c r="AC1668" s="12">
        <v>2.33206310095E11</v>
      </c>
      <c r="AD1668" s="12" t="s">
        <v>918</v>
      </c>
      <c r="AE1668" s="12" t="s">
        <v>8051</v>
      </c>
      <c r="AF1668" s="12" t="s">
        <v>8052</v>
      </c>
      <c r="AI1668" s="12" t="s">
        <v>152</v>
      </c>
      <c r="AJ1668" s="12" t="s">
        <v>126</v>
      </c>
      <c r="AK1668" s="12" t="s">
        <v>126</v>
      </c>
      <c r="AM1668" s="12" t="s">
        <v>149</v>
      </c>
      <c r="AP1668" s="12" t="s">
        <v>126</v>
      </c>
      <c r="AQ1668" s="12" t="s">
        <v>152</v>
      </c>
      <c r="AS1668" s="12" t="s">
        <v>153</v>
      </c>
      <c r="AU1668" s="12" t="s">
        <v>152</v>
      </c>
      <c r="BF1668" s="12" t="s">
        <v>126</v>
      </c>
      <c r="BQ1668" s="12" t="s">
        <v>464</v>
      </c>
    </row>
    <row r="1669" ht="14.25" customHeight="1">
      <c r="A1669" s="12">
        <v>720894.0</v>
      </c>
      <c r="B1669" s="12">
        <v>720894.0</v>
      </c>
      <c r="K1669" s="12" t="s">
        <v>137</v>
      </c>
      <c r="M1669" s="12" t="s">
        <v>170</v>
      </c>
      <c r="N1669" s="12" t="s">
        <v>171</v>
      </c>
      <c r="P1669" s="12" t="s">
        <v>204</v>
      </c>
      <c r="V1669" s="12">
        <v>325.0</v>
      </c>
      <c r="X1669" s="12" t="s">
        <v>8053</v>
      </c>
      <c r="Y1669" s="12" t="s">
        <v>246</v>
      </c>
      <c r="Z1669" s="12" t="s">
        <v>8054</v>
      </c>
      <c r="AA1669" s="12" t="s">
        <v>144</v>
      </c>
      <c r="AB1669" s="12" t="s">
        <v>8055</v>
      </c>
      <c r="AC1669" s="12">
        <v>2.64813347497E11</v>
      </c>
      <c r="AD1669" s="12" t="s">
        <v>3154</v>
      </c>
      <c r="AE1669" s="12" t="s">
        <v>8056</v>
      </c>
      <c r="AF1669" s="12" t="s">
        <v>8057</v>
      </c>
      <c r="AI1669" s="12" t="s">
        <v>152</v>
      </c>
      <c r="AJ1669" s="12" t="s">
        <v>126</v>
      </c>
      <c r="AK1669" s="12" t="s">
        <v>126</v>
      </c>
      <c r="AM1669" s="12" t="s">
        <v>149</v>
      </c>
      <c r="AN1669" s="12" t="s">
        <v>5745</v>
      </c>
      <c r="AO1669" s="12" t="s">
        <v>6160</v>
      </c>
      <c r="AP1669" s="12" t="s">
        <v>152</v>
      </c>
      <c r="AS1669" s="12" t="s">
        <v>153</v>
      </c>
      <c r="AU1669" s="12" t="s">
        <v>126</v>
      </c>
      <c r="BF1669" s="12" t="s">
        <v>126</v>
      </c>
      <c r="BO1669" s="12" t="s">
        <v>127</v>
      </c>
      <c r="BP1669" s="12" t="s">
        <v>3154</v>
      </c>
    </row>
    <row r="1670" ht="14.25" customHeight="1">
      <c r="A1670" s="12">
        <v>720895.0</v>
      </c>
      <c r="B1670" s="12">
        <v>720895.0</v>
      </c>
      <c r="C1670" s="12" t="s">
        <v>136</v>
      </c>
      <c r="D1670" s="12">
        <v>699.0</v>
      </c>
      <c r="K1670" s="12" t="s">
        <v>137</v>
      </c>
      <c r="M1670" s="12" t="s">
        <v>138</v>
      </c>
      <c r="N1670" s="12" t="s">
        <v>171</v>
      </c>
      <c r="P1670" s="12" t="s">
        <v>140</v>
      </c>
      <c r="V1670" s="12">
        <v>699.0</v>
      </c>
      <c r="X1670" s="12" t="s">
        <v>8058</v>
      </c>
      <c r="Y1670" s="12" t="s">
        <v>142</v>
      </c>
      <c r="Z1670" s="12" t="s">
        <v>8059</v>
      </c>
      <c r="AA1670" s="12" t="s">
        <v>175</v>
      </c>
      <c r="AB1670" s="12" t="s">
        <v>8060</v>
      </c>
      <c r="AC1670" s="12">
        <v>367.0</v>
      </c>
      <c r="AD1670" s="12" t="s">
        <v>4563</v>
      </c>
      <c r="AI1670" s="12" t="s">
        <v>126</v>
      </c>
      <c r="AJ1670" s="12" t="s">
        <v>126</v>
      </c>
      <c r="AK1670" s="12" t="s">
        <v>126</v>
      </c>
      <c r="AM1670" s="12" t="s">
        <v>4564</v>
      </c>
      <c r="AN1670" s="12" t="s">
        <v>149</v>
      </c>
      <c r="AO1670" s="12" t="s">
        <v>1098</v>
      </c>
      <c r="AP1670" s="12" t="s">
        <v>126</v>
      </c>
      <c r="AS1670" s="12" t="s">
        <v>370</v>
      </c>
      <c r="AT1670" s="12" t="s">
        <v>1017</v>
      </c>
      <c r="AU1670" s="12" t="s">
        <v>126</v>
      </c>
      <c r="BF1670" s="12" t="s">
        <v>126</v>
      </c>
      <c r="BO1670" s="12" t="s">
        <v>200</v>
      </c>
      <c r="BP1670" s="12" t="s">
        <v>4563</v>
      </c>
      <c r="BQ1670" s="12" t="s">
        <v>273</v>
      </c>
    </row>
    <row r="1671" ht="14.25" customHeight="1">
      <c r="A1671" s="12">
        <v>720896.0</v>
      </c>
      <c r="B1671" s="12">
        <v>720896.0</v>
      </c>
      <c r="C1671" s="12" t="s">
        <v>136</v>
      </c>
      <c r="D1671" s="12">
        <v>699.0</v>
      </c>
      <c r="K1671" s="12" t="s">
        <v>137</v>
      </c>
      <c r="M1671" s="12" t="s">
        <v>138</v>
      </c>
      <c r="N1671" s="12" t="s">
        <v>171</v>
      </c>
      <c r="P1671" s="12" t="s">
        <v>140</v>
      </c>
      <c r="V1671" s="12">
        <v>699.0</v>
      </c>
      <c r="X1671" s="12" t="s">
        <v>8061</v>
      </c>
      <c r="Y1671" s="12" t="s">
        <v>142</v>
      </c>
      <c r="Z1671" s="12" t="s">
        <v>5732</v>
      </c>
      <c r="AA1671" s="12" t="s">
        <v>144</v>
      </c>
      <c r="AB1671" s="12" t="s">
        <v>8062</v>
      </c>
      <c r="AC1671" s="12">
        <v>3.80505412071E11</v>
      </c>
      <c r="AD1671" s="12" t="s">
        <v>4563</v>
      </c>
      <c r="AI1671" s="12" t="s">
        <v>126</v>
      </c>
      <c r="AJ1671" s="12" t="s">
        <v>126</v>
      </c>
      <c r="AK1671" s="12" t="s">
        <v>126</v>
      </c>
      <c r="AM1671" s="12" t="s">
        <v>4564</v>
      </c>
      <c r="AN1671" s="12" t="s">
        <v>149</v>
      </c>
      <c r="AO1671" s="12" t="s">
        <v>8063</v>
      </c>
      <c r="AP1671" s="12" t="s">
        <v>126</v>
      </c>
      <c r="AS1671" s="12" t="s">
        <v>370</v>
      </c>
      <c r="AT1671" s="12" t="s">
        <v>1017</v>
      </c>
      <c r="AU1671" s="12" t="s">
        <v>126</v>
      </c>
      <c r="BF1671" s="12" t="s">
        <v>126</v>
      </c>
      <c r="BO1671" s="12" t="s">
        <v>200</v>
      </c>
      <c r="BP1671" s="12" t="s">
        <v>611</v>
      </c>
      <c r="BQ1671" s="12" t="s">
        <v>438</v>
      </c>
    </row>
    <row r="1672" ht="14.25" customHeight="1">
      <c r="A1672" s="12">
        <v>720897.0</v>
      </c>
      <c r="B1672" s="12">
        <v>720897.0</v>
      </c>
      <c r="C1672" s="12" t="s">
        <v>136</v>
      </c>
      <c r="D1672" s="12">
        <v>523.0</v>
      </c>
      <c r="K1672" s="12" t="s">
        <v>137</v>
      </c>
      <c r="M1672" s="12" t="s">
        <v>138</v>
      </c>
      <c r="N1672" s="12" t="s">
        <v>139</v>
      </c>
      <c r="P1672" s="12" t="s">
        <v>204</v>
      </c>
      <c r="V1672" s="12">
        <v>523.0</v>
      </c>
      <c r="X1672" s="12" t="s">
        <v>8064</v>
      </c>
      <c r="Y1672" s="12" t="s">
        <v>319</v>
      </c>
      <c r="Z1672" s="12" t="s">
        <v>8065</v>
      </c>
      <c r="AA1672" s="12" t="s">
        <v>175</v>
      </c>
      <c r="AB1672" s="12" t="s">
        <v>8066</v>
      </c>
      <c r="AC1672" s="12">
        <v>4.368120168542E12</v>
      </c>
      <c r="AD1672" s="12" t="s">
        <v>5843</v>
      </c>
      <c r="AI1672" s="12" t="s">
        <v>126</v>
      </c>
      <c r="AJ1672" s="12" t="s">
        <v>126</v>
      </c>
      <c r="AK1672" s="12" t="s">
        <v>126</v>
      </c>
      <c r="AM1672" s="12" t="s">
        <v>1494</v>
      </c>
      <c r="AN1672" s="12" t="s">
        <v>149</v>
      </c>
      <c r="AO1672" s="12" t="s">
        <v>331</v>
      </c>
      <c r="AP1672" s="12" t="s">
        <v>126</v>
      </c>
      <c r="AQ1672" s="12" t="s">
        <v>152</v>
      </c>
      <c r="AS1672" s="12" t="s">
        <v>153</v>
      </c>
      <c r="AU1672" s="12" t="s">
        <v>126</v>
      </c>
      <c r="BF1672" s="12" t="s">
        <v>126</v>
      </c>
    </row>
    <row r="1673" ht="14.25" customHeight="1">
      <c r="A1673" s="12">
        <v>720898.0</v>
      </c>
      <c r="B1673" s="12">
        <v>720898.0</v>
      </c>
      <c r="K1673" s="12" t="s">
        <v>137</v>
      </c>
      <c r="M1673" s="12" t="s">
        <v>170</v>
      </c>
      <c r="N1673" s="12" t="s">
        <v>171</v>
      </c>
      <c r="P1673" s="12" t="s">
        <v>204</v>
      </c>
      <c r="V1673" s="12">
        <v>325.0</v>
      </c>
      <c r="X1673" s="12" t="s">
        <v>8067</v>
      </c>
      <c r="Y1673" s="12" t="s">
        <v>319</v>
      </c>
      <c r="Z1673" s="12" t="s">
        <v>8068</v>
      </c>
      <c r="AA1673" s="12" t="s">
        <v>175</v>
      </c>
      <c r="AB1673" s="12" t="s">
        <v>8069</v>
      </c>
      <c r="AC1673" s="12">
        <v>2.64817994464E11</v>
      </c>
      <c r="AD1673" s="12" t="s">
        <v>3154</v>
      </c>
      <c r="AE1673" s="12" t="s">
        <v>8070</v>
      </c>
      <c r="AF1673" s="12" t="s">
        <v>8071</v>
      </c>
      <c r="AI1673" s="12" t="s">
        <v>152</v>
      </c>
      <c r="AJ1673" s="12" t="s">
        <v>126</v>
      </c>
      <c r="AK1673" s="12" t="s">
        <v>126</v>
      </c>
      <c r="AM1673" s="12" t="s">
        <v>196</v>
      </c>
      <c r="AN1673" s="12" t="s">
        <v>196</v>
      </c>
      <c r="AO1673" s="12" t="s">
        <v>196</v>
      </c>
      <c r="AP1673" s="12" t="s">
        <v>152</v>
      </c>
      <c r="AQ1673" s="12" t="s">
        <v>152</v>
      </c>
      <c r="AS1673" s="12" t="s">
        <v>153</v>
      </c>
      <c r="AU1673" s="12" t="s">
        <v>152</v>
      </c>
      <c r="BF1673" s="12" t="s">
        <v>126</v>
      </c>
    </row>
    <row r="1674" ht="14.25" customHeight="1">
      <c r="A1674" s="12">
        <v>720899.0</v>
      </c>
      <c r="B1674" s="12">
        <v>720899.0</v>
      </c>
      <c r="K1674" s="12" t="s">
        <v>137</v>
      </c>
      <c r="M1674" s="12" t="s">
        <v>253</v>
      </c>
      <c r="N1674" s="12" t="s">
        <v>171</v>
      </c>
      <c r="P1674" s="12" t="s">
        <v>204</v>
      </c>
      <c r="V1674" s="12">
        <v>259.0</v>
      </c>
      <c r="X1674" s="12" t="s">
        <v>8072</v>
      </c>
      <c r="Y1674" s="12" t="s">
        <v>142</v>
      </c>
      <c r="Z1674" s="12" t="s">
        <v>7798</v>
      </c>
      <c r="AA1674" s="12" t="s">
        <v>144</v>
      </c>
      <c r="AB1674" s="12" t="s">
        <v>7799</v>
      </c>
      <c r="AC1674" s="12">
        <v>2.5569396601E11</v>
      </c>
      <c r="AD1674" s="12" t="s">
        <v>480</v>
      </c>
      <c r="AI1674" s="12" t="s">
        <v>152</v>
      </c>
      <c r="AJ1674" s="12" t="s">
        <v>126</v>
      </c>
      <c r="AK1674" s="12" t="s">
        <v>126</v>
      </c>
      <c r="AM1674" s="12" t="s">
        <v>149</v>
      </c>
      <c r="AN1674" s="12" t="s">
        <v>149</v>
      </c>
      <c r="AO1674" s="12" t="s">
        <v>149</v>
      </c>
      <c r="AP1674" s="12" t="s">
        <v>152</v>
      </c>
      <c r="AQ1674" s="12" t="s">
        <v>152</v>
      </c>
      <c r="AS1674" s="12" t="s">
        <v>153</v>
      </c>
      <c r="AU1674" s="12" t="s">
        <v>152</v>
      </c>
      <c r="AV1674" s="12" t="s">
        <v>154</v>
      </c>
      <c r="AW1674" s="12" t="s">
        <v>7800</v>
      </c>
      <c r="AX1674" s="12" t="s">
        <v>386</v>
      </c>
      <c r="AY1674" s="12" t="s">
        <v>1008</v>
      </c>
      <c r="BF1674" s="12" t="s">
        <v>126</v>
      </c>
      <c r="BO1674" s="12" t="s">
        <v>467</v>
      </c>
      <c r="BP1674" s="12" t="s">
        <v>221</v>
      </c>
      <c r="BQ1674" s="12" t="s">
        <v>273</v>
      </c>
    </row>
    <row r="1675" ht="14.25" customHeight="1">
      <c r="A1675" s="12">
        <v>720900.0</v>
      </c>
      <c r="B1675" s="12">
        <v>720900.0</v>
      </c>
      <c r="K1675" s="12" t="s">
        <v>137</v>
      </c>
      <c r="M1675" s="12" t="s">
        <v>253</v>
      </c>
      <c r="N1675" s="12" t="s">
        <v>139</v>
      </c>
      <c r="P1675" s="12" t="s">
        <v>128</v>
      </c>
      <c r="V1675" s="12">
        <v>583.0</v>
      </c>
      <c r="X1675" s="12" t="s">
        <v>8073</v>
      </c>
      <c r="Y1675" s="12" t="s">
        <v>142</v>
      </c>
      <c r="Z1675" s="12" t="s">
        <v>4285</v>
      </c>
      <c r="AA1675" s="12" t="s">
        <v>144</v>
      </c>
      <c r="AB1675" s="12" t="s">
        <v>8074</v>
      </c>
      <c r="AC1675" s="12">
        <v>91.0</v>
      </c>
      <c r="AD1675" s="12" t="s">
        <v>743</v>
      </c>
      <c r="AE1675" s="12" t="s">
        <v>2101</v>
      </c>
      <c r="AI1675" s="12" t="s">
        <v>152</v>
      </c>
      <c r="AJ1675" s="12" t="s">
        <v>126</v>
      </c>
      <c r="AK1675" s="12" t="s">
        <v>126</v>
      </c>
      <c r="AM1675" s="12" t="s">
        <v>149</v>
      </c>
      <c r="AN1675" s="12" t="s">
        <v>2102</v>
      </c>
      <c r="AP1675" s="12" t="s">
        <v>152</v>
      </c>
      <c r="AQ1675" s="12" t="s">
        <v>152</v>
      </c>
      <c r="AS1675" s="12" t="s">
        <v>153</v>
      </c>
      <c r="AU1675" s="12" t="s">
        <v>152</v>
      </c>
      <c r="BF1675" s="12" t="s">
        <v>126</v>
      </c>
      <c r="BO1675" s="12" t="s">
        <v>421</v>
      </c>
      <c r="BP1675" s="12" t="s">
        <v>743</v>
      </c>
      <c r="BQ1675" s="12" t="s">
        <v>273</v>
      </c>
    </row>
    <row r="1676" ht="14.25" customHeight="1">
      <c r="A1676" s="12">
        <v>720901.0</v>
      </c>
      <c r="B1676" s="12">
        <v>720901.0</v>
      </c>
      <c r="C1676" s="12" t="s">
        <v>136</v>
      </c>
      <c r="D1676" s="12">
        <v>875.0</v>
      </c>
      <c r="K1676" s="12" t="s">
        <v>137</v>
      </c>
      <c r="M1676" s="12" t="s">
        <v>138</v>
      </c>
      <c r="N1676" s="12" t="s">
        <v>139</v>
      </c>
      <c r="P1676" s="12" t="s">
        <v>140</v>
      </c>
      <c r="V1676" s="12">
        <v>875.0</v>
      </c>
      <c r="X1676" s="12" t="s">
        <v>8075</v>
      </c>
      <c r="Y1676" s="12" t="s">
        <v>142</v>
      </c>
      <c r="Z1676" s="12" t="s">
        <v>8076</v>
      </c>
      <c r="AA1676" s="12" t="s">
        <v>175</v>
      </c>
      <c r="AB1676" s="12" t="s">
        <v>8077</v>
      </c>
      <c r="AC1676" s="12">
        <v>509.0</v>
      </c>
      <c r="AD1676" s="12" t="s">
        <v>221</v>
      </c>
      <c r="AE1676" s="12" t="s">
        <v>8078</v>
      </c>
      <c r="AF1676" s="12" t="s">
        <v>8079</v>
      </c>
      <c r="AI1676" s="12" t="s">
        <v>126</v>
      </c>
      <c r="AJ1676" s="12" t="s">
        <v>126</v>
      </c>
      <c r="AK1676" s="12" t="s">
        <v>126</v>
      </c>
      <c r="AM1676" s="12" t="s">
        <v>149</v>
      </c>
      <c r="AP1676" s="12" t="s">
        <v>126</v>
      </c>
      <c r="AQ1676" s="12" t="s">
        <v>152</v>
      </c>
      <c r="AS1676" s="12" t="s">
        <v>153</v>
      </c>
      <c r="AU1676" s="12" t="s">
        <v>126</v>
      </c>
      <c r="BF1676" s="12" t="s">
        <v>126</v>
      </c>
      <c r="BO1676" s="12" t="s">
        <v>127</v>
      </c>
      <c r="BP1676" s="12" t="s">
        <v>221</v>
      </c>
      <c r="BQ1676" s="12" t="s">
        <v>388</v>
      </c>
    </row>
    <row r="1677" ht="14.25" customHeight="1">
      <c r="A1677" s="12">
        <v>721156.0</v>
      </c>
      <c r="B1677" s="12">
        <v>721156.0</v>
      </c>
      <c r="K1677" s="12" t="s">
        <v>137</v>
      </c>
      <c r="M1677" s="12" t="s">
        <v>170</v>
      </c>
      <c r="N1677" s="12" t="s">
        <v>139</v>
      </c>
      <c r="P1677" s="12" t="s">
        <v>140</v>
      </c>
      <c r="V1677" s="12">
        <v>814.0</v>
      </c>
      <c r="X1677" s="12" t="s">
        <v>8080</v>
      </c>
      <c r="Y1677" s="12" t="s">
        <v>142</v>
      </c>
      <c r="Z1677" s="12" t="s">
        <v>8081</v>
      </c>
      <c r="AA1677" s="12" t="s">
        <v>144</v>
      </c>
      <c r="AB1677" s="12" t="s">
        <v>8082</v>
      </c>
      <c r="AC1677" s="12">
        <v>278.0</v>
      </c>
      <c r="AD1677" s="12" t="s">
        <v>122</v>
      </c>
      <c r="AE1677" s="12" t="s">
        <v>8083</v>
      </c>
      <c r="AI1677" s="12" t="s">
        <v>152</v>
      </c>
      <c r="AJ1677" s="12" t="s">
        <v>126</v>
      </c>
      <c r="AK1677" s="12" t="s">
        <v>126</v>
      </c>
      <c r="AM1677" s="12" t="s">
        <v>149</v>
      </c>
      <c r="AP1677" s="12" t="s">
        <v>126</v>
      </c>
      <c r="AQ1677" s="12" t="s">
        <v>152</v>
      </c>
      <c r="AS1677" s="12" t="s">
        <v>153</v>
      </c>
      <c r="AU1677" s="12" t="s">
        <v>152</v>
      </c>
      <c r="AV1677" s="12" t="s">
        <v>182</v>
      </c>
      <c r="AX1677" s="12" t="s">
        <v>183</v>
      </c>
      <c r="BF1677" s="12" t="s">
        <v>126</v>
      </c>
      <c r="BO1677" s="12" t="s">
        <v>374</v>
      </c>
      <c r="BP1677" s="12" t="s">
        <v>122</v>
      </c>
      <c r="BQ1677" s="12" t="s">
        <v>135</v>
      </c>
    </row>
    <row r="1678" ht="14.25" customHeight="1">
      <c r="A1678" s="12">
        <v>721411.0</v>
      </c>
      <c r="B1678" s="12">
        <v>721411.0</v>
      </c>
      <c r="K1678" s="12" t="s">
        <v>137</v>
      </c>
      <c r="M1678" s="12" t="s">
        <v>253</v>
      </c>
      <c r="N1678" s="12" t="s">
        <v>139</v>
      </c>
      <c r="P1678" s="12" t="s">
        <v>204</v>
      </c>
      <c r="V1678" s="12">
        <v>319.0</v>
      </c>
      <c r="X1678" s="12" t="s">
        <v>8084</v>
      </c>
      <c r="Y1678" s="12" t="s">
        <v>142</v>
      </c>
      <c r="Z1678" s="12" t="s">
        <v>1838</v>
      </c>
      <c r="AA1678" s="12" t="s">
        <v>175</v>
      </c>
      <c r="AB1678" s="12" t="s">
        <v>1839</v>
      </c>
      <c r="AC1678" s="12">
        <v>2.42065908649E11</v>
      </c>
      <c r="AE1678" s="12" t="s">
        <v>1842</v>
      </c>
      <c r="AI1678" s="12" t="s">
        <v>126</v>
      </c>
      <c r="AJ1678" s="12" t="s">
        <v>126</v>
      </c>
      <c r="AK1678" s="12" t="s">
        <v>126</v>
      </c>
      <c r="AP1678" s="12" t="s">
        <v>152</v>
      </c>
      <c r="AQ1678" s="12" t="s">
        <v>152</v>
      </c>
      <c r="AS1678" s="12" t="s">
        <v>153</v>
      </c>
      <c r="AU1678" s="12" t="s">
        <v>152</v>
      </c>
      <c r="AV1678" s="12" t="s">
        <v>154</v>
      </c>
      <c r="BF1678" s="12" t="s">
        <v>126</v>
      </c>
    </row>
    <row r="1679" ht="14.25" customHeight="1">
      <c r="A1679" s="12">
        <v>721797.0</v>
      </c>
      <c r="B1679" s="12">
        <v>721797.0</v>
      </c>
      <c r="K1679" s="12" t="s">
        <v>137</v>
      </c>
      <c r="M1679" s="12" t="s">
        <v>253</v>
      </c>
      <c r="N1679" s="12" t="s">
        <v>171</v>
      </c>
      <c r="P1679" s="12" t="s">
        <v>140</v>
      </c>
      <c r="V1679" s="12">
        <v>605.0</v>
      </c>
      <c r="X1679" s="12" t="s">
        <v>8085</v>
      </c>
      <c r="Y1679" s="12" t="s">
        <v>142</v>
      </c>
      <c r="Z1679" s="12" t="s">
        <v>8086</v>
      </c>
      <c r="AA1679" s="12" t="s">
        <v>175</v>
      </c>
      <c r="AB1679" s="12" t="s">
        <v>8087</v>
      </c>
      <c r="AC1679" s="12">
        <v>2.51742178307E11</v>
      </c>
      <c r="AD1679" s="12" t="s">
        <v>132</v>
      </c>
      <c r="AE1679" s="12" t="s">
        <v>8088</v>
      </c>
      <c r="AF1679" s="12" t="s">
        <v>8089</v>
      </c>
      <c r="AI1679" s="12" t="s">
        <v>152</v>
      </c>
      <c r="AJ1679" s="12" t="s">
        <v>126</v>
      </c>
      <c r="AK1679" s="12" t="s">
        <v>126</v>
      </c>
      <c r="AM1679" s="12" t="s">
        <v>196</v>
      </c>
      <c r="AP1679" s="12" t="s">
        <v>152</v>
      </c>
      <c r="AQ1679" s="12" t="s">
        <v>152</v>
      </c>
      <c r="AS1679" s="12" t="s">
        <v>153</v>
      </c>
      <c r="AU1679" s="12" t="s">
        <v>126</v>
      </c>
      <c r="BF1679" s="12" t="s">
        <v>126</v>
      </c>
      <c r="BO1679" s="12" t="s">
        <v>534</v>
      </c>
      <c r="BP1679" s="12" t="s">
        <v>132</v>
      </c>
      <c r="BQ1679" s="12" t="s">
        <v>273</v>
      </c>
    </row>
    <row r="1680" ht="14.25" customHeight="1">
      <c r="A1680" s="12">
        <v>721798.0</v>
      </c>
      <c r="B1680" s="12">
        <v>721798.0</v>
      </c>
      <c r="C1680" s="12" t="s">
        <v>136</v>
      </c>
      <c r="D1680" s="12">
        <v>1199.0</v>
      </c>
      <c r="K1680" s="12" t="s">
        <v>137</v>
      </c>
      <c r="M1680" s="12" t="s">
        <v>170</v>
      </c>
      <c r="N1680" s="12" t="s">
        <v>139</v>
      </c>
      <c r="P1680" s="12" t="s">
        <v>140</v>
      </c>
      <c r="V1680" s="12">
        <v>814.0</v>
      </c>
      <c r="X1680" s="12" t="s">
        <v>8048</v>
      </c>
      <c r="Y1680" s="12" t="s">
        <v>142</v>
      </c>
      <c r="Z1680" s="12" t="s">
        <v>8049</v>
      </c>
      <c r="AA1680" s="12" t="s">
        <v>144</v>
      </c>
      <c r="AB1680" s="12" t="s">
        <v>8050</v>
      </c>
      <c r="AC1680" s="12">
        <v>2.33206310095E11</v>
      </c>
      <c r="AD1680" s="12" t="s">
        <v>918</v>
      </c>
      <c r="AE1680" s="12" t="s">
        <v>8090</v>
      </c>
      <c r="AF1680" s="12" t="s">
        <v>8091</v>
      </c>
      <c r="AI1680" s="12" t="s">
        <v>152</v>
      </c>
      <c r="AJ1680" s="12" t="s">
        <v>126</v>
      </c>
      <c r="AK1680" s="12" t="s">
        <v>126</v>
      </c>
      <c r="AM1680" s="12" t="s">
        <v>149</v>
      </c>
      <c r="AQ1680" s="12" t="s">
        <v>152</v>
      </c>
      <c r="AS1680" s="12" t="s">
        <v>153</v>
      </c>
      <c r="AU1680" s="12" t="s">
        <v>152</v>
      </c>
      <c r="AV1680" s="12" t="s">
        <v>154</v>
      </c>
      <c r="AX1680" s="12" t="s">
        <v>184</v>
      </c>
      <c r="BO1680" s="12" t="s">
        <v>421</v>
      </c>
      <c r="BQ1680" s="12" t="s">
        <v>464</v>
      </c>
    </row>
    <row r="1681" ht="14.25" customHeight="1">
      <c r="A1681" s="12">
        <v>721799.0</v>
      </c>
      <c r="B1681" s="12">
        <v>721798.0</v>
      </c>
      <c r="C1681" s="12" t="s">
        <v>136</v>
      </c>
      <c r="D1681" s="12">
        <v>0.0</v>
      </c>
      <c r="K1681" s="12" t="s">
        <v>137</v>
      </c>
      <c r="M1681" s="12" t="s">
        <v>170</v>
      </c>
      <c r="N1681" s="12" t="s">
        <v>139</v>
      </c>
      <c r="P1681" s="12" t="s">
        <v>118</v>
      </c>
      <c r="R1681" s="12" t="s">
        <v>389</v>
      </c>
      <c r="V1681" s="12">
        <v>385.0</v>
      </c>
      <c r="X1681" s="12" t="s">
        <v>8092</v>
      </c>
      <c r="Y1681" s="12" t="s">
        <v>173</v>
      </c>
      <c r="Z1681" s="12" t="s">
        <v>8093</v>
      </c>
      <c r="AA1681" s="12" t="s">
        <v>175</v>
      </c>
      <c r="AB1681" s="12" t="s">
        <v>8094</v>
      </c>
      <c r="AC1681" s="12">
        <v>2.33202010954E11</v>
      </c>
      <c r="AD1681" s="12" t="s">
        <v>918</v>
      </c>
      <c r="AE1681" s="12" t="s">
        <v>8090</v>
      </c>
      <c r="AF1681" s="12" t="s">
        <v>8095</v>
      </c>
      <c r="AI1681" s="12" t="s">
        <v>152</v>
      </c>
      <c r="AJ1681" s="12" t="s">
        <v>126</v>
      </c>
      <c r="AK1681" s="12" t="s">
        <v>126</v>
      </c>
      <c r="AM1681" s="12" t="s">
        <v>149</v>
      </c>
      <c r="AP1681" s="12" t="s">
        <v>126</v>
      </c>
      <c r="AQ1681" s="12" t="s">
        <v>152</v>
      </c>
      <c r="AS1681" s="12" t="s">
        <v>153</v>
      </c>
      <c r="AU1681" s="12" t="s">
        <v>152</v>
      </c>
      <c r="AV1681" s="12" t="s">
        <v>154</v>
      </c>
      <c r="AX1681" s="12" t="s">
        <v>518</v>
      </c>
    </row>
    <row r="1682" ht="14.25" customHeight="1">
      <c r="A1682" s="12">
        <v>721803.0</v>
      </c>
      <c r="B1682" s="12">
        <v>721803.0</v>
      </c>
      <c r="C1682" s="12" t="s">
        <v>136</v>
      </c>
      <c r="D1682" s="12">
        <v>649.0</v>
      </c>
      <c r="K1682" s="12" t="s">
        <v>137</v>
      </c>
      <c r="M1682" s="12" t="s">
        <v>170</v>
      </c>
      <c r="N1682" s="12" t="s">
        <v>171</v>
      </c>
      <c r="P1682" s="12" t="s">
        <v>140</v>
      </c>
      <c r="V1682" s="12">
        <v>649.0</v>
      </c>
      <c r="X1682" s="12" t="s">
        <v>8096</v>
      </c>
      <c r="Y1682" s="12" t="s">
        <v>142</v>
      </c>
      <c r="Z1682" s="12" t="s">
        <v>8097</v>
      </c>
      <c r="AA1682" s="12" t="s">
        <v>175</v>
      </c>
      <c r="AB1682" s="12" t="s">
        <v>8098</v>
      </c>
      <c r="AC1682" s="12">
        <v>278.0</v>
      </c>
      <c r="AD1682" s="12" t="s">
        <v>122</v>
      </c>
      <c r="AE1682" s="12" t="s">
        <v>8099</v>
      </c>
      <c r="AF1682" s="12" t="s">
        <v>8100</v>
      </c>
      <c r="AI1682" s="12" t="s">
        <v>126</v>
      </c>
      <c r="AJ1682" s="12" t="s">
        <v>126</v>
      </c>
      <c r="AK1682" s="12" t="s">
        <v>126</v>
      </c>
      <c r="AM1682" s="12" t="s">
        <v>149</v>
      </c>
      <c r="AP1682" s="12" t="s">
        <v>126</v>
      </c>
      <c r="AQ1682" s="12" t="s">
        <v>152</v>
      </c>
      <c r="AS1682" s="12" t="s">
        <v>153</v>
      </c>
      <c r="AU1682" s="12" t="s">
        <v>126</v>
      </c>
      <c r="BF1682" s="12" t="s">
        <v>126</v>
      </c>
      <c r="BO1682" s="12" t="s">
        <v>421</v>
      </c>
      <c r="BP1682" s="12" t="s">
        <v>122</v>
      </c>
      <c r="BQ1682" s="12" t="s">
        <v>201</v>
      </c>
    </row>
    <row r="1683" ht="14.25" customHeight="1">
      <c r="A1683" s="12">
        <v>721804.0</v>
      </c>
      <c r="B1683" s="12">
        <v>721804.0</v>
      </c>
      <c r="C1683" s="12" t="s">
        <v>136</v>
      </c>
      <c r="D1683" s="12">
        <v>523.0</v>
      </c>
      <c r="K1683" s="12" t="s">
        <v>137</v>
      </c>
      <c r="M1683" s="12" t="s">
        <v>138</v>
      </c>
      <c r="N1683" s="12" t="s">
        <v>139</v>
      </c>
      <c r="P1683" s="12" t="s">
        <v>204</v>
      </c>
      <c r="V1683" s="12">
        <v>523.0</v>
      </c>
      <c r="X1683" s="12" t="s">
        <v>8101</v>
      </c>
      <c r="Y1683" s="12" t="s">
        <v>269</v>
      </c>
      <c r="Z1683" s="12" t="s">
        <v>8102</v>
      </c>
      <c r="AA1683" s="12" t="s">
        <v>175</v>
      </c>
      <c r="AB1683" s="12" t="s">
        <v>8103</v>
      </c>
      <c r="AC1683" s="12">
        <v>8.21053889031E11</v>
      </c>
      <c r="AD1683" s="12" t="s">
        <v>146</v>
      </c>
      <c r="AE1683" s="12" t="s">
        <v>8104</v>
      </c>
      <c r="AI1683" s="12" t="s">
        <v>126</v>
      </c>
      <c r="AJ1683" s="12" t="s">
        <v>126</v>
      </c>
      <c r="AK1683" s="12" t="s">
        <v>126</v>
      </c>
      <c r="AM1683" s="12" t="s">
        <v>150</v>
      </c>
      <c r="AN1683" s="12" t="s">
        <v>149</v>
      </c>
      <c r="AO1683" s="12" t="s">
        <v>234</v>
      </c>
      <c r="AP1683" s="12" t="s">
        <v>152</v>
      </c>
      <c r="AS1683" s="12" t="s">
        <v>153</v>
      </c>
      <c r="AU1683" s="12" t="s">
        <v>126</v>
      </c>
      <c r="BF1683" s="12" t="s">
        <v>126</v>
      </c>
      <c r="BP1683" s="12" t="s">
        <v>146</v>
      </c>
    </row>
    <row r="1684" ht="14.25" customHeight="1">
      <c r="A1684" s="12">
        <v>721805.0</v>
      </c>
      <c r="B1684" s="12">
        <v>721805.0</v>
      </c>
      <c r="K1684" s="12" t="s">
        <v>137</v>
      </c>
      <c r="M1684" s="12" t="s">
        <v>170</v>
      </c>
      <c r="N1684" s="12" t="s">
        <v>139</v>
      </c>
      <c r="P1684" s="12" t="s">
        <v>204</v>
      </c>
      <c r="V1684" s="12">
        <v>407.0</v>
      </c>
      <c r="X1684" s="12" t="s">
        <v>8105</v>
      </c>
      <c r="Y1684" s="12" t="s">
        <v>142</v>
      </c>
      <c r="Z1684" s="12" t="s">
        <v>8106</v>
      </c>
      <c r="AA1684" s="12" t="s">
        <v>144</v>
      </c>
      <c r="AB1684" s="12" t="s">
        <v>8107</v>
      </c>
      <c r="AC1684" s="12">
        <v>9.5976224872E11</v>
      </c>
      <c r="AD1684" s="12" t="s">
        <v>1665</v>
      </c>
      <c r="AE1684" s="12" t="s">
        <v>8108</v>
      </c>
      <c r="AI1684" s="12" t="s">
        <v>126</v>
      </c>
      <c r="AJ1684" s="12" t="s">
        <v>152</v>
      </c>
      <c r="AK1684" s="12" t="s">
        <v>126</v>
      </c>
      <c r="AM1684" s="12" t="s">
        <v>196</v>
      </c>
      <c r="AP1684" s="12" t="s">
        <v>152</v>
      </c>
      <c r="AQ1684" s="12" t="s">
        <v>152</v>
      </c>
      <c r="AS1684" s="12" t="s">
        <v>153</v>
      </c>
      <c r="AU1684" s="12" t="s">
        <v>152</v>
      </c>
      <c r="BF1684" s="12" t="s">
        <v>126</v>
      </c>
      <c r="BO1684" s="12" t="s">
        <v>127</v>
      </c>
      <c r="BP1684" s="12" t="s">
        <v>1665</v>
      </c>
      <c r="BQ1684" s="12" t="s">
        <v>273</v>
      </c>
    </row>
    <row r="1685" ht="14.25" customHeight="1">
      <c r="A1685" s="12">
        <v>721807.0</v>
      </c>
      <c r="B1685" s="12">
        <v>721807.0</v>
      </c>
      <c r="K1685" s="12" t="s">
        <v>137</v>
      </c>
      <c r="M1685" s="12" t="s">
        <v>253</v>
      </c>
      <c r="N1685" s="12" t="s">
        <v>171</v>
      </c>
      <c r="P1685" s="12" t="s">
        <v>140</v>
      </c>
      <c r="V1685" s="12">
        <v>605.0</v>
      </c>
      <c r="X1685" s="12" t="s">
        <v>8109</v>
      </c>
      <c r="Y1685" s="12" t="s">
        <v>142</v>
      </c>
      <c r="Z1685" s="12" t="s">
        <v>8110</v>
      </c>
      <c r="AA1685" s="12" t="s">
        <v>144</v>
      </c>
      <c r="AB1685" s="12" t="s">
        <v>8111</v>
      </c>
      <c r="AC1685" s="12">
        <v>2.43853712285E11</v>
      </c>
      <c r="AD1685" s="12" t="s">
        <v>1359</v>
      </c>
      <c r="AE1685" s="12" t="s">
        <v>8112</v>
      </c>
      <c r="AI1685" s="12" t="s">
        <v>152</v>
      </c>
      <c r="AJ1685" s="12" t="s">
        <v>126</v>
      </c>
      <c r="AK1685" s="12" t="s">
        <v>126</v>
      </c>
      <c r="AM1685" s="12" t="s">
        <v>702</v>
      </c>
      <c r="AN1685" s="12" t="s">
        <v>149</v>
      </c>
      <c r="AP1685" s="12" t="s">
        <v>152</v>
      </c>
      <c r="AQ1685" s="12" t="s">
        <v>152</v>
      </c>
      <c r="AS1685" s="12" t="s">
        <v>153</v>
      </c>
      <c r="AU1685" s="12" t="s">
        <v>126</v>
      </c>
      <c r="BF1685" s="12" t="s">
        <v>126</v>
      </c>
    </row>
    <row r="1686" ht="14.25" customHeight="1">
      <c r="A1686" s="12">
        <v>721811.0</v>
      </c>
      <c r="B1686" s="12">
        <v>721811.0</v>
      </c>
      <c r="C1686" s="12" t="s">
        <v>136</v>
      </c>
      <c r="D1686" s="12">
        <v>699.0</v>
      </c>
      <c r="K1686" s="12" t="s">
        <v>137</v>
      </c>
      <c r="M1686" s="12" t="s">
        <v>138</v>
      </c>
      <c r="N1686" s="12" t="s">
        <v>171</v>
      </c>
      <c r="P1686" s="12" t="s">
        <v>140</v>
      </c>
      <c r="V1686" s="12">
        <v>699.0</v>
      </c>
      <c r="X1686" s="12" t="s">
        <v>8113</v>
      </c>
      <c r="Y1686" s="12" t="s">
        <v>142</v>
      </c>
      <c r="Z1686" s="12" t="s">
        <v>2581</v>
      </c>
      <c r="AA1686" s="12" t="s">
        <v>144</v>
      </c>
      <c r="AB1686" s="12" t="s">
        <v>8114</v>
      </c>
      <c r="AC1686" s="12">
        <v>130.0</v>
      </c>
      <c r="AD1686" s="12" t="s">
        <v>971</v>
      </c>
      <c r="AE1686" s="12" t="s">
        <v>8115</v>
      </c>
      <c r="AI1686" s="12" t="s">
        <v>126</v>
      </c>
      <c r="AJ1686" s="12" t="s">
        <v>126</v>
      </c>
      <c r="AK1686" s="12" t="s">
        <v>126</v>
      </c>
      <c r="AP1686" s="12" t="s">
        <v>126</v>
      </c>
      <c r="AS1686" s="12" t="s">
        <v>370</v>
      </c>
      <c r="AT1686" s="12" t="s">
        <v>1017</v>
      </c>
      <c r="AU1686" s="12" t="s">
        <v>152</v>
      </c>
      <c r="BF1686" s="12" t="s">
        <v>126</v>
      </c>
      <c r="BO1686" s="12" t="s">
        <v>374</v>
      </c>
      <c r="BP1686" s="12" t="s">
        <v>971</v>
      </c>
      <c r="BQ1686" s="12" t="s">
        <v>135</v>
      </c>
    </row>
    <row r="1687" ht="14.25" customHeight="1">
      <c r="A1687" s="12">
        <v>721812.0</v>
      </c>
      <c r="B1687" s="12">
        <v>721812.0</v>
      </c>
      <c r="C1687" s="12" t="s">
        <v>136</v>
      </c>
      <c r="D1687" s="12">
        <v>418.0</v>
      </c>
      <c r="K1687" s="12" t="s">
        <v>137</v>
      </c>
      <c r="M1687" s="12" t="s">
        <v>138</v>
      </c>
      <c r="N1687" s="12" t="s">
        <v>171</v>
      </c>
      <c r="P1687" s="12" t="s">
        <v>204</v>
      </c>
      <c r="V1687" s="12">
        <v>418.0</v>
      </c>
      <c r="X1687" s="12" t="s">
        <v>8116</v>
      </c>
      <c r="Y1687" s="12" t="s">
        <v>269</v>
      </c>
      <c r="Z1687" s="12" t="s">
        <v>8117</v>
      </c>
      <c r="AA1687" s="12" t="s">
        <v>175</v>
      </c>
      <c r="AB1687" s="12" t="s">
        <v>8118</v>
      </c>
      <c r="AC1687" s="12">
        <v>10.0</v>
      </c>
      <c r="AD1687" s="12" t="s">
        <v>146</v>
      </c>
      <c r="AI1687" s="12" t="s">
        <v>126</v>
      </c>
      <c r="AJ1687" s="12" t="s">
        <v>126</v>
      </c>
      <c r="AK1687" s="12" t="s">
        <v>126</v>
      </c>
      <c r="AM1687" s="12" t="s">
        <v>364</v>
      </c>
      <c r="AN1687" s="12" t="s">
        <v>365</v>
      </c>
      <c r="AP1687" s="12" t="s">
        <v>152</v>
      </c>
      <c r="AS1687" s="12" t="s">
        <v>370</v>
      </c>
      <c r="AT1687" s="12" t="s">
        <v>1017</v>
      </c>
      <c r="AU1687" s="12" t="s">
        <v>126</v>
      </c>
    </row>
    <row r="1688" ht="14.25" customHeight="1">
      <c r="A1688" s="12">
        <v>721814.0</v>
      </c>
      <c r="B1688" s="12">
        <v>721814.0</v>
      </c>
      <c r="K1688" s="12" t="s">
        <v>137</v>
      </c>
      <c r="M1688" s="12" t="s">
        <v>253</v>
      </c>
      <c r="N1688" s="12" t="s">
        <v>171</v>
      </c>
      <c r="P1688" s="12" t="s">
        <v>140</v>
      </c>
      <c r="V1688" s="12">
        <v>605.0</v>
      </c>
      <c r="X1688" s="12" t="s">
        <v>8119</v>
      </c>
      <c r="Y1688" s="12" t="s">
        <v>142</v>
      </c>
      <c r="Z1688" s="12" t="s">
        <v>8120</v>
      </c>
      <c r="AA1688" s="12" t="s">
        <v>144</v>
      </c>
      <c r="AB1688" s="12" t="s">
        <v>8121</v>
      </c>
      <c r="AC1688" s="12">
        <v>9.59976017876E11</v>
      </c>
      <c r="AD1688" s="12" t="s">
        <v>1665</v>
      </c>
      <c r="AE1688" s="12" t="s">
        <v>8122</v>
      </c>
      <c r="AF1688" s="12" t="s">
        <v>8123</v>
      </c>
      <c r="AI1688" s="12" t="s">
        <v>152</v>
      </c>
      <c r="AJ1688" s="12" t="s">
        <v>126</v>
      </c>
      <c r="AK1688" s="12" t="s">
        <v>126</v>
      </c>
      <c r="AM1688" s="12" t="s">
        <v>149</v>
      </c>
      <c r="AP1688" s="12" t="s">
        <v>152</v>
      </c>
      <c r="AQ1688" s="12" t="s">
        <v>152</v>
      </c>
      <c r="AS1688" s="12" t="s">
        <v>370</v>
      </c>
      <c r="AT1688" s="12" t="s">
        <v>1017</v>
      </c>
      <c r="AU1688" s="12" t="s">
        <v>152</v>
      </c>
      <c r="AV1688" s="12" t="s">
        <v>552</v>
      </c>
      <c r="AX1688" s="12" t="s">
        <v>184</v>
      </c>
      <c r="BF1688" s="12" t="s">
        <v>126</v>
      </c>
      <c r="BO1688" s="12" t="s">
        <v>374</v>
      </c>
      <c r="BP1688" s="12" t="s">
        <v>1665</v>
      </c>
      <c r="BQ1688" s="12" t="s">
        <v>236</v>
      </c>
    </row>
    <row r="1689" ht="14.25" customHeight="1">
      <c r="A1689" s="12">
        <v>721815.0</v>
      </c>
      <c r="B1689" s="12">
        <v>721815.0</v>
      </c>
      <c r="K1689" s="12" t="s">
        <v>137</v>
      </c>
      <c r="M1689" s="12" t="s">
        <v>253</v>
      </c>
      <c r="N1689" s="12" t="s">
        <v>171</v>
      </c>
      <c r="P1689" s="12" t="s">
        <v>204</v>
      </c>
      <c r="V1689" s="12">
        <v>259.0</v>
      </c>
      <c r="X1689" s="12" t="s">
        <v>8124</v>
      </c>
      <c r="Y1689" s="12" t="s">
        <v>246</v>
      </c>
      <c r="Z1689" s="12" t="s">
        <v>8125</v>
      </c>
      <c r="AA1689" s="12" t="s">
        <v>144</v>
      </c>
      <c r="AB1689" s="12" t="s">
        <v>8126</v>
      </c>
      <c r="AC1689" s="12">
        <v>98.0</v>
      </c>
      <c r="AD1689" s="12" t="s">
        <v>3616</v>
      </c>
      <c r="AE1689" s="12" t="s">
        <v>8127</v>
      </c>
      <c r="AI1689" s="12" t="s">
        <v>152</v>
      </c>
      <c r="AJ1689" s="12" t="s">
        <v>126</v>
      </c>
      <c r="AK1689" s="12" t="s">
        <v>126</v>
      </c>
      <c r="AM1689" s="12" t="s">
        <v>3617</v>
      </c>
      <c r="AN1689" s="12" t="s">
        <v>149</v>
      </c>
      <c r="AP1689" s="12" t="s">
        <v>152</v>
      </c>
      <c r="AS1689" s="12" t="s">
        <v>370</v>
      </c>
      <c r="AT1689" s="12" t="s">
        <v>937</v>
      </c>
      <c r="AU1689" s="12" t="s">
        <v>126</v>
      </c>
      <c r="BF1689" s="12" t="s">
        <v>126</v>
      </c>
      <c r="BO1689" s="12" t="s">
        <v>2311</v>
      </c>
    </row>
    <row r="1690" ht="14.25" customHeight="1">
      <c r="A1690" s="12">
        <v>721816.0</v>
      </c>
      <c r="B1690" s="12">
        <v>721816.0</v>
      </c>
      <c r="K1690" s="12" t="s">
        <v>137</v>
      </c>
      <c r="M1690" s="12" t="s">
        <v>170</v>
      </c>
      <c r="N1690" s="12" t="s">
        <v>171</v>
      </c>
      <c r="P1690" s="12" t="s">
        <v>140</v>
      </c>
      <c r="V1690" s="12">
        <v>649.0</v>
      </c>
      <c r="X1690" s="12" t="s">
        <v>8128</v>
      </c>
      <c r="Y1690" s="12" t="s">
        <v>142</v>
      </c>
      <c r="Z1690" s="12" t="s">
        <v>8129</v>
      </c>
      <c r="AA1690" s="12" t="s">
        <v>144</v>
      </c>
      <c r="AB1690" s="12" t="s">
        <v>8130</v>
      </c>
      <c r="AC1690" s="12">
        <v>855.0</v>
      </c>
      <c r="AD1690" s="12" t="s">
        <v>2869</v>
      </c>
      <c r="AE1690" s="12" t="s">
        <v>8131</v>
      </c>
      <c r="AI1690" s="12" t="s">
        <v>152</v>
      </c>
      <c r="AJ1690" s="12" t="s">
        <v>126</v>
      </c>
      <c r="AK1690" s="12" t="s">
        <v>126</v>
      </c>
      <c r="AM1690" s="12" t="s">
        <v>149</v>
      </c>
      <c r="AN1690" s="12" t="s">
        <v>472</v>
      </c>
      <c r="AO1690" s="12" t="s">
        <v>8132</v>
      </c>
      <c r="AP1690" s="12" t="s">
        <v>152</v>
      </c>
      <c r="AQ1690" s="12" t="s">
        <v>152</v>
      </c>
      <c r="AS1690" s="12" t="s">
        <v>153</v>
      </c>
      <c r="AU1690" s="12" t="s">
        <v>152</v>
      </c>
      <c r="AV1690" s="12" t="s">
        <v>462</v>
      </c>
      <c r="AX1690" s="12" t="s">
        <v>156</v>
      </c>
      <c r="BF1690" s="12" t="s">
        <v>126</v>
      </c>
      <c r="BO1690" s="12" t="s">
        <v>421</v>
      </c>
      <c r="BP1690" s="12" t="s">
        <v>2869</v>
      </c>
      <c r="BQ1690" s="12" t="s">
        <v>388</v>
      </c>
    </row>
    <row r="1691" ht="14.25" customHeight="1">
      <c r="A1691" s="12">
        <v>721817.0</v>
      </c>
      <c r="B1691" s="12">
        <v>721816.0</v>
      </c>
      <c r="K1691" s="12" t="s">
        <v>137</v>
      </c>
      <c r="M1691" s="12" t="s">
        <v>170</v>
      </c>
      <c r="N1691" s="12" t="s">
        <v>171</v>
      </c>
      <c r="P1691" s="12" t="s">
        <v>977</v>
      </c>
      <c r="V1691" s="12">
        <v>33.0</v>
      </c>
      <c r="X1691" s="12" t="s">
        <v>8133</v>
      </c>
      <c r="Y1691" s="12" t="s">
        <v>269</v>
      </c>
      <c r="Z1691" s="12" t="s">
        <v>8134</v>
      </c>
      <c r="AA1691" s="12" t="s">
        <v>175</v>
      </c>
      <c r="AB1691" s="12" t="s">
        <v>8130</v>
      </c>
      <c r="AC1691" s="12">
        <v>855.0</v>
      </c>
      <c r="AD1691" s="12" t="s">
        <v>2869</v>
      </c>
      <c r="AE1691" s="12" t="s">
        <v>8131</v>
      </c>
      <c r="AI1691" s="12" t="s">
        <v>152</v>
      </c>
      <c r="AJ1691" s="12" t="s">
        <v>126</v>
      </c>
      <c r="AK1691" s="12" t="s">
        <v>126</v>
      </c>
      <c r="AM1691" s="12" t="s">
        <v>149</v>
      </c>
      <c r="AN1691" s="12" t="s">
        <v>472</v>
      </c>
      <c r="AO1691" s="12" t="s">
        <v>8132</v>
      </c>
      <c r="AP1691" s="12" t="s">
        <v>152</v>
      </c>
      <c r="AQ1691" s="12" t="s">
        <v>152</v>
      </c>
      <c r="AS1691" s="12" t="s">
        <v>153</v>
      </c>
      <c r="AU1691" s="12" t="s">
        <v>152</v>
      </c>
      <c r="AV1691" s="12" t="s">
        <v>462</v>
      </c>
      <c r="AX1691" s="12" t="s">
        <v>156</v>
      </c>
      <c r="BF1691" s="12" t="s">
        <v>126</v>
      </c>
      <c r="BO1691" s="12" t="s">
        <v>127</v>
      </c>
      <c r="BP1691" s="12" t="s">
        <v>2869</v>
      </c>
      <c r="BQ1691" s="12" t="s">
        <v>388</v>
      </c>
    </row>
    <row r="1692" ht="14.25" customHeight="1">
      <c r="A1692" s="12">
        <v>721818.0</v>
      </c>
      <c r="B1692" s="12">
        <v>721816.0</v>
      </c>
      <c r="K1692" s="12" t="s">
        <v>137</v>
      </c>
      <c r="M1692" s="12" t="s">
        <v>170</v>
      </c>
      <c r="N1692" s="12" t="s">
        <v>171</v>
      </c>
      <c r="P1692" s="12" t="s">
        <v>118</v>
      </c>
      <c r="R1692" s="12" t="s">
        <v>389</v>
      </c>
      <c r="V1692" s="12">
        <v>385.0</v>
      </c>
      <c r="X1692" s="12" t="s">
        <v>8135</v>
      </c>
      <c r="Y1692" s="12" t="s">
        <v>319</v>
      </c>
      <c r="Z1692" s="12" t="s">
        <v>8136</v>
      </c>
      <c r="AA1692" s="12" t="s">
        <v>175</v>
      </c>
      <c r="AB1692" s="12" t="s">
        <v>8130</v>
      </c>
      <c r="AC1692" s="12">
        <v>855.0</v>
      </c>
      <c r="AD1692" s="12" t="s">
        <v>2869</v>
      </c>
      <c r="AE1692" s="12" t="s">
        <v>8131</v>
      </c>
      <c r="AI1692" s="12" t="s">
        <v>152</v>
      </c>
      <c r="AJ1692" s="12" t="s">
        <v>126</v>
      </c>
      <c r="AK1692" s="12" t="s">
        <v>126</v>
      </c>
      <c r="AM1692" s="12" t="s">
        <v>149</v>
      </c>
      <c r="AN1692" s="12" t="s">
        <v>472</v>
      </c>
      <c r="AO1692" s="12" t="s">
        <v>8132</v>
      </c>
      <c r="AP1692" s="12" t="s">
        <v>152</v>
      </c>
      <c r="AQ1692" s="12" t="s">
        <v>152</v>
      </c>
      <c r="AS1692" s="12" t="s">
        <v>153</v>
      </c>
      <c r="AU1692" s="12" t="s">
        <v>152</v>
      </c>
      <c r="AV1692" s="12" t="s">
        <v>462</v>
      </c>
      <c r="AX1692" s="12" t="s">
        <v>156</v>
      </c>
      <c r="BF1692" s="12" t="s">
        <v>126</v>
      </c>
      <c r="BO1692" s="12" t="s">
        <v>127</v>
      </c>
      <c r="BP1692" s="12" t="s">
        <v>2869</v>
      </c>
      <c r="BQ1692" s="12" t="s">
        <v>388</v>
      </c>
    </row>
    <row r="1693" ht="14.25" customHeight="1">
      <c r="A1693" s="12">
        <v>721819.0</v>
      </c>
      <c r="B1693" s="12">
        <v>721819.0</v>
      </c>
      <c r="K1693" s="12" t="s">
        <v>137</v>
      </c>
      <c r="M1693" s="12" t="s">
        <v>138</v>
      </c>
      <c r="N1693" s="12" t="s">
        <v>139</v>
      </c>
      <c r="O1693" s="12" t="s">
        <v>3754</v>
      </c>
      <c r="P1693" s="12" t="s">
        <v>140</v>
      </c>
      <c r="V1693" s="12">
        <v>875.0</v>
      </c>
      <c r="X1693" s="12" t="s">
        <v>8137</v>
      </c>
      <c r="Y1693" s="12" t="s">
        <v>142</v>
      </c>
      <c r="Z1693" s="12" t="s">
        <v>8138</v>
      </c>
      <c r="AA1693" s="12" t="s">
        <v>175</v>
      </c>
      <c r="AB1693" s="12" t="s">
        <v>8139</v>
      </c>
      <c r="AC1693" s="12">
        <v>465.0</v>
      </c>
      <c r="AD1693" s="12" t="s">
        <v>2107</v>
      </c>
      <c r="AE1693" s="12" t="s">
        <v>8140</v>
      </c>
      <c r="AI1693" s="12" t="s">
        <v>126</v>
      </c>
      <c r="AJ1693" s="12" t="s">
        <v>126</v>
      </c>
      <c r="AK1693" s="12" t="s">
        <v>126</v>
      </c>
      <c r="AM1693" s="12" t="s">
        <v>149</v>
      </c>
      <c r="AN1693" s="12" t="s">
        <v>5678</v>
      </c>
      <c r="AP1693" s="12" t="s">
        <v>126</v>
      </c>
      <c r="AS1693" s="12" t="s">
        <v>153</v>
      </c>
      <c r="AU1693" s="12" t="s">
        <v>152</v>
      </c>
      <c r="AV1693" s="12" t="s">
        <v>188</v>
      </c>
      <c r="BF1693" s="12" t="s">
        <v>126</v>
      </c>
      <c r="BO1693" s="12" t="s">
        <v>526</v>
      </c>
      <c r="BP1693" s="12" t="s">
        <v>2107</v>
      </c>
      <c r="BQ1693" s="12" t="s">
        <v>607</v>
      </c>
    </row>
    <row r="1694" ht="14.25" customHeight="1">
      <c r="A1694" s="12">
        <v>721820.0</v>
      </c>
      <c r="B1694" s="12">
        <v>721820.0</v>
      </c>
      <c r="C1694" s="12" t="s">
        <v>136</v>
      </c>
      <c r="D1694" s="12">
        <v>699.0</v>
      </c>
      <c r="K1694" s="12" t="s">
        <v>137</v>
      </c>
      <c r="M1694" s="12" t="s">
        <v>138</v>
      </c>
      <c r="N1694" s="12" t="s">
        <v>171</v>
      </c>
      <c r="P1694" s="12" t="s">
        <v>140</v>
      </c>
      <c r="V1694" s="12">
        <v>699.0</v>
      </c>
      <c r="X1694" s="12" t="s">
        <v>7335</v>
      </c>
      <c r="Y1694" s="12" t="s">
        <v>142</v>
      </c>
      <c r="Z1694" s="12" t="s">
        <v>7336</v>
      </c>
      <c r="AA1694" s="12" t="s">
        <v>175</v>
      </c>
      <c r="AB1694" s="12" t="s">
        <v>7337</v>
      </c>
      <c r="AC1694" s="12">
        <v>17.0</v>
      </c>
      <c r="AD1694" s="12" t="s">
        <v>1275</v>
      </c>
      <c r="AE1694" s="12" t="s">
        <v>8141</v>
      </c>
      <c r="AI1694" s="12" t="s">
        <v>126</v>
      </c>
      <c r="AJ1694" s="12" t="s">
        <v>152</v>
      </c>
      <c r="AK1694" s="12" t="s">
        <v>126</v>
      </c>
      <c r="AM1694" s="12" t="s">
        <v>149</v>
      </c>
      <c r="AN1694" s="12" t="s">
        <v>1494</v>
      </c>
      <c r="AO1694" s="12" t="s">
        <v>567</v>
      </c>
      <c r="AP1694" s="12" t="s">
        <v>126</v>
      </c>
      <c r="AQ1694" s="12" t="s">
        <v>152</v>
      </c>
      <c r="AS1694" s="12" t="s">
        <v>370</v>
      </c>
      <c r="AT1694" s="12" t="s">
        <v>3180</v>
      </c>
      <c r="AU1694" s="12" t="s">
        <v>126</v>
      </c>
      <c r="BF1694" s="12" t="s">
        <v>126</v>
      </c>
      <c r="BO1694" s="12" t="s">
        <v>1331</v>
      </c>
      <c r="BP1694" s="12" t="s">
        <v>663</v>
      </c>
      <c r="BQ1694" s="12" t="s">
        <v>388</v>
      </c>
    </row>
    <row r="1695" ht="14.25" customHeight="1">
      <c r="A1695" s="12">
        <v>721821.0</v>
      </c>
      <c r="B1695" s="12">
        <v>721821.0</v>
      </c>
      <c r="K1695" s="12" t="s">
        <v>137</v>
      </c>
      <c r="M1695" s="12" t="s">
        <v>138</v>
      </c>
      <c r="N1695" s="12" t="s">
        <v>139</v>
      </c>
      <c r="O1695" s="12" t="s">
        <v>3754</v>
      </c>
      <c r="P1695" s="12" t="s">
        <v>204</v>
      </c>
      <c r="V1695" s="12">
        <v>523.0</v>
      </c>
      <c r="X1695" s="12" t="s">
        <v>8142</v>
      </c>
      <c r="Y1695" s="12" t="s">
        <v>246</v>
      </c>
      <c r="Z1695" s="12" t="s">
        <v>8143</v>
      </c>
      <c r="AA1695" s="12" t="s">
        <v>144</v>
      </c>
      <c r="AB1695" s="12" t="s">
        <v>8144</v>
      </c>
      <c r="AC1695" s="12">
        <v>658.0</v>
      </c>
      <c r="AD1695" s="12" t="s">
        <v>1643</v>
      </c>
      <c r="AE1695" s="12" t="s">
        <v>8145</v>
      </c>
      <c r="AF1695" s="12" t="s">
        <v>8146</v>
      </c>
      <c r="AI1695" s="12" t="s">
        <v>126</v>
      </c>
      <c r="AJ1695" s="12" t="s">
        <v>126</v>
      </c>
      <c r="AK1695" s="12" t="s">
        <v>126</v>
      </c>
      <c r="AP1695" s="12" t="s">
        <v>152</v>
      </c>
      <c r="AQ1695" s="12" t="s">
        <v>152</v>
      </c>
      <c r="AS1695" s="12" t="s">
        <v>153</v>
      </c>
      <c r="AU1695" s="12" t="s">
        <v>152</v>
      </c>
      <c r="BF1695" s="12" t="s">
        <v>126</v>
      </c>
    </row>
    <row r="1696" ht="14.25" customHeight="1">
      <c r="A1696" s="12">
        <v>721822.0</v>
      </c>
      <c r="B1696" s="12">
        <v>721822.0</v>
      </c>
      <c r="C1696" s="12" t="s">
        <v>136</v>
      </c>
      <c r="D1696" s="12">
        <v>1398.0</v>
      </c>
      <c r="K1696" s="12" t="s">
        <v>137</v>
      </c>
      <c r="M1696" s="12" t="s">
        <v>138</v>
      </c>
      <c r="N1696" s="12" t="s">
        <v>171</v>
      </c>
      <c r="P1696" s="12" t="s">
        <v>140</v>
      </c>
      <c r="V1696" s="12">
        <v>699.0</v>
      </c>
      <c r="X1696" s="12" t="s">
        <v>8147</v>
      </c>
      <c r="Y1696" s="12" t="s">
        <v>226</v>
      </c>
      <c r="Z1696" s="12" t="s">
        <v>2784</v>
      </c>
      <c r="AA1696" s="12" t="s">
        <v>144</v>
      </c>
      <c r="AB1696" s="12" t="s">
        <v>8148</v>
      </c>
      <c r="AC1696" s="12">
        <v>10.0</v>
      </c>
      <c r="AD1696" s="12" t="s">
        <v>146</v>
      </c>
      <c r="AE1696" s="12" t="s">
        <v>8149</v>
      </c>
      <c r="AF1696" s="12" t="s">
        <v>8150</v>
      </c>
      <c r="AI1696" s="12" t="s">
        <v>126</v>
      </c>
      <c r="AJ1696" s="12" t="s">
        <v>126</v>
      </c>
      <c r="AK1696" s="12" t="s">
        <v>126</v>
      </c>
      <c r="AM1696" s="12" t="s">
        <v>150</v>
      </c>
      <c r="AN1696" s="12" t="s">
        <v>149</v>
      </c>
      <c r="AO1696" s="12" t="s">
        <v>985</v>
      </c>
      <c r="AP1696" s="12" t="s">
        <v>126</v>
      </c>
      <c r="AS1696" s="12" t="s">
        <v>370</v>
      </c>
      <c r="AT1696" s="12" t="s">
        <v>1017</v>
      </c>
      <c r="AU1696" s="12" t="s">
        <v>152</v>
      </c>
      <c r="AV1696" s="12" t="s">
        <v>462</v>
      </c>
      <c r="AX1696" s="12" t="s">
        <v>156</v>
      </c>
      <c r="BF1696" s="12" t="s">
        <v>126</v>
      </c>
      <c r="BO1696" s="12" t="s">
        <v>421</v>
      </c>
      <c r="BP1696" s="12" t="s">
        <v>146</v>
      </c>
      <c r="BQ1696" s="12" t="s">
        <v>158</v>
      </c>
    </row>
    <row r="1697" ht="14.25" customHeight="1">
      <c r="A1697" s="12">
        <v>721823.0</v>
      </c>
      <c r="B1697" s="12">
        <v>721823.0</v>
      </c>
      <c r="C1697" s="12" t="s">
        <v>136</v>
      </c>
      <c r="D1697" s="12">
        <v>755.0</v>
      </c>
      <c r="K1697" s="12" t="s">
        <v>137</v>
      </c>
      <c r="M1697" s="12" t="s">
        <v>253</v>
      </c>
      <c r="N1697" s="12" t="s">
        <v>139</v>
      </c>
      <c r="P1697" s="12" t="s">
        <v>140</v>
      </c>
      <c r="V1697" s="12">
        <v>755.0</v>
      </c>
      <c r="X1697" s="12" t="s">
        <v>8151</v>
      </c>
      <c r="Y1697" s="12" t="s">
        <v>142</v>
      </c>
      <c r="Z1697" s="12" t="s">
        <v>8152</v>
      </c>
      <c r="AA1697" s="12" t="s">
        <v>144</v>
      </c>
      <c r="AB1697" s="12" t="s">
        <v>8153</v>
      </c>
      <c r="AC1697" s="12">
        <v>788.0</v>
      </c>
      <c r="AD1697" s="12" t="s">
        <v>299</v>
      </c>
      <c r="AE1697" s="12" t="s">
        <v>8154</v>
      </c>
      <c r="AI1697" s="12" t="s">
        <v>126</v>
      </c>
      <c r="AJ1697" s="12" t="s">
        <v>152</v>
      </c>
      <c r="AK1697" s="12" t="s">
        <v>126</v>
      </c>
      <c r="AM1697" s="12" t="s">
        <v>302</v>
      </c>
      <c r="AN1697" s="12" t="s">
        <v>303</v>
      </c>
      <c r="AP1697" s="12" t="s">
        <v>152</v>
      </c>
      <c r="AQ1697" s="12" t="s">
        <v>152</v>
      </c>
      <c r="AS1697" s="12" t="s">
        <v>153</v>
      </c>
      <c r="AU1697" s="12" t="s">
        <v>152</v>
      </c>
      <c r="AV1697" s="12" t="s">
        <v>154</v>
      </c>
      <c r="AX1697" s="12" t="s">
        <v>184</v>
      </c>
      <c r="BF1697" s="12" t="s">
        <v>126</v>
      </c>
      <c r="BO1697" s="12" t="s">
        <v>421</v>
      </c>
      <c r="BP1697" s="12" t="s">
        <v>299</v>
      </c>
    </row>
    <row r="1698" ht="14.25" customHeight="1">
      <c r="A1698" s="12">
        <v>721824.0</v>
      </c>
      <c r="B1698" s="12">
        <v>721824.0</v>
      </c>
      <c r="C1698" s="12" t="s">
        <v>136</v>
      </c>
      <c r="D1698" s="12">
        <v>875.0</v>
      </c>
      <c r="K1698" s="12" t="s">
        <v>137</v>
      </c>
      <c r="M1698" s="12" t="s">
        <v>138</v>
      </c>
      <c r="N1698" s="12" t="s">
        <v>139</v>
      </c>
      <c r="O1698" s="12" t="s">
        <v>3754</v>
      </c>
      <c r="P1698" s="12" t="s">
        <v>140</v>
      </c>
      <c r="V1698" s="12">
        <v>875.0</v>
      </c>
      <c r="X1698" s="12" t="s">
        <v>8137</v>
      </c>
      <c r="Y1698" s="12" t="s">
        <v>142</v>
      </c>
      <c r="Z1698" s="12" t="s">
        <v>8138</v>
      </c>
      <c r="AA1698" s="12" t="s">
        <v>175</v>
      </c>
      <c r="AB1698" s="12" t="s">
        <v>8139</v>
      </c>
      <c r="AC1698" s="12">
        <v>465.0</v>
      </c>
      <c r="AD1698" s="12" t="s">
        <v>2107</v>
      </c>
      <c r="AE1698" s="12" t="s">
        <v>8140</v>
      </c>
      <c r="AI1698" s="12" t="s">
        <v>126</v>
      </c>
      <c r="AJ1698" s="12" t="s">
        <v>126</v>
      </c>
      <c r="AK1698" s="12" t="s">
        <v>126</v>
      </c>
      <c r="AM1698" s="12" t="s">
        <v>149</v>
      </c>
      <c r="AN1698" s="12" t="s">
        <v>5678</v>
      </c>
      <c r="AP1698" s="12" t="s">
        <v>152</v>
      </c>
      <c r="AS1698" s="12" t="s">
        <v>153</v>
      </c>
      <c r="AU1698" s="12" t="s">
        <v>152</v>
      </c>
      <c r="AV1698" s="12" t="s">
        <v>188</v>
      </c>
      <c r="AW1698" s="12" t="s">
        <v>8155</v>
      </c>
      <c r="AX1698" s="12" t="s">
        <v>156</v>
      </c>
      <c r="AY1698" s="12" t="s">
        <v>8156</v>
      </c>
      <c r="BF1698" s="12" t="s">
        <v>126</v>
      </c>
      <c r="BO1698" s="12" t="s">
        <v>526</v>
      </c>
      <c r="BP1698" s="12" t="s">
        <v>2107</v>
      </c>
      <c r="BQ1698" s="12" t="s">
        <v>607</v>
      </c>
    </row>
    <row r="1699" ht="14.25" customHeight="1">
      <c r="A1699" s="12">
        <v>721825.0</v>
      </c>
      <c r="B1699" s="12">
        <v>721825.0</v>
      </c>
      <c r="K1699" s="12" t="s">
        <v>137</v>
      </c>
      <c r="M1699" s="12" t="s">
        <v>253</v>
      </c>
      <c r="N1699" s="12" t="s">
        <v>139</v>
      </c>
      <c r="O1699" s="12" t="s">
        <v>260</v>
      </c>
      <c r="P1699" s="12" t="s">
        <v>204</v>
      </c>
      <c r="V1699" s="12">
        <v>319.0</v>
      </c>
      <c r="X1699" s="12" t="s">
        <v>8157</v>
      </c>
      <c r="Y1699" s="12" t="s">
        <v>173</v>
      </c>
      <c r="Z1699" s="12" t="s">
        <v>6045</v>
      </c>
      <c r="AA1699" s="12" t="s">
        <v>175</v>
      </c>
      <c r="AB1699" s="12" t="s">
        <v>8158</v>
      </c>
      <c r="AC1699" s="12">
        <v>232.0</v>
      </c>
      <c r="AD1699" s="12" t="s">
        <v>4922</v>
      </c>
      <c r="AE1699" s="12" t="s">
        <v>8159</v>
      </c>
      <c r="AF1699" s="12" t="s">
        <v>8160</v>
      </c>
      <c r="AI1699" s="12" t="s">
        <v>152</v>
      </c>
      <c r="AJ1699" s="12" t="s">
        <v>126</v>
      </c>
      <c r="AK1699" s="12" t="s">
        <v>126</v>
      </c>
      <c r="AM1699" s="12" t="s">
        <v>149</v>
      </c>
      <c r="AP1699" s="12" t="s">
        <v>152</v>
      </c>
      <c r="AQ1699" s="12" t="s">
        <v>152</v>
      </c>
      <c r="AS1699" s="12" t="s">
        <v>153</v>
      </c>
      <c r="AU1699" s="12" t="s">
        <v>152</v>
      </c>
      <c r="AV1699" s="12" t="s">
        <v>154</v>
      </c>
      <c r="AX1699" s="12" t="s">
        <v>184</v>
      </c>
      <c r="BO1699" s="12" t="s">
        <v>1009</v>
      </c>
      <c r="BP1699" s="12" t="s">
        <v>4922</v>
      </c>
      <c r="BQ1699" s="12" t="s">
        <v>8161</v>
      </c>
    </row>
    <row r="1700" ht="14.25" customHeight="1">
      <c r="A1700" s="12">
        <v>721826.0</v>
      </c>
      <c r="B1700" s="12">
        <v>721826.0</v>
      </c>
      <c r="C1700" s="12" t="s">
        <v>136</v>
      </c>
      <c r="D1700" s="12">
        <v>787.0</v>
      </c>
      <c r="K1700" s="12" t="s">
        <v>137</v>
      </c>
      <c r="M1700" s="12" t="s">
        <v>138</v>
      </c>
      <c r="N1700" s="12" t="s">
        <v>139</v>
      </c>
      <c r="O1700" s="12" t="s">
        <v>1215</v>
      </c>
      <c r="P1700" s="12" t="s">
        <v>128</v>
      </c>
      <c r="V1700" s="12">
        <v>787.0</v>
      </c>
      <c r="X1700" s="12" t="s">
        <v>8162</v>
      </c>
      <c r="Y1700" s="12" t="s">
        <v>142</v>
      </c>
      <c r="Z1700" s="12" t="s">
        <v>8163</v>
      </c>
      <c r="AA1700" s="12" t="s">
        <v>175</v>
      </c>
      <c r="AB1700" s="12" t="s">
        <v>8164</v>
      </c>
      <c r="AC1700" s="12">
        <v>4.477152642E11</v>
      </c>
      <c r="AD1700" s="12" t="s">
        <v>249</v>
      </c>
      <c r="AE1700" s="12" t="s">
        <v>8165</v>
      </c>
      <c r="AI1700" s="12" t="s">
        <v>126</v>
      </c>
      <c r="AJ1700" s="12" t="s">
        <v>126</v>
      </c>
      <c r="AK1700" s="12" t="s">
        <v>126</v>
      </c>
      <c r="AM1700" s="12" t="s">
        <v>196</v>
      </c>
      <c r="AP1700" s="12" t="s">
        <v>152</v>
      </c>
      <c r="AQ1700" s="12" t="s">
        <v>152</v>
      </c>
      <c r="AS1700" s="12" t="s">
        <v>153</v>
      </c>
      <c r="AU1700" s="12" t="s">
        <v>152</v>
      </c>
      <c r="BF1700" s="12" t="s">
        <v>126</v>
      </c>
      <c r="BO1700" s="12" t="s">
        <v>421</v>
      </c>
      <c r="BP1700" s="12" t="s">
        <v>249</v>
      </c>
      <c r="BQ1700" s="12" t="s">
        <v>273</v>
      </c>
    </row>
    <row r="1701" ht="14.25" customHeight="1">
      <c r="A1701" s="12">
        <v>721827.0</v>
      </c>
      <c r="B1701" s="12">
        <v>721827.0</v>
      </c>
      <c r="C1701" s="12" t="s">
        <v>136</v>
      </c>
      <c r="D1701" s="12">
        <v>418.0</v>
      </c>
      <c r="K1701" s="12" t="s">
        <v>137</v>
      </c>
      <c r="M1701" s="12" t="s">
        <v>138</v>
      </c>
      <c r="N1701" s="12" t="s">
        <v>171</v>
      </c>
      <c r="P1701" s="12" t="s">
        <v>204</v>
      </c>
      <c r="V1701" s="12">
        <v>418.0</v>
      </c>
      <c r="X1701" s="12" t="s">
        <v>8166</v>
      </c>
      <c r="Y1701" s="12" t="s">
        <v>269</v>
      </c>
      <c r="Z1701" s="12" t="s">
        <v>8167</v>
      </c>
      <c r="AA1701" s="12" t="s">
        <v>175</v>
      </c>
      <c r="AB1701" s="12" t="s">
        <v>8168</v>
      </c>
      <c r="AC1701" s="12">
        <v>10.0</v>
      </c>
      <c r="AD1701" s="12" t="s">
        <v>146</v>
      </c>
      <c r="AE1701" s="12" t="s">
        <v>8169</v>
      </c>
      <c r="AF1701" s="12" t="s">
        <v>8170</v>
      </c>
      <c r="AI1701" s="12" t="s">
        <v>126</v>
      </c>
      <c r="AJ1701" s="12" t="s">
        <v>126</v>
      </c>
      <c r="AK1701" s="12" t="s">
        <v>126</v>
      </c>
      <c r="AM1701" s="12" t="s">
        <v>150</v>
      </c>
      <c r="AN1701" s="12" t="s">
        <v>149</v>
      </c>
      <c r="AO1701" s="12" t="s">
        <v>234</v>
      </c>
      <c r="AS1701" s="12" t="s">
        <v>370</v>
      </c>
      <c r="AT1701" s="12" t="s">
        <v>551</v>
      </c>
      <c r="AU1701" s="12" t="s">
        <v>126</v>
      </c>
      <c r="BF1701" s="12" t="s">
        <v>126</v>
      </c>
    </row>
    <row r="1702" ht="14.25" customHeight="1">
      <c r="A1702" s="12">
        <v>721830.0</v>
      </c>
      <c r="B1702" s="12">
        <v>721830.0</v>
      </c>
      <c r="C1702" s="12" t="s">
        <v>136</v>
      </c>
      <c r="D1702" s="12">
        <v>875.0</v>
      </c>
      <c r="K1702" s="12" t="s">
        <v>137</v>
      </c>
      <c r="M1702" s="12" t="s">
        <v>138</v>
      </c>
      <c r="N1702" s="12" t="s">
        <v>139</v>
      </c>
      <c r="P1702" s="12" t="s">
        <v>140</v>
      </c>
      <c r="V1702" s="12">
        <v>875.0</v>
      </c>
      <c r="X1702" s="12" t="s">
        <v>8171</v>
      </c>
      <c r="Y1702" s="12" t="s">
        <v>226</v>
      </c>
      <c r="Z1702" s="12" t="s">
        <v>8172</v>
      </c>
      <c r="AA1702" s="12" t="s">
        <v>144</v>
      </c>
      <c r="AB1702" s="12" t="s">
        <v>8173</v>
      </c>
      <c r="AC1702" s="12">
        <v>8.21075890718E11</v>
      </c>
      <c r="AD1702" s="12" t="s">
        <v>146</v>
      </c>
      <c r="AE1702" s="12" t="s">
        <v>8174</v>
      </c>
      <c r="AI1702" s="12" t="s">
        <v>126</v>
      </c>
      <c r="AJ1702" s="12" t="s">
        <v>126</v>
      </c>
      <c r="AK1702" s="12" t="s">
        <v>126</v>
      </c>
      <c r="AM1702" s="12" t="s">
        <v>150</v>
      </c>
      <c r="AN1702" s="12" t="s">
        <v>149</v>
      </c>
      <c r="AP1702" s="12" t="s">
        <v>126</v>
      </c>
      <c r="AS1702" s="12" t="s">
        <v>153</v>
      </c>
      <c r="AU1702" s="12" t="s">
        <v>126</v>
      </c>
      <c r="BF1702" s="12" t="s">
        <v>126</v>
      </c>
      <c r="BO1702" s="12" t="s">
        <v>8175</v>
      </c>
      <c r="BP1702" s="12" t="s">
        <v>146</v>
      </c>
      <c r="BQ1702" s="12" t="s">
        <v>273</v>
      </c>
    </row>
    <row r="1703" ht="14.25" customHeight="1">
      <c r="A1703" s="12">
        <v>721831.0</v>
      </c>
      <c r="B1703" s="12">
        <v>721831.0</v>
      </c>
      <c r="C1703" s="12" t="s">
        <v>136</v>
      </c>
      <c r="D1703" s="12">
        <v>1298.0</v>
      </c>
      <c r="K1703" s="12" t="s">
        <v>137</v>
      </c>
      <c r="M1703" s="12" t="s">
        <v>170</v>
      </c>
      <c r="N1703" s="12" t="s">
        <v>171</v>
      </c>
      <c r="P1703" s="12" t="s">
        <v>140</v>
      </c>
      <c r="V1703" s="12">
        <v>649.0</v>
      </c>
      <c r="X1703" s="12" t="s">
        <v>8176</v>
      </c>
      <c r="Y1703" s="12" t="s">
        <v>142</v>
      </c>
      <c r="Z1703" s="12" t="s">
        <v>8177</v>
      </c>
      <c r="AA1703" s="12" t="s">
        <v>144</v>
      </c>
      <c r="AB1703" s="12" t="s">
        <v>8178</v>
      </c>
      <c r="AC1703" s="12">
        <v>2.76836810131E11</v>
      </c>
      <c r="AD1703" s="12" t="s">
        <v>122</v>
      </c>
      <c r="AE1703" s="12" t="s">
        <v>8179</v>
      </c>
      <c r="AF1703" s="12" t="s">
        <v>8180</v>
      </c>
      <c r="AI1703" s="12" t="s">
        <v>126</v>
      </c>
      <c r="AJ1703" s="12" t="s">
        <v>126</v>
      </c>
      <c r="AK1703" s="12" t="s">
        <v>126</v>
      </c>
      <c r="AM1703" s="12" t="s">
        <v>149</v>
      </c>
      <c r="AP1703" s="12" t="s">
        <v>126</v>
      </c>
      <c r="AQ1703" s="12" t="s">
        <v>152</v>
      </c>
      <c r="AS1703" s="12" t="s">
        <v>153</v>
      </c>
      <c r="AU1703" s="12" t="s">
        <v>152</v>
      </c>
      <c r="AV1703" s="12" t="s">
        <v>552</v>
      </c>
      <c r="AX1703" s="12" t="s">
        <v>156</v>
      </c>
      <c r="BF1703" s="12" t="s">
        <v>126</v>
      </c>
      <c r="BO1703" s="12" t="s">
        <v>8181</v>
      </c>
      <c r="BP1703" s="12" t="s">
        <v>122</v>
      </c>
      <c r="BQ1703" s="12" t="s">
        <v>135</v>
      </c>
    </row>
    <row r="1704" ht="14.25" customHeight="1">
      <c r="A1704" s="12">
        <v>721832.0</v>
      </c>
      <c r="B1704" s="12">
        <v>721831.0</v>
      </c>
      <c r="C1704" s="12" t="s">
        <v>136</v>
      </c>
      <c r="D1704" s="12">
        <v>0.0</v>
      </c>
      <c r="K1704" s="12" t="s">
        <v>137</v>
      </c>
      <c r="M1704" s="12" t="s">
        <v>170</v>
      </c>
      <c r="N1704" s="12" t="s">
        <v>171</v>
      </c>
      <c r="P1704" s="12" t="s">
        <v>140</v>
      </c>
      <c r="V1704" s="12">
        <v>649.0</v>
      </c>
      <c r="X1704" s="12" t="s">
        <v>8182</v>
      </c>
      <c r="Y1704" s="12" t="s">
        <v>142</v>
      </c>
      <c r="Z1704" s="12" t="s">
        <v>8183</v>
      </c>
      <c r="AA1704" s="12" t="s">
        <v>175</v>
      </c>
      <c r="AB1704" s="12" t="s">
        <v>8184</v>
      </c>
      <c r="AC1704" s="12">
        <v>278.0</v>
      </c>
      <c r="AD1704" s="12" t="s">
        <v>122</v>
      </c>
      <c r="AE1704" s="12" t="s">
        <v>8179</v>
      </c>
      <c r="AF1704" s="12" t="s">
        <v>8185</v>
      </c>
      <c r="AI1704" s="12" t="s">
        <v>126</v>
      </c>
      <c r="AJ1704" s="12" t="s">
        <v>126</v>
      </c>
      <c r="AK1704" s="12" t="s">
        <v>126</v>
      </c>
      <c r="AM1704" s="12" t="s">
        <v>149</v>
      </c>
      <c r="AP1704" s="12" t="s">
        <v>126</v>
      </c>
      <c r="AQ1704" s="12" t="s">
        <v>152</v>
      </c>
      <c r="AS1704" s="12" t="s">
        <v>153</v>
      </c>
      <c r="AU1704" s="12" t="s">
        <v>152</v>
      </c>
      <c r="AV1704" s="12" t="s">
        <v>552</v>
      </c>
      <c r="AX1704" s="12" t="s">
        <v>8186</v>
      </c>
      <c r="BQ1704" s="12" t="s">
        <v>273</v>
      </c>
    </row>
    <row r="1705" ht="14.25" customHeight="1">
      <c r="A1705" s="12">
        <v>721971.0</v>
      </c>
      <c r="B1705" s="12">
        <v>721971.0</v>
      </c>
      <c r="K1705" s="12" t="s">
        <v>137</v>
      </c>
      <c r="M1705" s="12" t="s">
        <v>170</v>
      </c>
      <c r="N1705" s="12" t="s">
        <v>139</v>
      </c>
      <c r="O1705" s="12" t="s">
        <v>3754</v>
      </c>
      <c r="P1705" s="12" t="s">
        <v>140</v>
      </c>
      <c r="V1705" s="12">
        <v>814.0</v>
      </c>
      <c r="X1705" s="12" t="s">
        <v>8187</v>
      </c>
      <c r="Y1705" s="12" t="s">
        <v>142</v>
      </c>
      <c r="Z1705" s="12" t="s">
        <v>8188</v>
      </c>
      <c r="AA1705" s="12" t="s">
        <v>175</v>
      </c>
      <c r="AB1705" s="12" t="s">
        <v>8189</v>
      </c>
      <c r="AC1705" s="12">
        <v>82.0</v>
      </c>
      <c r="AD1705" s="12" t="s">
        <v>122</v>
      </c>
      <c r="AE1705" s="12" t="s">
        <v>8190</v>
      </c>
      <c r="AF1705" s="12" t="s">
        <v>606</v>
      </c>
      <c r="AI1705" s="12" t="s">
        <v>152</v>
      </c>
      <c r="AJ1705" s="12" t="s">
        <v>126</v>
      </c>
      <c r="AK1705" s="12" t="s">
        <v>126</v>
      </c>
      <c r="AM1705" s="12" t="s">
        <v>149</v>
      </c>
      <c r="AN1705" s="12" t="s">
        <v>567</v>
      </c>
      <c r="AP1705" s="12" t="s">
        <v>126</v>
      </c>
      <c r="AQ1705" s="12" t="s">
        <v>152</v>
      </c>
      <c r="AS1705" s="12" t="s">
        <v>153</v>
      </c>
      <c r="AU1705" s="12" t="s">
        <v>152</v>
      </c>
      <c r="AV1705" s="12" t="s">
        <v>154</v>
      </c>
      <c r="AX1705" s="12" t="s">
        <v>183</v>
      </c>
      <c r="BF1705" s="12" t="s">
        <v>126</v>
      </c>
      <c r="BO1705" s="12" t="s">
        <v>526</v>
      </c>
    </row>
    <row r="1706" ht="14.25" customHeight="1">
      <c r="A1706" s="12">
        <v>721972.0</v>
      </c>
      <c r="B1706" s="12">
        <v>721972.0</v>
      </c>
      <c r="C1706" s="12" t="s">
        <v>136</v>
      </c>
      <c r="D1706" s="12">
        <v>787.0</v>
      </c>
      <c r="K1706" s="12" t="s">
        <v>137</v>
      </c>
      <c r="M1706" s="12" t="s">
        <v>138</v>
      </c>
      <c r="N1706" s="12" t="s">
        <v>139</v>
      </c>
      <c r="P1706" s="12" t="s">
        <v>128</v>
      </c>
      <c r="V1706" s="12">
        <v>787.0</v>
      </c>
      <c r="X1706" s="12" t="s">
        <v>8191</v>
      </c>
      <c r="Y1706" s="12" t="s">
        <v>142</v>
      </c>
      <c r="Z1706" s="12" t="s">
        <v>4285</v>
      </c>
      <c r="AA1706" s="12" t="s">
        <v>175</v>
      </c>
      <c r="AB1706" s="12" t="s">
        <v>8192</v>
      </c>
      <c r="AC1706" s="12">
        <v>425.0</v>
      </c>
      <c r="AD1706" s="12" t="s">
        <v>221</v>
      </c>
      <c r="AE1706" s="12" t="s">
        <v>8193</v>
      </c>
      <c r="AI1706" s="12" t="s">
        <v>126</v>
      </c>
      <c r="AJ1706" s="12" t="s">
        <v>126</v>
      </c>
      <c r="AK1706" s="12" t="s">
        <v>126</v>
      </c>
      <c r="AM1706" s="12" t="s">
        <v>149</v>
      </c>
      <c r="AN1706" s="12" t="s">
        <v>150</v>
      </c>
      <c r="AP1706" s="12" t="s">
        <v>126</v>
      </c>
      <c r="AQ1706" s="12" t="s">
        <v>152</v>
      </c>
      <c r="AS1706" s="12" t="s">
        <v>153</v>
      </c>
      <c r="AU1706" s="12" t="s">
        <v>152</v>
      </c>
      <c r="AV1706" s="12" t="s">
        <v>154</v>
      </c>
      <c r="AX1706" s="12" t="s">
        <v>156</v>
      </c>
      <c r="BF1706" s="12" t="s">
        <v>126</v>
      </c>
      <c r="BO1706" s="12" t="s">
        <v>421</v>
      </c>
      <c r="BP1706" s="12" t="s">
        <v>221</v>
      </c>
      <c r="BQ1706" s="12" t="s">
        <v>454</v>
      </c>
    </row>
    <row r="1707" ht="14.25" customHeight="1">
      <c r="A1707" s="12">
        <v>721973.0</v>
      </c>
      <c r="B1707" s="12">
        <v>721973.0</v>
      </c>
      <c r="C1707" s="12" t="s">
        <v>136</v>
      </c>
      <c r="D1707" s="12">
        <v>33.0</v>
      </c>
      <c r="K1707" s="12" t="s">
        <v>137</v>
      </c>
      <c r="M1707" s="12" t="s">
        <v>138</v>
      </c>
      <c r="N1707" s="12" t="s">
        <v>139</v>
      </c>
      <c r="P1707" s="12" t="s">
        <v>977</v>
      </c>
      <c r="V1707" s="12">
        <v>33.0</v>
      </c>
      <c r="X1707" s="12" t="s">
        <v>8194</v>
      </c>
      <c r="Y1707" s="12" t="s">
        <v>269</v>
      </c>
      <c r="Z1707" s="12" t="s">
        <v>8195</v>
      </c>
      <c r="AA1707" s="12" t="s">
        <v>175</v>
      </c>
      <c r="AB1707" s="12" t="s">
        <v>8196</v>
      </c>
      <c r="AC1707" s="12">
        <v>4.407426864329E12</v>
      </c>
      <c r="AD1707" s="12" t="s">
        <v>249</v>
      </c>
      <c r="AE1707" s="12" t="s">
        <v>8197</v>
      </c>
      <c r="AF1707" s="12" t="s">
        <v>8198</v>
      </c>
      <c r="AI1707" s="12" t="s">
        <v>126</v>
      </c>
      <c r="AJ1707" s="12" t="s">
        <v>126</v>
      </c>
      <c r="AK1707" s="12" t="s">
        <v>126</v>
      </c>
      <c r="AM1707" s="12" t="s">
        <v>149</v>
      </c>
      <c r="AP1707" s="12" t="s">
        <v>126</v>
      </c>
      <c r="AQ1707" s="12" t="s">
        <v>152</v>
      </c>
      <c r="AS1707" s="12" t="s">
        <v>153</v>
      </c>
      <c r="AU1707" s="12" t="s">
        <v>126</v>
      </c>
      <c r="BF1707" s="12" t="s">
        <v>126</v>
      </c>
    </row>
    <row r="1708" ht="14.25" customHeight="1">
      <c r="A1708" s="12">
        <v>721974.0</v>
      </c>
      <c r="B1708" s="12">
        <v>721974.0</v>
      </c>
      <c r="C1708" s="12" t="s">
        <v>136</v>
      </c>
      <c r="D1708" s="12">
        <v>2164.0</v>
      </c>
      <c r="K1708" s="12" t="s">
        <v>137</v>
      </c>
      <c r="M1708" s="12" t="s">
        <v>253</v>
      </c>
      <c r="N1708" s="12" t="s">
        <v>171</v>
      </c>
      <c r="P1708" s="12" t="s">
        <v>140</v>
      </c>
      <c r="V1708" s="12">
        <v>1605.0</v>
      </c>
      <c r="X1708" s="12" t="s">
        <v>8199</v>
      </c>
      <c r="Y1708" s="12" t="s">
        <v>142</v>
      </c>
      <c r="Z1708" s="12" t="s">
        <v>8200</v>
      </c>
      <c r="AA1708" s="12" t="s">
        <v>144</v>
      </c>
      <c r="AB1708" s="12" t="s">
        <v>8201</v>
      </c>
      <c r="AC1708" s="12">
        <v>973.0</v>
      </c>
      <c r="AD1708" s="12" t="s">
        <v>3929</v>
      </c>
      <c r="AE1708" s="12" t="s">
        <v>8202</v>
      </c>
      <c r="AF1708" s="12" t="s">
        <v>8203</v>
      </c>
      <c r="AI1708" s="12" t="s">
        <v>126</v>
      </c>
      <c r="AJ1708" s="12" t="s">
        <v>152</v>
      </c>
      <c r="AK1708" s="12" t="s">
        <v>126</v>
      </c>
      <c r="AM1708" s="12" t="s">
        <v>149</v>
      </c>
      <c r="AN1708" s="12" t="s">
        <v>567</v>
      </c>
      <c r="AP1708" s="12" t="s">
        <v>126</v>
      </c>
      <c r="AQ1708" s="12" t="s">
        <v>152</v>
      </c>
      <c r="AS1708" s="12" t="s">
        <v>370</v>
      </c>
      <c r="AT1708" s="12" t="s">
        <v>1017</v>
      </c>
      <c r="AU1708" s="12" t="s">
        <v>126</v>
      </c>
      <c r="BF1708" s="12" t="s">
        <v>152</v>
      </c>
      <c r="BH1708" s="12" t="s">
        <v>711</v>
      </c>
      <c r="BI1708" s="12" t="s">
        <v>8204</v>
      </c>
      <c r="BO1708" s="12" t="s">
        <v>8205</v>
      </c>
      <c r="BP1708" s="12" t="s">
        <v>3929</v>
      </c>
      <c r="BQ1708" s="12" t="s">
        <v>8206</v>
      </c>
    </row>
    <row r="1709" ht="14.25" customHeight="1">
      <c r="A1709" s="12">
        <v>721975.0</v>
      </c>
      <c r="B1709" s="12">
        <v>721974.0</v>
      </c>
      <c r="C1709" s="12" t="s">
        <v>136</v>
      </c>
      <c r="D1709" s="12">
        <v>0.0</v>
      </c>
      <c r="K1709" s="12" t="s">
        <v>137</v>
      </c>
      <c r="M1709" s="12" t="s">
        <v>253</v>
      </c>
      <c r="N1709" s="12" t="s">
        <v>171</v>
      </c>
      <c r="P1709" s="12" t="s">
        <v>118</v>
      </c>
      <c r="R1709" s="12" t="s">
        <v>389</v>
      </c>
      <c r="V1709" s="12">
        <v>300.0</v>
      </c>
      <c r="X1709" s="12" t="s">
        <v>8207</v>
      </c>
      <c r="Y1709" s="12" t="s">
        <v>173</v>
      </c>
      <c r="Z1709" s="12" t="s">
        <v>8208</v>
      </c>
      <c r="AA1709" s="12" t="s">
        <v>175</v>
      </c>
      <c r="AB1709" s="12" t="s">
        <v>8209</v>
      </c>
      <c r="AC1709" s="12">
        <v>862.0</v>
      </c>
      <c r="AD1709" s="12" t="s">
        <v>3929</v>
      </c>
      <c r="AE1709" s="12" t="s">
        <v>8202</v>
      </c>
      <c r="AF1709" s="12" t="s">
        <v>8203</v>
      </c>
      <c r="AI1709" s="12" t="s">
        <v>126</v>
      </c>
      <c r="AJ1709" s="12" t="s">
        <v>152</v>
      </c>
      <c r="AK1709" s="12" t="s">
        <v>126</v>
      </c>
      <c r="AM1709" s="12" t="s">
        <v>149</v>
      </c>
      <c r="AP1709" s="12" t="s">
        <v>126</v>
      </c>
      <c r="AQ1709" s="12" t="s">
        <v>152</v>
      </c>
      <c r="AS1709" s="12" t="s">
        <v>370</v>
      </c>
      <c r="AT1709" s="12" t="s">
        <v>1017</v>
      </c>
      <c r="AU1709" s="12" t="s">
        <v>126</v>
      </c>
      <c r="BP1709" s="12" t="s">
        <v>3929</v>
      </c>
    </row>
    <row r="1710" ht="14.25" customHeight="1">
      <c r="A1710" s="12">
        <v>721976.0</v>
      </c>
      <c r="B1710" s="12">
        <v>721974.0</v>
      </c>
      <c r="C1710" s="12" t="s">
        <v>136</v>
      </c>
      <c r="D1710" s="12">
        <v>0.0</v>
      </c>
      <c r="K1710" s="12" t="s">
        <v>137</v>
      </c>
      <c r="M1710" s="12" t="s">
        <v>253</v>
      </c>
      <c r="N1710" s="12" t="s">
        <v>171</v>
      </c>
      <c r="P1710" s="12" t="s">
        <v>204</v>
      </c>
      <c r="V1710" s="12">
        <v>259.0</v>
      </c>
      <c r="X1710" s="12" t="s">
        <v>8210</v>
      </c>
      <c r="Y1710" s="12" t="s">
        <v>269</v>
      </c>
      <c r="Z1710" s="12" t="s">
        <v>8211</v>
      </c>
      <c r="AA1710" s="12" t="s">
        <v>175</v>
      </c>
      <c r="AB1710" s="12" t="s">
        <v>8212</v>
      </c>
      <c r="AC1710" s="12">
        <v>862.0</v>
      </c>
      <c r="AD1710" s="12" t="s">
        <v>3929</v>
      </c>
      <c r="AE1710" s="12" t="s">
        <v>8202</v>
      </c>
      <c r="AF1710" s="12" t="s">
        <v>8203</v>
      </c>
      <c r="AI1710" s="12" t="s">
        <v>126</v>
      </c>
      <c r="AJ1710" s="12" t="s">
        <v>152</v>
      </c>
      <c r="AK1710" s="12" t="s">
        <v>126</v>
      </c>
      <c r="AM1710" s="12" t="s">
        <v>8213</v>
      </c>
      <c r="AN1710" s="12" t="s">
        <v>567</v>
      </c>
      <c r="AP1710" s="12" t="s">
        <v>126</v>
      </c>
      <c r="AQ1710" s="12" t="s">
        <v>152</v>
      </c>
      <c r="AS1710" s="12" t="s">
        <v>370</v>
      </c>
      <c r="AT1710" s="12" t="s">
        <v>1017</v>
      </c>
      <c r="AU1710" s="12" t="s">
        <v>126</v>
      </c>
      <c r="BP1710" s="12" t="s">
        <v>3929</v>
      </c>
    </row>
    <row r="1711" ht="14.25" customHeight="1">
      <c r="A1711" s="12">
        <v>721977.0</v>
      </c>
      <c r="B1711" s="12">
        <v>721977.0</v>
      </c>
      <c r="K1711" s="12" t="s">
        <v>137</v>
      </c>
      <c r="M1711" s="12" t="s">
        <v>253</v>
      </c>
      <c r="N1711" s="12" t="s">
        <v>171</v>
      </c>
      <c r="P1711" s="12" t="s">
        <v>204</v>
      </c>
      <c r="V1711" s="12">
        <v>259.0</v>
      </c>
      <c r="X1711" s="12" t="s">
        <v>8214</v>
      </c>
      <c r="Y1711" s="12" t="s">
        <v>246</v>
      </c>
      <c r="Z1711" s="12" t="s">
        <v>8215</v>
      </c>
      <c r="AA1711" s="12" t="s">
        <v>144</v>
      </c>
      <c r="AB1711" s="12" t="s">
        <v>8216</v>
      </c>
      <c r="AC1711" s="12">
        <v>790.0</v>
      </c>
      <c r="AD1711" s="12" t="s">
        <v>675</v>
      </c>
      <c r="AI1711" s="12" t="s">
        <v>152</v>
      </c>
      <c r="AJ1711" s="12" t="s">
        <v>152</v>
      </c>
      <c r="AK1711" s="12" t="s">
        <v>126</v>
      </c>
      <c r="AM1711" s="12" t="s">
        <v>196</v>
      </c>
      <c r="AN1711" s="12" t="s">
        <v>8217</v>
      </c>
      <c r="AO1711" s="12" t="s">
        <v>567</v>
      </c>
      <c r="AP1711" s="12" t="s">
        <v>152</v>
      </c>
      <c r="AQ1711" s="12" t="s">
        <v>152</v>
      </c>
      <c r="AS1711" s="12" t="s">
        <v>370</v>
      </c>
      <c r="AT1711" s="12" t="s">
        <v>8218</v>
      </c>
      <c r="AU1711" s="12" t="s">
        <v>126</v>
      </c>
      <c r="BO1711" s="12" t="s">
        <v>127</v>
      </c>
      <c r="BP1711" s="12" t="s">
        <v>675</v>
      </c>
    </row>
    <row r="1712" ht="14.25" customHeight="1">
      <c r="A1712" s="12">
        <v>721983.0</v>
      </c>
      <c r="B1712" s="12">
        <v>721983.0</v>
      </c>
      <c r="K1712" s="12" t="s">
        <v>137</v>
      </c>
      <c r="M1712" s="12" t="s">
        <v>253</v>
      </c>
      <c r="N1712" s="12" t="s">
        <v>171</v>
      </c>
      <c r="P1712" s="12" t="s">
        <v>977</v>
      </c>
      <c r="V1712" s="12">
        <v>33.0</v>
      </c>
      <c r="X1712" s="12" t="s">
        <v>8219</v>
      </c>
      <c r="Y1712" s="12" t="s">
        <v>246</v>
      </c>
      <c r="Z1712" s="12" t="s">
        <v>8220</v>
      </c>
      <c r="AA1712" s="12" t="s">
        <v>144</v>
      </c>
      <c r="AB1712" s="12" t="s">
        <v>8221</v>
      </c>
      <c r="AC1712" s="12">
        <v>257.0</v>
      </c>
      <c r="AD1712" s="12" t="s">
        <v>675</v>
      </c>
      <c r="AI1712" s="12" t="s">
        <v>152</v>
      </c>
      <c r="AJ1712" s="12" t="s">
        <v>152</v>
      </c>
      <c r="AK1712" s="12" t="s">
        <v>126</v>
      </c>
      <c r="AM1712" s="12" t="s">
        <v>196</v>
      </c>
      <c r="AN1712" s="12" t="s">
        <v>567</v>
      </c>
      <c r="AO1712" s="12" t="s">
        <v>8222</v>
      </c>
      <c r="AP1712" s="12" t="s">
        <v>152</v>
      </c>
      <c r="AQ1712" s="12" t="s">
        <v>152</v>
      </c>
      <c r="AS1712" s="12" t="s">
        <v>370</v>
      </c>
      <c r="AT1712" s="12" t="s">
        <v>8223</v>
      </c>
      <c r="AU1712" s="12" t="s">
        <v>126</v>
      </c>
      <c r="BF1712" s="12" t="s">
        <v>126</v>
      </c>
      <c r="BO1712" s="12" t="s">
        <v>127</v>
      </c>
      <c r="BP1712" s="12" t="s">
        <v>675</v>
      </c>
      <c r="BQ1712" s="12" t="s">
        <v>236</v>
      </c>
    </row>
    <row r="1713" ht="14.25" customHeight="1">
      <c r="A1713" s="12">
        <v>721985.0</v>
      </c>
      <c r="B1713" s="12">
        <v>721984.0</v>
      </c>
      <c r="K1713" s="12" t="s">
        <v>137</v>
      </c>
      <c r="M1713" s="12" t="s">
        <v>138</v>
      </c>
      <c r="N1713" s="12" t="s">
        <v>171</v>
      </c>
      <c r="P1713" s="12" t="s">
        <v>118</v>
      </c>
      <c r="R1713" s="12" t="s">
        <v>389</v>
      </c>
      <c r="V1713" s="12">
        <v>440.0</v>
      </c>
      <c r="X1713" s="12" t="s">
        <v>8224</v>
      </c>
      <c r="Y1713" s="12" t="s">
        <v>319</v>
      </c>
      <c r="Z1713" s="12" t="s">
        <v>8225</v>
      </c>
      <c r="AA1713" s="12" t="s">
        <v>175</v>
      </c>
      <c r="AB1713" s="12" t="s">
        <v>8226</v>
      </c>
      <c r="AC1713" s="12">
        <v>647.0</v>
      </c>
      <c r="AD1713" s="12" t="s">
        <v>971</v>
      </c>
      <c r="AE1713" s="12" t="s">
        <v>8227</v>
      </c>
      <c r="AI1713" s="12" t="s">
        <v>126</v>
      </c>
      <c r="AJ1713" s="12" t="s">
        <v>126</v>
      </c>
      <c r="AK1713" s="12" t="s">
        <v>126</v>
      </c>
      <c r="AM1713" s="12" t="s">
        <v>196</v>
      </c>
      <c r="AN1713" s="12" t="s">
        <v>846</v>
      </c>
      <c r="AP1713" s="12" t="s">
        <v>126</v>
      </c>
      <c r="AQ1713" s="12" t="s">
        <v>152</v>
      </c>
      <c r="AS1713" s="12" t="s">
        <v>370</v>
      </c>
      <c r="AT1713" s="12" t="s">
        <v>1017</v>
      </c>
      <c r="AU1713" s="12" t="s">
        <v>152</v>
      </c>
      <c r="BF1713" s="12" t="s">
        <v>126</v>
      </c>
    </row>
    <row r="1714" ht="14.25" customHeight="1">
      <c r="A1714" s="12">
        <v>721987.0</v>
      </c>
      <c r="B1714" s="12">
        <v>721986.0</v>
      </c>
      <c r="K1714" s="12" t="s">
        <v>137</v>
      </c>
      <c r="M1714" s="12" t="s">
        <v>138</v>
      </c>
      <c r="N1714" s="12" t="s">
        <v>171</v>
      </c>
      <c r="P1714" s="12" t="s">
        <v>118</v>
      </c>
      <c r="R1714" s="12" t="s">
        <v>389</v>
      </c>
      <c r="V1714" s="12">
        <v>440.0</v>
      </c>
      <c r="X1714" s="12" t="s">
        <v>8224</v>
      </c>
      <c r="Y1714" s="12" t="s">
        <v>319</v>
      </c>
      <c r="Z1714" s="12" t="s">
        <v>8225</v>
      </c>
      <c r="AA1714" s="12" t="s">
        <v>175</v>
      </c>
      <c r="AB1714" s="12" t="s">
        <v>8226</v>
      </c>
      <c r="AC1714" s="12">
        <v>647.0</v>
      </c>
      <c r="AD1714" s="12" t="s">
        <v>971</v>
      </c>
      <c r="AE1714" s="12" t="s">
        <v>8228</v>
      </c>
      <c r="AI1714" s="12" t="s">
        <v>126</v>
      </c>
      <c r="AJ1714" s="12" t="s">
        <v>126</v>
      </c>
      <c r="AK1714" s="12" t="s">
        <v>126</v>
      </c>
      <c r="AM1714" s="12" t="s">
        <v>846</v>
      </c>
      <c r="AN1714" s="12" t="s">
        <v>196</v>
      </c>
      <c r="AP1714" s="12" t="s">
        <v>126</v>
      </c>
      <c r="AQ1714" s="12" t="s">
        <v>152</v>
      </c>
      <c r="AS1714" s="12" t="s">
        <v>370</v>
      </c>
      <c r="AT1714" s="12" t="s">
        <v>1017</v>
      </c>
      <c r="AU1714" s="12" t="s">
        <v>152</v>
      </c>
      <c r="BF1714" s="12" t="s">
        <v>126</v>
      </c>
    </row>
    <row r="1715" ht="14.25" customHeight="1">
      <c r="A1715" s="12">
        <v>721989.0</v>
      </c>
      <c r="B1715" s="12">
        <v>721988.0</v>
      </c>
      <c r="K1715" s="12" t="s">
        <v>137</v>
      </c>
      <c r="M1715" s="12" t="s">
        <v>138</v>
      </c>
      <c r="N1715" s="12" t="s">
        <v>171</v>
      </c>
      <c r="P1715" s="12" t="s">
        <v>118</v>
      </c>
      <c r="R1715" s="12" t="s">
        <v>389</v>
      </c>
      <c r="V1715" s="12">
        <v>440.0</v>
      </c>
      <c r="X1715" s="12" t="s">
        <v>8224</v>
      </c>
      <c r="Y1715" s="12" t="s">
        <v>319</v>
      </c>
      <c r="Z1715" s="12" t="s">
        <v>8225</v>
      </c>
      <c r="AA1715" s="12" t="s">
        <v>175</v>
      </c>
      <c r="AB1715" s="12" t="s">
        <v>8226</v>
      </c>
      <c r="AC1715" s="12">
        <v>647.0</v>
      </c>
      <c r="AD1715" s="12" t="s">
        <v>971</v>
      </c>
      <c r="AE1715" s="12" t="s">
        <v>8229</v>
      </c>
      <c r="AI1715" s="12" t="s">
        <v>126</v>
      </c>
      <c r="AJ1715" s="12" t="s">
        <v>126</v>
      </c>
      <c r="AK1715" s="12" t="s">
        <v>126</v>
      </c>
      <c r="AM1715" s="12" t="s">
        <v>846</v>
      </c>
      <c r="AN1715" s="12" t="s">
        <v>196</v>
      </c>
      <c r="AP1715" s="12" t="s">
        <v>126</v>
      </c>
      <c r="AQ1715" s="12" t="s">
        <v>152</v>
      </c>
      <c r="AS1715" s="12" t="s">
        <v>370</v>
      </c>
      <c r="AT1715" s="12" t="s">
        <v>1017</v>
      </c>
      <c r="AU1715" s="12" t="s">
        <v>152</v>
      </c>
      <c r="BF1715" s="12" t="s">
        <v>126</v>
      </c>
    </row>
    <row r="1716" ht="14.25" customHeight="1">
      <c r="A1716" s="12">
        <v>721990.0</v>
      </c>
      <c r="B1716" s="12">
        <v>721990.0</v>
      </c>
      <c r="C1716" s="12" t="s">
        <v>136</v>
      </c>
      <c r="D1716" s="12">
        <v>418.0</v>
      </c>
      <c r="K1716" s="12" t="s">
        <v>137</v>
      </c>
      <c r="M1716" s="12" t="s">
        <v>138</v>
      </c>
      <c r="N1716" s="12" t="s">
        <v>171</v>
      </c>
      <c r="P1716" s="12" t="s">
        <v>204</v>
      </c>
      <c r="V1716" s="12">
        <v>418.0</v>
      </c>
      <c r="X1716" s="12" t="s">
        <v>8230</v>
      </c>
      <c r="Y1716" s="12" t="s">
        <v>246</v>
      </c>
      <c r="Z1716" s="12" t="s">
        <v>8231</v>
      </c>
      <c r="AA1716" s="12" t="s">
        <v>144</v>
      </c>
      <c r="AB1716" s="12" t="s">
        <v>8232</v>
      </c>
      <c r="AC1716" s="12">
        <v>8.21052372954E11</v>
      </c>
      <c r="AD1716" s="12" t="s">
        <v>146</v>
      </c>
      <c r="AE1716" s="12" t="s">
        <v>8233</v>
      </c>
      <c r="AF1716" s="12">
        <v>524.0</v>
      </c>
      <c r="AI1716" s="12" t="s">
        <v>126</v>
      </c>
      <c r="AJ1716" s="12" t="s">
        <v>126</v>
      </c>
      <c r="AK1716" s="12" t="s">
        <v>126</v>
      </c>
      <c r="AM1716" s="12" t="s">
        <v>150</v>
      </c>
      <c r="AN1716" s="12" t="s">
        <v>149</v>
      </c>
      <c r="AO1716" s="12" t="s">
        <v>816</v>
      </c>
      <c r="AP1716" s="12" t="s">
        <v>126</v>
      </c>
      <c r="AS1716" s="12" t="s">
        <v>153</v>
      </c>
      <c r="AU1716" s="12" t="s">
        <v>126</v>
      </c>
      <c r="BF1716" s="12" t="s">
        <v>126</v>
      </c>
    </row>
    <row r="1717" ht="14.25" customHeight="1">
      <c r="A1717" s="12">
        <v>721991.0</v>
      </c>
      <c r="B1717" s="12">
        <v>721991.0</v>
      </c>
      <c r="K1717" s="12" t="s">
        <v>137</v>
      </c>
      <c r="M1717" s="12" t="s">
        <v>253</v>
      </c>
      <c r="N1717" s="12" t="s">
        <v>139</v>
      </c>
      <c r="P1717" s="12" t="s">
        <v>128</v>
      </c>
      <c r="V1717" s="12">
        <v>583.0</v>
      </c>
      <c r="X1717" s="12" t="s">
        <v>8234</v>
      </c>
      <c r="Y1717" s="12" t="s">
        <v>142</v>
      </c>
      <c r="Z1717" s="12" t="s">
        <v>8235</v>
      </c>
      <c r="AA1717" s="12" t="s">
        <v>144</v>
      </c>
      <c r="AB1717" s="12" t="s">
        <v>8236</v>
      </c>
      <c r="AC1717" s="12">
        <v>591.0</v>
      </c>
      <c r="AD1717" s="12" t="s">
        <v>5698</v>
      </c>
      <c r="AE1717" s="12" t="s">
        <v>8237</v>
      </c>
      <c r="AI1717" s="12" t="s">
        <v>126</v>
      </c>
      <c r="AJ1717" s="12" t="s">
        <v>126</v>
      </c>
      <c r="AK1717" s="12" t="s">
        <v>126</v>
      </c>
      <c r="AM1717" s="12" t="s">
        <v>331</v>
      </c>
      <c r="AN1717" s="12" t="s">
        <v>149</v>
      </c>
      <c r="AO1717" s="12" t="s">
        <v>4031</v>
      </c>
      <c r="AP1717" s="12" t="s">
        <v>152</v>
      </c>
      <c r="AQ1717" s="12" t="s">
        <v>152</v>
      </c>
      <c r="AS1717" s="12" t="s">
        <v>370</v>
      </c>
      <c r="AT1717" s="12" t="s">
        <v>8238</v>
      </c>
      <c r="AU1717" s="12" t="s">
        <v>126</v>
      </c>
      <c r="BF1717" s="12" t="s">
        <v>126</v>
      </c>
      <c r="BO1717" s="12" t="s">
        <v>534</v>
      </c>
      <c r="BP1717" s="12" t="s">
        <v>5698</v>
      </c>
      <c r="BQ1717" s="12" t="s">
        <v>273</v>
      </c>
    </row>
    <row r="1718" ht="14.25" customHeight="1">
      <c r="A1718" s="12">
        <v>721992.0</v>
      </c>
      <c r="B1718" s="12">
        <v>721992.0</v>
      </c>
      <c r="C1718" s="12" t="s">
        <v>136</v>
      </c>
      <c r="D1718" s="12">
        <v>699.0</v>
      </c>
      <c r="E1718" s="12" t="s">
        <v>327</v>
      </c>
      <c r="K1718" s="12" t="s">
        <v>137</v>
      </c>
      <c r="M1718" s="12" t="s">
        <v>138</v>
      </c>
      <c r="N1718" s="12" t="s">
        <v>171</v>
      </c>
      <c r="P1718" s="12" t="s">
        <v>140</v>
      </c>
      <c r="V1718" s="12">
        <v>699.0</v>
      </c>
      <c r="X1718" s="12" t="s">
        <v>8239</v>
      </c>
      <c r="Y1718" s="12" t="s">
        <v>142</v>
      </c>
      <c r="Z1718" s="12" t="s">
        <v>8240</v>
      </c>
      <c r="AA1718" s="12" t="s">
        <v>144</v>
      </c>
      <c r="AB1718" s="12" t="s">
        <v>8241</v>
      </c>
      <c r="AC1718" s="12">
        <v>8.2106412404E11</v>
      </c>
      <c r="AD1718" s="12" t="s">
        <v>146</v>
      </c>
      <c r="AE1718" s="12" t="s">
        <v>8242</v>
      </c>
      <c r="AI1718" s="12" t="s">
        <v>126</v>
      </c>
      <c r="AJ1718" s="12" t="s">
        <v>126</v>
      </c>
      <c r="AK1718" s="12" t="s">
        <v>126</v>
      </c>
      <c r="AM1718" s="12" t="s">
        <v>150</v>
      </c>
      <c r="AN1718" s="12" t="s">
        <v>196</v>
      </c>
      <c r="AO1718" s="12" t="s">
        <v>8243</v>
      </c>
      <c r="AP1718" s="12" t="s">
        <v>126</v>
      </c>
      <c r="AS1718" s="12" t="s">
        <v>370</v>
      </c>
      <c r="AT1718" s="12" t="s">
        <v>1017</v>
      </c>
      <c r="AU1718" s="12" t="s">
        <v>126</v>
      </c>
      <c r="BO1718" s="12" t="s">
        <v>561</v>
      </c>
      <c r="BQ1718" s="12" t="s">
        <v>273</v>
      </c>
      <c r="BR1718" s="12">
        <v>2002.0</v>
      </c>
    </row>
    <row r="1719" ht="14.25" customHeight="1">
      <c r="A1719" s="12">
        <v>721996.0</v>
      </c>
      <c r="B1719" s="12">
        <v>721996.0</v>
      </c>
      <c r="K1719" s="12" t="s">
        <v>137</v>
      </c>
      <c r="M1719" s="12" t="s">
        <v>170</v>
      </c>
      <c r="N1719" s="12" t="s">
        <v>171</v>
      </c>
      <c r="P1719" s="12" t="s">
        <v>140</v>
      </c>
      <c r="V1719" s="12">
        <v>649.0</v>
      </c>
      <c r="X1719" s="12" t="s">
        <v>8244</v>
      </c>
      <c r="Y1719" s="12" t="s">
        <v>142</v>
      </c>
      <c r="Z1719" s="12" t="s">
        <v>8245</v>
      </c>
      <c r="AA1719" s="12" t="s">
        <v>144</v>
      </c>
      <c r="AB1719" s="12" t="s">
        <v>8246</v>
      </c>
      <c r="AC1719" s="12">
        <v>81.0</v>
      </c>
      <c r="AD1719" s="12" t="s">
        <v>4106</v>
      </c>
      <c r="AE1719" s="12" t="s">
        <v>8247</v>
      </c>
      <c r="AI1719" s="12" t="s">
        <v>126</v>
      </c>
      <c r="AJ1719" s="12" t="s">
        <v>126</v>
      </c>
      <c r="AK1719" s="12" t="s">
        <v>126</v>
      </c>
      <c r="AM1719" s="12" t="s">
        <v>4109</v>
      </c>
      <c r="AN1719" s="12" t="s">
        <v>149</v>
      </c>
      <c r="AP1719" s="12" t="s">
        <v>152</v>
      </c>
      <c r="AQ1719" s="12" t="s">
        <v>152</v>
      </c>
      <c r="AS1719" s="12" t="s">
        <v>370</v>
      </c>
      <c r="AT1719" s="12" t="s">
        <v>5974</v>
      </c>
      <c r="AU1719" s="12" t="s">
        <v>152</v>
      </c>
      <c r="BF1719" s="12" t="s">
        <v>126</v>
      </c>
      <c r="BO1719" s="12" t="s">
        <v>489</v>
      </c>
      <c r="BP1719" s="12" t="s">
        <v>4106</v>
      </c>
      <c r="BQ1719" s="12" t="s">
        <v>454</v>
      </c>
    </row>
    <row r="1720" ht="14.25" customHeight="1">
      <c r="A1720" s="12">
        <v>721997.0</v>
      </c>
      <c r="B1720" s="12">
        <v>721997.0</v>
      </c>
      <c r="C1720" s="12" t="s">
        <v>136</v>
      </c>
      <c r="D1720" s="12">
        <v>627.0</v>
      </c>
      <c r="K1720" s="12" t="s">
        <v>137</v>
      </c>
      <c r="M1720" s="12" t="s">
        <v>138</v>
      </c>
      <c r="N1720" s="12" t="s">
        <v>171</v>
      </c>
      <c r="P1720" s="12" t="s">
        <v>128</v>
      </c>
      <c r="V1720" s="12">
        <v>627.0</v>
      </c>
      <c r="X1720" s="12" t="s">
        <v>8248</v>
      </c>
      <c r="Y1720" s="12" t="s">
        <v>142</v>
      </c>
      <c r="Z1720" s="12" t="s">
        <v>8249</v>
      </c>
      <c r="AA1720" s="12" t="s">
        <v>175</v>
      </c>
      <c r="AB1720" s="12" t="s">
        <v>8250</v>
      </c>
      <c r="AC1720" s="12">
        <v>8.21093164389E11</v>
      </c>
      <c r="AD1720" s="12" t="s">
        <v>146</v>
      </c>
      <c r="AI1720" s="12" t="s">
        <v>126</v>
      </c>
      <c r="AJ1720" s="12" t="s">
        <v>126</v>
      </c>
      <c r="AK1720" s="12" t="s">
        <v>126</v>
      </c>
      <c r="AM1720" s="12" t="s">
        <v>149</v>
      </c>
      <c r="AN1720" s="12" t="s">
        <v>150</v>
      </c>
      <c r="AP1720" s="12" t="s">
        <v>152</v>
      </c>
      <c r="AS1720" s="12" t="s">
        <v>370</v>
      </c>
      <c r="AT1720" s="12" t="s">
        <v>1017</v>
      </c>
      <c r="AU1720" s="12" t="s">
        <v>152</v>
      </c>
      <c r="BO1720" s="12" t="s">
        <v>2269</v>
      </c>
      <c r="BP1720" s="12" t="s">
        <v>146</v>
      </c>
    </row>
    <row r="1721" ht="14.25" customHeight="1">
      <c r="A1721" s="12">
        <v>721999.0</v>
      </c>
      <c r="B1721" s="12">
        <v>721998.0</v>
      </c>
      <c r="K1721" s="12" t="s">
        <v>137</v>
      </c>
      <c r="M1721" s="12" t="s">
        <v>138</v>
      </c>
      <c r="N1721" s="12" t="s">
        <v>139</v>
      </c>
      <c r="O1721" s="12" t="s">
        <v>3372</v>
      </c>
      <c r="P1721" s="12" t="s">
        <v>204</v>
      </c>
      <c r="V1721" s="12">
        <v>523.0</v>
      </c>
      <c r="X1721" s="12" t="s">
        <v>8251</v>
      </c>
      <c r="Y1721" s="12" t="s">
        <v>246</v>
      </c>
      <c r="Z1721" s="12" t="s">
        <v>8252</v>
      </c>
      <c r="AA1721" s="12" t="s">
        <v>144</v>
      </c>
      <c r="AB1721" s="12" t="s">
        <v>8253</v>
      </c>
      <c r="AC1721" s="12">
        <v>8.2109528534E11</v>
      </c>
      <c r="AS1721" s="12" t="s">
        <v>153</v>
      </c>
      <c r="AU1721" s="12" t="s">
        <v>126</v>
      </c>
      <c r="BF1721" s="12" t="s">
        <v>126</v>
      </c>
    </row>
    <row r="1722" ht="14.25" customHeight="1">
      <c r="A1722" s="12">
        <v>722000.0</v>
      </c>
      <c r="B1722" s="12">
        <v>722000.0</v>
      </c>
      <c r="C1722" s="12" t="s">
        <v>136</v>
      </c>
      <c r="D1722" s="12">
        <v>523.0</v>
      </c>
      <c r="K1722" s="12" t="s">
        <v>137</v>
      </c>
      <c r="M1722" s="12" t="s">
        <v>138</v>
      </c>
      <c r="N1722" s="12" t="s">
        <v>139</v>
      </c>
      <c r="O1722" s="12" t="s">
        <v>3372</v>
      </c>
      <c r="P1722" s="12" t="s">
        <v>204</v>
      </c>
      <c r="V1722" s="12">
        <v>523.0</v>
      </c>
      <c r="X1722" s="12" t="s">
        <v>8251</v>
      </c>
      <c r="Y1722" s="12" t="s">
        <v>246</v>
      </c>
      <c r="Z1722" s="12" t="s">
        <v>8252</v>
      </c>
      <c r="AA1722" s="12" t="s">
        <v>144</v>
      </c>
      <c r="AB1722" s="12" t="s">
        <v>8253</v>
      </c>
      <c r="AC1722" s="12">
        <v>8.2109528534E11</v>
      </c>
      <c r="AD1722" s="12" t="s">
        <v>146</v>
      </c>
      <c r="AI1722" s="12" t="s">
        <v>126</v>
      </c>
      <c r="AJ1722" s="12" t="s">
        <v>126</v>
      </c>
      <c r="AK1722" s="12" t="s">
        <v>126</v>
      </c>
      <c r="AP1722" s="12" t="s">
        <v>126</v>
      </c>
      <c r="AQ1722" s="12" t="s">
        <v>152</v>
      </c>
      <c r="AS1722" s="12" t="s">
        <v>153</v>
      </c>
      <c r="AU1722" s="12" t="s">
        <v>126</v>
      </c>
      <c r="BF1722" s="12" t="s">
        <v>126</v>
      </c>
    </row>
    <row r="1723" ht="14.25" customHeight="1">
      <c r="A1723" s="12">
        <v>722001.0</v>
      </c>
      <c r="B1723" s="12">
        <v>722001.0</v>
      </c>
      <c r="C1723" s="12" t="s">
        <v>136</v>
      </c>
      <c r="D1723" s="12">
        <v>523.0</v>
      </c>
      <c r="K1723" s="12" t="s">
        <v>137</v>
      </c>
      <c r="M1723" s="12" t="s">
        <v>138</v>
      </c>
      <c r="N1723" s="12" t="s">
        <v>139</v>
      </c>
      <c r="O1723" s="12" t="s">
        <v>1049</v>
      </c>
      <c r="P1723" s="12" t="s">
        <v>204</v>
      </c>
      <c r="V1723" s="12">
        <v>523.0</v>
      </c>
      <c r="X1723" s="12" t="s">
        <v>8254</v>
      </c>
      <c r="Y1723" s="12" t="s">
        <v>319</v>
      </c>
      <c r="Z1723" s="12" t="s">
        <v>8255</v>
      </c>
      <c r="AA1723" s="12" t="s">
        <v>175</v>
      </c>
      <c r="AB1723" s="12" t="s">
        <v>8256</v>
      </c>
      <c r="AC1723" s="12">
        <v>166.0</v>
      </c>
      <c r="AI1723" s="12" t="s">
        <v>126</v>
      </c>
      <c r="AJ1723" s="12" t="s">
        <v>126</v>
      </c>
      <c r="AK1723" s="12" t="s">
        <v>126</v>
      </c>
      <c r="AM1723" s="12" t="s">
        <v>149</v>
      </c>
      <c r="AP1723" s="12" t="s">
        <v>126</v>
      </c>
      <c r="AQ1723" s="12" t="s">
        <v>152</v>
      </c>
      <c r="AS1723" s="12" t="s">
        <v>153</v>
      </c>
      <c r="AU1723" s="12" t="s">
        <v>126</v>
      </c>
      <c r="BF1723" s="12" t="s">
        <v>126</v>
      </c>
    </row>
    <row r="1724" ht="14.25" customHeight="1">
      <c r="A1724" s="12">
        <v>722002.0</v>
      </c>
      <c r="B1724" s="12">
        <v>722002.0</v>
      </c>
      <c r="K1724" s="12" t="s">
        <v>137</v>
      </c>
      <c r="M1724" s="12" t="s">
        <v>253</v>
      </c>
      <c r="N1724" s="12" t="s">
        <v>171</v>
      </c>
      <c r="P1724" s="12" t="s">
        <v>204</v>
      </c>
      <c r="V1724" s="12">
        <v>259.0</v>
      </c>
      <c r="X1724" s="12" t="s">
        <v>8257</v>
      </c>
      <c r="Y1724" s="12" t="s">
        <v>246</v>
      </c>
      <c r="Z1724" s="12" t="s">
        <v>580</v>
      </c>
      <c r="AA1724" s="12" t="s">
        <v>144</v>
      </c>
      <c r="AB1724" s="12" t="s">
        <v>7779</v>
      </c>
      <c r="AC1724" s="12">
        <v>10.0</v>
      </c>
      <c r="AD1724" s="12" t="s">
        <v>2869</v>
      </c>
      <c r="AE1724" s="12" t="s">
        <v>8258</v>
      </c>
      <c r="AF1724" s="12" t="s">
        <v>8258</v>
      </c>
      <c r="AI1724" s="12" t="s">
        <v>152</v>
      </c>
      <c r="AJ1724" s="12" t="s">
        <v>126</v>
      </c>
      <c r="AK1724" s="12" t="s">
        <v>126</v>
      </c>
      <c r="AM1724" s="12" t="s">
        <v>149</v>
      </c>
      <c r="AP1724" s="12" t="s">
        <v>152</v>
      </c>
      <c r="AS1724" s="12" t="s">
        <v>370</v>
      </c>
      <c r="AT1724" s="12" t="s">
        <v>1380</v>
      </c>
      <c r="AU1724" s="12" t="s">
        <v>152</v>
      </c>
      <c r="AV1724" s="12" t="s">
        <v>462</v>
      </c>
      <c r="AW1724" s="12" t="s">
        <v>7440</v>
      </c>
      <c r="AX1724" s="12" t="s">
        <v>156</v>
      </c>
      <c r="BF1724" s="12" t="s">
        <v>126</v>
      </c>
    </row>
    <row r="1725" ht="14.25" customHeight="1">
      <c r="A1725" s="12">
        <v>722003.0</v>
      </c>
      <c r="B1725" s="12">
        <v>722003.0</v>
      </c>
      <c r="C1725" s="12" t="s">
        <v>136</v>
      </c>
      <c r="D1725" s="12">
        <v>814.0</v>
      </c>
      <c r="K1725" s="12" t="s">
        <v>137</v>
      </c>
      <c r="M1725" s="12" t="s">
        <v>170</v>
      </c>
      <c r="N1725" s="12" t="s">
        <v>139</v>
      </c>
      <c r="O1725" s="12" t="s">
        <v>3372</v>
      </c>
      <c r="P1725" s="12" t="s">
        <v>140</v>
      </c>
      <c r="V1725" s="12">
        <v>814.0</v>
      </c>
      <c r="X1725" s="12" t="s">
        <v>8259</v>
      </c>
      <c r="Y1725" s="12" t="s">
        <v>226</v>
      </c>
      <c r="Z1725" s="12" t="s">
        <v>8260</v>
      </c>
      <c r="AA1725" s="12" t="s">
        <v>144</v>
      </c>
      <c r="AB1725" s="12" t="s">
        <v>8261</v>
      </c>
      <c r="AC1725" s="12">
        <v>2.348033802711E12</v>
      </c>
      <c r="AD1725" s="12" t="s">
        <v>314</v>
      </c>
      <c r="AE1725" s="12" t="s">
        <v>8262</v>
      </c>
      <c r="AI1725" s="12" t="s">
        <v>152</v>
      </c>
      <c r="AJ1725" s="12" t="s">
        <v>126</v>
      </c>
      <c r="AK1725" s="12" t="s">
        <v>126</v>
      </c>
      <c r="AM1725" s="12" t="s">
        <v>149</v>
      </c>
      <c r="AP1725" s="12" t="s">
        <v>152</v>
      </c>
      <c r="AS1725" s="12" t="s">
        <v>153</v>
      </c>
      <c r="AU1725" s="12" t="s">
        <v>152</v>
      </c>
      <c r="AV1725" s="12" t="s">
        <v>154</v>
      </c>
      <c r="AX1725" s="12" t="s">
        <v>156</v>
      </c>
      <c r="BF1725" s="12" t="s">
        <v>126</v>
      </c>
      <c r="BO1725" s="12" t="s">
        <v>4135</v>
      </c>
      <c r="BP1725" s="12" t="s">
        <v>314</v>
      </c>
      <c r="BQ1725" s="12" t="s">
        <v>236</v>
      </c>
    </row>
    <row r="1726" ht="14.25" customHeight="1">
      <c r="A1726" s="12">
        <v>722004.0</v>
      </c>
      <c r="B1726" s="12">
        <v>722004.0</v>
      </c>
      <c r="C1726" s="12" t="s">
        <v>136</v>
      </c>
      <c r="D1726" s="12">
        <v>875.0</v>
      </c>
      <c r="K1726" s="12" t="s">
        <v>137</v>
      </c>
      <c r="M1726" s="12" t="s">
        <v>138</v>
      </c>
      <c r="N1726" s="12" t="s">
        <v>139</v>
      </c>
      <c r="O1726" s="12" t="s">
        <v>8263</v>
      </c>
      <c r="P1726" s="12" t="s">
        <v>140</v>
      </c>
      <c r="V1726" s="12">
        <v>875.0</v>
      </c>
      <c r="X1726" s="12" t="s">
        <v>8264</v>
      </c>
      <c r="Y1726" s="12" t="s">
        <v>142</v>
      </c>
      <c r="Z1726" s="12" t="s">
        <v>8265</v>
      </c>
      <c r="AA1726" s="12" t="s">
        <v>175</v>
      </c>
      <c r="AB1726" s="12" t="s">
        <v>8196</v>
      </c>
      <c r="AC1726" s="12">
        <v>4.47426864329E11</v>
      </c>
      <c r="AD1726" s="12" t="s">
        <v>249</v>
      </c>
      <c r="AE1726" s="12" t="s">
        <v>8266</v>
      </c>
      <c r="AI1726" s="12" t="s">
        <v>126</v>
      </c>
      <c r="AJ1726" s="12" t="s">
        <v>126</v>
      </c>
      <c r="AK1726" s="12" t="s">
        <v>126</v>
      </c>
      <c r="AM1726" s="12" t="s">
        <v>149</v>
      </c>
      <c r="AP1726" s="12" t="s">
        <v>126</v>
      </c>
      <c r="AQ1726" s="12" t="s">
        <v>152</v>
      </c>
      <c r="AS1726" s="12" t="s">
        <v>153</v>
      </c>
      <c r="AU1726" s="12" t="s">
        <v>126</v>
      </c>
      <c r="BF1726" s="12" t="s">
        <v>126</v>
      </c>
      <c r="BP1726" s="12" t="s">
        <v>249</v>
      </c>
      <c r="BQ1726" s="12" t="s">
        <v>158</v>
      </c>
    </row>
    <row r="1727" ht="14.25" customHeight="1">
      <c r="A1727" s="12">
        <v>722005.0</v>
      </c>
      <c r="B1727" s="12">
        <v>722005.0</v>
      </c>
      <c r="C1727" s="12" t="s">
        <v>136</v>
      </c>
      <c r="D1727" s="12">
        <v>605.0</v>
      </c>
      <c r="K1727" s="12" t="s">
        <v>137</v>
      </c>
      <c r="M1727" s="12" t="s">
        <v>170</v>
      </c>
      <c r="N1727" s="12" t="s">
        <v>171</v>
      </c>
      <c r="P1727" s="12" t="s">
        <v>128</v>
      </c>
      <c r="V1727" s="12">
        <v>605.0</v>
      </c>
      <c r="X1727" s="12" t="s">
        <v>8267</v>
      </c>
      <c r="Y1727" s="12" t="s">
        <v>173</v>
      </c>
      <c r="Z1727" s="12" t="s">
        <v>8268</v>
      </c>
      <c r="AA1727" s="12" t="s">
        <v>175</v>
      </c>
      <c r="AB1727" s="12" t="s">
        <v>8269</v>
      </c>
      <c r="AC1727" s="12">
        <v>241.0</v>
      </c>
      <c r="AD1727" s="12" t="s">
        <v>178</v>
      </c>
      <c r="AE1727" s="12" t="s">
        <v>180</v>
      </c>
      <c r="AI1727" s="12" t="s">
        <v>152</v>
      </c>
      <c r="AJ1727" s="12" t="s">
        <v>126</v>
      </c>
      <c r="AK1727" s="12" t="s">
        <v>126</v>
      </c>
      <c r="AM1727" s="12" t="s">
        <v>567</v>
      </c>
      <c r="AP1727" s="12" t="s">
        <v>152</v>
      </c>
      <c r="AQ1727" s="12" t="s">
        <v>152</v>
      </c>
      <c r="AS1727" s="12" t="s">
        <v>153</v>
      </c>
      <c r="AU1727" s="12" t="s">
        <v>152</v>
      </c>
    </row>
    <row r="1728" ht="14.25" customHeight="1">
      <c r="A1728" s="12">
        <v>722006.0</v>
      </c>
      <c r="B1728" s="12">
        <v>722006.0</v>
      </c>
      <c r="K1728" s="12" t="s">
        <v>137</v>
      </c>
      <c r="M1728" s="12" t="s">
        <v>253</v>
      </c>
      <c r="N1728" s="12" t="s">
        <v>171</v>
      </c>
      <c r="P1728" s="12" t="s">
        <v>128</v>
      </c>
      <c r="V1728" s="12">
        <v>464.0</v>
      </c>
      <c r="X1728" s="12" t="s">
        <v>8270</v>
      </c>
      <c r="Y1728" s="12" t="s">
        <v>173</v>
      </c>
      <c r="Z1728" s="12" t="s">
        <v>8271</v>
      </c>
      <c r="AA1728" s="12" t="s">
        <v>175</v>
      </c>
      <c r="AB1728" s="12" t="s">
        <v>8272</v>
      </c>
      <c r="AC1728" s="12">
        <v>257.0</v>
      </c>
      <c r="AD1728" s="12" t="s">
        <v>675</v>
      </c>
      <c r="AE1728" s="12" t="s">
        <v>863</v>
      </c>
      <c r="AF1728" s="12" t="s">
        <v>8273</v>
      </c>
      <c r="AI1728" s="12" t="s">
        <v>152</v>
      </c>
      <c r="AJ1728" s="12" t="s">
        <v>126</v>
      </c>
      <c r="AK1728" s="12" t="s">
        <v>126</v>
      </c>
      <c r="AM1728" s="12" t="s">
        <v>3096</v>
      </c>
      <c r="AN1728" s="12" t="s">
        <v>1078</v>
      </c>
      <c r="AO1728" s="12" t="s">
        <v>906</v>
      </c>
      <c r="AP1728" s="12" t="s">
        <v>126</v>
      </c>
      <c r="AQ1728" s="12" t="s">
        <v>152</v>
      </c>
      <c r="AS1728" s="12" t="s">
        <v>153</v>
      </c>
      <c r="AU1728" s="12" t="s">
        <v>152</v>
      </c>
      <c r="AV1728" s="12" t="s">
        <v>154</v>
      </c>
      <c r="AX1728" s="12" t="s">
        <v>184</v>
      </c>
      <c r="BO1728" s="12" t="s">
        <v>127</v>
      </c>
      <c r="BP1728" s="12" t="s">
        <v>675</v>
      </c>
      <c r="BQ1728" s="12" t="s">
        <v>454</v>
      </c>
    </row>
    <row r="1729" ht="14.25" customHeight="1">
      <c r="A1729" s="12">
        <v>722007.0</v>
      </c>
      <c r="B1729" s="12">
        <v>722007.0</v>
      </c>
      <c r="C1729" s="12" t="s">
        <v>136</v>
      </c>
      <c r="D1729" s="12">
        <v>440.0</v>
      </c>
      <c r="K1729" s="12" t="s">
        <v>137</v>
      </c>
      <c r="M1729" s="12" t="s">
        <v>138</v>
      </c>
      <c r="N1729" s="12" t="s">
        <v>139</v>
      </c>
      <c r="P1729" s="12" t="s">
        <v>118</v>
      </c>
      <c r="R1729" s="12" t="s">
        <v>389</v>
      </c>
      <c r="V1729" s="12">
        <v>440.0</v>
      </c>
      <c r="X1729" s="12" t="s">
        <v>8274</v>
      </c>
      <c r="Y1729" s="12" t="s">
        <v>2405</v>
      </c>
      <c r="Z1729" s="12" t="s">
        <v>8275</v>
      </c>
      <c r="AA1729" s="12" t="s">
        <v>144</v>
      </c>
      <c r="AB1729" s="12" t="s">
        <v>8276</v>
      </c>
      <c r="AC1729" s="12">
        <v>614.0</v>
      </c>
      <c r="AD1729" s="12" t="s">
        <v>1068</v>
      </c>
      <c r="AE1729" s="12" t="s">
        <v>8277</v>
      </c>
      <c r="AF1729" s="12" t="s">
        <v>8278</v>
      </c>
      <c r="AI1729" s="12" t="s">
        <v>126</v>
      </c>
      <c r="AJ1729" s="12" t="s">
        <v>126</v>
      </c>
      <c r="AK1729" s="12" t="s">
        <v>126</v>
      </c>
      <c r="AM1729" s="12" t="s">
        <v>149</v>
      </c>
      <c r="AP1729" s="12" t="s">
        <v>126</v>
      </c>
      <c r="AQ1729" s="12" t="s">
        <v>152</v>
      </c>
      <c r="AS1729" s="12" t="s">
        <v>153</v>
      </c>
      <c r="AU1729" s="12" t="s">
        <v>126</v>
      </c>
      <c r="BF1729" s="12" t="s">
        <v>126</v>
      </c>
      <c r="BP1729" s="12" t="s">
        <v>1068</v>
      </c>
    </row>
    <row r="1730" ht="14.25" customHeight="1">
      <c r="A1730" s="12">
        <v>722008.0</v>
      </c>
      <c r="B1730" s="12">
        <v>722008.0</v>
      </c>
      <c r="K1730" s="12" t="s">
        <v>137</v>
      </c>
      <c r="M1730" s="12" t="s">
        <v>170</v>
      </c>
      <c r="N1730" s="12" t="s">
        <v>171</v>
      </c>
      <c r="P1730" s="12" t="s">
        <v>140</v>
      </c>
      <c r="V1730" s="12">
        <v>649.0</v>
      </c>
      <c r="X1730" s="12" t="s">
        <v>8279</v>
      </c>
      <c r="Y1730" s="12" t="s">
        <v>142</v>
      </c>
      <c r="Z1730" s="12" t="s">
        <v>8280</v>
      </c>
      <c r="AA1730" s="12" t="s">
        <v>175</v>
      </c>
      <c r="AB1730" s="12" t="s">
        <v>8281</v>
      </c>
      <c r="AC1730" s="12">
        <v>601.0</v>
      </c>
      <c r="AD1730" s="12" t="s">
        <v>1226</v>
      </c>
      <c r="AE1730" s="12" t="s">
        <v>8282</v>
      </c>
      <c r="AF1730" s="12" t="s">
        <v>8283</v>
      </c>
      <c r="AI1730" s="12" t="s">
        <v>126</v>
      </c>
      <c r="AJ1730" s="12" t="s">
        <v>126</v>
      </c>
      <c r="AK1730" s="12" t="s">
        <v>126</v>
      </c>
      <c r="AM1730" s="12" t="s">
        <v>149</v>
      </c>
      <c r="AN1730" s="12" t="s">
        <v>1201</v>
      </c>
      <c r="AP1730" s="12" t="s">
        <v>152</v>
      </c>
      <c r="AQ1730" s="12" t="s">
        <v>152</v>
      </c>
      <c r="AS1730" s="12" t="s">
        <v>370</v>
      </c>
      <c r="AT1730" s="12" t="s">
        <v>1017</v>
      </c>
      <c r="AU1730" s="12" t="s">
        <v>152</v>
      </c>
      <c r="AV1730" s="12" t="s">
        <v>188</v>
      </c>
      <c r="AX1730" s="12" t="s">
        <v>184</v>
      </c>
      <c r="BF1730" s="12" t="s">
        <v>126</v>
      </c>
      <c r="BO1730" s="12" t="s">
        <v>2863</v>
      </c>
      <c r="BP1730" s="12" t="s">
        <v>4113</v>
      </c>
      <c r="BQ1730" s="12" t="s">
        <v>647</v>
      </c>
    </row>
    <row r="1731" ht="14.25" customHeight="1">
      <c r="A1731" s="12">
        <v>722009.0</v>
      </c>
      <c r="B1731" s="12">
        <v>722009.0</v>
      </c>
      <c r="C1731" s="12" t="s">
        <v>136</v>
      </c>
      <c r="D1731" s="12">
        <v>523.0</v>
      </c>
      <c r="K1731" s="12" t="s">
        <v>137</v>
      </c>
      <c r="M1731" s="12" t="s">
        <v>138</v>
      </c>
      <c r="N1731" s="12" t="s">
        <v>139</v>
      </c>
      <c r="O1731" s="12" t="s">
        <v>1215</v>
      </c>
      <c r="P1731" s="12" t="s">
        <v>204</v>
      </c>
      <c r="V1731" s="12">
        <v>523.0</v>
      </c>
      <c r="X1731" s="12" t="s">
        <v>8284</v>
      </c>
      <c r="Y1731" s="12" t="s">
        <v>269</v>
      </c>
      <c r="Z1731" s="12" t="s">
        <v>8285</v>
      </c>
      <c r="AA1731" s="12" t="s">
        <v>175</v>
      </c>
      <c r="AB1731" s="12" t="s">
        <v>8286</v>
      </c>
      <c r="AC1731" s="12">
        <v>4.36601129025E11</v>
      </c>
      <c r="AD1731" s="12" t="s">
        <v>5843</v>
      </c>
      <c r="AE1731" s="12" t="s">
        <v>8287</v>
      </c>
      <c r="AI1731" s="12" t="s">
        <v>126</v>
      </c>
      <c r="AJ1731" s="12" t="s">
        <v>126</v>
      </c>
      <c r="AK1731" s="12" t="s">
        <v>126</v>
      </c>
      <c r="AM1731" s="12" t="s">
        <v>1494</v>
      </c>
      <c r="AN1731" s="12" t="s">
        <v>149</v>
      </c>
      <c r="AO1731" s="12" t="s">
        <v>1565</v>
      </c>
      <c r="AP1731" s="12" t="s">
        <v>126</v>
      </c>
      <c r="AQ1731" s="12" t="s">
        <v>152</v>
      </c>
      <c r="AS1731" s="12" t="s">
        <v>153</v>
      </c>
      <c r="AU1731" s="12" t="s">
        <v>126</v>
      </c>
      <c r="BF1731" s="12" t="s">
        <v>126</v>
      </c>
      <c r="BO1731" s="12" t="s">
        <v>2759</v>
      </c>
      <c r="BP1731" s="12" t="s">
        <v>5843</v>
      </c>
      <c r="BQ1731" s="12" t="s">
        <v>8288</v>
      </c>
    </row>
    <row r="1732" ht="14.25" customHeight="1">
      <c r="A1732" s="12">
        <v>722010.0</v>
      </c>
      <c r="B1732" s="12">
        <v>722010.0</v>
      </c>
      <c r="C1732" s="12" t="s">
        <v>136</v>
      </c>
      <c r="D1732" s="12">
        <v>-523.0</v>
      </c>
      <c r="E1732" s="12" t="s">
        <v>327</v>
      </c>
      <c r="F1732" s="12" t="s">
        <v>8289</v>
      </c>
      <c r="K1732" s="12" t="s">
        <v>137</v>
      </c>
      <c r="M1732" s="12" t="s">
        <v>138</v>
      </c>
      <c r="N1732" s="12" t="s">
        <v>139</v>
      </c>
      <c r="O1732" s="12" t="s">
        <v>260</v>
      </c>
      <c r="P1732" s="12" t="s">
        <v>204</v>
      </c>
      <c r="V1732" s="12">
        <v>523.0</v>
      </c>
      <c r="X1732" s="12" t="s">
        <v>8290</v>
      </c>
      <c r="Y1732" s="12" t="s">
        <v>269</v>
      </c>
      <c r="Z1732" s="12" t="s">
        <v>8291</v>
      </c>
      <c r="AA1732" s="12" t="s">
        <v>175</v>
      </c>
      <c r="AB1732" s="12" t="s">
        <v>8292</v>
      </c>
      <c r="AC1732" s="12">
        <v>9.98943995879E11</v>
      </c>
      <c r="AD1732" s="12" t="s">
        <v>146</v>
      </c>
      <c r="AE1732" s="12" t="s">
        <v>8293</v>
      </c>
      <c r="AI1732" s="12" t="s">
        <v>126</v>
      </c>
      <c r="AJ1732" s="12" t="s">
        <v>126</v>
      </c>
      <c r="AK1732" s="12" t="s">
        <v>126</v>
      </c>
      <c r="AM1732" s="12" t="s">
        <v>150</v>
      </c>
      <c r="AN1732" s="12" t="s">
        <v>244</v>
      </c>
      <c r="AO1732" s="12" t="s">
        <v>149</v>
      </c>
      <c r="AP1732" s="12" t="s">
        <v>152</v>
      </c>
      <c r="AQ1732" s="12" t="s">
        <v>152</v>
      </c>
      <c r="AS1732" s="12" t="s">
        <v>153</v>
      </c>
      <c r="AU1732" s="12" t="s">
        <v>126</v>
      </c>
      <c r="BO1732" s="12" t="s">
        <v>943</v>
      </c>
      <c r="BQ1732" s="12" t="s">
        <v>8294</v>
      </c>
    </row>
    <row r="1733" ht="14.25" customHeight="1">
      <c r="A1733" s="12">
        <v>722012.0</v>
      </c>
      <c r="B1733" s="12">
        <v>722012.0</v>
      </c>
      <c r="K1733" s="12" t="s">
        <v>137</v>
      </c>
      <c r="M1733" s="12" t="s">
        <v>253</v>
      </c>
      <c r="N1733" s="12" t="s">
        <v>139</v>
      </c>
      <c r="P1733" s="12" t="s">
        <v>204</v>
      </c>
      <c r="V1733" s="12">
        <v>319.0</v>
      </c>
      <c r="X1733" s="12" t="s">
        <v>8295</v>
      </c>
      <c r="Y1733" s="12" t="s">
        <v>246</v>
      </c>
      <c r="Z1733" s="12" t="s">
        <v>8296</v>
      </c>
      <c r="AA1733" s="12" t="s">
        <v>144</v>
      </c>
      <c r="AB1733" s="12" t="s">
        <v>8297</v>
      </c>
      <c r="AC1733" s="12">
        <v>257.0</v>
      </c>
      <c r="AD1733" s="12" t="s">
        <v>675</v>
      </c>
      <c r="AI1733" s="12" t="s">
        <v>126</v>
      </c>
      <c r="AJ1733" s="12" t="s">
        <v>126</v>
      </c>
      <c r="AK1733" s="12" t="s">
        <v>126</v>
      </c>
      <c r="AP1733" s="12" t="s">
        <v>152</v>
      </c>
      <c r="AQ1733" s="12" t="s">
        <v>152</v>
      </c>
      <c r="AS1733" s="12" t="s">
        <v>153</v>
      </c>
      <c r="AU1733" s="12" t="s">
        <v>152</v>
      </c>
      <c r="AV1733" s="12" t="s">
        <v>154</v>
      </c>
      <c r="AX1733" s="12" t="s">
        <v>183</v>
      </c>
      <c r="BF1733" s="12" t="s">
        <v>126</v>
      </c>
      <c r="BO1733" s="12" t="s">
        <v>374</v>
      </c>
      <c r="BP1733" s="12" t="s">
        <v>675</v>
      </c>
      <c r="BQ1733" s="12" t="s">
        <v>454</v>
      </c>
    </row>
    <row r="1734" ht="14.25" customHeight="1">
      <c r="A1734" s="12">
        <v>722013.0</v>
      </c>
      <c r="B1734" s="12">
        <v>722013.0</v>
      </c>
      <c r="K1734" s="12" t="s">
        <v>137</v>
      </c>
      <c r="M1734" s="12" t="s">
        <v>170</v>
      </c>
      <c r="N1734" s="12" t="s">
        <v>171</v>
      </c>
      <c r="P1734" s="12" t="s">
        <v>204</v>
      </c>
      <c r="V1734" s="12">
        <v>325.0</v>
      </c>
      <c r="X1734" s="12" t="s">
        <v>8298</v>
      </c>
      <c r="Y1734" s="12" t="s">
        <v>319</v>
      </c>
      <c r="Z1734" s="12" t="s">
        <v>7449</v>
      </c>
      <c r="AA1734" s="12" t="s">
        <v>175</v>
      </c>
      <c r="AB1734" s="12" t="s">
        <v>8299</v>
      </c>
      <c r="AC1734" s="12">
        <v>97.0</v>
      </c>
      <c r="AD1734" s="12" t="s">
        <v>2869</v>
      </c>
      <c r="AE1734" s="12" t="s">
        <v>8300</v>
      </c>
      <c r="AF1734" s="12" t="s">
        <v>8258</v>
      </c>
      <c r="AI1734" s="12" t="s">
        <v>152</v>
      </c>
      <c r="AJ1734" s="12" t="s">
        <v>126</v>
      </c>
      <c r="AK1734" s="12" t="s">
        <v>126</v>
      </c>
      <c r="AM1734" s="12" t="s">
        <v>196</v>
      </c>
      <c r="AP1734" s="12" t="s">
        <v>152</v>
      </c>
      <c r="AQ1734" s="12" t="s">
        <v>152</v>
      </c>
      <c r="AS1734" s="12" t="s">
        <v>370</v>
      </c>
      <c r="AT1734" s="12" t="s">
        <v>1017</v>
      </c>
      <c r="AU1734" s="12" t="s">
        <v>126</v>
      </c>
      <c r="BF1734" s="12" t="s">
        <v>126</v>
      </c>
      <c r="BP1734" s="12" t="s">
        <v>2869</v>
      </c>
    </row>
    <row r="1735" ht="14.25" customHeight="1">
      <c r="A1735" s="12">
        <v>722015.0</v>
      </c>
      <c r="B1735" s="12">
        <v>722015.0</v>
      </c>
      <c r="C1735" s="12" t="s">
        <v>136</v>
      </c>
      <c r="D1735" s="12">
        <v>0.0</v>
      </c>
      <c r="E1735" s="12" t="s">
        <v>327</v>
      </c>
      <c r="K1735" s="12" t="s">
        <v>137</v>
      </c>
      <c r="M1735" s="12" t="s">
        <v>138</v>
      </c>
      <c r="N1735" s="12" t="s">
        <v>139</v>
      </c>
      <c r="P1735" s="12" t="s">
        <v>204</v>
      </c>
      <c r="V1735" s="12">
        <v>523.0</v>
      </c>
      <c r="X1735" s="12" t="s">
        <v>8301</v>
      </c>
      <c r="Y1735" s="12" t="s">
        <v>269</v>
      </c>
      <c r="Z1735" s="12" t="s">
        <v>8302</v>
      </c>
      <c r="AA1735" s="12" t="s">
        <v>175</v>
      </c>
      <c r="AB1735" s="12" t="s">
        <v>8303</v>
      </c>
      <c r="AC1735" s="12">
        <v>10.0</v>
      </c>
      <c r="AD1735" s="12" t="s">
        <v>146</v>
      </c>
      <c r="AE1735" s="12" t="s">
        <v>8304</v>
      </c>
      <c r="AI1735" s="12" t="s">
        <v>126</v>
      </c>
      <c r="AJ1735" s="12" t="s">
        <v>126</v>
      </c>
      <c r="AK1735" s="12" t="s">
        <v>126</v>
      </c>
      <c r="AM1735" s="12" t="s">
        <v>150</v>
      </c>
      <c r="AN1735" s="12" t="s">
        <v>149</v>
      </c>
      <c r="AP1735" s="12" t="s">
        <v>126</v>
      </c>
      <c r="AQ1735" s="12" t="s">
        <v>152</v>
      </c>
      <c r="AS1735" s="12" t="s">
        <v>153</v>
      </c>
      <c r="AU1735" s="12" t="s">
        <v>126</v>
      </c>
      <c r="BO1735" s="12" t="s">
        <v>8305</v>
      </c>
      <c r="BP1735" s="12" t="s">
        <v>146</v>
      </c>
    </row>
    <row r="1736" ht="14.25" customHeight="1">
      <c r="A1736" s="12">
        <v>722016.0</v>
      </c>
      <c r="B1736" s="12">
        <v>722016.0</v>
      </c>
      <c r="C1736" s="12" t="s">
        <v>136</v>
      </c>
      <c r="D1736" s="12">
        <v>605.0</v>
      </c>
      <c r="K1736" s="12" t="s">
        <v>137</v>
      </c>
      <c r="M1736" s="12" t="s">
        <v>253</v>
      </c>
      <c r="N1736" s="12" t="s">
        <v>171</v>
      </c>
      <c r="P1736" s="12" t="s">
        <v>140</v>
      </c>
      <c r="V1736" s="12">
        <v>605.0</v>
      </c>
      <c r="X1736" s="12" t="s">
        <v>7060</v>
      </c>
      <c r="Y1736" s="12" t="s">
        <v>142</v>
      </c>
      <c r="Z1736" s="12" t="s">
        <v>7061</v>
      </c>
      <c r="AA1736" s="12" t="s">
        <v>175</v>
      </c>
      <c r="AB1736" s="12" t="s">
        <v>7062</v>
      </c>
      <c r="AC1736" s="12">
        <v>3.81638368798E11</v>
      </c>
      <c r="AD1736" s="12" t="s">
        <v>4986</v>
      </c>
      <c r="AE1736" s="12" t="s">
        <v>8306</v>
      </c>
      <c r="AI1736" s="12" t="s">
        <v>126</v>
      </c>
      <c r="AJ1736" s="12" t="s">
        <v>126</v>
      </c>
      <c r="AK1736" s="12" t="s">
        <v>126</v>
      </c>
      <c r="AM1736" s="12" t="s">
        <v>4989</v>
      </c>
      <c r="AN1736" s="12" t="s">
        <v>149</v>
      </c>
      <c r="AO1736" s="12" t="s">
        <v>1565</v>
      </c>
      <c r="AP1736" s="12" t="s">
        <v>126</v>
      </c>
      <c r="AQ1736" s="12" t="s">
        <v>152</v>
      </c>
      <c r="AS1736" s="12" t="s">
        <v>153</v>
      </c>
      <c r="AU1736" s="12" t="s">
        <v>152</v>
      </c>
      <c r="AV1736" s="12" t="s">
        <v>154</v>
      </c>
      <c r="AX1736" s="12" t="s">
        <v>2458</v>
      </c>
      <c r="BF1736" s="12" t="s">
        <v>126</v>
      </c>
      <c r="BO1736" s="12" t="s">
        <v>3679</v>
      </c>
      <c r="BP1736" s="12" t="s">
        <v>4986</v>
      </c>
      <c r="BQ1736" s="12" t="s">
        <v>236</v>
      </c>
    </row>
    <row r="1737" ht="14.25" customHeight="1">
      <c r="A1737" s="12">
        <v>722017.0</v>
      </c>
      <c r="B1737" s="12">
        <v>722017.0</v>
      </c>
      <c r="K1737" s="12" t="s">
        <v>137</v>
      </c>
      <c r="M1737" s="12" t="s">
        <v>170</v>
      </c>
      <c r="N1737" s="12" t="s">
        <v>139</v>
      </c>
      <c r="O1737" s="12" t="s">
        <v>4892</v>
      </c>
      <c r="P1737" s="12" t="s">
        <v>140</v>
      </c>
      <c r="V1737" s="12">
        <v>814.0</v>
      </c>
      <c r="X1737" s="12" t="s">
        <v>8307</v>
      </c>
      <c r="Y1737" s="12" t="s">
        <v>142</v>
      </c>
      <c r="Z1737" s="12" t="s">
        <v>8308</v>
      </c>
      <c r="AA1737" s="12" t="s">
        <v>175</v>
      </c>
      <c r="AB1737" s="12" t="s">
        <v>8309</v>
      </c>
      <c r="AC1737" s="12">
        <v>5.93992698146E11</v>
      </c>
      <c r="AD1737" s="12" t="s">
        <v>8310</v>
      </c>
      <c r="AE1737" s="12" t="s">
        <v>8311</v>
      </c>
      <c r="AI1737" s="12" t="s">
        <v>126</v>
      </c>
      <c r="AJ1737" s="12" t="s">
        <v>152</v>
      </c>
      <c r="AK1737" s="12" t="s">
        <v>126</v>
      </c>
      <c r="AM1737" s="12" t="s">
        <v>196</v>
      </c>
      <c r="AN1737" s="12" t="s">
        <v>500</v>
      </c>
      <c r="AO1737" s="12" t="s">
        <v>4878</v>
      </c>
      <c r="AP1737" s="12" t="s">
        <v>152</v>
      </c>
      <c r="AQ1737" s="12" t="s">
        <v>152</v>
      </c>
      <c r="AS1737" s="12" t="s">
        <v>153</v>
      </c>
      <c r="AU1737" s="12" t="s">
        <v>152</v>
      </c>
      <c r="AW1737" s="12" t="s">
        <v>8312</v>
      </c>
      <c r="AY1737" s="12" t="s">
        <v>8312</v>
      </c>
      <c r="BF1737" s="12" t="s">
        <v>126</v>
      </c>
      <c r="BO1737" s="12" t="s">
        <v>1355</v>
      </c>
      <c r="BP1737" s="12" t="s">
        <v>8310</v>
      </c>
      <c r="BQ1737" s="12" t="s">
        <v>236</v>
      </c>
      <c r="BR1737" s="12" t="s">
        <v>8313</v>
      </c>
    </row>
    <row r="1738" ht="14.25" customHeight="1">
      <c r="A1738" s="12">
        <v>722019.0</v>
      </c>
      <c r="B1738" s="12">
        <v>722019.0</v>
      </c>
      <c r="C1738" s="12" t="s">
        <v>136</v>
      </c>
      <c r="D1738" s="12">
        <v>787.0</v>
      </c>
      <c r="K1738" s="12" t="s">
        <v>137</v>
      </c>
      <c r="M1738" s="12" t="s">
        <v>138</v>
      </c>
      <c r="N1738" s="12" t="s">
        <v>139</v>
      </c>
      <c r="O1738" s="12" t="s">
        <v>3754</v>
      </c>
      <c r="P1738" s="12" t="s">
        <v>128</v>
      </c>
      <c r="V1738" s="12">
        <v>787.0</v>
      </c>
      <c r="X1738" s="12" t="s">
        <v>8314</v>
      </c>
      <c r="Y1738" s="12" t="s">
        <v>269</v>
      </c>
      <c r="Z1738" s="12" t="s">
        <v>3598</v>
      </c>
      <c r="AA1738" s="12" t="s">
        <v>175</v>
      </c>
      <c r="AB1738" s="12" t="s">
        <v>8315</v>
      </c>
      <c r="AC1738" s="12">
        <v>4.52081392E9</v>
      </c>
      <c r="AD1738" s="12" t="s">
        <v>4081</v>
      </c>
      <c r="AE1738" s="12" t="s">
        <v>8316</v>
      </c>
      <c r="AI1738" s="12" t="s">
        <v>152</v>
      </c>
      <c r="AJ1738" s="12" t="s">
        <v>126</v>
      </c>
      <c r="AK1738" s="12" t="s">
        <v>126</v>
      </c>
      <c r="AM1738" s="12" t="s">
        <v>5688</v>
      </c>
      <c r="AN1738" s="12" t="s">
        <v>149</v>
      </c>
      <c r="AO1738" s="12" t="s">
        <v>8317</v>
      </c>
      <c r="AP1738" s="12" t="s">
        <v>126</v>
      </c>
      <c r="AQ1738" s="12" t="s">
        <v>152</v>
      </c>
      <c r="AS1738" s="12" t="s">
        <v>153</v>
      </c>
      <c r="AU1738" s="12" t="s">
        <v>126</v>
      </c>
      <c r="BF1738" s="12" t="s">
        <v>126</v>
      </c>
      <c r="BO1738" s="12" t="s">
        <v>8318</v>
      </c>
      <c r="BP1738" s="12" t="s">
        <v>4081</v>
      </c>
      <c r="BQ1738" s="12" t="s">
        <v>273</v>
      </c>
    </row>
    <row r="1739" ht="14.25" customHeight="1">
      <c r="A1739" s="12">
        <v>722020.0</v>
      </c>
      <c r="B1739" s="12">
        <v>722020.0</v>
      </c>
      <c r="C1739" s="12" t="s">
        <v>136</v>
      </c>
      <c r="D1739" s="12">
        <v>523.0</v>
      </c>
      <c r="K1739" s="12" t="s">
        <v>137</v>
      </c>
      <c r="M1739" s="12" t="s">
        <v>138</v>
      </c>
      <c r="N1739" s="12" t="s">
        <v>139</v>
      </c>
      <c r="O1739" s="12" t="s">
        <v>3754</v>
      </c>
      <c r="P1739" s="12" t="s">
        <v>204</v>
      </c>
      <c r="V1739" s="12">
        <v>523.0</v>
      </c>
      <c r="X1739" s="12" t="s">
        <v>8319</v>
      </c>
      <c r="Y1739" s="12" t="s">
        <v>269</v>
      </c>
      <c r="Z1739" s="12" t="s">
        <v>8320</v>
      </c>
      <c r="AA1739" s="12" t="s">
        <v>175</v>
      </c>
      <c r="AB1739" s="12" t="s">
        <v>8321</v>
      </c>
      <c r="AC1739" s="12">
        <v>4.523907975E9</v>
      </c>
      <c r="AD1739" s="12" t="s">
        <v>4081</v>
      </c>
      <c r="AE1739" s="12" t="s">
        <v>8322</v>
      </c>
      <c r="AF1739" s="12" t="s">
        <v>8323</v>
      </c>
      <c r="AI1739" s="12" t="s">
        <v>152</v>
      </c>
      <c r="AJ1739" s="12" t="s">
        <v>126</v>
      </c>
      <c r="AK1739" s="12" t="s">
        <v>126</v>
      </c>
      <c r="AM1739" s="12" t="s">
        <v>8324</v>
      </c>
      <c r="AN1739" s="12" t="s">
        <v>196</v>
      </c>
      <c r="AO1739" s="12" t="s">
        <v>8317</v>
      </c>
      <c r="AP1739" s="12" t="s">
        <v>126</v>
      </c>
      <c r="AQ1739" s="12" t="s">
        <v>152</v>
      </c>
      <c r="AS1739" s="12" t="s">
        <v>153</v>
      </c>
      <c r="AU1739" s="12" t="s">
        <v>126</v>
      </c>
      <c r="BF1739" s="12" t="s">
        <v>126</v>
      </c>
      <c r="BO1739" s="12" t="s">
        <v>8325</v>
      </c>
      <c r="BP1739" s="12" t="s">
        <v>4081</v>
      </c>
      <c r="BQ1739" s="12" t="s">
        <v>273</v>
      </c>
    </row>
    <row r="1740" ht="14.25" customHeight="1">
      <c r="A1740" s="12">
        <v>722023.0</v>
      </c>
      <c r="B1740" s="12">
        <v>722023.0</v>
      </c>
      <c r="K1740" s="12" t="s">
        <v>137</v>
      </c>
      <c r="M1740" s="12" t="s">
        <v>170</v>
      </c>
      <c r="N1740" s="12" t="s">
        <v>171</v>
      </c>
      <c r="P1740" s="12" t="s">
        <v>140</v>
      </c>
      <c r="V1740" s="12">
        <v>649.0</v>
      </c>
      <c r="X1740" s="12" t="s">
        <v>8326</v>
      </c>
      <c r="Y1740" s="12" t="s">
        <v>142</v>
      </c>
      <c r="Z1740" s="12" t="s">
        <v>8327</v>
      </c>
      <c r="AA1740" s="12" t="s">
        <v>175</v>
      </c>
      <c r="AB1740" s="12" t="s">
        <v>8328</v>
      </c>
      <c r="AC1740" s="12">
        <v>6.39175457156E11</v>
      </c>
      <c r="AD1740" s="12" t="s">
        <v>836</v>
      </c>
      <c r="AE1740" s="12" t="s">
        <v>8329</v>
      </c>
      <c r="AF1740" s="12" t="s">
        <v>8330</v>
      </c>
      <c r="AI1740" s="12" t="s">
        <v>152</v>
      </c>
      <c r="AJ1740" s="12" t="s">
        <v>126</v>
      </c>
      <c r="AK1740" s="12" t="s">
        <v>126</v>
      </c>
      <c r="AM1740" s="12" t="s">
        <v>196</v>
      </c>
      <c r="AP1740" s="12" t="s">
        <v>152</v>
      </c>
      <c r="AQ1740" s="12" t="s">
        <v>152</v>
      </c>
      <c r="AS1740" s="12" t="s">
        <v>153</v>
      </c>
      <c r="AU1740" s="12" t="s">
        <v>152</v>
      </c>
      <c r="AV1740" s="12" t="s">
        <v>154</v>
      </c>
      <c r="AX1740" s="12" t="s">
        <v>184</v>
      </c>
      <c r="BF1740" s="12" t="s">
        <v>126</v>
      </c>
      <c r="BO1740" s="12" t="s">
        <v>7403</v>
      </c>
      <c r="BP1740" s="12" t="s">
        <v>836</v>
      </c>
      <c r="BQ1740" s="12" t="s">
        <v>388</v>
      </c>
    </row>
    <row r="1741" ht="14.25" customHeight="1">
      <c r="A1741" s="12">
        <v>722057.0</v>
      </c>
      <c r="B1741" s="12">
        <v>722057.0</v>
      </c>
      <c r="K1741" s="12" t="s">
        <v>137</v>
      </c>
      <c r="M1741" s="12" t="s">
        <v>138</v>
      </c>
      <c r="N1741" s="12" t="s">
        <v>139</v>
      </c>
      <c r="O1741" s="12" t="s">
        <v>2001</v>
      </c>
      <c r="P1741" s="12" t="s">
        <v>140</v>
      </c>
      <c r="V1741" s="12">
        <v>875.0</v>
      </c>
      <c r="X1741" s="12" t="s">
        <v>8331</v>
      </c>
      <c r="Y1741" s="12" t="s">
        <v>2405</v>
      </c>
      <c r="Z1741" s="12" t="s">
        <v>8332</v>
      </c>
      <c r="AA1741" s="12" t="s">
        <v>144</v>
      </c>
      <c r="AB1741" s="12" t="s">
        <v>8333</v>
      </c>
      <c r="AC1741" s="12">
        <v>10.0</v>
      </c>
      <c r="AD1741" s="12" t="s">
        <v>4106</v>
      </c>
      <c r="AE1741" s="12" t="s">
        <v>8334</v>
      </c>
      <c r="AF1741" s="12" t="s">
        <v>8335</v>
      </c>
      <c r="AI1741" s="12" t="s">
        <v>126</v>
      </c>
      <c r="AJ1741" s="12" t="s">
        <v>126</v>
      </c>
      <c r="AK1741" s="12" t="s">
        <v>126</v>
      </c>
      <c r="AM1741" s="12" t="s">
        <v>8336</v>
      </c>
      <c r="AN1741" s="12" t="s">
        <v>4106</v>
      </c>
      <c r="AO1741" s="12" t="s">
        <v>149</v>
      </c>
      <c r="AP1741" s="12" t="s">
        <v>126</v>
      </c>
      <c r="AS1741" s="12" t="s">
        <v>153</v>
      </c>
      <c r="AU1741" s="12" t="s">
        <v>126</v>
      </c>
      <c r="BF1741" s="12" t="s">
        <v>126</v>
      </c>
      <c r="BO1741" s="12" t="s">
        <v>8000</v>
      </c>
      <c r="BP1741" s="12" t="s">
        <v>4106</v>
      </c>
      <c r="BQ1741" s="12" t="s">
        <v>236</v>
      </c>
    </row>
    <row r="1742" ht="14.25" customHeight="1">
      <c r="A1742" s="12">
        <v>722058.0</v>
      </c>
      <c r="B1742" s="12">
        <v>722058.0</v>
      </c>
      <c r="K1742" s="12" t="s">
        <v>137</v>
      </c>
      <c r="M1742" s="12" t="s">
        <v>253</v>
      </c>
      <c r="N1742" s="12" t="s">
        <v>139</v>
      </c>
      <c r="O1742" s="12" t="s">
        <v>260</v>
      </c>
      <c r="P1742" s="12" t="s">
        <v>128</v>
      </c>
      <c r="V1742" s="12">
        <v>583.0</v>
      </c>
      <c r="X1742" s="12" t="s">
        <v>8337</v>
      </c>
      <c r="Y1742" s="12" t="s">
        <v>142</v>
      </c>
      <c r="Z1742" s="12" t="s">
        <v>8338</v>
      </c>
      <c r="AA1742" s="12" t="s">
        <v>175</v>
      </c>
      <c r="AB1742" s="12" t="s">
        <v>8339</v>
      </c>
      <c r="AC1742" s="12">
        <v>2.65991431158E11</v>
      </c>
      <c r="AD1742" s="12" t="s">
        <v>405</v>
      </c>
      <c r="AE1742" s="12" t="s">
        <v>8340</v>
      </c>
      <c r="AF1742" s="12" t="s">
        <v>8341</v>
      </c>
      <c r="AI1742" s="12" t="s">
        <v>152</v>
      </c>
      <c r="AJ1742" s="12" t="s">
        <v>126</v>
      </c>
      <c r="AK1742" s="12" t="s">
        <v>126</v>
      </c>
      <c r="AM1742" s="12" t="s">
        <v>149</v>
      </c>
      <c r="AP1742" s="12" t="s">
        <v>152</v>
      </c>
      <c r="AQ1742" s="12" t="s">
        <v>152</v>
      </c>
      <c r="AS1742" s="12" t="s">
        <v>153</v>
      </c>
      <c r="AU1742" s="12" t="s">
        <v>152</v>
      </c>
      <c r="AV1742" s="12" t="s">
        <v>188</v>
      </c>
      <c r="AW1742" s="12" t="s">
        <v>8342</v>
      </c>
      <c r="AX1742" s="12" t="s">
        <v>183</v>
      </c>
      <c r="AY1742" s="12" t="s">
        <v>8343</v>
      </c>
      <c r="BO1742" s="12" t="s">
        <v>351</v>
      </c>
      <c r="BP1742" s="12" t="s">
        <v>405</v>
      </c>
      <c r="BQ1742" s="12" t="s">
        <v>158</v>
      </c>
    </row>
    <row r="1743" ht="14.25" customHeight="1">
      <c r="A1743" s="12">
        <v>722059.0</v>
      </c>
      <c r="B1743" s="12">
        <v>722059.0</v>
      </c>
      <c r="K1743" s="12" t="s">
        <v>137</v>
      </c>
      <c r="M1743" s="12" t="s">
        <v>253</v>
      </c>
      <c r="N1743" s="12" t="s">
        <v>139</v>
      </c>
      <c r="O1743" s="12" t="s">
        <v>8263</v>
      </c>
      <c r="P1743" s="12" t="s">
        <v>128</v>
      </c>
      <c r="V1743" s="12">
        <v>583.0</v>
      </c>
      <c r="X1743" s="12" t="s">
        <v>4092</v>
      </c>
      <c r="Y1743" s="12" t="s">
        <v>142</v>
      </c>
      <c r="Z1743" s="12" t="s">
        <v>6360</v>
      </c>
      <c r="AA1743" s="12" t="s">
        <v>144</v>
      </c>
      <c r="AB1743" s="12" t="s">
        <v>4094</v>
      </c>
      <c r="AC1743" s="12">
        <v>2.45966143363E11</v>
      </c>
      <c r="AD1743" s="12" t="s">
        <v>2409</v>
      </c>
      <c r="AE1743" s="12" t="s">
        <v>4096</v>
      </c>
      <c r="AF1743" s="12" t="s">
        <v>4096</v>
      </c>
      <c r="AI1743" s="12" t="s">
        <v>152</v>
      </c>
      <c r="AJ1743" s="12" t="s">
        <v>126</v>
      </c>
      <c r="AK1743" s="12" t="s">
        <v>126</v>
      </c>
      <c r="AM1743" s="12" t="s">
        <v>430</v>
      </c>
      <c r="AN1743" s="12" t="s">
        <v>4097</v>
      </c>
      <c r="AO1743" s="12" t="s">
        <v>1016</v>
      </c>
      <c r="AP1743" s="12" t="s">
        <v>152</v>
      </c>
      <c r="AQ1743" s="12" t="s">
        <v>152</v>
      </c>
      <c r="AS1743" s="12" t="s">
        <v>153</v>
      </c>
      <c r="AU1743" s="12" t="s">
        <v>152</v>
      </c>
      <c r="BF1743" s="12" t="s">
        <v>126</v>
      </c>
      <c r="BO1743" s="12" t="s">
        <v>5908</v>
      </c>
      <c r="BP1743" s="12" t="s">
        <v>2409</v>
      </c>
      <c r="BQ1743" s="12" t="s">
        <v>388</v>
      </c>
    </row>
    <row r="1744" ht="14.25" customHeight="1">
      <c r="A1744" s="12">
        <v>722079.0</v>
      </c>
      <c r="B1744" s="12">
        <v>722079.0</v>
      </c>
      <c r="K1744" s="12" t="s">
        <v>137</v>
      </c>
      <c r="M1744" s="12" t="s">
        <v>253</v>
      </c>
      <c r="N1744" s="12" t="s">
        <v>171</v>
      </c>
      <c r="P1744" s="12" t="s">
        <v>204</v>
      </c>
      <c r="V1744" s="12">
        <v>259.0</v>
      </c>
      <c r="X1744" s="12" t="s">
        <v>8344</v>
      </c>
      <c r="Y1744" s="12" t="s">
        <v>269</v>
      </c>
      <c r="Z1744" s="12" t="s">
        <v>8345</v>
      </c>
      <c r="AA1744" s="12" t="s">
        <v>175</v>
      </c>
      <c r="AB1744" s="12" t="s">
        <v>8346</v>
      </c>
      <c r="AC1744" s="12">
        <v>75.0</v>
      </c>
      <c r="AD1744" s="12" t="s">
        <v>272</v>
      </c>
      <c r="AE1744" s="12" t="s">
        <v>8347</v>
      </c>
      <c r="AF1744" s="12" t="s">
        <v>8348</v>
      </c>
      <c r="AI1744" s="12" t="s">
        <v>152</v>
      </c>
      <c r="AJ1744" s="12" t="s">
        <v>126</v>
      </c>
      <c r="AK1744" s="12" t="s">
        <v>126</v>
      </c>
      <c r="AM1744" s="12" t="s">
        <v>149</v>
      </c>
      <c r="AP1744" s="12" t="s">
        <v>152</v>
      </c>
      <c r="AQ1744" s="12" t="s">
        <v>152</v>
      </c>
      <c r="AS1744" s="12" t="s">
        <v>153</v>
      </c>
      <c r="AU1744" s="12" t="s">
        <v>126</v>
      </c>
      <c r="BF1744" s="12" t="s">
        <v>126</v>
      </c>
      <c r="BO1744" s="12" t="s">
        <v>351</v>
      </c>
      <c r="BP1744" s="12" t="s">
        <v>272</v>
      </c>
      <c r="BQ1744" s="12" t="s">
        <v>464</v>
      </c>
    </row>
    <row r="1745" ht="14.25" customHeight="1">
      <c r="A1745" s="12">
        <v>722087.0</v>
      </c>
      <c r="B1745" s="12">
        <v>722087.0</v>
      </c>
      <c r="K1745" s="12" t="s">
        <v>137</v>
      </c>
      <c r="M1745" s="12" t="s">
        <v>138</v>
      </c>
      <c r="N1745" s="12" t="s">
        <v>171</v>
      </c>
      <c r="P1745" s="12" t="s">
        <v>204</v>
      </c>
      <c r="V1745" s="12">
        <v>418.0</v>
      </c>
      <c r="X1745" s="12" t="s">
        <v>8116</v>
      </c>
      <c r="Y1745" s="12" t="s">
        <v>269</v>
      </c>
      <c r="Z1745" s="12" t="s">
        <v>8117</v>
      </c>
      <c r="AA1745" s="12" t="s">
        <v>175</v>
      </c>
      <c r="AB1745" s="12" t="s">
        <v>8118</v>
      </c>
      <c r="AC1745" s="12">
        <v>10.0</v>
      </c>
      <c r="AS1745" s="12" t="s">
        <v>370</v>
      </c>
      <c r="AT1745" s="12" t="s">
        <v>1017</v>
      </c>
      <c r="AU1745" s="12" t="s">
        <v>126</v>
      </c>
      <c r="BF1745" s="12" t="s">
        <v>126</v>
      </c>
    </row>
    <row r="1746" ht="14.25" customHeight="1">
      <c r="A1746" s="12">
        <v>722094.0</v>
      </c>
      <c r="B1746" s="12">
        <v>722094.0</v>
      </c>
      <c r="K1746" s="12" t="s">
        <v>137</v>
      </c>
      <c r="M1746" s="12" t="s">
        <v>170</v>
      </c>
      <c r="N1746" s="12" t="s">
        <v>171</v>
      </c>
      <c r="P1746" s="12" t="s">
        <v>140</v>
      </c>
      <c r="V1746" s="12">
        <v>649.0</v>
      </c>
      <c r="X1746" s="12" t="s">
        <v>8349</v>
      </c>
      <c r="Y1746" s="12" t="s">
        <v>319</v>
      </c>
      <c r="Z1746" s="12" t="s">
        <v>8350</v>
      </c>
      <c r="AA1746" s="12" t="s">
        <v>175</v>
      </c>
      <c r="AB1746" s="12" t="s">
        <v>8351</v>
      </c>
      <c r="AC1746" s="12">
        <v>2.54724481635E11</v>
      </c>
      <c r="AD1746" s="12" t="s">
        <v>132</v>
      </c>
      <c r="AI1746" s="12" t="s">
        <v>152</v>
      </c>
      <c r="AJ1746" s="12" t="s">
        <v>126</v>
      </c>
      <c r="AK1746" s="12" t="s">
        <v>126</v>
      </c>
      <c r="AM1746" s="12" t="s">
        <v>149</v>
      </c>
      <c r="AP1746" s="12" t="s">
        <v>152</v>
      </c>
      <c r="AQ1746" s="12" t="s">
        <v>152</v>
      </c>
      <c r="AS1746" s="12" t="s">
        <v>153</v>
      </c>
      <c r="AU1746" s="12" t="s">
        <v>152</v>
      </c>
      <c r="AV1746" s="12" t="s">
        <v>188</v>
      </c>
      <c r="AX1746" s="12" t="s">
        <v>156</v>
      </c>
      <c r="BF1746" s="12" t="s">
        <v>126</v>
      </c>
      <c r="BQ1746" s="12" t="s">
        <v>454</v>
      </c>
    </row>
    <row r="1747" ht="14.25" customHeight="1">
      <c r="A1747" s="12">
        <v>722095.0</v>
      </c>
      <c r="B1747" s="12">
        <v>722095.0</v>
      </c>
      <c r="C1747" s="12" t="s">
        <v>136</v>
      </c>
      <c r="D1747" s="12">
        <v>787.0</v>
      </c>
      <c r="K1747" s="12" t="s">
        <v>137</v>
      </c>
      <c r="M1747" s="12" t="s">
        <v>138</v>
      </c>
      <c r="N1747" s="12" t="s">
        <v>139</v>
      </c>
      <c r="O1747" s="12" t="s">
        <v>3372</v>
      </c>
      <c r="P1747" s="12" t="s">
        <v>128</v>
      </c>
      <c r="V1747" s="12">
        <v>787.0</v>
      </c>
      <c r="X1747" s="12" t="s">
        <v>8352</v>
      </c>
      <c r="Y1747" s="12" t="s">
        <v>142</v>
      </c>
      <c r="Z1747" s="12" t="s">
        <v>8353</v>
      </c>
      <c r="AA1747" s="12" t="s">
        <v>175</v>
      </c>
      <c r="AB1747" s="12" t="s">
        <v>8354</v>
      </c>
      <c r="AC1747" s="12">
        <v>8.21028148491E11</v>
      </c>
      <c r="AD1747" s="12" t="s">
        <v>146</v>
      </c>
      <c r="AI1747" s="12" t="s">
        <v>126</v>
      </c>
      <c r="AJ1747" s="12" t="s">
        <v>126</v>
      </c>
      <c r="AK1747" s="12" t="s">
        <v>126</v>
      </c>
      <c r="AM1747" s="12" t="s">
        <v>149</v>
      </c>
      <c r="AN1747" s="12" t="s">
        <v>150</v>
      </c>
      <c r="AP1747" s="12" t="s">
        <v>126</v>
      </c>
      <c r="AS1747" s="12" t="s">
        <v>153</v>
      </c>
      <c r="AU1747" s="12" t="s">
        <v>126</v>
      </c>
      <c r="BF1747" s="12" t="s">
        <v>126</v>
      </c>
      <c r="BO1747" s="12" t="s">
        <v>127</v>
      </c>
      <c r="BP1747" s="12" t="s">
        <v>146</v>
      </c>
      <c r="BQ1747" s="12" t="s">
        <v>158</v>
      </c>
    </row>
    <row r="1748" ht="14.25" customHeight="1">
      <c r="A1748" s="12">
        <v>722096.0</v>
      </c>
      <c r="B1748" s="12">
        <v>722096.0</v>
      </c>
      <c r="C1748" s="12" t="s">
        <v>136</v>
      </c>
      <c r="D1748" s="12">
        <v>1055.0</v>
      </c>
      <c r="K1748" s="12" t="s">
        <v>137</v>
      </c>
      <c r="M1748" s="12" t="s">
        <v>253</v>
      </c>
      <c r="N1748" s="12" t="s">
        <v>139</v>
      </c>
      <c r="O1748" s="12" t="s">
        <v>260</v>
      </c>
      <c r="P1748" s="12" t="s">
        <v>140</v>
      </c>
      <c r="V1748" s="12">
        <v>755.0</v>
      </c>
      <c r="X1748" s="12" t="s">
        <v>8355</v>
      </c>
      <c r="Y1748" s="12" t="s">
        <v>142</v>
      </c>
      <c r="Z1748" s="12" t="s">
        <v>3973</v>
      </c>
      <c r="AA1748" s="12" t="s">
        <v>144</v>
      </c>
      <c r="AB1748" s="12" t="s">
        <v>3974</v>
      </c>
      <c r="AC1748" s="12">
        <v>2.43971433944E11</v>
      </c>
      <c r="AD1748" s="12" t="s">
        <v>1359</v>
      </c>
      <c r="AE1748" s="12" t="s">
        <v>8356</v>
      </c>
      <c r="AF1748" s="12" t="s">
        <v>3976</v>
      </c>
      <c r="AI1748" s="12" t="s">
        <v>152</v>
      </c>
      <c r="AJ1748" s="12" t="s">
        <v>152</v>
      </c>
      <c r="AK1748" s="12" t="s">
        <v>126</v>
      </c>
      <c r="AM1748" s="12" t="s">
        <v>567</v>
      </c>
      <c r="AN1748" s="12" t="s">
        <v>149</v>
      </c>
      <c r="AO1748" s="12" t="s">
        <v>723</v>
      </c>
      <c r="AP1748" s="12" t="s">
        <v>126</v>
      </c>
      <c r="AQ1748" s="12" t="s">
        <v>152</v>
      </c>
      <c r="AS1748" s="12" t="s">
        <v>153</v>
      </c>
      <c r="AU1748" s="12" t="s">
        <v>126</v>
      </c>
      <c r="BO1748" s="12" t="s">
        <v>127</v>
      </c>
      <c r="BP1748" s="12" t="s">
        <v>1359</v>
      </c>
      <c r="BQ1748" s="12" t="s">
        <v>464</v>
      </c>
      <c r="BR1748" s="12" t="s">
        <v>606</v>
      </c>
    </row>
    <row r="1749" ht="14.25" customHeight="1">
      <c r="A1749" s="12">
        <v>722097.0</v>
      </c>
      <c r="B1749" s="12">
        <v>722097.0</v>
      </c>
      <c r="C1749" s="12" t="s">
        <v>136</v>
      </c>
      <c r="D1749" s="12">
        <v>649.0</v>
      </c>
      <c r="K1749" s="12" t="s">
        <v>137</v>
      </c>
      <c r="M1749" s="12" t="s">
        <v>170</v>
      </c>
      <c r="N1749" s="12" t="s">
        <v>171</v>
      </c>
      <c r="P1749" s="12" t="s">
        <v>140</v>
      </c>
      <c r="V1749" s="12">
        <v>649.0</v>
      </c>
      <c r="X1749" s="12" t="s">
        <v>8357</v>
      </c>
      <c r="Y1749" s="12" t="s">
        <v>269</v>
      </c>
      <c r="Z1749" s="12" t="s">
        <v>8358</v>
      </c>
      <c r="AA1749" s="12" t="s">
        <v>175</v>
      </c>
      <c r="AB1749" s="12" t="s">
        <v>8359</v>
      </c>
      <c r="AC1749" s="12">
        <v>93.0</v>
      </c>
      <c r="AD1749" s="12" t="s">
        <v>3616</v>
      </c>
      <c r="AE1749" s="12" t="s">
        <v>8360</v>
      </c>
      <c r="AF1749" s="12" t="s">
        <v>8360</v>
      </c>
      <c r="AI1749" s="12" t="s">
        <v>152</v>
      </c>
      <c r="AJ1749" s="12" t="s">
        <v>126</v>
      </c>
      <c r="AK1749" s="12" t="s">
        <v>126</v>
      </c>
      <c r="AP1749" s="12" t="s">
        <v>126</v>
      </c>
      <c r="AQ1749" s="12" t="s">
        <v>152</v>
      </c>
      <c r="AS1749" s="12" t="s">
        <v>370</v>
      </c>
      <c r="AT1749" s="12" t="s">
        <v>1017</v>
      </c>
      <c r="AU1749" s="12" t="s">
        <v>152</v>
      </c>
      <c r="BF1749" s="12" t="s">
        <v>126</v>
      </c>
      <c r="BO1749" s="12" t="s">
        <v>127</v>
      </c>
      <c r="BP1749" s="12" t="s">
        <v>3616</v>
      </c>
    </row>
    <row r="1750" ht="14.25" customHeight="1">
      <c r="A1750" s="12">
        <v>722098.0</v>
      </c>
      <c r="B1750" s="12">
        <v>722096.0</v>
      </c>
      <c r="C1750" s="12" t="s">
        <v>136</v>
      </c>
      <c r="D1750" s="12">
        <v>0.0</v>
      </c>
      <c r="K1750" s="12" t="s">
        <v>137</v>
      </c>
      <c r="M1750" s="12" t="s">
        <v>253</v>
      </c>
      <c r="N1750" s="12" t="s">
        <v>139</v>
      </c>
      <c r="O1750" s="12" t="s">
        <v>260</v>
      </c>
      <c r="P1750" s="12" t="s">
        <v>118</v>
      </c>
      <c r="R1750" s="12" t="s">
        <v>389</v>
      </c>
      <c r="V1750" s="12">
        <v>300.0</v>
      </c>
      <c r="X1750" s="12" t="s">
        <v>8361</v>
      </c>
      <c r="Y1750" s="12" t="s">
        <v>173</v>
      </c>
      <c r="Z1750" s="12" t="s">
        <v>8362</v>
      </c>
      <c r="AA1750" s="12" t="s">
        <v>175</v>
      </c>
      <c r="AB1750" s="12" t="s">
        <v>8363</v>
      </c>
      <c r="AC1750" s="12">
        <v>2.4399776771E11</v>
      </c>
      <c r="AD1750" s="12" t="s">
        <v>1359</v>
      </c>
      <c r="AE1750" s="12" t="s">
        <v>8356</v>
      </c>
      <c r="AF1750" s="12" t="s">
        <v>3976</v>
      </c>
      <c r="AI1750" s="12" t="s">
        <v>126</v>
      </c>
      <c r="AJ1750" s="12" t="s">
        <v>152</v>
      </c>
      <c r="AK1750" s="12" t="s">
        <v>126</v>
      </c>
      <c r="AM1750" s="12" t="s">
        <v>567</v>
      </c>
      <c r="AN1750" s="12" t="s">
        <v>149</v>
      </c>
      <c r="AO1750" s="12" t="s">
        <v>723</v>
      </c>
      <c r="AP1750" s="12" t="s">
        <v>126</v>
      </c>
      <c r="AQ1750" s="12" t="s">
        <v>152</v>
      </c>
      <c r="AS1750" s="12" t="s">
        <v>153</v>
      </c>
      <c r="AU1750" s="12" t="s">
        <v>126</v>
      </c>
      <c r="BO1750" s="12" t="s">
        <v>561</v>
      </c>
      <c r="BP1750" s="12" t="s">
        <v>1359</v>
      </c>
      <c r="BR1750" s="12" t="s">
        <v>606</v>
      </c>
    </row>
    <row r="1751" ht="14.25" customHeight="1">
      <c r="A1751" s="12">
        <v>722099.0</v>
      </c>
      <c r="B1751" s="12">
        <v>722099.0</v>
      </c>
      <c r="K1751" s="12" t="s">
        <v>137</v>
      </c>
      <c r="M1751" s="12" t="s">
        <v>170</v>
      </c>
      <c r="N1751" s="12" t="s">
        <v>171</v>
      </c>
      <c r="P1751" s="12" t="s">
        <v>128</v>
      </c>
      <c r="V1751" s="12">
        <v>605.0</v>
      </c>
      <c r="X1751" s="12" t="s">
        <v>8364</v>
      </c>
      <c r="Y1751" s="12" t="s">
        <v>142</v>
      </c>
      <c r="Z1751" s="12" t="s">
        <v>8365</v>
      </c>
      <c r="AA1751" s="12" t="s">
        <v>175</v>
      </c>
      <c r="AB1751" s="12" t="s">
        <v>8366</v>
      </c>
      <c r="AC1751" s="12">
        <v>90.0</v>
      </c>
      <c r="AD1751" s="12" t="s">
        <v>836</v>
      </c>
      <c r="AE1751" s="12" t="s">
        <v>8367</v>
      </c>
      <c r="AF1751" s="12" t="s">
        <v>8368</v>
      </c>
      <c r="AI1751" s="12" t="s">
        <v>152</v>
      </c>
      <c r="AJ1751" s="12" t="s">
        <v>126</v>
      </c>
      <c r="AK1751" s="12" t="s">
        <v>126</v>
      </c>
      <c r="AM1751" s="12" t="s">
        <v>149</v>
      </c>
      <c r="AN1751" s="12" t="s">
        <v>838</v>
      </c>
      <c r="AP1751" s="12" t="s">
        <v>152</v>
      </c>
      <c r="AQ1751" s="12" t="s">
        <v>152</v>
      </c>
      <c r="AS1751" s="12" t="s">
        <v>153</v>
      </c>
      <c r="AU1751" s="12" t="s">
        <v>152</v>
      </c>
      <c r="AV1751" s="12" t="s">
        <v>154</v>
      </c>
      <c r="AX1751" s="12" t="s">
        <v>156</v>
      </c>
      <c r="BF1751" s="12" t="s">
        <v>126</v>
      </c>
      <c r="BO1751" s="12" t="s">
        <v>374</v>
      </c>
      <c r="BP1751" s="12" t="s">
        <v>836</v>
      </c>
      <c r="BQ1751" s="12" t="s">
        <v>158</v>
      </c>
    </row>
    <row r="1752" ht="14.25" customHeight="1">
      <c r="A1752" s="12">
        <v>722100.0</v>
      </c>
      <c r="B1752" s="12">
        <v>722100.0</v>
      </c>
      <c r="K1752" s="12" t="s">
        <v>137</v>
      </c>
      <c r="M1752" s="12" t="s">
        <v>170</v>
      </c>
      <c r="N1752" s="12" t="s">
        <v>171</v>
      </c>
      <c r="P1752" s="12" t="s">
        <v>140</v>
      </c>
      <c r="V1752" s="12">
        <v>649.0</v>
      </c>
      <c r="X1752" s="12" t="s">
        <v>8369</v>
      </c>
      <c r="Y1752" s="12" t="s">
        <v>142</v>
      </c>
      <c r="Z1752" s="12" t="s">
        <v>7309</v>
      </c>
      <c r="AA1752" s="12" t="s">
        <v>175</v>
      </c>
      <c r="AB1752" s="12" t="s">
        <v>8370</v>
      </c>
      <c r="AC1752" s="12">
        <v>92.0</v>
      </c>
      <c r="AD1752" s="12" t="s">
        <v>836</v>
      </c>
      <c r="AE1752" s="12" t="s">
        <v>8371</v>
      </c>
      <c r="AI1752" s="12" t="s">
        <v>152</v>
      </c>
      <c r="AJ1752" s="12" t="s">
        <v>126</v>
      </c>
      <c r="AK1752" s="12" t="s">
        <v>126</v>
      </c>
      <c r="AM1752" s="12" t="s">
        <v>149</v>
      </c>
      <c r="AP1752" s="12" t="s">
        <v>152</v>
      </c>
      <c r="AS1752" s="12" t="s">
        <v>370</v>
      </c>
      <c r="AT1752" s="12" t="s">
        <v>1017</v>
      </c>
      <c r="AU1752" s="12" t="s">
        <v>126</v>
      </c>
      <c r="BF1752" s="12" t="s">
        <v>126</v>
      </c>
      <c r="BO1752" s="12" t="s">
        <v>372</v>
      </c>
      <c r="BP1752" s="12" t="s">
        <v>836</v>
      </c>
      <c r="BQ1752" s="12" t="s">
        <v>388</v>
      </c>
    </row>
    <row r="1753" ht="14.25" customHeight="1">
      <c r="A1753" s="12">
        <v>722101.0</v>
      </c>
      <c r="B1753" s="12">
        <v>722101.0</v>
      </c>
      <c r="K1753" s="12" t="s">
        <v>137</v>
      </c>
      <c r="M1753" s="12" t="s">
        <v>170</v>
      </c>
      <c r="N1753" s="12" t="s">
        <v>171</v>
      </c>
      <c r="P1753" s="12" t="s">
        <v>128</v>
      </c>
      <c r="V1753" s="12">
        <v>605.0</v>
      </c>
      <c r="X1753" s="12" t="s">
        <v>8372</v>
      </c>
      <c r="Y1753" s="12" t="s">
        <v>142</v>
      </c>
      <c r="Z1753" s="12" t="s">
        <v>8373</v>
      </c>
      <c r="AA1753" s="12" t="s">
        <v>144</v>
      </c>
      <c r="AB1753" s="12" t="s">
        <v>8374</v>
      </c>
      <c r="AC1753" s="12">
        <v>6.01110780013E11</v>
      </c>
      <c r="AD1753" s="12" t="s">
        <v>1226</v>
      </c>
      <c r="AE1753" s="12" t="s">
        <v>8375</v>
      </c>
      <c r="AF1753" s="12" t="s">
        <v>8376</v>
      </c>
      <c r="AI1753" s="12" t="s">
        <v>126</v>
      </c>
      <c r="AJ1753" s="12" t="s">
        <v>126</v>
      </c>
      <c r="AK1753" s="12" t="s">
        <v>126</v>
      </c>
      <c r="AM1753" s="12" t="s">
        <v>149</v>
      </c>
      <c r="AN1753" s="12" t="s">
        <v>1201</v>
      </c>
      <c r="AO1753" s="12" t="s">
        <v>2007</v>
      </c>
      <c r="AP1753" s="12" t="s">
        <v>152</v>
      </c>
      <c r="AQ1753" s="12" t="s">
        <v>152</v>
      </c>
      <c r="AS1753" s="12" t="s">
        <v>153</v>
      </c>
      <c r="AU1753" s="12" t="s">
        <v>152</v>
      </c>
      <c r="AV1753" s="12" t="s">
        <v>188</v>
      </c>
      <c r="AW1753" s="12" t="s">
        <v>8377</v>
      </c>
      <c r="AX1753" s="12" t="s">
        <v>8378</v>
      </c>
      <c r="AY1753" s="12" t="s">
        <v>8377</v>
      </c>
      <c r="BF1753" s="12" t="s">
        <v>126</v>
      </c>
      <c r="BO1753" s="12" t="s">
        <v>629</v>
      </c>
      <c r="BP1753" s="12" t="s">
        <v>1226</v>
      </c>
    </row>
    <row r="1754" ht="14.25" customHeight="1">
      <c r="A1754" s="12">
        <v>722102.0</v>
      </c>
      <c r="B1754" s="12">
        <v>722102.0</v>
      </c>
      <c r="C1754" s="12" t="s">
        <v>136</v>
      </c>
      <c r="D1754" s="12">
        <v>875.0</v>
      </c>
      <c r="K1754" s="12" t="s">
        <v>137</v>
      </c>
      <c r="M1754" s="12" t="s">
        <v>138</v>
      </c>
      <c r="N1754" s="12" t="s">
        <v>139</v>
      </c>
      <c r="P1754" s="12" t="s">
        <v>140</v>
      </c>
      <c r="V1754" s="12">
        <v>875.0</v>
      </c>
      <c r="X1754" s="12" t="s">
        <v>8379</v>
      </c>
      <c r="Y1754" s="12" t="s">
        <v>142</v>
      </c>
      <c r="Z1754" s="12" t="s">
        <v>8380</v>
      </c>
      <c r="AA1754" s="12" t="s">
        <v>144</v>
      </c>
      <c r="AB1754" s="12" t="s">
        <v>8381</v>
      </c>
      <c r="AC1754" s="12">
        <v>77.0</v>
      </c>
      <c r="AD1754" s="12" t="s">
        <v>249</v>
      </c>
      <c r="AI1754" s="12" t="s">
        <v>126</v>
      </c>
      <c r="AJ1754" s="12" t="s">
        <v>126</v>
      </c>
      <c r="AK1754" s="12" t="s">
        <v>126</v>
      </c>
      <c r="AM1754" s="12" t="s">
        <v>149</v>
      </c>
      <c r="AP1754" s="12" t="s">
        <v>126</v>
      </c>
      <c r="AQ1754" s="12" t="s">
        <v>152</v>
      </c>
      <c r="AS1754" s="12" t="s">
        <v>153</v>
      </c>
      <c r="AU1754" s="12" t="s">
        <v>126</v>
      </c>
      <c r="BF1754" s="12" t="s">
        <v>126</v>
      </c>
      <c r="BO1754" s="12" t="s">
        <v>127</v>
      </c>
      <c r="BP1754" s="12" t="s">
        <v>249</v>
      </c>
      <c r="BQ1754" s="12" t="s">
        <v>388</v>
      </c>
    </row>
    <row r="1755" ht="14.25" customHeight="1">
      <c r="A1755" s="12">
        <v>722103.0</v>
      </c>
      <c r="B1755" s="12">
        <v>722103.0</v>
      </c>
      <c r="C1755" s="12" t="s">
        <v>136</v>
      </c>
      <c r="D1755" s="12">
        <v>649.0</v>
      </c>
      <c r="K1755" s="12" t="s">
        <v>137</v>
      </c>
      <c r="M1755" s="12" t="s">
        <v>170</v>
      </c>
      <c r="N1755" s="12" t="s">
        <v>171</v>
      </c>
      <c r="P1755" s="12" t="s">
        <v>140</v>
      </c>
      <c r="V1755" s="12">
        <v>649.0</v>
      </c>
      <c r="X1755" s="12" t="s">
        <v>8382</v>
      </c>
      <c r="Y1755" s="12" t="s">
        <v>142</v>
      </c>
      <c r="Z1755" s="12" t="s">
        <v>8383</v>
      </c>
      <c r="AA1755" s="12" t="s">
        <v>144</v>
      </c>
      <c r="AB1755" s="12" t="s">
        <v>8384</v>
      </c>
      <c r="AC1755" s="12">
        <v>849.0</v>
      </c>
      <c r="AD1755" s="12" t="s">
        <v>3616</v>
      </c>
      <c r="AE1755" s="12" t="s">
        <v>8385</v>
      </c>
      <c r="AI1755" s="12" t="s">
        <v>152</v>
      </c>
      <c r="AJ1755" s="12" t="s">
        <v>126</v>
      </c>
      <c r="AK1755" s="12" t="s">
        <v>126</v>
      </c>
      <c r="AP1755" s="12" t="s">
        <v>126</v>
      </c>
      <c r="AS1755" s="12" t="s">
        <v>153</v>
      </c>
      <c r="AU1755" s="12" t="s">
        <v>126</v>
      </c>
      <c r="BF1755" s="12" t="s">
        <v>126</v>
      </c>
      <c r="BO1755" s="12" t="s">
        <v>8386</v>
      </c>
      <c r="BP1755" s="12" t="s">
        <v>3616</v>
      </c>
      <c r="BQ1755" s="12" t="s">
        <v>8387</v>
      </c>
    </row>
    <row r="1756" ht="14.25" customHeight="1">
      <c r="A1756" s="12">
        <v>722104.0</v>
      </c>
      <c r="B1756" s="12">
        <v>722104.0</v>
      </c>
      <c r="C1756" s="12" t="s">
        <v>136</v>
      </c>
      <c r="D1756" s="12">
        <v>1398.0</v>
      </c>
      <c r="K1756" s="12" t="s">
        <v>137</v>
      </c>
      <c r="M1756" s="12" t="s">
        <v>138</v>
      </c>
      <c r="N1756" s="12" t="s">
        <v>171</v>
      </c>
      <c r="P1756" s="12" t="s">
        <v>140</v>
      </c>
      <c r="V1756" s="12">
        <v>699.0</v>
      </c>
      <c r="X1756" s="12" t="s">
        <v>8388</v>
      </c>
      <c r="Y1756" s="12" t="s">
        <v>142</v>
      </c>
      <c r="Z1756" s="12" t="s">
        <v>8389</v>
      </c>
      <c r="AA1756" s="12" t="s">
        <v>144</v>
      </c>
      <c r="AB1756" s="12" t="s">
        <v>8390</v>
      </c>
      <c r="AC1756" s="12">
        <v>417.0</v>
      </c>
      <c r="AD1756" s="12" t="s">
        <v>963</v>
      </c>
      <c r="AE1756" s="12" t="s">
        <v>8391</v>
      </c>
      <c r="AI1756" s="12" t="s">
        <v>126</v>
      </c>
      <c r="AJ1756" s="12" t="s">
        <v>126</v>
      </c>
      <c r="AK1756" s="12" t="s">
        <v>126</v>
      </c>
      <c r="AM1756" s="12" t="s">
        <v>1494</v>
      </c>
      <c r="AN1756" s="12" t="s">
        <v>149</v>
      </c>
      <c r="AP1756" s="12" t="s">
        <v>126</v>
      </c>
      <c r="AQ1756" s="12" t="s">
        <v>152</v>
      </c>
      <c r="AS1756" s="12" t="s">
        <v>370</v>
      </c>
      <c r="AT1756" s="12" t="s">
        <v>3180</v>
      </c>
      <c r="AU1756" s="12" t="s">
        <v>126</v>
      </c>
      <c r="BF1756" s="12" t="s">
        <v>126</v>
      </c>
    </row>
    <row r="1757" ht="14.25" customHeight="1">
      <c r="A1757" s="12">
        <v>722105.0</v>
      </c>
      <c r="B1757" s="12">
        <v>722104.0</v>
      </c>
      <c r="C1757" s="12" t="s">
        <v>136</v>
      </c>
      <c r="D1757" s="12">
        <v>0.0</v>
      </c>
      <c r="K1757" s="12" t="s">
        <v>137</v>
      </c>
      <c r="M1757" s="12" t="s">
        <v>138</v>
      </c>
      <c r="N1757" s="12" t="s">
        <v>171</v>
      </c>
      <c r="P1757" s="12" t="s">
        <v>140</v>
      </c>
      <c r="V1757" s="12">
        <v>699.0</v>
      </c>
      <c r="X1757" s="12" t="s">
        <v>8392</v>
      </c>
      <c r="Y1757" s="12" t="s">
        <v>142</v>
      </c>
      <c r="Z1757" s="12" t="s">
        <v>8393</v>
      </c>
      <c r="AA1757" s="12" t="s">
        <v>175</v>
      </c>
      <c r="AB1757" s="12" t="s">
        <v>8394</v>
      </c>
      <c r="AC1757" s="12">
        <v>417.0</v>
      </c>
      <c r="AD1757" s="12" t="s">
        <v>963</v>
      </c>
      <c r="AE1757" s="12" t="s">
        <v>8395</v>
      </c>
      <c r="AI1757" s="12" t="s">
        <v>126</v>
      </c>
      <c r="AJ1757" s="12" t="s">
        <v>126</v>
      </c>
      <c r="AK1757" s="12" t="s">
        <v>126</v>
      </c>
      <c r="AM1757" s="12" t="s">
        <v>1494</v>
      </c>
      <c r="AN1757" s="12" t="s">
        <v>149</v>
      </c>
      <c r="AP1757" s="12" t="s">
        <v>126</v>
      </c>
      <c r="AQ1757" s="12" t="s">
        <v>152</v>
      </c>
      <c r="AS1757" s="12" t="s">
        <v>370</v>
      </c>
      <c r="AT1757" s="12" t="s">
        <v>1017</v>
      </c>
      <c r="AU1757" s="12" t="s">
        <v>126</v>
      </c>
    </row>
    <row r="1758" ht="14.25" customHeight="1">
      <c r="A1758" s="12">
        <v>722106.0</v>
      </c>
      <c r="B1758" s="12">
        <v>722106.0</v>
      </c>
      <c r="C1758" s="12" t="s">
        <v>136</v>
      </c>
      <c r="D1758" s="12">
        <v>1298.0</v>
      </c>
      <c r="K1758" s="12" t="s">
        <v>137</v>
      </c>
      <c r="M1758" s="12" t="s">
        <v>170</v>
      </c>
      <c r="N1758" s="12" t="s">
        <v>171</v>
      </c>
      <c r="P1758" s="12" t="s">
        <v>140</v>
      </c>
      <c r="V1758" s="12">
        <v>649.0</v>
      </c>
      <c r="X1758" s="12" t="s">
        <v>8396</v>
      </c>
      <c r="Y1758" s="12" t="s">
        <v>246</v>
      </c>
      <c r="Z1758" s="12" t="s">
        <v>8397</v>
      </c>
      <c r="AA1758" s="12" t="s">
        <v>144</v>
      </c>
      <c r="AB1758" s="12" t="s">
        <v>8398</v>
      </c>
      <c r="AC1758" s="12">
        <v>5.534999466612E12</v>
      </c>
      <c r="AD1758" s="12" t="s">
        <v>192</v>
      </c>
      <c r="AE1758" s="12" t="s">
        <v>8399</v>
      </c>
      <c r="AI1758" s="12" t="s">
        <v>126</v>
      </c>
      <c r="AJ1758" s="12" t="s">
        <v>126</v>
      </c>
      <c r="AK1758" s="12" t="s">
        <v>126</v>
      </c>
      <c r="AM1758" s="12" t="s">
        <v>195</v>
      </c>
      <c r="AN1758" s="12" t="s">
        <v>149</v>
      </c>
      <c r="AP1758" s="12" t="s">
        <v>126</v>
      </c>
      <c r="AS1758" s="12" t="s">
        <v>370</v>
      </c>
      <c r="AT1758" s="12" t="s">
        <v>1017</v>
      </c>
      <c r="AU1758" s="12" t="s">
        <v>152</v>
      </c>
      <c r="AV1758" s="12" t="s">
        <v>462</v>
      </c>
      <c r="AW1758" s="12" t="s">
        <v>8400</v>
      </c>
      <c r="AX1758" s="12" t="s">
        <v>184</v>
      </c>
      <c r="AY1758" s="12" t="s">
        <v>8401</v>
      </c>
      <c r="BO1758" s="12" t="s">
        <v>421</v>
      </c>
      <c r="BP1758" s="12" t="s">
        <v>192</v>
      </c>
      <c r="BQ1758" s="12" t="s">
        <v>273</v>
      </c>
    </row>
    <row r="1759" ht="14.25" customHeight="1">
      <c r="A1759" s="12">
        <v>722107.0</v>
      </c>
      <c r="B1759" s="12">
        <v>722107.0</v>
      </c>
      <c r="K1759" s="12" t="s">
        <v>137</v>
      </c>
      <c r="M1759" s="12" t="s">
        <v>253</v>
      </c>
      <c r="N1759" s="12" t="s">
        <v>139</v>
      </c>
      <c r="P1759" s="12" t="s">
        <v>128</v>
      </c>
      <c r="V1759" s="12">
        <v>583.0</v>
      </c>
      <c r="X1759" s="12" t="s">
        <v>8402</v>
      </c>
      <c r="Y1759" s="12" t="s">
        <v>142</v>
      </c>
      <c r="Z1759" s="12" t="s">
        <v>8403</v>
      </c>
      <c r="AA1759" s="12" t="s">
        <v>175</v>
      </c>
      <c r="AB1759" s="12" t="s">
        <v>8404</v>
      </c>
      <c r="AC1759" s="12">
        <v>12.0</v>
      </c>
      <c r="AI1759" s="12" t="s">
        <v>152</v>
      </c>
      <c r="AJ1759" s="12" t="s">
        <v>126</v>
      </c>
      <c r="AK1759" s="12" t="s">
        <v>126</v>
      </c>
      <c r="AM1759" s="12" t="s">
        <v>985</v>
      </c>
      <c r="AN1759" s="12" t="s">
        <v>196</v>
      </c>
      <c r="AP1759" s="12" t="s">
        <v>152</v>
      </c>
      <c r="AQ1759" s="12" t="s">
        <v>152</v>
      </c>
      <c r="AS1759" s="12" t="s">
        <v>153</v>
      </c>
      <c r="AU1759" s="12" t="s">
        <v>152</v>
      </c>
      <c r="BF1759" s="12" t="s">
        <v>126</v>
      </c>
      <c r="BO1759" s="12" t="s">
        <v>437</v>
      </c>
      <c r="BQ1759" s="12" t="s">
        <v>201</v>
      </c>
    </row>
    <row r="1760" ht="14.25" customHeight="1">
      <c r="A1760" s="12">
        <v>722108.0</v>
      </c>
      <c r="B1760" s="12">
        <v>722106.0</v>
      </c>
      <c r="C1760" s="12" t="s">
        <v>136</v>
      </c>
      <c r="D1760" s="12">
        <v>0.0</v>
      </c>
      <c r="K1760" s="12" t="s">
        <v>137</v>
      </c>
      <c r="M1760" s="12" t="s">
        <v>170</v>
      </c>
      <c r="N1760" s="12" t="s">
        <v>171</v>
      </c>
      <c r="P1760" s="12" t="s">
        <v>140</v>
      </c>
      <c r="V1760" s="12">
        <v>649.0</v>
      </c>
      <c r="X1760" s="12" t="s">
        <v>8405</v>
      </c>
      <c r="Y1760" s="12" t="s">
        <v>173</v>
      </c>
      <c r="Z1760" s="12" t="s">
        <v>8406</v>
      </c>
      <c r="AA1760" s="12" t="s">
        <v>175</v>
      </c>
      <c r="AB1760" s="12" t="s">
        <v>8398</v>
      </c>
      <c r="AC1760" s="12">
        <v>5.534997419998E12</v>
      </c>
      <c r="AD1760" s="12" t="s">
        <v>192</v>
      </c>
      <c r="AE1760" s="12" t="s">
        <v>8407</v>
      </c>
      <c r="AI1760" s="12" t="s">
        <v>126</v>
      </c>
      <c r="AJ1760" s="12" t="s">
        <v>126</v>
      </c>
      <c r="AK1760" s="12" t="s">
        <v>126</v>
      </c>
      <c r="AM1760" s="12" t="s">
        <v>3239</v>
      </c>
      <c r="AN1760" s="12" t="s">
        <v>149</v>
      </c>
      <c r="AP1760" s="12" t="s">
        <v>126</v>
      </c>
      <c r="AS1760" s="12" t="s">
        <v>370</v>
      </c>
      <c r="AT1760" s="12" t="s">
        <v>1017</v>
      </c>
      <c r="AU1760" s="12" t="s">
        <v>152</v>
      </c>
      <c r="AV1760" s="12" t="s">
        <v>462</v>
      </c>
      <c r="AW1760" s="12" t="s">
        <v>8400</v>
      </c>
      <c r="AX1760" s="12" t="s">
        <v>184</v>
      </c>
      <c r="AY1760" s="12" t="s">
        <v>8401</v>
      </c>
      <c r="BO1760" s="12" t="s">
        <v>421</v>
      </c>
      <c r="BQ1760" s="12" t="s">
        <v>158</v>
      </c>
    </row>
    <row r="1761" ht="14.25" customHeight="1">
      <c r="A1761" s="12">
        <v>722109.0</v>
      </c>
      <c r="B1761" s="12">
        <v>722109.0</v>
      </c>
      <c r="K1761" s="12" t="s">
        <v>137</v>
      </c>
      <c r="M1761" s="12" t="s">
        <v>253</v>
      </c>
      <c r="N1761" s="12" t="s">
        <v>139</v>
      </c>
      <c r="P1761" s="12" t="s">
        <v>140</v>
      </c>
      <c r="V1761" s="12">
        <v>755.0</v>
      </c>
      <c r="X1761" s="12" t="s">
        <v>8408</v>
      </c>
      <c r="Y1761" s="12" t="s">
        <v>142</v>
      </c>
      <c r="Z1761" s="12" t="s">
        <v>8409</v>
      </c>
      <c r="AA1761" s="12" t="s">
        <v>175</v>
      </c>
      <c r="AB1761" s="12" t="s">
        <v>8410</v>
      </c>
      <c r="AC1761" s="12">
        <v>2.54721814381E11</v>
      </c>
      <c r="AD1761" s="12" t="s">
        <v>132</v>
      </c>
      <c r="AE1761" s="12" t="s">
        <v>8411</v>
      </c>
      <c r="AF1761" s="12">
        <v>19969.0</v>
      </c>
      <c r="AI1761" s="12" t="s">
        <v>152</v>
      </c>
      <c r="AJ1761" s="12" t="s">
        <v>126</v>
      </c>
      <c r="AK1761" s="12" t="s">
        <v>126</v>
      </c>
      <c r="AM1761" s="12" t="s">
        <v>196</v>
      </c>
      <c r="AN1761" s="12" t="s">
        <v>196</v>
      </c>
      <c r="AP1761" s="12" t="s">
        <v>126</v>
      </c>
      <c r="AS1761" s="12" t="s">
        <v>153</v>
      </c>
      <c r="AU1761" s="12" t="s">
        <v>152</v>
      </c>
      <c r="AV1761" s="12" t="s">
        <v>1474</v>
      </c>
      <c r="AX1761" s="12" t="s">
        <v>8412</v>
      </c>
      <c r="BF1761" s="12" t="s">
        <v>126</v>
      </c>
      <c r="BO1761" s="12" t="s">
        <v>421</v>
      </c>
      <c r="BP1761" s="12" t="s">
        <v>132</v>
      </c>
      <c r="BQ1761" s="12" t="s">
        <v>464</v>
      </c>
    </row>
    <row r="1762" ht="14.25" customHeight="1">
      <c r="A1762" s="12">
        <v>722111.0</v>
      </c>
      <c r="B1762" s="12">
        <v>722111.0</v>
      </c>
      <c r="K1762" s="12" t="s">
        <v>137</v>
      </c>
      <c r="M1762" s="12" t="s">
        <v>138</v>
      </c>
      <c r="N1762" s="12" t="s">
        <v>139</v>
      </c>
      <c r="O1762" s="12" t="s">
        <v>3372</v>
      </c>
      <c r="P1762" s="12" t="s">
        <v>140</v>
      </c>
      <c r="V1762" s="12">
        <v>875.0</v>
      </c>
      <c r="X1762" s="12" t="s">
        <v>8413</v>
      </c>
      <c r="Y1762" s="12" t="s">
        <v>142</v>
      </c>
      <c r="Z1762" s="12" t="s">
        <v>8414</v>
      </c>
      <c r="AA1762" s="12" t="s">
        <v>144</v>
      </c>
      <c r="AB1762" s="12" t="s">
        <v>8415</v>
      </c>
      <c r="AC1762" s="12">
        <v>614.0</v>
      </c>
      <c r="AD1762" s="12" t="s">
        <v>1068</v>
      </c>
      <c r="AE1762" s="12" t="s">
        <v>8416</v>
      </c>
      <c r="AF1762" s="12" t="s">
        <v>8417</v>
      </c>
      <c r="AI1762" s="12" t="s">
        <v>152</v>
      </c>
      <c r="AJ1762" s="12" t="s">
        <v>126</v>
      </c>
      <c r="AK1762" s="12" t="s">
        <v>126</v>
      </c>
      <c r="AM1762" s="12" t="s">
        <v>149</v>
      </c>
      <c r="AP1762" s="12" t="s">
        <v>126</v>
      </c>
      <c r="AQ1762" s="12" t="s">
        <v>152</v>
      </c>
      <c r="AS1762" s="12" t="s">
        <v>370</v>
      </c>
      <c r="AT1762" s="12" t="s">
        <v>785</v>
      </c>
      <c r="AU1762" s="12" t="s">
        <v>152</v>
      </c>
      <c r="AV1762" s="12" t="s">
        <v>188</v>
      </c>
      <c r="AW1762" s="12" t="s">
        <v>8418</v>
      </c>
      <c r="AX1762" s="12" t="s">
        <v>184</v>
      </c>
      <c r="AY1762" s="12" t="s">
        <v>8419</v>
      </c>
      <c r="BF1762" s="12" t="s">
        <v>126</v>
      </c>
      <c r="BO1762" s="12" t="s">
        <v>374</v>
      </c>
      <c r="BP1762" s="12" t="s">
        <v>480</v>
      </c>
      <c r="BQ1762" s="12" t="s">
        <v>135</v>
      </c>
    </row>
    <row r="1763" ht="14.25" customHeight="1">
      <c r="A1763" s="12">
        <v>722112.0</v>
      </c>
      <c r="B1763" s="12">
        <v>722112.0</v>
      </c>
      <c r="C1763" s="12" t="s">
        <v>136</v>
      </c>
      <c r="D1763" s="12">
        <v>875.0</v>
      </c>
      <c r="K1763" s="12" t="s">
        <v>137</v>
      </c>
      <c r="M1763" s="12" t="s">
        <v>138</v>
      </c>
      <c r="N1763" s="12" t="s">
        <v>139</v>
      </c>
      <c r="P1763" s="12" t="s">
        <v>140</v>
      </c>
      <c r="V1763" s="12">
        <v>875.0</v>
      </c>
      <c r="X1763" s="12" t="s">
        <v>8413</v>
      </c>
      <c r="Y1763" s="12" t="s">
        <v>142</v>
      </c>
      <c r="Z1763" s="12" t="s">
        <v>8414</v>
      </c>
      <c r="AA1763" s="12" t="s">
        <v>144</v>
      </c>
      <c r="AB1763" s="12" t="s">
        <v>8420</v>
      </c>
      <c r="AC1763" s="12">
        <v>614.0</v>
      </c>
      <c r="AD1763" s="12" t="s">
        <v>1068</v>
      </c>
      <c r="AE1763" s="12" t="s">
        <v>8421</v>
      </c>
      <c r="AF1763" s="12" t="s">
        <v>8417</v>
      </c>
      <c r="AI1763" s="12" t="s">
        <v>152</v>
      </c>
      <c r="AJ1763" s="12" t="s">
        <v>126</v>
      </c>
      <c r="AK1763" s="12" t="s">
        <v>126</v>
      </c>
      <c r="AM1763" s="12" t="s">
        <v>149</v>
      </c>
      <c r="AP1763" s="12" t="s">
        <v>126</v>
      </c>
      <c r="AQ1763" s="12" t="s">
        <v>152</v>
      </c>
      <c r="AS1763" s="12" t="s">
        <v>370</v>
      </c>
      <c r="AT1763" s="12" t="s">
        <v>785</v>
      </c>
      <c r="AU1763" s="12" t="s">
        <v>152</v>
      </c>
      <c r="AV1763" s="12" t="s">
        <v>188</v>
      </c>
      <c r="AW1763" s="12" t="s">
        <v>8418</v>
      </c>
      <c r="AX1763" s="12" t="s">
        <v>184</v>
      </c>
      <c r="AY1763" s="12" t="s">
        <v>8419</v>
      </c>
      <c r="BF1763" s="12" t="s">
        <v>126</v>
      </c>
      <c r="BO1763" s="12" t="s">
        <v>374</v>
      </c>
      <c r="BP1763" s="12" t="s">
        <v>1068</v>
      </c>
      <c r="BQ1763" s="12" t="s">
        <v>135</v>
      </c>
    </row>
    <row r="1764" ht="14.25" customHeight="1">
      <c r="A1764" s="12">
        <v>722113.0</v>
      </c>
      <c r="B1764" s="12">
        <v>722113.0</v>
      </c>
      <c r="C1764" s="12" t="s">
        <v>136</v>
      </c>
      <c r="D1764" s="12">
        <v>319.0</v>
      </c>
      <c r="K1764" s="12" t="s">
        <v>137</v>
      </c>
      <c r="M1764" s="12" t="s">
        <v>253</v>
      </c>
      <c r="N1764" s="12" t="s">
        <v>139</v>
      </c>
      <c r="P1764" s="12" t="s">
        <v>204</v>
      </c>
      <c r="V1764" s="12">
        <v>319.0</v>
      </c>
      <c r="X1764" s="12" t="s">
        <v>8422</v>
      </c>
      <c r="Y1764" s="12" t="s">
        <v>246</v>
      </c>
      <c r="Z1764" s="12" t="s">
        <v>6031</v>
      </c>
      <c r="AA1764" s="12" t="s">
        <v>144</v>
      </c>
      <c r="AB1764" s="12" t="s">
        <v>8423</v>
      </c>
      <c r="AC1764" s="12">
        <v>10.0</v>
      </c>
      <c r="AD1764" s="12" t="s">
        <v>146</v>
      </c>
      <c r="AE1764" s="12" t="s">
        <v>8424</v>
      </c>
      <c r="AI1764" s="12" t="s">
        <v>126</v>
      </c>
      <c r="AJ1764" s="12" t="s">
        <v>126</v>
      </c>
      <c r="AK1764" s="12" t="s">
        <v>126</v>
      </c>
      <c r="AM1764" s="12" t="s">
        <v>364</v>
      </c>
      <c r="AN1764" s="12" t="s">
        <v>149</v>
      </c>
      <c r="AP1764" s="12" t="s">
        <v>152</v>
      </c>
      <c r="AQ1764" s="12" t="s">
        <v>152</v>
      </c>
      <c r="AS1764" s="12" t="s">
        <v>153</v>
      </c>
      <c r="AU1764" s="12" t="s">
        <v>126</v>
      </c>
      <c r="BF1764" s="12" t="s">
        <v>126</v>
      </c>
      <c r="BP1764" s="12" t="s">
        <v>146</v>
      </c>
    </row>
    <row r="1765" ht="14.25" customHeight="1">
      <c r="A1765" s="12">
        <v>722114.0</v>
      </c>
      <c r="B1765" s="12">
        <v>722114.0</v>
      </c>
      <c r="K1765" s="12" t="s">
        <v>137</v>
      </c>
      <c r="M1765" s="12" t="s">
        <v>253</v>
      </c>
      <c r="N1765" s="12" t="s">
        <v>139</v>
      </c>
      <c r="P1765" s="12" t="s">
        <v>204</v>
      </c>
      <c r="V1765" s="12">
        <v>319.0</v>
      </c>
      <c r="X1765" s="12" t="s">
        <v>8425</v>
      </c>
      <c r="Y1765" s="12" t="s">
        <v>269</v>
      </c>
      <c r="Z1765" s="12" t="s">
        <v>8426</v>
      </c>
      <c r="AA1765" s="12" t="s">
        <v>175</v>
      </c>
      <c r="AB1765" s="12" t="s">
        <v>8427</v>
      </c>
      <c r="AC1765" s="12">
        <v>2.65996421999E11</v>
      </c>
      <c r="AD1765" s="12" t="s">
        <v>405</v>
      </c>
      <c r="AI1765" s="12" t="s">
        <v>152</v>
      </c>
      <c r="AJ1765" s="12" t="s">
        <v>126</v>
      </c>
      <c r="AK1765" s="12" t="s">
        <v>126</v>
      </c>
      <c r="AM1765" s="12" t="s">
        <v>196</v>
      </c>
      <c r="AP1765" s="12" t="s">
        <v>152</v>
      </c>
      <c r="AQ1765" s="12" t="s">
        <v>152</v>
      </c>
      <c r="AS1765" s="12" t="s">
        <v>153</v>
      </c>
      <c r="AU1765" s="12" t="s">
        <v>152</v>
      </c>
      <c r="AV1765" s="12" t="s">
        <v>154</v>
      </c>
      <c r="BF1765" s="12" t="s">
        <v>126</v>
      </c>
    </row>
    <row r="1766" ht="14.25" customHeight="1">
      <c r="A1766" s="12">
        <v>722116.0</v>
      </c>
      <c r="B1766" s="12">
        <v>722116.0</v>
      </c>
      <c r="C1766" s="12" t="s">
        <v>136</v>
      </c>
      <c r="D1766" s="12">
        <v>787.0</v>
      </c>
      <c r="K1766" s="12" t="s">
        <v>137</v>
      </c>
      <c r="M1766" s="12" t="s">
        <v>138</v>
      </c>
      <c r="N1766" s="12" t="s">
        <v>139</v>
      </c>
      <c r="P1766" s="12" t="s">
        <v>128</v>
      </c>
      <c r="V1766" s="12">
        <v>787.0</v>
      </c>
      <c r="X1766" s="12" t="s">
        <v>8428</v>
      </c>
      <c r="Y1766" s="12" t="s">
        <v>246</v>
      </c>
      <c r="Z1766" s="12" t="s">
        <v>8429</v>
      </c>
      <c r="AA1766" s="12" t="s">
        <v>144</v>
      </c>
      <c r="AB1766" s="12" t="s">
        <v>8430</v>
      </c>
      <c r="AC1766" s="12">
        <v>10.0</v>
      </c>
      <c r="AD1766" s="12" t="s">
        <v>146</v>
      </c>
      <c r="AE1766" s="12" t="s">
        <v>8431</v>
      </c>
      <c r="AF1766" s="12" t="s">
        <v>8432</v>
      </c>
      <c r="AI1766" s="12" t="s">
        <v>126</v>
      </c>
      <c r="AJ1766" s="12" t="s">
        <v>126</v>
      </c>
      <c r="AK1766" s="12" t="s">
        <v>126</v>
      </c>
      <c r="AM1766" s="12" t="s">
        <v>150</v>
      </c>
      <c r="AN1766" s="12" t="s">
        <v>149</v>
      </c>
      <c r="AP1766" s="12" t="s">
        <v>126</v>
      </c>
      <c r="AQ1766" s="12" t="s">
        <v>152</v>
      </c>
      <c r="AS1766" s="12" t="s">
        <v>153</v>
      </c>
      <c r="AU1766" s="12" t="s">
        <v>126</v>
      </c>
      <c r="BF1766" s="12" t="s">
        <v>126</v>
      </c>
      <c r="BP1766" s="12" t="s">
        <v>8433</v>
      </c>
    </row>
    <row r="1767" ht="14.25" customHeight="1">
      <c r="A1767" s="12">
        <v>722117.0</v>
      </c>
      <c r="B1767" s="12">
        <v>722117.0</v>
      </c>
      <c r="C1767" s="12" t="s">
        <v>136</v>
      </c>
      <c r="D1767" s="12">
        <v>814.0</v>
      </c>
      <c r="K1767" s="12" t="s">
        <v>137</v>
      </c>
      <c r="M1767" s="12" t="s">
        <v>170</v>
      </c>
      <c r="N1767" s="12" t="s">
        <v>139</v>
      </c>
      <c r="P1767" s="12" t="s">
        <v>140</v>
      </c>
      <c r="V1767" s="12">
        <v>814.0</v>
      </c>
      <c r="X1767" s="12" t="s">
        <v>8434</v>
      </c>
      <c r="Y1767" s="12" t="s">
        <v>142</v>
      </c>
      <c r="Z1767" s="12" t="s">
        <v>8435</v>
      </c>
      <c r="AA1767" s="12" t="s">
        <v>175</v>
      </c>
      <c r="AB1767" s="12" t="s">
        <v>8436</v>
      </c>
      <c r="AC1767" s="12">
        <v>71.0</v>
      </c>
      <c r="AD1767" s="12" t="s">
        <v>122</v>
      </c>
      <c r="AE1767" s="12" t="s">
        <v>8437</v>
      </c>
      <c r="AI1767" s="12" t="s">
        <v>126</v>
      </c>
      <c r="AJ1767" s="12" t="s">
        <v>126</v>
      </c>
      <c r="AK1767" s="12" t="s">
        <v>126</v>
      </c>
      <c r="AM1767" s="12" t="s">
        <v>149</v>
      </c>
      <c r="AN1767" s="12" t="s">
        <v>5745</v>
      </c>
      <c r="AP1767" s="12" t="s">
        <v>126</v>
      </c>
      <c r="AQ1767" s="12" t="s">
        <v>152</v>
      </c>
      <c r="AS1767" s="12" t="s">
        <v>153</v>
      </c>
      <c r="AU1767" s="12" t="s">
        <v>152</v>
      </c>
      <c r="BF1767" s="12" t="s">
        <v>126</v>
      </c>
      <c r="BO1767" s="12" t="s">
        <v>1308</v>
      </c>
      <c r="BP1767" s="12" t="s">
        <v>122</v>
      </c>
      <c r="BQ1767" s="12" t="s">
        <v>388</v>
      </c>
    </row>
    <row r="1768" ht="14.25" customHeight="1">
      <c r="A1768" s="12">
        <v>722118.0</v>
      </c>
      <c r="B1768" s="12">
        <v>722118.0</v>
      </c>
      <c r="C1768" s="12" t="s">
        <v>136</v>
      </c>
      <c r="D1768" s="12">
        <v>0.0</v>
      </c>
      <c r="E1768" s="12" t="s">
        <v>327</v>
      </c>
      <c r="K1768" s="12" t="s">
        <v>137</v>
      </c>
      <c r="M1768" s="12" t="s">
        <v>138</v>
      </c>
      <c r="N1768" s="12" t="s">
        <v>139</v>
      </c>
      <c r="P1768" s="12" t="s">
        <v>140</v>
      </c>
      <c r="V1768" s="12">
        <v>875.0</v>
      </c>
      <c r="X1768" s="12" t="s">
        <v>8438</v>
      </c>
      <c r="Y1768" s="12" t="s">
        <v>226</v>
      </c>
      <c r="Z1768" s="12" t="s">
        <v>8439</v>
      </c>
      <c r="AA1768" s="12" t="s">
        <v>144</v>
      </c>
      <c r="AB1768" s="12" t="s">
        <v>8440</v>
      </c>
      <c r="AC1768" s="12">
        <v>8.21087088866E11</v>
      </c>
      <c r="AD1768" s="12" t="s">
        <v>146</v>
      </c>
      <c r="AI1768" s="12" t="s">
        <v>152</v>
      </c>
      <c r="AJ1768" s="12" t="s">
        <v>126</v>
      </c>
      <c r="AK1768" s="12" t="s">
        <v>126</v>
      </c>
      <c r="AP1768" s="12" t="s">
        <v>126</v>
      </c>
      <c r="AQ1768" s="12" t="s">
        <v>152</v>
      </c>
      <c r="AS1768" s="12" t="s">
        <v>153</v>
      </c>
      <c r="AU1768" s="12" t="s">
        <v>126</v>
      </c>
      <c r="BO1768" s="12" t="s">
        <v>561</v>
      </c>
      <c r="BP1768" s="12" t="s">
        <v>146</v>
      </c>
      <c r="BQ1768" s="12" t="s">
        <v>438</v>
      </c>
    </row>
    <row r="1769" ht="14.25" customHeight="1">
      <c r="A1769" s="12">
        <v>722119.0</v>
      </c>
      <c r="B1769" s="12">
        <v>722119.0</v>
      </c>
      <c r="C1769" s="12" t="s">
        <v>136</v>
      </c>
      <c r="D1769" s="12">
        <v>699.0</v>
      </c>
      <c r="K1769" s="12" t="s">
        <v>137</v>
      </c>
      <c r="M1769" s="12" t="s">
        <v>138</v>
      </c>
      <c r="N1769" s="12" t="s">
        <v>171</v>
      </c>
      <c r="P1769" s="12" t="s">
        <v>140</v>
      </c>
      <c r="V1769" s="12">
        <v>699.0</v>
      </c>
      <c r="X1769" s="12" t="s">
        <v>8441</v>
      </c>
      <c r="Y1769" s="12" t="s">
        <v>142</v>
      </c>
      <c r="Z1769" s="12" t="s">
        <v>8442</v>
      </c>
      <c r="AA1769" s="12" t="s">
        <v>175</v>
      </c>
      <c r="AB1769" s="12" t="s">
        <v>8443</v>
      </c>
      <c r="AC1769" s="12">
        <v>877.0</v>
      </c>
      <c r="AD1769" s="12" t="s">
        <v>1643</v>
      </c>
      <c r="AE1769" s="12" t="s">
        <v>8444</v>
      </c>
      <c r="AF1769" s="12">
        <v>343.0</v>
      </c>
      <c r="AI1769" s="12" t="s">
        <v>126</v>
      </c>
      <c r="AJ1769" s="12" t="s">
        <v>126</v>
      </c>
      <c r="AK1769" s="12" t="s">
        <v>126</v>
      </c>
      <c r="AM1769" s="12" t="s">
        <v>196</v>
      </c>
      <c r="AP1769" s="12" t="s">
        <v>126</v>
      </c>
      <c r="AQ1769" s="12" t="s">
        <v>152</v>
      </c>
      <c r="AS1769" s="12" t="s">
        <v>153</v>
      </c>
      <c r="AU1769" s="12" t="s">
        <v>152</v>
      </c>
      <c r="AV1769" s="12" t="s">
        <v>154</v>
      </c>
      <c r="AX1769" s="12" t="s">
        <v>156</v>
      </c>
      <c r="BF1769" s="12" t="s">
        <v>126</v>
      </c>
      <c r="BO1769" s="12" t="s">
        <v>2169</v>
      </c>
      <c r="BP1769" s="12" t="s">
        <v>1643</v>
      </c>
      <c r="BQ1769" s="12" t="s">
        <v>8445</v>
      </c>
    </row>
    <row r="1770" ht="14.25" customHeight="1">
      <c r="A1770" s="12">
        <v>722120.0</v>
      </c>
      <c r="B1770" s="12">
        <v>722120.0</v>
      </c>
      <c r="K1770" s="12" t="s">
        <v>137</v>
      </c>
      <c r="M1770" s="12" t="s">
        <v>253</v>
      </c>
      <c r="N1770" s="12" t="s">
        <v>139</v>
      </c>
      <c r="P1770" s="12" t="s">
        <v>204</v>
      </c>
      <c r="V1770" s="12">
        <v>319.0</v>
      </c>
      <c r="X1770" s="12" t="s">
        <v>8446</v>
      </c>
      <c r="Y1770" s="12" t="s">
        <v>246</v>
      </c>
      <c r="Z1770" s="12" t="s">
        <v>8447</v>
      </c>
      <c r="AA1770" s="12" t="s">
        <v>144</v>
      </c>
      <c r="AB1770" s="12" t="s">
        <v>8448</v>
      </c>
      <c r="AC1770" s="12">
        <v>2.65986726963E11</v>
      </c>
      <c r="AD1770" s="12" t="s">
        <v>405</v>
      </c>
      <c r="AE1770" s="12" t="s">
        <v>8449</v>
      </c>
      <c r="AI1770" s="12" t="s">
        <v>152</v>
      </c>
      <c r="AJ1770" s="12" t="s">
        <v>126</v>
      </c>
      <c r="AK1770" s="12" t="s">
        <v>152</v>
      </c>
      <c r="AM1770" s="12" t="s">
        <v>196</v>
      </c>
      <c r="AP1770" s="12" t="s">
        <v>152</v>
      </c>
      <c r="AQ1770" s="12" t="s">
        <v>152</v>
      </c>
      <c r="AS1770" s="12" t="s">
        <v>153</v>
      </c>
      <c r="AU1770" s="12" t="s">
        <v>152</v>
      </c>
      <c r="BF1770" s="12" t="s">
        <v>126</v>
      </c>
      <c r="BP1770" s="12" t="s">
        <v>405</v>
      </c>
    </row>
    <row r="1771" ht="14.25" customHeight="1">
      <c r="A1771" s="12">
        <v>722121.0</v>
      </c>
      <c r="B1771" s="12">
        <v>722121.0</v>
      </c>
      <c r="C1771" s="12" t="s">
        <v>136</v>
      </c>
      <c r="D1771" s="12">
        <v>699.0</v>
      </c>
      <c r="K1771" s="12" t="s">
        <v>137</v>
      </c>
      <c r="M1771" s="12" t="s">
        <v>138</v>
      </c>
      <c r="N1771" s="12" t="s">
        <v>171</v>
      </c>
      <c r="P1771" s="12" t="s">
        <v>140</v>
      </c>
      <c r="V1771" s="12">
        <v>699.0</v>
      </c>
      <c r="X1771" s="12" t="s">
        <v>8450</v>
      </c>
      <c r="Y1771" s="12" t="s">
        <v>142</v>
      </c>
      <c r="Z1771" s="12" t="s">
        <v>8451</v>
      </c>
      <c r="AA1771" s="12" t="s">
        <v>144</v>
      </c>
      <c r="AB1771" s="12" t="s">
        <v>8452</v>
      </c>
      <c r="AC1771" s="12">
        <v>9.71581171669E11</v>
      </c>
      <c r="AD1771" s="12" t="s">
        <v>3047</v>
      </c>
      <c r="AE1771" s="12" t="s">
        <v>8453</v>
      </c>
      <c r="AF1771" s="12" t="s">
        <v>8454</v>
      </c>
      <c r="AI1771" s="12" t="s">
        <v>126</v>
      </c>
      <c r="AJ1771" s="12" t="s">
        <v>152</v>
      </c>
      <c r="AK1771" s="12" t="s">
        <v>126</v>
      </c>
      <c r="AM1771" s="12" t="s">
        <v>149</v>
      </c>
      <c r="AN1771" s="12" t="s">
        <v>985</v>
      </c>
      <c r="AP1771" s="12" t="s">
        <v>126</v>
      </c>
      <c r="AQ1771" s="12" t="s">
        <v>152</v>
      </c>
      <c r="AS1771" s="12" t="s">
        <v>370</v>
      </c>
      <c r="AT1771" s="12" t="s">
        <v>1017</v>
      </c>
      <c r="AU1771" s="12" t="s">
        <v>152</v>
      </c>
      <c r="BF1771" s="12" t="s">
        <v>126</v>
      </c>
      <c r="BO1771" s="12" t="s">
        <v>421</v>
      </c>
      <c r="BP1771" s="12" t="s">
        <v>3047</v>
      </c>
      <c r="BQ1771" s="12" t="s">
        <v>464</v>
      </c>
    </row>
    <row r="1772" ht="14.25" customHeight="1">
      <c r="A1772" s="12">
        <v>722122.0</v>
      </c>
      <c r="B1772" s="12">
        <v>722122.0</v>
      </c>
      <c r="C1772" s="12" t="s">
        <v>136</v>
      </c>
      <c r="D1772" s="12">
        <v>649.0</v>
      </c>
      <c r="K1772" s="12" t="s">
        <v>137</v>
      </c>
      <c r="M1772" s="12" t="s">
        <v>170</v>
      </c>
      <c r="N1772" s="12" t="s">
        <v>171</v>
      </c>
      <c r="P1772" s="12" t="s">
        <v>140</v>
      </c>
      <c r="V1772" s="12">
        <v>649.0</v>
      </c>
      <c r="X1772" s="12" t="s">
        <v>8455</v>
      </c>
      <c r="Y1772" s="12" t="s">
        <v>142</v>
      </c>
      <c r="Z1772" s="12" t="s">
        <v>8456</v>
      </c>
      <c r="AA1772" s="12" t="s">
        <v>144</v>
      </c>
      <c r="AB1772" s="12" t="s">
        <v>8457</v>
      </c>
      <c r="AC1772" s="12">
        <v>848.0</v>
      </c>
      <c r="AD1772" s="12" t="s">
        <v>3616</v>
      </c>
      <c r="AE1772" s="12" t="s">
        <v>8458</v>
      </c>
      <c r="AI1772" s="12" t="s">
        <v>152</v>
      </c>
      <c r="AJ1772" s="12" t="s">
        <v>152</v>
      </c>
      <c r="AK1772" s="12" t="s">
        <v>126</v>
      </c>
      <c r="AM1772" s="12" t="s">
        <v>3617</v>
      </c>
      <c r="AN1772" s="12" t="s">
        <v>149</v>
      </c>
      <c r="AO1772" s="12" t="s">
        <v>150</v>
      </c>
      <c r="AP1772" s="12" t="s">
        <v>152</v>
      </c>
      <c r="AS1772" s="12" t="s">
        <v>370</v>
      </c>
      <c r="AT1772" s="12" t="s">
        <v>8459</v>
      </c>
      <c r="AU1772" s="12" t="s">
        <v>126</v>
      </c>
      <c r="BF1772" s="12" t="s">
        <v>126</v>
      </c>
      <c r="BO1772" s="12" t="s">
        <v>1749</v>
      </c>
      <c r="BP1772" s="12" t="s">
        <v>3616</v>
      </c>
      <c r="BQ1772" s="12" t="s">
        <v>454</v>
      </c>
    </row>
    <row r="1773" ht="14.25" customHeight="1">
      <c r="A1773" s="12">
        <v>722123.0</v>
      </c>
      <c r="B1773" s="12">
        <v>722123.0</v>
      </c>
      <c r="K1773" s="12" t="s">
        <v>137</v>
      </c>
      <c r="M1773" s="12" t="s">
        <v>253</v>
      </c>
      <c r="N1773" s="12" t="s">
        <v>139</v>
      </c>
      <c r="O1773" s="12" t="s">
        <v>260</v>
      </c>
      <c r="P1773" s="12" t="s">
        <v>204</v>
      </c>
      <c r="V1773" s="12">
        <v>319.0</v>
      </c>
      <c r="X1773" s="12" t="s">
        <v>8446</v>
      </c>
      <c r="Y1773" s="12" t="s">
        <v>246</v>
      </c>
      <c r="Z1773" s="12" t="s">
        <v>8447</v>
      </c>
      <c r="AA1773" s="12" t="s">
        <v>144</v>
      </c>
      <c r="AB1773" s="12" t="s">
        <v>8448</v>
      </c>
      <c r="AC1773" s="12">
        <v>2.65986726963E11</v>
      </c>
      <c r="AD1773" s="12" t="s">
        <v>405</v>
      </c>
      <c r="AE1773" s="12" t="s">
        <v>8449</v>
      </c>
      <c r="AI1773" s="12" t="s">
        <v>152</v>
      </c>
      <c r="AJ1773" s="12" t="s">
        <v>126</v>
      </c>
      <c r="AK1773" s="12" t="s">
        <v>126</v>
      </c>
      <c r="AM1773" s="12" t="s">
        <v>196</v>
      </c>
      <c r="AP1773" s="12" t="s">
        <v>152</v>
      </c>
      <c r="AQ1773" s="12" t="s">
        <v>152</v>
      </c>
      <c r="AS1773" s="12" t="s">
        <v>153</v>
      </c>
      <c r="AU1773" s="12" t="s">
        <v>152</v>
      </c>
      <c r="BF1773" s="12" t="s">
        <v>126</v>
      </c>
      <c r="BP1773" s="12" t="s">
        <v>405</v>
      </c>
    </row>
    <row r="1774" ht="14.25" customHeight="1">
      <c r="A1774" s="12">
        <v>722124.0</v>
      </c>
      <c r="B1774" s="12">
        <v>722124.0</v>
      </c>
      <c r="C1774" s="12" t="s">
        <v>136</v>
      </c>
      <c r="D1774" s="12">
        <v>627.0</v>
      </c>
      <c r="K1774" s="12" t="s">
        <v>137</v>
      </c>
      <c r="M1774" s="12" t="s">
        <v>138</v>
      </c>
      <c r="N1774" s="12" t="s">
        <v>171</v>
      </c>
      <c r="P1774" s="12" t="s">
        <v>128</v>
      </c>
      <c r="V1774" s="12">
        <v>627.0</v>
      </c>
      <c r="X1774" s="12" t="s">
        <v>8460</v>
      </c>
      <c r="Y1774" s="12" t="s">
        <v>246</v>
      </c>
      <c r="Z1774" s="12" t="s">
        <v>8461</v>
      </c>
      <c r="AA1774" s="12" t="s">
        <v>144</v>
      </c>
      <c r="AB1774" s="12" t="s">
        <v>8462</v>
      </c>
      <c r="AC1774" s="12">
        <v>8.21094971793E11</v>
      </c>
      <c r="AD1774" s="12" t="s">
        <v>146</v>
      </c>
      <c r="AE1774" s="12" t="s">
        <v>8463</v>
      </c>
      <c r="AI1774" s="12" t="s">
        <v>126</v>
      </c>
      <c r="AJ1774" s="12" t="s">
        <v>126</v>
      </c>
      <c r="AK1774" s="12" t="s">
        <v>126</v>
      </c>
      <c r="AM1774" s="12" t="s">
        <v>149</v>
      </c>
      <c r="AN1774" s="12" t="s">
        <v>150</v>
      </c>
      <c r="AP1774" s="12" t="s">
        <v>126</v>
      </c>
      <c r="AQ1774" s="12" t="s">
        <v>152</v>
      </c>
      <c r="AS1774" s="12" t="s">
        <v>370</v>
      </c>
      <c r="AT1774" s="12" t="s">
        <v>3098</v>
      </c>
      <c r="AU1774" s="12" t="s">
        <v>152</v>
      </c>
      <c r="AV1774" s="12" t="s">
        <v>188</v>
      </c>
      <c r="AX1774" s="12" t="s">
        <v>156</v>
      </c>
      <c r="BF1774" s="12" t="s">
        <v>126</v>
      </c>
      <c r="BO1774" s="12" t="s">
        <v>1331</v>
      </c>
      <c r="BP1774" s="12" t="s">
        <v>146</v>
      </c>
      <c r="BQ1774" s="12" t="s">
        <v>273</v>
      </c>
    </row>
    <row r="1775" ht="14.25" customHeight="1">
      <c r="A1775" s="12">
        <v>722125.0</v>
      </c>
      <c r="B1775" s="12">
        <v>722125.0</v>
      </c>
      <c r="K1775" s="12" t="s">
        <v>137</v>
      </c>
      <c r="M1775" s="12" t="s">
        <v>170</v>
      </c>
      <c r="N1775" s="12" t="s">
        <v>139</v>
      </c>
      <c r="P1775" s="12" t="s">
        <v>204</v>
      </c>
      <c r="V1775" s="12">
        <v>407.0</v>
      </c>
      <c r="X1775" s="12" t="s">
        <v>8464</v>
      </c>
      <c r="Y1775" s="12" t="s">
        <v>269</v>
      </c>
      <c r="Z1775" s="12" t="s">
        <v>8465</v>
      </c>
      <c r="AA1775" s="12" t="s">
        <v>175</v>
      </c>
      <c r="AB1775" s="12" t="s">
        <v>8466</v>
      </c>
      <c r="AC1775" s="12">
        <v>6.281325062592E12</v>
      </c>
      <c r="AD1775" s="12" t="s">
        <v>634</v>
      </c>
      <c r="AE1775" s="12" t="s">
        <v>8467</v>
      </c>
      <c r="AI1775" s="12" t="s">
        <v>126</v>
      </c>
      <c r="AJ1775" s="12" t="s">
        <v>126</v>
      </c>
      <c r="AK1775" s="12" t="s">
        <v>126</v>
      </c>
      <c r="AM1775" s="12" t="s">
        <v>2036</v>
      </c>
      <c r="AN1775" s="12" t="s">
        <v>149</v>
      </c>
      <c r="AP1775" s="12" t="s">
        <v>152</v>
      </c>
      <c r="AQ1775" s="12" t="s">
        <v>152</v>
      </c>
      <c r="AS1775" s="12" t="s">
        <v>153</v>
      </c>
      <c r="AU1775" s="12" t="s">
        <v>152</v>
      </c>
    </row>
    <row r="1776" ht="14.25" customHeight="1">
      <c r="A1776" s="12">
        <v>722126.0</v>
      </c>
      <c r="B1776" s="12">
        <v>720866.0</v>
      </c>
      <c r="C1776" s="12" t="s">
        <v>136</v>
      </c>
      <c r="D1776" s="12">
        <v>0.0</v>
      </c>
      <c r="K1776" s="12" t="s">
        <v>137</v>
      </c>
      <c r="M1776" s="12" t="s">
        <v>253</v>
      </c>
      <c r="N1776" s="12" t="s">
        <v>139</v>
      </c>
      <c r="P1776" s="12" t="s">
        <v>118</v>
      </c>
      <c r="R1776" s="12" t="s">
        <v>1182</v>
      </c>
      <c r="V1776" s="12">
        <v>300.0</v>
      </c>
      <c r="X1776" s="12" t="s">
        <v>8468</v>
      </c>
      <c r="Y1776" s="12" t="s">
        <v>246</v>
      </c>
      <c r="Z1776" s="12" t="s">
        <v>8469</v>
      </c>
      <c r="AA1776" s="12" t="s">
        <v>144</v>
      </c>
      <c r="AB1776" s="12" t="s">
        <v>8470</v>
      </c>
      <c r="AC1776" s="12">
        <v>226.0</v>
      </c>
      <c r="AD1776" s="12" t="s">
        <v>299</v>
      </c>
      <c r="AE1776" s="12" t="s">
        <v>8471</v>
      </c>
      <c r="AI1776" s="12" t="s">
        <v>152</v>
      </c>
      <c r="AJ1776" s="12" t="s">
        <v>152</v>
      </c>
      <c r="AM1776" s="12" t="s">
        <v>1078</v>
      </c>
      <c r="AN1776" s="12" t="s">
        <v>906</v>
      </c>
      <c r="AO1776" s="12" t="s">
        <v>906</v>
      </c>
      <c r="AP1776" s="12" t="s">
        <v>152</v>
      </c>
      <c r="AQ1776" s="12" t="s">
        <v>152</v>
      </c>
      <c r="AS1776" s="12" t="s">
        <v>153</v>
      </c>
      <c r="AU1776" s="12" t="s">
        <v>152</v>
      </c>
      <c r="AV1776" s="12" t="s">
        <v>8472</v>
      </c>
      <c r="AX1776" s="12" t="s">
        <v>8412</v>
      </c>
      <c r="BO1776" s="12" t="s">
        <v>561</v>
      </c>
      <c r="BP1776" s="12" t="s">
        <v>299</v>
      </c>
    </row>
    <row r="1777" ht="14.25" customHeight="1">
      <c r="A1777" s="12">
        <v>722127.0</v>
      </c>
      <c r="B1777" s="12">
        <v>722127.0</v>
      </c>
      <c r="C1777" s="12" t="s">
        <v>136</v>
      </c>
      <c r="D1777" s="12">
        <v>814.0</v>
      </c>
      <c r="K1777" s="12" t="s">
        <v>137</v>
      </c>
      <c r="M1777" s="12" t="s">
        <v>170</v>
      </c>
      <c r="N1777" s="12" t="s">
        <v>139</v>
      </c>
      <c r="P1777" s="12" t="s">
        <v>140</v>
      </c>
      <c r="V1777" s="12">
        <v>814.0</v>
      </c>
      <c r="X1777" s="12" t="s">
        <v>8473</v>
      </c>
      <c r="Y1777" s="12" t="s">
        <v>173</v>
      </c>
      <c r="Z1777" s="12" t="s">
        <v>8474</v>
      </c>
      <c r="AA1777" s="12" t="s">
        <v>175</v>
      </c>
      <c r="AB1777" s="12" t="s">
        <v>7646</v>
      </c>
      <c r="AC1777" s="12">
        <v>5.519988260777E12</v>
      </c>
      <c r="AD1777" s="12" t="s">
        <v>192</v>
      </c>
      <c r="AE1777" s="12" t="s">
        <v>8475</v>
      </c>
      <c r="AI1777" s="12" t="s">
        <v>126</v>
      </c>
      <c r="AJ1777" s="12" t="s">
        <v>126</v>
      </c>
      <c r="AK1777" s="12" t="s">
        <v>126</v>
      </c>
      <c r="AM1777" s="12" t="s">
        <v>1015</v>
      </c>
      <c r="AN1777" s="12" t="s">
        <v>2068</v>
      </c>
      <c r="AO1777" s="12" t="s">
        <v>2067</v>
      </c>
      <c r="AP1777" s="12" t="s">
        <v>152</v>
      </c>
      <c r="AQ1777" s="12" t="s">
        <v>152</v>
      </c>
      <c r="AS1777" s="12" t="s">
        <v>153</v>
      </c>
      <c r="AU1777" s="12" t="s">
        <v>152</v>
      </c>
      <c r="AV1777" s="12" t="s">
        <v>154</v>
      </c>
      <c r="AW1777" s="12" t="s">
        <v>8476</v>
      </c>
      <c r="AX1777" s="12" t="s">
        <v>156</v>
      </c>
      <c r="AY1777" s="12" t="s">
        <v>8477</v>
      </c>
      <c r="BO1777" s="12" t="s">
        <v>561</v>
      </c>
    </row>
    <row r="1778" ht="14.25" customHeight="1">
      <c r="A1778" s="12">
        <v>722128.0</v>
      </c>
      <c r="B1778" s="12">
        <v>722128.0</v>
      </c>
      <c r="K1778" s="12" t="s">
        <v>137</v>
      </c>
      <c r="M1778" s="12" t="s">
        <v>253</v>
      </c>
      <c r="N1778" s="12" t="s">
        <v>139</v>
      </c>
      <c r="O1778" s="12" t="s">
        <v>1215</v>
      </c>
      <c r="P1778" s="12" t="s">
        <v>204</v>
      </c>
      <c r="V1778" s="12">
        <v>319.0</v>
      </c>
      <c r="X1778" s="12" t="s">
        <v>8478</v>
      </c>
      <c r="Y1778" s="12" t="s">
        <v>246</v>
      </c>
      <c r="Z1778" s="12" t="s">
        <v>1371</v>
      </c>
      <c r="AA1778" s="12" t="s">
        <v>144</v>
      </c>
      <c r="AB1778" s="12" t="s">
        <v>8479</v>
      </c>
      <c r="AC1778" s="12">
        <v>5.519996368652E12</v>
      </c>
      <c r="AD1778" s="12" t="s">
        <v>192</v>
      </c>
      <c r="AE1778" s="12" t="s">
        <v>8480</v>
      </c>
      <c r="AI1778" s="12" t="s">
        <v>126</v>
      </c>
      <c r="AJ1778" s="12" t="s">
        <v>126</v>
      </c>
      <c r="AK1778" s="12" t="s">
        <v>126</v>
      </c>
      <c r="AM1778" s="12" t="s">
        <v>430</v>
      </c>
      <c r="AN1778" s="12" t="s">
        <v>1015</v>
      </c>
      <c r="AO1778" s="12" t="s">
        <v>1016</v>
      </c>
      <c r="AP1778" s="12" t="s">
        <v>152</v>
      </c>
      <c r="AQ1778" s="12" t="s">
        <v>152</v>
      </c>
      <c r="AS1778" s="12" t="s">
        <v>153</v>
      </c>
      <c r="AU1778" s="12" t="s">
        <v>126</v>
      </c>
      <c r="BF1778" s="12" t="s">
        <v>126</v>
      </c>
      <c r="BO1778" s="12" t="s">
        <v>2269</v>
      </c>
      <c r="BP1778" s="12" t="s">
        <v>192</v>
      </c>
    </row>
    <row r="1779" ht="14.25" customHeight="1">
      <c r="A1779" s="12">
        <v>722129.0</v>
      </c>
      <c r="B1779" s="12">
        <v>722129.0</v>
      </c>
      <c r="C1779" s="12" t="s">
        <v>136</v>
      </c>
      <c r="D1779" s="12">
        <v>1139.0</v>
      </c>
      <c r="K1779" s="12" t="s">
        <v>137</v>
      </c>
      <c r="M1779" s="12" t="s">
        <v>138</v>
      </c>
      <c r="N1779" s="12" t="s">
        <v>171</v>
      </c>
      <c r="P1779" s="12" t="s">
        <v>140</v>
      </c>
      <c r="V1779" s="12">
        <v>699.0</v>
      </c>
      <c r="X1779" s="12" t="s">
        <v>8481</v>
      </c>
      <c r="Y1779" s="12" t="s">
        <v>142</v>
      </c>
      <c r="Z1779" s="12" t="s">
        <v>8482</v>
      </c>
      <c r="AA1779" s="12" t="s">
        <v>144</v>
      </c>
      <c r="AB1779" s="12" t="s">
        <v>8483</v>
      </c>
      <c r="AC1779" s="12">
        <v>416.0</v>
      </c>
      <c r="AD1779" s="12" t="s">
        <v>971</v>
      </c>
      <c r="AE1779" s="12" t="s">
        <v>8484</v>
      </c>
      <c r="AI1779" s="12" t="s">
        <v>126</v>
      </c>
      <c r="AJ1779" s="12" t="s">
        <v>126</v>
      </c>
      <c r="AK1779" s="12" t="s">
        <v>126</v>
      </c>
      <c r="AM1779" s="12" t="s">
        <v>149</v>
      </c>
      <c r="AP1779" s="12" t="s">
        <v>126</v>
      </c>
      <c r="AQ1779" s="12" t="s">
        <v>152</v>
      </c>
      <c r="AS1779" s="12" t="s">
        <v>370</v>
      </c>
      <c r="AT1779" s="12" t="s">
        <v>1017</v>
      </c>
      <c r="AU1779" s="12" t="s">
        <v>152</v>
      </c>
      <c r="BF1779" s="12" t="s">
        <v>126</v>
      </c>
    </row>
    <row r="1780" ht="14.25" customHeight="1">
      <c r="A1780" s="12">
        <v>722130.0</v>
      </c>
      <c r="B1780" s="12">
        <v>722129.0</v>
      </c>
      <c r="C1780" s="12" t="s">
        <v>136</v>
      </c>
      <c r="D1780" s="12">
        <v>0.0</v>
      </c>
      <c r="K1780" s="12" t="s">
        <v>137</v>
      </c>
      <c r="M1780" s="12" t="s">
        <v>138</v>
      </c>
      <c r="N1780" s="12" t="s">
        <v>171</v>
      </c>
      <c r="P1780" s="12" t="s">
        <v>118</v>
      </c>
      <c r="R1780" s="12" t="s">
        <v>389</v>
      </c>
      <c r="V1780" s="12">
        <v>440.0</v>
      </c>
      <c r="X1780" s="12" t="s">
        <v>8224</v>
      </c>
      <c r="Y1780" s="12" t="s">
        <v>319</v>
      </c>
      <c r="Z1780" s="12" t="s">
        <v>8225</v>
      </c>
      <c r="AA1780" s="12" t="s">
        <v>175</v>
      </c>
      <c r="AB1780" s="12" t="s">
        <v>8485</v>
      </c>
      <c r="AC1780" s="12">
        <v>647.0</v>
      </c>
      <c r="AD1780" s="12" t="s">
        <v>971</v>
      </c>
      <c r="AE1780" s="12" t="s">
        <v>8486</v>
      </c>
      <c r="AI1780" s="12" t="s">
        <v>126</v>
      </c>
      <c r="AJ1780" s="12" t="s">
        <v>126</v>
      </c>
      <c r="AK1780" s="12" t="s">
        <v>126</v>
      </c>
      <c r="AP1780" s="12" t="s">
        <v>126</v>
      </c>
      <c r="AQ1780" s="12" t="s">
        <v>152</v>
      </c>
      <c r="AS1780" s="12" t="s">
        <v>370</v>
      </c>
      <c r="AT1780" s="12" t="s">
        <v>1017</v>
      </c>
      <c r="AU1780" s="12" t="s">
        <v>152</v>
      </c>
    </row>
    <row r="1781" ht="14.25" customHeight="1">
      <c r="A1781" s="12">
        <v>722131.0</v>
      </c>
      <c r="B1781" s="12">
        <v>722131.0</v>
      </c>
      <c r="C1781" s="12" t="s">
        <v>136</v>
      </c>
      <c r="D1781" s="12">
        <v>787.0</v>
      </c>
      <c r="K1781" s="12" t="s">
        <v>137</v>
      </c>
      <c r="M1781" s="12" t="s">
        <v>138</v>
      </c>
      <c r="N1781" s="12" t="s">
        <v>139</v>
      </c>
      <c r="P1781" s="12" t="s">
        <v>128</v>
      </c>
      <c r="V1781" s="12">
        <v>787.0</v>
      </c>
      <c r="X1781" s="12" t="s">
        <v>8487</v>
      </c>
      <c r="Y1781" s="12" t="s">
        <v>142</v>
      </c>
      <c r="Z1781" s="12" t="s">
        <v>8488</v>
      </c>
      <c r="AA1781" s="12" t="s">
        <v>175</v>
      </c>
      <c r="AB1781" s="12" t="s">
        <v>8489</v>
      </c>
      <c r="AC1781" s="12">
        <v>4.47531858994E11</v>
      </c>
      <c r="AD1781" s="12" t="s">
        <v>249</v>
      </c>
      <c r="AE1781" s="12" t="s">
        <v>8490</v>
      </c>
      <c r="AF1781" s="12" t="s">
        <v>8491</v>
      </c>
      <c r="AI1781" s="12" t="s">
        <v>126</v>
      </c>
      <c r="AJ1781" s="12" t="s">
        <v>126</v>
      </c>
      <c r="AK1781" s="12" t="s">
        <v>126</v>
      </c>
      <c r="AM1781" s="12" t="s">
        <v>358</v>
      </c>
      <c r="AQ1781" s="12" t="s">
        <v>152</v>
      </c>
      <c r="AS1781" s="12" t="s">
        <v>153</v>
      </c>
      <c r="AU1781" s="12" t="s">
        <v>152</v>
      </c>
      <c r="BF1781" s="12" t="s">
        <v>126</v>
      </c>
      <c r="BO1781" s="12" t="s">
        <v>2169</v>
      </c>
      <c r="BP1781" s="12" t="s">
        <v>249</v>
      </c>
      <c r="BQ1781" s="12" t="s">
        <v>273</v>
      </c>
    </row>
    <row r="1782" ht="14.25" customHeight="1">
      <c r="A1782" s="12">
        <v>722132.0</v>
      </c>
      <c r="B1782" s="12">
        <v>722132.0</v>
      </c>
      <c r="C1782" s="12" t="s">
        <v>136</v>
      </c>
      <c r="D1782" s="12">
        <v>418.0</v>
      </c>
      <c r="K1782" s="12" t="s">
        <v>137</v>
      </c>
      <c r="M1782" s="12" t="s">
        <v>138</v>
      </c>
      <c r="N1782" s="12" t="s">
        <v>171</v>
      </c>
      <c r="P1782" s="12" t="s">
        <v>204</v>
      </c>
      <c r="V1782" s="12">
        <v>418.0</v>
      </c>
      <c r="X1782" s="12" t="s">
        <v>8492</v>
      </c>
      <c r="Y1782" s="12" t="s">
        <v>246</v>
      </c>
      <c r="Z1782" s="12" t="s">
        <v>8493</v>
      </c>
      <c r="AA1782" s="12" t="s">
        <v>144</v>
      </c>
      <c r="AB1782" s="12" t="s">
        <v>8494</v>
      </c>
      <c r="AC1782" s="12">
        <v>76.0</v>
      </c>
      <c r="AD1782" s="12" t="s">
        <v>3710</v>
      </c>
      <c r="AE1782" s="12" t="s">
        <v>8495</v>
      </c>
      <c r="AI1782" s="12" t="s">
        <v>126</v>
      </c>
      <c r="AJ1782" s="12" t="s">
        <v>126</v>
      </c>
      <c r="AK1782" s="12" t="s">
        <v>126</v>
      </c>
      <c r="AM1782" s="12" t="s">
        <v>4283</v>
      </c>
      <c r="AN1782" s="12" t="s">
        <v>149</v>
      </c>
      <c r="AO1782" s="12" t="s">
        <v>567</v>
      </c>
      <c r="AP1782" s="12" t="s">
        <v>126</v>
      </c>
      <c r="AQ1782" s="12" t="s">
        <v>152</v>
      </c>
      <c r="AS1782" s="12" t="s">
        <v>153</v>
      </c>
      <c r="AU1782" s="12" t="s">
        <v>126</v>
      </c>
      <c r="BF1782" s="12" t="s">
        <v>126</v>
      </c>
      <c r="BO1782" s="12" t="s">
        <v>127</v>
      </c>
      <c r="BP1782" s="12" t="s">
        <v>3710</v>
      </c>
      <c r="BQ1782" s="12" t="s">
        <v>8496</v>
      </c>
    </row>
    <row r="1783" ht="14.25" customHeight="1">
      <c r="A1783" s="12">
        <v>722133.0</v>
      </c>
      <c r="B1783" s="12">
        <v>722133.0</v>
      </c>
      <c r="K1783" s="12" t="s">
        <v>137</v>
      </c>
      <c r="M1783" s="12" t="s">
        <v>253</v>
      </c>
      <c r="N1783" s="12" t="s">
        <v>171</v>
      </c>
      <c r="P1783" s="12" t="s">
        <v>140</v>
      </c>
      <c r="V1783" s="12">
        <v>605.0</v>
      </c>
      <c r="X1783" s="12" t="s">
        <v>8497</v>
      </c>
      <c r="Y1783" s="12" t="s">
        <v>142</v>
      </c>
      <c r="Z1783" s="12" t="s">
        <v>8498</v>
      </c>
      <c r="AA1783" s="12" t="s">
        <v>144</v>
      </c>
      <c r="AB1783" s="12" t="s">
        <v>8499</v>
      </c>
      <c r="AC1783" s="12">
        <v>2.11922700121E11</v>
      </c>
      <c r="AD1783" s="12" t="s">
        <v>2522</v>
      </c>
      <c r="AE1783" s="12" t="s">
        <v>8500</v>
      </c>
      <c r="AF1783" s="12" t="s">
        <v>8501</v>
      </c>
      <c r="AI1783" s="12" t="s">
        <v>152</v>
      </c>
      <c r="AJ1783" s="12" t="s">
        <v>152</v>
      </c>
      <c r="AK1783" s="12" t="s">
        <v>126</v>
      </c>
      <c r="AM1783" s="12" t="s">
        <v>149</v>
      </c>
      <c r="AN1783" s="12" t="s">
        <v>985</v>
      </c>
      <c r="AO1783" s="12" t="s">
        <v>8502</v>
      </c>
      <c r="AP1783" s="12" t="s">
        <v>152</v>
      </c>
      <c r="AQ1783" s="12" t="s">
        <v>152</v>
      </c>
      <c r="AS1783" s="12" t="s">
        <v>153</v>
      </c>
      <c r="AU1783" s="12" t="s">
        <v>152</v>
      </c>
      <c r="BF1783" s="12" t="s">
        <v>126</v>
      </c>
      <c r="BO1783" s="12" t="s">
        <v>421</v>
      </c>
      <c r="BP1783" s="12" t="s">
        <v>2522</v>
      </c>
      <c r="BQ1783" s="12" t="s">
        <v>158</v>
      </c>
    </row>
    <row r="1784" ht="14.25" customHeight="1">
      <c r="A1784" s="12">
        <v>722134.0</v>
      </c>
      <c r="B1784" s="12">
        <v>722134.0</v>
      </c>
      <c r="K1784" s="12" t="s">
        <v>137</v>
      </c>
      <c r="M1784" s="12" t="s">
        <v>253</v>
      </c>
      <c r="N1784" s="12" t="s">
        <v>171</v>
      </c>
      <c r="P1784" s="12" t="s">
        <v>140</v>
      </c>
      <c r="V1784" s="12">
        <v>605.0</v>
      </c>
      <c r="X1784" s="12" t="s">
        <v>8497</v>
      </c>
      <c r="Y1784" s="12" t="s">
        <v>142</v>
      </c>
      <c r="Z1784" s="12" t="s">
        <v>8498</v>
      </c>
      <c r="AA1784" s="12" t="s">
        <v>144</v>
      </c>
      <c r="AB1784" s="12" t="s">
        <v>8499</v>
      </c>
      <c r="AC1784" s="12">
        <v>2.11922700121E11</v>
      </c>
      <c r="AD1784" s="12" t="s">
        <v>2522</v>
      </c>
      <c r="AE1784" s="12" t="s">
        <v>8500</v>
      </c>
      <c r="AF1784" s="12" t="s">
        <v>8501</v>
      </c>
      <c r="AI1784" s="12" t="s">
        <v>152</v>
      </c>
      <c r="AJ1784" s="12" t="s">
        <v>152</v>
      </c>
      <c r="AK1784" s="12" t="s">
        <v>126</v>
      </c>
      <c r="AM1784" s="12" t="s">
        <v>149</v>
      </c>
      <c r="AN1784" s="12" t="s">
        <v>985</v>
      </c>
      <c r="AO1784" s="12" t="s">
        <v>8502</v>
      </c>
      <c r="AP1784" s="12" t="s">
        <v>152</v>
      </c>
      <c r="AQ1784" s="12" t="s">
        <v>152</v>
      </c>
      <c r="AS1784" s="12" t="s">
        <v>153</v>
      </c>
      <c r="AU1784" s="12" t="s">
        <v>152</v>
      </c>
      <c r="BF1784" s="12" t="s">
        <v>126</v>
      </c>
      <c r="BO1784" s="12" t="s">
        <v>421</v>
      </c>
      <c r="BP1784" s="12" t="s">
        <v>2522</v>
      </c>
      <c r="BQ1784" s="12" t="s">
        <v>158</v>
      </c>
    </row>
    <row r="1785" ht="14.25" customHeight="1">
      <c r="A1785" s="12">
        <v>722135.0</v>
      </c>
      <c r="B1785" s="12">
        <v>722135.0</v>
      </c>
      <c r="C1785" s="12" t="s">
        <v>136</v>
      </c>
      <c r="D1785" s="12">
        <v>1315.0</v>
      </c>
      <c r="K1785" s="12" t="s">
        <v>137</v>
      </c>
      <c r="M1785" s="12" t="s">
        <v>138</v>
      </c>
      <c r="N1785" s="12" t="s">
        <v>139</v>
      </c>
      <c r="O1785" s="12" t="s">
        <v>1064</v>
      </c>
      <c r="P1785" s="12" t="s">
        <v>118</v>
      </c>
      <c r="R1785" s="12" t="s">
        <v>389</v>
      </c>
      <c r="V1785" s="12">
        <v>440.0</v>
      </c>
      <c r="X1785" s="12" t="s">
        <v>8503</v>
      </c>
      <c r="Y1785" s="12" t="s">
        <v>173</v>
      </c>
      <c r="Z1785" s="12" t="s">
        <v>8504</v>
      </c>
      <c r="AA1785" s="12" t="s">
        <v>175</v>
      </c>
      <c r="AB1785" s="12" t="s">
        <v>8505</v>
      </c>
      <c r="AC1785" s="12">
        <v>709.0</v>
      </c>
      <c r="AD1785" s="12" t="s">
        <v>971</v>
      </c>
      <c r="AE1785" s="12" t="s">
        <v>8506</v>
      </c>
      <c r="AF1785" s="12" t="s">
        <v>8507</v>
      </c>
      <c r="AI1785" s="12" t="s">
        <v>126</v>
      </c>
      <c r="AJ1785" s="12" t="s">
        <v>126</v>
      </c>
      <c r="AK1785" s="12" t="s">
        <v>126</v>
      </c>
      <c r="AM1785" s="12" t="s">
        <v>149</v>
      </c>
      <c r="AP1785" s="12" t="s">
        <v>126</v>
      </c>
      <c r="AQ1785" s="12" t="s">
        <v>152</v>
      </c>
      <c r="AS1785" s="12" t="s">
        <v>153</v>
      </c>
      <c r="AU1785" s="12" t="s">
        <v>126</v>
      </c>
      <c r="BF1785" s="12" t="s">
        <v>126</v>
      </c>
      <c r="BO1785" s="12" t="s">
        <v>629</v>
      </c>
      <c r="BP1785" s="12" t="s">
        <v>971</v>
      </c>
      <c r="BQ1785" s="12" t="s">
        <v>236</v>
      </c>
    </row>
    <row r="1786" ht="14.25" customHeight="1">
      <c r="A1786" s="12">
        <v>722136.0</v>
      </c>
      <c r="B1786" s="12">
        <v>722135.0</v>
      </c>
      <c r="C1786" s="12" t="s">
        <v>136</v>
      </c>
      <c r="D1786" s="12">
        <v>0.0</v>
      </c>
      <c r="K1786" s="12" t="s">
        <v>137</v>
      </c>
      <c r="M1786" s="12" t="s">
        <v>138</v>
      </c>
      <c r="N1786" s="12" t="s">
        <v>139</v>
      </c>
      <c r="O1786" s="12" t="s">
        <v>260</v>
      </c>
      <c r="P1786" s="12" t="s">
        <v>140</v>
      </c>
      <c r="V1786" s="12">
        <v>875.0</v>
      </c>
      <c r="X1786" s="12" t="s">
        <v>8508</v>
      </c>
      <c r="Y1786" s="12" t="s">
        <v>142</v>
      </c>
      <c r="Z1786" s="12" t="s">
        <v>8509</v>
      </c>
      <c r="AA1786" s="12" t="s">
        <v>144</v>
      </c>
      <c r="AB1786" s="12" t="s">
        <v>8510</v>
      </c>
      <c r="AC1786" s="12">
        <v>709.0</v>
      </c>
      <c r="AD1786" s="12" t="s">
        <v>971</v>
      </c>
      <c r="AE1786" s="12" t="s">
        <v>8506</v>
      </c>
      <c r="AF1786" s="12" t="s">
        <v>8511</v>
      </c>
      <c r="AI1786" s="12" t="s">
        <v>126</v>
      </c>
      <c r="AJ1786" s="12" t="s">
        <v>126</v>
      </c>
      <c r="AK1786" s="12" t="s">
        <v>126</v>
      </c>
      <c r="AM1786" s="12" t="s">
        <v>149</v>
      </c>
      <c r="AP1786" s="12" t="s">
        <v>126</v>
      </c>
      <c r="AQ1786" s="12" t="s">
        <v>152</v>
      </c>
      <c r="AS1786" s="12" t="s">
        <v>153</v>
      </c>
      <c r="AU1786" s="12" t="s">
        <v>126</v>
      </c>
      <c r="BO1786" s="12" t="s">
        <v>421</v>
      </c>
      <c r="BP1786" s="12" t="s">
        <v>448</v>
      </c>
      <c r="BQ1786" s="12" t="s">
        <v>273</v>
      </c>
    </row>
    <row r="1787" ht="14.25" customHeight="1">
      <c r="A1787" s="12">
        <v>722137.0</v>
      </c>
      <c r="B1787" s="12">
        <v>722137.0</v>
      </c>
      <c r="C1787" s="12" t="s">
        <v>136</v>
      </c>
      <c r="D1787" s="12">
        <v>699.0</v>
      </c>
      <c r="E1787" s="12" t="s">
        <v>327</v>
      </c>
      <c r="K1787" s="12" t="s">
        <v>137</v>
      </c>
      <c r="M1787" s="12" t="s">
        <v>138</v>
      </c>
      <c r="N1787" s="12" t="s">
        <v>171</v>
      </c>
      <c r="P1787" s="12" t="s">
        <v>140</v>
      </c>
      <c r="V1787" s="12">
        <v>699.0</v>
      </c>
      <c r="X1787" s="12" t="s">
        <v>8512</v>
      </c>
      <c r="Y1787" s="12" t="s">
        <v>142</v>
      </c>
      <c r="Z1787" s="12" t="s">
        <v>8513</v>
      </c>
      <c r="AA1787" s="12" t="s">
        <v>144</v>
      </c>
      <c r="AB1787" s="12" t="s">
        <v>8514</v>
      </c>
      <c r="AC1787" s="12">
        <v>10.0</v>
      </c>
      <c r="AD1787" s="12" t="s">
        <v>146</v>
      </c>
      <c r="AE1787" s="12" t="s">
        <v>8515</v>
      </c>
      <c r="AF1787" s="12" t="s">
        <v>8516</v>
      </c>
      <c r="AI1787" s="12" t="s">
        <v>126</v>
      </c>
      <c r="AJ1787" s="12" t="s">
        <v>152</v>
      </c>
      <c r="AK1787" s="12" t="s">
        <v>126</v>
      </c>
      <c r="AM1787" s="12" t="s">
        <v>150</v>
      </c>
      <c r="AN1787" s="12" t="s">
        <v>149</v>
      </c>
      <c r="AO1787" s="12" t="s">
        <v>3617</v>
      </c>
      <c r="AP1787" s="12" t="s">
        <v>126</v>
      </c>
      <c r="AS1787" s="12" t="s">
        <v>370</v>
      </c>
      <c r="AT1787" s="12" t="s">
        <v>1017</v>
      </c>
      <c r="AU1787" s="12" t="s">
        <v>126</v>
      </c>
      <c r="BO1787" s="12" t="s">
        <v>1475</v>
      </c>
      <c r="BP1787" s="12" t="s">
        <v>3616</v>
      </c>
      <c r="BQ1787" s="12" t="s">
        <v>273</v>
      </c>
    </row>
    <row r="1788" ht="14.25" customHeight="1">
      <c r="A1788" s="12">
        <v>722138.0</v>
      </c>
      <c r="B1788" s="12">
        <v>722138.0</v>
      </c>
      <c r="C1788" s="12" t="s">
        <v>136</v>
      </c>
      <c r="D1788" s="12">
        <v>0.0</v>
      </c>
      <c r="E1788" s="12" t="s">
        <v>327</v>
      </c>
      <c r="K1788" s="12" t="s">
        <v>137</v>
      </c>
      <c r="M1788" s="12" t="s">
        <v>138</v>
      </c>
      <c r="N1788" s="12" t="s">
        <v>171</v>
      </c>
      <c r="P1788" s="12" t="s">
        <v>140</v>
      </c>
      <c r="V1788" s="12">
        <v>699.0</v>
      </c>
      <c r="X1788" s="12" t="s">
        <v>8517</v>
      </c>
      <c r="Y1788" s="12" t="s">
        <v>142</v>
      </c>
      <c r="Z1788" s="12" t="s">
        <v>8518</v>
      </c>
      <c r="AA1788" s="12" t="s">
        <v>144</v>
      </c>
      <c r="AB1788" s="12" t="s">
        <v>8519</v>
      </c>
      <c r="AC1788" s="12">
        <v>8.21027955795E11</v>
      </c>
      <c r="AD1788" s="12" t="s">
        <v>146</v>
      </c>
      <c r="AI1788" s="12" t="s">
        <v>126</v>
      </c>
      <c r="AJ1788" s="12" t="s">
        <v>126</v>
      </c>
      <c r="AK1788" s="12" t="s">
        <v>126</v>
      </c>
      <c r="AP1788" s="12" t="s">
        <v>126</v>
      </c>
      <c r="AS1788" s="12" t="s">
        <v>370</v>
      </c>
      <c r="AT1788" s="12" t="s">
        <v>1017</v>
      </c>
      <c r="AU1788" s="12" t="s">
        <v>126</v>
      </c>
      <c r="BO1788" s="12" t="s">
        <v>127</v>
      </c>
    </row>
    <row r="1789" ht="14.25" customHeight="1">
      <c r="A1789" s="12">
        <v>722139.0</v>
      </c>
      <c r="B1789" s="12">
        <v>722139.0</v>
      </c>
      <c r="C1789" s="12" t="s">
        <v>136</v>
      </c>
      <c r="D1789" s="12">
        <v>627.0</v>
      </c>
      <c r="K1789" s="12" t="s">
        <v>137</v>
      </c>
      <c r="M1789" s="12" t="s">
        <v>138</v>
      </c>
      <c r="N1789" s="12" t="s">
        <v>171</v>
      </c>
      <c r="P1789" s="12" t="s">
        <v>128</v>
      </c>
      <c r="V1789" s="12">
        <v>627.0</v>
      </c>
      <c r="X1789" s="12" t="s">
        <v>8520</v>
      </c>
      <c r="Y1789" s="12" t="s">
        <v>142</v>
      </c>
      <c r="Z1789" s="12" t="s">
        <v>8521</v>
      </c>
      <c r="AA1789" s="12" t="s">
        <v>144</v>
      </c>
      <c r="AB1789" s="12" t="s">
        <v>8522</v>
      </c>
      <c r="AC1789" s="12">
        <v>214.0</v>
      </c>
      <c r="AD1789" s="12" t="s">
        <v>221</v>
      </c>
      <c r="AI1789" s="12" t="s">
        <v>126</v>
      </c>
      <c r="AJ1789" s="12" t="s">
        <v>126</v>
      </c>
      <c r="AK1789" s="12" t="s">
        <v>126</v>
      </c>
      <c r="AM1789" s="12" t="s">
        <v>149</v>
      </c>
      <c r="AN1789" s="12" t="s">
        <v>1968</v>
      </c>
      <c r="AO1789" s="12" t="s">
        <v>1201</v>
      </c>
      <c r="AP1789" s="12" t="s">
        <v>126</v>
      </c>
      <c r="AQ1789" s="12" t="s">
        <v>152</v>
      </c>
      <c r="AS1789" s="12" t="s">
        <v>153</v>
      </c>
      <c r="AU1789" s="12" t="s">
        <v>126</v>
      </c>
      <c r="BF1789" s="12" t="s">
        <v>126</v>
      </c>
      <c r="BO1789" s="12" t="s">
        <v>2966</v>
      </c>
      <c r="BP1789" s="12" t="s">
        <v>221</v>
      </c>
      <c r="BQ1789" s="12" t="s">
        <v>607</v>
      </c>
    </row>
    <row r="1790" ht="14.25" customHeight="1">
      <c r="A1790" s="12">
        <v>722140.0</v>
      </c>
      <c r="B1790" s="12">
        <v>722140.0</v>
      </c>
      <c r="C1790" s="12" t="s">
        <v>136</v>
      </c>
      <c r="D1790" s="12">
        <v>875.0</v>
      </c>
      <c r="K1790" s="12" t="s">
        <v>137</v>
      </c>
      <c r="M1790" s="12" t="s">
        <v>138</v>
      </c>
      <c r="N1790" s="12" t="s">
        <v>139</v>
      </c>
      <c r="O1790" s="12" t="s">
        <v>3754</v>
      </c>
      <c r="P1790" s="12" t="s">
        <v>140</v>
      </c>
      <c r="V1790" s="12">
        <v>875.0</v>
      </c>
      <c r="X1790" s="12" t="s">
        <v>8523</v>
      </c>
      <c r="Y1790" s="12" t="s">
        <v>142</v>
      </c>
      <c r="Z1790" s="12" t="s">
        <v>8524</v>
      </c>
      <c r="AA1790" s="12" t="s">
        <v>144</v>
      </c>
      <c r="AB1790" s="12" t="s">
        <v>8525</v>
      </c>
      <c r="AC1790" s="12">
        <v>614.0</v>
      </c>
      <c r="AD1790" s="12" t="s">
        <v>1068</v>
      </c>
      <c r="AE1790" s="12" t="s">
        <v>8526</v>
      </c>
      <c r="AI1790" s="12" t="s">
        <v>126</v>
      </c>
      <c r="AJ1790" s="12" t="s">
        <v>152</v>
      </c>
      <c r="AK1790" s="12" t="s">
        <v>126</v>
      </c>
      <c r="AM1790" s="12" t="s">
        <v>365</v>
      </c>
      <c r="AP1790" s="12" t="s">
        <v>126</v>
      </c>
      <c r="AQ1790" s="12" t="s">
        <v>152</v>
      </c>
      <c r="AS1790" s="12" t="s">
        <v>153</v>
      </c>
      <c r="AU1790" s="12" t="s">
        <v>152</v>
      </c>
      <c r="BF1790" s="12" t="s">
        <v>126</v>
      </c>
      <c r="BO1790" s="12" t="s">
        <v>127</v>
      </c>
      <c r="BQ1790" s="12" t="s">
        <v>236</v>
      </c>
    </row>
    <row r="1791" ht="14.25" customHeight="1">
      <c r="A1791" s="12">
        <v>722141.0</v>
      </c>
      <c r="B1791" s="12">
        <v>722141.0</v>
      </c>
      <c r="C1791" s="12" t="s">
        <v>136</v>
      </c>
      <c r="D1791" s="12">
        <v>627.0</v>
      </c>
      <c r="K1791" s="12" t="s">
        <v>137</v>
      </c>
      <c r="M1791" s="12" t="s">
        <v>138</v>
      </c>
      <c r="N1791" s="12" t="s">
        <v>171</v>
      </c>
      <c r="P1791" s="12" t="s">
        <v>128</v>
      </c>
      <c r="V1791" s="12">
        <v>627.0</v>
      </c>
      <c r="X1791" s="12" t="s">
        <v>8527</v>
      </c>
      <c r="Y1791" s="12" t="s">
        <v>142</v>
      </c>
      <c r="Z1791" s="12" t="s">
        <v>6604</v>
      </c>
      <c r="AA1791" s="12" t="s">
        <v>144</v>
      </c>
      <c r="AB1791" s="12" t="s">
        <v>8528</v>
      </c>
      <c r="AC1791" s="12">
        <v>42.0</v>
      </c>
      <c r="AD1791" s="12" t="s">
        <v>1068</v>
      </c>
      <c r="AE1791" s="12" t="s">
        <v>8529</v>
      </c>
      <c r="AI1791" s="12" t="s">
        <v>126</v>
      </c>
      <c r="AK1791" s="12" t="s">
        <v>126</v>
      </c>
      <c r="AM1791" s="12" t="s">
        <v>149</v>
      </c>
      <c r="AP1791" s="12" t="s">
        <v>126</v>
      </c>
      <c r="AQ1791" s="12" t="s">
        <v>152</v>
      </c>
      <c r="AS1791" s="12" t="s">
        <v>153</v>
      </c>
      <c r="AU1791" s="12" t="s">
        <v>152</v>
      </c>
      <c r="BF1791" s="12" t="s">
        <v>126</v>
      </c>
      <c r="BO1791" s="12" t="s">
        <v>1009</v>
      </c>
      <c r="BP1791" s="12" t="s">
        <v>1068</v>
      </c>
    </row>
    <row r="1792" ht="14.25" customHeight="1">
      <c r="A1792" s="12">
        <v>722142.0</v>
      </c>
      <c r="B1792" s="12">
        <v>722142.0</v>
      </c>
      <c r="K1792" s="12" t="s">
        <v>137</v>
      </c>
      <c r="M1792" s="12" t="s">
        <v>138</v>
      </c>
      <c r="N1792" s="12" t="s">
        <v>139</v>
      </c>
      <c r="P1792" s="12" t="s">
        <v>140</v>
      </c>
      <c r="V1792" s="12">
        <v>875.0</v>
      </c>
      <c r="X1792" s="12" t="s">
        <v>8530</v>
      </c>
      <c r="Y1792" s="12" t="s">
        <v>173</v>
      </c>
      <c r="Z1792" s="12" t="s">
        <v>8531</v>
      </c>
      <c r="AA1792" s="12" t="s">
        <v>175</v>
      </c>
      <c r="AB1792" s="12" t="s">
        <v>8532</v>
      </c>
      <c r="AC1792" s="12">
        <v>598.0</v>
      </c>
      <c r="AD1792" s="12" t="s">
        <v>5361</v>
      </c>
      <c r="AE1792" s="12" t="s">
        <v>8533</v>
      </c>
      <c r="AF1792" s="12" t="s">
        <v>8534</v>
      </c>
      <c r="AI1792" s="12" t="s">
        <v>126</v>
      </c>
      <c r="AJ1792" s="12" t="s">
        <v>126</v>
      </c>
      <c r="AK1792" s="12" t="s">
        <v>126</v>
      </c>
      <c r="AM1792" s="12" t="s">
        <v>900</v>
      </c>
      <c r="AN1792" s="12" t="s">
        <v>4784</v>
      </c>
      <c r="AO1792" s="12" t="s">
        <v>4878</v>
      </c>
      <c r="AP1792" s="12" t="s">
        <v>152</v>
      </c>
      <c r="AQ1792" s="12" t="s">
        <v>152</v>
      </c>
      <c r="AS1792" s="12" t="s">
        <v>153</v>
      </c>
      <c r="AU1792" s="12" t="s">
        <v>152</v>
      </c>
      <c r="BF1792" s="12" t="s">
        <v>126</v>
      </c>
      <c r="BO1792" s="12" t="s">
        <v>561</v>
      </c>
      <c r="BP1792" s="12" t="s">
        <v>5361</v>
      </c>
      <c r="BQ1792" s="12" t="s">
        <v>135</v>
      </c>
    </row>
    <row r="1793" ht="14.25" customHeight="1">
      <c r="A1793" s="12">
        <v>722143.0</v>
      </c>
      <c r="B1793" s="12">
        <v>722143.0</v>
      </c>
      <c r="C1793" s="12" t="s">
        <v>136</v>
      </c>
      <c r="D1793" s="12">
        <v>0.0</v>
      </c>
      <c r="E1793" s="12" t="s">
        <v>327</v>
      </c>
      <c r="K1793" s="12" t="s">
        <v>137</v>
      </c>
      <c r="M1793" s="12" t="s">
        <v>138</v>
      </c>
      <c r="N1793" s="12" t="s">
        <v>171</v>
      </c>
      <c r="P1793" s="12" t="s">
        <v>204</v>
      </c>
      <c r="V1793" s="12">
        <v>418.0</v>
      </c>
      <c r="X1793" s="12" t="s">
        <v>8535</v>
      </c>
      <c r="Y1793" s="12" t="s">
        <v>246</v>
      </c>
      <c r="Z1793" s="12" t="s">
        <v>8536</v>
      </c>
      <c r="AA1793" s="12" t="s">
        <v>144</v>
      </c>
      <c r="AB1793" s="12" t="s">
        <v>8537</v>
      </c>
      <c r="AC1793" s="12">
        <v>10.0</v>
      </c>
      <c r="AD1793" s="12" t="s">
        <v>146</v>
      </c>
      <c r="AE1793" s="12" t="s">
        <v>8538</v>
      </c>
      <c r="AI1793" s="12" t="s">
        <v>126</v>
      </c>
      <c r="AJ1793" s="12" t="s">
        <v>126</v>
      </c>
      <c r="AK1793" s="12" t="s">
        <v>126</v>
      </c>
      <c r="AM1793" s="12" t="s">
        <v>150</v>
      </c>
      <c r="AN1793" s="12" t="s">
        <v>149</v>
      </c>
      <c r="AP1793" s="12" t="s">
        <v>152</v>
      </c>
      <c r="AS1793" s="12" t="s">
        <v>370</v>
      </c>
      <c r="AT1793" s="12" t="s">
        <v>1017</v>
      </c>
      <c r="AU1793" s="12" t="s">
        <v>152</v>
      </c>
      <c r="AV1793" s="12" t="s">
        <v>462</v>
      </c>
      <c r="AX1793" s="12" t="s">
        <v>184</v>
      </c>
      <c r="BP1793" s="12" t="s">
        <v>146</v>
      </c>
      <c r="BQ1793" s="12" t="s">
        <v>454</v>
      </c>
    </row>
    <row r="1794" ht="14.25" customHeight="1">
      <c r="A1794" s="12">
        <v>722144.0</v>
      </c>
      <c r="B1794" s="12">
        <v>722144.0</v>
      </c>
      <c r="K1794" s="12" t="s">
        <v>137</v>
      </c>
      <c r="M1794" s="12" t="s">
        <v>253</v>
      </c>
      <c r="N1794" s="12" t="s">
        <v>171</v>
      </c>
      <c r="P1794" s="12" t="s">
        <v>204</v>
      </c>
      <c r="V1794" s="12">
        <v>259.0</v>
      </c>
      <c r="X1794" s="12" t="s">
        <v>8539</v>
      </c>
      <c r="Y1794" s="12" t="s">
        <v>319</v>
      </c>
      <c r="Z1794" s="12" t="s">
        <v>8540</v>
      </c>
      <c r="AA1794" s="12" t="s">
        <v>175</v>
      </c>
      <c r="AB1794" s="12" t="s">
        <v>8541</v>
      </c>
      <c r="AC1794" s="12">
        <v>36.0</v>
      </c>
      <c r="AD1794" s="12" t="s">
        <v>3616</v>
      </c>
      <c r="AE1794" s="12" t="s">
        <v>8542</v>
      </c>
      <c r="AI1794" s="12" t="s">
        <v>152</v>
      </c>
      <c r="AJ1794" s="12" t="s">
        <v>126</v>
      </c>
      <c r="AK1794" s="12" t="s">
        <v>126</v>
      </c>
      <c r="AM1794" s="12" t="s">
        <v>3617</v>
      </c>
      <c r="AN1794" s="12" t="s">
        <v>149</v>
      </c>
      <c r="AP1794" s="12" t="s">
        <v>152</v>
      </c>
      <c r="AS1794" s="12" t="s">
        <v>370</v>
      </c>
      <c r="AT1794" s="12" t="s">
        <v>937</v>
      </c>
      <c r="AU1794" s="12" t="s">
        <v>126</v>
      </c>
      <c r="BF1794" s="12" t="s">
        <v>126</v>
      </c>
      <c r="BP1794" s="12" t="s">
        <v>3616</v>
      </c>
    </row>
    <row r="1795" ht="14.25" customHeight="1">
      <c r="A1795" s="12">
        <v>722145.0</v>
      </c>
      <c r="B1795" s="12">
        <v>722145.0</v>
      </c>
      <c r="C1795" s="12" t="s">
        <v>136</v>
      </c>
      <c r="D1795" s="12">
        <v>418.0</v>
      </c>
      <c r="E1795" s="12" t="s">
        <v>327</v>
      </c>
      <c r="K1795" s="12" t="s">
        <v>137</v>
      </c>
      <c r="M1795" s="12" t="s">
        <v>138</v>
      </c>
      <c r="N1795" s="12" t="s">
        <v>171</v>
      </c>
      <c r="P1795" s="12" t="s">
        <v>204</v>
      </c>
      <c r="V1795" s="12">
        <v>418.0</v>
      </c>
      <c r="X1795" s="12" t="s">
        <v>8543</v>
      </c>
      <c r="Y1795" s="12" t="s">
        <v>319</v>
      </c>
      <c r="Z1795" s="12" t="s">
        <v>8544</v>
      </c>
      <c r="AA1795" s="12" t="s">
        <v>175</v>
      </c>
      <c r="AB1795" s="12" t="s">
        <v>8545</v>
      </c>
      <c r="AC1795" s="12">
        <v>8.2106216827E11</v>
      </c>
      <c r="AD1795" s="12" t="s">
        <v>146</v>
      </c>
      <c r="AI1795" s="12" t="s">
        <v>126</v>
      </c>
      <c r="AJ1795" s="12" t="s">
        <v>126</v>
      </c>
      <c r="AK1795" s="12" t="s">
        <v>126</v>
      </c>
      <c r="AM1795" s="12" t="s">
        <v>150</v>
      </c>
      <c r="AN1795" s="12" t="s">
        <v>149</v>
      </c>
      <c r="AS1795" s="12" t="s">
        <v>370</v>
      </c>
      <c r="AT1795" s="12" t="s">
        <v>1017</v>
      </c>
      <c r="AU1795" s="12" t="s">
        <v>126</v>
      </c>
    </row>
    <row r="1796" ht="14.25" customHeight="1">
      <c r="A1796" s="12">
        <v>722146.0</v>
      </c>
      <c r="B1796" s="12">
        <v>722146.0</v>
      </c>
      <c r="K1796" s="12" t="s">
        <v>137</v>
      </c>
      <c r="M1796" s="12" t="s">
        <v>253</v>
      </c>
      <c r="N1796" s="12" t="s">
        <v>171</v>
      </c>
      <c r="P1796" s="12" t="s">
        <v>204</v>
      </c>
      <c r="V1796" s="12">
        <v>259.0</v>
      </c>
      <c r="X1796" s="12" t="s">
        <v>3786</v>
      </c>
      <c r="Y1796" s="12" t="s">
        <v>319</v>
      </c>
      <c r="Z1796" s="12" t="s">
        <v>3787</v>
      </c>
      <c r="AA1796" s="12" t="s">
        <v>175</v>
      </c>
      <c r="AB1796" s="12" t="s">
        <v>3788</v>
      </c>
      <c r="AC1796" s="12">
        <v>77.0</v>
      </c>
      <c r="AD1796" s="12" t="s">
        <v>272</v>
      </c>
      <c r="AI1796" s="12" t="s">
        <v>152</v>
      </c>
      <c r="AJ1796" s="12" t="s">
        <v>126</v>
      </c>
      <c r="AK1796" s="12" t="s">
        <v>126</v>
      </c>
      <c r="AM1796" s="12" t="s">
        <v>149</v>
      </c>
      <c r="AN1796" s="12" t="s">
        <v>149</v>
      </c>
      <c r="AO1796" s="12" t="s">
        <v>149</v>
      </c>
      <c r="AP1796" s="12" t="s">
        <v>152</v>
      </c>
      <c r="AQ1796" s="12" t="s">
        <v>152</v>
      </c>
      <c r="AS1796" s="12" t="s">
        <v>153</v>
      </c>
      <c r="AU1796" s="12" t="s">
        <v>152</v>
      </c>
      <c r="BF1796" s="12" t="s">
        <v>126</v>
      </c>
      <c r="BP1796" s="12" t="s">
        <v>272</v>
      </c>
      <c r="BQ1796" s="12" t="s">
        <v>464</v>
      </c>
    </row>
    <row r="1797" ht="14.25" customHeight="1">
      <c r="A1797" s="12">
        <v>722147.0</v>
      </c>
      <c r="B1797" s="12">
        <v>722147.0</v>
      </c>
      <c r="K1797" s="12" t="s">
        <v>137</v>
      </c>
      <c r="M1797" s="12" t="s">
        <v>170</v>
      </c>
      <c r="N1797" s="12" t="s">
        <v>171</v>
      </c>
      <c r="P1797" s="12" t="s">
        <v>128</v>
      </c>
      <c r="V1797" s="12">
        <v>605.0</v>
      </c>
      <c r="X1797" s="12" t="s">
        <v>8546</v>
      </c>
      <c r="Y1797" s="12" t="s">
        <v>142</v>
      </c>
      <c r="Z1797" s="12" t="s">
        <v>3888</v>
      </c>
      <c r="AA1797" s="12" t="s">
        <v>144</v>
      </c>
      <c r="AB1797" s="12" t="s">
        <v>8547</v>
      </c>
      <c r="AC1797" s="12">
        <v>601.0</v>
      </c>
      <c r="AD1797" s="12" t="s">
        <v>1226</v>
      </c>
      <c r="AE1797" s="12" t="s">
        <v>8548</v>
      </c>
      <c r="AI1797" s="12" t="s">
        <v>126</v>
      </c>
      <c r="AJ1797" s="12" t="s">
        <v>126</v>
      </c>
      <c r="AK1797" s="12" t="s">
        <v>126</v>
      </c>
      <c r="AM1797" s="12" t="s">
        <v>149</v>
      </c>
      <c r="AP1797" s="12" t="s">
        <v>152</v>
      </c>
      <c r="AQ1797" s="12" t="s">
        <v>152</v>
      </c>
      <c r="AS1797" s="12" t="s">
        <v>370</v>
      </c>
      <c r="AT1797" s="12" t="s">
        <v>1017</v>
      </c>
      <c r="AU1797" s="12" t="s">
        <v>152</v>
      </c>
      <c r="BF1797" s="12" t="s">
        <v>126</v>
      </c>
      <c r="BO1797" s="12" t="s">
        <v>2371</v>
      </c>
      <c r="BP1797" s="12" t="s">
        <v>1226</v>
      </c>
      <c r="BQ1797" s="12" t="s">
        <v>454</v>
      </c>
    </row>
    <row r="1798" ht="14.25" customHeight="1">
      <c r="A1798" s="12">
        <v>722149.0</v>
      </c>
      <c r="B1798" s="12">
        <v>722149.0</v>
      </c>
      <c r="C1798" s="12" t="s">
        <v>136</v>
      </c>
      <c r="D1798" s="12">
        <v>523.0</v>
      </c>
      <c r="E1798" s="12" t="s">
        <v>327</v>
      </c>
      <c r="K1798" s="12" t="s">
        <v>137</v>
      </c>
      <c r="M1798" s="12" t="s">
        <v>138</v>
      </c>
      <c r="N1798" s="12" t="s">
        <v>139</v>
      </c>
      <c r="P1798" s="12" t="s">
        <v>204</v>
      </c>
      <c r="V1798" s="12">
        <v>523.0</v>
      </c>
      <c r="X1798" s="12" t="s">
        <v>8549</v>
      </c>
      <c r="Y1798" s="12" t="s">
        <v>269</v>
      </c>
      <c r="Z1798" s="12" t="s">
        <v>8550</v>
      </c>
      <c r="AA1798" s="12" t="s">
        <v>175</v>
      </c>
      <c r="AB1798" s="12" t="s">
        <v>8551</v>
      </c>
      <c r="AC1798" s="12">
        <v>10.0</v>
      </c>
      <c r="AD1798" s="12" t="s">
        <v>146</v>
      </c>
      <c r="AE1798" s="12" t="s">
        <v>8552</v>
      </c>
      <c r="AM1798" s="12" t="s">
        <v>364</v>
      </c>
      <c r="AN1798" s="12" t="s">
        <v>365</v>
      </c>
      <c r="AQ1798" s="12" t="s">
        <v>152</v>
      </c>
      <c r="AS1798" s="12" t="s">
        <v>153</v>
      </c>
      <c r="AU1798" s="12" t="s">
        <v>152</v>
      </c>
      <c r="BO1798" s="12" t="s">
        <v>629</v>
      </c>
      <c r="BP1798" s="12" t="s">
        <v>221</v>
      </c>
      <c r="BQ1798" s="12" t="s">
        <v>454</v>
      </c>
    </row>
    <row r="1799" ht="14.25" customHeight="1">
      <c r="A1799" s="12">
        <v>722150.0</v>
      </c>
      <c r="B1799" s="12">
        <v>722150.0</v>
      </c>
      <c r="C1799" s="12" t="s">
        <v>136</v>
      </c>
      <c r="D1799" s="12">
        <v>0.0</v>
      </c>
      <c r="E1799" s="12" t="s">
        <v>327</v>
      </c>
      <c r="K1799" s="12" t="s">
        <v>137</v>
      </c>
      <c r="M1799" s="12" t="s">
        <v>138</v>
      </c>
      <c r="N1799" s="12" t="s">
        <v>171</v>
      </c>
      <c r="P1799" s="12" t="s">
        <v>140</v>
      </c>
      <c r="V1799" s="12">
        <v>699.0</v>
      </c>
      <c r="X1799" s="12" t="s">
        <v>8553</v>
      </c>
      <c r="Y1799" s="12" t="s">
        <v>142</v>
      </c>
      <c r="Z1799" s="12" t="s">
        <v>8554</v>
      </c>
      <c r="AA1799" s="12" t="s">
        <v>144</v>
      </c>
      <c r="AB1799" s="12" t="s">
        <v>8555</v>
      </c>
      <c r="AC1799" s="12">
        <v>8.2106744264E11</v>
      </c>
      <c r="AD1799" s="12" t="s">
        <v>146</v>
      </c>
      <c r="AE1799" s="12" t="s">
        <v>8556</v>
      </c>
      <c r="AI1799" s="12" t="s">
        <v>126</v>
      </c>
      <c r="AJ1799" s="12" t="s">
        <v>126</v>
      </c>
      <c r="AK1799" s="12" t="s">
        <v>126</v>
      </c>
      <c r="AM1799" s="12" t="s">
        <v>150</v>
      </c>
      <c r="AN1799" s="12" t="s">
        <v>149</v>
      </c>
      <c r="AP1799" s="12" t="s">
        <v>126</v>
      </c>
      <c r="AS1799" s="12" t="s">
        <v>370</v>
      </c>
      <c r="AT1799" s="12" t="s">
        <v>1017</v>
      </c>
      <c r="AU1799" s="12" t="s">
        <v>126</v>
      </c>
      <c r="BO1799" s="12" t="s">
        <v>534</v>
      </c>
      <c r="BP1799" s="12" t="s">
        <v>146</v>
      </c>
      <c r="BQ1799" s="12" t="s">
        <v>135</v>
      </c>
    </row>
    <row r="1800" ht="14.25" customHeight="1">
      <c r="A1800" s="12">
        <v>722151.0</v>
      </c>
      <c r="B1800" s="12">
        <v>722150.0</v>
      </c>
      <c r="C1800" s="12" t="s">
        <v>136</v>
      </c>
      <c r="D1800" s="12">
        <v>0.0</v>
      </c>
      <c r="E1800" s="12" t="s">
        <v>327</v>
      </c>
      <c r="K1800" s="12" t="s">
        <v>137</v>
      </c>
      <c r="M1800" s="12" t="s">
        <v>138</v>
      </c>
      <c r="N1800" s="12" t="s">
        <v>171</v>
      </c>
      <c r="P1800" s="12" t="s">
        <v>140</v>
      </c>
      <c r="V1800" s="12">
        <v>699.0</v>
      </c>
      <c r="X1800" s="12" t="s">
        <v>8557</v>
      </c>
      <c r="Y1800" s="12" t="s">
        <v>142</v>
      </c>
      <c r="Z1800" s="12" t="s">
        <v>8558</v>
      </c>
      <c r="AA1800" s="12" t="s">
        <v>175</v>
      </c>
      <c r="AB1800" s="12" t="s">
        <v>8559</v>
      </c>
      <c r="AC1800" s="12">
        <v>10.0</v>
      </c>
      <c r="AD1800" s="12" t="s">
        <v>146</v>
      </c>
      <c r="AE1800" s="12" t="s">
        <v>8560</v>
      </c>
      <c r="AI1800" s="12" t="s">
        <v>126</v>
      </c>
      <c r="AJ1800" s="12" t="s">
        <v>126</v>
      </c>
      <c r="AK1800" s="12" t="s">
        <v>126</v>
      </c>
      <c r="AM1800" s="12" t="s">
        <v>150</v>
      </c>
      <c r="AN1800" s="12" t="s">
        <v>149</v>
      </c>
      <c r="AP1800" s="12" t="s">
        <v>126</v>
      </c>
      <c r="AS1800" s="12" t="s">
        <v>370</v>
      </c>
      <c r="AT1800" s="12" t="s">
        <v>551</v>
      </c>
      <c r="AU1800" s="12" t="s">
        <v>126</v>
      </c>
      <c r="BO1800" s="12" t="s">
        <v>127</v>
      </c>
      <c r="BP1800" s="12" t="s">
        <v>146</v>
      </c>
      <c r="BQ1800" s="12" t="s">
        <v>158</v>
      </c>
    </row>
    <row r="1801" ht="14.25" customHeight="1">
      <c r="A1801" s="12">
        <v>722152.0</v>
      </c>
      <c r="B1801" s="12">
        <v>722152.0</v>
      </c>
      <c r="K1801" s="12" t="s">
        <v>137</v>
      </c>
      <c r="M1801" s="12" t="s">
        <v>138</v>
      </c>
      <c r="N1801" s="12" t="s">
        <v>139</v>
      </c>
      <c r="P1801" s="12" t="s">
        <v>3282</v>
      </c>
      <c r="V1801" s="12">
        <v>2000.0</v>
      </c>
      <c r="X1801" s="12" t="s">
        <v>8561</v>
      </c>
      <c r="Y1801" s="12" t="s">
        <v>226</v>
      </c>
      <c r="Z1801" s="12" t="s">
        <v>8562</v>
      </c>
      <c r="AA1801" s="12" t="s">
        <v>144</v>
      </c>
      <c r="AB1801" s="12" t="s">
        <v>8563</v>
      </c>
      <c r="AC1801" s="12">
        <v>2.34234234234E11</v>
      </c>
      <c r="AS1801" s="12" t="s">
        <v>153</v>
      </c>
      <c r="AU1801" s="12" t="s">
        <v>126</v>
      </c>
      <c r="BF1801" s="12" t="s">
        <v>152</v>
      </c>
      <c r="BH1801" s="12" t="s">
        <v>8564</v>
      </c>
      <c r="BI1801" s="12" t="s">
        <v>8565</v>
      </c>
    </row>
    <row r="1802" ht="14.25" customHeight="1">
      <c r="A1802" s="12">
        <v>722153.0</v>
      </c>
      <c r="B1802" s="12">
        <v>722153.0</v>
      </c>
      <c r="K1802" s="12" t="s">
        <v>137</v>
      </c>
      <c r="M1802" s="12" t="s">
        <v>253</v>
      </c>
      <c r="N1802" s="12" t="s">
        <v>171</v>
      </c>
      <c r="P1802" s="12" t="s">
        <v>128</v>
      </c>
      <c r="V1802" s="12">
        <v>464.0</v>
      </c>
      <c r="X1802" s="12" t="s">
        <v>8566</v>
      </c>
      <c r="Y1802" s="12" t="s">
        <v>142</v>
      </c>
      <c r="Z1802" s="12" t="s">
        <v>8567</v>
      </c>
      <c r="AA1802" s="12" t="s">
        <v>144</v>
      </c>
      <c r="AB1802" s="12" t="s">
        <v>8568</v>
      </c>
      <c r="AC1802" s="12">
        <v>2.56781510365E11</v>
      </c>
      <c r="AD1802" s="12" t="s">
        <v>272</v>
      </c>
      <c r="AE1802" s="12">
        <v>2.56781510365E11</v>
      </c>
      <c r="AF1802" s="12" t="s">
        <v>2370</v>
      </c>
      <c r="AI1802" s="12" t="s">
        <v>126</v>
      </c>
      <c r="AJ1802" s="12" t="s">
        <v>126</v>
      </c>
      <c r="AK1802" s="12" t="s">
        <v>126</v>
      </c>
      <c r="AM1802" s="12" t="s">
        <v>149</v>
      </c>
      <c r="AN1802" s="12" t="s">
        <v>723</v>
      </c>
      <c r="AO1802" s="12" t="s">
        <v>567</v>
      </c>
      <c r="AP1802" s="12" t="s">
        <v>152</v>
      </c>
      <c r="AQ1802" s="12" t="s">
        <v>152</v>
      </c>
      <c r="AS1802" s="12" t="s">
        <v>153</v>
      </c>
      <c r="AU1802" s="12" t="s">
        <v>126</v>
      </c>
      <c r="BF1802" s="12" t="s">
        <v>126</v>
      </c>
      <c r="BO1802" s="12" t="s">
        <v>8569</v>
      </c>
      <c r="BP1802" s="12" t="s">
        <v>272</v>
      </c>
      <c r="BQ1802" s="12" t="s">
        <v>8570</v>
      </c>
    </row>
    <row r="1803" ht="14.25" customHeight="1">
      <c r="A1803" s="12">
        <v>722154.0</v>
      </c>
      <c r="B1803" s="12">
        <v>722154.0</v>
      </c>
      <c r="C1803" s="12" t="s">
        <v>136</v>
      </c>
      <c r="D1803" s="12">
        <v>1046.0</v>
      </c>
      <c r="E1803" s="12" t="s">
        <v>327</v>
      </c>
      <c r="K1803" s="12" t="s">
        <v>137</v>
      </c>
      <c r="M1803" s="12" t="s">
        <v>138</v>
      </c>
      <c r="N1803" s="12" t="s">
        <v>139</v>
      </c>
      <c r="P1803" s="12" t="s">
        <v>204</v>
      </c>
      <c r="V1803" s="12">
        <v>523.0</v>
      </c>
      <c r="X1803" s="12" t="s">
        <v>8571</v>
      </c>
      <c r="Y1803" s="12" t="s">
        <v>246</v>
      </c>
      <c r="Z1803" s="12" t="s">
        <v>7601</v>
      </c>
      <c r="AA1803" s="12" t="s">
        <v>144</v>
      </c>
      <c r="AB1803" s="12" t="s">
        <v>8572</v>
      </c>
      <c r="AC1803" s="12">
        <v>8.2102706264E11</v>
      </c>
      <c r="AD1803" s="12" t="s">
        <v>146</v>
      </c>
      <c r="AE1803" s="12" t="s">
        <v>8573</v>
      </c>
      <c r="AF1803" s="12" t="s">
        <v>8574</v>
      </c>
      <c r="AI1803" s="12" t="s">
        <v>126</v>
      </c>
      <c r="AJ1803" s="12" t="s">
        <v>126</v>
      </c>
      <c r="AK1803" s="12" t="s">
        <v>126</v>
      </c>
      <c r="AM1803" s="12" t="s">
        <v>356</v>
      </c>
      <c r="AN1803" s="12" t="s">
        <v>358</v>
      </c>
      <c r="AP1803" s="12" t="s">
        <v>152</v>
      </c>
      <c r="AS1803" s="12" t="s">
        <v>153</v>
      </c>
      <c r="AU1803" s="12" t="s">
        <v>126</v>
      </c>
    </row>
    <row r="1804" ht="14.25" customHeight="1">
      <c r="A1804" s="12">
        <v>722155.0</v>
      </c>
      <c r="B1804" s="12">
        <v>722154.0</v>
      </c>
      <c r="C1804" s="12" t="s">
        <v>136</v>
      </c>
      <c r="D1804" s="12">
        <v>0.0</v>
      </c>
      <c r="E1804" s="12" t="s">
        <v>327</v>
      </c>
      <c r="K1804" s="12" t="s">
        <v>137</v>
      </c>
      <c r="M1804" s="12" t="s">
        <v>138</v>
      </c>
      <c r="N1804" s="12" t="s">
        <v>139</v>
      </c>
      <c r="P1804" s="12" t="s">
        <v>204</v>
      </c>
      <c r="V1804" s="12">
        <v>523.0</v>
      </c>
      <c r="X1804" s="12" t="s">
        <v>8575</v>
      </c>
      <c r="Y1804" s="12" t="s">
        <v>246</v>
      </c>
      <c r="Z1804" s="12" t="s">
        <v>8576</v>
      </c>
      <c r="AA1804" s="12" t="s">
        <v>144</v>
      </c>
      <c r="AB1804" s="12" t="s">
        <v>8577</v>
      </c>
      <c r="AC1804" s="12">
        <v>8.2104764264E11</v>
      </c>
      <c r="AD1804" s="12" t="s">
        <v>146</v>
      </c>
      <c r="AI1804" s="12" t="s">
        <v>126</v>
      </c>
      <c r="AJ1804" s="12" t="s">
        <v>126</v>
      </c>
      <c r="AK1804" s="12" t="s">
        <v>126</v>
      </c>
      <c r="AP1804" s="12" t="s">
        <v>152</v>
      </c>
      <c r="AS1804" s="12" t="s">
        <v>153</v>
      </c>
      <c r="AU1804" s="12" t="s">
        <v>126</v>
      </c>
    </row>
    <row r="1805" ht="14.25" customHeight="1">
      <c r="A1805" s="12">
        <v>722156.0</v>
      </c>
      <c r="B1805" s="12">
        <v>722156.0</v>
      </c>
      <c r="C1805" s="12" t="s">
        <v>136</v>
      </c>
      <c r="D1805" s="12">
        <v>875.0</v>
      </c>
      <c r="K1805" s="12" t="s">
        <v>137</v>
      </c>
      <c r="M1805" s="12" t="s">
        <v>170</v>
      </c>
      <c r="N1805" s="12" t="s">
        <v>139</v>
      </c>
      <c r="P1805" s="12" t="s">
        <v>140</v>
      </c>
      <c r="V1805" s="12">
        <v>814.0</v>
      </c>
      <c r="X1805" s="12" t="s">
        <v>8578</v>
      </c>
      <c r="Y1805" s="12" t="s">
        <v>142</v>
      </c>
      <c r="Z1805" s="12" t="s">
        <v>8579</v>
      </c>
      <c r="AA1805" s="12" t="s">
        <v>144</v>
      </c>
      <c r="AB1805" s="12" t="s">
        <v>8580</v>
      </c>
      <c r="AC1805" s="12">
        <v>8.562096146753E12</v>
      </c>
      <c r="AD1805" s="12" t="s">
        <v>7838</v>
      </c>
      <c r="AE1805" s="12" t="s">
        <v>8581</v>
      </c>
      <c r="AF1805" s="12" t="s">
        <v>8582</v>
      </c>
      <c r="AI1805" s="12" t="s">
        <v>126</v>
      </c>
      <c r="AJ1805" s="12" t="s">
        <v>152</v>
      </c>
      <c r="AK1805" s="12" t="s">
        <v>126</v>
      </c>
      <c r="AM1805" s="12" t="s">
        <v>331</v>
      </c>
      <c r="AN1805" s="12" t="s">
        <v>149</v>
      </c>
      <c r="AO1805" s="12" t="s">
        <v>8583</v>
      </c>
      <c r="AP1805" s="12" t="s">
        <v>126</v>
      </c>
      <c r="AS1805" s="12" t="s">
        <v>153</v>
      </c>
      <c r="AU1805" s="12" t="s">
        <v>152</v>
      </c>
      <c r="BF1805" s="12" t="s">
        <v>126</v>
      </c>
      <c r="BO1805" s="12" t="s">
        <v>374</v>
      </c>
      <c r="BP1805" s="12" t="s">
        <v>7838</v>
      </c>
      <c r="BQ1805" s="12" t="s">
        <v>388</v>
      </c>
    </row>
    <row r="1806" ht="14.25" customHeight="1">
      <c r="A1806" s="12">
        <v>722157.0</v>
      </c>
      <c r="B1806" s="12">
        <v>722157.0</v>
      </c>
      <c r="K1806" s="12" t="s">
        <v>137</v>
      </c>
      <c r="M1806" s="12" t="s">
        <v>253</v>
      </c>
      <c r="N1806" s="12" t="s">
        <v>139</v>
      </c>
      <c r="P1806" s="12" t="s">
        <v>204</v>
      </c>
      <c r="V1806" s="12">
        <v>319.0</v>
      </c>
      <c r="X1806" s="12" t="s">
        <v>8584</v>
      </c>
      <c r="Y1806" s="12" t="s">
        <v>246</v>
      </c>
      <c r="Z1806" s="12" t="s">
        <v>8465</v>
      </c>
      <c r="AA1806" s="12" t="s">
        <v>144</v>
      </c>
      <c r="AB1806" s="12" t="s">
        <v>8585</v>
      </c>
      <c r="AC1806" s="12">
        <v>2.50733610668E11</v>
      </c>
      <c r="AD1806" s="12" t="s">
        <v>550</v>
      </c>
      <c r="AE1806" s="12" t="s">
        <v>8586</v>
      </c>
      <c r="AI1806" s="12" t="s">
        <v>152</v>
      </c>
      <c r="AJ1806" s="12" t="s">
        <v>126</v>
      </c>
      <c r="AK1806" s="12" t="s">
        <v>126</v>
      </c>
      <c r="AM1806" s="12" t="s">
        <v>567</v>
      </c>
      <c r="AN1806" s="12" t="s">
        <v>149</v>
      </c>
      <c r="AO1806" s="12" t="s">
        <v>723</v>
      </c>
      <c r="AP1806" s="12" t="s">
        <v>152</v>
      </c>
      <c r="AQ1806" s="12" t="s">
        <v>152</v>
      </c>
      <c r="AS1806" s="12" t="s">
        <v>153</v>
      </c>
      <c r="AU1806" s="12" t="s">
        <v>152</v>
      </c>
      <c r="AV1806" s="12" t="s">
        <v>8587</v>
      </c>
      <c r="AW1806" s="12" t="s">
        <v>8588</v>
      </c>
      <c r="AX1806" s="12" t="s">
        <v>8589</v>
      </c>
      <c r="AY1806" s="12" t="s">
        <v>8590</v>
      </c>
      <c r="BF1806" s="12" t="s">
        <v>126</v>
      </c>
      <c r="BO1806" s="12" t="s">
        <v>561</v>
      </c>
      <c r="BQ1806" s="12" t="s">
        <v>201</v>
      </c>
    </row>
    <row r="1807" ht="14.25" customHeight="1">
      <c r="A1807" s="12">
        <v>722158.0</v>
      </c>
      <c r="B1807" s="12">
        <v>722158.0</v>
      </c>
      <c r="K1807" s="12" t="s">
        <v>137</v>
      </c>
      <c r="M1807" s="12" t="s">
        <v>253</v>
      </c>
      <c r="N1807" s="12" t="s">
        <v>139</v>
      </c>
      <c r="P1807" s="12" t="s">
        <v>204</v>
      </c>
      <c r="V1807" s="12">
        <v>319.0</v>
      </c>
      <c r="X1807" s="12" t="s">
        <v>8584</v>
      </c>
      <c r="Y1807" s="12" t="s">
        <v>246</v>
      </c>
      <c r="Z1807" s="12" t="s">
        <v>8465</v>
      </c>
      <c r="AA1807" s="12" t="s">
        <v>144</v>
      </c>
      <c r="AB1807" s="12" t="s">
        <v>8585</v>
      </c>
      <c r="AC1807" s="12">
        <v>2.50733610668E11</v>
      </c>
      <c r="AD1807" s="12" t="s">
        <v>550</v>
      </c>
      <c r="AE1807" s="12" t="s">
        <v>8586</v>
      </c>
      <c r="AI1807" s="12" t="s">
        <v>152</v>
      </c>
      <c r="AJ1807" s="12" t="s">
        <v>126</v>
      </c>
      <c r="AK1807" s="12" t="s">
        <v>126</v>
      </c>
      <c r="AM1807" s="12" t="s">
        <v>567</v>
      </c>
      <c r="AN1807" s="12" t="s">
        <v>149</v>
      </c>
      <c r="AO1807" s="12" t="s">
        <v>723</v>
      </c>
      <c r="AP1807" s="12" t="s">
        <v>152</v>
      </c>
      <c r="AQ1807" s="12" t="s">
        <v>152</v>
      </c>
      <c r="AS1807" s="12" t="s">
        <v>153</v>
      </c>
      <c r="AU1807" s="12" t="s">
        <v>152</v>
      </c>
      <c r="AV1807" s="12" t="s">
        <v>8587</v>
      </c>
      <c r="AW1807" s="12" t="s">
        <v>8588</v>
      </c>
      <c r="AX1807" s="12" t="s">
        <v>8589</v>
      </c>
      <c r="AY1807" s="12" t="s">
        <v>8590</v>
      </c>
      <c r="BF1807" s="12" t="s">
        <v>126</v>
      </c>
      <c r="BO1807" s="12" t="s">
        <v>561</v>
      </c>
      <c r="BQ1807" s="12" t="s">
        <v>201</v>
      </c>
    </row>
    <row r="1808" ht="14.25" customHeight="1">
      <c r="A1808" s="12">
        <v>722159.0</v>
      </c>
      <c r="B1808" s="12">
        <v>722159.0</v>
      </c>
      <c r="C1808" s="12" t="s">
        <v>136</v>
      </c>
      <c r="D1808" s="12">
        <v>814.0</v>
      </c>
      <c r="K1808" s="12" t="s">
        <v>137</v>
      </c>
      <c r="M1808" s="12" t="s">
        <v>170</v>
      </c>
      <c r="N1808" s="12" t="s">
        <v>139</v>
      </c>
      <c r="O1808" s="12" t="s">
        <v>8591</v>
      </c>
      <c r="P1808" s="12" t="s">
        <v>140</v>
      </c>
      <c r="V1808" s="12">
        <v>814.0</v>
      </c>
      <c r="X1808" s="12" t="s">
        <v>8592</v>
      </c>
      <c r="Y1808" s="12" t="s">
        <v>142</v>
      </c>
      <c r="Z1808" s="12" t="s">
        <v>8593</v>
      </c>
      <c r="AA1808" s="12" t="s">
        <v>144</v>
      </c>
      <c r="AB1808" s="12" t="s">
        <v>8594</v>
      </c>
      <c r="AC1808" s="12">
        <v>614.0</v>
      </c>
      <c r="AD1808" s="12" t="s">
        <v>480</v>
      </c>
      <c r="AE1808" s="12" t="s">
        <v>8595</v>
      </c>
      <c r="AI1808" s="12" t="s">
        <v>126</v>
      </c>
      <c r="AJ1808" s="12" t="s">
        <v>126</v>
      </c>
      <c r="AK1808" s="12" t="s">
        <v>126</v>
      </c>
      <c r="AM1808" s="12" t="s">
        <v>149</v>
      </c>
      <c r="AN1808" s="12" t="s">
        <v>723</v>
      </c>
      <c r="AP1808" s="12" t="s">
        <v>126</v>
      </c>
      <c r="AS1808" s="12" t="s">
        <v>153</v>
      </c>
      <c r="AU1808" s="12" t="s">
        <v>152</v>
      </c>
      <c r="BF1808" s="12" t="s">
        <v>126</v>
      </c>
      <c r="BO1808" s="12" t="s">
        <v>127</v>
      </c>
      <c r="BP1808" s="12" t="s">
        <v>480</v>
      </c>
      <c r="BQ1808" s="12" t="s">
        <v>388</v>
      </c>
    </row>
    <row r="1809" ht="14.25" customHeight="1">
      <c r="A1809" s="12">
        <v>722160.0</v>
      </c>
      <c r="B1809" s="12">
        <v>722160.0</v>
      </c>
      <c r="C1809" s="12" t="s">
        <v>136</v>
      </c>
      <c r="D1809" s="12">
        <v>963.0</v>
      </c>
      <c r="K1809" s="12" t="s">
        <v>137</v>
      </c>
      <c r="M1809" s="12" t="s">
        <v>138</v>
      </c>
      <c r="N1809" s="12" t="s">
        <v>139</v>
      </c>
      <c r="O1809" s="12" t="s">
        <v>3754</v>
      </c>
      <c r="P1809" s="12" t="s">
        <v>204</v>
      </c>
      <c r="V1809" s="12">
        <v>523.0</v>
      </c>
      <c r="X1809" s="12" t="s">
        <v>8596</v>
      </c>
      <c r="Y1809" s="12" t="s">
        <v>173</v>
      </c>
      <c r="Z1809" s="12" t="s">
        <v>8597</v>
      </c>
      <c r="AA1809" s="12" t="s">
        <v>175</v>
      </c>
      <c r="AB1809" s="12" t="s">
        <v>8598</v>
      </c>
      <c r="AC1809" s="12">
        <v>452.0</v>
      </c>
      <c r="AD1809" s="12" t="s">
        <v>4081</v>
      </c>
      <c r="AE1809" s="12" t="s">
        <v>8599</v>
      </c>
      <c r="AI1809" s="12" t="s">
        <v>126</v>
      </c>
      <c r="AJ1809" s="12" t="s">
        <v>126</v>
      </c>
      <c r="AK1809" s="12" t="s">
        <v>126</v>
      </c>
      <c r="AM1809" s="12" t="s">
        <v>149</v>
      </c>
      <c r="AN1809" s="12" t="s">
        <v>5688</v>
      </c>
      <c r="AO1809" s="12" t="s">
        <v>331</v>
      </c>
      <c r="AP1809" s="12" t="s">
        <v>126</v>
      </c>
      <c r="AQ1809" s="12" t="s">
        <v>152</v>
      </c>
      <c r="AS1809" s="12" t="s">
        <v>153</v>
      </c>
      <c r="AU1809" s="12" t="s">
        <v>152</v>
      </c>
      <c r="AV1809" s="12" t="s">
        <v>188</v>
      </c>
      <c r="AW1809" s="12" t="s">
        <v>8600</v>
      </c>
      <c r="AX1809" s="12" t="s">
        <v>156</v>
      </c>
      <c r="AY1809" s="12" t="s">
        <v>8601</v>
      </c>
    </row>
    <row r="1810" ht="14.25" customHeight="1">
      <c r="A1810" s="12">
        <v>722161.0</v>
      </c>
      <c r="B1810" s="12">
        <v>722161.0</v>
      </c>
      <c r="K1810" s="12" t="s">
        <v>137</v>
      </c>
      <c r="M1810" s="12" t="s">
        <v>253</v>
      </c>
      <c r="N1810" s="12" t="s">
        <v>171</v>
      </c>
      <c r="P1810" s="12" t="s">
        <v>140</v>
      </c>
      <c r="V1810" s="12">
        <v>605.0</v>
      </c>
      <c r="X1810" s="12" t="s">
        <v>8497</v>
      </c>
      <c r="Y1810" s="12" t="s">
        <v>142</v>
      </c>
      <c r="Z1810" s="12" t="s">
        <v>8498</v>
      </c>
      <c r="AA1810" s="12" t="s">
        <v>144</v>
      </c>
      <c r="AB1810" s="12" t="s">
        <v>8499</v>
      </c>
      <c r="AC1810" s="12">
        <v>2.11922700121E11</v>
      </c>
      <c r="AD1810" s="12" t="s">
        <v>2522</v>
      </c>
      <c r="AE1810" s="12" t="s">
        <v>8500</v>
      </c>
      <c r="AF1810" s="12" t="s">
        <v>8602</v>
      </c>
      <c r="AI1810" s="12" t="s">
        <v>152</v>
      </c>
      <c r="AJ1810" s="12" t="s">
        <v>152</v>
      </c>
      <c r="AK1810" s="12" t="s">
        <v>126</v>
      </c>
      <c r="AM1810" s="12" t="s">
        <v>149</v>
      </c>
      <c r="AN1810" s="12" t="s">
        <v>985</v>
      </c>
      <c r="AO1810" s="12" t="s">
        <v>567</v>
      </c>
      <c r="AP1810" s="12" t="s">
        <v>152</v>
      </c>
      <c r="AQ1810" s="12" t="s">
        <v>152</v>
      </c>
      <c r="AS1810" s="12" t="s">
        <v>370</v>
      </c>
      <c r="AT1810" s="12" t="s">
        <v>785</v>
      </c>
      <c r="AU1810" s="12" t="s">
        <v>152</v>
      </c>
      <c r="AV1810" s="12" t="s">
        <v>552</v>
      </c>
      <c r="AW1810" s="12" t="s">
        <v>8603</v>
      </c>
      <c r="AX1810" s="12" t="s">
        <v>183</v>
      </c>
      <c r="AY1810" s="12" t="s">
        <v>8604</v>
      </c>
      <c r="BF1810" s="12" t="s">
        <v>126</v>
      </c>
      <c r="BO1810" s="12" t="s">
        <v>421</v>
      </c>
      <c r="BP1810" s="12" t="s">
        <v>2522</v>
      </c>
      <c r="BQ1810" s="12" t="s">
        <v>158</v>
      </c>
    </row>
    <row r="1811" ht="14.25" customHeight="1">
      <c r="A1811" s="12">
        <v>722162.0</v>
      </c>
      <c r="B1811" s="12">
        <v>722160.0</v>
      </c>
      <c r="C1811" s="12" t="s">
        <v>136</v>
      </c>
      <c r="D1811" s="12">
        <v>0.0</v>
      </c>
      <c r="K1811" s="12" t="s">
        <v>137</v>
      </c>
      <c r="M1811" s="12" t="s">
        <v>138</v>
      </c>
      <c r="N1811" s="12" t="s">
        <v>139</v>
      </c>
      <c r="P1811" s="12" t="s">
        <v>118</v>
      </c>
      <c r="R1811" s="12" t="s">
        <v>1783</v>
      </c>
      <c r="V1811" s="12">
        <v>440.0</v>
      </c>
      <c r="X1811" s="12" t="s">
        <v>8605</v>
      </c>
      <c r="Y1811" s="12" t="s">
        <v>269</v>
      </c>
      <c r="Z1811" s="12" t="s">
        <v>8606</v>
      </c>
      <c r="AA1811" s="12" t="s">
        <v>175</v>
      </c>
      <c r="AB1811" s="12" t="s">
        <v>8607</v>
      </c>
      <c r="AC1811" s="12">
        <v>939.0</v>
      </c>
      <c r="AD1811" s="12" t="s">
        <v>4081</v>
      </c>
      <c r="AE1811" s="12" t="s">
        <v>8608</v>
      </c>
      <c r="AI1811" s="12" t="s">
        <v>126</v>
      </c>
      <c r="AJ1811" s="12" t="s">
        <v>126</v>
      </c>
      <c r="AK1811" s="12" t="s">
        <v>126</v>
      </c>
      <c r="AM1811" s="12" t="s">
        <v>149</v>
      </c>
      <c r="AN1811" s="12" t="s">
        <v>5688</v>
      </c>
      <c r="AP1811" s="12" t="s">
        <v>126</v>
      </c>
      <c r="AQ1811" s="12" t="s">
        <v>152</v>
      </c>
      <c r="AS1811" s="12" t="s">
        <v>153</v>
      </c>
      <c r="AU1811" s="12" t="s">
        <v>152</v>
      </c>
      <c r="AV1811" s="12" t="s">
        <v>188</v>
      </c>
      <c r="AW1811" s="12" t="s">
        <v>8600</v>
      </c>
      <c r="AX1811" s="12" t="s">
        <v>156</v>
      </c>
      <c r="AY1811" s="12" t="s">
        <v>8601</v>
      </c>
    </row>
    <row r="1812" ht="14.25" customHeight="1">
      <c r="A1812" s="12">
        <v>722163.0</v>
      </c>
      <c r="B1812" s="12">
        <v>722163.0</v>
      </c>
      <c r="C1812" s="12" t="s">
        <v>136</v>
      </c>
      <c r="D1812" s="12">
        <v>0.0</v>
      </c>
      <c r="E1812" s="12" t="s">
        <v>327</v>
      </c>
      <c r="K1812" s="12" t="s">
        <v>137</v>
      </c>
      <c r="M1812" s="12" t="s">
        <v>138</v>
      </c>
      <c r="N1812" s="12" t="s">
        <v>139</v>
      </c>
      <c r="O1812" s="12" t="s">
        <v>1215</v>
      </c>
      <c r="P1812" s="12" t="s">
        <v>204</v>
      </c>
      <c r="V1812" s="12">
        <v>523.0</v>
      </c>
      <c r="X1812" s="12" t="s">
        <v>8609</v>
      </c>
      <c r="Y1812" s="12" t="s">
        <v>319</v>
      </c>
      <c r="Z1812" s="12" t="s">
        <v>8610</v>
      </c>
      <c r="AA1812" s="12" t="s">
        <v>175</v>
      </c>
      <c r="AB1812" s="12" t="s">
        <v>8611</v>
      </c>
      <c r="AC1812" s="12">
        <v>10.0</v>
      </c>
      <c r="AD1812" s="12" t="s">
        <v>146</v>
      </c>
      <c r="AI1812" s="12" t="s">
        <v>126</v>
      </c>
      <c r="AJ1812" s="12" t="s">
        <v>126</v>
      </c>
      <c r="AK1812" s="12" t="s">
        <v>126</v>
      </c>
      <c r="AM1812" s="12" t="s">
        <v>150</v>
      </c>
      <c r="AN1812" s="12" t="s">
        <v>149</v>
      </c>
      <c r="AS1812" s="12" t="s">
        <v>153</v>
      </c>
      <c r="AU1812" s="12" t="s">
        <v>152</v>
      </c>
    </row>
    <row r="1813" ht="14.25" customHeight="1">
      <c r="A1813" s="12">
        <v>722164.0</v>
      </c>
      <c r="B1813" s="12">
        <v>722164.0</v>
      </c>
      <c r="K1813" s="12" t="s">
        <v>137</v>
      </c>
      <c r="M1813" s="12" t="s">
        <v>170</v>
      </c>
      <c r="N1813" s="12" t="s">
        <v>139</v>
      </c>
      <c r="O1813" s="12" t="s">
        <v>3372</v>
      </c>
      <c r="P1813" s="12" t="s">
        <v>140</v>
      </c>
      <c r="V1813" s="12">
        <v>814.0</v>
      </c>
      <c r="X1813" s="12" t="s">
        <v>8612</v>
      </c>
      <c r="Y1813" s="12" t="s">
        <v>142</v>
      </c>
      <c r="Z1813" s="12" t="s">
        <v>8613</v>
      </c>
      <c r="AA1813" s="12" t="s">
        <v>175</v>
      </c>
      <c r="AB1813" s="12" t="s">
        <v>8614</v>
      </c>
      <c r="AC1813" s="12">
        <v>2.63777516109E11</v>
      </c>
      <c r="AD1813" s="12" t="s">
        <v>161</v>
      </c>
      <c r="AE1813" s="12" t="s">
        <v>8615</v>
      </c>
      <c r="AJ1813" s="12" t="s">
        <v>126</v>
      </c>
      <c r="AK1813" s="12" t="s">
        <v>126</v>
      </c>
      <c r="AM1813" s="12" t="s">
        <v>365</v>
      </c>
      <c r="AP1813" s="12" t="s">
        <v>152</v>
      </c>
      <c r="AQ1813" s="12" t="s">
        <v>152</v>
      </c>
      <c r="AS1813" s="12" t="s">
        <v>153</v>
      </c>
      <c r="AU1813" s="12" t="s">
        <v>152</v>
      </c>
      <c r="BF1813" s="12" t="s">
        <v>126</v>
      </c>
      <c r="BO1813" s="12" t="s">
        <v>526</v>
      </c>
      <c r="BP1813" s="12" t="s">
        <v>161</v>
      </c>
      <c r="BQ1813" s="12" t="s">
        <v>607</v>
      </c>
    </row>
    <row r="1814" ht="14.25" customHeight="1">
      <c r="A1814" s="12">
        <v>722165.0</v>
      </c>
      <c r="B1814" s="12">
        <v>722165.0</v>
      </c>
      <c r="C1814" s="12" t="s">
        <v>136</v>
      </c>
      <c r="D1814" s="12">
        <v>699.0</v>
      </c>
      <c r="K1814" s="12" t="s">
        <v>137</v>
      </c>
      <c r="M1814" s="12" t="s">
        <v>138</v>
      </c>
      <c r="N1814" s="12" t="s">
        <v>171</v>
      </c>
      <c r="P1814" s="12" t="s">
        <v>140</v>
      </c>
      <c r="V1814" s="12">
        <v>699.0</v>
      </c>
      <c r="X1814" s="12" t="s">
        <v>8616</v>
      </c>
      <c r="Y1814" s="12" t="s">
        <v>142</v>
      </c>
      <c r="Z1814" s="12" t="s">
        <v>8617</v>
      </c>
      <c r="AA1814" s="12" t="s">
        <v>175</v>
      </c>
      <c r="AB1814" s="12" t="s">
        <v>8618</v>
      </c>
      <c r="AC1814" s="12">
        <v>614.0</v>
      </c>
      <c r="AD1814" s="12" t="s">
        <v>1068</v>
      </c>
      <c r="AE1814" s="12" t="s">
        <v>8619</v>
      </c>
      <c r="AF1814" s="12" t="s">
        <v>8620</v>
      </c>
      <c r="AI1814" s="12" t="s">
        <v>126</v>
      </c>
      <c r="AJ1814" s="12" t="s">
        <v>126</v>
      </c>
      <c r="AK1814" s="12" t="s">
        <v>126</v>
      </c>
      <c r="AM1814" s="12" t="s">
        <v>149</v>
      </c>
      <c r="AP1814" s="12" t="s">
        <v>126</v>
      </c>
      <c r="AS1814" s="12" t="s">
        <v>370</v>
      </c>
      <c r="AT1814" s="12" t="s">
        <v>1017</v>
      </c>
      <c r="AU1814" s="12" t="s">
        <v>126</v>
      </c>
      <c r="BF1814" s="12" t="s">
        <v>126</v>
      </c>
      <c r="BO1814" s="12" t="s">
        <v>127</v>
      </c>
      <c r="BP1814" s="12" t="s">
        <v>1068</v>
      </c>
      <c r="BQ1814" s="12" t="s">
        <v>388</v>
      </c>
    </row>
    <row r="1815" ht="14.25" customHeight="1">
      <c r="A1815" s="12">
        <v>722166.0</v>
      </c>
      <c r="B1815" s="12">
        <v>722166.0</v>
      </c>
      <c r="C1815" s="12" t="s">
        <v>136</v>
      </c>
      <c r="D1815" s="12">
        <v>875.0</v>
      </c>
      <c r="K1815" s="12" t="s">
        <v>137</v>
      </c>
      <c r="M1815" s="12" t="s">
        <v>138</v>
      </c>
      <c r="N1815" s="12" t="s">
        <v>139</v>
      </c>
      <c r="O1815" s="12" t="s">
        <v>1064</v>
      </c>
      <c r="P1815" s="12" t="s">
        <v>140</v>
      </c>
      <c r="V1815" s="12">
        <v>875.0</v>
      </c>
      <c r="X1815" s="12" t="s">
        <v>8621</v>
      </c>
      <c r="Y1815" s="12" t="s">
        <v>142</v>
      </c>
      <c r="Z1815" s="12" t="s">
        <v>8622</v>
      </c>
      <c r="AA1815" s="12" t="s">
        <v>175</v>
      </c>
      <c r="AB1815" s="12" t="s">
        <v>8623</v>
      </c>
      <c r="AC1815" s="12">
        <v>141.0</v>
      </c>
      <c r="AD1815" s="12" t="s">
        <v>221</v>
      </c>
      <c r="AE1815" s="12" t="s">
        <v>8624</v>
      </c>
      <c r="AI1815" s="12" t="s">
        <v>126</v>
      </c>
      <c r="AJ1815" s="12" t="s">
        <v>152</v>
      </c>
      <c r="AK1815" s="12" t="s">
        <v>126</v>
      </c>
      <c r="AM1815" s="12" t="s">
        <v>196</v>
      </c>
      <c r="AP1815" s="12" t="s">
        <v>126</v>
      </c>
      <c r="AQ1815" s="12" t="s">
        <v>152</v>
      </c>
      <c r="AS1815" s="12" t="s">
        <v>153</v>
      </c>
      <c r="AU1815" s="12" t="s">
        <v>152</v>
      </c>
      <c r="BF1815" s="12" t="s">
        <v>126</v>
      </c>
      <c r="BO1815" s="12" t="s">
        <v>2564</v>
      </c>
      <c r="BP1815" s="12" t="s">
        <v>3714</v>
      </c>
      <c r="BQ1815" s="12" t="s">
        <v>158</v>
      </c>
    </row>
    <row r="1816" ht="14.25" customHeight="1">
      <c r="A1816" s="12">
        <v>722167.0</v>
      </c>
      <c r="B1816" s="12">
        <v>722167.0</v>
      </c>
      <c r="K1816" s="12" t="s">
        <v>137</v>
      </c>
      <c r="M1816" s="12" t="s">
        <v>253</v>
      </c>
      <c r="N1816" s="12" t="s">
        <v>139</v>
      </c>
      <c r="O1816" s="12" t="s">
        <v>3754</v>
      </c>
      <c r="P1816" s="12" t="s">
        <v>204</v>
      </c>
      <c r="V1816" s="12">
        <v>319.0</v>
      </c>
      <c r="X1816" s="12" t="s">
        <v>8625</v>
      </c>
      <c r="Y1816" s="12" t="s">
        <v>173</v>
      </c>
      <c r="Z1816" s="12" t="s">
        <v>8626</v>
      </c>
      <c r="AA1816" s="12" t="s">
        <v>175</v>
      </c>
      <c r="AB1816" s="12" t="s">
        <v>8627</v>
      </c>
      <c r="AC1816" s="12">
        <v>703.0</v>
      </c>
      <c r="AD1816" s="12" t="s">
        <v>634</v>
      </c>
      <c r="AI1816" s="12" t="s">
        <v>126</v>
      </c>
      <c r="AJ1816" s="12" t="s">
        <v>152</v>
      </c>
      <c r="AK1816" s="12" t="s">
        <v>126</v>
      </c>
      <c r="AM1816" s="12" t="s">
        <v>196</v>
      </c>
      <c r="AN1816" s="12" t="s">
        <v>1852</v>
      </c>
      <c r="AP1816" s="12" t="s">
        <v>152</v>
      </c>
      <c r="AQ1816" s="12" t="s">
        <v>152</v>
      </c>
      <c r="AS1816" s="12" t="s">
        <v>153</v>
      </c>
      <c r="AU1816" s="12" t="s">
        <v>152</v>
      </c>
      <c r="BF1816" s="12" t="s">
        <v>126</v>
      </c>
      <c r="BO1816" s="12" t="s">
        <v>578</v>
      </c>
      <c r="BP1816" s="12" t="s">
        <v>634</v>
      </c>
      <c r="BQ1816" s="12" t="s">
        <v>236</v>
      </c>
    </row>
    <row r="1817" ht="14.25" customHeight="1">
      <c r="A1817" s="12">
        <v>722168.0</v>
      </c>
      <c r="B1817" s="12">
        <v>722167.0</v>
      </c>
      <c r="K1817" s="12" t="s">
        <v>137</v>
      </c>
      <c r="M1817" s="12" t="s">
        <v>253</v>
      </c>
      <c r="N1817" s="12" t="s">
        <v>139</v>
      </c>
      <c r="O1817" s="12" t="s">
        <v>260</v>
      </c>
      <c r="P1817" s="12" t="s">
        <v>118</v>
      </c>
      <c r="R1817" s="12" t="s">
        <v>389</v>
      </c>
      <c r="V1817" s="12">
        <v>300.0</v>
      </c>
      <c r="X1817" s="12" t="s">
        <v>8628</v>
      </c>
      <c r="Y1817" s="12" t="s">
        <v>246</v>
      </c>
      <c r="Z1817" s="12" t="s">
        <v>8626</v>
      </c>
      <c r="AA1817" s="12" t="s">
        <v>144</v>
      </c>
      <c r="AB1817" s="12" t="s">
        <v>8627</v>
      </c>
      <c r="AC1817" s="12">
        <v>703.0</v>
      </c>
      <c r="AD1817" s="12" t="s">
        <v>634</v>
      </c>
      <c r="AI1817" s="12" t="s">
        <v>126</v>
      </c>
      <c r="AJ1817" s="12" t="s">
        <v>152</v>
      </c>
      <c r="AK1817" s="12" t="s">
        <v>126</v>
      </c>
      <c r="AP1817" s="12" t="s">
        <v>152</v>
      </c>
      <c r="AQ1817" s="12" t="s">
        <v>152</v>
      </c>
      <c r="AS1817" s="12" t="s">
        <v>153</v>
      </c>
      <c r="AU1817" s="12" t="s">
        <v>152</v>
      </c>
      <c r="BF1817" s="12" t="s">
        <v>126</v>
      </c>
      <c r="BO1817" s="12" t="s">
        <v>8629</v>
      </c>
      <c r="BP1817" s="12" t="s">
        <v>634</v>
      </c>
      <c r="BQ1817" s="12" t="s">
        <v>236</v>
      </c>
    </row>
    <row r="1818" ht="14.25" customHeight="1">
      <c r="A1818" s="12">
        <v>722169.0</v>
      </c>
      <c r="B1818" s="12">
        <v>722169.0</v>
      </c>
      <c r="K1818" s="12" t="s">
        <v>137</v>
      </c>
      <c r="M1818" s="12" t="s">
        <v>170</v>
      </c>
      <c r="N1818" s="12" t="s">
        <v>139</v>
      </c>
      <c r="O1818" s="12" t="s">
        <v>1215</v>
      </c>
      <c r="P1818" s="12" t="s">
        <v>128</v>
      </c>
      <c r="V1818" s="12">
        <v>755.0</v>
      </c>
      <c r="X1818" s="12" t="s">
        <v>8630</v>
      </c>
      <c r="Y1818" s="12" t="s">
        <v>246</v>
      </c>
      <c r="Z1818" s="12" t="s">
        <v>8631</v>
      </c>
      <c r="AA1818" s="12" t="s">
        <v>144</v>
      </c>
      <c r="AB1818" s="12" t="s">
        <v>8632</v>
      </c>
      <c r="AC1818" s="12">
        <v>6.285694033227E12</v>
      </c>
      <c r="AD1818" s="12" t="s">
        <v>634</v>
      </c>
      <c r="AE1818" s="12" t="s">
        <v>8633</v>
      </c>
      <c r="AI1818" s="12" t="s">
        <v>152</v>
      </c>
      <c r="AJ1818" s="12" t="s">
        <v>126</v>
      </c>
      <c r="AK1818" s="12" t="s">
        <v>126</v>
      </c>
      <c r="AM1818" s="12" t="s">
        <v>149</v>
      </c>
      <c r="AN1818" s="12" t="s">
        <v>634</v>
      </c>
      <c r="AP1818" s="12" t="s">
        <v>152</v>
      </c>
      <c r="AQ1818" s="12" t="s">
        <v>152</v>
      </c>
      <c r="AS1818" s="12" t="s">
        <v>153</v>
      </c>
      <c r="AU1818" s="12" t="s">
        <v>152</v>
      </c>
      <c r="AV1818" s="12" t="s">
        <v>154</v>
      </c>
      <c r="AX1818" s="12" t="s">
        <v>184</v>
      </c>
      <c r="BF1818" s="12" t="s">
        <v>126</v>
      </c>
      <c r="BO1818" s="12" t="s">
        <v>3378</v>
      </c>
      <c r="BP1818" s="12" t="s">
        <v>634</v>
      </c>
      <c r="BQ1818" s="12" t="s">
        <v>8634</v>
      </c>
    </row>
    <row r="1819" ht="14.25" customHeight="1">
      <c r="A1819" s="12">
        <v>722170.0</v>
      </c>
      <c r="B1819" s="12">
        <v>722170.0</v>
      </c>
      <c r="K1819" s="12" t="s">
        <v>137</v>
      </c>
      <c r="M1819" s="12" t="s">
        <v>253</v>
      </c>
      <c r="N1819" s="12" t="s">
        <v>171</v>
      </c>
      <c r="P1819" s="12" t="s">
        <v>128</v>
      </c>
      <c r="V1819" s="12">
        <v>464.0</v>
      </c>
      <c r="X1819" s="12" t="s">
        <v>8635</v>
      </c>
      <c r="Y1819" s="12" t="s">
        <v>269</v>
      </c>
      <c r="Z1819" s="12" t="s">
        <v>8636</v>
      </c>
      <c r="AA1819" s="12" t="s">
        <v>175</v>
      </c>
      <c r="AB1819" s="12" t="s">
        <v>8637</v>
      </c>
      <c r="AC1819" s="12">
        <v>9.647511985678E12</v>
      </c>
      <c r="AD1819" s="12" t="s">
        <v>8638</v>
      </c>
      <c r="AE1819" s="12" t="s">
        <v>8639</v>
      </c>
      <c r="AI1819" s="12" t="s">
        <v>126</v>
      </c>
      <c r="AJ1819" s="12" t="s">
        <v>152</v>
      </c>
      <c r="AK1819" s="12" t="s">
        <v>126</v>
      </c>
      <c r="AM1819" s="12" t="s">
        <v>149</v>
      </c>
      <c r="AN1819" s="12" t="s">
        <v>331</v>
      </c>
      <c r="AP1819" s="12" t="s">
        <v>152</v>
      </c>
      <c r="AQ1819" s="12" t="s">
        <v>152</v>
      </c>
      <c r="AS1819" s="12" t="s">
        <v>153</v>
      </c>
      <c r="AU1819" s="12" t="s">
        <v>152</v>
      </c>
      <c r="BF1819" s="12" t="s">
        <v>126</v>
      </c>
      <c r="BO1819" s="12" t="s">
        <v>374</v>
      </c>
      <c r="BP1819" s="12" t="s">
        <v>8638</v>
      </c>
      <c r="BQ1819" s="12" t="s">
        <v>236</v>
      </c>
    </row>
    <row r="1820" ht="14.25" customHeight="1">
      <c r="A1820" s="12">
        <v>722171.0</v>
      </c>
      <c r="B1820" s="12">
        <v>722171.0</v>
      </c>
      <c r="K1820" s="12" t="s">
        <v>137</v>
      </c>
      <c r="M1820" s="12" t="s">
        <v>253</v>
      </c>
      <c r="N1820" s="12" t="s">
        <v>139</v>
      </c>
      <c r="P1820" s="12" t="s">
        <v>204</v>
      </c>
      <c r="V1820" s="12">
        <v>319.0</v>
      </c>
      <c r="X1820" s="12" t="s">
        <v>8640</v>
      </c>
      <c r="Y1820" s="12" t="s">
        <v>246</v>
      </c>
      <c r="Z1820" s="12" t="s">
        <v>8641</v>
      </c>
      <c r="AA1820" s="12" t="s">
        <v>144</v>
      </c>
      <c r="AB1820" s="12" t="s">
        <v>8642</v>
      </c>
      <c r="AC1820" s="12">
        <v>75.0</v>
      </c>
      <c r="AD1820" s="12" t="s">
        <v>272</v>
      </c>
      <c r="AI1820" s="12" t="s">
        <v>152</v>
      </c>
      <c r="AJ1820" s="12" t="s">
        <v>126</v>
      </c>
      <c r="AK1820" s="12" t="s">
        <v>126</v>
      </c>
      <c r="AM1820" s="12" t="s">
        <v>196</v>
      </c>
      <c r="AN1820" s="12" t="s">
        <v>196</v>
      </c>
      <c r="AP1820" s="12" t="s">
        <v>152</v>
      </c>
      <c r="AQ1820" s="12" t="s">
        <v>152</v>
      </c>
      <c r="AS1820" s="12" t="s">
        <v>153</v>
      </c>
      <c r="AU1820" s="12" t="s">
        <v>152</v>
      </c>
      <c r="AV1820" s="12" t="s">
        <v>154</v>
      </c>
      <c r="AX1820" s="12" t="s">
        <v>184</v>
      </c>
      <c r="BF1820" s="12" t="s">
        <v>126</v>
      </c>
      <c r="BO1820" s="12" t="s">
        <v>561</v>
      </c>
      <c r="BQ1820" s="12" t="s">
        <v>236</v>
      </c>
    </row>
    <row r="1821" ht="14.25" customHeight="1">
      <c r="A1821" s="12">
        <v>722172.0</v>
      </c>
      <c r="B1821" s="12">
        <v>722172.0</v>
      </c>
      <c r="K1821" s="12" t="s">
        <v>137</v>
      </c>
      <c r="M1821" s="12" t="s">
        <v>170</v>
      </c>
      <c r="N1821" s="12" t="s">
        <v>139</v>
      </c>
      <c r="P1821" s="12" t="s">
        <v>140</v>
      </c>
      <c r="V1821" s="12">
        <v>814.0</v>
      </c>
      <c r="X1821" s="12" t="s">
        <v>8643</v>
      </c>
      <c r="Y1821" s="12" t="s">
        <v>142</v>
      </c>
      <c r="Z1821" s="12" t="s">
        <v>8644</v>
      </c>
      <c r="AA1821" s="12" t="s">
        <v>144</v>
      </c>
      <c r="AB1821" s="12" t="s">
        <v>8645</v>
      </c>
      <c r="AC1821" s="12">
        <v>6.281380031976E12</v>
      </c>
      <c r="AD1821" s="12" t="s">
        <v>634</v>
      </c>
      <c r="AE1821" s="12" t="s">
        <v>8646</v>
      </c>
      <c r="AF1821" s="12" t="s">
        <v>8647</v>
      </c>
      <c r="AI1821" s="12" t="s">
        <v>126</v>
      </c>
      <c r="AJ1821" s="12" t="s">
        <v>126</v>
      </c>
      <c r="AK1821" s="12" t="s">
        <v>126</v>
      </c>
      <c r="AM1821" s="12" t="s">
        <v>1695</v>
      </c>
      <c r="AN1821" s="12" t="s">
        <v>149</v>
      </c>
      <c r="AP1821" s="12" t="s">
        <v>126</v>
      </c>
      <c r="AQ1821" s="12" t="s">
        <v>152</v>
      </c>
      <c r="AS1821" s="12" t="s">
        <v>153</v>
      </c>
      <c r="AU1821" s="12" t="s">
        <v>152</v>
      </c>
      <c r="AV1821" s="12" t="s">
        <v>154</v>
      </c>
      <c r="AW1821" s="12" t="s">
        <v>1696</v>
      </c>
      <c r="AX1821" s="12" t="s">
        <v>184</v>
      </c>
      <c r="AY1821" s="12" t="s">
        <v>1697</v>
      </c>
      <c r="BF1821" s="12" t="s">
        <v>126</v>
      </c>
      <c r="BO1821" s="12" t="s">
        <v>1592</v>
      </c>
      <c r="BP1821" s="12" t="s">
        <v>634</v>
      </c>
      <c r="BQ1821" s="12" t="s">
        <v>352</v>
      </c>
    </row>
    <row r="1822" ht="14.25" customHeight="1">
      <c r="A1822" s="12">
        <v>722173.0</v>
      </c>
      <c r="B1822" s="12">
        <v>722173.0</v>
      </c>
      <c r="C1822" s="12" t="s">
        <v>136</v>
      </c>
      <c r="D1822" s="12">
        <v>949.0</v>
      </c>
      <c r="K1822" s="12" t="s">
        <v>137</v>
      </c>
      <c r="M1822" s="12" t="s">
        <v>170</v>
      </c>
      <c r="N1822" s="12" t="s">
        <v>171</v>
      </c>
      <c r="P1822" s="12" t="s">
        <v>140</v>
      </c>
      <c r="V1822" s="12">
        <v>649.0</v>
      </c>
      <c r="X1822" s="12" t="s">
        <v>8648</v>
      </c>
      <c r="Y1822" s="12" t="s">
        <v>142</v>
      </c>
      <c r="Z1822" s="12" t="s">
        <v>8649</v>
      </c>
      <c r="AA1822" s="12" t="s">
        <v>175</v>
      </c>
      <c r="AB1822" s="12" t="s">
        <v>8650</v>
      </c>
      <c r="AC1822" s="12">
        <v>673.0</v>
      </c>
      <c r="AD1822" s="12" t="s">
        <v>6640</v>
      </c>
      <c r="AE1822" s="12" t="s">
        <v>8651</v>
      </c>
      <c r="AI1822" s="12" t="s">
        <v>126</v>
      </c>
      <c r="AJ1822" s="12" t="s">
        <v>126</v>
      </c>
      <c r="AK1822" s="12" t="s">
        <v>126</v>
      </c>
      <c r="AM1822" s="12" t="s">
        <v>149</v>
      </c>
      <c r="AP1822" s="12" t="s">
        <v>152</v>
      </c>
      <c r="AQ1822" s="12" t="s">
        <v>152</v>
      </c>
      <c r="AS1822" s="12" t="s">
        <v>370</v>
      </c>
      <c r="AT1822" s="12" t="s">
        <v>1017</v>
      </c>
      <c r="AU1822" s="12" t="s">
        <v>152</v>
      </c>
      <c r="AV1822" s="12" t="s">
        <v>462</v>
      </c>
      <c r="AW1822" s="12" t="s">
        <v>8377</v>
      </c>
      <c r="AX1822" s="12" t="s">
        <v>156</v>
      </c>
      <c r="AY1822" s="12" t="s">
        <v>8377</v>
      </c>
      <c r="BF1822" s="12" t="s">
        <v>126</v>
      </c>
      <c r="BO1822" s="12" t="s">
        <v>8652</v>
      </c>
      <c r="BP1822" s="12" t="s">
        <v>6640</v>
      </c>
      <c r="BQ1822" s="12" t="s">
        <v>454</v>
      </c>
    </row>
    <row r="1823" ht="14.25" customHeight="1">
      <c r="A1823" s="12">
        <v>722174.0</v>
      </c>
      <c r="B1823" s="12">
        <v>722173.0</v>
      </c>
      <c r="C1823" s="12" t="s">
        <v>136</v>
      </c>
      <c r="D1823" s="12">
        <v>0.0</v>
      </c>
      <c r="K1823" s="12" t="s">
        <v>137</v>
      </c>
      <c r="M1823" s="12" t="s">
        <v>253</v>
      </c>
      <c r="N1823" s="12" t="s">
        <v>171</v>
      </c>
      <c r="P1823" s="12" t="s">
        <v>118</v>
      </c>
      <c r="R1823" s="12" t="s">
        <v>1182</v>
      </c>
      <c r="V1823" s="12">
        <v>300.0</v>
      </c>
      <c r="X1823" s="12" t="s">
        <v>8653</v>
      </c>
      <c r="Y1823" s="12" t="s">
        <v>246</v>
      </c>
      <c r="Z1823" s="12" t="s">
        <v>8654</v>
      </c>
      <c r="AA1823" s="12" t="s">
        <v>144</v>
      </c>
      <c r="AB1823" s="12" t="s">
        <v>8655</v>
      </c>
      <c r="AC1823" s="12">
        <v>673.0</v>
      </c>
      <c r="AD1823" s="12" t="s">
        <v>6640</v>
      </c>
      <c r="AE1823" s="12" t="s">
        <v>8651</v>
      </c>
      <c r="AI1823" s="12" t="s">
        <v>126</v>
      </c>
      <c r="AJ1823" s="12" t="s">
        <v>126</v>
      </c>
      <c r="AK1823" s="12" t="s">
        <v>126</v>
      </c>
      <c r="AM1823" s="12" t="s">
        <v>149</v>
      </c>
      <c r="AP1823" s="12" t="s">
        <v>152</v>
      </c>
      <c r="AQ1823" s="12" t="s">
        <v>152</v>
      </c>
      <c r="AS1823" s="12" t="s">
        <v>370</v>
      </c>
      <c r="AT1823" s="12" t="s">
        <v>1017</v>
      </c>
      <c r="AU1823" s="12" t="s">
        <v>152</v>
      </c>
      <c r="AV1823" s="12" t="s">
        <v>462</v>
      </c>
      <c r="AW1823" s="12" t="s">
        <v>8377</v>
      </c>
      <c r="AX1823" s="12" t="s">
        <v>156</v>
      </c>
      <c r="AY1823" s="12" t="s">
        <v>8377</v>
      </c>
      <c r="BO1823" s="12" t="s">
        <v>629</v>
      </c>
      <c r="BP1823" s="12" t="s">
        <v>6640</v>
      </c>
      <c r="BQ1823" s="12" t="s">
        <v>454</v>
      </c>
    </row>
    <row r="1824" ht="14.25" customHeight="1">
      <c r="A1824" s="12">
        <v>722175.0</v>
      </c>
      <c r="B1824" s="12">
        <v>722175.0</v>
      </c>
      <c r="K1824" s="12" t="s">
        <v>137</v>
      </c>
      <c r="M1824" s="12" t="s">
        <v>170</v>
      </c>
      <c r="N1824" s="12" t="s">
        <v>171</v>
      </c>
      <c r="P1824" s="12" t="s">
        <v>140</v>
      </c>
      <c r="V1824" s="12">
        <v>649.0</v>
      </c>
      <c r="X1824" s="12" t="s">
        <v>8656</v>
      </c>
      <c r="Y1824" s="12" t="s">
        <v>142</v>
      </c>
      <c r="Z1824" s="12" t="s">
        <v>8657</v>
      </c>
      <c r="AA1824" s="12" t="s">
        <v>175</v>
      </c>
      <c r="AB1824" s="12" t="s">
        <v>8658</v>
      </c>
      <c r="AC1824" s="12">
        <v>347.0</v>
      </c>
      <c r="AD1824" s="12" t="s">
        <v>221</v>
      </c>
      <c r="AE1824" s="12" t="s">
        <v>8659</v>
      </c>
      <c r="AI1824" s="12" t="s">
        <v>152</v>
      </c>
      <c r="AJ1824" s="12" t="s">
        <v>126</v>
      </c>
      <c r="AK1824" s="12" t="s">
        <v>126</v>
      </c>
      <c r="AM1824" s="12" t="s">
        <v>1098</v>
      </c>
      <c r="AN1824" s="12" t="s">
        <v>149</v>
      </c>
      <c r="AP1824" s="12" t="s">
        <v>126</v>
      </c>
      <c r="AQ1824" s="12" t="s">
        <v>152</v>
      </c>
      <c r="AS1824" s="12" t="s">
        <v>153</v>
      </c>
      <c r="AU1824" s="12" t="s">
        <v>126</v>
      </c>
      <c r="BF1824" s="12" t="s">
        <v>126</v>
      </c>
      <c r="BO1824" s="12" t="s">
        <v>1233</v>
      </c>
      <c r="BP1824" s="12" t="s">
        <v>221</v>
      </c>
      <c r="BQ1824" s="12" t="s">
        <v>8660</v>
      </c>
    </row>
    <row r="1825" ht="14.25" customHeight="1">
      <c r="A1825" s="12">
        <v>722176.0</v>
      </c>
      <c r="B1825" s="12">
        <v>722176.0</v>
      </c>
      <c r="C1825" s="12" t="s">
        <v>136</v>
      </c>
      <c r="D1825" s="12">
        <v>0.0</v>
      </c>
      <c r="E1825" s="12" t="s">
        <v>327</v>
      </c>
      <c r="K1825" s="12" t="s">
        <v>137</v>
      </c>
      <c r="M1825" s="12" t="s">
        <v>138</v>
      </c>
      <c r="N1825" s="12" t="s">
        <v>139</v>
      </c>
      <c r="O1825" s="12" t="s">
        <v>1215</v>
      </c>
      <c r="P1825" s="12" t="s">
        <v>204</v>
      </c>
      <c r="V1825" s="12">
        <v>523.0</v>
      </c>
      <c r="X1825" s="12" t="s">
        <v>8661</v>
      </c>
      <c r="Y1825" s="12" t="s">
        <v>319</v>
      </c>
      <c r="Z1825" s="12" t="s">
        <v>8662</v>
      </c>
      <c r="AA1825" s="12" t="s">
        <v>175</v>
      </c>
      <c r="AB1825" s="12" t="s">
        <v>8663</v>
      </c>
      <c r="AC1825" s="12">
        <v>10.0</v>
      </c>
      <c r="AD1825" s="12" t="s">
        <v>146</v>
      </c>
      <c r="AE1825" s="12" t="s">
        <v>8664</v>
      </c>
      <c r="AI1825" s="12" t="s">
        <v>126</v>
      </c>
      <c r="AJ1825" s="12" t="s">
        <v>126</v>
      </c>
      <c r="AK1825" s="12" t="s">
        <v>126</v>
      </c>
      <c r="AM1825" s="12" t="s">
        <v>150</v>
      </c>
      <c r="AN1825" s="12" t="s">
        <v>149</v>
      </c>
      <c r="AP1825" s="12" t="s">
        <v>126</v>
      </c>
      <c r="AS1825" s="12" t="s">
        <v>153</v>
      </c>
      <c r="AU1825" s="12" t="s">
        <v>126</v>
      </c>
      <c r="BP1825" s="12" t="s">
        <v>146</v>
      </c>
    </row>
    <row r="1826" ht="14.25" customHeight="1">
      <c r="A1826" s="12">
        <v>722177.0</v>
      </c>
      <c r="B1826" s="12">
        <v>722177.0</v>
      </c>
      <c r="C1826" s="12" t="s">
        <v>136</v>
      </c>
      <c r="D1826" s="12">
        <v>0.0</v>
      </c>
      <c r="E1826" s="12" t="s">
        <v>327</v>
      </c>
      <c r="K1826" s="12" t="s">
        <v>137</v>
      </c>
      <c r="M1826" s="12" t="s">
        <v>138</v>
      </c>
      <c r="N1826" s="12" t="s">
        <v>139</v>
      </c>
      <c r="O1826" s="12" t="s">
        <v>3372</v>
      </c>
      <c r="P1826" s="12" t="s">
        <v>204</v>
      </c>
      <c r="V1826" s="12">
        <v>523.0</v>
      </c>
      <c r="X1826" s="12" t="s">
        <v>8665</v>
      </c>
      <c r="Y1826" s="12" t="s">
        <v>246</v>
      </c>
      <c r="Z1826" s="12" t="s">
        <v>8666</v>
      </c>
      <c r="AA1826" s="12" t="s">
        <v>144</v>
      </c>
      <c r="AB1826" s="12" t="s">
        <v>8667</v>
      </c>
      <c r="AC1826" s="12">
        <v>8.21063748267E11</v>
      </c>
      <c r="AD1826" s="12" t="s">
        <v>146</v>
      </c>
      <c r="AE1826" s="12" t="s">
        <v>8668</v>
      </c>
      <c r="AF1826" s="12" t="s">
        <v>8669</v>
      </c>
      <c r="AI1826" s="12" t="s">
        <v>126</v>
      </c>
      <c r="AJ1826" s="12" t="s">
        <v>126</v>
      </c>
      <c r="AK1826" s="12" t="s">
        <v>126</v>
      </c>
      <c r="AM1826" s="12" t="s">
        <v>150</v>
      </c>
      <c r="AN1826" s="12" t="s">
        <v>149</v>
      </c>
      <c r="AO1826" s="12" t="s">
        <v>244</v>
      </c>
      <c r="AP1826" s="12" t="s">
        <v>126</v>
      </c>
      <c r="AQ1826" s="12" t="s">
        <v>152</v>
      </c>
      <c r="AS1826" s="12" t="s">
        <v>153</v>
      </c>
      <c r="AU1826" s="12" t="s">
        <v>152</v>
      </c>
      <c r="AV1826" s="12" t="s">
        <v>188</v>
      </c>
      <c r="AW1826" s="12" t="s">
        <v>8670</v>
      </c>
      <c r="AX1826" s="12" t="s">
        <v>156</v>
      </c>
      <c r="AY1826" s="12" t="s">
        <v>8671</v>
      </c>
      <c r="BO1826" s="12" t="s">
        <v>1308</v>
      </c>
      <c r="BQ1826" s="12" t="s">
        <v>1943</v>
      </c>
    </row>
    <row r="1827" ht="14.25" customHeight="1">
      <c r="A1827" s="12">
        <v>722178.0</v>
      </c>
      <c r="B1827" s="12">
        <v>722178.0</v>
      </c>
      <c r="K1827" s="12" t="s">
        <v>137</v>
      </c>
      <c r="M1827" s="12" t="s">
        <v>170</v>
      </c>
      <c r="N1827" s="12" t="s">
        <v>139</v>
      </c>
      <c r="P1827" s="12" t="s">
        <v>128</v>
      </c>
      <c r="V1827" s="12">
        <v>755.0</v>
      </c>
      <c r="X1827" s="12" t="s">
        <v>8672</v>
      </c>
      <c r="Y1827" s="12" t="s">
        <v>142</v>
      </c>
      <c r="Z1827" s="12" t="s">
        <v>345</v>
      </c>
      <c r="AA1827" s="12" t="s">
        <v>175</v>
      </c>
      <c r="AB1827" s="12" t="s">
        <v>346</v>
      </c>
      <c r="AC1827" s="12">
        <v>2.56775763482E11</v>
      </c>
      <c r="AD1827" s="12" t="s">
        <v>272</v>
      </c>
      <c r="AE1827" s="12" t="s">
        <v>347</v>
      </c>
      <c r="AF1827" s="12" t="s">
        <v>348</v>
      </c>
      <c r="AI1827" s="12" t="s">
        <v>152</v>
      </c>
      <c r="AJ1827" s="12" t="s">
        <v>126</v>
      </c>
      <c r="AK1827" s="12" t="s">
        <v>126</v>
      </c>
      <c r="AM1827" s="12" t="s">
        <v>196</v>
      </c>
      <c r="AN1827" s="12" t="s">
        <v>349</v>
      </c>
      <c r="AO1827" s="12" t="s">
        <v>412</v>
      </c>
      <c r="AP1827" s="12" t="s">
        <v>152</v>
      </c>
      <c r="AQ1827" s="12" t="s">
        <v>152</v>
      </c>
      <c r="AS1827" s="12" t="s">
        <v>153</v>
      </c>
      <c r="AU1827" s="12" t="s">
        <v>152</v>
      </c>
      <c r="AV1827" s="12" t="s">
        <v>188</v>
      </c>
      <c r="AW1827" s="12" t="s">
        <v>373</v>
      </c>
      <c r="AX1827" s="12" t="s">
        <v>184</v>
      </c>
      <c r="AY1827" s="12" t="s">
        <v>373</v>
      </c>
      <c r="BF1827" s="12" t="s">
        <v>126</v>
      </c>
      <c r="BO1827" s="12" t="s">
        <v>351</v>
      </c>
      <c r="BP1827" s="12" t="s">
        <v>272</v>
      </c>
      <c r="BQ1827" s="12" t="s">
        <v>352</v>
      </c>
    </row>
    <row r="1828" ht="14.25" customHeight="1">
      <c r="A1828" s="12">
        <v>722179.0</v>
      </c>
      <c r="B1828" s="12">
        <v>722179.0</v>
      </c>
      <c r="D1828" s="12">
        <v>0.0</v>
      </c>
      <c r="K1828" s="12" t="s">
        <v>137</v>
      </c>
      <c r="M1828" s="12" t="s">
        <v>138</v>
      </c>
      <c r="N1828" s="12" t="s">
        <v>139</v>
      </c>
      <c r="P1828" s="12" t="s">
        <v>3282</v>
      </c>
      <c r="V1828" s="12">
        <v>1000.0</v>
      </c>
      <c r="X1828" s="12" t="s">
        <v>8673</v>
      </c>
      <c r="Y1828" s="12" t="s">
        <v>142</v>
      </c>
      <c r="Z1828" s="12" t="s">
        <v>8674</v>
      </c>
      <c r="AA1828" s="12" t="s">
        <v>144</v>
      </c>
      <c r="AB1828" s="12" t="s">
        <v>8675</v>
      </c>
      <c r="AC1828" s="12">
        <v>186.0</v>
      </c>
      <c r="AD1828" s="12" t="s">
        <v>221</v>
      </c>
      <c r="AE1828" s="12" t="s">
        <v>8676</v>
      </c>
      <c r="AF1828" s="12" t="s">
        <v>8677</v>
      </c>
      <c r="AI1828" s="12" t="s">
        <v>152</v>
      </c>
      <c r="AJ1828" s="12" t="s">
        <v>126</v>
      </c>
      <c r="AK1828" s="12" t="s">
        <v>126</v>
      </c>
      <c r="AM1828" s="12" t="s">
        <v>149</v>
      </c>
      <c r="AN1828" s="12" t="s">
        <v>331</v>
      </c>
      <c r="AP1828" s="12" t="s">
        <v>126</v>
      </c>
      <c r="AQ1828" s="12" t="s">
        <v>152</v>
      </c>
      <c r="AS1828" s="12" t="s">
        <v>153</v>
      </c>
      <c r="AU1828" s="12" t="s">
        <v>126</v>
      </c>
      <c r="BF1828" s="12" t="s">
        <v>152</v>
      </c>
      <c r="BH1828" s="12" t="s">
        <v>711</v>
      </c>
      <c r="BI1828" s="12" t="s">
        <v>8678</v>
      </c>
      <c r="BO1828" s="12" t="s">
        <v>3857</v>
      </c>
      <c r="BP1828" s="12" t="s">
        <v>221</v>
      </c>
      <c r="BQ1828" s="12" t="s">
        <v>388</v>
      </c>
    </row>
    <row r="1829" ht="14.25" customHeight="1">
      <c r="A1829" s="12">
        <v>722180.0</v>
      </c>
      <c r="B1829" s="12">
        <v>722180.0</v>
      </c>
      <c r="K1829" s="12" t="s">
        <v>137</v>
      </c>
      <c r="M1829" s="12" t="s">
        <v>170</v>
      </c>
      <c r="N1829" s="12" t="s">
        <v>139</v>
      </c>
      <c r="O1829" s="12" t="s">
        <v>3372</v>
      </c>
      <c r="P1829" s="12" t="s">
        <v>128</v>
      </c>
      <c r="V1829" s="12">
        <v>755.0</v>
      </c>
      <c r="X1829" s="12" t="s">
        <v>8679</v>
      </c>
      <c r="Y1829" s="12" t="s">
        <v>142</v>
      </c>
      <c r="Z1829" s="12" t="s">
        <v>3642</v>
      </c>
      <c r="AA1829" s="12" t="s">
        <v>144</v>
      </c>
      <c r="AB1829" s="12" t="s">
        <v>8680</v>
      </c>
      <c r="AC1829" s="12">
        <v>5.531975941975E12</v>
      </c>
      <c r="AD1829" s="12" t="s">
        <v>192</v>
      </c>
      <c r="AE1829" s="12" t="s">
        <v>8681</v>
      </c>
      <c r="AI1829" s="12" t="s">
        <v>126</v>
      </c>
      <c r="AJ1829" s="12" t="s">
        <v>126</v>
      </c>
      <c r="AK1829" s="12" t="s">
        <v>126</v>
      </c>
      <c r="AM1829" s="12" t="s">
        <v>8682</v>
      </c>
      <c r="AN1829" s="12" t="s">
        <v>8683</v>
      </c>
      <c r="AO1829" s="12" t="s">
        <v>8684</v>
      </c>
      <c r="AP1829" s="12" t="s">
        <v>126</v>
      </c>
      <c r="AQ1829" s="12" t="s">
        <v>152</v>
      </c>
      <c r="AS1829" s="12" t="s">
        <v>153</v>
      </c>
      <c r="AU1829" s="12" t="s">
        <v>152</v>
      </c>
      <c r="AV1829" s="12" t="s">
        <v>2894</v>
      </c>
      <c r="AX1829" s="12" t="s">
        <v>198</v>
      </c>
      <c r="BF1829" s="12" t="s">
        <v>126</v>
      </c>
      <c r="BO1829" s="12" t="s">
        <v>467</v>
      </c>
      <c r="BP1829" s="12" t="s">
        <v>3047</v>
      </c>
    </row>
    <row r="1830" ht="14.25" customHeight="1">
      <c r="A1830" s="12">
        <v>722181.0</v>
      </c>
      <c r="B1830" s="12">
        <v>722180.0</v>
      </c>
      <c r="K1830" s="12" t="s">
        <v>137</v>
      </c>
      <c r="M1830" s="12" t="s">
        <v>170</v>
      </c>
      <c r="N1830" s="12" t="s">
        <v>139</v>
      </c>
      <c r="P1830" s="12" t="s">
        <v>204</v>
      </c>
      <c r="V1830" s="12">
        <v>407.0</v>
      </c>
      <c r="X1830" s="12" t="s">
        <v>8685</v>
      </c>
      <c r="Y1830" s="12" t="s">
        <v>173</v>
      </c>
      <c r="Z1830" s="12" t="s">
        <v>3633</v>
      </c>
      <c r="AA1830" s="12" t="s">
        <v>175</v>
      </c>
      <c r="AB1830" s="12" t="s">
        <v>8680</v>
      </c>
      <c r="AC1830" s="12">
        <v>5.531975885436E12</v>
      </c>
      <c r="AD1830" s="12" t="s">
        <v>192</v>
      </c>
      <c r="AE1830" s="12" t="s">
        <v>8681</v>
      </c>
      <c r="AI1830" s="12" t="s">
        <v>126</v>
      </c>
      <c r="AJ1830" s="12" t="s">
        <v>126</v>
      </c>
      <c r="AK1830" s="12" t="s">
        <v>126</v>
      </c>
      <c r="AM1830" s="12" t="s">
        <v>8682</v>
      </c>
      <c r="AN1830" s="12" t="s">
        <v>8683</v>
      </c>
      <c r="AO1830" s="12" t="s">
        <v>8684</v>
      </c>
      <c r="AP1830" s="12" t="s">
        <v>126</v>
      </c>
      <c r="AQ1830" s="12" t="s">
        <v>152</v>
      </c>
      <c r="AS1830" s="12" t="s">
        <v>153</v>
      </c>
      <c r="AU1830" s="12" t="s">
        <v>126</v>
      </c>
      <c r="BF1830" s="12" t="s">
        <v>126</v>
      </c>
      <c r="BO1830" s="12" t="s">
        <v>127</v>
      </c>
      <c r="BP1830" s="12" t="s">
        <v>3047</v>
      </c>
    </row>
    <row r="1831" ht="14.25" customHeight="1">
      <c r="A1831" s="12">
        <v>722182.0</v>
      </c>
      <c r="B1831" s="12">
        <v>722182.0</v>
      </c>
      <c r="K1831" s="12" t="s">
        <v>137</v>
      </c>
      <c r="M1831" s="12" t="s">
        <v>170</v>
      </c>
      <c r="N1831" s="12" t="s">
        <v>139</v>
      </c>
      <c r="O1831" s="12" t="s">
        <v>1215</v>
      </c>
      <c r="P1831" s="12" t="s">
        <v>128</v>
      </c>
      <c r="V1831" s="12">
        <v>755.0</v>
      </c>
      <c r="X1831" s="12" t="s">
        <v>8679</v>
      </c>
      <c r="Y1831" s="12" t="s">
        <v>246</v>
      </c>
      <c r="Z1831" s="12" t="s">
        <v>3642</v>
      </c>
      <c r="AA1831" s="12" t="s">
        <v>144</v>
      </c>
      <c r="AB1831" s="12" t="s">
        <v>8680</v>
      </c>
      <c r="AC1831" s="12">
        <v>5.531975941975E12</v>
      </c>
      <c r="AD1831" s="12" t="s">
        <v>192</v>
      </c>
      <c r="AE1831" s="12" t="s">
        <v>8681</v>
      </c>
      <c r="AI1831" s="12" t="s">
        <v>126</v>
      </c>
      <c r="AJ1831" s="12" t="s">
        <v>126</v>
      </c>
      <c r="AK1831" s="12" t="s">
        <v>126</v>
      </c>
      <c r="AM1831" s="12" t="s">
        <v>8682</v>
      </c>
      <c r="AN1831" s="12" t="s">
        <v>8683</v>
      </c>
      <c r="AO1831" s="12" t="s">
        <v>8684</v>
      </c>
      <c r="AP1831" s="12" t="s">
        <v>126</v>
      </c>
      <c r="AQ1831" s="12" t="s">
        <v>152</v>
      </c>
      <c r="AS1831" s="12" t="s">
        <v>153</v>
      </c>
      <c r="AU1831" s="12" t="s">
        <v>126</v>
      </c>
      <c r="BF1831" s="12" t="s">
        <v>126</v>
      </c>
      <c r="BO1831" s="12" t="s">
        <v>372</v>
      </c>
      <c r="BP1831" s="12" t="s">
        <v>3047</v>
      </c>
    </row>
    <row r="1832" ht="14.25" customHeight="1">
      <c r="A1832" s="12">
        <v>722183.0</v>
      </c>
      <c r="B1832" s="12">
        <v>722182.0</v>
      </c>
      <c r="K1832" s="12" t="s">
        <v>137</v>
      </c>
      <c r="M1832" s="12" t="s">
        <v>170</v>
      </c>
      <c r="N1832" s="12" t="s">
        <v>139</v>
      </c>
      <c r="P1832" s="12" t="s">
        <v>204</v>
      </c>
      <c r="V1832" s="12">
        <v>407.0</v>
      </c>
      <c r="X1832" s="12" t="s">
        <v>8685</v>
      </c>
      <c r="Y1832" s="12" t="s">
        <v>173</v>
      </c>
      <c r="Z1832" s="12" t="s">
        <v>3633</v>
      </c>
      <c r="AA1832" s="12" t="s">
        <v>175</v>
      </c>
      <c r="AB1832" s="12" t="s">
        <v>8680</v>
      </c>
      <c r="AC1832" s="12">
        <v>5.531975885436E12</v>
      </c>
      <c r="AD1832" s="12" t="s">
        <v>192</v>
      </c>
      <c r="AE1832" s="12" t="s">
        <v>8681</v>
      </c>
      <c r="AI1832" s="12" t="s">
        <v>126</v>
      </c>
      <c r="AJ1832" s="12" t="s">
        <v>126</v>
      </c>
      <c r="AK1832" s="12" t="s">
        <v>126</v>
      </c>
      <c r="AM1832" s="12" t="s">
        <v>8682</v>
      </c>
      <c r="AN1832" s="12" t="s">
        <v>8683</v>
      </c>
      <c r="AO1832" s="12" t="s">
        <v>8684</v>
      </c>
      <c r="AP1832" s="12" t="s">
        <v>126</v>
      </c>
      <c r="AQ1832" s="12" t="s">
        <v>152</v>
      </c>
      <c r="AS1832" s="12" t="s">
        <v>153</v>
      </c>
      <c r="AU1832" s="12" t="s">
        <v>126</v>
      </c>
      <c r="BF1832" s="12" t="s">
        <v>126</v>
      </c>
      <c r="BO1832" s="12" t="s">
        <v>127</v>
      </c>
      <c r="BP1832" s="12" t="s">
        <v>3047</v>
      </c>
    </row>
    <row r="1833" ht="14.25" customHeight="1">
      <c r="A1833" s="12">
        <v>722184.0</v>
      </c>
      <c r="B1833" s="12">
        <v>722184.0</v>
      </c>
      <c r="C1833" s="12" t="s">
        <v>136</v>
      </c>
      <c r="D1833" s="12">
        <v>0.0</v>
      </c>
      <c r="E1833" s="12" t="s">
        <v>327</v>
      </c>
      <c r="K1833" s="12" t="s">
        <v>137</v>
      </c>
      <c r="M1833" s="12" t="s">
        <v>138</v>
      </c>
      <c r="N1833" s="12" t="s">
        <v>139</v>
      </c>
      <c r="P1833" s="12" t="s">
        <v>204</v>
      </c>
      <c r="V1833" s="12">
        <v>523.0</v>
      </c>
      <c r="X1833" s="12" t="s">
        <v>8686</v>
      </c>
      <c r="Y1833" s="12" t="s">
        <v>319</v>
      </c>
      <c r="Z1833" s="12" t="s">
        <v>8687</v>
      </c>
      <c r="AA1833" s="12" t="s">
        <v>175</v>
      </c>
      <c r="AB1833" s="12" t="s">
        <v>8688</v>
      </c>
      <c r="AC1833" s="12">
        <v>8.21030854951E11</v>
      </c>
      <c r="AD1833" s="12" t="s">
        <v>146</v>
      </c>
      <c r="AE1833" s="12" t="s">
        <v>8689</v>
      </c>
      <c r="AI1833" s="12" t="s">
        <v>126</v>
      </c>
      <c r="AJ1833" s="12" t="s">
        <v>126</v>
      </c>
      <c r="AK1833" s="12" t="s">
        <v>126</v>
      </c>
      <c r="AM1833" s="12" t="s">
        <v>150</v>
      </c>
      <c r="AN1833" s="12" t="s">
        <v>149</v>
      </c>
      <c r="AP1833" s="12" t="s">
        <v>126</v>
      </c>
      <c r="AQ1833" s="12" t="s">
        <v>152</v>
      </c>
      <c r="AS1833" s="12" t="s">
        <v>153</v>
      </c>
      <c r="AU1833" s="12" t="s">
        <v>152</v>
      </c>
      <c r="AV1833" s="12" t="s">
        <v>188</v>
      </c>
      <c r="AX1833" s="12" t="s">
        <v>156</v>
      </c>
      <c r="BO1833" s="12" t="s">
        <v>127</v>
      </c>
    </row>
    <row r="1834" ht="14.25" customHeight="1">
      <c r="A1834" s="12">
        <v>722185.0</v>
      </c>
      <c r="B1834" s="12">
        <v>722185.0</v>
      </c>
      <c r="K1834" s="12" t="s">
        <v>137</v>
      </c>
      <c r="M1834" s="12" t="s">
        <v>138</v>
      </c>
      <c r="N1834" s="12" t="s">
        <v>139</v>
      </c>
      <c r="P1834" s="12" t="s">
        <v>118</v>
      </c>
      <c r="R1834" s="12" t="s">
        <v>1783</v>
      </c>
      <c r="V1834" s="12">
        <v>440.0</v>
      </c>
      <c r="X1834" s="12" t="s">
        <v>8690</v>
      </c>
      <c r="Y1834" s="12" t="s">
        <v>173</v>
      </c>
      <c r="Z1834" s="12" t="s">
        <v>8691</v>
      </c>
      <c r="AA1834" s="12" t="s">
        <v>175</v>
      </c>
      <c r="AB1834" s="12" t="s">
        <v>8692</v>
      </c>
      <c r="AC1834" s="12">
        <v>849.0</v>
      </c>
      <c r="AE1834" s="12" t="s">
        <v>8693</v>
      </c>
      <c r="AF1834" s="12" t="s">
        <v>8694</v>
      </c>
      <c r="AI1834" s="12" t="s">
        <v>152</v>
      </c>
      <c r="AJ1834" s="12" t="s">
        <v>152</v>
      </c>
      <c r="AK1834" s="12" t="s">
        <v>126</v>
      </c>
      <c r="AM1834" s="12" t="s">
        <v>900</v>
      </c>
      <c r="AN1834" s="12" t="s">
        <v>7116</v>
      </c>
      <c r="AO1834" s="12" t="s">
        <v>7117</v>
      </c>
      <c r="AP1834" s="12" t="s">
        <v>152</v>
      </c>
      <c r="AQ1834" s="12" t="s">
        <v>152</v>
      </c>
      <c r="AS1834" s="12" t="s">
        <v>153</v>
      </c>
      <c r="AU1834" s="12" t="s">
        <v>126</v>
      </c>
      <c r="BF1834" s="12" t="s">
        <v>126</v>
      </c>
      <c r="BO1834" s="12" t="s">
        <v>351</v>
      </c>
    </row>
    <row r="1835" ht="14.25" customHeight="1">
      <c r="A1835" s="12">
        <v>722186.0</v>
      </c>
      <c r="B1835" s="12">
        <v>722186.0</v>
      </c>
      <c r="C1835" s="12" t="s">
        <v>136</v>
      </c>
      <c r="D1835" s="12">
        <v>523.0</v>
      </c>
      <c r="E1835" s="12" t="s">
        <v>327</v>
      </c>
      <c r="K1835" s="12" t="s">
        <v>137</v>
      </c>
      <c r="M1835" s="12" t="s">
        <v>138</v>
      </c>
      <c r="N1835" s="12" t="s">
        <v>139</v>
      </c>
      <c r="P1835" s="12" t="s">
        <v>204</v>
      </c>
      <c r="V1835" s="12">
        <v>523.0</v>
      </c>
      <c r="X1835" s="12" t="s">
        <v>8695</v>
      </c>
      <c r="Y1835" s="12" t="s">
        <v>269</v>
      </c>
      <c r="Z1835" s="12" t="s">
        <v>8696</v>
      </c>
      <c r="AA1835" s="12" t="s">
        <v>175</v>
      </c>
      <c r="AB1835" s="12" t="s">
        <v>8697</v>
      </c>
      <c r="AC1835" s="12">
        <v>8.21067046343E11</v>
      </c>
      <c r="AD1835" s="12" t="s">
        <v>146</v>
      </c>
      <c r="AI1835" s="12" t="s">
        <v>126</v>
      </c>
      <c r="AJ1835" s="12" t="s">
        <v>126</v>
      </c>
      <c r="AK1835" s="12" t="s">
        <v>126</v>
      </c>
      <c r="AP1835" s="12" t="s">
        <v>126</v>
      </c>
      <c r="AQ1835" s="12" t="s">
        <v>152</v>
      </c>
      <c r="AS1835" s="12" t="s">
        <v>153</v>
      </c>
      <c r="AU1835" s="12" t="s">
        <v>126</v>
      </c>
    </row>
    <row r="1836" ht="14.25" customHeight="1">
      <c r="A1836" s="12">
        <v>722187.0</v>
      </c>
      <c r="B1836" s="12">
        <v>722187.0</v>
      </c>
      <c r="C1836" s="12" t="s">
        <v>136</v>
      </c>
      <c r="D1836" s="12">
        <v>523.0</v>
      </c>
      <c r="K1836" s="12" t="s">
        <v>137</v>
      </c>
      <c r="M1836" s="12" t="s">
        <v>138</v>
      </c>
      <c r="N1836" s="12" t="s">
        <v>139</v>
      </c>
      <c r="O1836" s="12" t="s">
        <v>8591</v>
      </c>
      <c r="P1836" s="12" t="s">
        <v>204</v>
      </c>
      <c r="V1836" s="12">
        <v>523.0</v>
      </c>
      <c r="X1836" s="12" t="s">
        <v>8698</v>
      </c>
      <c r="Y1836" s="12" t="s">
        <v>319</v>
      </c>
      <c r="Z1836" s="12" t="s">
        <v>8699</v>
      </c>
      <c r="AA1836" s="12" t="s">
        <v>175</v>
      </c>
      <c r="AB1836" s="12" t="s">
        <v>8700</v>
      </c>
      <c r="AC1836" s="12">
        <v>10.0</v>
      </c>
      <c r="AD1836" s="12" t="s">
        <v>146</v>
      </c>
      <c r="AE1836" s="12" t="s">
        <v>8701</v>
      </c>
      <c r="AF1836" s="12" t="s">
        <v>8702</v>
      </c>
      <c r="AI1836" s="12" t="s">
        <v>126</v>
      </c>
      <c r="AJ1836" s="12" t="s">
        <v>126</v>
      </c>
      <c r="AK1836" s="12" t="s">
        <v>126</v>
      </c>
      <c r="AM1836" s="12" t="s">
        <v>150</v>
      </c>
      <c r="AN1836" s="12" t="s">
        <v>149</v>
      </c>
      <c r="AP1836" s="12" t="s">
        <v>126</v>
      </c>
      <c r="AQ1836" s="12" t="s">
        <v>152</v>
      </c>
      <c r="AS1836" s="12" t="s">
        <v>153</v>
      </c>
      <c r="AU1836" s="12" t="s">
        <v>152</v>
      </c>
      <c r="AV1836" s="12" t="s">
        <v>188</v>
      </c>
      <c r="AX1836" s="12" t="s">
        <v>156</v>
      </c>
      <c r="BF1836" s="12" t="s">
        <v>126</v>
      </c>
    </row>
    <row r="1837" ht="14.25" customHeight="1">
      <c r="A1837" s="12">
        <v>722188.0</v>
      </c>
      <c r="B1837" s="12">
        <v>722188.0</v>
      </c>
      <c r="K1837" s="12" t="s">
        <v>137</v>
      </c>
      <c r="M1837" s="12" t="s">
        <v>138</v>
      </c>
      <c r="N1837" s="12" t="s">
        <v>139</v>
      </c>
      <c r="P1837" s="12" t="s">
        <v>140</v>
      </c>
      <c r="V1837" s="12">
        <v>875.0</v>
      </c>
      <c r="X1837" s="12" t="s">
        <v>8703</v>
      </c>
      <c r="Y1837" s="12" t="s">
        <v>142</v>
      </c>
      <c r="Z1837" s="12" t="s">
        <v>8704</v>
      </c>
      <c r="AA1837" s="12" t="s">
        <v>144</v>
      </c>
      <c r="AB1837" s="12" t="s">
        <v>8705</v>
      </c>
      <c r="AC1837" s="12">
        <v>4.47780684095E11</v>
      </c>
      <c r="AD1837" s="12" t="s">
        <v>249</v>
      </c>
      <c r="AE1837" s="12" t="s">
        <v>8706</v>
      </c>
      <c r="AF1837" s="12" t="s">
        <v>8707</v>
      </c>
      <c r="AI1837" s="12" t="s">
        <v>126</v>
      </c>
      <c r="AJ1837" s="12" t="s">
        <v>126</v>
      </c>
      <c r="AK1837" s="12" t="s">
        <v>126</v>
      </c>
      <c r="AM1837" s="12" t="s">
        <v>196</v>
      </c>
      <c r="AN1837" s="12" t="s">
        <v>6160</v>
      </c>
      <c r="AO1837" s="12" t="s">
        <v>8708</v>
      </c>
      <c r="AP1837" s="12" t="s">
        <v>126</v>
      </c>
      <c r="AQ1837" s="12" t="s">
        <v>152</v>
      </c>
      <c r="AS1837" s="12" t="s">
        <v>153</v>
      </c>
      <c r="AU1837" s="12" t="s">
        <v>126</v>
      </c>
      <c r="BF1837" s="12" t="s">
        <v>126</v>
      </c>
      <c r="BP1837" s="12" t="s">
        <v>249</v>
      </c>
      <c r="BQ1837" s="12" t="s">
        <v>607</v>
      </c>
    </row>
    <row r="1838" ht="14.25" customHeight="1">
      <c r="A1838" s="12">
        <v>722189.0</v>
      </c>
      <c r="B1838" s="12">
        <v>722189.0</v>
      </c>
      <c r="K1838" s="12" t="s">
        <v>137</v>
      </c>
      <c r="M1838" s="12" t="s">
        <v>253</v>
      </c>
      <c r="N1838" s="12" t="s">
        <v>139</v>
      </c>
      <c r="O1838" s="12" t="s">
        <v>1215</v>
      </c>
      <c r="P1838" s="12" t="s">
        <v>140</v>
      </c>
      <c r="V1838" s="12">
        <v>755.0</v>
      </c>
      <c r="X1838" s="12" t="s">
        <v>8709</v>
      </c>
      <c r="Y1838" s="12" t="s">
        <v>142</v>
      </c>
      <c r="Z1838" s="12" t="s">
        <v>8710</v>
      </c>
      <c r="AA1838" s="12" t="s">
        <v>175</v>
      </c>
      <c r="AB1838" s="12" t="s">
        <v>8711</v>
      </c>
      <c r="AC1838" s="12">
        <v>228.0</v>
      </c>
      <c r="AD1838" s="12" t="s">
        <v>1107</v>
      </c>
      <c r="AE1838" s="12" t="s">
        <v>8712</v>
      </c>
      <c r="AI1838" s="12" t="s">
        <v>152</v>
      </c>
      <c r="AJ1838" s="12" t="s">
        <v>152</v>
      </c>
      <c r="AK1838" s="12" t="s">
        <v>126</v>
      </c>
      <c r="AM1838" s="12" t="s">
        <v>7557</v>
      </c>
      <c r="AN1838" s="12" t="s">
        <v>567</v>
      </c>
      <c r="AO1838" s="12" t="s">
        <v>149</v>
      </c>
      <c r="AP1838" s="12" t="s">
        <v>152</v>
      </c>
      <c r="AQ1838" s="12" t="s">
        <v>152</v>
      </c>
      <c r="AS1838" s="12" t="s">
        <v>153</v>
      </c>
      <c r="AU1838" s="12" t="s">
        <v>152</v>
      </c>
      <c r="AV1838" s="12" t="s">
        <v>182</v>
      </c>
      <c r="AX1838" s="12" t="s">
        <v>184</v>
      </c>
      <c r="BF1838" s="12" t="s">
        <v>126</v>
      </c>
      <c r="BO1838" s="12" t="s">
        <v>578</v>
      </c>
      <c r="BP1838" s="12" t="s">
        <v>1107</v>
      </c>
      <c r="BQ1838" s="12" t="s">
        <v>135</v>
      </c>
    </row>
    <row r="1839" ht="14.25" customHeight="1">
      <c r="A1839" s="12">
        <v>722190.0</v>
      </c>
      <c r="B1839" s="12">
        <v>722190.0</v>
      </c>
      <c r="C1839" s="12" t="s">
        <v>136</v>
      </c>
      <c r="D1839" s="12">
        <v>755.0</v>
      </c>
      <c r="K1839" s="12" t="s">
        <v>137</v>
      </c>
      <c r="M1839" s="12" t="s">
        <v>170</v>
      </c>
      <c r="N1839" s="12" t="s">
        <v>139</v>
      </c>
      <c r="P1839" s="12" t="s">
        <v>128</v>
      </c>
      <c r="V1839" s="12">
        <v>755.0</v>
      </c>
      <c r="X1839" s="12" t="s">
        <v>8713</v>
      </c>
      <c r="Y1839" s="12" t="s">
        <v>142</v>
      </c>
      <c r="Z1839" s="12" t="s">
        <v>2180</v>
      </c>
      <c r="AA1839" s="12" t="s">
        <v>144</v>
      </c>
      <c r="AB1839" s="12" t="s">
        <v>8714</v>
      </c>
      <c r="AC1839" s="12">
        <v>849.0</v>
      </c>
      <c r="AD1839" s="12" t="s">
        <v>3616</v>
      </c>
      <c r="AE1839" s="12" t="s">
        <v>8715</v>
      </c>
      <c r="AF1839" s="12" t="s">
        <v>8715</v>
      </c>
      <c r="AI1839" s="12" t="s">
        <v>126</v>
      </c>
      <c r="AJ1839" s="12" t="s">
        <v>126</v>
      </c>
      <c r="AK1839" s="12" t="s">
        <v>126</v>
      </c>
      <c r="AP1839" s="12" t="s">
        <v>126</v>
      </c>
      <c r="AQ1839" s="12" t="s">
        <v>152</v>
      </c>
      <c r="AS1839" s="12" t="s">
        <v>153</v>
      </c>
      <c r="AU1839" s="12" t="s">
        <v>126</v>
      </c>
      <c r="BF1839" s="12" t="s">
        <v>126</v>
      </c>
      <c r="BO1839" s="12" t="s">
        <v>561</v>
      </c>
      <c r="BP1839" s="12" t="s">
        <v>3616</v>
      </c>
      <c r="BQ1839" s="12" t="s">
        <v>8716</v>
      </c>
    </row>
    <row r="1840" ht="14.25" customHeight="1">
      <c r="A1840" s="12">
        <v>722191.0</v>
      </c>
      <c r="B1840" s="12">
        <v>722191.0</v>
      </c>
      <c r="C1840" s="12" t="s">
        <v>136</v>
      </c>
      <c r="D1840" s="12">
        <v>523.0</v>
      </c>
      <c r="E1840" s="12" t="s">
        <v>327</v>
      </c>
      <c r="K1840" s="12" t="s">
        <v>137</v>
      </c>
      <c r="M1840" s="12" t="s">
        <v>138</v>
      </c>
      <c r="N1840" s="12" t="s">
        <v>139</v>
      </c>
      <c r="O1840" s="12" t="s">
        <v>1049</v>
      </c>
      <c r="P1840" s="12" t="s">
        <v>204</v>
      </c>
      <c r="V1840" s="12">
        <v>523.0</v>
      </c>
      <c r="X1840" s="12" t="s">
        <v>8717</v>
      </c>
      <c r="Y1840" s="12" t="s">
        <v>319</v>
      </c>
      <c r="Z1840" s="12" t="s">
        <v>6587</v>
      </c>
      <c r="AA1840" s="12" t="s">
        <v>175</v>
      </c>
      <c r="AB1840" s="12" t="s">
        <v>8718</v>
      </c>
      <c r="AC1840" s="12">
        <v>8.21082232497E11</v>
      </c>
      <c r="AD1840" s="12" t="s">
        <v>146</v>
      </c>
      <c r="AI1840" s="12" t="s">
        <v>126</v>
      </c>
      <c r="AJ1840" s="12" t="s">
        <v>126</v>
      </c>
      <c r="AK1840" s="12" t="s">
        <v>126</v>
      </c>
      <c r="AM1840" s="12" t="s">
        <v>150</v>
      </c>
      <c r="AN1840" s="12" t="s">
        <v>365</v>
      </c>
      <c r="AP1840" s="12" t="s">
        <v>126</v>
      </c>
      <c r="AQ1840" s="12" t="s">
        <v>152</v>
      </c>
      <c r="AS1840" s="12" t="s">
        <v>153</v>
      </c>
      <c r="AU1840" s="12" t="s">
        <v>126</v>
      </c>
    </row>
    <row r="1841" ht="14.25" customHeight="1">
      <c r="A1841" s="12">
        <v>722192.0</v>
      </c>
      <c r="B1841" s="12">
        <v>722192.0</v>
      </c>
      <c r="C1841" s="12" t="s">
        <v>136</v>
      </c>
      <c r="D1841" s="12">
        <v>627.0</v>
      </c>
      <c r="E1841" s="12" t="s">
        <v>327</v>
      </c>
      <c r="K1841" s="12" t="s">
        <v>137</v>
      </c>
      <c r="M1841" s="12" t="s">
        <v>138</v>
      </c>
      <c r="N1841" s="12" t="s">
        <v>171</v>
      </c>
      <c r="P1841" s="12" t="s">
        <v>128</v>
      </c>
      <c r="V1841" s="12">
        <v>627.0</v>
      </c>
      <c r="X1841" s="12" t="s">
        <v>8719</v>
      </c>
      <c r="Y1841" s="12" t="s">
        <v>246</v>
      </c>
      <c r="Z1841" s="12" t="s">
        <v>8720</v>
      </c>
      <c r="AA1841" s="12" t="s">
        <v>144</v>
      </c>
      <c r="AB1841" s="12" t="s">
        <v>8721</v>
      </c>
      <c r="AC1841" s="12">
        <v>8.21056475528E11</v>
      </c>
      <c r="AD1841" s="12" t="s">
        <v>146</v>
      </c>
      <c r="AI1841" s="12" t="s">
        <v>126</v>
      </c>
      <c r="AJ1841" s="12" t="s">
        <v>126</v>
      </c>
      <c r="AK1841" s="12" t="s">
        <v>126</v>
      </c>
      <c r="AM1841" s="12" t="s">
        <v>150</v>
      </c>
      <c r="AN1841" s="12" t="s">
        <v>149</v>
      </c>
      <c r="AP1841" s="12" t="s">
        <v>126</v>
      </c>
      <c r="AS1841" s="12" t="s">
        <v>370</v>
      </c>
      <c r="AT1841" s="12" t="s">
        <v>7866</v>
      </c>
      <c r="AU1841" s="12" t="s">
        <v>152</v>
      </c>
      <c r="AV1841" s="12" t="s">
        <v>462</v>
      </c>
      <c r="AW1841" s="12" t="s">
        <v>8722</v>
      </c>
      <c r="AX1841" s="12" t="s">
        <v>2458</v>
      </c>
      <c r="AY1841" s="12" t="s">
        <v>8723</v>
      </c>
    </row>
    <row r="1842" ht="14.25" customHeight="1">
      <c r="A1842" s="12">
        <v>722193.0</v>
      </c>
      <c r="B1842" s="12">
        <v>722193.0</v>
      </c>
      <c r="C1842" s="12" t="s">
        <v>136</v>
      </c>
      <c r="D1842" s="12">
        <v>0.0</v>
      </c>
      <c r="E1842" s="12" t="s">
        <v>327</v>
      </c>
      <c r="K1842" s="12" t="s">
        <v>137</v>
      </c>
      <c r="M1842" s="12" t="s">
        <v>138</v>
      </c>
      <c r="N1842" s="12" t="s">
        <v>139</v>
      </c>
      <c r="O1842" s="12" t="s">
        <v>3754</v>
      </c>
      <c r="P1842" s="12" t="s">
        <v>128</v>
      </c>
      <c r="V1842" s="12">
        <v>787.0</v>
      </c>
      <c r="X1842" s="12" t="s">
        <v>8724</v>
      </c>
      <c r="Y1842" s="12" t="s">
        <v>142</v>
      </c>
      <c r="Z1842" s="12" t="s">
        <v>6045</v>
      </c>
      <c r="AA1842" s="12" t="s">
        <v>175</v>
      </c>
      <c r="AB1842" s="12" t="s">
        <v>8725</v>
      </c>
      <c r="AC1842" s="12">
        <v>8.21036100972E11</v>
      </c>
      <c r="AD1842" s="12" t="s">
        <v>146</v>
      </c>
      <c r="AE1842" s="12" t="s">
        <v>8726</v>
      </c>
      <c r="AI1842" s="12" t="s">
        <v>126</v>
      </c>
      <c r="AJ1842" s="12" t="s">
        <v>126</v>
      </c>
      <c r="AK1842" s="12" t="s">
        <v>126</v>
      </c>
      <c r="AM1842" s="12" t="s">
        <v>150</v>
      </c>
      <c r="AN1842" s="12" t="s">
        <v>149</v>
      </c>
      <c r="AP1842" s="12" t="s">
        <v>126</v>
      </c>
      <c r="AQ1842" s="12" t="s">
        <v>152</v>
      </c>
      <c r="AS1842" s="12" t="s">
        <v>153</v>
      </c>
      <c r="AU1842" s="12" t="s">
        <v>152</v>
      </c>
      <c r="BO1842" s="12" t="s">
        <v>421</v>
      </c>
    </row>
    <row r="1843" ht="14.25" customHeight="1">
      <c r="A1843" s="12">
        <v>722194.0</v>
      </c>
      <c r="B1843" s="12">
        <v>722194.0</v>
      </c>
      <c r="C1843" s="12" t="s">
        <v>136</v>
      </c>
      <c r="D1843" s="12">
        <v>523.0</v>
      </c>
      <c r="K1843" s="12" t="s">
        <v>137</v>
      </c>
      <c r="M1843" s="12" t="s">
        <v>138</v>
      </c>
      <c r="N1843" s="12" t="s">
        <v>139</v>
      </c>
      <c r="O1843" s="12" t="s">
        <v>1049</v>
      </c>
      <c r="P1843" s="12" t="s">
        <v>204</v>
      </c>
      <c r="V1843" s="12">
        <v>523.0</v>
      </c>
      <c r="X1843" s="12" t="s">
        <v>8727</v>
      </c>
      <c r="Y1843" s="12" t="s">
        <v>269</v>
      </c>
      <c r="Z1843" s="12" t="s">
        <v>8728</v>
      </c>
      <c r="AA1843" s="12" t="s">
        <v>175</v>
      </c>
      <c r="AB1843" s="12" t="s">
        <v>8729</v>
      </c>
      <c r="AC1843" s="12">
        <v>10.0</v>
      </c>
      <c r="AD1843" s="12" t="s">
        <v>146</v>
      </c>
      <c r="AI1843" s="12" t="s">
        <v>126</v>
      </c>
      <c r="AJ1843" s="12" t="s">
        <v>126</v>
      </c>
      <c r="AK1843" s="12" t="s">
        <v>126</v>
      </c>
      <c r="AM1843" s="12" t="s">
        <v>150</v>
      </c>
      <c r="AN1843" s="12" t="s">
        <v>8730</v>
      </c>
      <c r="AP1843" s="12" t="s">
        <v>126</v>
      </c>
      <c r="AS1843" s="12" t="s">
        <v>153</v>
      </c>
      <c r="AU1843" s="12" t="s">
        <v>126</v>
      </c>
    </row>
    <row r="1844" ht="14.25" customHeight="1">
      <c r="A1844" s="12">
        <v>722195.0</v>
      </c>
      <c r="B1844" s="12">
        <v>722195.0</v>
      </c>
      <c r="K1844" s="12" t="s">
        <v>137</v>
      </c>
      <c r="M1844" s="12" t="s">
        <v>253</v>
      </c>
      <c r="N1844" s="12" t="s">
        <v>139</v>
      </c>
      <c r="O1844" s="12" t="s">
        <v>4892</v>
      </c>
      <c r="P1844" s="12" t="s">
        <v>128</v>
      </c>
      <c r="V1844" s="12">
        <v>583.0</v>
      </c>
      <c r="X1844" s="12" t="s">
        <v>8731</v>
      </c>
      <c r="Y1844" s="12" t="s">
        <v>142</v>
      </c>
      <c r="Z1844" s="12" t="s">
        <v>8732</v>
      </c>
      <c r="AA1844" s="12" t="s">
        <v>175</v>
      </c>
      <c r="AB1844" s="12" t="s">
        <v>8733</v>
      </c>
      <c r="AC1844" s="12">
        <v>99.0</v>
      </c>
      <c r="AD1844" s="12" t="s">
        <v>1359</v>
      </c>
      <c r="AE1844" s="12" t="s">
        <v>8734</v>
      </c>
      <c r="AI1844" s="12" t="s">
        <v>152</v>
      </c>
      <c r="AJ1844" s="12" t="s">
        <v>126</v>
      </c>
      <c r="AK1844" s="12" t="s">
        <v>126</v>
      </c>
      <c r="AM1844" s="12" t="s">
        <v>2854</v>
      </c>
      <c r="AN1844" s="12" t="s">
        <v>2855</v>
      </c>
      <c r="AP1844" s="12" t="s">
        <v>126</v>
      </c>
      <c r="AQ1844" s="12" t="s">
        <v>152</v>
      </c>
      <c r="AS1844" s="12" t="s">
        <v>153</v>
      </c>
      <c r="AU1844" s="12" t="s">
        <v>152</v>
      </c>
      <c r="AV1844" s="12" t="s">
        <v>154</v>
      </c>
      <c r="AX1844" s="12" t="s">
        <v>1500</v>
      </c>
      <c r="BF1844" s="12" t="s">
        <v>126</v>
      </c>
      <c r="BO1844" s="12" t="s">
        <v>351</v>
      </c>
    </row>
    <row r="1845" ht="14.25" customHeight="1">
      <c r="A1845" s="12">
        <v>722196.0</v>
      </c>
      <c r="B1845" s="12">
        <v>722196.0</v>
      </c>
      <c r="K1845" s="12" t="s">
        <v>137</v>
      </c>
      <c r="M1845" s="12" t="s">
        <v>253</v>
      </c>
      <c r="N1845" s="12" t="s">
        <v>139</v>
      </c>
      <c r="P1845" s="12" t="s">
        <v>128</v>
      </c>
      <c r="V1845" s="12">
        <v>583.0</v>
      </c>
      <c r="X1845" s="12" t="s">
        <v>8731</v>
      </c>
      <c r="Y1845" s="12" t="s">
        <v>142</v>
      </c>
      <c r="Z1845" s="12" t="s">
        <v>8732</v>
      </c>
      <c r="AA1845" s="12" t="s">
        <v>175</v>
      </c>
      <c r="AB1845" s="12" t="s">
        <v>8733</v>
      </c>
      <c r="AC1845" s="12">
        <v>99.0</v>
      </c>
      <c r="AD1845" s="12" t="s">
        <v>1359</v>
      </c>
      <c r="AE1845" s="12" t="s">
        <v>8734</v>
      </c>
      <c r="AF1845" s="12" t="s">
        <v>8734</v>
      </c>
      <c r="AI1845" s="12" t="s">
        <v>152</v>
      </c>
      <c r="AJ1845" s="12" t="s">
        <v>126</v>
      </c>
      <c r="AK1845" s="12" t="s">
        <v>126</v>
      </c>
      <c r="AM1845" s="12" t="s">
        <v>2854</v>
      </c>
      <c r="AN1845" s="12" t="s">
        <v>2855</v>
      </c>
      <c r="AP1845" s="12" t="s">
        <v>152</v>
      </c>
      <c r="AQ1845" s="12" t="s">
        <v>152</v>
      </c>
      <c r="AS1845" s="12" t="s">
        <v>153</v>
      </c>
      <c r="AU1845" s="12" t="s">
        <v>152</v>
      </c>
      <c r="AV1845" s="12" t="s">
        <v>154</v>
      </c>
      <c r="AX1845" s="12" t="s">
        <v>183</v>
      </c>
      <c r="BF1845" s="12" t="s">
        <v>126</v>
      </c>
      <c r="BO1845" s="12" t="s">
        <v>351</v>
      </c>
    </row>
    <row r="1846" ht="14.25" customHeight="1">
      <c r="A1846" s="12">
        <v>722197.0</v>
      </c>
      <c r="B1846" s="12">
        <v>722197.0</v>
      </c>
      <c r="C1846" s="12" t="s">
        <v>136</v>
      </c>
      <c r="D1846" s="12">
        <v>649.0</v>
      </c>
      <c r="K1846" s="12" t="s">
        <v>137</v>
      </c>
      <c r="M1846" s="12" t="s">
        <v>170</v>
      </c>
      <c r="N1846" s="12" t="s">
        <v>171</v>
      </c>
      <c r="P1846" s="12" t="s">
        <v>140</v>
      </c>
      <c r="V1846" s="12">
        <v>649.0</v>
      </c>
      <c r="X1846" s="12" t="s">
        <v>8735</v>
      </c>
      <c r="Y1846" s="12" t="s">
        <v>173</v>
      </c>
      <c r="Z1846" s="12" t="s">
        <v>8736</v>
      </c>
      <c r="AA1846" s="12" t="s">
        <v>175</v>
      </c>
      <c r="AB1846" s="12" t="s">
        <v>8737</v>
      </c>
      <c r="AC1846" s="12">
        <v>849.0</v>
      </c>
      <c r="AD1846" s="12" t="s">
        <v>3616</v>
      </c>
      <c r="AE1846" s="12" t="s">
        <v>8738</v>
      </c>
      <c r="AI1846" s="12" t="s">
        <v>152</v>
      </c>
      <c r="AJ1846" s="12" t="s">
        <v>126</v>
      </c>
      <c r="AK1846" s="12" t="s">
        <v>126</v>
      </c>
      <c r="AM1846" s="12" t="s">
        <v>8739</v>
      </c>
      <c r="AN1846" s="12" t="s">
        <v>365</v>
      </c>
      <c r="AP1846" s="12" t="s">
        <v>152</v>
      </c>
      <c r="AQ1846" s="12" t="s">
        <v>152</v>
      </c>
      <c r="AS1846" s="12" t="s">
        <v>370</v>
      </c>
      <c r="AT1846" s="12" t="s">
        <v>1017</v>
      </c>
      <c r="AU1846" s="12" t="s">
        <v>126</v>
      </c>
      <c r="BF1846" s="12" t="s">
        <v>126</v>
      </c>
      <c r="BO1846" s="12" t="s">
        <v>568</v>
      </c>
      <c r="BP1846" s="12" t="s">
        <v>3616</v>
      </c>
      <c r="BQ1846" s="12" t="s">
        <v>236</v>
      </c>
    </row>
    <row r="1847" ht="14.25" customHeight="1">
      <c r="A1847" s="12">
        <v>722198.0</v>
      </c>
      <c r="B1847" s="12">
        <v>722198.0</v>
      </c>
      <c r="C1847" s="12" t="s">
        <v>136</v>
      </c>
      <c r="D1847" s="12">
        <v>1381.0</v>
      </c>
      <c r="K1847" s="12" t="s">
        <v>137</v>
      </c>
      <c r="M1847" s="12" t="s">
        <v>138</v>
      </c>
      <c r="N1847" s="12" t="s">
        <v>139</v>
      </c>
      <c r="O1847" s="12" t="s">
        <v>3372</v>
      </c>
      <c r="P1847" s="12" t="s">
        <v>140</v>
      </c>
      <c r="V1847" s="12">
        <v>875.0</v>
      </c>
      <c r="X1847" s="12" t="s">
        <v>8740</v>
      </c>
      <c r="Y1847" s="12" t="s">
        <v>142</v>
      </c>
      <c r="Z1847" s="12" t="s">
        <v>8741</v>
      </c>
      <c r="AA1847" s="12" t="s">
        <v>175</v>
      </c>
      <c r="AB1847" s="12" t="s">
        <v>8742</v>
      </c>
      <c r="AC1847" s="12">
        <v>4.478715308E11</v>
      </c>
      <c r="AD1847" s="12" t="s">
        <v>249</v>
      </c>
      <c r="AI1847" s="12" t="s">
        <v>126</v>
      </c>
      <c r="AJ1847" s="12" t="s">
        <v>126</v>
      </c>
      <c r="AK1847" s="12" t="s">
        <v>126</v>
      </c>
      <c r="AM1847" s="12" t="s">
        <v>149</v>
      </c>
      <c r="AN1847" s="12" t="s">
        <v>5308</v>
      </c>
      <c r="AO1847" s="12" t="s">
        <v>1098</v>
      </c>
      <c r="AP1847" s="12" t="s">
        <v>126</v>
      </c>
      <c r="AS1847" s="12" t="s">
        <v>370</v>
      </c>
      <c r="AT1847" s="12" t="s">
        <v>785</v>
      </c>
      <c r="AU1847" s="12" t="s">
        <v>152</v>
      </c>
    </row>
    <row r="1848" ht="14.25" customHeight="1">
      <c r="A1848" s="12">
        <v>722199.0</v>
      </c>
      <c r="B1848" s="12">
        <v>722198.0</v>
      </c>
      <c r="C1848" s="12" t="s">
        <v>136</v>
      </c>
      <c r="D1848" s="12">
        <v>0.0</v>
      </c>
      <c r="K1848" s="12" t="s">
        <v>137</v>
      </c>
      <c r="M1848" s="12" t="s">
        <v>138</v>
      </c>
      <c r="N1848" s="12" t="s">
        <v>139</v>
      </c>
      <c r="P1848" s="12" t="s">
        <v>977</v>
      </c>
      <c r="V1848" s="12">
        <v>33.0</v>
      </c>
      <c r="X1848" s="12" t="s">
        <v>8743</v>
      </c>
      <c r="Y1848" s="12" t="s">
        <v>246</v>
      </c>
      <c r="Z1848" s="12" t="s">
        <v>8744</v>
      </c>
      <c r="AA1848" s="12" t="s">
        <v>144</v>
      </c>
      <c r="AB1848" s="12" t="s">
        <v>8742</v>
      </c>
      <c r="AC1848" s="12">
        <v>4.478715308E11</v>
      </c>
      <c r="AD1848" s="12" t="s">
        <v>249</v>
      </c>
      <c r="AI1848" s="12" t="s">
        <v>126</v>
      </c>
      <c r="AJ1848" s="12" t="s">
        <v>126</v>
      </c>
      <c r="AK1848" s="12" t="s">
        <v>126</v>
      </c>
      <c r="AM1848" s="12" t="s">
        <v>149</v>
      </c>
      <c r="AP1848" s="12" t="s">
        <v>126</v>
      </c>
      <c r="AS1848" s="12" t="s">
        <v>370</v>
      </c>
      <c r="AT1848" s="12" t="s">
        <v>785</v>
      </c>
      <c r="AU1848" s="12" t="s">
        <v>126</v>
      </c>
    </row>
    <row r="1849" ht="14.25" customHeight="1">
      <c r="A1849" s="12">
        <v>722200.0</v>
      </c>
      <c r="B1849" s="12">
        <v>722198.0</v>
      </c>
      <c r="C1849" s="12" t="s">
        <v>136</v>
      </c>
      <c r="D1849" s="12">
        <v>0.0</v>
      </c>
      <c r="K1849" s="12" t="s">
        <v>137</v>
      </c>
      <c r="M1849" s="12" t="s">
        <v>138</v>
      </c>
      <c r="N1849" s="12" t="s">
        <v>139</v>
      </c>
      <c r="P1849" s="12" t="s">
        <v>977</v>
      </c>
      <c r="V1849" s="12">
        <v>33.0</v>
      </c>
      <c r="X1849" s="12" t="s">
        <v>8745</v>
      </c>
      <c r="Y1849" s="12" t="s">
        <v>269</v>
      </c>
      <c r="Z1849" s="12" t="s">
        <v>8746</v>
      </c>
      <c r="AA1849" s="12" t="s">
        <v>175</v>
      </c>
      <c r="AB1849" s="12" t="s">
        <v>8742</v>
      </c>
      <c r="AC1849" s="12">
        <v>4.478715308E11</v>
      </c>
      <c r="AD1849" s="12" t="s">
        <v>249</v>
      </c>
      <c r="AI1849" s="12" t="s">
        <v>126</v>
      </c>
      <c r="AJ1849" s="12" t="s">
        <v>126</v>
      </c>
      <c r="AK1849" s="12" t="s">
        <v>126</v>
      </c>
      <c r="AM1849" s="12" t="s">
        <v>149</v>
      </c>
      <c r="AN1849" s="12" t="s">
        <v>1098</v>
      </c>
      <c r="AO1849" s="12" t="s">
        <v>5308</v>
      </c>
      <c r="AP1849" s="12" t="s">
        <v>126</v>
      </c>
      <c r="AS1849" s="12" t="s">
        <v>370</v>
      </c>
      <c r="AT1849" s="12" t="s">
        <v>1380</v>
      </c>
      <c r="AU1849" s="12" t="s">
        <v>152</v>
      </c>
    </row>
    <row r="1850" ht="14.25" customHeight="1">
      <c r="A1850" s="12">
        <v>722201.0</v>
      </c>
      <c r="B1850" s="12">
        <v>722198.0</v>
      </c>
      <c r="C1850" s="12" t="s">
        <v>136</v>
      </c>
      <c r="D1850" s="12">
        <v>0.0</v>
      </c>
      <c r="K1850" s="12" t="s">
        <v>137</v>
      </c>
      <c r="M1850" s="12" t="s">
        <v>138</v>
      </c>
      <c r="N1850" s="12" t="s">
        <v>171</v>
      </c>
      <c r="P1850" s="12" t="s">
        <v>118</v>
      </c>
      <c r="R1850" s="12" t="s">
        <v>389</v>
      </c>
      <c r="V1850" s="12">
        <v>440.0</v>
      </c>
      <c r="X1850" s="12" t="s">
        <v>8747</v>
      </c>
      <c r="Y1850" s="12" t="s">
        <v>226</v>
      </c>
      <c r="Z1850" s="12" t="s">
        <v>8748</v>
      </c>
      <c r="AA1850" s="12" t="s">
        <v>144</v>
      </c>
      <c r="AB1850" s="12" t="s">
        <v>8742</v>
      </c>
      <c r="AC1850" s="12">
        <v>4.478715308E11</v>
      </c>
      <c r="AD1850" s="12" t="s">
        <v>249</v>
      </c>
      <c r="AI1850" s="12" t="s">
        <v>126</v>
      </c>
      <c r="AJ1850" s="12" t="s">
        <v>126</v>
      </c>
      <c r="AK1850" s="12" t="s">
        <v>126</v>
      </c>
      <c r="AM1850" s="12" t="s">
        <v>149</v>
      </c>
      <c r="AN1850" s="12" t="s">
        <v>3948</v>
      </c>
      <c r="AP1850" s="12" t="s">
        <v>126</v>
      </c>
      <c r="AS1850" s="12" t="s">
        <v>370</v>
      </c>
      <c r="AT1850" s="12" t="s">
        <v>7582</v>
      </c>
      <c r="AU1850" s="12" t="s">
        <v>152</v>
      </c>
    </row>
    <row r="1851" ht="14.25" customHeight="1">
      <c r="A1851" s="12">
        <v>722202.0</v>
      </c>
      <c r="B1851" s="12">
        <v>722202.0</v>
      </c>
      <c r="K1851" s="12" t="s">
        <v>137</v>
      </c>
      <c r="M1851" s="12" t="s">
        <v>138</v>
      </c>
      <c r="N1851" s="12" t="s">
        <v>139</v>
      </c>
      <c r="O1851" s="12" t="s">
        <v>260</v>
      </c>
      <c r="P1851" s="12" t="s">
        <v>128</v>
      </c>
      <c r="V1851" s="12">
        <v>787.0</v>
      </c>
      <c r="X1851" s="12" t="s">
        <v>8749</v>
      </c>
      <c r="Y1851" s="12" t="s">
        <v>142</v>
      </c>
      <c r="Z1851" s="12" t="s">
        <v>8750</v>
      </c>
      <c r="AA1851" s="12" t="s">
        <v>175</v>
      </c>
      <c r="AB1851" s="12" t="s">
        <v>8751</v>
      </c>
      <c r="AC1851" s="12">
        <v>99.0</v>
      </c>
      <c r="AD1851" s="12" t="s">
        <v>5361</v>
      </c>
      <c r="AE1851" s="12" t="s">
        <v>8752</v>
      </c>
      <c r="AI1851" s="12" t="s">
        <v>126</v>
      </c>
      <c r="AJ1851" s="12" t="s">
        <v>126</v>
      </c>
      <c r="AK1851" s="12" t="s">
        <v>126</v>
      </c>
      <c r="AM1851" s="12" t="s">
        <v>900</v>
      </c>
      <c r="AN1851" s="12" t="s">
        <v>4878</v>
      </c>
      <c r="AO1851" s="12" t="s">
        <v>5277</v>
      </c>
      <c r="AP1851" s="12" t="s">
        <v>152</v>
      </c>
      <c r="AQ1851" s="12" t="s">
        <v>152</v>
      </c>
      <c r="AS1851" s="12" t="s">
        <v>153</v>
      </c>
      <c r="AU1851" s="12" t="s">
        <v>126</v>
      </c>
      <c r="BF1851" s="12" t="s">
        <v>126</v>
      </c>
    </row>
    <row r="1852" ht="14.25" customHeight="1">
      <c r="A1852" s="12">
        <v>722203.0</v>
      </c>
      <c r="B1852" s="12">
        <v>722203.0</v>
      </c>
      <c r="K1852" s="12" t="s">
        <v>137</v>
      </c>
      <c r="M1852" s="12" t="s">
        <v>253</v>
      </c>
      <c r="N1852" s="12" t="s">
        <v>139</v>
      </c>
      <c r="P1852" s="12" t="s">
        <v>128</v>
      </c>
      <c r="V1852" s="12">
        <v>5583.0</v>
      </c>
      <c r="X1852" s="12" t="s">
        <v>8753</v>
      </c>
      <c r="Y1852" s="12" t="s">
        <v>142</v>
      </c>
      <c r="Z1852" s="12" t="s">
        <v>8754</v>
      </c>
      <c r="AA1852" s="12" t="s">
        <v>175</v>
      </c>
      <c r="AB1852" s="12" t="s">
        <v>8755</v>
      </c>
      <c r="AC1852" s="12">
        <v>2.51934471349E11</v>
      </c>
      <c r="AD1852" s="12" t="s">
        <v>743</v>
      </c>
      <c r="AE1852" s="12" t="s">
        <v>8756</v>
      </c>
      <c r="AF1852" s="12" t="s">
        <v>8757</v>
      </c>
      <c r="AI1852" s="12" t="s">
        <v>152</v>
      </c>
      <c r="AJ1852" s="12" t="s">
        <v>126</v>
      </c>
      <c r="AK1852" s="12" t="s">
        <v>126</v>
      </c>
      <c r="AM1852" s="12" t="s">
        <v>149</v>
      </c>
      <c r="AP1852" s="12" t="s">
        <v>152</v>
      </c>
      <c r="AQ1852" s="12" t="s">
        <v>152</v>
      </c>
      <c r="AS1852" s="12" t="s">
        <v>153</v>
      </c>
      <c r="AU1852" s="12" t="s">
        <v>152</v>
      </c>
      <c r="AV1852" s="12" t="s">
        <v>154</v>
      </c>
      <c r="AW1852" s="12" t="s">
        <v>8758</v>
      </c>
      <c r="AX1852" s="12" t="s">
        <v>184</v>
      </c>
      <c r="AY1852" s="12" t="s">
        <v>8759</v>
      </c>
      <c r="BF1852" s="12" t="s">
        <v>152</v>
      </c>
      <c r="BH1852" s="12" t="s">
        <v>8760</v>
      </c>
      <c r="BI1852" s="12" t="s">
        <v>8761</v>
      </c>
      <c r="BO1852" s="12" t="s">
        <v>374</v>
      </c>
      <c r="BP1852" s="12" t="s">
        <v>743</v>
      </c>
      <c r="BQ1852" s="12" t="s">
        <v>236</v>
      </c>
    </row>
    <row r="1853" ht="14.25" customHeight="1">
      <c r="A1853" s="12">
        <v>722204.0</v>
      </c>
      <c r="B1853" s="12">
        <v>722204.0</v>
      </c>
      <c r="K1853" s="12" t="s">
        <v>137</v>
      </c>
      <c r="M1853" s="12" t="s">
        <v>253</v>
      </c>
      <c r="N1853" s="12" t="s">
        <v>139</v>
      </c>
      <c r="O1853" s="12" t="s">
        <v>1215</v>
      </c>
      <c r="P1853" s="12" t="s">
        <v>128</v>
      </c>
      <c r="V1853" s="12">
        <v>5583.0</v>
      </c>
      <c r="X1853" s="12" t="s">
        <v>8762</v>
      </c>
      <c r="Y1853" s="12" t="s">
        <v>246</v>
      </c>
      <c r="Z1853" s="12" t="s">
        <v>6058</v>
      </c>
      <c r="AA1853" s="12" t="s">
        <v>144</v>
      </c>
      <c r="AB1853" s="12" t="s">
        <v>8763</v>
      </c>
      <c r="AC1853" s="12">
        <v>2.51932646304E11</v>
      </c>
      <c r="AD1853" s="12" t="s">
        <v>743</v>
      </c>
      <c r="AE1853" s="12" t="s">
        <v>8756</v>
      </c>
      <c r="AF1853" s="12" t="s">
        <v>8757</v>
      </c>
      <c r="AI1853" s="12" t="s">
        <v>152</v>
      </c>
      <c r="AJ1853" s="12" t="s">
        <v>126</v>
      </c>
      <c r="AK1853" s="12" t="s">
        <v>126</v>
      </c>
      <c r="AM1853" s="12" t="s">
        <v>149</v>
      </c>
      <c r="AP1853" s="12" t="s">
        <v>152</v>
      </c>
      <c r="AQ1853" s="12" t="s">
        <v>152</v>
      </c>
      <c r="AS1853" s="12" t="s">
        <v>153</v>
      </c>
      <c r="AU1853" s="12" t="s">
        <v>152</v>
      </c>
      <c r="AV1853" s="12" t="s">
        <v>154</v>
      </c>
      <c r="AW1853" s="12" t="s">
        <v>8758</v>
      </c>
      <c r="AX1853" s="12" t="s">
        <v>184</v>
      </c>
      <c r="AY1853" s="12" t="s">
        <v>8759</v>
      </c>
      <c r="BF1853" s="12" t="s">
        <v>152</v>
      </c>
      <c r="BH1853" s="12" t="s">
        <v>8760</v>
      </c>
      <c r="BI1853" s="12" t="s">
        <v>8764</v>
      </c>
      <c r="BO1853" s="12" t="s">
        <v>374</v>
      </c>
      <c r="BP1853" s="12" t="s">
        <v>743</v>
      </c>
      <c r="BQ1853" s="12" t="s">
        <v>236</v>
      </c>
    </row>
    <row r="1854" ht="14.25" customHeight="1">
      <c r="A1854" s="12">
        <v>722205.0</v>
      </c>
      <c r="B1854" s="12">
        <v>722205.0</v>
      </c>
      <c r="C1854" s="12" t="s">
        <v>136</v>
      </c>
      <c r="D1854" s="12">
        <v>523.0</v>
      </c>
      <c r="K1854" s="12" t="s">
        <v>137</v>
      </c>
      <c r="M1854" s="12" t="s">
        <v>138</v>
      </c>
      <c r="N1854" s="12" t="s">
        <v>139</v>
      </c>
      <c r="O1854" s="12" t="s">
        <v>1215</v>
      </c>
      <c r="P1854" s="12" t="s">
        <v>204</v>
      </c>
      <c r="V1854" s="12">
        <v>523.0</v>
      </c>
      <c r="X1854" s="12" t="s">
        <v>8765</v>
      </c>
      <c r="Y1854" s="12" t="s">
        <v>269</v>
      </c>
      <c r="Z1854" s="12" t="s">
        <v>4173</v>
      </c>
      <c r="AA1854" s="12" t="s">
        <v>175</v>
      </c>
      <c r="AB1854" s="12" t="s">
        <v>8766</v>
      </c>
      <c r="AC1854" s="12">
        <v>8.21030765546E11</v>
      </c>
      <c r="AD1854" s="12" t="s">
        <v>146</v>
      </c>
      <c r="AE1854" s="12" t="s">
        <v>8767</v>
      </c>
      <c r="AI1854" s="12" t="s">
        <v>126</v>
      </c>
      <c r="AJ1854" s="12" t="s">
        <v>126</v>
      </c>
      <c r="AK1854" s="12" t="s">
        <v>126</v>
      </c>
      <c r="AM1854" s="12" t="s">
        <v>150</v>
      </c>
      <c r="AN1854" s="12" t="s">
        <v>149</v>
      </c>
      <c r="AP1854" s="12" t="s">
        <v>126</v>
      </c>
      <c r="AQ1854" s="12" t="s">
        <v>152</v>
      </c>
      <c r="AS1854" s="12" t="s">
        <v>153</v>
      </c>
      <c r="AU1854" s="12" t="s">
        <v>126</v>
      </c>
      <c r="BF1854" s="12" t="s">
        <v>126</v>
      </c>
      <c r="BO1854" s="12" t="s">
        <v>2169</v>
      </c>
      <c r="BP1854" s="12" t="s">
        <v>146</v>
      </c>
      <c r="BQ1854" s="12" t="s">
        <v>158</v>
      </c>
    </row>
    <row r="1855" ht="14.25" customHeight="1">
      <c r="A1855" s="12">
        <v>722206.0</v>
      </c>
      <c r="B1855" s="12">
        <v>722206.0</v>
      </c>
      <c r="K1855" s="12" t="s">
        <v>137</v>
      </c>
      <c r="M1855" s="12" t="s">
        <v>170</v>
      </c>
      <c r="N1855" s="12" t="s">
        <v>171</v>
      </c>
      <c r="P1855" s="12" t="s">
        <v>140</v>
      </c>
      <c r="V1855" s="12">
        <v>649.0</v>
      </c>
      <c r="X1855" s="12" t="s">
        <v>8768</v>
      </c>
      <c r="Y1855" s="12" t="s">
        <v>142</v>
      </c>
      <c r="Z1855" s="12" t="s">
        <v>8769</v>
      </c>
      <c r="AA1855" s="12" t="s">
        <v>144</v>
      </c>
      <c r="AB1855" s="12" t="s">
        <v>8770</v>
      </c>
      <c r="AC1855" s="12">
        <v>9.59965048015E11</v>
      </c>
      <c r="AD1855" s="12" t="s">
        <v>1665</v>
      </c>
      <c r="AE1855" s="12" t="s">
        <v>8771</v>
      </c>
      <c r="AF1855" s="12" t="s">
        <v>8772</v>
      </c>
      <c r="AI1855" s="12" t="s">
        <v>152</v>
      </c>
      <c r="AJ1855" s="12" t="s">
        <v>152</v>
      </c>
      <c r="AK1855" s="12" t="s">
        <v>126</v>
      </c>
      <c r="AM1855" s="12" t="s">
        <v>196</v>
      </c>
      <c r="AN1855" s="12" t="s">
        <v>196</v>
      </c>
      <c r="AO1855" s="12" t="s">
        <v>8773</v>
      </c>
      <c r="AP1855" s="12" t="s">
        <v>152</v>
      </c>
      <c r="AQ1855" s="12" t="s">
        <v>152</v>
      </c>
      <c r="AS1855" s="12" t="s">
        <v>370</v>
      </c>
      <c r="AT1855" s="12" t="s">
        <v>1017</v>
      </c>
      <c r="AU1855" s="12" t="s">
        <v>126</v>
      </c>
      <c r="BF1855" s="12" t="s">
        <v>126</v>
      </c>
      <c r="BO1855" s="12" t="s">
        <v>489</v>
      </c>
      <c r="BP1855" s="12" t="s">
        <v>1665</v>
      </c>
      <c r="BQ1855" s="12" t="s">
        <v>273</v>
      </c>
    </row>
    <row r="1856" ht="14.25" customHeight="1">
      <c r="A1856" s="12">
        <v>722207.0</v>
      </c>
      <c r="B1856" s="12">
        <v>722207.0</v>
      </c>
      <c r="K1856" s="12" t="s">
        <v>137</v>
      </c>
      <c r="M1856" s="12" t="s">
        <v>138</v>
      </c>
      <c r="N1856" s="12" t="s">
        <v>139</v>
      </c>
      <c r="P1856" s="12" t="s">
        <v>204</v>
      </c>
      <c r="V1856" s="12">
        <v>523.0</v>
      </c>
      <c r="X1856" s="12" t="s">
        <v>8774</v>
      </c>
      <c r="Y1856" s="12" t="s">
        <v>269</v>
      </c>
      <c r="Z1856" s="12" t="s">
        <v>8775</v>
      </c>
      <c r="AA1856" s="12" t="s">
        <v>175</v>
      </c>
      <c r="AB1856" s="12" t="s">
        <v>8776</v>
      </c>
      <c r="AC1856" s="12">
        <v>882.0</v>
      </c>
      <c r="AD1856" s="12" t="s">
        <v>1643</v>
      </c>
      <c r="AE1856" s="12" t="s">
        <v>8777</v>
      </c>
      <c r="AF1856" s="12" t="s">
        <v>8778</v>
      </c>
      <c r="AI1856" s="12" t="s">
        <v>126</v>
      </c>
      <c r="AJ1856" s="12" t="s">
        <v>126</v>
      </c>
      <c r="AK1856" s="12" t="s">
        <v>126</v>
      </c>
      <c r="AM1856" s="12" t="s">
        <v>149</v>
      </c>
      <c r="AP1856" s="12" t="s">
        <v>126</v>
      </c>
      <c r="AQ1856" s="12" t="s">
        <v>152</v>
      </c>
      <c r="AS1856" s="12" t="s">
        <v>153</v>
      </c>
      <c r="AU1856" s="12" t="s">
        <v>126</v>
      </c>
      <c r="BF1856" s="12" t="s">
        <v>126</v>
      </c>
      <c r="BO1856" s="12" t="s">
        <v>1233</v>
      </c>
      <c r="BP1856" s="12" t="s">
        <v>1643</v>
      </c>
      <c r="BQ1856" s="12" t="s">
        <v>8779</v>
      </c>
    </row>
    <row r="1857" ht="14.25" customHeight="1">
      <c r="A1857" s="12">
        <v>722208.0</v>
      </c>
      <c r="B1857" s="12">
        <v>722208.0</v>
      </c>
      <c r="C1857" s="12" t="s">
        <v>136</v>
      </c>
      <c r="D1857" s="12">
        <v>875.0</v>
      </c>
      <c r="K1857" s="12" t="s">
        <v>137</v>
      </c>
      <c r="M1857" s="12" t="s">
        <v>138</v>
      </c>
      <c r="N1857" s="12" t="s">
        <v>139</v>
      </c>
      <c r="O1857" s="12" t="s">
        <v>8591</v>
      </c>
      <c r="P1857" s="12" t="s">
        <v>140</v>
      </c>
      <c r="V1857" s="12">
        <v>875.0</v>
      </c>
      <c r="X1857" s="12" t="s">
        <v>8780</v>
      </c>
      <c r="Y1857" s="12" t="s">
        <v>142</v>
      </c>
      <c r="Z1857" s="12" t="s">
        <v>8781</v>
      </c>
      <c r="AA1857" s="12" t="s">
        <v>144</v>
      </c>
      <c r="AB1857" s="12" t="s">
        <v>8782</v>
      </c>
      <c r="AC1857" s="12">
        <v>945.0</v>
      </c>
      <c r="AD1857" s="12" t="s">
        <v>1643</v>
      </c>
      <c r="AE1857" s="12" t="s">
        <v>8777</v>
      </c>
      <c r="AF1857" s="12" t="s">
        <v>8778</v>
      </c>
      <c r="AI1857" s="12" t="s">
        <v>126</v>
      </c>
      <c r="AJ1857" s="12" t="s">
        <v>126</v>
      </c>
      <c r="AK1857" s="12" t="s">
        <v>126</v>
      </c>
      <c r="AM1857" s="12" t="s">
        <v>149</v>
      </c>
      <c r="AP1857" s="12" t="s">
        <v>126</v>
      </c>
      <c r="AQ1857" s="12" t="s">
        <v>152</v>
      </c>
      <c r="AS1857" s="12" t="s">
        <v>153</v>
      </c>
      <c r="AU1857" s="12" t="s">
        <v>126</v>
      </c>
      <c r="BF1857" s="12" t="s">
        <v>126</v>
      </c>
      <c r="BO1857" s="12" t="s">
        <v>1233</v>
      </c>
      <c r="BP1857" s="12" t="s">
        <v>1643</v>
      </c>
      <c r="BQ1857" s="12" t="s">
        <v>6840</v>
      </c>
    </row>
    <row r="1858" ht="14.25" customHeight="1">
      <c r="A1858" s="12">
        <v>722209.0</v>
      </c>
      <c r="B1858" s="12">
        <v>722209.0</v>
      </c>
      <c r="C1858" s="12" t="s">
        <v>136</v>
      </c>
      <c r="D1858" s="12">
        <v>523.0</v>
      </c>
      <c r="K1858" s="12" t="s">
        <v>137</v>
      </c>
      <c r="M1858" s="12" t="s">
        <v>138</v>
      </c>
      <c r="N1858" s="12" t="s">
        <v>139</v>
      </c>
      <c r="O1858" s="12" t="s">
        <v>8591</v>
      </c>
      <c r="P1858" s="12" t="s">
        <v>204</v>
      </c>
      <c r="V1858" s="12">
        <v>523.0</v>
      </c>
      <c r="X1858" s="12" t="s">
        <v>8774</v>
      </c>
      <c r="Y1858" s="12" t="s">
        <v>269</v>
      </c>
      <c r="Z1858" s="12" t="s">
        <v>8775</v>
      </c>
      <c r="AA1858" s="12" t="s">
        <v>175</v>
      </c>
      <c r="AB1858" s="12" t="s">
        <v>8776</v>
      </c>
      <c r="AC1858" s="12">
        <v>882.0</v>
      </c>
      <c r="AD1858" s="12" t="s">
        <v>1643</v>
      </c>
      <c r="AE1858" s="12" t="s">
        <v>8777</v>
      </c>
      <c r="AF1858" s="12" t="s">
        <v>8778</v>
      </c>
      <c r="AI1858" s="12" t="s">
        <v>126</v>
      </c>
      <c r="AJ1858" s="12" t="s">
        <v>126</v>
      </c>
      <c r="AK1858" s="12" t="s">
        <v>126</v>
      </c>
      <c r="AM1858" s="12" t="s">
        <v>149</v>
      </c>
      <c r="AP1858" s="12" t="s">
        <v>126</v>
      </c>
      <c r="AQ1858" s="12" t="s">
        <v>152</v>
      </c>
      <c r="AS1858" s="12" t="s">
        <v>153</v>
      </c>
      <c r="AU1858" s="12" t="s">
        <v>126</v>
      </c>
      <c r="BF1858" s="12" t="s">
        <v>126</v>
      </c>
      <c r="BO1858" s="12" t="s">
        <v>1233</v>
      </c>
      <c r="BP1858" s="12" t="s">
        <v>1643</v>
      </c>
      <c r="BQ1858" s="12" t="s">
        <v>8779</v>
      </c>
    </row>
    <row r="1859" ht="14.25" customHeight="1">
      <c r="A1859" s="12">
        <v>722210.0</v>
      </c>
      <c r="B1859" s="12">
        <v>722210.0</v>
      </c>
      <c r="C1859" s="12" t="s">
        <v>136</v>
      </c>
      <c r="D1859" s="12">
        <v>699.0</v>
      </c>
      <c r="K1859" s="12" t="s">
        <v>137</v>
      </c>
      <c r="M1859" s="12" t="s">
        <v>138</v>
      </c>
      <c r="N1859" s="12" t="s">
        <v>171</v>
      </c>
      <c r="P1859" s="12" t="s">
        <v>140</v>
      </c>
      <c r="V1859" s="12">
        <v>699.0</v>
      </c>
      <c r="X1859" s="12" t="s">
        <v>8783</v>
      </c>
      <c r="Y1859" s="12" t="s">
        <v>173</v>
      </c>
      <c r="Z1859" s="12" t="s">
        <v>8784</v>
      </c>
      <c r="AA1859" s="12" t="s">
        <v>175</v>
      </c>
      <c r="AB1859" s="12" t="s">
        <v>8785</v>
      </c>
      <c r="AC1859" s="12">
        <v>4.561308114E9</v>
      </c>
      <c r="AD1859" s="12" t="s">
        <v>4081</v>
      </c>
      <c r="AE1859" s="12" t="s">
        <v>8786</v>
      </c>
      <c r="AF1859" s="12" t="s">
        <v>8787</v>
      </c>
      <c r="AI1859" s="12" t="s">
        <v>126</v>
      </c>
      <c r="AJ1859" s="12" t="s">
        <v>126</v>
      </c>
      <c r="AK1859" s="12" t="s">
        <v>126</v>
      </c>
      <c r="AM1859" s="12" t="s">
        <v>5688</v>
      </c>
      <c r="AN1859" s="12" t="s">
        <v>149</v>
      </c>
      <c r="AO1859" s="12" t="s">
        <v>1494</v>
      </c>
      <c r="AP1859" s="12" t="s">
        <v>126</v>
      </c>
      <c r="AQ1859" s="12" t="s">
        <v>152</v>
      </c>
      <c r="AS1859" s="12" t="s">
        <v>370</v>
      </c>
      <c r="AT1859" s="12" t="s">
        <v>1017</v>
      </c>
      <c r="AU1859" s="12" t="s">
        <v>126</v>
      </c>
      <c r="BF1859" s="12" t="s">
        <v>126</v>
      </c>
      <c r="BP1859" s="12" t="s">
        <v>4081</v>
      </c>
      <c r="BQ1859" s="12" t="s">
        <v>135</v>
      </c>
    </row>
    <row r="1860" ht="14.25" customHeight="1">
      <c r="A1860" s="12">
        <v>722211.0</v>
      </c>
      <c r="B1860" s="12">
        <v>722211.0</v>
      </c>
      <c r="C1860" s="12" t="s">
        <v>136</v>
      </c>
      <c r="D1860" s="12">
        <v>875.0</v>
      </c>
      <c r="K1860" s="12" t="s">
        <v>137</v>
      </c>
      <c r="M1860" s="12" t="s">
        <v>138</v>
      </c>
      <c r="N1860" s="12" t="s">
        <v>139</v>
      </c>
      <c r="O1860" s="12" t="s">
        <v>1215</v>
      </c>
      <c r="P1860" s="12" t="s">
        <v>140</v>
      </c>
      <c r="V1860" s="12">
        <v>875.0</v>
      </c>
      <c r="X1860" s="12" t="s">
        <v>8788</v>
      </c>
      <c r="Y1860" s="12" t="s">
        <v>142</v>
      </c>
      <c r="Z1860" s="12" t="s">
        <v>8789</v>
      </c>
      <c r="AA1860" s="12" t="s">
        <v>144</v>
      </c>
      <c r="AB1860" s="12" t="s">
        <v>8790</v>
      </c>
      <c r="AC1860" s="12">
        <v>163.0</v>
      </c>
      <c r="AD1860" s="12" t="s">
        <v>221</v>
      </c>
      <c r="AE1860" s="12" t="s">
        <v>8791</v>
      </c>
      <c r="AF1860" s="12" t="s">
        <v>8792</v>
      </c>
      <c r="AI1860" s="12" t="s">
        <v>126</v>
      </c>
      <c r="AJ1860" s="12" t="s">
        <v>126</v>
      </c>
      <c r="AK1860" s="12" t="s">
        <v>126</v>
      </c>
      <c r="AM1860" s="12" t="s">
        <v>149</v>
      </c>
      <c r="AP1860" s="12" t="s">
        <v>126</v>
      </c>
      <c r="AQ1860" s="12" t="s">
        <v>152</v>
      </c>
      <c r="AS1860" s="12" t="s">
        <v>153</v>
      </c>
      <c r="AU1860" s="12" t="s">
        <v>152</v>
      </c>
      <c r="AV1860" s="12" t="s">
        <v>154</v>
      </c>
      <c r="AW1860" s="12" t="s">
        <v>1406</v>
      </c>
      <c r="AX1860" s="12" t="s">
        <v>156</v>
      </c>
      <c r="AY1860" s="12" t="s">
        <v>8793</v>
      </c>
      <c r="BF1860" s="12" t="s">
        <v>126</v>
      </c>
      <c r="BO1860" s="12" t="s">
        <v>467</v>
      </c>
      <c r="BP1860" s="12" t="s">
        <v>221</v>
      </c>
      <c r="BQ1860" s="12" t="s">
        <v>273</v>
      </c>
    </row>
    <row r="1861" ht="14.25" customHeight="1">
      <c r="A1861" s="12">
        <v>722212.0</v>
      </c>
      <c r="B1861" s="12">
        <v>722212.0</v>
      </c>
      <c r="C1861" s="12" t="s">
        <v>136</v>
      </c>
      <c r="D1861" s="12">
        <v>649.0</v>
      </c>
      <c r="K1861" s="12" t="s">
        <v>137</v>
      </c>
      <c r="M1861" s="12" t="s">
        <v>170</v>
      </c>
      <c r="N1861" s="12" t="s">
        <v>171</v>
      </c>
      <c r="P1861" s="12" t="s">
        <v>140</v>
      </c>
      <c r="V1861" s="12">
        <v>649.0</v>
      </c>
      <c r="X1861" s="12" t="s">
        <v>8794</v>
      </c>
      <c r="Y1861" s="12" t="s">
        <v>269</v>
      </c>
      <c r="Z1861" s="12" t="s">
        <v>8795</v>
      </c>
      <c r="AA1861" s="12" t="s">
        <v>175</v>
      </c>
      <c r="AB1861" s="12" t="s">
        <v>8796</v>
      </c>
      <c r="AC1861" s="12">
        <v>5.93994492253E11</v>
      </c>
      <c r="AD1861" s="12" t="s">
        <v>8310</v>
      </c>
      <c r="AE1861" s="12" t="s">
        <v>8797</v>
      </c>
      <c r="AF1861" s="12" t="s">
        <v>8798</v>
      </c>
      <c r="AI1861" s="12" t="s">
        <v>126</v>
      </c>
      <c r="AJ1861" s="12" t="s">
        <v>152</v>
      </c>
      <c r="AK1861" s="12" t="s">
        <v>126</v>
      </c>
      <c r="AM1861" s="12" t="s">
        <v>500</v>
      </c>
      <c r="AN1861" s="12" t="s">
        <v>149</v>
      </c>
      <c r="AP1861" s="12" t="s">
        <v>126</v>
      </c>
      <c r="AQ1861" s="12" t="s">
        <v>152</v>
      </c>
      <c r="AS1861" s="12" t="s">
        <v>153</v>
      </c>
      <c r="AU1861" s="12" t="s">
        <v>152</v>
      </c>
      <c r="AV1861" s="12" t="s">
        <v>154</v>
      </c>
      <c r="AX1861" s="12" t="s">
        <v>183</v>
      </c>
      <c r="BF1861" s="12" t="s">
        <v>126</v>
      </c>
      <c r="BO1861" s="12" t="s">
        <v>6783</v>
      </c>
      <c r="BP1861" s="12" t="s">
        <v>8310</v>
      </c>
      <c r="BQ1861" s="12" t="s">
        <v>273</v>
      </c>
    </row>
    <row r="1862" ht="14.25" customHeight="1">
      <c r="A1862" s="12">
        <v>722213.0</v>
      </c>
      <c r="B1862" s="12">
        <v>722213.0</v>
      </c>
      <c r="C1862" s="12" t="s">
        <v>136</v>
      </c>
      <c r="D1862" s="12">
        <v>523.0</v>
      </c>
      <c r="K1862" s="12" t="s">
        <v>137</v>
      </c>
      <c r="M1862" s="12" t="s">
        <v>138</v>
      </c>
      <c r="N1862" s="12" t="s">
        <v>139</v>
      </c>
      <c r="O1862" s="12" t="s">
        <v>1049</v>
      </c>
      <c r="P1862" s="12" t="s">
        <v>204</v>
      </c>
      <c r="V1862" s="12">
        <v>523.0</v>
      </c>
      <c r="X1862" s="12" t="s">
        <v>8799</v>
      </c>
      <c r="Y1862" s="12" t="s">
        <v>142</v>
      </c>
      <c r="Z1862" s="12" t="s">
        <v>8800</v>
      </c>
      <c r="AA1862" s="12" t="s">
        <v>175</v>
      </c>
      <c r="AB1862" s="12" t="s">
        <v>8801</v>
      </c>
      <c r="AC1862" s="12">
        <v>3.2497124377E10</v>
      </c>
      <c r="AD1862" s="12" t="s">
        <v>8802</v>
      </c>
      <c r="AE1862" s="12" t="s">
        <v>8803</v>
      </c>
      <c r="AI1862" s="12" t="s">
        <v>126</v>
      </c>
      <c r="AJ1862" s="12" t="s">
        <v>126</v>
      </c>
      <c r="AK1862" s="12" t="s">
        <v>126</v>
      </c>
      <c r="AM1862" s="12" t="s">
        <v>149</v>
      </c>
      <c r="AN1862" s="12" t="s">
        <v>702</v>
      </c>
      <c r="AP1862" s="12" t="s">
        <v>152</v>
      </c>
      <c r="AQ1862" s="12" t="s">
        <v>152</v>
      </c>
      <c r="AS1862" s="12" t="s">
        <v>153</v>
      </c>
      <c r="AU1862" s="12" t="s">
        <v>152</v>
      </c>
      <c r="AV1862" s="12" t="s">
        <v>188</v>
      </c>
      <c r="AW1862" s="12" t="s">
        <v>8804</v>
      </c>
      <c r="AX1862" s="12" t="s">
        <v>156</v>
      </c>
      <c r="AY1862" s="12" t="s">
        <v>8804</v>
      </c>
      <c r="BF1862" s="12" t="s">
        <v>126</v>
      </c>
      <c r="BO1862" s="12" t="s">
        <v>421</v>
      </c>
      <c r="BP1862" s="12" t="s">
        <v>8802</v>
      </c>
      <c r="BQ1862" s="12" t="s">
        <v>438</v>
      </c>
    </row>
    <row r="1863" ht="14.25" customHeight="1">
      <c r="A1863" s="12">
        <v>722214.0</v>
      </c>
      <c r="B1863" s="12">
        <v>722214.0</v>
      </c>
      <c r="C1863" s="12" t="s">
        <v>136</v>
      </c>
      <c r="D1863" s="12">
        <v>523.0</v>
      </c>
      <c r="K1863" s="12" t="s">
        <v>137</v>
      </c>
      <c r="M1863" s="12" t="s">
        <v>138</v>
      </c>
      <c r="N1863" s="12" t="s">
        <v>139</v>
      </c>
      <c r="P1863" s="12" t="s">
        <v>204</v>
      </c>
      <c r="V1863" s="12">
        <v>523.0</v>
      </c>
      <c r="X1863" s="12" t="s">
        <v>8805</v>
      </c>
      <c r="Y1863" s="12" t="s">
        <v>269</v>
      </c>
      <c r="Z1863" s="12" t="s">
        <v>8806</v>
      </c>
      <c r="AA1863" s="12" t="s">
        <v>175</v>
      </c>
      <c r="AB1863" s="12" t="s">
        <v>8807</v>
      </c>
      <c r="AC1863" s="12">
        <v>4.915221641527E12</v>
      </c>
      <c r="AD1863" s="12" t="s">
        <v>1275</v>
      </c>
      <c r="AI1863" s="12" t="s">
        <v>126</v>
      </c>
      <c r="AJ1863" s="12" t="s">
        <v>126</v>
      </c>
      <c r="AK1863" s="12" t="s">
        <v>126</v>
      </c>
      <c r="AP1863" s="12" t="s">
        <v>126</v>
      </c>
      <c r="AS1863" s="12" t="s">
        <v>153</v>
      </c>
      <c r="AU1863" s="12" t="s">
        <v>152</v>
      </c>
      <c r="BF1863" s="12" t="s">
        <v>126</v>
      </c>
      <c r="BO1863" s="12" t="s">
        <v>7003</v>
      </c>
      <c r="BQ1863" s="12" t="s">
        <v>158</v>
      </c>
    </row>
    <row r="1864" ht="14.25" customHeight="1">
      <c r="A1864" s="12">
        <v>722215.0</v>
      </c>
      <c r="B1864" s="12">
        <v>722215.0</v>
      </c>
      <c r="K1864" s="12" t="s">
        <v>137</v>
      </c>
      <c r="M1864" s="12" t="s">
        <v>253</v>
      </c>
      <c r="N1864" s="12" t="s">
        <v>139</v>
      </c>
      <c r="O1864" s="12" t="s">
        <v>1215</v>
      </c>
      <c r="P1864" s="12" t="s">
        <v>118</v>
      </c>
      <c r="R1864" s="12" t="s">
        <v>389</v>
      </c>
      <c r="V1864" s="12">
        <v>300.0</v>
      </c>
      <c r="X1864" s="12" t="s">
        <v>8808</v>
      </c>
      <c r="Y1864" s="12" t="s">
        <v>246</v>
      </c>
      <c r="Z1864" s="12" t="s">
        <v>8809</v>
      </c>
      <c r="AA1864" s="12" t="s">
        <v>144</v>
      </c>
      <c r="AB1864" s="12" t="s">
        <v>8810</v>
      </c>
      <c r="AC1864" s="12">
        <v>228.0</v>
      </c>
      <c r="AD1864" s="12" t="s">
        <v>1107</v>
      </c>
      <c r="AI1864" s="12" t="s">
        <v>152</v>
      </c>
      <c r="AJ1864" s="12" t="s">
        <v>152</v>
      </c>
      <c r="AK1864" s="12" t="s">
        <v>126</v>
      </c>
      <c r="AM1864" s="12" t="s">
        <v>7557</v>
      </c>
      <c r="AN1864" s="12" t="s">
        <v>567</v>
      </c>
      <c r="AO1864" s="12" t="s">
        <v>149</v>
      </c>
      <c r="AP1864" s="12" t="s">
        <v>152</v>
      </c>
      <c r="AQ1864" s="12" t="s">
        <v>152</v>
      </c>
      <c r="AS1864" s="12" t="s">
        <v>153</v>
      </c>
      <c r="AU1864" s="12" t="s">
        <v>152</v>
      </c>
      <c r="AV1864" s="12" t="s">
        <v>182</v>
      </c>
      <c r="AX1864" s="12" t="s">
        <v>184</v>
      </c>
      <c r="BF1864" s="12" t="s">
        <v>126</v>
      </c>
      <c r="BO1864" s="12" t="s">
        <v>578</v>
      </c>
      <c r="BP1864" s="12" t="s">
        <v>1107</v>
      </c>
      <c r="BQ1864" s="12" t="s">
        <v>236</v>
      </c>
    </row>
    <row r="1865" ht="14.25" customHeight="1">
      <c r="A1865" s="12">
        <v>722216.0</v>
      </c>
      <c r="B1865" s="12">
        <v>722216.0</v>
      </c>
      <c r="K1865" s="12" t="s">
        <v>137</v>
      </c>
      <c r="M1865" s="12" t="s">
        <v>170</v>
      </c>
      <c r="N1865" s="12" t="s">
        <v>171</v>
      </c>
      <c r="P1865" s="12" t="s">
        <v>118</v>
      </c>
      <c r="R1865" s="12" t="s">
        <v>389</v>
      </c>
      <c r="V1865" s="12">
        <v>385.0</v>
      </c>
      <c r="X1865" s="12" t="s">
        <v>8811</v>
      </c>
      <c r="Y1865" s="12" t="s">
        <v>246</v>
      </c>
      <c r="Z1865" s="12" t="s">
        <v>8812</v>
      </c>
      <c r="AA1865" s="12" t="s">
        <v>144</v>
      </c>
      <c r="AB1865" s="12" t="s">
        <v>8813</v>
      </c>
      <c r="AC1865" s="12">
        <v>961.0</v>
      </c>
      <c r="AD1865" s="12" t="s">
        <v>6755</v>
      </c>
      <c r="AE1865" s="12" t="s">
        <v>8814</v>
      </c>
      <c r="AI1865" s="12" t="s">
        <v>152</v>
      </c>
      <c r="AJ1865" s="12" t="s">
        <v>126</v>
      </c>
      <c r="AK1865" s="12" t="s">
        <v>126</v>
      </c>
      <c r="AM1865" s="12" t="s">
        <v>149</v>
      </c>
      <c r="AP1865" s="12" t="s">
        <v>126</v>
      </c>
      <c r="AQ1865" s="12" t="s">
        <v>152</v>
      </c>
      <c r="AS1865" s="12" t="s">
        <v>370</v>
      </c>
      <c r="AT1865" s="12" t="s">
        <v>1017</v>
      </c>
      <c r="AU1865" s="12" t="s">
        <v>152</v>
      </c>
      <c r="BF1865" s="12" t="s">
        <v>126</v>
      </c>
      <c r="BO1865" s="12" t="s">
        <v>372</v>
      </c>
      <c r="BP1865" s="12" t="s">
        <v>6755</v>
      </c>
    </row>
    <row r="1866" ht="14.25" customHeight="1">
      <c r="A1866" s="12">
        <v>722217.0</v>
      </c>
      <c r="B1866" s="12">
        <v>722216.0</v>
      </c>
      <c r="K1866" s="12" t="s">
        <v>137</v>
      </c>
      <c r="M1866" s="12" t="s">
        <v>170</v>
      </c>
      <c r="N1866" s="12" t="s">
        <v>171</v>
      </c>
      <c r="P1866" s="12" t="s">
        <v>140</v>
      </c>
      <c r="V1866" s="12">
        <v>649.0</v>
      </c>
      <c r="X1866" s="12" t="s">
        <v>8815</v>
      </c>
      <c r="Y1866" s="12" t="s">
        <v>142</v>
      </c>
      <c r="Z1866" s="12" t="s">
        <v>8816</v>
      </c>
      <c r="AA1866" s="12" t="s">
        <v>175</v>
      </c>
      <c r="AB1866" s="12" t="s">
        <v>8817</v>
      </c>
      <c r="AC1866" s="12">
        <v>407.0</v>
      </c>
      <c r="AD1866" s="12" t="s">
        <v>3518</v>
      </c>
      <c r="AE1866" s="12" t="s">
        <v>8818</v>
      </c>
      <c r="AI1866" s="12" t="s">
        <v>126</v>
      </c>
      <c r="AJ1866" s="12" t="s">
        <v>126</v>
      </c>
      <c r="AK1866" s="12" t="s">
        <v>126</v>
      </c>
      <c r="AM1866" s="12" t="s">
        <v>149</v>
      </c>
      <c r="AP1866" s="12" t="s">
        <v>126</v>
      </c>
      <c r="AQ1866" s="12" t="s">
        <v>152</v>
      </c>
      <c r="AS1866" s="12" t="s">
        <v>370</v>
      </c>
      <c r="AT1866" s="12" t="s">
        <v>1017</v>
      </c>
      <c r="AU1866" s="12" t="s">
        <v>152</v>
      </c>
      <c r="BF1866" s="12" t="s">
        <v>126</v>
      </c>
      <c r="BO1866" s="12" t="s">
        <v>127</v>
      </c>
      <c r="BP1866" s="12" t="s">
        <v>3518</v>
      </c>
      <c r="BQ1866" s="12" t="s">
        <v>454</v>
      </c>
    </row>
    <row r="1867" ht="14.25" customHeight="1">
      <c r="A1867" s="12">
        <v>722218.0</v>
      </c>
      <c r="B1867" s="12">
        <v>722218.0</v>
      </c>
      <c r="C1867" s="12" t="s">
        <v>136</v>
      </c>
      <c r="D1867" s="12">
        <v>649.0</v>
      </c>
      <c r="K1867" s="12" t="s">
        <v>137</v>
      </c>
      <c r="M1867" s="12" t="s">
        <v>170</v>
      </c>
      <c r="N1867" s="12" t="s">
        <v>171</v>
      </c>
      <c r="P1867" s="12" t="s">
        <v>140</v>
      </c>
      <c r="V1867" s="12">
        <v>649.0</v>
      </c>
      <c r="X1867" s="12" t="s">
        <v>1192</v>
      </c>
      <c r="Y1867" s="12" t="s">
        <v>142</v>
      </c>
      <c r="Z1867" s="12" t="s">
        <v>1193</v>
      </c>
      <c r="AA1867" s="12" t="s">
        <v>144</v>
      </c>
      <c r="AB1867" s="12" t="s">
        <v>1194</v>
      </c>
      <c r="AC1867" s="12">
        <v>6.2817685101E11</v>
      </c>
      <c r="AD1867" s="12" t="s">
        <v>634</v>
      </c>
      <c r="AE1867" s="12" t="s">
        <v>8819</v>
      </c>
      <c r="AF1867" s="12" t="s">
        <v>1196</v>
      </c>
      <c r="AI1867" s="12" t="s">
        <v>152</v>
      </c>
      <c r="AJ1867" s="12" t="s">
        <v>126</v>
      </c>
      <c r="AK1867" s="12" t="s">
        <v>126</v>
      </c>
      <c r="AM1867" s="12" t="s">
        <v>196</v>
      </c>
      <c r="AP1867" s="12" t="s">
        <v>126</v>
      </c>
      <c r="AS1867" s="12" t="s">
        <v>370</v>
      </c>
      <c r="AT1867" s="12" t="s">
        <v>1017</v>
      </c>
      <c r="AU1867" s="12" t="s">
        <v>152</v>
      </c>
      <c r="AV1867" s="12" t="s">
        <v>462</v>
      </c>
      <c r="AW1867" s="12" t="s">
        <v>6753</v>
      </c>
      <c r="AX1867" s="12" t="s">
        <v>156</v>
      </c>
      <c r="AY1867" s="12" t="s">
        <v>8820</v>
      </c>
      <c r="BF1867" s="12" t="s">
        <v>126</v>
      </c>
      <c r="BO1867" s="12" t="s">
        <v>421</v>
      </c>
      <c r="BP1867" s="12" t="s">
        <v>634</v>
      </c>
      <c r="BQ1867" s="12" t="s">
        <v>158</v>
      </c>
    </row>
    <row r="1868" ht="14.25" customHeight="1">
      <c r="A1868" s="12">
        <v>722219.0</v>
      </c>
      <c r="B1868" s="12">
        <v>722219.0</v>
      </c>
      <c r="C1868" s="12" t="s">
        <v>136</v>
      </c>
      <c r="D1868" s="12">
        <v>875.0</v>
      </c>
      <c r="K1868" s="12" t="s">
        <v>137</v>
      </c>
      <c r="M1868" s="12" t="s">
        <v>138</v>
      </c>
      <c r="N1868" s="12" t="s">
        <v>139</v>
      </c>
      <c r="P1868" s="12" t="s">
        <v>140</v>
      </c>
      <c r="V1868" s="12">
        <v>875.0</v>
      </c>
      <c r="X1868" s="12" t="s">
        <v>8821</v>
      </c>
      <c r="Y1868" s="12" t="s">
        <v>142</v>
      </c>
      <c r="Z1868" s="12" t="s">
        <v>8822</v>
      </c>
      <c r="AA1868" s="12" t="s">
        <v>144</v>
      </c>
      <c r="AB1868" s="12" t="s">
        <v>8823</v>
      </c>
      <c r="AC1868" s="12">
        <v>4.47866887274E11</v>
      </c>
      <c r="AD1868" s="12" t="s">
        <v>249</v>
      </c>
      <c r="AE1868" s="12" t="s">
        <v>8824</v>
      </c>
      <c r="AF1868" s="12" t="s">
        <v>8825</v>
      </c>
      <c r="AI1868" s="12" t="s">
        <v>126</v>
      </c>
      <c r="AJ1868" s="12" t="s">
        <v>126</v>
      </c>
      <c r="AK1868" s="12" t="s">
        <v>126</v>
      </c>
      <c r="AM1868" s="12" t="s">
        <v>149</v>
      </c>
      <c r="AN1868" s="12" t="s">
        <v>1201</v>
      </c>
      <c r="AP1868" s="12" t="s">
        <v>126</v>
      </c>
      <c r="AQ1868" s="12" t="s">
        <v>152</v>
      </c>
      <c r="AS1868" s="12" t="s">
        <v>153</v>
      </c>
      <c r="AU1868" s="12" t="s">
        <v>152</v>
      </c>
      <c r="AW1868" s="12" t="s">
        <v>8826</v>
      </c>
      <c r="AX1868" s="12" t="s">
        <v>156</v>
      </c>
      <c r="AY1868" s="12" t="s">
        <v>3240</v>
      </c>
      <c r="BO1868" s="12" t="s">
        <v>1009</v>
      </c>
      <c r="BP1868" s="12" t="s">
        <v>1418</v>
      </c>
      <c r="BQ1868" s="12" t="s">
        <v>883</v>
      </c>
    </row>
    <row r="1869" ht="14.25" customHeight="1">
      <c r="A1869" s="12">
        <v>722220.0</v>
      </c>
      <c r="B1869" s="12">
        <v>722220.0</v>
      </c>
      <c r="K1869" s="12" t="s">
        <v>137</v>
      </c>
      <c r="M1869" s="12" t="s">
        <v>170</v>
      </c>
      <c r="N1869" s="12" t="s">
        <v>171</v>
      </c>
      <c r="P1869" s="12" t="s">
        <v>128</v>
      </c>
      <c r="V1869" s="12">
        <v>605.0</v>
      </c>
      <c r="X1869" s="12" t="s">
        <v>8827</v>
      </c>
      <c r="Y1869" s="12" t="s">
        <v>142</v>
      </c>
      <c r="Z1869" s="12" t="s">
        <v>5584</v>
      </c>
      <c r="AA1869" s="12" t="s">
        <v>175</v>
      </c>
      <c r="AB1869" s="12" t="s">
        <v>5585</v>
      </c>
      <c r="AC1869" s="12">
        <v>752.0</v>
      </c>
      <c r="AD1869" s="12" t="s">
        <v>2820</v>
      </c>
      <c r="AE1869" s="12" t="s">
        <v>8828</v>
      </c>
      <c r="AI1869" s="12" t="s">
        <v>152</v>
      </c>
      <c r="AJ1869" s="12" t="s">
        <v>126</v>
      </c>
      <c r="AK1869" s="12" t="s">
        <v>126</v>
      </c>
      <c r="AM1869" s="12" t="s">
        <v>149</v>
      </c>
      <c r="AN1869" s="12" t="s">
        <v>657</v>
      </c>
      <c r="AP1869" s="12" t="s">
        <v>152</v>
      </c>
      <c r="AQ1869" s="12" t="s">
        <v>152</v>
      </c>
      <c r="AS1869" s="12" t="s">
        <v>153</v>
      </c>
      <c r="AU1869" s="12" t="s">
        <v>152</v>
      </c>
      <c r="AV1869" s="12" t="s">
        <v>154</v>
      </c>
      <c r="AX1869" s="12" t="s">
        <v>552</v>
      </c>
      <c r="BF1869" s="12" t="s">
        <v>126</v>
      </c>
      <c r="BO1869" s="12" t="s">
        <v>3112</v>
      </c>
      <c r="BP1869" s="12" t="s">
        <v>2820</v>
      </c>
      <c r="BQ1869" s="12" t="s">
        <v>2720</v>
      </c>
    </row>
    <row r="1870" ht="14.25" customHeight="1">
      <c r="A1870" s="12">
        <v>722221.0</v>
      </c>
      <c r="B1870" s="12">
        <v>722221.0</v>
      </c>
      <c r="K1870" s="12" t="s">
        <v>137</v>
      </c>
      <c r="M1870" s="12" t="s">
        <v>253</v>
      </c>
      <c r="N1870" s="12" t="s">
        <v>171</v>
      </c>
      <c r="P1870" s="12" t="s">
        <v>128</v>
      </c>
      <c r="V1870" s="12">
        <v>464.0</v>
      </c>
      <c r="X1870" s="12" t="s">
        <v>8829</v>
      </c>
      <c r="Y1870" s="12" t="s">
        <v>142</v>
      </c>
      <c r="Z1870" s="12" t="s">
        <v>891</v>
      </c>
      <c r="AA1870" s="12" t="s">
        <v>144</v>
      </c>
      <c r="AB1870" s="12" t="s">
        <v>8830</v>
      </c>
      <c r="AC1870" s="12">
        <v>2.348188827846E12</v>
      </c>
      <c r="AD1870" s="12" t="s">
        <v>314</v>
      </c>
      <c r="AI1870" s="12" t="s">
        <v>152</v>
      </c>
      <c r="AJ1870" s="12" t="s">
        <v>126</v>
      </c>
      <c r="AK1870" s="12" t="s">
        <v>126</v>
      </c>
      <c r="AM1870" s="12" t="s">
        <v>149</v>
      </c>
      <c r="AP1870" s="12" t="s">
        <v>152</v>
      </c>
      <c r="AS1870" s="12" t="s">
        <v>153</v>
      </c>
      <c r="AU1870" s="12" t="s">
        <v>152</v>
      </c>
      <c r="AV1870" s="12" t="s">
        <v>182</v>
      </c>
      <c r="AW1870" s="12" t="s">
        <v>1975</v>
      </c>
      <c r="AX1870" s="12" t="s">
        <v>184</v>
      </c>
      <c r="AY1870" s="12" t="s">
        <v>593</v>
      </c>
      <c r="BO1870" s="12" t="s">
        <v>3005</v>
      </c>
      <c r="BP1870" s="12" t="s">
        <v>314</v>
      </c>
      <c r="BQ1870" s="12" t="s">
        <v>135</v>
      </c>
    </row>
    <row r="1871" ht="14.25" customHeight="1">
      <c r="A1871" s="12">
        <v>722222.0</v>
      </c>
      <c r="B1871" s="12">
        <v>722222.0</v>
      </c>
      <c r="K1871" s="12" t="s">
        <v>137</v>
      </c>
      <c r="M1871" s="12" t="s">
        <v>170</v>
      </c>
      <c r="N1871" s="12" t="s">
        <v>139</v>
      </c>
      <c r="O1871" s="12" t="s">
        <v>260</v>
      </c>
      <c r="P1871" s="12" t="s">
        <v>140</v>
      </c>
      <c r="V1871" s="12">
        <v>814.0</v>
      </c>
      <c r="X1871" s="12" t="s">
        <v>8831</v>
      </c>
      <c r="Y1871" s="12" t="s">
        <v>142</v>
      </c>
      <c r="Z1871" s="12" t="s">
        <v>8832</v>
      </c>
      <c r="AA1871" s="12" t="s">
        <v>144</v>
      </c>
      <c r="AB1871" s="12" t="s">
        <v>8833</v>
      </c>
      <c r="AC1871" s="12">
        <v>381.0</v>
      </c>
      <c r="AD1871" s="12" t="s">
        <v>8834</v>
      </c>
      <c r="AE1871" s="12" t="s">
        <v>8835</v>
      </c>
      <c r="AI1871" s="12" t="s">
        <v>152</v>
      </c>
      <c r="AJ1871" s="12" t="s">
        <v>152</v>
      </c>
      <c r="AK1871" s="12" t="s">
        <v>126</v>
      </c>
      <c r="AM1871" s="12" t="s">
        <v>900</v>
      </c>
      <c r="AN1871" s="12" t="s">
        <v>4784</v>
      </c>
      <c r="AP1871" s="12" t="s">
        <v>152</v>
      </c>
      <c r="AS1871" s="12" t="s">
        <v>153</v>
      </c>
      <c r="AU1871" s="12" t="s">
        <v>152</v>
      </c>
      <c r="BF1871" s="12" t="s">
        <v>126</v>
      </c>
      <c r="BO1871" s="12" t="s">
        <v>2344</v>
      </c>
      <c r="BP1871" s="12" t="s">
        <v>8834</v>
      </c>
      <c r="BQ1871" s="12" t="s">
        <v>158</v>
      </c>
    </row>
    <row r="1872" ht="14.25" customHeight="1">
      <c r="A1872" s="12">
        <v>722223.0</v>
      </c>
      <c r="B1872" s="12">
        <v>722223.0</v>
      </c>
      <c r="C1872" s="12" t="s">
        <v>136</v>
      </c>
      <c r="D1872" s="12">
        <v>875.0</v>
      </c>
      <c r="K1872" s="12" t="s">
        <v>137</v>
      </c>
      <c r="M1872" s="12" t="s">
        <v>138</v>
      </c>
      <c r="N1872" s="12" t="s">
        <v>139</v>
      </c>
      <c r="P1872" s="12" t="s">
        <v>140</v>
      </c>
      <c r="V1872" s="12">
        <v>875.0</v>
      </c>
      <c r="X1872" s="12" t="s">
        <v>8836</v>
      </c>
      <c r="Y1872" s="12" t="s">
        <v>226</v>
      </c>
      <c r="Z1872" s="12" t="s">
        <v>8837</v>
      </c>
      <c r="AA1872" s="12" t="s">
        <v>144</v>
      </c>
      <c r="AB1872" s="12" t="s">
        <v>8838</v>
      </c>
      <c r="AC1872" s="12">
        <v>614.0</v>
      </c>
      <c r="AD1872" s="12" t="s">
        <v>1068</v>
      </c>
      <c r="AE1872" s="12" t="s">
        <v>8839</v>
      </c>
      <c r="AI1872" s="12" t="s">
        <v>126</v>
      </c>
      <c r="AJ1872" s="12" t="s">
        <v>126</v>
      </c>
      <c r="AK1872" s="12" t="s">
        <v>126</v>
      </c>
      <c r="AM1872" s="12" t="s">
        <v>149</v>
      </c>
      <c r="AP1872" s="12" t="s">
        <v>126</v>
      </c>
      <c r="AQ1872" s="12" t="s">
        <v>152</v>
      </c>
      <c r="AS1872" s="12" t="s">
        <v>153</v>
      </c>
      <c r="AU1872" s="12" t="s">
        <v>152</v>
      </c>
      <c r="AV1872" s="12" t="s">
        <v>216</v>
      </c>
      <c r="AW1872" s="12" t="s">
        <v>8840</v>
      </c>
      <c r="AX1872" s="12" t="s">
        <v>184</v>
      </c>
      <c r="AY1872" s="12" t="s">
        <v>8841</v>
      </c>
      <c r="BO1872" s="12" t="s">
        <v>526</v>
      </c>
      <c r="BP1872" s="12" t="s">
        <v>1068</v>
      </c>
      <c r="BQ1872" s="12" t="s">
        <v>273</v>
      </c>
    </row>
    <row r="1873" ht="14.25" customHeight="1">
      <c r="A1873" s="12">
        <v>722225.0</v>
      </c>
      <c r="B1873" s="12">
        <v>722225.0</v>
      </c>
      <c r="C1873" s="12" t="s">
        <v>136</v>
      </c>
      <c r="D1873" s="12">
        <v>0.0</v>
      </c>
      <c r="E1873" s="12" t="s">
        <v>327</v>
      </c>
      <c r="K1873" s="12" t="s">
        <v>137</v>
      </c>
      <c r="M1873" s="12" t="s">
        <v>138</v>
      </c>
      <c r="N1873" s="12" t="s">
        <v>139</v>
      </c>
      <c r="P1873" s="12" t="s">
        <v>140</v>
      </c>
      <c r="V1873" s="12">
        <v>875.0</v>
      </c>
      <c r="X1873" s="12" t="s">
        <v>8842</v>
      </c>
      <c r="Y1873" s="12" t="s">
        <v>142</v>
      </c>
      <c r="Z1873" s="12" t="s">
        <v>8843</v>
      </c>
      <c r="AA1873" s="12" t="s">
        <v>144</v>
      </c>
      <c r="AB1873" s="12" t="s">
        <v>8844</v>
      </c>
      <c r="AC1873" s="12">
        <v>10.0</v>
      </c>
      <c r="AD1873" s="12" t="s">
        <v>146</v>
      </c>
      <c r="AI1873" s="12" t="s">
        <v>126</v>
      </c>
      <c r="AJ1873" s="12" t="s">
        <v>126</v>
      </c>
      <c r="AK1873" s="12" t="s">
        <v>126</v>
      </c>
      <c r="AM1873" s="12" t="s">
        <v>149</v>
      </c>
      <c r="AN1873" s="12" t="s">
        <v>150</v>
      </c>
      <c r="AP1873" s="12" t="s">
        <v>126</v>
      </c>
      <c r="AS1873" s="12" t="s">
        <v>153</v>
      </c>
      <c r="AU1873" s="12" t="s">
        <v>126</v>
      </c>
      <c r="BO1873" s="12" t="s">
        <v>2585</v>
      </c>
      <c r="BP1873" s="12" t="s">
        <v>3585</v>
      </c>
      <c r="BQ1873" s="12" t="s">
        <v>607</v>
      </c>
    </row>
    <row r="1874" ht="14.25" customHeight="1">
      <c r="A1874" s="12">
        <v>722226.0</v>
      </c>
      <c r="B1874" s="12">
        <v>722226.0</v>
      </c>
      <c r="K1874" s="12" t="s">
        <v>137</v>
      </c>
      <c r="M1874" s="12" t="s">
        <v>170</v>
      </c>
      <c r="N1874" s="12" t="s">
        <v>171</v>
      </c>
      <c r="P1874" s="12" t="s">
        <v>128</v>
      </c>
      <c r="V1874" s="12">
        <v>605.0</v>
      </c>
      <c r="X1874" s="12" t="s">
        <v>8845</v>
      </c>
      <c r="Y1874" s="12" t="s">
        <v>142</v>
      </c>
      <c r="Z1874" s="12" t="s">
        <v>8846</v>
      </c>
      <c r="AA1874" s="12" t="s">
        <v>175</v>
      </c>
      <c r="AB1874" s="12" t="s">
        <v>8847</v>
      </c>
      <c r="AC1874" s="12">
        <v>6.01137822452E11</v>
      </c>
      <c r="AD1874" s="12" t="s">
        <v>1226</v>
      </c>
      <c r="AI1874" s="12" t="s">
        <v>126</v>
      </c>
      <c r="AJ1874" s="12" t="s">
        <v>126</v>
      </c>
      <c r="AK1874" s="12" t="s">
        <v>126</v>
      </c>
      <c r="AM1874" s="12" t="s">
        <v>149</v>
      </c>
      <c r="AN1874" s="12" t="s">
        <v>2007</v>
      </c>
      <c r="AP1874" s="12" t="s">
        <v>152</v>
      </c>
      <c r="AS1874" s="12" t="s">
        <v>153</v>
      </c>
      <c r="AU1874" s="12" t="s">
        <v>152</v>
      </c>
      <c r="AV1874" s="12" t="s">
        <v>462</v>
      </c>
      <c r="AX1874" s="12" t="s">
        <v>156</v>
      </c>
      <c r="BF1874" s="12" t="s">
        <v>126</v>
      </c>
      <c r="BO1874" s="12" t="s">
        <v>4660</v>
      </c>
      <c r="BP1874" s="12" t="s">
        <v>1226</v>
      </c>
      <c r="BQ1874" s="12" t="s">
        <v>438</v>
      </c>
    </row>
    <row r="1875" ht="14.25" customHeight="1">
      <c r="A1875" s="12">
        <v>722227.0</v>
      </c>
      <c r="B1875" s="12">
        <v>722227.0</v>
      </c>
      <c r="K1875" s="12" t="s">
        <v>137</v>
      </c>
      <c r="M1875" s="12" t="s">
        <v>170</v>
      </c>
      <c r="N1875" s="12" t="s">
        <v>171</v>
      </c>
      <c r="P1875" s="12" t="s">
        <v>128</v>
      </c>
      <c r="V1875" s="12">
        <v>605.0</v>
      </c>
      <c r="X1875" s="12" t="s">
        <v>8848</v>
      </c>
      <c r="Y1875" s="12" t="s">
        <v>142</v>
      </c>
      <c r="Z1875" s="12" t="s">
        <v>8849</v>
      </c>
      <c r="AA1875" s="12" t="s">
        <v>175</v>
      </c>
      <c r="AB1875" s="12" t="s">
        <v>8850</v>
      </c>
      <c r="AC1875" s="12">
        <v>601.0</v>
      </c>
      <c r="AD1875" s="12" t="s">
        <v>1226</v>
      </c>
      <c r="AE1875" s="12" t="s">
        <v>8851</v>
      </c>
      <c r="AF1875" s="12" t="s">
        <v>8852</v>
      </c>
      <c r="AI1875" s="12" t="s">
        <v>152</v>
      </c>
      <c r="AJ1875" s="12" t="s">
        <v>126</v>
      </c>
      <c r="AK1875" s="12" t="s">
        <v>126</v>
      </c>
      <c r="AM1875" s="12" t="s">
        <v>149</v>
      </c>
      <c r="AP1875" s="12" t="s">
        <v>152</v>
      </c>
      <c r="AS1875" s="12" t="s">
        <v>370</v>
      </c>
      <c r="AT1875" s="12" t="s">
        <v>1017</v>
      </c>
      <c r="AU1875" s="12" t="s">
        <v>126</v>
      </c>
      <c r="BF1875" s="12" t="s">
        <v>126</v>
      </c>
      <c r="BO1875" s="12" t="s">
        <v>127</v>
      </c>
      <c r="BP1875" s="12" t="s">
        <v>1226</v>
      </c>
      <c r="BQ1875" s="12" t="s">
        <v>454</v>
      </c>
    </row>
    <row r="1876" ht="14.25" customHeight="1">
      <c r="A1876" s="12">
        <v>722228.0</v>
      </c>
      <c r="B1876" s="12">
        <v>722228.0</v>
      </c>
      <c r="C1876" s="12" t="s">
        <v>136</v>
      </c>
      <c r="D1876" s="12">
        <v>2130.0</v>
      </c>
      <c r="K1876" s="12" t="s">
        <v>137</v>
      </c>
      <c r="M1876" s="12" t="s">
        <v>138</v>
      </c>
      <c r="N1876" s="12" t="s">
        <v>171</v>
      </c>
      <c r="P1876" s="12" t="s">
        <v>140</v>
      </c>
      <c r="V1876" s="12">
        <v>699.0</v>
      </c>
      <c r="X1876" s="12" t="s">
        <v>8853</v>
      </c>
      <c r="Y1876" s="12" t="s">
        <v>142</v>
      </c>
      <c r="Z1876" s="12" t="s">
        <v>1623</v>
      </c>
      <c r="AA1876" s="12" t="s">
        <v>144</v>
      </c>
      <c r="AB1876" s="12" t="s">
        <v>8854</v>
      </c>
      <c r="AC1876" s="12">
        <v>905.0</v>
      </c>
      <c r="AD1876" s="12" t="s">
        <v>971</v>
      </c>
      <c r="AE1876" s="12" t="s">
        <v>8855</v>
      </c>
      <c r="AI1876" s="12" t="s">
        <v>126</v>
      </c>
      <c r="AJ1876" s="12" t="s">
        <v>126</v>
      </c>
      <c r="AK1876" s="12" t="s">
        <v>126</v>
      </c>
      <c r="AM1876" s="12" t="s">
        <v>149</v>
      </c>
      <c r="AP1876" s="12" t="s">
        <v>126</v>
      </c>
      <c r="AQ1876" s="12" t="s">
        <v>152</v>
      </c>
      <c r="AS1876" s="12" t="s">
        <v>153</v>
      </c>
      <c r="AU1876" s="12" t="s">
        <v>126</v>
      </c>
      <c r="BF1876" s="12" t="s">
        <v>126</v>
      </c>
      <c r="BO1876" s="12" t="s">
        <v>4459</v>
      </c>
      <c r="BP1876" s="12" t="s">
        <v>971</v>
      </c>
      <c r="BQ1876" s="12" t="s">
        <v>388</v>
      </c>
    </row>
    <row r="1877" ht="14.25" customHeight="1">
      <c r="A1877" s="12">
        <v>722229.0</v>
      </c>
      <c r="B1877" s="12">
        <v>722228.0</v>
      </c>
      <c r="C1877" s="12" t="s">
        <v>136</v>
      </c>
      <c r="D1877" s="12">
        <v>0.0</v>
      </c>
      <c r="K1877" s="12" t="s">
        <v>137</v>
      </c>
      <c r="M1877" s="12" t="s">
        <v>138</v>
      </c>
      <c r="N1877" s="12" t="s">
        <v>171</v>
      </c>
      <c r="P1877" s="12" t="s">
        <v>140</v>
      </c>
      <c r="V1877" s="12">
        <v>699.0</v>
      </c>
      <c r="X1877" s="12" t="s">
        <v>8856</v>
      </c>
      <c r="Y1877" s="12" t="s">
        <v>142</v>
      </c>
      <c r="Z1877" s="12" t="s">
        <v>8857</v>
      </c>
      <c r="AA1877" s="12" t="s">
        <v>175</v>
      </c>
      <c r="AB1877" s="12" t="s">
        <v>8858</v>
      </c>
      <c r="AC1877" s="12">
        <v>905.0</v>
      </c>
      <c r="AD1877" s="12" t="s">
        <v>971</v>
      </c>
      <c r="AE1877" s="12" t="s">
        <v>8855</v>
      </c>
      <c r="AI1877" s="12" t="s">
        <v>126</v>
      </c>
      <c r="AJ1877" s="12" t="s">
        <v>126</v>
      </c>
      <c r="AK1877" s="12" t="s">
        <v>126</v>
      </c>
      <c r="AM1877" s="12" t="s">
        <v>149</v>
      </c>
      <c r="AP1877" s="12" t="s">
        <v>126</v>
      </c>
      <c r="AQ1877" s="12" t="s">
        <v>152</v>
      </c>
      <c r="AS1877" s="12" t="s">
        <v>153</v>
      </c>
      <c r="AU1877" s="12" t="s">
        <v>126</v>
      </c>
      <c r="BO1877" s="12" t="s">
        <v>4710</v>
      </c>
      <c r="BP1877" s="12" t="s">
        <v>971</v>
      </c>
      <c r="BQ1877" s="12" t="s">
        <v>464</v>
      </c>
    </row>
    <row r="1878" ht="14.25" customHeight="1">
      <c r="A1878" s="12">
        <v>722230.0</v>
      </c>
      <c r="B1878" s="12">
        <v>722228.0</v>
      </c>
      <c r="C1878" s="12" t="s">
        <v>136</v>
      </c>
      <c r="D1878" s="12">
        <v>0.0</v>
      </c>
      <c r="K1878" s="12" t="s">
        <v>137</v>
      </c>
      <c r="M1878" s="12" t="s">
        <v>138</v>
      </c>
      <c r="N1878" s="12" t="s">
        <v>171</v>
      </c>
      <c r="P1878" s="12" t="s">
        <v>977</v>
      </c>
      <c r="V1878" s="12">
        <v>33.0</v>
      </c>
      <c r="X1878" s="12" t="s">
        <v>8859</v>
      </c>
      <c r="Y1878" s="12" t="s">
        <v>269</v>
      </c>
      <c r="Z1878" s="12" t="s">
        <v>8860</v>
      </c>
      <c r="AA1878" s="12" t="s">
        <v>175</v>
      </c>
      <c r="AB1878" s="12" t="s">
        <v>8858</v>
      </c>
      <c r="AC1878" s="12">
        <v>905.0</v>
      </c>
      <c r="AD1878" s="12" t="s">
        <v>971</v>
      </c>
      <c r="AE1878" s="12" t="s">
        <v>8855</v>
      </c>
      <c r="AI1878" s="12" t="s">
        <v>126</v>
      </c>
      <c r="AJ1878" s="12" t="s">
        <v>126</v>
      </c>
      <c r="AK1878" s="12" t="s">
        <v>126</v>
      </c>
      <c r="AM1878" s="12" t="s">
        <v>149</v>
      </c>
      <c r="AP1878" s="12" t="s">
        <v>126</v>
      </c>
      <c r="AQ1878" s="12" t="s">
        <v>152</v>
      </c>
      <c r="AS1878" s="12" t="s">
        <v>153</v>
      </c>
      <c r="AU1878" s="12" t="s">
        <v>126</v>
      </c>
      <c r="BP1878" s="12" t="s">
        <v>971</v>
      </c>
    </row>
    <row r="1879" ht="14.25" customHeight="1">
      <c r="A1879" s="12">
        <v>722231.0</v>
      </c>
      <c r="B1879" s="12">
        <v>722228.0</v>
      </c>
      <c r="C1879" s="12" t="s">
        <v>136</v>
      </c>
      <c r="D1879" s="12">
        <v>0.0</v>
      </c>
      <c r="K1879" s="12" t="s">
        <v>137</v>
      </c>
      <c r="M1879" s="12" t="s">
        <v>138</v>
      </c>
      <c r="N1879" s="12" t="s">
        <v>171</v>
      </c>
      <c r="P1879" s="12" t="s">
        <v>140</v>
      </c>
      <c r="V1879" s="12">
        <v>699.0</v>
      </c>
      <c r="X1879" s="12" t="s">
        <v>8861</v>
      </c>
      <c r="Y1879" s="12" t="s">
        <v>142</v>
      </c>
      <c r="Z1879" s="12" t="s">
        <v>8862</v>
      </c>
      <c r="AA1879" s="12" t="s">
        <v>144</v>
      </c>
      <c r="AB1879" s="12" t="s">
        <v>8854</v>
      </c>
      <c r="AC1879" s="12">
        <v>905.0</v>
      </c>
      <c r="AD1879" s="12" t="s">
        <v>971</v>
      </c>
      <c r="AE1879" s="12" t="s">
        <v>8863</v>
      </c>
      <c r="AI1879" s="12" t="s">
        <v>126</v>
      </c>
      <c r="AJ1879" s="12" t="s">
        <v>126</v>
      </c>
      <c r="AK1879" s="12" t="s">
        <v>126</v>
      </c>
      <c r="AM1879" s="12" t="s">
        <v>149</v>
      </c>
      <c r="AP1879" s="12" t="s">
        <v>126</v>
      </c>
      <c r="AQ1879" s="12" t="s">
        <v>152</v>
      </c>
      <c r="AS1879" s="12" t="s">
        <v>153</v>
      </c>
      <c r="AU1879" s="12" t="s">
        <v>126</v>
      </c>
      <c r="BO1879" s="12" t="s">
        <v>1220</v>
      </c>
      <c r="BP1879" s="12" t="s">
        <v>971</v>
      </c>
      <c r="BQ1879" s="12" t="s">
        <v>388</v>
      </c>
    </row>
    <row r="1880" ht="14.25" customHeight="1">
      <c r="A1880" s="12">
        <v>722232.0</v>
      </c>
      <c r="B1880" s="12">
        <v>722232.0</v>
      </c>
      <c r="C1880" s="12" t="s">
        <v>136</v>
      </c>
      <c r="D1880" s="12">
        <v>325.0</v>
      </c>
      <c r="K1880" s="12" t="s">
        <v>137</v>
      </c>
      <c r="M1880" s="12" t="s">
        <v>170</v>
      </c>
      <c r="N1880" s="12" t="s">
        <v>171</v>
      </c>
      <c r="P1880" s="12" t="s">
        <v>204</v>
      </c>
      <c r="V1880" s="12">
        <v>325.0</v>
      </c>
      <c r="X1880" s="12" t="s">
        <v>8864</v>
      </c>
      <c r="Y1880" s="12" t="s">
        <v>246</v>
      </c>
      <c r="Z1880" s="12" t="s">
        <v>8865</v>
      </c>
      <c r="AA1880" s="12" t="s">
        <v>144</v>
      </c>
      <c r="AB1880" s="12" t="s">
        <v>8866</v>
      </c>
      <c r="AC1880" s="12">
        <v>83.0</v>
      </c>
      <c r="AD1880" s="12" t="s">
        <v>3616</v>
      </c>
      <c r="AE1880" s="12" t="s">
        <v>8867</v>
      </c>
      <c r="AI1880" s="12" t="s">
        <v>152</v>
      </c>
      <c r="AJ1880" s="12" t="s">
        <v>126</v>
      </c>
      <c r="AK1880" s="12" t="s">
        <v>126</v>
      </c>
      <c r="AM1880" s="12" t="s">
        <v>3617</v>
      </c>
      <c r="AN1880" s="12" t="s">
        <v>149</v>
      </c>
      <c r="AO1880" s="12" t="s">
        <v>606</v>
      </c>
      <c r="AP1880" s="12" t="s">
        <v>126</v>
      </c>
      <c r="AQ1880" s="12" t="s">
        <v>152</v>
      </c>
      <c r="AS1880" s="12" t="s">
        <v>370</v>
      </c>
      <c r="AT1880" s="12" t="s">
        <v>1017</v>
      </c>
      <c r="AU1880" s="12" t="s">
        <v>126</v>
      </c>
      <c r="BF1880" s="12" t="s">
        <v>126</v>
      </c>
      <c r="BO1880" s="12" t="s">
        <v>374</v>
      </c>
      <c r="BP1880" s="12" t="s">
        <v>3616</v>
      </c>
      <c r="BQ1880" s="12" t="s">
        <v>135</v>
      </c>
    </row>
    <row r="1881" ht="14.25" customHeight="1">
      <c r="A1881" s="12">
        <v>722236.0</v>
      </c>
      <c r="B1881" s="12">
        <v>722236.0</v>
      </c>
      <c r="C1881" s="12" t="s">
        <v>136</v>
      </c>
      <c r="D1881" s="12">
        <v>523.0</v>
      </c>
      <c r="E1881" s="12" t="s">
        <v>327</v>
      </c>
      <c r="K1881" s="12" t="s">
        <v>137</v>
      </c>
      <c r="M1881" s="12" t="s">
        <v>138</v>
      </c>
      <c r="N1881" s="12" t="s">
        <v>139</v>
      </c>
      <c r="P1881" s="12" t="s">
        <v>204</v>
      </c>
      <c r="V1881" s="12">
        <v>523.0</v>
      </c>
      <c r="X1881" s="12" t="s">
        <v>8868</v>
      </c>
      <c r="Y1881" s="12" t="s">
        <v>319</v>
      </c>
      <c r="Z1881" s="12" t="s">
        <v>1985</v>
      </c>
      <c r="AA1881" s="12" t="s">
        <v>175</v>
      </c>
      <c r="AB1881" s="12" t="s">
        <v>8869</v>
      </c>
      <c r="AC1881" s="12">
        <v>10.0</v>
      </c>
      <c r="AD1881" s="12" t="s">
        <v>146</v>
      </c>
      <c r="AS1881" s="12" t="s">
        <v>153</v>
      </c>
      <c r="AU1881" s="12" t="s">
        <v>152</v>
      </c>
      <c r="AV1881" s="12" t="s">
        <v>188</v>
      </c>
      <c r="AX1881" s="12" t="s">
        <v>156</v>
      </c>
    </row>
    <row r="1882" ht="14.25" customHeight="1">
      <c r="A1882" s="12">
        <v>722237.0</v>
      </c>
      <c r="B1882" s="12">
        <v>722237.0</v>
      </c>
      <c r="C1882" s="12" t="s">
        <v>136</v>
      </c>
      <c r="D1882" s="12">
        <v>755.0</v>
      </c>
      <c r="K1882" s="12" t="s">
        <v>137</v>
      </c>
      <c r="M1882" s="12" t="s">
        <v>253</v>
      </c>
      <c r="N1882" s="12" t="s">
        <v>139</v>
      </c>
      <c r="O1882" s="12" t="s">
        <v>1049</v>
      </c>
      <c r="P1882" s="12" t="s">
        <v>140</v>
      </c>
      <c r="V1882" s="12">
        <v>755.0</v>
      </c>
      <c r="X1882" s="12" t="s">
        <v>8870</v>
      </c>
      <c r="Y1882" s="12" t="s">
        <v>142</v>
      </c>
      <c r="Z1882" s="12" t="s">
        <v>8871</v>
      </c>
      <c r="AA1882" s="12" t="s">
        <v>175</v>
      </c>
      <c r="AB1882" s="12" t="s">
        <v>8872</v>
      </c>
      <c r="AC1882" s="12">
        <v>855.0</v>
      </c>
      <c r="AD1882" s="12" t="s">
        <v>2869</v>
      </c>
      <c r="AE1882" s="12" t="s">
        <v>8873</v>
      </c>
      <c r="AF1882" s="12" t="s">
        <v>8874</v>
      </c>
      <c r="AI1882" s="12" t="s">
        <v>126</v>
      </c>
      <c r="AJ1882" s="12" t="s">
        <v>126</v>
      </c>
      <c r="AK1882" s="12" t="s">
        <v>126</v>
      </c>
      <c r="AM1882" s="12" t="s">
        <v>196</v>
      </c>
      <c r="AN1882" s="12" t="s">
        <v>7399</v>
      </c>
      <c r="AO1882" s="12" t="s">
        <v>846</v>
      </c>
      <c r="AP1882" s="12" t="s">
        <v>126</v>
      </c>
      <c r="AQ1882" s="12" t="s">
        <v>152</v>
      </c>
      <c r="AS1882" s="12" t="s">
        <v>153</v>
      </c>
      <c r="AU1882" s="12" t="s">
        <v>126</v>
      </c>
      <c r="BO1882" s="12" t="s">
        <v>421</v>
      </c>
      <c r="BP1882" s="12" t="s">
        <v>2869</v>
      </c>
      <c r="BQ1882" s="12" t="s">
        <v>135</v>
      </c>
    </row>
    <row r="1883" ht="14.25" customHeight="1">
      <c r="A1883" s="12">
        <v>722242.0</v>
      </c>
      <c r="B1883" s="12">
        <v>722242.0</v>
      </c>
      <c r="C1883" s="12" t="s">
        <v>136</v>
      </c>
      <c r="D1883" s="12">
        <v>0.0</v>
      </c>
      <c r="E1883" s="12" t="s">
        <v>327</v>
      </c>
      <c r="K1883" s="12" t="s">
        <v>137</v>
      </c>
      <c r="M1883" s="12" t="s">
        <v>138</v>
      </c>
      <c r="N1883" s="12" t="s">
        <v>139</v>
      </c>
      <c r="O1883" s="12" t="s">
        <v>8591</v>
      </c>
      <c r="P1883" s="12" t="s">
        <v>204</v>
      </c>
      <c r="V1883" s="12">
        <v>523.0</v>
      </c>
      <c r="X1883" s="12" t="s">
        <v>8875</v>
      </c>
      <c r="Y1883" s="12" t="s">
        <v>319</v>
      </c>
      <c r="Z1883" s="12" t="s">
        <v>8876</v>
      </c>
      <c r="AA1883" s="12" t="s">
        <v>175</v>
      </c>
      <c r="AB1883" s="12" t="s">
        <v>8877</v>
      </c>
      <c r="AC1883" s="12">
        <v>8.201082990117E12</v>
      </c>
      <c r="AD1883" s="12" t="s">
        <v>146</v>
      </c>
      <c r="AE1883" s="12" t="s">
        <v>8878</v>
      </c>
      <c r="AF1883" s="12" t="s">
        <v>8879</v>
      </c>
      <c r="AI1883" s="12" t="s">
        <v>126</v>
      </c>
      <c r="AJ1883" s="12" t="s">
        <v>126</v>
      </c>
      <c r="AK1883" s="12" t="s">
        <v>126</v>
      </c>
      <c r="AM1883" s="12" t="s">
        <v>150</v>
      </c>
      <c r="AN1883" s="12" t="s">
        <v>149</v>
      </c>
      <c r="AS1883" s="12" t="s">
        <v>153</v>
      </c>
      <c r="AU1883" s="12" t="s">
        <v>126</v>
      </c>
    </row>
    <row r="1884" ht="14.25" customHeight="1">
      <c r="A1884" s="12">
        <v>722243.0</v>
      </c>
      <c r="B1884" s="12">
        <v>722243.0</v>
      </c>
      <c r="C1884" s="12" t="s">
        <v>136</v>
      </c>
      <c r="D1884" s="12">
        <v>0.0</v>
      </c>
      <c r="E1884" s="12" t="s">
        <v>327</v>
      </c>
      <c r="K1884" s="12" t="s">
        <v>137</v>
      </c>
      <c r="M1884" s="12" t="s">
        <v>138</v>
      </c>
      <c r="N1884" s="12" t="s">
        <v>171</v>
      </c>
      <c r="P1884" s="12" t="s">
        <v>204</v>
      </c>
      <c r="V1884" s="12">
        <v>418.0</v>
      </c>
      <c r="X1884" s="12" t="s">
        <v>8880</v>
      </c>
      <c r="Y1884" s="12" t="s">
        <v>319</v>
      </c>
      <c r="Z1884" s="12" t="s">
        <v>8881</v>
      </c>
      <c r="AA1884" s="12" t="s">
        <v>175</v>
      </c>
      <c r="AB1884" s="12" t="s">
        <v>8882</v>
      </c>
      <c r="AC1884" s="12">
        <v>8.201097078782E12</v>
      </c>
      <c r="AD1884" s="12" t="s">
        <v>146</v>
      </c>
      <c r="AE1884" s="12" t="s">
        <v>8883</v>
      </c>
      <c r="AF1884" s="12" t="s">
        <v>8884</v>
      </c>
      <c r="AI1884" s="12" t="s">
        <v>126</v>
      </c>
      <c r="AJ1884" s="12" t="s">
        <v>126</v>
      </c>
      <c r="AK1884" s="12" t="s">
        <v>126</v>
      </c>
      <c r="AM1884" s="12" t="s">
        <v>2240</v>
      </c>
      <c r="AN1884" s="12" t="s">
        <v>149</v>
      </c>
      <c r="AO1884" s="12" t="s">
        <v>234</v>
      </c>
      <c r="AP1884" s="12" t="s">
        <v>152</v>
      </c>
      <c r="AQ1884" s="12" t="s">
        <v>152</v>
      </c>
      <c r="AS1884" s="12" t="s">
        <v>153</v>
      </c>
      <c r="AU1884" s="12" t="s">
        <v>126</v>
      </c>
      <c r="BO1884" s="12" t="s">
        <v>2169</v>
      </c>
      <c r="BP1884" s="12" t="s">
        <v>146</v>
      </c>
      <c r="BQ1884" s="12" t="s">
        <v>273</v>
      </c>
    </row>
    <row r="1885" ht="14.25" customHeight="1">
      <c r="A1885" s="12">
        <v>722244.0</v>
      </c>
      <c r="B1885" s="12">
        <v>722244.0</v>
      </c>
      <c r="C1885" s="12" t="s">
        <v>136</v>
      </c>
      <c r="D1885" s="12">
        <v>0.0</v>
      </c>
      <c r="E1885" s="12" t="s">
        <v>327</v>
      </c>
      <c r="K1885" s="12" t="s">
        <v>137</v>
      </c>
      <c r="M1885" s="12" t="s">
        <v>138</v>
      </c>
      <c r="N1885" s="12" t="s">
        <v>139</v>
      </c>
      <c r="P1885" s="12" t="s">
        <v>204</v>
      </c>
      <c r="V1885" s="12">
        <v>523.0</v>
      </c>
      <c r="X1885" s="12" t="s">
        <v>8885</v>
      </c>
      <c r="Y1885" s="12" t="s">
        <v>269</v>
      </c>
      <c r="Z1885" s="12" t="s">
        <v>8886</v>
      </c>
      <c r="AA1885" s="12" t="s">
        <v>175</v>
      </c>
      <c r="AB1885" s="12" t="s">
        <v>8887</v>
      </c>
      <c r="AC1885" s="12">
        <v>10.0</v>
      </c>
      <c r="AD1885" s="12" t="s">
        <v>146</v>
      </c>
      <c r="AI1885" s="12" t="s">
        <v>126</v>
      </c>
      <c r="AJ1885" s="12" t="s">
        <v>126</v>
      </c>
      <c r="AK1885" s="12" t="s">
        <v>126</v>
      </c>
      <c r="AP1885" s="12" t="s">
        <v>126</v>
      </c>
      <c r="AQ1885" s="12" t="s">
        <v>152</v>
      </c>
      <c r="AS1885" s="12" t="s">
        <v>153</v>
      </c>
      <c r="AU1885" s="12" t="s">
        <v>126</v>
      </c>
      <c r="BP1885" s="12" t="s">
        <v>146</v>
      </c>
    </row>
    <row r="1886" ht="14.25" customHeight="1">
      <c r="A1886" s="12">
        <v>722245.0</v>
      </c>
      <c r="B1886" s="12">
        <v>722245.0</v>
      </c>
      <c r="C1886" s="12" t="s">
        <v>136</v>
      </c>
      <c r="D1886" s="12">
        <v>523.0</v>
      </c>
      <c r="E1886" s="12" t="s">
        <v>327</v>
      </c>
      <c r="K1886" s="12" t="s">
        <v>137</v>
      </c>
      <c r="M1886" s="12" t="s">
        <v>138</v>
      </c>
      <c r="N1886" s="12" t="s">
        <v>139</v>
      </c>
      <c r="P1886" s="12" t="s">
        <v>204</v>
      </c>
      <c r="V1886" s="12">
        <v>523.0</v>
      </c>
      <c r="X1886" s="12" t="s">
        <v>8888</v>
      </c>
      <c r="Y1886" s="12" t="s">
        <v>246</v>
      </c>
      <c r="Z1886" s="12" t="s">
        <v>8889</v>
      </c>
      <c r="AA1886" s="12" t="s">
        <v>144</v>
      </c>
      <c r="AB1886" s="12" t="s">
        <v>8890</v>
      </c>
      <c r="AC1886" s="12">
        <v>10.0</v>
      </c>
      <c r="AD1886" s="12" t="s">
        <v>146</v>
      </c>
      <c r="AI1886" s="12" t="s">
        <v>126</v>
      </c>
      <c r="AJ1886" s="12" t="s">
        <v>126</v>
      </c>
      <c r="AK1886" s="12" t="s">
        <v>126</v>
      </c>
      <c r="AP1886" s="12" t="s">
        <v>126</v>
      </c>
      <c r="AQ1886" s="12" t="s">
        <v>152</v>
      </c>
      <c r="AS1886" s="12" t="s">
        <v>153</v>
      </c>
      <c r="AU1886" s="12" t="s">
        <v>126</v>
      </c>
      <c r="BP1886" s="12" t="s">
        <v>146</v>
      </c>
    </row>
    <row r="1887" ht="14.25" customHeight="1">
      <c r="A1887" s="12">
        <v>722246.0</v>
      </c>
      <c r="B1887" s="12">
        <v>722246.0</v>
      </c>
      <c r="K1887" s="12" t="s">
        <v>137</v>
      </c>
      <c r="M1887" s="12" t="s">
        <v>170</v>
      </c>
      <c r="N1887" s="12" t="s">
        <v>139</v>
      </c>
      <c r="P1887" s="12" t="s">
        <v>128</v>
      </c>
      <c r="V1887" s="12">
        <v>755.0</v>
      </c>
      <c r="X1887" s="12" t="s">
        <v>8891</v>
      </c>
      <c r="Y1887" s="12" t="s">
        <v>142</v>
      </c>
      <c r="Z1887" s="12" t="s">
        <v>8892</v>
      </c>
      <c r="AA1887" s="12" t="s">
        <v>144</v>
      </c>
      <c r="AB1887" s="12" t="s">
        <v>8893</v>
      </c>
      <c r="AC1887" s="12">
        <v>5.5419978049945E13</v>
      </c>
      <c r="AD1887" s="12" t="s">
        <v>192</v>
      </c>
      <c r="AE1887" s="12" t="s">
        <v>8894</v>
      </c>
      <c r="AI1887" s="12" t="s">
        <v>126</v>
      </c>
      <c r="AJ1887" s="12" t="s">
        <v>126</v>
      </c>
      <c r="AK1887" s="12" t="s">
        <v>126</v>
      </c>
      <c r="AM1887" s="12" t="s">
        <v>195</v>
      </c>
      <c r="AN1887" s="12" t="s">
        <v>196</v>
      </c>
      <c r="AO1887" s="12" t="s">
        <v>500</v>
      </c>
      <c r="AP1887" s="12" t="s">
        <v>152</v>
      </c>
      <c r="AQ1887" s="12" t="s">
        <v>152</v>
      </c>
      <c r="AS1887" s="12" t="s">
        <v>153</v>
      </c>
      <c r="AU1887" s="12" t="s">
        <v>152</v>
      </c>
      <c r="BF1887" s="12" t="s">
        <v>126</v>
      </c>
      <c r="BO1887" s="12" t="s">
        <v>8895</v>
      </c>
      <c r="BP1887" s="12" t="s">
        <v>192</v>
      </c>
      <c r="BQ1887" s="12" t="s">
        <v>388</v>
      </c>
    </row>
    <row r="1888" ht="14.25" customHeight="1">
      <c r="A1888" s="12">
        <v>722247.0</v>
      </c>
      <c r="B1888" s="12">
        <v>722247.0</v>
      </c>
      <c r="C1888" s="12" t="s">
        <v>136</v>
      </c>
      <c r="D1888" s="12">
        <v>418.0</v>
      </c>
      <c r="E1888" s="12" t="s">
        <v>327</v>
      </c>
      <c r="K1888" s="12" t="s">
        <v>137</v>
      </c>
      <c r="M1888" s="12" t="s">
        <v>138</v>
      </c>
      <c r="N1888" s="12" t="s">
        <v>171</v>
      </c>
      <c r="P1888" s="12" t="s">
        <v>204</v>
      </c>
      <c r="V1888" s="12">
        <v>418.0</v>
      </c>
      <c r="X1888" s="12" t="s">
        <v>8896</v>
      </c>
      <c r="Y1888" s="12" t="s">
        <v>269</v>
      </c>
      <c r="Z1888" s="12" t="s">
        <v>1858</v>
      </c>
      <c r="AA1888" s="12" t="s">
        <v>175</v>
      </c>
      <c r="AB1888" s="12" t="s">
        <v>8897</v>
      </c>
      <c r="AC1888" s="12">
        <v>10.0</v>
      </c>
      <c r="AD1888" s="12" t="s">
        <v>146</v>
      </c>
      <c r="AI1888" s="12" t="s">
        <v>126</v>
      </c>
      <c r="AJ1888" s="12" t="s">
        <v>126</v>
      </c>
      <c r="AK1888" s="12" t="s">
        <v>126</v>
      </c>
      <c r="AP1888" s="12" t="s">
        <v>126</v>
      </c>
      <c r="AQ1888" s="12" t="s">
        <v>152</v>
      </c>
      <c r="AS1888" s="12" t="s">
        <v>370</v>
      </c>
      <c r="AT1888" s="12" t="s">
        <v>1017</v>
      </c>
      <c r="AU1888" s="12" t="s">
        <v>126</v>
      </c>
    </row>
    <row r="1889" ht="14.25" customHeight="1">
      <c r="A1889" s="12">
        <v>722248.0</v>
      </c>
      <c r="B1889" s="12">
        <v>722248.0</v>
      </c>
      <c r="C1889" s="12" t="s">
        <v>136</v>
      </c>
      <c r="D1889" s="12">
        <v>699.0</v>
      </c>
      <c r="K1889" s="12" t="s">
        <v>137</v>
      </c>
      <c r="M1889" s="12" t="s">
        <v>138</v>
      </c>
      <c r="N1889" s="12" t="s">
        <v>171</v>
      </c>
      <c r="P1889" s="12" t="s">
        <v>140</v>
      </c>
      <c r="V1889" s="12">
        <v>699.0</v>
      </c>
      <c r="X1889" s="12" t="s">
        <v>8898</v>
      </c>
      <c r="Y1889" s="12" t="s">
        <v>142</v>
      </c>
      <c r="Z1889" s="12" t="s">
        <v>8899</v>
      </c>
      <c r="AA1889" s="12" t="s">
        <v>144</v>
      </c>
      <c r="AB1889" s="12" t="s">
        <v>8900</v>
      </c>
      <c r="AC1889" s="12">
        <v>10.0</v>
      </c>
      <c r="AD1889" s="12" t="s">
        <v>3616</v>
      </c>
      <c r="AE1889" s="12" t="s">
        <v>8901</v>
      </c>
      <c r="AF1889" s="12" t="s">
        <v>8902</v>
      </c>
      <c r="AI1889" s="12" t="s">
        <v>126</v>
      </c>
      <c r="AJ1889" s="12" t="s">
        <v>126</v>
      </c>
      <c r="AK1889" s="12" t="s">
        <v>126</v>
      </c>
      <c r="AM1889" s="12" t="s">
        <v>150</v>
      </c>
      <c r="AN1889" s="12" t="s">
        <v>149</v>
      </c>
      <c r="AP1889" s="12" t="s">
        <v>152</v>
      </c>
      <c r="AS1889" s="12" t="s">
        <v>370</v>
      </c>
      <c r="AT1889" s="12" t="s">
        <v>1017</v>
      </c>
      <c r="AU1889" s="12" t="s">
        <v>126</v>
      </c>
      <c r="BF1889" s="12" t="s">
        <v>126</v>
      </c>
      <c r="BO1889" s="12" t="s">
        <v>561</v>
      </c>
      <c r="BP1889" s="12" t="s">
        <v>3616</v>
      </c>
      <c r="BQ1889" s="12" t="s">
        <v>273</v>
      </c>
    </row>
    <row r="1890" ht="14.25" customHeight="1">
      <c r="A1890" s="12">
        <v>722249.0</v>
      </c>
      <c r="B1890" s="12">
        <v>722249.0</v>
      </c>
      <c r="K1890" s="12" t="s">
        <v>137</v>
      </c>
      <c r="M1890" s="12" t="s">
        <v>138</v>
      </c>
      <c r="N1890" s="12" t="s">
        <v>171</v>
      </c>
      <c r="P1890" s="12" t="s">
        <v>204</v>
      </c>
      <c r="V1890" s="12">
        <v>418.0</v>
      </c>
      <c r="X1890" s="12" t="s">
        <v>8903</v>
      </c>
      <c r="Y1890" s="12" t="s">
        <v>319</v>
      </c>
      <c r="Z1890" s="12" t="s">
        <v>8904</v>
      </c>
      <c r="AA1890" s="12" t="s">
        <v>175</v>
      </c>
      <c r="AB1890" s="12" t="s">
        <v>8905</v>
      </c>
      <c r="AC1890" s="12">
        <v>852.0</v>
      </c>
      <c r="AD1890" s="12" t="s">
        <v>6241</v>
      </c>
      <c r="AE1890" s="12" t="s">
        <v>8906</v>
      </c>
      <c r="AF1890" s="12" t="s">
        <v>8907</v>
      </c>
      <c r="AI1890" s="12" t="s">
        <v>126</v>
      </c>
      <c r="AJ1890" s="12" t="s">
        <v>126</v>
      </c>
      <c r="AK1890" s="12" t="s">
        <v>126</v>
      </c>
      <c r="AM1890" s="12" t="s">
        <v>149</v>
      </c>
      <c r="AN1890" s="12" t="s">
        <v>1968</v>
      </c>
      <c r="AO1890" s="12" t="s">
        <v>1201</v>
      </c>
      <c r="AP1890" s="12" t="s">
        <v>152</v>
      </c>
      <c r="AS1890" s="12" t="s">
        <v>153</v>
      </c>
      <c r="AU1890" s="12" t="s">
        <v>152</v>
      </c>
      <c r="BF1890" s="12" t="s">
        <v>126</v>
      </c>
      <c r="BO1890" s="12" t="s">
        <v>351</v>
      </c>
      <c r="BP1890" s="12" t="s">
        <v>6241</v>
      </c>
      <c r="BQ1890" s="12" t="s">
        <v>1369</v>
      </c>
    </row>
    <row r="1891" ht="14.25" customHeight="1">
      <c r="A1891" s="12">
        <v>722250.0</v>
      </c>
      <c r="B1891" s="12">
        <v>722250.0</v>
      </c>
      <c r="C1891" s="12" t="s">
        <v>136</v>
      </c>
      <c r="D1891" s="12">
        <v>0.0</v>
      </c>
      <c r="E1891" s="12" t="s">
        <v>327</v>
      </c>
      <c r="K1891" s="12" t="s">
        <v>137</v>
      </c>
      <c r="M1891" s="12" t="s">
        <v>138</v>
      </c>
      <c r="N1891" s="12" t="s">
        <v>139</v>
      </c>
      <c r="O1891" s="12" t="s">
        <v>3372</v>
      </c>
      <c r="P1891" s="12" t="s">
        <v>204</v>
      </c>
      <c r="V1891" s="12">
        <v>523.0</v>
      </c>
      <c r="X1891" s="12" t="s">
        <v>8908</v>
      </c>
      <c r="Y1891" s="12" t="s">
        <v>269</v>
      </c>
      <c r="Z1891" s="12" t="s">
        <v>8909</v>
      </c>
      <c r="AA1891" s="12" t="s">
        <v>175</v>
      </c>
      <c r="AB1891" s="12" t="s">
        <v>8910</v>
      </c>
      <c r="AC1891" s="12">
        <v>10.0</v>
      </c>
      <c r="AD1891" s="12" t="s">
        <v>146</v>
      </c>
      <c r="AE1891" s="12" t="s">
        <v>8911</v>
      </c>
      <c r="AF1891" s="12" t="s">
        <v>8912</v>
      </c>
      <c r="AI1891" s="12" t="s">
        <v>126</v>
      </c>
      <c r="AJ1891" s="12" t="s">
        <v>126</v>
      </c>
      <c r="AK1891" s="12" t="s">
        <v>126</v>
      </c>
      <c r="AM1891" s="12" t="s">
        <v>149</v>
      </c>
      <c r="AN1891" s="12" t="s">
        <v>150</v>
      </c>
      <c r="AP1891" s="12" t="s">
        <v>126</v>
      </c>
      <c r="AS1891" s="12" t="s">
        <v>153</v>
      </c>
      <c r="AU1891" s="12" t="s">
        <v>126</v>
      </c>
      <c r="BP1891" s="12" t="s">
        <v>146</v>
      </c>
    </row>
    <row r="1892" ht="14.25" customHeight="1">
      <c r="A1892" s="12">
        <v>722251.0</v>
      </c>
      <c r="B1892" s="12">
        <v>722251.0</v>
      </c>
      <c r="C1892" s="12" t="s">
        <v>136</v>
      </c>
      <c r="D1892" s="12">
        <v>0.0</v>
      </c>
      <c r="E1892" s="12" t="s">
        <v>327</v>
      </c>
      <c r="K1892" s="12" t="s">
        <v>137</v>
      </c>
      <c r="M1892" s="12" t="s">
        <v>138</v>
      </c>
      <c r="N1892" s="12" t="s">
        <v>139</v>
      </c>
      <c r="O1892" s="12" t="s">
        <v>3372</v>
      </c>
      <c r="P1892" s="12" t="s">
        <v>204</v>
      </c>
      <c r="V1892" s="12">
        <v>523.0</v>
      </c>
      <c r="X1892" s="12" t="s">
        <v>8913</v>
      </c>
      <c r="Y1892" s="12" t="s">
        <v>269</v>
      </c>
      <c r="Z1892" s="12" t="s">
        <v>8914</v>
      </c>
      <c r="AA1892" s="12" t="s">
        <v>175</v>
      </c>
      <c r="AB1892" s="12" t="s">
        <v>8915</v>
      </c>
      <c r="AC1892" s="12">
        <v>10.0</v>
      </c>
      <c r="AD1892" s="12" t="s">
        <v>146</v>
      </c>
      <c r="AE1892" s="12" t="s">
        <v>8911</v>
      </c>
      <c r="AF1892" s="12" t="s">
        <v>8916</v>
      </c>
      <c r="AI1892" s="12" t="s">
        <v>126</v>
      </c>
      <c r="AJ1892" s="12" t="s">
        <v>126</v>
      </c>
      <c r="AK1892" s="12" t="s">
        <v>126</v>
      </c>
      <c r="AM1892" s="12" t="s">
        <v>149</v>
      </c>
      <c r="AN1892" s="12" t="s">
        <v>150</v>
      </c>
      <c r="AP1892" s="12" t="s">
        <v>126</v>
      </c>
      <c r="AS1892" s="12" t="s">
        <v>153</v>
      </c>
      <c r="AU1892" s="12" t="s">
        <v>126</v>
      </c>
      <c r="BP1892" s="12" t="s">
        <v>146</v>
      </c>
    </row>
    <row r="1893" ht="14.25" customHeight="1">
      <c r="A1893" s="12">
        <v>722252.0</v>
      </c>
      <c r="B1893" s="12">
        <v>722252.0</v>
      </c>
      <c r="K1893" s="12" t="s">
        <v>137</v>
      </c>
      <c r="M1893" s="12" t="s">
        <v>170</v>
      </c>
      <c r="N1893" s="12" t="s">
        <v>139</v>
      </c>
      <c r="O1893" s="12" t="s">
        <v>3754</v>
      </c>
      <c r="P1893" s="12" t="s">
        <v>128</v>
      </c>
      <c r="V1893" s="12">
        <v>755.0</v>
      </c>
      <c r="X1893" s="12" t="s">
        <v>8917</v>
      </c>
      <c r="Y1893" s="12" t="s">
        <v>319</v>
      </c>
      <c r="Z1893" s="12" t="s">
        <v>8918</v>
      </c>
      <c r="AA1893" s="12" t="s">
        <v>175</v>
      </c>
      <c r="AB1893" s="12" t="s">
        <v>8919</v>
      </c>
      <c r="AC1893" s="12">
        <v>601.0</v>
      </c>
      <c r="AD1893" s="12" t="s">
        <v>1226</v>
      </c>
      <c r="AI1893" s="12" t="s">
        <v>126</v>
      </c>
      <c r="AJ1893" s="12" t="s">
        <v>126</v>
      </c>
      <c r="AK1893" s="12" t="s">
        <v>126</v>
      </c>
      <c r="AM1893" s="12" t="s">
        <v>149</v>
      </c>
      <c r="AP1893" s="12" t="s">
        <v>152</v>
      </c>
      <c r="AQ1893" s="12" t="s">
        <v>152</v>
      </c>
      <c r="AS1893" s="12" t="s">
        <v>153</v>
      </c>
      <c r="AU1893" s="12" t="s">
        <v>152</v>
      </c>
      <c r="BO1893" s="12" t="s">
        <v>374</v>
      </c>
      <c r="BP1893" s="12" t="s">
        <v>1226</v>
      </c>
      <c r="BQ1893" s="12" t="s">
        <v>883</v>
      </c>
    </row>
    <row r="1894" ht="14.25" customHeight="1">
      <c r="A1894" s="12">
        <v>722253.0</v>
      </c>
      <c r="B1894" s="12">
        <v>722253.0</v>
      </c>
      <c r="K1894" s="12" t="s">
        <v>137</v>
      </c>
      <c r="M1894" s="12" t="s">
        <v>253</v>
      </c>
      <c r="N1894" s="12" t="s">
        <v>171</v>
      </c>
      <c r="P1894" s="12" t="s">
        <v>204</v>
      </c>
      <c r="V1894" s="12">
        <v>259.0</v>
      </c>
      <c r="X1894" s="12" t="s">
        <v>8920</v>
      </c>
      <c r="Y1894" s="12" t="s">
        <v>269</v>
      </c>
      <c r="Z1894" s="12" t="s">
        <v>8921</v>
      </c>
      <c r="AA1894" s="12" t="s">
        <v>175</v>
      </c>
      <c r="AB1894" s="12" t="s">
        <v>8922</v>
      </c>
      <c r="AC1894" s="12">
        <v>2.5676255112E11</v>
      </c>
      <c r="AD1894" s="12" t="s">
        <v>272</v>
      </c>
      <c r="AE1894" s="12" t="s">
        <v>604</v>
      </c>
      <c r="AF1894" s="12" t="s">
        <v>8923</v>
      </c>
      <c r="AI1894" s="12" t="s">
        <v>152</v>
      </c>
      <c r="AJ1894" s="12" t="s">
        <v>126</v>
      </c>
      <c r="AK1894" s="12" t="s">
        <v>126</v>
      </c>
      <c r="AM1894" s="12" t="s">
        <v>196</v>
      </c>
      <c r="AP1894" s="12" t="s">
        <v>152</v>
      </c>
      <c r="AQ1894" s="12" t="s">
        <v>152</v>
      </c>
      <c r="AS1894" s="12" t="s">
        <v>153</v>
      </c>
      <c r="AU1894" s="12" t="s">
        <v>152</v>
      </c>
      <c r="BF1894" s="12" t="s">
        <v>126</v>
      </c>
      <c r="BO1894" s="12" t="s">
        <v>351</v>
      </c>
      <c r="BP1894" s="12" t="s">
        <v>272</v>
      </c>
      <c r="BQ1894" s="12" t="s">
        <v>464</v>
      </c>
    </row>
    <row r="1895" ht="14.25" customHeight="1">
      <c r="A1895" s="12">
        <v>722254.0</v>
      </c>
      <c r="B1895" s="12">
        <v>722254.0</v>
      </c>
      <c r="C1895" s="12" t="s">
        <v>136</v>
      </c>
      <c r="D1895" s="12">
        <v>787.0</v>
      </c>
      <c r="K1895" s="12" t="s">
        <v>137</v>
      </c>
      <c r="M1895" s="12" t="s">
        <v>138</v>
      </c>
      <c r="N1895" s="12" t="s">
        <v>139</v>
      </c>
      <c r="O1895" s="12" t="s">
        <v>4892</v>
      </c>
      <c r="P1895" s="12" t="s">
        <v>128</v>
      </c>
      <c r="V1895" s="12">
        <v>787.0</v>
      </c>
      <c r="X1895" s="12" t="s">
        <v>8924</v>
      </c>
      <c r="Y1895" s="12" t="s">
        <v>142</v>
      </c>
      <c r="Z1895" s="12" t="s">
        <v>8925</v>
      </c>
      <c r="AA1895" s="12" t="s">
        <v>144</v>
      </c>
      <c r="AB1895" s="12" t="s">
        <v>8926</v>
      </c>
      <c r="AC1895" s="12">
        <v>8.86988195671E11</v>
      </c>
      <c r="AD1895" s="12" t="s">
        <v>241</v>
      </c>
      <c r="AE1895" s="12" t="s">
        <v>8927</v>
      </c>
      <c r="AI1895" s="12" t="s">
        <v>126</v>
      </c>
      <c r="AJ1895" s="12" t="s">
        <v>126</v>
      </c>
      <c r="AK1895" s="12" t="s">
        <v>126</v>
      </c>
      <c r="AM1895" s="12" t="s">
        <v>1201</v>
      </c>
      <c r="AN1895" s="12" t="s">
        <v>149</v>
      </c>
      <c r="AP1895" s="12" t="s">
        <v>126</v>
      </c>
      <c r="AQ1895" s="12" t="s">
        <v>152</v>
      </c>
      <c r="AS1895" s="12" t="s">
        <v>153</v>
      </c>
      <c r="AU1895" s="12" t="s">
        <v>126</v>
      </c>
      <c r="BO1895" s="12" t="s">
        <v>127</v>
      </c>
      <c r="BP1895" s="12" t="s">
        <v>241</v>
      </c>
      <c r="BQ1895" s="12" t="s">
        <v>388</v>
      </c>
    </row>
    <row r="1896" ht="14.25" customHeight="1">
      <c r="A1896" s="12">
        <v>722255.0</v>
      </c>
      <c r="B1896" s="12">
        <v>722255.0</v>
      </c>
      <c r="C1896" s="12" t="s">
        <v>136</v>
      </c>
      <c r="D1896" s="12">
        <v>627.0</v>
      </c>
      <c r="K1896" s="12" t="s">
        <v>137</v>
      </c>
      <c r="M1896" s="12" t="s">
        <v>138</v>
      </c>
      <c r="N1896" s="12" t="s">
        <v>171</v>
      </c>
      <c r="P1896" s="12" t="s">
        <v>128</v>
      </c>
      <c r="V1896" s="12">
        <v>627.0</v>
      </c>
      <c r="X1896" s="12" t="s">
        <v>8928</v>
      </c>
      <c r="Y1896" s="12" t="s">
        <v>142</v>
      </c>
      <c r="Z1896" s="12" t="s">
        <v>8929</v>
      </c>
      <c r="AA1896" s="12" t="s">
        <v>175</v>
      </c>
      <c r="AB1896" s="12" t="s">
        <v>8930</v>
      </c>
      <c r="AC1896" s="12">
        <v>367.0</v>
      </c>
      <c r="AD1896" s="12" t="s">
        <v>4563</v>
      </c>
      <c r="AE1896" s="12" t="s">
        <v>8931</v>
      </c>
      <c r="AI1896" s="12" t="s">
        <v>152</v>
      </c>
      <c r="AJ1896" s="12" t="s">
        <v>126</v>
      </c>
      <c r="AK1896" s="12" t="s">
        <v>126</v>
      </c>
      <c r="AM1896" s="12" t="s">
        <v>149</v>
      </c>
      <c r="AN1896" s="12" t="s">
        <v>4564</v>
      </c>
      <c r="AP1896" s="12" t="s">
        <v>152</v>
      </c>
      <c r="AQ1896" s="12" t="s">
        <v>152</v>
      </c>
      <c r="AS1896" s="12" t="s">
        <v>153</v>
      </c>
      <c r="AU1896" s="12" t="s">
        <v>126</v>
      </c>
      <c r="BF1896" s="12" t="s">
        <v>126</v>
      </c>
      <c r="BO1896" s="12" t="s">
        <v>2351</v>
      </c>
      <c r="BP1896" s="12" t="s">
        <v>4563</v>
      </c>
    </row>
    <row r="1897" ht="14.25" customHeight="1">
      <c r="A1897" s="12">
        <v>722256.0</v>
      </c>
      <c r="B1897" s="12">
        <v>722256.0</v>
      </c>
      <c r="C1897" s="12" t="s">
        <v>136</v>
      </c>
      <c r="D1897" s="12">
        <v>875.0</v>
      </c>
      <c r="K1897" s="12" t="s">
        <v>137</v>
      </c>
      <c r="M1897" s="12" t="s">
        <v>138</v>
      </c>
      <c r="N1897" s="12" t="s">
        <v>139</v>
      </c>
      <c r="O1897" s="12" t="s">
        <v>3372</v>
      </c>
      <c r="P1897" s="12" t="s">
        <v>140</v>
      </c>
      <c r="V1897" s="12">
        <v>875.0</v>
      </c>
      <c r="X1897" s="12" t="s">
        <v>8932</v>
      </c>
      <c r="Y1897" s="12" t="s">
        <v>142</v>
      </c>
      <c r="Z1897" s="12" t="s">
        <v>8933</v>
      </c>
      <c r="AA1897" s="12" t="s">
        <v>175</v>
      </c>
      <c r="AB1897" s="12" t="s">
        <v>8934</v>
      </c>
      <c r="AC1897" s="12">
        <v>336.0</v>
      </c>
      <c r="AD1897" s="12" t="s">
        <v>2212</v>
      </c>
      <c r="AE1897" s="12" t="s">
        <v>8935</v>
      </c>
      <c r="AI1897" s="12" t="s">
        <v>126</v>
      </c>
      <c r="AJ1897" s="12" t="s">
        <v>126</v>
      </c>
      <c r="AK1897" s="12" t="s">
        <v>126</v>
      </c>
      <c r="AM1897" s="12" t="s">
        <v>567</v>
      </c>
      <c r="AN1897" s="12" t="s">
        <v>149</v>
      </c>
      <c r="AP1897" s="12" t="s">
        <v>126</v>
      </c>
      <c r="AQ1897" s="12" t="s">
        <v>152</v>
      </c>
      <c r="AS1897" s="12" t="s">
        <v>153</v>
      </c>
      <c r="AU1897" s="12" t="s">
        <v>126</v>
      </c>
      <c r="BF1897" s="12" t="s">
        <v>126</v>
      </c>
      <c r="BO1897" s="12" t="s">
        <v>561</v>
      </c>
      <c r="BP1897" s="12" t="s">
        <v>2212</v>
      </c>
      <c r="BQ1897" s="12" t="s">
        <v>158</v>
      </c>
    </row>
    <row r="1898" ht="14.25" customHeight="1">
      <c r="A1898" s="12">
        <v>722257.0</v>
      </c>
      <c r="B1898" s="12">
        <v>722257.0</v>
      </c>
      <c r="C1898" s="12" t="s">
        <v>136</v>
      </c>
      <c r="D1898" s="12">
        <v>523.0</v>
      </c>
      <c r="K1898" s="12" t="s">
        <v>137</v>
      </c>
      <c r="M1898" s="12" t="s">
        <v>138</v>
      </c>
      <c r="N1898" s="12" t="s">
        <v>139</v>
      </c>
      <c r="P1898" s="12" t="s">
        <v>204</v>
      </c>
      <c r="V1898" s="12">
        <v>523.0</v>
      </c>
      <c r="X1898" s="12" t="s">
        <v>8936</v>
      </c>
      <c r="Y1898" s="12" t="s">
        <v>319</v>
      </c>
      <c r="Z1898" s="12" t="s">
        <v>8937</v>
      </c>
      <c r="AA1898" s="12" t="s">
        <v>175</v>
      </c>
      <c r="AB1898" s="12" t="s">
        <v>8938</v>
      </c>
      <c r="AC1898" s="12">
        <v>10.0</v>
      </c>
      <c r="AD1898" s="12" t="s">
        <v>146</v>
      </c>
      <c r="AI1898" s="12" t="s">
        <v>126</v>
      </c>
      <c r="AJ1898" s="12" t="s">
        <v>126</v>
      </c>
      <c r="AK1898" s="12" t="s">
        <v>126</v>
      </c>
      <c r="AM1898" s="12" t="s">
        <v>150</v>
      </c>
      <c r="AN1898" s="12" t="s">
        <v>149</v>
      </c>
      <c r="AP1898" s="12" t="s">
        <v>152</v>
      </c>
      <c r="AS1898" s="12" t="s">
        <v>153</v>
      </c>
      <c r="AU1898" s="12" t="s">
        <v>152</v>
      </c>
      <c r="AV1898" s="12" t="s">
        <v>188</v>
      </c>
      <c r="AX1898" s="12" t="s">
        <v>156</v>
      </c>
      <c r="BF1898" s="12" t="s">
        <v>126</v>
      </c>
      <c r="BP1898" s="12" t="s">
        <v>146</v>
      </c>
    </row>
    <row r="1899" ht="14.25" customHeight="1">
      <c r="A1899" s="12">
        <v>722258.0</v>
      </c>
      <c r="B1899" s="12">
        <v>722258.0</v>
      </c>
      <c r="C1899" s="12" t="s">
        <v>136</v>
      </c>
      <c r="D1899" s="12">
        <v>699.0</v>
      </c>
      <c r="K1899" s="12" t="s">
        <v>137</v>
      </c>
      <c r="M1899" s="12" t="s">
        <v>138</v>
      </c>
      <c r="N1899" s="12" t="s">
        <v>171</v>
      </c>
      <c r="P1899" s="12" t="s">
        <v>140</v>
      </c>
      <c r="V1899" s="12">
        <v>699.0</v>
      </c>
      <c r="X1899" s="12" t="s">
        <v>8939</v>
      </c>
      <c r="Y1899" s="12" t="s">
        <v>142</v>
      </c>
      <c r="Z1899" s="12" t="s">
        <v>8940</v>
      </c>
      <c r="AA1899" s="12" t="s">
        <v>144</v>
      </c>
      <c r="AB1899" s="12" t="s">
        <v>8941</v>
      </c>
      <c r="AC1899" s="12">
        <v>10.0</v>
      </c>
      <c r="AD1899" s="12" t="s">
        <v>146</v>
      </c>
      <c r="AE1899" s="12" t="s">
        <v>8942</v>
      </c>
      <c r="AF1899" s="12" t="s">
        <v>8943</v>
      </c>
      <c r="AI1899" s="12" t="s">
        <v>126</v>
      </c>
      <c r="AJ1899" s="12" t="s">
        <v>126</v>
      </c>
      <c r="AK1899" s="12" t="s">
        <v>126</v>
      </c>
      <c r="AM1899" s="12" t="s">
        <v>150</v>
      </c>
      <c r="AN1899" s="12" t="s">
        <v>149</v>
      </c>
      <c r="AO1899" s="12" t="s">
        <v>149</v>
      </c>
      <c r="AP1899" s="12" t="s">
        <v>126</v>
      </c>
      <c r="AS1899" s="12" t="s">
        <v>370</v>
      </c>
      <c r="AT1899" s="12" t="s">
        <v>1017</v>
      </c>
      <c r="AU1899" s="12" t="s">
        <v>152</v>
      </c>
      <c r="AV1899" s="12" t="s">
        <v>462</v>
      </c>
      <c r="AW1899" s="12" t="s">
        <v>8944</v>
      </c>
      <c r="AX1899" s="12" t="s">
        <v>156</v>
      </c>
      <c r="AY1899" s="12" t="s">
        <v>8945</v>
      </c>
      <c r="BF1899" s="12" t="s">
        <v>126</v>
      </c>
      <c r="BO1899" s="12" t="s">
        <v>766</v>
      </c>
      <c r="BQ1899" s="12" t="s">
        <v>438</v>
      </c>
    </row>
    <row r="1900" ht="14.25" customHeight="1">
      <c r="A1900" s="12">
        <v>722260.0</v>
      </c>
      <c r="B1900" s="12">
        <v>722260.0</v>
      </c>
      <c r="C1900" s="12" t="s">
        <v>136</v>
      </c>
      <c r="D1900" s="12">
        <v>523.0</v>
      </c>
      <c r="K1900" s="12" t="s">
        <v>137</v>
      </c>
      <c r="M1900" s="12" t="s">
        <v>138</v>
      </c>
      <c r="N1900" s="12" t="s">
        <v>139</v>
      </c>
      <c r="P1900" s="12" t="s">
        <v>204</v>
      </c>
      <c r="V1900" s="12">
        <v>523.0</v>
      </c>
      <c r="X1900" s="12" t="s">
        <v>8946</v>
      </c>
      <c r="Y1900" s="12" t="s">
        <v>269</v>
      </c>
      <c r="Z1900" s="12" t="s">
        <v>8947</v>
      </c>
      <c r="AA1900" s="12" t="s">
        <v>175</v>
      </c>
      <c r="AB1900" s="12" t="s">
        <v>8948</v>
      </c>
      <c r="AC1900" s="12">
        <v>10.0</v>
      </c>
      <c r="AD1900" s="12" t="s">
        <v>146</v>
      </c>
      <c r="AI1900" s="12" t="s">
        <v>126</v>
      </c>
      <c r="AJ1900" s="12" t="s">
        <v>126</v>
      </c>
      <c r="AK1900" s="12" t="s">
        <v>126</v>
      </c>
      <c r="AM1900" s="12" t="s">
        <v>150</v>
      </c>
      <c r="AN1900" s="12" t="s">
        <v>149</v>
      </c>
      <c r="AP1900" s="12" t="s">
        <v>126</v>
      </c>
      <c r="AS1900" s="12" t="s">
        <v>153</v>
      </c>
      <c r="AU1900" s="12" t="s">
        <v>152</v>
      </c>
      <c r="BF1900" s="12" t="s">
        <v>126</v>
      </c>
    </row>
    <row r="1901" ht="14.25" customHeight="1">
      <c r="A1901" s="12">
        <v>722261.0</v>
      </c>
      <c r="B1901" s="12">
        <v>722261.0</v>
      </c>
      <c r="K1901" s="12" t="s">
        <v>137</v>
      </c>
      <c r="M1901" s="12" t="s">
        <v>253</v>
      </c>
      <c r="N1901" s="12" t="s">
        <v>171</v>
      </c>
      <c r="P1901" s="12" t="s">
        <v>140</v>
      </c>
      <c r="V1901" s="12">
        <v>605.0</v>
      </c>
      <c r="X1901" s="12" t="s">
        <v>8949</v>
      </c>
      <c r="Y1901" s="12" t="s">
        <v>246</v>
      </c>
      <c r="Z1901" s="12" t="s">
        <v>8950</v>
      </c>
      <c r="AA1901" s="12" t="s">
        <v>144</v>
      </c>
      <c r="AB1901" s="12" t="s">
        <v>8951</v>
      </c>
      <c r="AC1901" s="12">
        <v>993.0</v>
      </c>
      <c r="AD1901" s="12" t="s">
        <v>7295</v>
      </c>
      <c r="AE1901" s="12" t="s">
        <v>8952</v>
      </c>
      <c r="AI1901" s="12" t="s">
        <v>152</v>
      </c>
      <c r="AJ1901" s="12" t="s">
        <v>152</v>
      </c>
      <c r="AK1901" s="12" t="s">
        <v>126</v>
      </c>
      <c r="AM1901" s="12" t="s">
        <v>1098</v>
      </c>
      <c r="AN1901" s="12" t="s">
        <v>8953</v>
      </c>
      <c r="AO1901" s="12" t="s">
        <v>149</v>
      </c>
      <c r="AP1901" s="12" t="s">
        <v>152</v>
      </c>
      <c r="AS1901" s="12" t="s">
        <v>153</v>
      </c>
      <c r="AU1901" s="12" t="s">
        <v>152</v>
      </c>
      <c r="BF1901" s="12" t="s">
        <v>126</v>
      </c>
      <c r="BO1901" s="12" t="s">
        <v>624</v>
      </c>
      <c r="BP1901" s="12" t="s">
        <v>7295</v>
      </c>
    </row>
    <row r="1902" ht="14.25" customHeight="1">
      <c r="A1902" s="12">
        <v>722262.0</v>
      </c>
      <c r="B1902" s="12">
        <v>722261.0</v>
      </c>
      <c r="K1902" s="12" t="s">
        <v>137</v>
      </c>
      <c r="M1902" s="12" t="s">
        <v>253</v>
      </c>
      <c r="N1902" s="12" t="s">
        <v>171</v>
      </c>
      <c r="P1902" s="12" t="s">
        <v>140</v>
      </c>
      <c r="V1902" s="12">
        <v>605.0</v>
      </c>
      <c r="X1902" s="12" t="s">
        <v>8954</v>
      </c>
      <c r="Y1902" s="12" t="s">
        <v>173</v>
      </c>
      <c r="Z1902" s="12" t="s">
        <v>8955</v>
      </c>
      <c r="AA1902" s="12" t="s">
        <v>175</v>
      </c>
      <c r="AB1902" s="12" t="s">
        <v>8951</v>
      </c>
      <c r="AC1902" s="12">
        <v>993.0</v>
      </c>
      <c r="AD1902" s="12" t="s">
        <v>7295</v>
      </c>
      <c r="AE1902" s="12" t="s">
        <v>8952</v>
      </c>
      <c r="AI1902" s="12" t="s">
        <v>152</v>
      </c>
      <c r="AJ1902" s="12" t="s">
        <v>152</v>
      </c>
      <c r="AK1902" s="12" t="s">
        <v>126</v>
      </c>
      <c r="AM1902" s="12" t="s">
        <v>1098</v>
      </c>
      <c r="AN1902" s="12" t="s">
        <v>149</v>
      </c>
      <c r="AO1902" s="12" t="s">
        <v>8953</v>
      </c>
      <c r="AP1902" s="12" t="s">
        <v>152</v>
      </c>
      <c r="AS1902" s="12" t="s">
        <v>153</v>
      </c>
      <c r="AU1902" s="12" t="s">
        <v>152</v>
      </c>
      <c r="BF1902" s="12" t="s">
        <v>126</v>
      </c>
      <c r="BO1902" s="12" t="s">
        <v>624</v>
      </c>
      <c r="BP1902" s="12" t="s">
        <v>7295</v>
      </c>
    </row>
    <row r="1903" ht="14.25" customHeight="1">
      <c r="A1903" s="12">
        <v>722263.0</v>
      </c>
      <c r="B1903" s="12">
        <v>722263.0</v>
      </c>
      <c r="C1903" s="12" t="s">
        <v>136</v>
      </c>
      <c r="D1903" s="12">
        <v>1139.0</v>
      </c>
      <c r="K1903" s="12" t="s">
        <v>137</v>
      </c>
      <c r="M1903" s="12" t="s">
        <v>138</v>
      </c>
      <c r="N1903" s="12" t="s">
        <v>171</v>
      </c>
      <c r="P1903" s="12" t="s">
        <v>140</v>
      </c>
      <c r="V1903" s="12">
        <v>699.0</v>
      </c>
      <c r="X1903" s="12" t="s">
        <v>8956</v>
      </c>
      <c r="Y1903" s="12" t="s">
        <v>142</v>
      </c>
      <c r="Z1903" s="12" t="s">
        <v>8957</v>
      </c>
      <c r="AA1903" s="12" t="s">
        <v>144</v>
      </c>
      <c r="AB1903" s="12" t="s">
        <v>8958</v>
      </c>
      <c r="AC1903" s="12">
        <v>8.2104716895E11</v>
      </c>
      <c r="AD1903" s="12" t="s">
        <v>146</v>
      </c>
      <c r="AE1903" s="12" t="s">
        <v>8959</v>
      </c>
      <c r="AI1903" s="12" t="s">
        <v>126</v>
      </c>
      <c r="AJ1903" s="12" t="s">
        <v>126</v>
      </c>
      <c r="AK1903" s="12" t="s">
        <v>126</v>
      </c>
      <c r="AM1903" s="12" t="s">
        <v>150</v>
      </c>
      <c r="AN1903" s="12" t="s">
        <v>149</v>
      </c>
      <c r="AP1903" s="12" t="s">
        <v>126</v>
      </c>
      <c r="AS1903" s="12" t="s">
        <v>370</v>
      </c>
      <c r="AT1903" s="12" t="s">
        <v>1017</v>
      </c>
      <c r="AU1903" s="12" t="s">
        <v>152</v>
      </c>
      <c r="AV1903" s="12" t="s">
        <v>462</v>
      </c>
      <c r="AW1903" s="12" t="s">
        <v>5136</v>
      </c>
      <c r="AX1903" s="12" t="s">
        <v>156</v>
      </c>
      <c r="AY1903" s="12" t="s">
        <v>8960</v>
      </c>
      <c r="BF1903" s="12" t="s">
        <v>126</v>
      </c>
      <c r="BO1903" s="12" t="s">
        <v>568</v>
      </c>
      <c r="BP1903" s="12" t="s">
        <v>1251</v>
      </c>
      <c r="BQ1903" s="12" t="s">
        <v>8961</v>
      </c>
    </row>
    <row r="1904" ht="14.25" customHeight="1">
      <c r="A1904" s="12">
        <v>722264.0</v>
      </c>
      <c r="B1904" s="12">
        <v>722263.0</v>
      </c>
      <c r="C1904" s="12" t="s">
        <v>136</v>
      </c>
      <c r="D1904" s="12">
        <v>0.0</v>
      </c>
      <c r="K1904" s="12" t="s">
        <v>137</v>
      </c>
      <c r="M1904" s="12" t="s">
        <v>138</v>
      </c>
      <c r="N1904" s="12" t="s">
        <v>171</v>
      </c>
      <c r="P1904" s="12" t="s">
        <v>118</v>
      </c>
      <c r="R1904" s="12" t="s">
        <v>389</v>
      </c>
      <c r="V1904" s="12">
        <v>440.0</v>
      </c>
      <c r="X1904" s="12" t="s">
        <v>8962</v>
      </c>
      <c r="Y1904" s="12" t="s">
        <v>173</v>
      </c>
      <c r="Z1904" s="12" t="s">
        <v>8963</v>
      </c>
      <c r="AA1904" s="12" t="s">
        <v>175</v>
      </c>
      <c r="AB1904" s="12" t="s">
        <v>8964</v>
      </c>
      <c r="AC1904" s="12">
        <v>8.2104719895E11</v>
      </c>
      <c r="AD1904" s="12" t="s">
        <v>146</v>
      </c>
      <c r="AE1904" s="12" t="s">
        <v>8959</v>
      </c>
      <c r="AI1904" s="12" t="s">
        <v>126</v>
      </c>
      <c r="AJ1904" s="12" t="s">
        <v>126</v>
      </c>
      <c r="AK1904" s="12" t="s">
        <v>126</v>
      </c>
      <c r="AM1904" s="12" t="s">
        <v>150</v>
      </c>
      <c r="AN1904" s="12" t="s">
        <v>149</v>
      </c>
      <c r="AP1904" s="12" t="s">
        <v>126</v>
      </c>
      <c r="AS1904" s="12" t="s">
        <v>370</v>
      </c>
      <c r="AT1904" s="12" t="s">
        <v>1017</v>
      </c>
      <c r="AU1904" s="12" t="s">
        <v>126</v>
      </c>
      <c r="BO1904" s="12" t="s">
        <v>568</v>
      </c>
    </row>
    <row r="1905" ht="14.25" customHeight="1">
      <c r="A1905" s="12">
        <v>722265.0</v>
      </c>
      <c r="B1905" s="12">
        <v>722265.0</v>
      </c>
      <c r="C1905" s="12" t="s">
        <v>136</v>
      </c>
      <c r="D1905" s="12">
        <v>1210.0</v>
      </c>
      <c r="K1905" s="12" t="s">
        <v>137</v>
      </c>
      <c r="M1905" s="12" t="s">
        <v>170</v>
      </c>
      <c r="N1905" s="12" t="s">
        <v>171</v>
      </c>
      <c r="P1905" s="12" t="s">
        <v>128</v>
      </c>
      <c r="V1905" s="12">
        <v>605.0</v>
      </c>
      <c r="X1905" s="12" t="s">
        <v>8965</v>
      </c>
      <c r="Y1905" s="12" t="s">
        <v>173</v>
      </c>
      <c r="Z1905" s="12" t="s">
        <v>8966</v>
      </c>
      <c r="AA1905" s="12" t="s">
        <v>175</v>
      </c>
      <c r="AB1905" s="12" t="s">
        <v>8967</v>
      </c>
      <c r="AC1905" s="12">
        <v>849.0</v>
      </c>
      <c r="AD1905" s="12" t="s">
        <v>3616</v>
      </c>
      <c r="AE1905" s="12" t="s">
        <v>8968</v>
      </c>
      <c r="AI1905" s="12" t="s">
        <v>152</v>
      </c>
      <c r="AJ1905" s="12" t="s">
        <v>126</v>
      </c>
      <c r="AK1905" s="12" t="s">
        <v>126</v>
      </c>
      <c r="AM1905" s="12" t="s">
        <v>3616</v>
      </c>
      <c r="AN1905" s="12" t="s">
        <v>149</v>
      </c>
      <c r="AP1905" s="12" t="s">
        <v>152</v>
      </c>
      <c r="AS1905" s="12" t="s">
        <v>370</v>
      </c>
      <c r="AT1905" s="12" t="s">
        <v>1017</v>
      </c>
      <c r="AU1905" s="12" t="s">
        <v>126</v>
      </c>
      <c r="BF1905" s="12" t="s">
        <v>126</v>
      </c>
      <c r="BO1905" s="12" t="s">
        <v>8969</v>
      </c>
      <c r="BP1905" s="12" t="s">
        <v>3616</v>
      </c>
      <c r="BQ1905" s="12" t="s">
        <v>388</v>
      </c>
    </row>
    <row r="1906" ht="14.25" customHeight="1">
      <c r="A1906" s="12">
        <v>722266.0</v>
      </c>
      <c r="B1906" s="12">
        <v>722265.0</v>
      </c>
      <c r="C1906" s="12" t="s">
        <v>136</v>
      </c>
      <c r="D1906" s="12">
        <v>0.0</v>
      </c>
      <c r="K1906" s="12" t="s">
        <v>137</v>
      </c>
      <c r="M1906" s="12" t="s">
        <v>170</v>
      </c>
      <c r="N1906" s="12" t="s">
        <v>171</v>
      </c>
      <c r="P1906" s="12" t="s">
        <v>128</v>
      </c>
      <c r="V1906" s="12">
        <v>605.0</v>
      </c>
      <c r="X1906" s="12" t="s">
        <v>8970</v>
      </c>
      <c r="Y1906" s="12" t="s">
        <v>246</v>
      </c>
      <c r="Z1906" s="12" t="s">
        <v>8971</v>
      </c>
      <c r="AA1906" s="12" t="s">
        <v>144</v>
      </c>
      <c r="AB1906" s="12" t="s">
        <v>8972</v>
      </c>
      <c r="AC1906" s="12">
        <v>849.0</v>
      </c>
      <c r="AD1906" s="12" t="s">
        <v>3616</v>
      </c>
      <c r="AE1906" s="12" t="s">
        <v>8973</v>
      </c>
      <c r="AI1906" s="12" t="s">
        <v>152</v>
      </c>
      <c r="AJ1906" s="12" t="s">
        <v>126</v>
      </c>
      <c r="AK1906" s="12" t="s">
        <v>126</v>
      </c>
      <c r="AM1906" s="12" t="s">
        <v>3616</v>
      </c>
      <c r="AN1906" s="12" t="s">
        <v>149</v>
      </c>
      <c r="AP1906" s="12" t="s">
        <v>152</v>
      </c>
      <c r="AS1906" s="12" t="s">
        <v>370</v>
      </c>
      <c r="AT1906" s="12" t="s">
        <v>1017</v>
      </c>
      <c r="AU1906" s="12" t="s">
        <v>126</v>
      </c>
      <c r="BO1906" s="12" t="s">
        <v>8974</v>
      </c>
      <c r="BP1906" s="12" t="s">
        <v>3616</v>
      </c>
      <c r="BQ1906" s="12" t="s">
        <v>388</v>
      </c>
    </row>
    <row r="1907" ht="14.25" customHeight="1">
      <c r="A1907" s="12">
        <v>722267.0</v>
      </c>
      <c r="B1907" s="12">
        <v>722267.0</v>
      </c>
      <c r="C1907" s="12" t="s">
        <v>136</v>
      </c>
      <c r="D1907" s="12">
        <v>787.0</v>
      </c>
      <c r="K1907" s="12" t="s">
        <v>137</v>
      </c>
      <c r="M1907" s="12" t="s">
        <v>138</v>
      </c>
      <c r="N1907" s="12" t="s">
        <v>139</v>
      </c>
      <c r="P1907" s="12" t="s">
        <v>128</v>
      </c>
      <c r="V1907" s="12">
        <v>787.0</v>
      </c>
      <c r="X1907" s="12" t="s">
        <v>8975</v>
      </c>
      <c r="Y1907" s="12" t="s">
        <v>142</v>
      </c>
      <c r="Z1907" s="12" t="s">
        <v>8976</v>
      </c>
      <c r="AA1907" s="12" t="s">
        <v>175</v>
      </c>
      <c r="AB1907" s="12" t="s">
        <v>8977</v>
      </c>
      <c r="AC1907" s="12">
        <v>42.0</v>
      </c>
      <c r="AD1907" s="12" t="s">
        <v>1068</v>
      </c>
      <c r="AI1907" s="12" t="s">
        <v>126</v>
      </c>
      <c r="AJ1907" s="12" t="s">
        <v>126</v>
      </c>
      <c r="AK1907" s="12" t="s">
        <v>126</v>
      </c>
      <c r="AM1907" s="12" t="s">
        <v>149</v>
      </c>
      <c r="AN1907" s="12" t="s">
        <v>1201</v>
      </c>
      <c r="AO1907" s="12" t="s">
        <v>8978</v>
      </c>
      <c r="AP1907" s="12" t="s">
        <v>126</v>
      </c>
      <c r="AQ1907" s="12" t="s">
        <v>152</v>
      </c>
      <c r="AS1907" s="12" t="s">
        <v>153</v>
      </c>
      <c r="AU1907" s="12" t="s">
        <v>152</v>
      </c>
      <c r="AV1907" s="12" t="s">
        <v>188</v>
      </c>
      <c r="AX1907" s="12" t="s">
        <v>156</v>
      </c>
      <c r="BF1907" s="12" t="s">
        <v>126</v>
      </c>
      <c r="BO1907" s="12" t="s">
        <v>578</v>
      </c>
      <c r="BP1907" s="12" t="s">
        <v>1418</v>
      </c>
      <c r="BQ1907" s="12" t="s">
        <v>8979</v>
      </c>
    </row>
    <row r="1908" ht="14.25" customHeight="1">
      <c r="A1908" s="12">
        <v>722268.0</v>
      </c>
      <c r="B1908" s="12">
        <v>722268.0</v>
      </c>
      <c r="K1908" s="12" t="s">
        <v>137</v>
      </c>
      <c r="M1908" s="12" t="s">
        <v>170</v>
      </c>
      <c r="N1908" s="12" t="s">
        <v>139</v>
      </c>
      <c r="P1908" s="12" t="s">
        <v>128</v>
      </c>
      <c r="V1908" s="12">
        <v>755.0</v>
      </c>
      <c r="X1908" s="12" t="s">
        <v>8980</v>
      </c>
      <c r="Y1908" s="12" t="s">
        <v>142</v>
      </c>
      <c r="Z1908" s="12" t="s">
        <v>8981</v>
      </c>
      <c r="AA1908" s="12" t="s">
        <v>175</v>
      </c>
      <c r="AB1908" s="12" t="s">
        <v>8982</v>
      </c>
      <c r="AC1908" s="12">
        <v>789.0</v>
      </c>
      <c r="AD1908" s="12" t="s">
        <v>448</v>
      </c>
      <c r="AE1908" s="12" t="s">
        <v>8983</v>
      </c>
      <c r="AI1908" s="12" t="s">
        <v>152</v>
      </c>
      <c r="AJ1908" s="12" t="s">
        <v>126</v>
      </c>
      <c r="AK1908" s="12" t="s">
        <v>126</v>
      </c>
      <c r="AM1908" s="12" t="s">
        <v>2682</v>
      </c>
      <c r="AN1908" s="12" t="s">
        <v>149</v>
      </c>
      <c r="AP1908" s="12" t="s">
        <v>126</v>
      </c>
      <c r="AQ1908" s="12" t="s">
        <v>152</v>
      </c>
      <c r="AS1908" s="12" t="s">
        <v>153</v>
      </c>
      <c r="AU1908" s="12" t="s">
        <v>152</v>
      </c>
      <c r="AV1908" s="12" t="s">
        <v>154</v>
      </c>
      <c r="AW1908" s="12" t="s">
        <v>2881</v>
      </c>
      <c r="AX1908" s="12" t="s">
        <v>184</v>
      </c>
      <c r="AY1908" s="12" t="s">
        <v>2881</v>
      </c>
      <c r="BF1908" s="12" t="s">
        <v>126</v>
      </c>
      <c r="BO1908" s="12" t="s">
        <v>235</v>
      </c>
      <c r="BP1908" s="12" t="s">
        <v>448</v>
      </c>
    </row>
    <row r="1909" ht="14.25" customHeight="1">
      <c r="A1909" s="12">
        <v>722269.0</v>
      </c>
      <c r="B1909" s="12">
        <v>722269.0</v>
      </c>
      <c r="C1909" s="12" t="s">
        <v>136</v>
      </c>
      <c r="D1909" s="12">
        <v>875.0</v>
      </c>
      <c r="K1909" s="12" t="s">
        <v>137</v>
      </c>
      <c r="M1909" s="12" t="s">
        <v>138</v>
      </c>
      <c r="N1909" s="12" t="s">
        <v>139</v>
      </c>
      <c r="P1909" s="12" t="s">
        <v>140</v>
      </c>
      <c r="V1909" s="12">
        <v>875.0</v>
      </c>
      <c r="X1909" s="12" t="s">
        <v>8984</v>
      </c>
      <c r="Y1909" s="12" t="s">
        <v>142</v>
      </c>
      <c r="Z1909" s="12" t="s">
        <v>8985</v>
      </c>
      <c r="AA1909" s="12" t="s">
        <v>144</v>
      </c>
      <c r="AB1909" s="12" t="s">
        <v>8705</v>
      </c>
      <c r="AC1909" s="12">
        <v>4.47593993986E11</v>
      </c>
      <c r="AD1909" s="12" t="s">
        <v>249</v>
      </c>
      <c r="AE1909" s="12" t="s">
        <v>8986</v>
      </c>
      <c r="AI1909" s="12" t="s">
        <v>126</v>
      </c>
      <c r="AJ1909" s="12" t="s">
        <v>126</v>
      </c>
      <c r="AK1909" s="12" t="s">
        <v>126</v>
      </c>
      <c r="AM1909" s="12" t="s">
        <v>149</v>
      </c>
      <c r="AN1909" s="12" t="s">
        <v>1494</v>
      </c>
      <c r="AO1909" s="12" t="s">
        <v>8987</v>
      </c>
      <c r="AP1909" s="12" t="s">
        <v>126</v>
      </c>
      <c r="AQ1909" s="12" t="s">
        <v>152</v>
      </c>
      <c r="AS1909" s="12" t="s">
        <v>370</v>
      </c>
      <c r="AT1909" s="12" t="s">
        <v>2506</v>
      </c>
      <c r="AU1909" s="12" t="s">
        <v>152</v>
      </c>
      <c r="AV1909" s="12" t="s">
        <v>8988</v>
      </c>
      <c r="AW1909" s="12" t="s">
        <v>8989</v>
      </c>
      <c r="AX1909" s="12" t="s">
        <v>2458</v>
      </c>
      <c r="AY1909" s="12" t="s">
        <v>8990</v>
      </c>
      <c r="BF1909" s="12" t="s">
        <v>126</v>
      </c>
      <c r="BO1909" s="12" t="s">
        <v>2759</v>
      </c>
      <c r="BP1909" s="12" t="s">
        <v>249</v>
      </c>
      <c r="BQ1909" s="12" t="s">
        <v>607</v>
      </c>
    </row>
    <row r="1910" ht="14.25" customHeight="1">
      <c r="A1910" s="12">
        <v>722270.0</v>
      </c>
      <c r="B1910" s="12">
        <v>722270.0</v>
      </c>
      <c r="C1910" s="12" t="s">
        <v>136</v>
      </c>
      <c r="D1910" s="12">
        <v>0.0</v>
      </c>
      <c r="E1910" s="12" t="s">
        <v>327</v>
      </c>
      <c r="K1910" s="12" t="s">
        <v>137</v>
      </c>
      <c r="M1910" s="12" t="s">
        <v>138</v>
      </c>
      <c r="N1910" s="12" t="s">
        <v>139</v>
      </c>
      <c r="O1910" s="12" t="s">
        <v>3372</v>
      </c>
      <c r="P1910" s="12" t="s">
        <v>128</v>
      </c>
      <c r="V1910" s="12">
        <v>787.0</v>
      </c>
      <c r="X1910" s="12" t="s">
        <v>8991</v>
      </c>
      <c r="Y1910" s="12" t="s">
        <v>142</v>
      </c>
      <c r="Z1910" s="12" t="s">
        <v>8992</v>
      </c>
      <c r="AA1910" s="12" t="s">
        <v>175</v>
      </c>
      <c r="AB1910" s="12" t="s">
        <v>8993</v>
      </c>
      <c r="AC1910" s="12">
        <v>8.21059681227E11</v>
      </c>
      <c r="AD1910" s="12" t="s">
        <v>146</v>
      </c>
      <c r="AE1910" s="12" t="s">
        <v>8994</v>
      </c>
      <c r="AI1910" s="12" t="s">
        <v>126</v>
      </c>
      <c r="AJ1910" s="12" t="s">
        <v>126</v>
      </c>
      <c r="AK1910" s="12" t="s">
        <v>126</v>
      </c>
      <c r="AM1910" s="12" t="s">
        <v>1098</v>
      </c>
      <c r="AN1910" s="12" t="s">
        <v>149</v>
      </c>
      <c r="AO1910" s="12" t="s">
        <v>150</v>
      </c>
      <c r="AP1910" s="12" t="s">
        <v>126</v>
      </c>
      <c r="AQ1910" s="12" t="s">
        <v>152</v>
      </c>
      <c r="AS1910" s="12" t="s">
        <v>153</v>
      </c>
      <c r="AU1910" s="12" t="s">
        <v>126</v>
      </c>
      <c r="BO1910" s="12" t="s">
        <v>351</v>
      </c>
      <c r="BP1910" s="12" t="s">
        <v>146</v>
      </c>
      <c r="BQ1910" s="12" t="s">
        <v>158</v>
      </c>
      <c r="BR1910" s="12" t="s">
        <v>606</v>
      </c>
    </row>
    <row r="1911" ht="14.25" customHeight="1">
      <c r="A1911" s="12">
        <v>722271.0</v>
      </c>
      <c r="B1911" s="12">
        <v>722271.0</v>
      </c>
      <c r="C1911" s="12" t="s">
        <v>136</v>
      </c>
      <c r="D1911" s="12">
        <v>649.0</v>
      </c>
      <c r="K1911" s="12" t="s">
        <v>137</v>
      </c>
      <c r="M1911" s="12" t="s">
        <v>170</v>
      </c>
      <c r="N1911" s="12" t="s">
        <v>171</v>
      </c>
      <c r="P1911" s="12" t="s">
        <v>140</v>
      </c>
      <c r="V1911" s="12">
        <v>649.0</v>
      </c>
      <c r="X1911" s="12" t="s">
        <v>8995</v>
      </c>
      <c r="Y1911" s="12" t="s">
        <v>142</v>
      </c>
      <c r="Z1911" s="12" t="s">
        <v>8996</v>
      </c>
      <c r="AA1911" s="12" t="s">
        <v>175</v>
      </c>
      <c r="AB1911" s="12" t="s">
        <v>8997</v>
      </c>
      <c r="AC1911" s="12">
        <v>900.0</v>
      </c>
      <c r="AD1911" s="12" t="s">
        <v>448</v>
      </c>
      <c r="AI1911" s="12" t="s">
        <v>152</v>
      </c>
      <c r="AJ1911" s="12" t="s">
        <v>126</v>
      </c>
      <c r="AK1911" s="12" t="s">
        <v>126</v>
      </c>
      <c r="AM1911" s="12" t="s">
        <v>196</v>
      </c>
      <c r="AN1911" s="12" t="s">
        <v>2682</v>
      </c>
      <c r="AO1911" s="12" t="s">
        <v>1255</v>
      </c>
      <c r="AQ1911" s="12" t="s">
        <v>152</v>
      </c>
      <c r="AS1911" s="12" t="s">
        <v>153</v>
      </c>
      <c r="AU1911" s="12" t="s">
        <v>152</v>
      </c>
      <c r="AV1911" s="12" t="s">
        <v>2437</v>
      </c>
      <c r="BF1911" s="12" t="s">
        <v>126</v>
      </c>
      <c r="BP1911" s="12" t="s">
        <v>448</v>
      </c>
      <c r="BQ1911" s="12" t="s">
        <v>464</v>
      </c>
    </row>
    <row r="1912" ht="14.25" customHeight="1">
      <c r="A1912" s="12">
        <v>722272.0</v>
      </c>
      <c r="B1912" s="12">
        <v>722272.0</v>
      </c>
      <c r="K1912" s="12" t="s">
        <v>137</v>
      </c>
      <c r="M1912" s="12" t="s">
        <v>170</v>
      </c>
      <c r="N1912" s="12" t="s">
        <v>139</v>
      </c>
      <c r="P1912" s="12" t="s">
        <v>204</v>
      </c>
      <c r="V1912" s="12">
        <v>407.0</v>
      </c>
      <c r="X1912" s="12" t="s">
        <v>8998</v>
      </c>
      <c r="Y1912" s="12" t="s">
        <v>246</v>
      </c>
      <c r="Z1912" s="12" t="s">
        <v>8999</v>
      </c>
      <c r="AA1912" s="12" t="s">
        <v>144</v>
      </c>
      <c r="AB1912" s="12" t="s">
        <v>9000</v>
      </c>
      <c r="AC1912" s="12">
        <v>976.0</v>
      </c>
      <c r="AD1912" s="12" t="s">
        <v>3714</v>
      </c>
      <c r="AE1912" s="12" t="s">
        <v>9001</v>
      </c>
      <c r="AI1912" s="12" t="s">
        <v>152</v>
      </c>
      <c r="AJ1912" s="12" t="s">
        <v>126</v>
      </c>
      <c r="AK1912" s="12" t="s">
        <v>126</v>
      </c>
      <c r="AM1912" s="12" t="s">
        <v>149</v>
      </c>
      <c r="AN1912" s="12" t="s">
        <v>151</v>
      </c>
      <c r="AP1912" s="12" t="s">
        <v>152</v>
      </c>
      <c r="AQ1912" s="12" t="s">
        <v>152</v>
      </c>
      <c r="AS1912" s="12" t="s">
        <v>153</v>
      </c>
      <c r="AU1912" s="12" t="s">
        <v>152</v>
      </c>
      <c r="BF1912" s="12" t="s">
        <v>126</v>
      </c>
      <c r="BO1912" s="12" t="s">
        <v>374</v>
      </c>
      <c r="BQ1912" s="12" t="s">
        <v>454</v>
      </c>
    </row>
    <row r="1913" ht="14.25" customHeight="1">
      <c r="A1913" s="12">
        <v>722273.0</v>
      </c>
      <c r="B1913" s="12">
        <v>722272.0</v>
      </c>
      <c r="K1913" s="12" t="s">
        <v>137</v>
      </c>
      <c r="M1913" s="12" t="s">
        <v>253</v>
      </c>
      <c r="N1913" s="12" t="s">
        <v>171</v>
      </c>
      <c r="P1913" s="12" t="s">
        <v>140</v>
      </c>
      <c r="V1913" s="12">
        <v>605.0</v>
      </c>
      <c r="X1913" s="12" t="s">
        <v>9002</v>
      </c>
      <c r="Y1913" s="12" t="s">
        <v>246</v>
      </c>
      <c r="Z1913" s="12" t="s">
        <v>9003</v>
      </c>
      <c r="AA1913" s="12" t="s">
        <v>144</v>
      </c>
      <c r="AB1913" s="12" t="s">
        <v>9004</v>
      </c>
      <c r="AC1913" s="12">
        <v>9877.0</v>
      </c>
      <c r="AE1913" s="12" t="s">
        <v>9005</v>
      </c>
      <c r="AI1913" s="12" t="s">
        <v>126</v>
      </c>
      <c r="AJ1913" s="12" t="s">
        <v>126</v>
      </c>
      <c r="AK1913" s="12" t="s">
        <v>126</v>
      </c>
      <c r="AP1913" s="12" t="s">
        <v>126</v>
      </c>
      <c r="AQ1913" s="12" t="s">
        <v>152</v>
      </c>
      <c r="AS1913" s="12" t="s">
        <v>370</v>
      </c>
      <c r="AT1913" s="12" t="s">
        <v>9006</v>
      </c>
      <c r="AU1913" s="12" t="s">
        <v>152</v>
      </c>
      <c r="BF1913" s="12" t="s">
        <v>126</v>
      </c>
    </row>
    <row r="1914" ht="14.25" customHeight="1">
      <c r="A1914" s="12">
        <v>722274.0</v>
      </c>
      <c r="B1914" s="12">
        <v>722274.0</v>
      </c>
      <c r="K1914" s="12" t="s">
        <v>137</v>
      </c>
      <c r="M1914" s="12" t="s">
        <v>170</v>
      </c>
      <c r="N1914" s="12" t="s">
        <v>171</v>
      </c>
      <c r="P1914" s="12" t="s">
        <v>140</v>
      </c>
      <c r="V1914" s="12">
        <v>649.0</v>
      </c>
      <c r="X1914" s="12" t="s">
        <v>9007</v>
      </c>
      <c r="Y1914" s="12" t="s">
        <v>2405</v>
      </c>
      <c r="Z1914" s="12" t="s">
        <v>9008</v>
      </c>
      <c r="AA1914" s="12" t="s">
        <v>144</v>
      </c>
      <c r="AB1914" s="12" t="s">
        <v>9009</v>
      </c>
      <c r="AC1914" s="12">
        <v>843.0</v>
      </c>
      <c r="AD1914" s="12" t="s">
        <v>3616</v>
      </c>
      <c r="AE1914" s="12" t="s">
        <v>9010</v>
      </c>
      <c r="AI1914" s="12" t="s">
        <v>152</v>
      </c>
      <c r="AJ1914" s="12" t="s">
        <v>126</v>
      </c>
      <c r="AK1914" s="12" t="s">
        <v>126</v>
      </c>
      <c r="AM1914" s="12" t="s">
        <v>3617</v>
      </c>
      <c r="AN1914" s="12" t="s">
        <v>149</v>
      </c>
      <c r="AP1914" s="12" t="s">
        <v>152</v>
      </c>
      <c r="AQ1914" s="12" t="s">
        <v>152</v>
      </c>
      <c r="AS1914" s="12" t="s">
        <v>370</v>
      </c>
      <c r="AT1914" s="12" t="s">
        <v>3180</v>
      </c>
      <c r="AU1914" s="12" t="s">
        <v>126</v>
      </c>
      <c r="BF1914" s="12" t="s">
        <v>126</v>
      </c>
      <c r="BO1914" s="12" t="s">
        <v>200</v>
      </c>
      <c r="BP1914" s="12" t="s">
        <v>3616</v>
      </c>
      <c r="BQ1914" s="12" t="s">
        <v>388</v>
      </c>
    </row>
    <row r="1915" ht="14.25" customHeight="1">
      <c r="A1915" s="12">
        <v>722275.0</v>
      </c>
      <c r="B1915" s="12">
        <v>722023.0</v>
      </c>
      <c r="K1915" s="12" t="s">
        <v>137</v>
      </c>
      <c r="M1915" s="12" t="s">
        <v>170</v>
      </c>
      <c r="N1915" s="12" t="s">
        <v>171</v>
      </c>
      <c r="P1915" s="12" t="s">
        <v>140</v>
      </c>
      <c r="V1915" s="12">
        <v>649.0</v>
      </c>
      <c r="X1915" s="12" t="s">
        <v>9011</v>
      </c>
      <c r="Y1915" s="12" t="s">
        <v>319</v>
      </c>
      <c r="Z1915" s="12" t="s">
        <v>9012</v>
      </c>
      <c r="AA1915" s="12" t="s">
        <v>175</v>
      </c>
      <c r="AB1915" s="12" t="s">
        <v>8328</v>
      </c>
      <c r="AC1915" s="12">
        <v>6.39175457156E11</v>
      </c>
      <c r="AD1915" s="12" t="s">
        <v>836</v>
      </c>
      <c r="AE1915" s="12" t="s">
        <v>9013</v>
      </c>
      <c r="AF1915" s="12" t="s">
        <v>9014</v>
      </c>
      <c r="AI1915" s="12" t="s">
        <v>126</v>
      </c>
      <c r="AJ1915" s="12" t="s">
        <v>126</v>
      </c>
      <c r="AK1915" s="12" t="s">
        <v>126</v>
      </c>
      <c r="AM1915" s="12" t="s">
        <v>358</v>
      </c>
      <c r="AP1915" s="12" t="s">
        <v>152</v>
      </c>
      <c r="AQ1915" s="12" t="s">
        <v>152</v>
      </c>
      <c r="AS1915" s="12" t="s">
        <v>153</v>
      </c>
      <c r="AU1915" s="12" t="s">
        <v>152</v>
      </c>
      <c r="AV1915" s="12" t="s">
        <v>188</v>
      </c>
      <c r="AX1915" s="12" t="s">
        <v>183</v>
      </c>
      <c r="BF1915" s="12" t="s">
        <v>126</v>
      </c>
      <c r="BO1915" s="12" t="s">
        <v>9015</v>
      </c>
      <c r="BP1915" s="12" t="s">
        <v>836</v>
      </c>
      <c r="BQ1915" s="12" t="s">
        <v>607</v>
      </c>
    </row>
    <row r="1916" ht="14.25" customHeight="1">
      <c r="A1916" s="12">
        <v>722276.0</v>
      </c>
      <c r="B1916" s="12">
        <v>722276.0</v>
      </c>
      <c r="K1916" s="12" t="s">
        <v>137</v>
      </c>
      <c r="M1916" s="12" t="s">
        <v>170</v>
      </c>
      <c r="N1916" s="12" t="s">
        <v>171</v>
      </c>
      <c r="P1916" s="12" t="s">
        <v>128</v>
      </c>
      <c r="V1916" s="12">
        <v>605.0</v>
      </c>
      <c r="X1916" s="12" t="s">
        <v>9007</v>
      </c>
      <c r="Y1916" s="12" t="s">
        <v>2405</v>
      </c>
      <c r="Z1916" s="12" t="s">
        <v>9008</v>
      </c>
      <c r="AA1916" s="12" t="s">
        <v>144</v>
      </c>
      <c r="AB1916" s="12" t="s">
        <v>9016</v>
      </c>
      <c r="AC1916" s="12">
        <v>843.0</v>
      </c>
      <c r="AD1916" s="12" t="s">
        <v>3616</v>
      </c>
      <c r="AE1916" s="12" t="s">
        <v>9017</v>
      </c>
      <c r="AI1916" s="12" t="s">
        <v>152</v>
      </c>
      <c r="AJ1916" s="12" t="s">
        <v>126</v>
      </c>
      <c r="AK1916" s="12" t="s">
        <v>126</v>
      </c>
      <c r="AM1916" s="12" t="s">
        <v>3616</v>
      </c>
      <c r="AN1916" s="12" t="s">
        <v>149</v>
      </c>
      <c r="AP1916" s="12" t="s">
        <v>152</v>
      </c>
      <c r="AS1916" s="12" t="s">
        <v>370</v>
      </c>
      <c r="AT1916" s="12" t="s">
        <v>4119</v>
      </c>
      <c r="AU1916" s="12" t="s">
        <v>126</v>
      </c>
      <c r="BF1916" s="12" t="s">
        <v>126</v>
      </c>
      <c r="BO1916" s="12" t="s">
        <v>2856</v>
      </c>
      <c r="BP1916" s="12" t="s">
        <v>3616</v>
      </c>
      <c r="BQ1916" s="12" t="s">
        <v>388</v>
      </c>
    </row>
    <row r="1917" ht="14.25" customHeight="1">
      <c r="A1917" s="12">
        <v>722277.0</v>
      </c>
      <c r="B1917" s="12">
        <v>722277.0</v>
      </c>
      <c r="K1917" s="12" t="s">
        <v>137</v>
      </c>
      <c r="M1917" s="12" t="s">
        <v>253</v>
      </c>
      <c r="N1917" s="12" t="s">
        <v>171</v>
      </c>
      <c r="P1917" s="12" t="s">
        <v>140</v>
      </c>
      <c r="V1917" s="12">
        <v>605.0</v>
      </c>
      <c r="X1917" s="12" t="s">
        <v>9018</v>
      </c>
      <c r="Y1917" s="12" t="s">
        <v>142</v>
      </c>
      <c r="Z1917" s="12" t="s">
        <v>9019</v>
      </c>
      <c r="AA1917" s="12" t="s">
        <v>175</v>
      </c>
      <c r="AB1917" s="12" t="s">
        <v>9020</v>
      </c>
      <c r="AC1917" s="12">
        <v>678.0</v>
      </c>
      <c r="AD1917" s="12" t="s">
        <v>9021</v>
      </c>
      <c r="AE1917" s="12" t="s">
        <v>9022</v>
      </c>
      <c r="AI1917" s="12" t="s">
        <v>152</v>
      </c>
      <c r="AJ1917" s="12" t="s">
        <v>126</v>
      </c>
      <c r="AK1917" s="12" t="s">
        <v>126</v>
      </c>
      <c r="AM1917" s="12" t="s">
        <v>149</v>
      </c>
      <c r="AP1917" s="12" t="s">
        <v>152</v>
      </c>
      <c r="AQ1917" s="12" t="s">
        <v>152</v>
      </c>
      <c r="AS1917" s="12" t="s">
        <v>153</v>
      </c>
      <c r="AU1917" s="12" t="s">
        <v>152</v>
      </c>
      <c r="AV1917" s="12" t="s">
        <v>154</v>
      </c>
      <c r="AW1917" s="12" t="s">
        <v>9023</v>
      </c>
      <c r="AX1917" s="12" t="s">
        <v>2437</v>
      </c>
      <c r="AY1917" s="12" t="s">
        <v>9024</v>
      </c>
      <c r="BF1917" s="12" t="s">
        <v>126</v>
      </c>
      <c r="BO1917" s="12" t="s">
        <v>520</v>
      </c>
      <c r="BP1917" s="12" t="s">
        <v>9021</v>
      </c>
      <c r="BQ1917" s="12" t="s">
        <v>158</v>
      </c>
    </row>
    <row r="1918" ht="14.25" customHeight="1">
      <c r="A1918" s="12">
        <v>722278.0</v>
      </c>
      <c r="B1918" s="12">
        <v>722278.0</v>
      </c>
      <c r="C1918" s="12" t="s">
        <v>136</v>
      </c>
      <c r="D1918" s="12">
        <v>875.0</v>
      </c>
      <c r="K1918" s="12" t="s">
        <v>137</v>
      </c>
      <c r="M1918" s="12" t="s">
        <v>138</v>
      </c>
      <c r="N1918" s="12" t="s">
        <v>139</v>
      </c>
      <c r="O1918" s="12" t="s">
        <v>1049</v>
      </c>
      <c r="P1918" s="12" t="s">
        <v>140</v>
      </c>
      <c r="V1918" s="12">
        <v>875.0</v>
      </c>
      <c r="X1918" s="12" t="s">
        <v>9025</v>
      </c>
      <c r="Y1918" s="12" t="s">
        <v>142</v>
      </c>
      <c r="Z1918" s="12" t="s">
        <v>9026</v>
      </c>
      <c r="AA1918" s="12" t="s">
        <v>144</v>
      </c>
      <c r="AB1918" s="12" t="s">
        <v>9027</v>
      </c>
      <c r="AC1918" s="12">
        <v>3.1683878016E10</v>
      </c>
      <c r="AD1918" s="12" t="s">
        <v>211</v>
      </c>
      <c r="AE1918" s="12" t="s">
        <v>9028</v>
      </c>
      <c r="AI1918" s="12" t="s">
        <v>126</v>
      </c>
      <c r="AJ1918" s="12" t="s">
        <v>126</v>
      </c>
      <c r="AK1918" s="12" t="s">
        <v>126</v>
      </c>
      <c r="AM1918" s="12" t="s">
        <v>5846</v>
      </c>
      <c r="AP1918" s="12" t="s">
        <v>126</v>
      </c>
      <c r="AQ1918" s="12" t="s">
        <v>152</v>
      </c>
      <c r="AS1918" s="12" t="s">
        <v>370</v>
      </c>
      <c r="AT1918" s="12" t="s">
        <v>1380</v>
      </c>
      <c r="AU1918" s="12" t="s">
        <v>126</v>
      </c>
      <c r="BF1918" s="12" t="s">
        <v>126</v>
      </c>
      <c r="BO1918" s="12" t="s">
        <v>467</v>
      </c>
      <c r="BP1918" s="12" t="s">
        <v>211</v>
      </c>
      <c r="BQ1918" s="12" t="s">
        <v>510</v>
      </c>
    </row>
    <row r="1919" ht="14.25" customHeight="1">
      <c r="A1919" s="12">
        <v>722279.0</v>
      </c>
      <c r="B1919" s="12">
        <v>722279.0</v>
      </c>
      <c r="K1919" s="12" t="s">
        <v>137</v>
      </c>
      <c r="M1919" s="12" t="s">
        <v>253</v>
      </c>
      <c r="N1919" s="12" t="s">
        <v>139</v>
      </c>
      <c r="P1919" s="12" t="s">
        <v>204</v>
      </c>
      <c r="V1919" s="12">
        <v>319.0</v>
      </c>
      <c r="X1919" s="12" t="s">
        <v>9029</v>
      </c>
      <c r="Y1919" s="12" t="s">
        <v>269</v>
      </c>
      <c r="Z1919" s="12" t="s">
        <v>9030</v>
      </c>
      <c r="AA1919" s="12" t="s">
        <v>175</v>
      </c>
      <c r="AB1919" s="12" t="s">
        <v>9031</v>
      </c>
      <c r="AC1919" s="12">
        <v>848.0</v>
      </c>
      <c r="AD1919" s="12" t="s">
        <v>3616</v>
      </c>
      <c r="AE1919" s="12" t="s">
        <v>9032</v>
      </c>
      <c r="AI1919" s="12" t="s">
        <v>126</v>
      </c>
      <c r="AJ1919" s="12" t="s">
        <v>126</v>
      </c>
      <c r="AK1919" s="12" t="s">
        <v>126</v>
      </c>
      <c r="AM1919" s="12" t="s">
        <v>9033</v>
      </c>
      <c r="AN1919" s="12" t="s">
        <v>196</v>
      </c>
      <c r="AO1919" s="12" t="s">
        <v>472</v>
      </c>
      <c r="AP1919" s="12" t="s">
        <v>152</v>
      </c>
      <c r="AS1919" s="12" t="s">
        <v>153</v>
      </c>
      <c r="AU1919" s="12" t="s">
        <v>126</v>
      </c>
      <c r="BF1919" s="12" t="s">
        <v>126</v>
      </c>
    </row>
    <row r="1920" ht="14.25" customHeight="1">
      <c r="A1920" s="12">
        <v>722280.0</v>
      </c>
      <c r="B1920" s="12">
        <v>722280.0</v>
      </c>
      <c r="K1920" s="12" t="s">
        <v>137</v>
      </c>
      <c r="M1920" s="12" t="s">
        <v>170</v>
      </c>
      <c r="N1920" s="12" t="s">
        <v>171</v>
      </c>
      <c r="P1920" s="12" t="s">
        <v>140</v>
      </c>
      <c r="V1920" s="12">
        <v>649.0</v>
      </c>
      <c r="X1920" s="12" t="s">
        <v>9034</v>
      </c>
      <c r="Y1920" s="12" t="s">
        <v>142</v>
      </c>
      <c r="Z1920" s="12" t="s">
        <v>3613</v>
      </c>
      <c r="AA1920" s="12" t="s">
        <v>144</v>
      </c>
      <c r="AB1920" s="12" t="s">
        <v>3614</v>
      </c>
      <c r="AC1920" s="12">
        <v>849.0</v>
      </c>
      <c r="AD1920" s="12" t="s">
        <v>3616</v>
      </c>
      <c r="AE1920" s="12" t="s">
        <v>9035</v>
      </c>
      <c r="AI1920" s="12" t="s">
        <v>126</v>
      </c>
      <c r="AJ1920" s="12" t="s">
        <v>126</v>
      </c>
      <c r="AK1920" s="12" t="s">
        <v>126</v>
      </c>
      <c r="AM1920" s="12" t="s">
        <v>3617</v>
      </c>
      <c r="AN1920" s="12" t="s">
        <v>149</v>
      </c>
      <c r="AP1920" s="12" t="s">
        <v>126</v>
      </c>
      <c r="AQ1920" s="12" t="s">
        <v>152</v>
      </c>
      <c r="AS1920" s="12" t="s">
        <v>370</v>
      </c>
      <c r="AT1920" s="12" t="s">
        <v>1017</v>
      </c>
      <c r="AU1920" s="12" t="s">
        <v>126</v>
      </c>
      <c r="BF1920" s="12" t="s">
        <v>126</v>
      </c>
      <c r="BO1920" s="12" t="s">
        <v>2169</v>
      </c>
      <c r="BP1920" s="12" t="s">
        <v>3616</v>
      </c>
      <c r="BQ1920" s="12" t="s">
        <v>273</v>
      </c>
    </row>
    <row r="1921" ht="14.25" customHeight="1">
      <c r="A1921" s="12">
        <v>722281.0</v>
      </c>
      <c r="B1921" s="12">
        <v>722281.0</v>
      </c>
      <c r="C1921" s="12" t="s">
        <v>136</v>
      </c>
      <c r="D1921" s="12">
        <v>649.0</v>
      </c>
      <c r="K1921" s="12" t="s">
        <v>137</v>
      </c>
      <c r="M1921" s="12" t="s">
        <v>170</v>
      </c>
      <c r="N1921" s="12" t="s">
        <v>171</v>
      </c>
      <c r="P1921" s="12" t="s">
        <v>140</v>
      </c>
      <c r="V1921" s="12">
        <v>649.0</v>
      </c>
      <c r="X1921" s="12" t="s">
        <v>9036</v>
      </c>
      <c r="Y1921" s="12" t="s">
        <v>173</v>
      </c>
      <c r="Z1921" s="12" t="s">
        <v>9037</v>
      </c>
      <c r="AA1921" s="12" t="s">
        <v>175</v>
      </c>
      <c r="AB1921" s="12" t="s">
        <v>9038</v>
      </c>
      <c r="AC1921" s="12">
        <v>849.0</v>
      </c>
      <c r="AD1921" s="12" t="s">
        <v>3616</v>
      </c>
      <c r="AE1921" s="12" t="s">
        <v>9039</v>
      </c>
      <c r="AI1921" s="12" t="s">
        <v>126</v>
      </c>
      <c r="AJ1921" s="12" t="s">
        <v>126</v>
      </c>
      <c r="AK1921" s="12" t="s">
        <v>126</v>
      </c>
      <c r="AM1921" s="12" t="s">
        <v>150</v>
      </c>
      <c r="AN1921" s="12" t="s">
        <v>149</v>
      </c>
      <c r="AO1921" s="12" t="s">
        <v>3617</v>
      </c>
      <c r="AP1921" s="12" t="s">
        <v>152</v>
      </c>
      <c r="AQ1921" s="12" t="s">
        <v>152</v>
      </c>
      <c r="AS1921" s="12" t="s">
        <v>370</v>
      </c>
      <c r="AT1921" s="12" t="s">
        <v>1017</v>
      </c>
      <c r="AU1921" s="12" t="s">
        <v>126</v>
      </c>
      <c r="BF1921" s="12" t="s">
        <v>126</v>
      </c>
      <c r="BO1921" s="12" t="s">
        <v>2311</v>
      </c>
      <c r="BP1921" s="12" t="s">
        <v>3616</v>
      </c>
      <c r="BQ1921" s="12" t="s">
        <v>454</v>
      </c>
    </row>
    <row r="1922" ht="14.25" customHeight="1">
      <c r="A1922" s="12">
        <v>722282.0</v>
      </c>
      <c r="B1922" s="12">
        <v>722282.0</v>
      </c>
      <c r="C1922" s="12" t="s">
        <v>136</v>
      </c>
      <c r="D1922" s="12">
        <v>814.0</v>
      </c>
      <c r="K1922" s="12" t="s">
        <v>137</v>
      </c>
      <c r="M1922" s="12" t="s">
        <v>170</v>
      </c>
      <c r="N1922" s="12" t="s">
        <v>139</v>
      </c>
      <c r="P1922" s="12" t="s">
        <v>140</v>
      </c>
      <c r="V1922" s="12">
        <v>814.0</v>
      </c>
      <c r="X1922" s="12" t="s">
        <v>9040</v>
      </c>
      <c r="Y1922" s="12" t="s">
        <v>142</v>
      </c>
      <c r="Z1922" s="12" t="s">
        <v>9041</v>
      </c>
      <c r="AA1922" s="12" t="s">
        <v>175</v>
      </c>
      <c r="AB1922" s="12" t="s">
        <v>9042</v>
      </c>
      <c r="AC1922" s="12">
        <v>6.39258855511E11</v>
      </c>
      <c r="AD1922" s="12" t="s">
        <v>836</v>
      </c>
      <c r="AE1922" s="12" t="s">
        <v>9043</v>
      </c>
      <c r="AI1922" s="12" t="s">
        <v>152</v>
      </c>
      <c r="AJ1922" s="12" t="s">
        <v>126</v>
      </c>
      <c r="AK1922" s="12" t="s">
        <v>126</v>
      </c>
      <c r="AM1922" s="12" t="s">
        <v>196</v>
      </c>
      <c r="AP1922" s="12" t="s">
        <v>126</v>
      </c>
      <c r="AQ1922" s="12" t="s">
        <v>152</v>
      </c>
      <c r="AS1922" s="12" t="s">
        <v>153</v>
      </c>
      <c r="AU1922" s="12" t="s">
        <v>152</v>
      </c>
      <c r="BF1922" s="12" t="s">
        <v>126</v>
      </c>
      <c r="BO1922" s="12" t="s">
        <v>1855</v>
      </c>
    </row>
    <row r="1923" ht="14.25" customHeight="1">
      <c r="A1923" s="12">
        <v>722283.0</v>
      </c>
      <c r="B1923" s="12">
        <v>722283.0</v>
      </c>
      <c r="C1923" s="12" t="s">
        <v>136</v>
      </c>
      <c r="D1923" s="12">
        <v>523.0</v>
      </c>
      <c r="E1923" s="12" t="s">
        <v>327</v>
      </c>
      <c r="K1923" s="12" t="s">
        <v>137</v>
      </c>
      <c r="M1923" s="12" t="s">
        <v>138</v>
      </c>
      <c r="N1923" s="12" t="s">
        <v>139</v>
      </c>
      <c r="P1923" s="12" t="s">
        <v>204</v>
      </c>
      <c r="V1923" s="12">
        <v>523.0</v>
      </c>
      <c r="X1923" s="12" t="s">
        <v>9044</v>
      </c>
      <c r="Y1923" s="12" t="s">
        <v>319</v>
      </c>
      <c r="Z1923" s="12" t="s">
        <v>9045</v>
      </c>
      <c r="AA1923" s="12" t="s">
        <v>175</v>
      </c>
      <c r="AB1923" s="12" t="s">
        <v>9046</v>
      </c>
      <c r="AC1923" s="12">
        <v>10.0</v>
      </c>
      <c r="AD1923" s="12" t="s">
        <v>146</v>
      </c>
      <c r="AI1923" s="12" t="s">
        <v>126</v>
      </c>
      <c r="AJ1923" s="12" t="s">
        <v>126</v>
      </c>
      <c r="AK1923" s="12" t="s">
        <v>126</v>
      </c>
      <c r="AS1923" s="12" t="s">
        <v>153</v>
      </c>
      <c r="AU1923" s="12" t="s">
        <v>152</v>
      </c>
      <c r="AV1923" s="12" t="s">
        <v>188</v>
      </c>
      <c r="AW1923" s="12" t="s">
        <v>9047</v>
      </c>
      <c r="AX1923" s="12" t="s">
        <v>156</v>
      </c>
      <c r="AY1923" s="12" t="s">
        <v>7800</v>
      </c>
    </row>
    <row r="1924" ht="14.25" customHeight="1">
      <c r="A1924" s="12">
        <v>722284.0</v>
      </c>
      <c r="B1924" s="12">
        <v>722284.0</v>
      </c>
      <c r="K1924" s="12" t="s">
        <v>137</v>
      </c>
      <c r="M1924" s="12" t="s">
        <v>138</v>
      </c>
      <c r="N1924" s="12" t="s">
        <v>171</v>
      </c>
      <c r="P1924" s="12" t="s">
        <v>140</v>
      </c>
      <c r="V1924" s="12">
        <v>699.0</v>
      </c>
      <c r="X1924" s="12" t="s">
        <v>9048</v>
      </c>
      <c r="Y1924" s="12" t="s">
        <v>319</v>
      </c>
      <c r="Z1924" s="12" t="s">
        <v>9049</v>
      </c>
      <c r="AA1924" s="12" t="s">
        <v>175</v>
      </c>
      <c r="AB1924" s="12" t="s">
        <v>9050</v>
      </c>
      <c r="AC1924" s="12">
        <v>10.0</v>
      </c>
      <c r="AD1924" s="12" t="s">
        <v>146</v>
      </c>
      <c r="AE1924" s="12" t="s">
        <v>9051</v>
      </c>
      <c r="AF1924" s="12" t="s">
        <v>9052</v>
      </c>
      <c r="AI1924" s="12" t="s">
        <v>126</v>
      </c>
      <c r="AJ1924" s="12" t="s">
        <v>126</v>
      </c>
      <c r="AK1924" s="12" t="s">
        <v>126</v>
      </c>
      <c r="AM1924" s="12" t="s">
        <v>149</v>
      </c>
      <c r="AN1924" s="12" t="s">
        <v>150</v>
      </c>
      <c r="AP1924" s="12" t="s">
        <v>126</v>
      </c>
      <c r="AQ1924" s="12" t="s">
        <v>152</v>
      </c>
      <c r="AS1924" s="12" t="s">
        <v>370</v>
      </c>
      <c r="AT1924" s="12" t="s">
        <v>1017</v>
      </c>
      <c r="AU1924" s="12" t="s">
        <v>126</v>
      </c>
      <c r="BF1924" s="12" t="s">
        <v>126</v>
      </c>
      <c r="BP1924" s="12" t="s">
        <v>146</v>
      </c>
    </row>
    <row r="1925" ht="14.25" customHeight="1">
      <c r="A1925" s="12">
        <v>722285.0</v>
      </c>
      <c r="B1925" s="12">
        <v>722285.0</v>
      </c>
      <c r="K1925" s="12" t="s">
        <v>137</v>
      </c>
      <c r="M1925" s="12" t="s">
        <v>253</v>
      </c>
      <c r="N1925" s="12" t="s">
        <v>139</v>
      </c>
      <c r="P1925" s="12" t="s">
        <v>204</v>
      </c>
      <c r="V1925" s="12">
        <v>319.0</v>
      </c>
      <c r="X1925" s="12" t="s">
        <v>9053</v>
      </c>
      <c r="Y1925" s="12" t="s">
        <v>269</v>
      </c>
      <c r="Z1925" s="12" t="s">
        <v>1403</v>
      </c>
      <c r="AA1925" s="12" t="s">
        <v>175</v>
      </c>
      <c r="AB1925" s="12" t="s">
        <v>9054</v>
      </c>
      <c r="AC1925" s="12">
        <v>5.511961606366E12</v>
      </c>
      <c r="AD1925" s="12" t="s">
        <v>192</v>
      </c>
      <c r="AI1925" s="12" t="s">
        <v>126</v>
      </c>
      <c r="AJ1925" s="12" t="s">
        <v>126</v>
      </c>
      <c r="AK1925" s="12" t="s">
        <v>126</v>
      </c>
      <c r="AM1925" s="12" t="s">
        <v>195</v>
      </c>
      <c r="AN1925" s="12" t="s">
        <v>196</v>
      </c>
      <c r="AO1925" s="12" t="s">
        <v>9055</v>
      </c>
      <c r="AP1925" s="12" t="s">
        <v>152</v>
      </c>
      <c r="AQ1925" s="12" t="s">
        <v>152</v>
      </c>
      <c r="AS1925" s="12" t="s">
        <v>153</v>
      </c>
      <c r="AU1925" s="12" t="s">
        <v>126</v>
      </c>
      <c r="BF1925" s="12" t="s">
        <v>126</v>
      </c>
      <c r="BO1925" s="12" t="s">
        <v>9056</v>
      </c>
      <c r="BP1925" s="12" t="s">
        <v>192</v>
      </c>
      <c r="BQ1925" s="12" t="s">
        <v>9057</v>
      </c>
    </row>
    <row r="1926" ht="14.25" customHeight="1">
      <c r="A1926" s="12">
        <v>722286.0</v>
      </c>
      <c r="B1926" s="12">
        <v>722286.0</v>
      </c>
      <c r="C1926" s="12" t="s">
        <v>136</v>
      </c>
      <c r="D1926" s="12">
        <v>627.0</v>
      </c>
      <c r="K1926" s="12" t="s">
        <v>137</v>
      </c>
      <c r="M1926" s="12" t="s">
        <v>138</v>
      </c>
      <c r="N1926" s="12" t="s">
        <v>171</v>
      </c>
      <c r="P1926" s="12" t="s">
        <v>128</v>
      </c>
      <c r="V1926" s="12">
        <v>627.0</v>
      </c>
      <c r="X1926" s="12" t="s">
        <v>9058</v>
      </c>
      <c r="Y1926" s="12" t="s">
        <v>142</v>
      </c>
      <c r="Z1926" s="12" t="s">
        <v>9059</v>
      </c>
      <c r="AA1926" s="12" t="s">
        <v>144</v>
      </c>
      <c r="AB1926" s="12" t="s">
        <v>9060</v>
      </c>
      <c r="AC1926" s="12">
        <v>10.0</v>
      </c>
      <c r="AD1926" s="12" t="s">
        <v>146</v>
      </c>
      <c r="AE1926" s="12" t="s">
        <v>9061</v>
      </c>
      <c r="AI1926" s="12" t="s">
        <v>126</v>
      </c>
      <c r="AJ1926" s="12" t="s">
        <v>126</v>
      </c>
      <c r="AK1926" s="12" t="s">
        <v>126</v>
      </c>
      <c r="AM1926" s="12" t="s">
        <v>150</v>
      </c>
      <c r="AN1926" s="12" t="s">
        <v>331</v>
      </c>
      <c r="AP1926" s="12" t="s">
        <v>126</v>
      </c>
      <c r="AQ1926" s="12" t="s">
        <v>152</v>
      </c>
      <c r="AS1926" s="12" t="s">
        <v>370</v>
      </c>
      <c r="AT1926" s="12" t="s">
        <v>4259</v>
      </c>
      <c r="AU1926" s="12" t="s">
        <v>126</v>
      </c>
      <c r="BF1926" s="12" t="s">
        <v>126</v>
      </c>
      <c r="BO1926" s="12" t="s">
        <v>3112</v>
      </c>
      <c r="BP1926" s="12" t="s">
        <v>146</v>
      </c>
    </row>
    <row r="1927" ht="14.25" customHeight="1">
      <c r="A1927" s="12">
        <v>722287.0</v>
      </c>
      <c r="B1927" s="12">
        <v>722287.0</v>
      </c>
      <c r="K1927" s="12" t="s">
        <v>137</v>
      </c>
      <c r="M1927" s="12" t="s">
        <v>138</v>
      </c>
      <c r="N1927" s="12" t="s">
        <v>139</v>
      </c>
      <c r="O1927" s="12" t="s">
        <v>260</v>
      </c>
      <c r="P1927" s="12" t="s">
        <v>128</v>
      </c>
      <c r="V1927" s="12">
        <v>787.0</v>
      </c>
      <c r="X1927" s="12" t="s">
        <v>9062</v>
      </c>
      <c r="Y1927" s="12" t="s">
        <v>246</v>
      </c>
      <c r="Z1927" s="12" t="s">
        <v>9063</v>
      </c>
      <c r="AA1927" s="12" t="s">
        <v>144</v>
      </c>
      <c r="AB1927" s="12" t="s">
        <v>9064</v>
      </c>
      <c r="AC1927" s="12">
        <v>407.0</v>
      </c>
      <c r="AD1927" s="12" t="s">
        <v>3518</v>
      </c>
      <c r="AE1927" s="12" t="s">
        <v>9065</v>
      </c>
      <c r="AI1927" s="12" t="s">
        <v>126</v>
      </c>
      <c r="AJ1927" s="12" t="s">
        <v>126</v>
      </c>
      <c r="AK1927" s="12" t="s">
        <v>126</v>
      </c>
      <c r="AM1927" s="12" t="s">
        <v>149</v>
      </c>
      <c r="AP1927" s="12" t="s">
        <v>152</v>
      </c>
      <c r="AS1927" s="12" t="s">
        <v>153</v>
      </c>
      <c r="AU1927" s="12" t="s">
        <v>152</v>
      </c>
      <c r="BF1927" s="12" t="s">
        <v>126</v>
      </c>
      <c r="BO1927" s="12" t="s">
        <v>351</v>
      </c>
      <c r="BQ1927" s="12" t="s">
        <v>352</v>
      </c>
    </row>
    <row r="1928" ht="14.25" customHeight="1">
      <c r="A1928" s="12">
        <v>722288.0</v>
      </c>
      <c r="B1928" s="12">
        <v>722288.0</v>
      </c>
      <c r="C1928" s="12" t="s">
        <v>136</v>
      </c>
      <c r="D1928" s="12">
        <v>418.0</v>
      </c>
      <c r="E1928" s="12" t="s">
        <v>327</v>
      </c>
      <c r="K1928" s="12" t="s">
        <v>137</v>
      </c>
      <c r="M1928" s="12" t="s">
        <v>138</v>
      </c>
      <c r="N1928" s="12" t="s">
        <v>171</v>
      </c>
      <c r="P1928" s="12" t="s">
        <v>204</v>
      </c>
      <c r="V1928" s="12">
        <v>418.0</v>
      </c>
      <c r="X1928" s="12" t="s">
        <v>9066</v>
      </c>
      <c r="Y1928" s="12" t="s">
        <v>269</v>
      </c>
      <c r="Z1928" s="12" t="s">
        <v>9067</v>
      </c>
      <c r="AA1928" s="12" t="s">
        <v>175</v>
      </c>
      <c r="AB1928" s="12" t="s">
        <v>9068</v>
      </c>
      <c r="AC1928" s="12">
        <v>8.21094767475E11</v>
      </c>
      <c r="AD1928" s="12" t="s">
        <v>146</v>
      </c>
      <c r="AI1928" s="12" t="s">
        <v>126</v>
      </c>
      <c r="AJ1928" s="12" t="s">
        <v>126</v>
      </c>
      <c r="AK1928" s="12" t="s">
        <v>126</v>
      </c>
      <c r="AM1928" s="12" t="s">
        <v>150</v>
      </c>
      <c r="AN1928" s="12" t="s">
        <v>149</v>
      </c>
      <c r="AP1928" s="12" t="s">
        <v>126</v>
      </c>
      <c r="AS1928" s="12" t="s">
        <v>370</v>
      </c>
      <c r="AT1928" s="12" t="s">
        <v>1017</v>
      </c>
      <c r="AU1928" s="12" t="s">
        <v>126</v>
      </c>
    </row>
    <row r="1929" ht="14.25" customHeight="1">
      <c r="A1929" s="12">
        <v>722289.0</v>
      </c>
      <c r="B1929" s="12">
        <v>722289.0</v>
      </c>
      <c r="C1929" s="12" t="s">
        <v>136</v>
      </c>
      <c r="D1929" s="12">
        <v>523.0</v>
      </c>
      <c r="E1929" s="12" t="s">
        <v>327</v>
      </c>
      <c r="K1929" s="12" t="s">
        <v>137</v>
      </c>
      <c r="M1929" s="12" t="s">
        <v>138</v>
      </c>
      <c r="N1929" s="12" t="s">
        <v>139</v>
      </c>
      <c r="P1929" s="12" t="s">
        <v>204</v>
      </c>
      <c r="V1929" s="12">
        <v>523.0</v>
      </c>
      <c r="X1929" s="12" t="s">
        <v>9069</v>
      </c>
      <c r="Y1929" s="12" t="s">
        <v>319</v>
      </c>
      <c r="Z1929" s="12" t="s">
        <v>9070</v>
      </c>
      <c r="AA1929" s="12" t="s">
        <v>175</v>
      </c>
      <c r="AB1929" s="12" t="s">
        <v>9071</v>
      </c>
      <c r="AC1929" s="12">
        <v>8.21042288536E11</v>
      </c>
      <c r="AD1929" s="12" t="s">
        <v>146</v>
      </c>
      <c r="AI1929" s="12" t="s">
        <v>126</v>
      </c>
      <c r="AJ1929" s="12" t="s">
        <v>126</v>
      </c>
      <c r="AK1929" s="12" t="s">
        <v>126</v>
      </c>
      <c r="AP1929" s="12" t="s">
        <v>126</v>
      </c>
      <c r="AS1929" s="12" t="s">
        <v>153</v>
      </c>
      <c r="AU1929" s="12" t="s">
        <v>152</v>
      </c>
    </row>
    <row r="1930" ht="14.25" customHeight="1">
      <c r="A1930" s="12">
        <v>722290.0</v>
      </c>
      <c r="B1930" s="12">
        <v>722290.0</v>
      </c>
      <c r="C1930" s="12" t="s">
        <v>136</v>
      </c>
      <c r="D1930" s="12">
        <v>690.0</v>
      </c>
      <c r="E1930" s="12" t="s">
        <v>327</v>
      </c>
      <c r="K1930" s="12" t="s">
        <v>317</v>
      </c>
      <c r="M1930" s="12" t="s">
        <v>138</v>
      </c>
      <c r="N1930" s="12" t="s">
        <v>171</v>
      </c>
      <c r="P1930" s="12" t="s">
        <v>128</v>
      </c>
      <c r="V1930" s="12">
        <v>690.0</v>
      </c>
      <c r="X1930" s="12" t="s">
        <v>9072</v>
      </c>
      <c r="Y1930" s="12" t="s">
        <v>142</v>
      </c>
      <c r="Z1930" s="12" t="s">
        <v>9073</v>
      </c>
      <c r="AA1930" s="12" t="s">
        <v>175</v>
      </c>
      <c r="AB1930" s="12" t="s">
        <v>9074</v>
      </c>
      <c r="AC1930" s="12">
        <v>8.21026550935E11</v>
      </c>
      <c r="AD1930" s="12" t="s">
        <v>146</v>
      </c>
      <c r="AI1930" s="12" t="s">
        <v>126</v>
      </c>
      <c r="AJ1930" s="12" t="s">
        <v>126</v>
      </c>
      <c r="AK1930" s="12" t="s">
        <v>126</v>
      </c>
      <c r="AM1930" s="12" t="s">
        <v>150</v>
      </c>
      <c r="AN1930" s="12" t="s">
        <v>149</v>
      </c>
      <c r="AP1930" s="12" t="s">
        <v>126</v>
      </c>
      <c r="AS1930" s="12" t="s">
        <v>370</v>
      </c>
      <c r="AT1930" s="12" t="s">
        <v>7866</v>
      </c>
      <c r="AU1930" s="12" t="s">
        <v>152</v>
      </c>
      <c r="AX1930" s="12" t="s">
        <v>9075</v>
      </c>
      <c r="AY1930" s="12" t="s">
        <v>9076</v>
      </c>
      <c r="BO1930" s="12" t="s">
        <v>157</v>
      </c>
      <c r="BP1930" s="12" t="s">
        <v>146</v>
      </c>
    </row>
    <row r="1931" ht="14.25" customHeight="1">
      <c r="A1931" s="12">
        <v>722291.0</v>
      </c>
      <c r="B1931" s="12">
        <v>722291.0</v>
      </c>
      <c r="K1931" s="12" t="s">
        <v>137</v>
      </c>
      <c r="M1931" s="12" t="s">
        <v>253</v>
      </c>
      <c r="N1931" s="12" t="s">
        <v>171</v>
      </c>
      <c r="P1931" s="12" t="s">
        <v>204</v>
      </c>
      <c r="V1931" s="12">
        <v>259.0</v>
      </c>
      <c r="X1931" s="12" t="s">
        <v>9077</v>
      </c>
      <c r="Y1931" s="12" t="s">
        <v>269</v>
      </c>
      <c r="Z1931" s="12" t="s">
        <v>9078</v>
      </c>
      <c r="AA1931" s="12" t="s">
        <v>175</v>
      </c>
      <c r="AB1931" s="12" t="s">
        <v>9079</v>
      </c>
      <c r="AC1931" s="12">
        <v>559.0</v>
      </c>
      <c r="AD1931" s="12" t="s">
        <v>192</v>
      </c>
      <c r="AE1931" s="12" t="s">
        <v>9080</v>
      </c>
      <c r="AF1931" s="12" t="s">
        <v>9081</v>
      </c>
      <c r="AI1931" s="12" t="s">
        <v>152</v>
      </c>
      <c r="AJ1931" s="12" t="s">
        <v>126</v>
      </c>
      <c r="AM1931" s="12" t="s">
        <v>430</v>
      </c>
      <c r="AN1931" s="12" t="s">
        <v>1016</v>
      </c>
      <c r="AO1931" s="12" t="s">
        <v>4097</v>
      </c>
      <c r="AP1931" s="12" t="s">
        <v>152</v>
      </c>
      <c r="AQ1931" s="12" t="s">
        <v>152</v>
      </c>
      <c r="AS1931" s="12" t="s">
        <v>153</v>
      </c>
      <c r="AU1931" s="12" t="s">
        <v>152</v>
      </c>
      <c r="AV1931" s="12" t="s">
        <v>154</v>
      </c>
      <c r="AW1931" s="12" t="s">
        <v>9082</v>
      </c>
      <c r="AX1931" s="12" t="s">
        <v>184</v>
      </c>
      <c r="AY1931" s="12" t="s">
        <v>9082</v>
      </c>
      <c r="BF1931" s="12" t="s">
        <v>126</v>
      </c>
      <c r="BO1931" s="12" t="s">
        <v>5758</v>
      </c>
      <c r="BP1931" s="12" t="s">
        <v>192</v>
      </c>
    </row>
    <row r="1932" ht="14.25" customHeight="1">
      <c r="A1932" s="12">
        <v>722292.0</v>
      </c>
      <c r="B1932" s="12">
        <v>722292.0</v>
      </c>
      <c r="K1932" s="12" t="s">
        <v>317</v>
      </c>
      <c r="M1932" s="12" t="s">
        <v>170</v>
      </c>
      <c r="N1932" s="12" t="s">
        <v>171</v>
      </c>
      <c r="P1932" s="12" t="s">
        <v>140</v>
      </c>
      <c r="V1932" s="12">
        <v>714.0</v>
      </c>
      <c r="X1932" s="12" t="s">
        <v>9083</v>
      </c>
      <c r="Y1932" s="12" t="s">
        <v>173</v>
      </c>
      <c r="Z1932" s="12" t="s">
        <v>9084</v>
      </c>
      <c r="AA1932" s="12" t="s">
        <v>175</v>
      </c>
      <c r="AB1932" s="12" t="s">
        <v>9085</v>
      </c>
      <c r="AC1932" s="12">
        <v>849.0</v>
      </c>
      <c r="AD1932" s="12" t="s">
        <v>3616</v>
      </c>
      <c r="AE1932" s="12" t="s">
        <v>9086</v>
      </c>
      <c r="AI1932" s="12" t="s">
        <v>152</v>
      </c>
      <c r="AJ1932" s="12" t="s">
        <v>126</v>
      </c>
      <c r="AK1932" s="12" t="s">
        <v>126</v>
      </c>
      <c r="AM1932" s="12" t="s">
        <v>3617</v>
      </c>
      <c r="AN1932" s="12" t="s">
        <v>149</v>
      </c>
      <c r="AP1932" s="12" t="s">
        <v>152</v>
      </c>
      <c r="AQ1932" s="12" t="s">
        <v>152</v>
      </c>
      <c r="AS1932" s="12" t="s">
        <v>370</v>
      </c>
      <c r="AT1932" s="12" t="s">
        <v>1017</v>
      </c>
      <c r="AU1932" s="12" t="s">
        <v>126</v>
      </c>
      <c r="BF1932" s="12" t="s">
        <v>126</v>
      </c>
      <c r="BO1932" s="12" t="s">
        <v>9087</v>
      </c>
      <c r="BP1932" s="12" t="s">
        <v>3616</v>
      </c>
      <c r="BQ1932" s="12" t="s">
        <v>1164</v>
      </c>
    </row>
    <row r="1933" ht="14.25" customHeight="1">
      <c r="A1933" s="12">
        <v>722293.0</v>
      </c>
      <c r="B1933" s="12">
        <v>722293.0</v>
      </c>
      <c r="K1933" s="12" t="s">
        <v>317</v>
      </c>
      <c r="M1933" s="12" t="s">
        <v>170</v>
      </c>
      <c r="N1933" s="12" t="s">
        <v>171</v>
      </c>
      <c r="P1933" s="12" t="s">
        <v>128</v>
      </c>
      <c r="V1933" s="12">
        <v>666.0</v>
      </c>
      <c r="X1933" s="12" t="s">
        <v>9088</v>
      </c>
      <c r="Y1933" s="12" t="s">
        <v>319</v>
      </c>
      <c r="Z1933" s="12" t="s">
        <v>9089</v>
      </c>
      <c r="AA1933" s="12" t="s">
        <v>175</v>
      </c>
      <c r="AB1933" s="12" t="s">
        <v>9090</v>
      </c>
      <c r="AC1933" s="12">
        <v>6.39608898046E11</v>
      </c>
      <c r="AD1933" s="12" t="s">
        <v>836</v>
      </c>
      <c r="AE1933" s="12" t="s">
        <v>9091</v>
      </c>
      <c r="AI1933" s="12" t="s">
        <v>152</v>
      </c>
      <c r="AJ1933" s="12" t="s">
        <v>126</v>
      </c>
      <c r="AK1933" s="12" t="s">
        <v>126</v>
      </c>
      <c r="AM1933" s="12" t="s">
        <v>149</v>
      </c>
      <c r="AP1933" s="12" t="s">
        <v>126</v>
      </c>
      <c r="AQ1933" s="12" t="s">
        <v>152</v>
      </c>
      <c r="AS1933" s="12" t="s">
        <v>153</v>
      </c>
      <c r="AU1933" s="12" t="s">
        <v>152</v>
      </c>
      <c r="AV1933" s="12" t="s">
        <v>154</v>
      </c>
      <c r="AX1933" s="12" t="s">
        <v>184</v>
      </c>
      <c r="BF1933" s="12" t="s">
        <v>126</v>
      </c>
      <c r="BO1933" s="12" t="s">
        <v>2710</v>
      </c>
      <c r="BP1933" s="12" t="s">
        <v>836</v>
      </c>
      <c r="BQ1933" s="12" t="s">
        <v>553</v>
      </c>
    </row>
    <row r="1934" ht="14.25" customHeight="1">
      <c r="A1934" s="12">
        <v>722294.0</v>
      </c>
      <c r="B1934" s="12">
        <v>722294.0</v>
      </c>
      <c r="K1934" s="12" t="s">
        <v>317</v>
      </c>
      <c r="M1934" s="12" t="s">
        <v>170</v>
      </c>
      <c r="N1934" s="12" t="s">
        <v>139</v>
      </c>
      <c r="O1934" s="12" t="s">
        <v>1049</v>
      </c>
      <c r="P1934" s="12" t="s">
        <v>128</v>
      </c>
      <c r="V1934" s="12">
        <v>831.0</v>
      </c>
      <c r="X1934" s="12" t="s">
        <v>9088</v>
      </c>
      <c r="Y1934" s="12" t="s">
        <v>319</v>
      </c>
      <c r="Z1934" s="12" t="s">
        <v>9089</v>
      </c>
      <c r="AA1934" s="12" t="s">
        <v>175</v>
      </c>
      <c r="AB1934" s="12" t="s">
        <v>9090</v>
      </c>
      <c r="AC1934" s="12">
        <v>6.39608898046E11</v>
      </c>
      <c r="AD1934" s="12" t="s">
        <v>836</v>
      </c>
      <c r="AE1934" s="12" t="s">
        <v>9092</v>
      </c>
      <c r="AI1934" s="12" t="s">
        <v>152</v>
      </c>
      <c r="AJ1934" s="12" t="s">
        <v>126</v>
      </c>
      <c r="AK1934" s="12" t="s">
        <v>126</v>
      </c>
      <c r="AM1934" s="12" t="s">
        <v>149</v>
      </c>
      <c r="AP1934" s="12" t="s">
        <v>126</v>
      </c>
      <c r="AQ1934" s="12" t="s">
        <v>152</v>
      </c>
      <c r="AS1934" s="12" t="s">
        <v>153</v>
      </c>
      <c r="AU1934" s="12" t="s">
        <v>126</v>
      </c>
      <c r="BF1934" s="12" t="s">
        <v>126</v>
      </c>
      <c r="BO1934" s="12" t="s">
        <v>9093</v>
      </c>
      <c r="BP1934" s="12" t="s">
        <v>836</v>
      </c>
      <c r="BQ1934" s="12" t="s">
        <v>553</v>
      </c>
    </row>
    <row r="1935" ht="14.25" customHeight="1">
      <c r="A1935" s="12">
        <v>722295.0</v>
      </c>
      <c r="B1935" s="12">
        <v>722295.0</v>
      </c>
      <c r="K1935" s="12" t="s">
        <v>317</v>
      </c>
      <c r="M1935" s="12" t="s">
        <v>253</v>
      </c>
      <c r="N1935" s="12" t="s">
        <v>139</v>
      </c>
      <c r="P1935" s="12" t="s">
        <v>140</v>
      </c>
      <c r="V1935" s="12">
        <v>831.0</v>
      </c>
      <c r="X1935" s="12" t="s">
        <v>9094</v>
      </c>
      <c r="Y1935" s="12" t="s">
        <v>142</v>
      </c>
      <c r="Z1935" s="12" t="s">
        <v>9095</v>
      </c>
      <c r="AA1935" s="12" t="s">
        <v>144</v>
      </c>
      <c r="AB1935" s="12" t="s">
        <v>9096</v>
      </c>
      <c r="AC1935" s="12">
        <v>8.21027912475E11</v>
      </c>
      <c r="AD1935" s="12" t="s">
        <v>146</v>
      </c>
      <c r="AE1935" s="12" t="s">
        <v>9097</v>
      </c>
      <c r="AF1935" s="12" t="s">
        <v>9098</v>
      </c>
      <c r="AI1935" s="12" t="s">
        <v>126</v>
      </c>
      <c r="AJ1935" s="12" t="s">
        <v>126</v>
      </c>
      <c r="AK1935" s="12" t="s">
        <v>126</v>
      </c>
      <c r="AM1935" s="12" t="s">
        <v>364</v>
      </c>
      <c r="AN1935" s="12" t="s">
        <v>365</v>
      </c>
      <c r="AP1935" s="12" t="s">
        <v>126</v>
      </c>
      <c r="AS1935" s="12" t="s">
        <v>153</v>
      </c>
      <c r="AU1935" s="12" t="s">
        <v>152</v>
      </c>
      <c r="BF1935" s="12" t="s">
        <v>126</v>
      </c>
      <c r="BO1935" s="12" t="s">
        <v>127</v>
      </c>
      <c r="BP1935" s="12" t="s">
        <v>146</v>
      </c>
      <c r="BQ1935" s="12" t="s">
        <v>388</v>
      </c>
    </row>
    <row r="1936" ht="14.25" customHeight="1">
      <c r="A1936" s="12">
        <v>722296.0</v>
      </c>
      <c r="B1936" s="12">
        <v>722296.0</v>
      </c>
      <c r="K1936" s="12" t="s">
        <v>317</v>
      </c>
      <c r="M1936" s="12" t="s">
        <v>170</v>
      </c>
      <c r="N1936" s="12" t="s">
        <v>139</v>
      </c>
      <c r="O1936" s="12" t="s">
        <v>1049</v>
      </c>
      <c r="P1936" s="12" t="s">
        <v>128</v>
      </c>
      <c r="V1936" s="12">
        <v>831.0</v>
      </c>
      <c r="X1936" s="12" t="s">
        <v>9088</v>
      </c>
      <c r="Y1936" s="12" t="s">
        <v>319</v>
      </c>
      <c r="Z1936" s="12" t="s">
        <v>9089</v>
      </c>
      <c r="AA1936" s="12" t="s">
        <v>175</v>
      </c>
      <c r="AB1936" s="12" t="s">
        <v>9090</v>
      </c>
      <c r="AC1936" s="12">
        <v>6.39608898047E11</v>
      </c>
      <c r="AD1936" s="12" t="s">
        <v>836</v>
      </c>
      <c r="AE1936" s="12" t="s">
        <v>9099</v>
      </c>
      <c r="AI1936" s="12" t="s">
        <v>152</v>
      </c>
      <c r="AJ1936" s="12" t="s">
        <v>126</v>
      </c>
      <c r="AK1936" s="12" t="s">
        <v>126</v>
      </c>
      <c r="AM1936" s="12" t="s">
        <v>149</v>
      </c>
      <c r="AP1936" s="12" t="s">
        <v>126</v>
      </c>
      <c r="AS1936" s="12" t="s">
        <v>153</v>
      </c>
      <c r="AU1936" s="12" t="s">
        <v>126</v>
      </c>
      <c r="BF1936" s="12" t="s">
        <v>126</v>
      </c>
      <c r="BO1936" s="12" t="s">
        <v>9087</v>
      </c>
      <c r="BP1936" s="12" t="s">
        <v>836</v>
      </c>
      <c r="BQ1936" s="12" t="s">
        <v>553</v>
      </c>
    </row>
    <row r="1937" ht="14.25" customHeight="1">
      <c r="A1937" s="12">
        <v>722297.0</v>
      </c>
      <c r="B1937" s="12">
        <v>722297.0</v>
      </c>
      <c r="C1937" s="12" t="s">
        <v>136</v>
      </c>
      <c r="D1937" s="12">
        <v>575.0</v>
      </c>
      <c r="E1937" s="12" t="s">
        <v>327</v>
      </c>
      <c r="K1937" s="12" t="s">
        <v>317</v>
      </c>
      <c r="M1937" s="12" t="s">
        <v>138</v>
      </c>
      <c r="N1937" s="12" t="s">
        <v>139</v>
      </c>
      <c r="O1937" s="12" t="s">
        <v>8591</v>
      </c>
      <c r="P1937" s="12" t="s">
        <v>204</v>
      </c>
      <c r="V1937" s="12">
        <v>575.0</v>
      </c>
      <c r="X1937" s="12" t="s">
        <v>9100</v>
      </c>
      <c r="Y1937" s="12" t="s">
        <v>319</v>
      </c>
      <c r="Z1937" s="12" t="s">
        <v>9101</v>
      </c>
      <c r="AA1937" s="12" t="s">
        <v>175</v>
      </c>
      <c r="AB1937" s="12" t="s">
        <v>9102</v>
      </c>
      <c r="AC1937" s="12">
        <v>8.21028007508E11</v>
      </c>
      <c r="AD1937" s="12" t="s">
        <v>146</v>
      </c>
      <c r="AI1937" s="12" t="s">
        <v>126</v>
      </c>
      <c r="AJ1937" s="12" t="s">
        <v>126</v>
      </c>
      <c r="AK1937" s="12" t="s">
        <v>126</v>
      </c>
      <c r="AS1937" s="12" t="s">
        <v>153</v>
      </c>
      <c r="AU1937" s="12" t="s">
        <v>126</v>
      </c>
    </row>
    <row r="1938" ht="14.25" customHeight="1">
      <c r="A1938" s="12">
        <v>722298.0</v>
      </c>
      <c r="B1938" s="12">
        <v>722298.0</v>
      </c>
      <c r="K1938" s="12" t="s">
        <v>317</v>
      </c>
      <c r="M1938" s="12" t="s">
        <v>138</v>
      </c>
      <c r="N1938" s="12" t="s">
        <v>171</v>
      </c>
      <c r="P1938" s="12" t="s">
        <v>140</v>
      </c>
      <c r="V1938" s="12">
        <v>769.0</v>
      </c>
      <c r="X1938" s="12" t="s">
        <v>9103</v>
      </c>
      <c r="Y1938" s="12" t="s">
        <v>226</v>
      </c>
      <c r="Z1938" s="12" t="s">
        <v>9104</v>
      </c>
      <c r="AA1938" s="12" t="s">
        <v>144</v>
      </c>
      <c r="AB1938" s="12" t="s">
        <v>9105</v>
      </c>
      <c r="AC1938" s="12">
        <v>10.0</v>
      </c>
      <c r="AD1938" s="12" t="s">
        <v>146</v>
      </c>
      <c r="AE1938" s="12" t="s">
        <v>9106</v>
      </c>
      <c r="AF1938" s="12" t="s">
        <v>9107</v>
      </c>
      <c r="AI1938" s="12" t="s">
        <v>126</v>
      </c>
      <c r="AJ1938" s="12" t="s">
        <v>126</v>
      </c>
      <c r="AK1938" s="12" t="s">
        <v>126</v>
      </c>
      <c r="AM1938" s="12" t="s">
        <v>150</v>
      </c>
      <c r="AN1938" s="12" t="s">
        <v>149</v>
      </c>
      <c r="AS1938" s="12" t="s">
        <v>370</v>
      </c>
      <c r="AT1938" s="12" t="s">
        <v>1017</v>
      </c>
      <c r="AU1938" s="12" t="s">
        <v>126</v>
      </c>
      <c r="BF1938" s="12" t="s">
        <v>126</v>
      </c>
      <c r="BO1938" s="12" t="s">
        <v>568</v>
      </c>
      <c r="BP1938" s="12" t="s">
        <v>146</v>
      </c>
      <c r="BQ1938" s="12" t="s">
        <v>236</v>
      </c>
    </row>
    <row r="1939" ht="14.25" customHeight="1">
      <c r="A1939" s="12">
        <v>722299.0</v>
      </c>
      <c r="B1939" s="12">
        <v>722299.0</v>
      </c>
      <c r="K1939" s="12" t="s">
        <v>137</v>
      </c>
      <c r="M1939" s="12" t="s">
        <v>170</v>
      </c>
      <c r="N1939" s="12" t="s">
        <v>139</v>
      </c>
      <c r="P1939" s="12" t="s">
        <v>128</v>
      </c>
      <c r="V1939" s="12">
        <v>755.0</v>
      </c>
      <c r="X1939" s="12" t="s">
        <v>9108</v>
      </c>
      <c r="Y1939" s="12" t="s">
        <v>269</v>
      </c>
      <c r="Z1939" s="12" t="s">
        <v>9109</v>
      </c>
      <c r="AA1939" s="12" t="s">
        <v>175</v>
      </c>
      <c r="AB1939" s="12" t="s">
        <v>9110</v>
      </c>
      <c r="AC1939" s="12">
        <v>81.0</v>
      </c>
      <c r="AD1939" s="12" t="s">
        <v>634</v>
      </c>
      <c r="AE1939" s="12" t="s">
        <v>9111</v>
      </c>
      <c r="AI1939" s="12" t="s">
        <v>152</v>
      </c>
      <c r="AJ1939" s="12" t="s">
        <v>126</v>
      </c>
      <c r="AK1939" s="12" t="s">
        <v>126</v>
      </c>
      <c r="AM1939" s="12" t="s">
        <v>149</v>
      </c>
      <c r="AN1939" s="12" t="s">
        <v>1711</v>
      </c>
      <c r="AP1939" s="12" t="s">
        <v>152</v>
      </c>
      <c r="AQ1939" s="12" t="s">
        <v>152</v>
      </c>
      <c r="AS1939" s="12" t="s">
        <v>153</v>
      </c>
      <c r="AU1939" s="12" t="s">
        <v>152</v>
      </c>
      <c r="AV1939" s="12" t="s">
        <v>154</v>
      </c>
      <c r="AX1939" s="12" t="s">
        <v>184</v>
      </c>
      <c r="BO1939" s="12" t="s">
        <v>127</v>
      </c>
      <c r="BP1939" s="12" t="s">
        <v>634</v>
      </c>
      <c r="BQ1939" s="12" t="s">
        <v>236</v>
      </c>
    </row>
    <row r="1940" ht="14.25" customHeight="1">
      <c r="A1940" s="12">
        <v>722300.0</v>
      </c>
      <c r="B1940" s="12">
        <v>722300.0</v>
      </c>
      <c r="C1940" s="12" t="s">
        <v>136</v>
      </c>
      <c r="D1940" s="12">
        <v>831.0</v>
      </c>
      <c r="K1940" s="12" t="s">
        <v>317</v>
      </c>
      <c r="M1940" s="12" t="s">
        <v>170</v>
      </c>
      <c r="N1940" s="12" t="s">
        <v>139</v>
      </c>
      <c r="O1940" s="12" t="s">
        <v>3754</v>
      </c>
      <c r="P1940" s="12" t="s">
        <v>128</v>
      </c>
      <c r="V1940" s="12">
        <v>831.0</v>
      </c>
      <c r="X1940" s="12" t="s">
        <v>9112</v>
      </c>
      <c r="Y1940" s="12" t="s">
        <v>142</v>
      </c>
      <c r="Z1940" s="12" t="s">
        <v>9113</v>
      </c>
      <c r="AA1940" s="12" t="s">
        <v>175</v>
      </c>
      <c r="AB1940" s="12" t="s">
        <v>9114</v>
      </c>
      <c r="AC1940" s="12">
        <v>8.1236356511E10</v>
      </c>
      <c r="AD1940" s="12" t="s">
        <v>634</v>
      </c>
      <c r="AE1940" s="12" t="s">
        <v>9115</v>
      </c>
      <c r="AI1940" s="12" t="s">
        <v>126</v>
      </c>
      <c r="AJ1940" s="12" t="s">
        <v>126</v>
      </c>
      <c r="AK1940" s="12" t="s">
        <v>126</v>
      </c>
      <c r="AM1940" s="12" t="s">
        <v>149</v>
      </c>
      <c r="AN1940" s="12" t="s">
        <v>2036</v>
      </c>
      <c r="AP1940" s="12" t="s">
        <v>126</v>
      </c>
      <c r="AS1940" s="12" t="s">
        <v>153</v>
      </c>
      <c r="AU1940" s="12" t="s">
        <v>126</v>
      </c>
      <c r="BF1940" s="12" t="s">
        <v>126</v>
      </c>
      <c r="BO1940" s="12" t="s">
        <v>489</v>
      </c>
      <c r="BP1940" s="12" t="s">
        <v>634</v>
      </c>
    </row>
    <row r="1941" ht="14.25" customHeight="1">
      <c r="A1941" s="12">
        <v>722301.0</v>
      </c>
      <c r="B1941" s="12">
        <v>722301.0</v>
      </c>
      <c r="K1941" s="12" t="s">
        <v>317</v>
      </c>
      <c r="M1941" s="12" t="s">
        <v>253</v>
      </c>
      <c r="N1941" s="12" t="s">
        <v>139</v>
      </c>
      <c r="P1941" s="12" t="s">
        <v>204</v>
      </c>
      <c r="V1941" s="12">
        <v>351.0</v>
      </c>
      <c r="X1941" s="12" t="s">
        <v>9116</v>
      </c>
      <c r="Y1941" s="12" t="s">
        <v>269</v>
      </c>
      <c r="Z1941" s="12" t="s">
        <v>9117</v>
      </c>
      <c r="AA1941" s="12" t="s">
        <v>175</v>
      </c>
      <c r="AB1941" s="12" t="s">
        <v>9118</v>
      </c>
      <c r="AC1941" s="12">
        <v>76.0</v>
      </c>
      <c r="AD1941" s="12" t="s">
        <v>122</v>
      </c>
      <c r="AE1941" s="12" t="s">
        <v>9119</v>
      </c>
      <c r="AF1941" s="12" t="s">
        <v>9120</v>
      </c>
      <c r="AI1941" s="12" t="s">
        <v>152</v>
      </c>
      <c r="AJ1941" s="12" t="s">
        <v>152</v>
      </c>
      <c r="AK1941" s="12" t="s">
        <v>126</v>
      </c>
      <c r="AM1941" s="12" t="s">
        <v>196</v>
      </c>
      <c r="AN1941" s="12" t="s">
        <v>9121</v>
      </c>
      <c r="AO1941" s="12" t="s">
        <v>2950</v>
      </c>
      <c r="AP1941" s="12" t="s">
        <v>152</v>
      </c>
      <c r="AQ1941" s="12" t="s">
        <v>152</v>
      </c>
      <c r="AS1941" s="12" t="s">
        <v>153</v>
      </c>
      <c r="AU1941" s="12" t="s">
        <v>152</v>
      </c>
      <c r="BF1941" s="12" t="s">
        <v>126</v>
      </c>
      <c r="BO1941" s="12" t="s">
        <v>2759</v>
      </c>
      <c r="BP1941" s="12" t="s">
        <v>122</v>
      </c>
      <c r="BQ1941" s="12" t="s">
        <v>9122</v>
      </c>
    </row>
    <row r="1942" ht="14.25" customHeight="1">
      <c r="A1942" s="12">
        <v>722302.0</v>
      </c>
      <c r="B1942" s="12">
        <v>722302.0</v>
      </c>
      <c r="K1942" s="12" t="s">
        <v>317</v>
      </c>
      <c r="M1942" s="12" t="s">
        <v>170</v>
      </c>
      <c r="N1942" s="12" t="s">
        <v>171</v>
      </c>
      <c r="P1942" s="12" t="s">
        <v>140</v>
      </c>
      <c r="V1942" s="12">
        <v>714.0</v>
      </c>
      <c r="X1942" s="12" t="s">
        <v>9123</v>
      </c>
      <c r="Y1942" s="12" t="s">
        <v>142</v>
      </c>
      <c r="Z1942" s="12" t="s">
        <v>9124</v>
      </c>
      <c r="AA1942" s="12" t="s">
        <v>175</v>
      </c>
      <c r="AB1942" s="12" t="s">
        <v>9125</v>
      </c>
      <c r="AC1942" s="12">
        <v>5.73015589228E11</v>
      </c>
      <c r="AD1942" s="12" t="s">
        <v>9126</v>
      </c>
      <c r="AE1942" s="12" t="s">
        <v>9127</v>
      </c>
      <c r="AF1942" s="12" t="s">
        <v>9128</v>
      </c>
      <c r="AI1942" s="12" t="s">
        <v>126</v>
      </c>
      <c r="AJ1942" s="12" t="s">
        <v>126</v>
      </c>
      <c r="AK1942" s="12" t="s">
        <v>126</v>
      </c>
      <c r="AM1942" s="12" t="s">
        <v>9129</v>
      </c>
      <c r="AN1942" s="12" t="s">
        <v>358</v>
      </c>
      <c r="AO1942" s="12" t="s">
        <v>9130</v>
      </c>
      <c r="AP1942" s="12" t="s">
        <v>152</v>
      </c>
      <c r="AS1942" s="12" t="s">
        <v>153</v>
      </c>
      <c r="AU1942" s="12" t="s">
        <v>152</v>
      </c>
      <c r="AV1942" s="12" t="s">
        <v>188</v>
      </c>
      <c r="AW1942" s="12" t="s">
        <v>9131</v>
      </c>
      <c r="AX1942" s="12" t="s">
        <v>156</v>
      </c>
      <c r="AY1942" s="12" t="s">
        <v>9132</v>
      </c>
      <c r="BF1942" s="12" t="s">
        <v>126</v>
      </c>
      <c r="BO1942" s="12" t="s">
        <v>374</v>
      </c>
      <c r="BP1942" s="12" t="s">
        <v>9126</v>
      </c>
      <c r="BQ1942" s="12" t="s">
        <v>236</v>
      </c>
      <c r="BR1942" s="12">
        <v>5.0</v>
      </c>
    </row>
    <row r="1943" ht="14.25" customHeight="1">
      <c r="A1943" s="12">
        <v>722303.0</v>
      </c>
      <c r="B1943" s="12">
        <v>722302.0</v>
      </c>
      <c r="K1943" s="12" t="s">
        <v>317</v>
      </c>
      <c r="M1943" s="12" t="s">
        <v>170</v>
      </c>
      <c r="N1943" s="12" t="s">
        <v>171</v>
      </c>
      <c r="P1943" s="12" t="s">
        <v>140</v>
      </c>
      <c r="V1943" s="12">
        <v>714.0</v>
      </c>
      <c r="X1943" s="12" t="s">
        <v>9133</v>
      </c>
      <c r="Y1943" s="12" t="s">
        <v>142</v>
      </c>
      <c r="Z1943" s="12" t="s">
        <v>9134</v>
      </c>
      <c r="AA1943" s="12" t="s">
        <v>144</v>
      </c>
      <c r="AB1943" s="12" t="s">
        <v>9135</v>
      </c>
      <c r="AC1943" s="12">
        <v>5.73006383705E11</v>
      </c>
      <c r="AD1943" s="12" t="s">
        <v>9126</v>
      </c>
      <c r="AE1943" s="12" t="s">
        <v>9127</v>
      </c>
      <c r="AF1943" s="12" t="s">
        <v>9128</v>
      </c>
      <c r="AI1943" s="12" t="s">
        <v>126</v>
      </c>
      <c r="AJ1943" s="12" t="s">
        <v>126</v>
      </c>
      <c r="AK1943" s="12" t="s">
        <v>126</v>
      </c>
      <c r="AM1943" s="12" t="s">
        <v>9129</v>
      </c>
      <c r="AN1943" s="12" t="s">
        <v>358</v>
      </c>
      <c r="AO1943" s="12" t="s">
        <v>9136</v>
      </c>
      <c r="AP1943" s="12" t="s">
        <v>152</v>
      </c>
      <c r="AS1943" s="12" t="s">
        <v>153</v>
      </c>
      <c r="AU1943" s="12" t="s">
        <v>152</v>
      </c>
      <c r="AV1943" s="12" t="s">
        <v>188</v>
      </c>
      <c r="AW1943" s="12" t="s">
        <v>9131</v>
      </c>
      <c r="AX1943" s="12" t="s">
        <v>156</v>
      </c>
      <c r="AY1943" s="12" t="s">
        <v>9132</v>
      </c>
      <c r="BF1943" s="12" t="s">
        <v>126</v>
      </c>
      <c r="BO1943" s="12" t="s">
        <v>374</v>
      </c>
      <c r="BP1943" s="12" t="s">
        <v>9126</v>
      </c>
      <c r="BQ1943" s="12" t="s">
        <v>236</v>
      </c>
      <c r="BR1943" s="12">
        <v>5.0</v>
      </c>
    </row>
    <row r="1944" ht="14.25" customHeight="1">
      <c r="A1944" s="12">
        <v>722304.0</v>
      </c>
      <c r="B1944" s="12">
        <v>722302.0</v>
      </c>
      <c r="K1944" s="12" t="s">
        <v>317</v>
      </c>
      <c r="M1944" s="12" t="s">
        <v>170</v>
      </c>
      <c r="N1944" s="12" t="s">
        <v>171</v>
      </c>
      <c r="P1944" s="12" t="s">
        <v>977</v>
      </c>
      <c r="V1944" s="12">
        <v>33.0</v>
      </c>
      <c r="X1944" s="12" t="s">
        <v>9137</v>
      </c>
      <c r="Y1944" s="12" t="s">
        <v>173</v>
      </c>
      <c r="Z1944" s="12" t="s">
        <v>9138</v>
      </c>
      <c r="AA1944" s="12" t="s">
        <v>175</v>
      </c>
      <c r="AB1944" s="12" t="s">
        <v>9125</v>
      </c>
      <c r="AC1944" s="12">
        <v>5.73015589228E11</v>
      </c>
      <c r="AD1944" s="12" t="s">
        <v>9126</v>
      </c>
      <c r="AE1944" s="12" t="s">
        <v>9127</v>
      </c>
      <c r="AF1944" s="12" t="s">
        <v>9128</v>
      </c>
      <c r="AI1944" s="12" t="s">
        <v>126</v>
      </c>
      <c r="AJ1944" s="12" t="s">
        <v>126</v>
      </c>
      <c r="AK1944" s="12" t="s">
        <v>126</v>
      </c>
      <c r="AM1944" s="12" t="s">
        <v>9129</v>
      </c>
      <c r="AN1944" s="12" t="s">
        <v>358</v>
      </c>
      <c r="AP1944" s="12" t="s">
        <v>152</v>
      </c>
      <c r="AS1944" s="12" t="s">
        <v>153</v>
      </c>
      <c r="AU1944" s="12" t="s">
        <v>152</v>
      </c>
      <c r="AV1944" s="12" t="s">
        <v>188</v>
      </c>
      <c r="AW1944" s="12" t="s">
        <v>9131</v>
      </c>
      <c r="AX1944" s="12" t="s">
        <v>156</v>
      </c>
      <c r="AY1944" s="12" t="s">
        <v>9132</v>
      </c>
      <c r="BF1944" s="12" t="s">
        <v>126</v>
      </c>
      <c r="BO1944" s="12" t="s">
        <v>374</v>
      </c>
      <c r="BP1944" s="12" t="s">
        <v>9126</v>
      </c>
      <c r="BQ1944" s="12" t="s">
        <v>236</v>
      </c>
      <c r="BR1944" s="12">
        <v>5.0</v>
      </c>
    </row>
    <row r="1945" ht="14.25" customHeight="1">
      <c r="A1945" s="12">
        <v>722305.0</v>
      </c>
      <c r="B1945" s="12">
        <v>722305.0</v>
      </c>
      <c r="K1945" s="12" t="s">
        <v>317</v>
      </c>
      <c r="M1945" s="12" t="s">
        <v>253</v>
      </c>
      <c r="N1945" s="12" t="s">
        <v>171</v>
      </c>
      <c r="P1945" s="12" t="s">
        <v>128</v>
      </c>
      <c r="V1945" s="12">
        <v>519.0</v>
      </c>
      <c r="X1945" s="12" t="s">
        <v>9139</v>
      </c>
      <c r="Y1945" s="12" t="s">
        <v>142</v>
      </c>
      <c r="Z1945" s="12" t="s">
        <v>9140</v>
      </c>
      <c r="AA1945" s="12" t="s">
        <v>144</v>
      </c>
      <c r="AB1945" s="12" t="s">
        <v>9141</v>
      </c>
      <c r="AC1945" s="12">
        <v>2.43994039781E11</v>
      </c>
      <c r="AD1945" s="12" t="s">
        <v>1359</v>
      </c>
      <c r="AE1945" s="12" t="s">
        <v>9142</v>
      </c>
      <c r="AF1945" s="12" t="s">
        <v>3976</v>
      </c>
      <c r="AI1945" s="12" t="s">
        <v>152</v>
      </c>
      <c r="AJ1945" s="12" t="s">
        <v>152</v>
      </c>
      <c r="AK1945" s="12" t="s">
        <v>126</v>
      </c>
      <c r="AM1945" s="12" t="s">
        <v>567</v>
      </c>
      <c r="AN1945" s="12" t="s">
        <v>723</v>
      </c>
      <c r="AO1945" s="12" t="s">
        <v>149</v>
      </c>
      <c r="AP1945" s="12" t="s">
        <v>152</v>
      </c>
      <c r="AQ1945" s="12" t="s">
        <v>152</v>
      </c>
      <c r="AS1945" s="12" t="s">
        <v>153</v>
      </c>
      <c r="AU1945" s="12" t="s">
        <v>152</v>
      </c>
      <c r="AV1945" s="12" t="s">
        <v>154</v>
      </c>
      <c r="AW1945" s="12" t="s">
        <v>9143</v>
      </c>
      <c r="AX1945" s="12" t="s">
        <v>184</v>
      </c>
      <c r="AY1945" s="12" t="s">
        <v>9144</v>
      </c>
      <c r="BF1945" s="12" t="s">
        <v>126</v>
      </c>
      <c r="BO1945" s="12" t="s">
        <v>9145</v>
      </c>
      <c r="BP1945" s="12" t="s">
        <v>1359</v>
      </c>
      <c r="BQ1945" s="12" t="s">
        <v>135</v>
      </c>
      <c r="BR1945" s="12" t="s">
        <v>9146</v>
      </c>
    </row>
    <row r="1946" ht="14.25" customHeight="1">
      <c r="A1946" s="12">
        <v>722306.0</v>
      </c>
      <c r="B1946" s="12">
        <v>722305.0</v>
      </c>
      <c r="K1946" s="12" t="s">
        <v>317</v>
      </c>
      <c r="M1946" s="12" t="s">
        <v>253</v>
      </c>
      <c r="N1946" s="12" t="s">
        <v>171</v>
      </c>
      <c r="P1946" s="12" t="s">
        <v>118</v>
      </c>
      <c r="R1946" s="12" t="s">
        <v>389</v>
      </c>
      <c r="V1946" s="12">
        <v>330.0</v>
      </c>
      <c r="X1946" s="12" t="s">
        <v>9147</v>
      </c>
      <c r="Y1946" s="12" t="s">
        <v>173</v>
      </c>
      <c r="Z1946" s="12" t="s">
        <v>9148</v>
      </c>
      <c r="AA1946" s="12" t="s">
        <v>175</v>
      </c>
      <c r="AB1946" s="12" t="s">
        <v>9149</v>
      </c>
      <c r="AC1946" s="12">
        <v>2.43972408459E11</v>
      </c>
      <c r="AD1946" s="12" t="s">
        <v>1359</v>
      </c>
      <c r="AE1946" s="12" t="s">
        <v>9142</v>
      </c>
      <c r="AF1946" s="12" t="s">
        <v>3976</v>
      </c>
      <c r="AI1946" s="12" t="s">
        <v>152</v>
      </c>
      <c r="AJ1946" s="12" t="s">
        <v>152</v>
      </c>
      <c r="AK1946" s="12" t="s">
        <v>126</v>
      </c>
      <c r="AM1946" s="12" t="s">
        <v>567</v>
      </c>
      <c r="AN1946" s="12" t="s">
        <v>723</v>
      </c>
      <c r="AO1946" s="12" t="s">
        <v>149</v>
      </c>
      <c r="AP1946" s="12" t="s">
        <v>152</v>
      </c>
      <c r="AQ1946" s="12" t="s">
        <v>152</v>
      </c>
      <c r="AS1946" s="12" t="s">
        <v>153</v>
      </c>
      <c r="AU1946" s="12" t="s">
        <v>152</v>
      </c>
      <c r="AV1946" s="12" t="s">
        <v>154</v>
      </c>
      <c r="AW1946" s="12" t="s">
        <v>9143</v>
      </c>
      <c r="AX1946" s="12" t="s">
        <v>184</v>
      </c>
      <c r="AY1946" s="12" t="s">
        <v>9144</v>
      </c>
      <c r="BF1946" s="12" t="s">
        <v>126</v>
      </c>
      <c r="BO1946" s="12" t="s">
        <v>561</v>
      </c>
      <c r="BP1946" s="12" t="s">
        <v>1359</v>
      </c>
      <c r="BQ1946" s="12" t="s">
        <v>236</v>
      </c>
      <c r="BR1946" s="12" t="s">
        <v>9146</v>
      </c>
    </row>
    <row r="1947" ht="14.25" customHeight="1">
      <c r="A1947" s="12">
        <v>722307.0</v>
      </c>
      <c r="B1947" s="12">
        <v>722307.0</v>
      </c>
      <c r="K1947" s="12" t="s">
        <v>317</v>
      </c>
      <c r="M1947" s="12" t="s">
        <v>138</v>
      </c>
      <c r="N1947" s="12" t="s">
        <v>171</v>
      </c>
      <c r="P1947" s="12" t="s">
        <v>128</v>
      </c>
      <c r="V1947" s="12">
        <v>690.0</v>
      </c>
      <c r="X1947" s="12" t="s">
        <v>9150</v>
      </c>
      <c r="Y1947" s="12" t="s">
        <v>142</v>
      </c>
      <c r="Z1947" s="12" t="s">
        <v>9151</v>
      </c>
      <c r="AA1947" s="12" t="s">
        <v>144</v>
      </c>
      <c r="AB1947" s="12" t="s">
        <v>9152</v>
      </c>
      <c r="AC1947" s="12">
        <v>74.0</v>
      </c>
      <c r="AD1947" s="12" t="s">
        <v>249</v>
      </c>
      <c r="AE1947" s="12" t="s">
        <v>9153</v>
      </c>
      <c r="AF1947" s="12" t="s">
        <v>9154</v>
      </c>
      <c r="AI1947" s="12" t="s">
        <v>126</v>
      </c>
      <c r="AJ1947" s="12" t="s">
        <v>126</v>
      </c>
      <c r="AK1947" s="12" t="s">
        <v>126</v>
      </c>
      <c r="AM1947" s="12" t="s">
        <v>149</v>
      </c>
      <c r="AP1947" s="12" t="s">
        <v>152</v>
      </c>
      <c r="AQ1947" s="12" t="s">
        <v>152</v>
      </c>
      <c r="AS1947" s="12" t="s">
        <v>370</v>
      </c>
      <c r="AT1947" s="12" t="s">
        <v>1017</v>
      </c>
      <c r="AU1947" s="12" t="s">
        <v>152</v>
      </c>
      <c r="AV1947" s="12" t="s">
        <v>462</v>
      </c>
      <c r="AX1947" s="12" t="s">
        <v>156</v>
      </c>
      <c r="BF1947" s="12" t="s">
        <v>126</v>
      </c>
      <c r="BO1947" s="12" t="s">
        <v>351</v>
      </c>
      <c r="BP1947" s="12" t="s">
        <v>249</v>
      </c>
    </row>
    <row r="1948" ht="14.25" customHeight="1">
      <c r="A1948" s="12">
        <v>722308.0</v>
      </c>
      <c r="B1948" s="12">
        <v>722308.0</v>
      </c>
      <c r="C1948" s="12" t="s">
        <v>136</v>
      </c>
      <c r="D1948" s="12">
        <v>1709.0</v>
      </c>
      <c r="K1948" s="12" t="s">
        <v>317</v>
      </c>
      <c r="M1948" s="12" t="s">
        <v>170</v>
      </c>
      <c r="N1948" s="12" t="s">
        <v>139</v>
      </c>
      <c r="O1948" s="12" t="s">
        <v>3754</v>
      </c>
      <c r="P1948" s="12" t="s">
        <v>140</v>
      </c>
      <c r="V1948" s="12">
        <v>814.0</v>
      </c>
      <c r="X1948" s="12" t="s">
        <v>9155</v>
      </c>
      <c r="Y1948" s="12" t="s">
        <v>142</v>
      </c>
      <c r="Z1948" s="12" t="s">
        <v>9156</v>
      </c>
      <c r="AA1948" s="12" t="s">
        <v>175</v>
      </c>
      <c r="AB1948" s="12" t="s">
        <v>9157</v>
      </c>
      <c r="AC1948" s="12">
        <v>277.0</v>
      </c>
      <c r="AD1948" s="12" t="s">
        <v>122</v>
      </c>
      <c r="AE1948" s="12" t="s">
        <v>9158</v>
      </c>
      <c r="AF1948" s="12" t="s">
        <v>9159</v>
      </c>
      <c r="AI1948" s="12" t="s">
        <v>152</v>
      </c>
      <c r="AJ1948" s="12" t="s">
        <v>126</v>
      </c>
      <c r="AK1948" s="12" t="s">
        <v>126</v>
      </c>
      <c r="AM1948" s="12" t="s">
        <v>149</v>
      </c>
      <c r="AN1948" s="12" t="s">
        <v>5745</v>
      </c>
      <c r="AP1948" s="12" t="s">
        <v>126</v>
      </c>
      <c r="AQ1948" s="12" t="s">
        <v>152</v>
      </c>
      <c r="AS1948" s="12" t="s">
        <v>153</v>
      </c>
      <c r="AU1948" s="12" t="s">
        <v>126</v>
      </c>
      <c r="BF1948" s="12" t="s">
        <v>126</v>
      </c>
      <c r="BO1948" s="12" t="s">
        <v>374</v>
      </c>
      <c r="BP1948" s="12" t="s">
        <v>122</v>
      </c>
      <c r="BQ1948" s="12" t="s">
        <v>1164</v>
      </c>
    </row>
    <row r="1949" ht="14.25" customHeight="1">
      <c r="A1949" s="12">
        <v>722309.0</v>
      </c>
      <c r="B1949" s="12">
        <v>722308.0</v>
      </c>
      <c r="C1949" s="12" t="s">
        <v>136</v>
      </c>
      <c r="D1949" s="12">
        <v>0.0</v>
      </c>
      <c r="K1949" s="12" t="s">
        <v>317</v>
      </c>
      <c r="M1949" s="12" t="s">
        <v>170</v>
      </c>
      <c r="N1949" s="12" t="s">
        <v>139</v>
      </c>
      <c r="O1949" s="12" t="s">
        <v>3754</v>
      </c>
      <c r="P1949" s="12" t="s">
        <v>140</v>
      </c>
      <c r="V1949" s="12">
        <v>895.0</v>
      </c>
      <c r="X1949" s="12" t="s">
        <v>9160</v>
      </c>
      <c r="Y1949" s="12" t="s">
        <v>142</v>
      </c>
      <c r="Z1949" s="12" t="s">
        <v>9161</v>
      </c>
      <c r="AA1949" s="12" t="s">
        <v>144</v>
      </c>
      <c r="AB1949" s="12" t="s">
        <v>9162</v>
      </c>
      <c r="AC1949" s="12">
        <v>277.0</v>
      </c>
      <c r="AD1949" s="12" t="s">
        <v>122</v>
      </c>
      <c r="AE1949" s="12" t="s">
        <v>9158</v>
      </c>
      <c r="AF1949" s="12" t="s">
        <v>9159</v>
      </c>
      <c r="AI1949" s="12" t="s">
        <v>152</v>
      </c>
      <c r="AJ1949" s="12" t="s">
        <v>126</v>
      </c>
      <c r="AK1949" s="12" t="s">
        <v>126</v>
      </c>
      <c r="AM1949" s="12" t="s">
        <v>149</v>
      </c>
      <c r="AN1949" s="12" t="s">
        <v>5745</v>
      </c>
      <c r="AP1949" s="12" t="s">
        <v>126</v>
      </c>
      <c r="AQ1949" s="12" t="s">
        <v>152</v>
      </c>
      <c r="AS1949" s="12" t="s">
        <v>153</v>
      </c>
      <c r="AU1949" s="12" t="s">
        <v>126</v>
      </c>
      <c r="BO1949" s="12" t="s">
        <v>526</v>
      </c>
      <c r="BP1949" s="12" t="s">
        <v>122</v>
      </c>
      <c r="BQ1949" s="12" t="s">
        <v>607</v>
      </c>
    </row>
    <row r="1950" ht="14.25" customHeight="1">
      <c r="A1950" s="12">
        <v>722310.0</v>
      </c>
      <c r="B1950" s="12">
        <v>722310.0</v>
      </c>
      <c r="C1950" s="12" t="s">
        <v>136</v>
      </c>
      <c r="D1950" s="12">
        <v>690.0</v>
      </c>
      <c r="K1950" s="12" t="s">
        <v>317</v>
      </c>
      <c r="M1950" s="12" t="s">
        <v>138</v>
      </c>
      <c r="N1950" s="12" t="s">
        <v>171</v>
      </c>
      <c r="P1950" s="12" t="s">
        <v>128</v>
      </c>
      <c r="V1950" s="12">
        <v>690.0</v>
      </c>
      <c r="X1950" s="12" t="s">
        <v>9163</v>
      </c>
      <c r="Y1950" s="12" t="s">
        <v>269</v>
      </c>
      <c r="Z1950" s="12" t="s">
        <v>9164</v>
      </c>
      <c r="AA1950" s="12" t="s">
        <v>175</v>
      </c>
      <c r="AB1950" s="12" t="s">
        <v>9165</v>
      </c>
      <c r="AC1950" s="12">
        <v>4.47553758651E11</v>
      </c>
      <c r="AD1950" s="12" t="s">
        <v>249</v>
      </c>
      <c r="AE1950" s="12" t="s">
        <v>9166</v>
      </c>
      <c r="AI1950" s="12" t="s">
        <v>126</v>
      </c>
      <c r="AJ1950" s="12" t="s">
        <v>126</v>
      </c>
      <c r="AK1950" s="12" t="s">
        <v>126</v>
      </c>
      <c r="AM1950" s="12" t="s">
        <v>149</v>
      </c>
      <c r="AP1950" s="12" t="s">
        <v>126</v>
      </c>
      <c r="AQ1950" s="12" t="s">
        <v>152</v>
      </c>
      <c r="AS1950" s="12" t="s">
        <v>153</v>
      </c>
      <c r="AU1950" s="12" t="s">
        <v>126</v>
      </c>
      <c r="BF1950" s="12" t="s">
        <v>126</v>
      </c>
      <c r="BP1950" s="12" t="s">
        <v>249</v>
      </c>
      <c r="BQ1950" s="12" t="s">
        <v>464</v>
      </c>
    </row>
    <row r="1951" ht="14.25" customHeight="1">
      <c r="A1951" s="12">
        <v>722311.0</v>
      </c>
      <c r="B1951" s="12">
        <v>722311.0</v>
      </c>
      <c r="C1951" s="12" t="s">
        <v>136</v>
      </c>
      <c r="D1951" s="12">
        <v>866.0</v>
      </c>
      <c r="K1951" s="12" t="s">
        <v>317</v>
      </c>
      <c r="M1951" s="12" t="s">
        <v>138</v>
      </c>
      <c r="N1951" s="12" t="s">
        <v>139</v>
      </c>
      <c r="O1951" s="12" t="s">
        <v>3754</v>
      </c>
      <c r="P1951" s="12" t="s">
        <v>128</v>
      </c>
      <c r="V1951" s="12">
        <v>866.0</v>
      </c>
      <c r="X1951" s="12" t="s">
        <v>9167</v>
      </c>
      <c r="Y1951" s="12" t="s">
        <v>269</v>
      </c>
      <c r="Z1951" s="12" t="s">
        <v>7632</v>
      </c>
      <c r="AA1951" s="12" t="s">
        <v>175</v>
      </c>
      <c r="AB1951" s="12" t="s">
        <v>9168</v>
      </c>
      <c r="AC1951" s="12">
        <v>3.5385839076E11</v>
      </c>
      <c r="AD1951" s="12" t="s">
        <v>6830</v>
      </c>
      <c r="AE1951" s="12" t="s">
        <v>9169</v>
      </c>
      <c r="AF1951" s="12" t="s">
        <v>9170</v>
      </c>
      <c r="AI1951" s="12" t="s">
        <v>126</v>
      </c>
      <c r="AJ1951" s="12" t="s">
        <v>126</v>
      </c>
      <c r="AK1951" s="12" t="s">
        <v>126</v>
      </c>
      <c r="AM1951" s="12" t="s">
        <v>149</v>
      </c>
      <c r="AN1951" s="12" t="s">
        <v>1201</v>
      </c>
      <c r="AP1951" s="12" t="s">
        <v>126</v>
      </c>
      <c r="AQ1951" s="12" t="s">
        <v>152</v>
      </c>
      <c r="AS1951" s="12" t="s">
        <v>153</v>
      </c>
      <c r="AU1951" s="12" t="s">
        <v>152</v>
      </c>
      <c r="AW1951" s="12" t="s">
        <v>8377</v>
      </c>
      <c r="AY1951" s="12" t="s">
        <v>8377</v>
      </c>
      <c r="BF1951" s="12" t="s">
        <v>126</v>
      </c>
    </row>
    <row r="1952" ht="14.25" customHeight="1">
      <c r="A1952" s="12">
        <v>722312.0</v>
      </c>
      <c r="B1952" s="12">
        <v>722312.0</v>
      </c>
      <c r="C1952" s="12" t="s">
        <v>136</v>
      </c>
      <c r="D1952" s="12">
        <v>690.0</v>
      </c>
      <c r="K1952" s="12" t="s">
        <v>317</v>
      </c>
      <c r="M1952" s="12" t="s">
        <v>138</v>
      </c>
      <c r="N1952" s="12" t="s">
        <v>171</v>
      </c>
      <c r="P1952" s="12" t="s">
        <v>128</v>
      </c>
      <c r="V1952" s="12">
        <v>690.0</v>
      </c>
      <c r="X1952" s="12" t="s">
        <v>9171</v>
      </c>
      <c r="Y1952" s="12" t="s">
        <v>142</v>
      </c>
      <c r="Z1952" s="12" t="s">
        <v>9172</v>
      </c>
      <c r="AA1952" s="12" t="s">
        <v>175</v>
      </c>
      <c r="AB1952" s="12" t="s">
        <v>9173</v>
      </c>
      <c r="AC1952" s="12">
        <v>4.47920887629E11</v>
      </c>
      <c r="AD1952" s="12" t="s">
        <v>249</v>
      </c>
      <c r="AE1952" s="12" t="s">
        <v>9174</v>
      </c>
      <c r="AF1952" s="12" t="s">
        <v>9175</v>
      </c>
      <c r="AI1952" s="12" t="s">
        <v>126</v>
      </c>
      <c r="AJ1952" s="12" t="s">
        <v>126</v>
      </c>
      <c r="AK1952" s="12" t="s">
        <v>126</v>
      </c>
      <c r="AM1952" s="12" t="s">
        <v>149</v>
      </c>
      <c r="AN1952" s="12" t="s">
        <v>244</v>
      </c>
      <c r="AP1952" s="12" t="s">
        <v>126</v>
      </c>
      <c r="AQ1952" s="12" t="s">
        <v>152</v>
      </c>
      <c r="AS1952" s="12" t="s">
        <v>370</v>
      </c>
      <c r="AT1952" s="12" t="s">
        <v>4259</v>
      </c>
      <c r="AU1952" s="12" t="s">
        <v>152</v>
      </c>
      <c r="AV1952" s="12" t="s">
        <v>462</v>
      </c>
      <c r="AW1952" s="12" t="s">
        <v>8377</v>
      </c>
      <c r="AX1952" s="12" t="s">
        <v>198</v>
      </c>
      <c r="AY1952" s="12" t="s">
        <v>8377</v>
      </c>
      <c r="BF1952" s="12" t="s">
        <v>126</v>
      </c>
    </row>
    <row r="1953" ht="14.25" customHeight="1">
      <c r="A1953" s="12">
        <v>722313.0</v>
      </c>
      <c r="B1953" s="12">
        <v>722313.0</v>
      </c>
      <c r="C1953" s="12" t="s">
        <v>136</v>
      </c>
      <c r="D1953" s="12">
        <v>963.0</v>
      </c>
      <c r="K1953" s="12" t="s">
        <v>317</v>
      </c>
      <c r="M1953" s="12" t="s">
        <v>138</v>
      </c>
      <c r="N1953" s="12" t="s">
        <v>139</v>
      </c>
      <c r="O1953" s="12" t="s">
        <v>8591</v>
      </c>
      <c r="P1953" s="12" t="s">
        <v>140</v>
      </c>
      <c r="V1953" s="12">
        <v>963.0</v>
      </c>
      <c r="X1953" s="12" t="s">
        <v>9176</v>
      </c>
      <c r="Y1953" s="12" t="s">
        <v>142</v>
      </c>
      <c r="Z1953" s="12" t="s">
        <v>9177</v>
      </c>
      <c r="AA1953" s="12" t="s">
        <v>175</v>
      </c>
      <c r="AB1953" s="12" t="s">
        <v>9178</v>
      </c>
      <c r="AC1953" s="12">
        <v>128.0</v>
      </c>
      <c r="AD1953" s="12" t="s">
        <v>971</v>
      </c>
      <c r="AE1953" s="12" t="s">
        <v>9179</v>
      </c>
      <c r="AI1953" s="12" t="s">
        <v>126</v>
      </c>
      <c r="AJ1953" s="12" t="s">
        <v>126</v>
      </c>
      <c r="AK1953" s="12" t="s">
        <v>126</v>
      </c>
      <c r="AM1953" s="12" t="s">
        <v>149</v>
      </c>
      <c r="AP1953" s="12" t="s">
        <v>126</v>
      </c>
      <c r="AQ1953" s="12" t="s">
        <v>152</v>
      </c>
      <c r="AS1953" s="12" t="s">
        <v>153</v>
      </c>
      <c r="AU1953" s="12" t="s">
        <v>126</v>
      </c>
      <c r="BF1953" s="12" t="s">
        <v>126</v>
      </c>
      <c r="BO1953" s="12" t="s">
        <v>127</v>
      </c>
      <c r="BP1953" s="12" t="s">
        <v>971</v>
      </c>
      <c r="BQ1953" s="12" t="s">
        <v>388</v>
      </c>
    </row>
    <row r="1954" ht="14.25" customHeight="1">
      <c r="A1954" s="12">
        <v>722314.0</v>
      </c>
      <c r="B1954" s="12">
        <v>722314.0</v>
      </c>
      <c r="K1954" s="12" t="s">
        <v>317</v>
      </c>
      <c r="M1954" s="12" t="s">
        <v>170</v>
      </c>
      <c r="N1954" s="12" t="s">
        <v>139</v>
      </c>
      <c r="P1954" s="12" t="s">
        <v>128</v>
      </c>
      <c r="V1954" s="12">
        <v>831.0</v>
      </c>
      <c r="X1954" s="12" t="s">
        <v>9180</v>
      </c>
      <c r="Y1954" s="12" t="s">
        <v>142</v>
      </c>
      <c r="Z1954" s="12" t="s">
        <v>9181</v>
      </c>
      <c r="AA1954" s="12" t="s">
        <v>144</v>
      </c>
      <c r="AB1954" s="12" t="s">
        <v>9182</v>
      </c>
      <c r="AC1954" s="12">
        <v>5.573991287707E12</v>
      </c>
      <c r="AD1954" s="12" t="s">
        <v>192</v>
      </c>
      <c r="AE1954" s="12" t="s">
        <v>9183</v>
      </c>
      <c r="AI1954" s="12" t="s">
        <v>126</v>
      </c>
      <c r="AJ1954" s="12" t="s">
        <v>152</v>
      </c>
      <c r="AK1954" s="12" t="s">
        <v>126</v>
      </c>
      <c r="AM1954" s="12" t="s">
        <v>149</v>
      </c>
      <c r="AN1954" s="12" t="s">
        <v>195</v>
      </c>
      <c r="AP1954" s="12" t="s">
        <v>126</v>
      </c>
      <c r="AS1954" s="12" t="s">
        <v>153</v>
      </c>
      <c r="AU1954" s="12" t="s">
        <v>126</v>
      </c>
      <c r="BF1954" s="12" t="s">
        <v>126</v>
      </c>
      <c r="BO1954" s="12" t="s">
        <v>1592</v>
      </c>
      <c r="BQ1954" s="12" t="s">
        <v>273</v>
      </c>
    </row>
    <row r="1955" ht="14.25" customHeight="1">
      <c r="A1955" s="12">
        <v>722315.0</v>
      </c>
      <c r="B1955" s="12">
        <v>722315.0</v>
      </c>
      <c r="K1955" s="12" t="s">
        <v>317</v>
      </c>
      <c r="M1955" s="12" t="s">
        <v>170</v>
      </c>
      <c r="N1955" s="12" t="s">
        <v>171</v>
      </c>
      <c r="P1955" s="12" t="s">
        <v>140</v>
      </c>
      <c r="V1955" s="12">
        <v>714.0</v>
      </c>
      <c r="X1955" s="12" t="s">
        <v>9184</v>
      </c>
      <c r="Y1955" s="12" t="s">
        <v>142</v>
      </c>
      <c r="Z1955" s="12" t="s">
        <v>9185</v>
      </c>
      <c r="AA1955" s="12" t="s">
        <v>144</v>
      </c>
      <c r="AB1955" s="12" t="s">
        <v>9186</v>
      </c>
      <c r="AC1955" s="12">
        <v>989.0</v>
      </c>
      <c r="AD1955" s="12" t="s">
        <v>448</v>
      </c>
      <c r="AE1955" s="12" t="s">
        <v>9187</v>
      </c>
      <c r="AF1955" s="12" t="s">
        <v>9188</v>
      </c>
      <c r="AI1955" s="12" t="s">
        <v>152</v>
      </c>
      <c r="AJ1955" s="12" t="s">
        <v>126</v>
      </c>
      <c r="AK1955" s="12" t="s">
        <v>126</v>
      </c>
      <c r="AM1955" s="12" t="s">
        <v>149</v>
      </c>
      <c r="AN1955" s="12" t="s">
        <v>7256</v>
      </c>
      <c r="AO1955" s="12" t="s">
        <v>1255</v>
      </c>
      <c r="AP1955" s="12" t="s">
        <v>152</v>
      </c>
      <c r="AQ1955" s="12" t="s">
        <v>152</v>
      </c>
      <c r="AS1955" s="12" t="s">
        <v>153</v>
      </c>
      <c r="AU1955" s="12" t="s">
        <v>152</v>
      </c>
      <c r="BF1955" s="12" t="s">
        <v>126</v>
      </c>
      <c r="BO1955" s="12" t="s">
        <v>489</v>
      </c>
      <c r="BP1955" s="12" t="s">
        <v>448</v>
      </c>
      <c r="BQ1955" s="12" t="s">
        <v>158</v>
      </c>
    </row>
    <row r="1956" ht="14.25" customHeight="1">
      <c r="A1956" s="12">
        <v>722316.0</v>
      </c>
      <c r="B1956" s="12">
        <v>722315.0</v>
      </c>
      <c r="K1956" s="12" t="s">
        <v>317</v>
      </c>
      <c r="M1956" s="12" t="s">
        <v>170</v>
      </c>
      <c r="N1956" s="12" t="s">
        <v>171</v>
      </c>
      <c r="P1956" s="12" t="s">
        <v>140</v>
      </c>
      <c r="V1956" s="12">
        <v>714.0</v>
      </c>
      <c r="X1956" s="12" t="s">
        <v>9189</v>
      </c>
      <c r="Y1956" s="12" t="s">
        <v>142</v>
      </c>
      <c r="Z1956" s="12" t="s">
        <v>9190</v>
      </c>
      <c r="AA1956" s="12" t="s">
        <v>175</v>
      </c>
      <c r="AB1956" s="12" t="s">
        <v>9191</v>
      </c>
      <c r="AC1956" s="12">
        <v>999.0</v>
      </c>
      <c r="AD1956" s="12" t="s">
        <v>448</v>
      </c>
      <c r="AE1956" s="12" t="s">
        <v>9187</v>
      </c>
      <c r="AF1956" s="12" t="s">
        <v>9192</v>
      </c>
      <c r="AI1956" s="12" t="s">
        <v>152</v>
      </c>
      <c r="AJ1956" s="12" t="s">
        <v>126</v>
      </c>
      <c r="AK1956" s="12" t="s">
        <v>126</v>
      </c>
      <c r="AM1956" s="12" t="s">
        <v>149</v>
      </c>
      <c r="AN1956" s="12" t="s">
        <v>7256</v>
      </c>
      <c r="AO1956" s="12" t="s">
        <v>1255</v>
      </c>
      <c r="AP1956" s="12" t="s">
        <v>152</v>
      </c>
      <c r="AQ1956" s="12" t="s">
        <v>152</v>
      </c>
      <c r="AS1956" s="12" t="s">
        <v>153</v>
      </c>
      <c r="AU1956" s="12" t="s">
        <v>152</v>
      </c>
      <c r="BF1956" s="12" t="s">
        <v>126</v>
      </c>
      <c r="BO1956" s="12" t="s">
        <v>489</v>
      </c>
      <c r="BP1956" s="12" t="s">
        <v>448</v>
      </c>
      <c r="BQ1956" s="12" t="s">
        <v>273</v>
      </c>
    </row>
    <row r="1957" ht="14.25" customHeight="1">
      <c r="A1957" s="12">
        <v>722317.0</v>
      </c>
      <c r="B1957" s="12">
        <v>722315.0</v>
      </c>
      <c r="K1957" s="12" t="s">
        <v>317</v>
      </c>
      <c r="M1957" s="12" t="s">
        <v>170</v>
      </c>
      <c r="N1957" s="12" t="s">
        <v>171</v>
      </c>
      <c r="P1957" s="12" t="s">
        <v>140</v>
      </c>
      <c r="V1957" s="12">
        <v>714.0</v>
      </c>
      <c r="X1957" s="12" t="s">
        <v>9189</v>
      </c>
      <c r="Y1957" s="12" t="s">
        <v>142</v>
      </c>
      <c r="Z1957" s="12" t="s">
        <v>9190</v>
      </c>
      <c r="AA1957" s="12" t="s">
        <v>175</v>
      </c>
      <c r="AB1957" s="12" t="s">
        <v>9191</v>
      </c>
      <c r="AC1957" s="12">
        <v>999.0</v>
      </c>
      <c r="AD1957" s="12" t="s">
        <v>448</v>
      </c>
      <c r="AE1957" s="12" t="s">
        <v>9187</v>
      </c>
      <c r="AF1957" s="12" t="s">
        <v>9192</v>
      </c>
      <c r="AI1957" s="12" t="s">
        <v>152</v>
      </c>
      <c r="AJ1957" s="12" t="s">
        <v>126</v>
      </c>
      <c r="AK1957" s="12" t="s">
        <v>126</v>
      </c>
      <c r="AM1957" s="12" t="s">
        <v>149</v>
      </c>
      <c r="AN1957" s="12" t="s">
        <v>7256</v>
      </c>
      <c r="AO1957" s="12" t="s">
        <v>1255</v>
      </c>
      <c r="AP1957" s="12" t="s">
        <v>152</v>
      </c>
      <c r="AQ1957" s="12" t="s">
        <v>152</v>
      </c>
      <c r="AS1957" s="12" t="s">
        <v>153</v>
      </c>
      <c r="AU1957" s="12" t="s">
        <v>152</v>
      </c>
      <c r="BF1957" s="12" t="s">
        <v>126</v>
      </c>
      <c r="BO1957" s="12" t="s">
        <v>489</v>
      </c>
      <c r="BP1957" s="12" t="s">
        <v>448</v>
      </c>
      <c r="BQ1957" s="12" t="s">
        <v>273</v>
      </c>
    </row>
    <row r="1958" ht="14.25" customHeight="1">
      <c r="A1958" s="12">
        <v>722318.0</v>
      </c>
      <c r="B1958" s="12">
        <v>722315.0</v>
      </c>
      <c r="K1958" s="12" t="s">
        <v>317</v>
      </c>
      <c r="M1958" s="12" t="s">
        <v>170</v>
      </c>
      <c r="N1958" s="12" t="s">
        <v>171</v>
      </c>
      <c r="P1958" s="12" t="s">
        <v>977</v>
      </c>
      <c r="V1958" s="12">
        <v>33.0</v>
      </c>
      <c r="X1958" s="12" t="s">
        <v>9193</v>
      </c>
      <c r="Y1958" s="12" t="s">
        <v>246</v>
      </c>
      <c r="Z1958" s="12" t="s">
        <v>9194</v>
      </c>
      <c r="AA1958" s="12" t="s">
        <v>144</v>
      </c>
      <c r="AB1958" s="12" t="s">
        <v>9186</v>
      </c>
      <c r="AC1958" s="12">
        <v>989.0</v>
      </c>
      <c r="AD1958" s="12" t="s">
        <v>448</v>
      </c>
      <c r="AE1958" s="12" t="s">
        <v>9187</v>
      </c>
      <c r="AF1958" s="12" t="s">
        <v>9195</v>
      </c>
      <c r="AI1958" s="12" t="s">
        <v>152</v>
      </c>
      <c r="AJ1958" s="12" t="s">
        <v>126</v>
      </c>
      <c r="AK1958" s="12" t="s">
        <v>126</v>
      </c>
      <c r="AM1958" s="12" t="s">
        <v>149</v>
      </c>
      <c r="AN1958" s="12" t="s">
        <v>1255</v>
      </c>
      <c r="AP1958" s="12" t="s">
        <v>152</v>
      </c>
      <c r="AQ1958" s="12" t="s">
        <v>152</v>
      </c>
      <c r="AS1958" s="12" t="s">
        <v>153</v>
      </c>
      <c r="AU1958" s="12" t="s">
        <v>152</v>
      </c>
      <c r="BF1958" s="12" t="s">
        <v>126</v>
      </c>
      <c r="BO1958" s="12" t="s">
        <v>489</v>
      </c>
    </row>
    <row r="1959" ht="14.25" customHeight="1">
      <c r="A1959" s="12">
        <v>722319.0</v>
      </c>
      <c r="B1959" s="12">
        <v>722315.0</v>
      </c>
      <c r="K1959" s="12" t="s">
        <v>317</v>
      </c>
      <c r="M1959" s="12" t="s">
        <v>170</v>
      </c>
      <c r="N1959" s="12" t="s">
        <v>171</v>
      </c>
      <c r="P1959" s="12" t="s">
        <v>977</v>
      </c>
      <c r="V1959" s="12">
        <v>33.0</v>
      </c>
      <c r="X1959" s="12" t="s">
        <v>9193</v>
      </c>
      <c r="Y1959" s="12" t="s">
        <v>246</v>
      </c>
      <c r="Z1959" s="12" t="s">
        <v>9194</v>
      </c>
      <c r="AA1959" s="12" t="s">
        <v>144</v>
      </c>
      <c r="AB1959" s="12" t="s">
        <v>9186</v>
      </c>
      <c r="AC1959" s="12">
        <v>989.0</v>
      </c>
      <c r="AD1959" s="12" t="s">
        <v>448</v>
      </c>
      <c r="AE1959" s="12" t="s">
        <v>9187</v>
      </c>
      <c r="AF1959" s="12" t="s">
        <v>9195</v>
      </c>
      <c r="AI1959" s="12" t="s">
        <v>152</v>
      </c>
      <c r="AJ1959" s="12" t="s">
        <v>126</v>
      </c>
      <c r="AK1959" s="12" t="s">
        <v>126</v>
      </c>
      <c r="AM1959" s="12" t="s">
        <v>149</v>
      </c>
      <c r="AN1959" s="12" t="s">
        <v>1255</v>
      </c>
      <c r="AP1959" s="12" t="s">
        <v>152</v>
      </c>
      <c r="AQ1959" s="12" t="s">
        <v>152</v>
      </c>
      <c r="AS1959" s="12" t="s">
        <v>153</v>
      </c>
      <c r="AU1959" s="12" t="s">
        <v>152</v>
      </c>
      <c r="BF1959" s="12" t="s">
        <v>126</v>
      </c>
      <c r="BO1959" s="12" t="s">
        <v>489</v>
      </c>
    </row>
    <row r="1960" ht="14.25" customHeight="1">
      <c r="A1960" s="12">
        <v>722320.0</v>
      </c>
      <c r="B1960" s="12">
        <v>722320.0</v>
      </c>
      <c r="K1960" s="12" t="s">
        <v>317</v>
      </c>
      <c r="M1960" s="12" t="s">
        <v>138</v>
      </c>
      <c r="N1960" s="12" t="s">
        <v>139</v>
      </c>
      <c r="O1960" s="12" t="s">
        <v>8591</v>
      </c>
      <c r="P1960" s="12" t="s">
        <v>140</v>
      </c>
      <c r="V1960" s="12">
        <v>963.0</v>
      </c>
      <c r="X1960" s="12" t="s">
        <v>9196</v>
      </c>
      <c r="Y1960" s="12" t="s">
        <v>142</v>
      </c>
      <c r="Z1960" s="12" t="s">
        <v>9197</v>
      </c>
      <c r="AA1960" s="12" t="s">
        <v>175</v>
      </c>
      <c r="AB1960" s="12" t="s">
        <v>9198</v>
      </c>
      <c r="AC1960" s="12">
        <v>785.0</v>
      </c>
      <c r="AD1960" s="12" t="s">
        <v>221</v>
      </c>
      <c r="AE1960" s="12" t="s">
        <v>9199</v>
      </c>
      <c r="AI1960" s="12" t="s">
        <v>126</v>
      </c>
      <c r="AJ1960" s="12" t="s">
        <v>126</v>
      </c>
      <c r="AK1960" s="12" t="s">
        <v>126</v>
      </c>
      <c r="AM1960" s="12" t="s">
        <v>149</v>
      </c>
      <c r="AP1960" s="12" t="s">
        <v>126</v>
      </c>
      <c r="AS1960" s="12" t="s">
        <v>370</v>
      </c>
      <c r="AT1960" s="12" t="s">
        <v>3646</v>
      </c>
      <c r="AU1960" s="12" t="s">
        <v>152</v>
      </c>
      <c r="AV1960" s="12" t="s">
        <v>154</v>
      </c>
      <c r="AX1960" s="12" t="s">
        <v>6245</v>
      </c>
      <c r="BF1960" s="12" t="s">
        <v>126</v>
      </c>
      <c r="BO1960" s="12" t="s">
        <v>374</v>
      </c>
      <c r="BP1960" s="12" t="s">
        <v>221</v>
      </c>
      <c r="BQ1960" s="12" t="s">
        <v>388</v>
      </c>
    </row>
    <row r="1961" ht="14.25" customHeight="1">
      <c r="A1961" s="12">
        <v>722326.0</v>
      </c>
      <c r="B1961" s="12">
        <v>722326.0</v>
      </c>
      <c r="K1961" s="12" t="s">
        <v>317</v>
      </c>
      <c r="M1961" s="12" t="s">
        <v>170</v>
      </c>
      <c r="N1961" s="12" t="s">
        <v>171</v>
      </c>
      <c r="P1961" s="12" t="s">
        <v>140</v>
      </c>
      <c r="V1961" s="12">
        <v>714.0</v>
      </c>
      <c r="X1961" s="12" t="s">
        <v>9200</v>
      </c>
      <c r="Y1961" s="12" t="s">
        <v>142</v>
      </c>
      <c r="Z1961" s="12" t="s">
        <v>3613</v>
      </c>
      <c r="AA1961" s="12" t="s">
        <v>144</v>
      </c>
      <c r="AB1961" s="12" t="s">
        <v>3614</v>
      </c>
      <c r="AC1961" s="12">
        <v>849.0</v>
      </c>
      <c r="AD1961" s="12" t="s">
        <v>3616</v>
      </c>
      <c r="AE1961" s="12" t="s">
        <v>9035</v>
      </c>
      <c r="AI1961" s="12" t="s">
        <v>126</v>
      </c>
      <c r="AJ1961" s="12" t="s">
        <v>126</v>
      </c>
      <c r="AK1961" s="12" t="s">
        <v>126</v>
      </c>
      <c r="AM1961" s="12" t="s">
        <v>3617</v>
      </c>
      <c r="AN1961" s="12" t="s">
        <v>149</v>
      </c>
      <c r="AP1961" s="12" t="s">
        <v>152</v>
      </c>
      <c r="AQ1961" s="12" t="s">
        <v>152</v>
      </c>
      <c r="AS1961" s="12" t="s">
        <v>370</v>
      </c>
      <c r="AT1961" s="12" t="s">
        <v>1017</v>
      </c>
      <c r="AU1961" s="12" t="s">
        <v>126</v>
      </c>
      <c r="BF1961" s="12" t="s">
        <v>126</v>
      </c>
      <c r="BO1961" s="12" t="s">
        <v>2169</v>
      </c>
      <c r="BP1961" s="12" t="s">
        <v>3616</v>
      </c>
      <c r="BQ1961" s="12" t="s">
        <v>273</v>
      </c>
    </row>
    <row r="1962" ht="14.25" customHeight="1">
      <c r="A1962" s="12">
        <v>722338.0</v>
      </c>
      <c r="B1962" s="12">
        <v>722338.0</v>
      </c>
      <c r="K1962" s="12" t="s">
        <v>317</v>
      </c>
      <c r="M1962" s="12" t="s">
        <v>170</v>
      </c>
      <c r="N1962" s="12" t="s">
        <v>171</v>
      </c>
      <c r="P1962" s="12" t="s">
        <v>128</v>
      </c>
      <c r="V1962" s="12">
        <v>666.0</v>
      </c>
      <c r="X1962" s="12" t="s">
        <v>9201</v>
      </c>
      <c r="Y1962" s="12" t="s">
        <v>269</v>
      </c>
      <c r="Z1962" s="12" t="s">
        <v>320</v>
      </c>
      <c r="AA1962" s="12" t="s">
        <v>175</v>
      </c>
      <c r="AB1962" s="12" t="s">
        <v>9202</v>
      </c>
      <c r="AC1962" s="12">
        <v>5.511981813138E12</v>
      </c>
      <c r="AD1962" s="12" t="s">
        <v>192</v>
      </c>
      <c r="AI1962" s="12" t="s">
        <v>126</v>
      </c>
      <c r="AJ1962" s="12" t="s">
        <v>126</v>
      </c>
      <c r="AK1962" s="12" t="s">
        <v>126</v>
      </c>
      <c r="AM1962" s="12" t="s">
        <v>3239</v>
      </c>
      <c r="AN1962" s="12" t="s">
        <v>196</v>
      </c>
      <c r="AO1962" s="12" t="s">
        <v>500</v>
      </c>
      <c r="AP1962" s="12" t="s">
        <v>152</v>
      </c>
      <c r="AQ1962" s="12" t="s">
        <v>152</v>
      </c>
      <c r="AS1962" s="12" t="s">
        <v>153</v>
      </c>
      <c r="AU1962" s="12" t="s">
        <v>152</v>
      </c>
      <c r="AV1962" s="12" t="s">
        <v>154</v>
      </c>
      <c r="AW1962" s="12" t="s">
        <v>9203</v>
      </c>
      <c r="AX1962" s="12" t="s">
        <v>183</v>
      </c>
      <c r="AY1962" s="12" t="s">
        <v>9204</v>
      </c>
      <c r="BF1962" s="12" t="s">
        <v>126</v>
      </c>
      <c r="BO1962" s="12" t="s">
        <v>127</v>
      </c>
      <c r="BP1962" s="12" t="s">
        <v>192</v>
      </c>
      <c r="BQ1962" s="12" t="s">
        <v>236</v>
      </c>
    </row>
    <row r="1963" ht="14.25" customHeight="1">
      <c r="A1963" s="12">
        <v>722339.0</v>
      </c>
      <c r="B1963" s="12">
        <v>722339.0</v>
      </c>
      <c r="K1963" s="12" t="s">
        <v>317</v>
      </c>
      <c r="M1963" s="12" t="s">
        <v>253</v>
      </c>
      <c r="N1963" s="12" t="s">
        <v>171</v>
      </c>
      <c r="P1963" s="12" t="s">
        <v>140</v>
      </c>
      <c r="V1963" s="12">
        <v>666.0</v>
      </c>
      <c r="X1963" s="12" t="s">
        <v>3119</v>
      </c>
      <c r="Y1963" s="12" t="s">
        <v>2405</v>
      </c>
      <c r="Z1963" s="12" t="s">
        <v>3120</v>
      </c>
      <c r="AA1963" s="12" t="s">
        <v>144</v>
      </c>
      <c r="AB1963" s="12" t="s">
        <v>3121</v>
      </c>
      <c r="AC1963" s="12">
        <v>9.23105476917E11</v>
      </c>
      <c r="AD1963" s="12" t="s">
        <v>948</v>
      </c>
      <c r="AE1963" s="12" t="s">
        <v>9205</v>
      </c>
      <c r="AF1963" s="12" t="s">
        <v>3123</v>
      </c>
      <c r="AI1963" s="12" t="s">
        <v>152</v>
      </c>
      <c r="AJ1963" s="12" t="s">
        <v>126</v>
      </c>
      <c r="AK1963" s="12" t="s">
        <v>126</v>
      </c>
      <c r="AM1963" s="12" t="s">
        <v>196</v>
      </c>
      <c r="AN1963" s="12" t="s">
        <v>2240</v>
      </c>
      <c r="AO1963" s="12" t="s">
        <v>3948</v>
      </c>
      <c r="AP1963" s="12" t="s">
        <v>152</v>
      </c>
      <c r="AQ1963" s="12" t="s">
        <v>152</v>
      </c>
      <c r="AS1963" s="12" t="s">
        <v>153</v>
      </c>
      <c r="AU1963" s="12" t="s">
        <v>126</v>
      </c>
      <c r="BF1963" s="12" t="s">
        <v>126</v>
      </c>
      <c r="BO1963" s="12" t="s">
        <v>9206</v>
      </c>
      <c r="BP1963" s="12" t="s">
        <v>948</v>
      </c>
      <c r="BQ1963" s="12" t="s">
        <v>236</v>
      </c>
    </row>
    <row r="1964" ht="14.25" customHeight="1">
      <c r="A1964" s="12">
        <v>722353.0</v>
      </c>
      <c r="B1964" s="12">
        <v>722353.0</v>
      </c>
      <c r="C1964" s="12" t="s">
        <v>136</v>
      </c>
      <c r="D1964" s="12">
        <v>769.0</v>
      </c>
      <c r="K1964" s="12" t="s">
        <v>317</v>
      </c>
      <c r="M1964" s="12" t="s">
        <v>138</v>
      </c>
      <c r="N1964" s="12" t="s">
        <v>171</v>
      </c>
      <c r="P1964" s="12" t="s">
        <v>140</v>
      </c>
      <c r="V1964" s="12">
        <v>769.0</v>
      </c>
      <c r="X1964" s="12" t="s">
        <v>9207</v>
      </c>
      <c r="Y1964" s="12" t="s">
        <v>142</v>
      </c>
      <c r="Z1964" s="12" t="s">
        <v>9208</v>
      </c>
      <c r="AA1964" s="12" t="s">
        <v>175</v>
      </c>
      <c r="AB1964" s="12" t="s">
        <v>9209</v>
      </c>
      <c r="AC1964" s="12">
        <v>10.0</v>
      </c>
      <c r="AD1964" s="12" t="s">
        <v>146</v>
      </c>
      <c r="AE1964" s="12">
        <v>16489.0</v>
      </c>
      <c r="AF1964" s="12" t="s">
        <v>9210</v>
      </c>
      <c r="AI1964" s="12" t="s">
        <v>126</v>
      </c>
      <c r="AJ1964" s="12" t="s">
        <v>126</v>
      </c>
      <c r="AK1964" s="12" t="s">
        <v>126</v>
      </c>
      <c r="AP1964" s="12" t="s">
        <v>126</v>
      </c>
      <c r="AS1964" s="12" t="s">
        <v>370</v>
      </c>
      <c r="AT1964" s="12" t="s">
        <v>3180</v>
      </c>
      <c r="AU1964" s="12" t="s">
        <v>126</v>
      </c>
      <c r="BF1964" s="12" t="s">
        <v>126</v>
      </c>
      <c r="BO1964" s="12" t="s">
        <v>561</v>
      </c>
      <c r="BP1964" s="12" t="s">
        <v>146</v>
      </c>
      <c r="BQ1964" s="12" t="s">
        <v>135</v>
      </c>
    </row>
    <row r="1965" ht="14.25" customHeight="1">
      <c r="A1965" s="12">
        <v>722355.0</v>
      </c>
      <c r="B1965" s="12">
        <v>722355.0</v>
      </c>
      <c r="K1965" s="12" t="s">
        <v>317</v>
      </c>
      <c r="M1965" s="12" t="s">
        <v>253</v>
      </c>
      <c r="N1965" s="12" t="s">
        <v>171</v>
      </c>
      <c r="P1965" s="12" t="s">
        <v>204</v>
      </c>
      <c r="V1965" s="12">
        <v>285.0</v>
      </c>
      <c r="X1965" s="12" t="s">
        <v>9211</v>
      </c>
      <c r="Y1965" s="12" t="s">
        <v>319</v>
      </c>
      <c r="Z1965" s="12" t="s">
        <v>9212</v>
      </c>
      <c r="AA1965" s="12" t="s">
        <v>175</v>
      </c>
      <c r="AB1965" s="12" t="s">
        <v>9213</v>
      </c>
      <c r="AC1965" s="12">
        <v>10.0</v>
      </c>
      <c r="AD1965" s="12" t="s">
        <v>146</v>
      </c>
      <c r="AE1965" s="12" t="s">
        <v>9214</v>
      </c>
      <c r="AI1965" s="12" t="s">
        <v>152</v>
      </c>
      <c r="AJ1965" s="12" t="s">
        <v>126</v>
      </c>
      <c r="AK1965" s="12" t="s">
        <v>126</v>
      </c>
      <c r="AM1965" s="12" t="s">
        <v>196</v>
      </c>
      <c r="AN1965" s="12" t="s">
        <v>2240</v>
      </c>
      <c r="AO1965" s="12" t="s">
        <v>6152</v>
      </c>
      <c r="AP1965" s="12" t="s">
        <v>126</v>
      </c>
      <c r="AS1965" s="12" t="s">
        <v>370</v>
      </c>
      <c r="AT1965" s="12" t="s">
        <v>551</v>
      </c>
      <c r="AU1965" s="12" t="s">
        <v>126</v>
      </c>
      <c r="BF1965" s="12" t="s">
        <v>126</v>
      </c>
      <c r="BO1965" s="12" t="s">
        <v>374</v>
      </c>
      <c r="BP1965" s="12" t="s">
        <v>146</v>
      </c>
      <c r="BQ1965" s="12" t="s">
        <v>236</v>
      </c>
    </row>
    <row r="1966" ht="14.25" customHeight="1">
      <c r="A1966" s="12">
        <v>722364.0</v>
      </c>
      <c r="B1966" s="12">
        <v>722364.0</v>
      </c>
      <c r="C1966" s="12" t="s">
        <v>136</v>
      </c>
      <c r="D1966" s="12">
        <v>963.0</v>
      </c>
      <c r="K1966" s="12" t="s">
        <v>317</v>
      </c>
      <c r="M1966" s="12" t="s">
        <v>138</v>
      </c>
      <c r="N1966" s="12" t="s">
        <v>139</v>
      </c>
      <c r="P1966" s="12" t="s">
        <v>140</v>
      </c>
      <c r="V1966" s="12">
        <v>963.0</v>
      </c>
      <c r="X1966" s="12" t="s">
        <v>9215</v>
      </c>
      <c r="Y1966" s="12" t="s">
        <v>142</v>
      </c>
      <c r="Z1966" s="12" t="s">
        <v>9216</v>
      </c>
      <c r="AA1966" s="12" t="s">
        <v>175</v>
      </c>
      <c r="AB1966" s="12" t="s">
        <v>9217</v>
      </c>
      <c r="AC1966" s="12">
        <v>222.0</v>
      </c>
      <c r="AD1966" s="12" t="s">
        <v>221</v>
      </c>
      <c r="AE1966" s="12" t="s">
        <v>9218</v>
      </c>
      <c r="AF1966" s="12" t="s">
        <v>9219</v>
      </c>
      <c r="AI1966" s="12" t="s">
        <v>126</v>
      </c>
      <c r="AJ1966" s="12" t="s">
        <v>152</v>
      </c>
      <c r="AK1966" s="12" t="s">
        <v>126</v>
      </c>
      <c r="AM1966" s="12" t="s">
        <v>149</v>
      </c>
      <c r="AN1966" s="12" t="s">
        <v>567</v>
      </c>
      <c r="AP1966" s="12" t="s">
        <v>126</v>
      </c>
      <c r="AQ1966" s="12" t="s">
        <v>152</v>
      </c>
      <c r="AS1966" s="12" t="s">
        <v>153</v>
      </c>
      <c r="AU1966" s="12" t="s">
        <v>152</v>
      </c>
      <c r="AV1966" s="12" t="s">
        <v>188</v>
      </c>
      <c r="AX1966" s="12" t="s">
        <v>156</v>
      </c>
      <c r="BO1966" s="12" t="s">
        <v>421</v>
      </c>
      <c r="BP1966" s="12" t="s">
        <v>9220</v>
      </c>
      <c r="BQ1966" s="12" t="s">
        <v>135</v>
      </c>
    </row>
    <row r="1967" ht="14.25" customHeight="1">
      <c r="A1967" s="12">
        <v>722378.0</v>
      </c>
      <c r="B1967" s="12">
        <v>722378.0</v>
      </c>
      <c r="K1967" s="12" t="s">
        <v>317</v>
      </c>
      <c r="M1967" s="12" t="s">
        <v>170</v>
      </c>
      <c r="N1967" s="12" t="s">
        <v>171</v>
      </c>
      <c r="P1967" s="12" t="s">
        <v>204</v>
      </c>
      <c r="V1967" s="12">
        <v>358.0</v>
      </c>
      <c r="X1967" s="12" t="s">
        <v>9221</v>
      </c>
      <c r="Y1967" s="12" t="s">
        <v>246</v>
      </c>
      <c r="Z1967" s="12" t="s">
        <v>9222</v>
      </c>
      <c r="AA1967" s="12" t="s">
        <v>144</v>
      </c>
      <c r="AB1967" s="12" t="s">
        <v>9223</v>
      </c>
      <c r="AC1967" s="12">
        <v>81.0</v>
      </c>
      <c r="AD1967" s="12" t="s">
        <v>314</v>
      </c>
      <c r="AE1967" s="12" t="s">
        <v>9224</v>
      </c>
      <c r="AF1967" s="12" t="s">
        <v>9225</v>
      </c>
      <c r="AI1967" s="12" t="s">
        <v>152</v>
      </c>
      <c r="AJ1967" s="12" t="s">
        <v>126</v>
      </c>
      <c r="AK1967" s="12" t="s">
        <v>126</v>
      </c>
      <c r="AM1967" s="12" t="s">
        <v>149</v>
      </c>
      <c r="AP1967" s="12" t="s">
        <v>126</v>
      </c>
      <c r="AQ1967" s="12" t="s">
        <v>152</v>
      </c>
      <c r="AS1967" s="12" t="s">
        <v>153</v>
      </c>
      <c r="AU1967" s="12" t="s">
        <v>126</v>
      </c>
      <c r="BO1967" s="12" t="s">
        <v>127</v>
      </c>
      <c r="BP1967" s="12" t="s">
        <v>314</v>
      </c>
      <c r="BQ1967" s="12" t="s">
        <v>464</v>
      </c>
    </row>
    <row r="1968" ht="14.25" customHeight="1">
      <c r="A1968" s="12">
        <v>722389.0</v>
      </c>
      <c r="B1968" s="12">
        <v>722389.0</v>
      </c>
      <c r="K1968" s="12" t="s">
        <v>317</v>
      </c>
      <c r="M1968" s="12" t="s">
        <v>170</v>
      </c>
      <c r="N1968" s="12" t="s">
        <v>139</v>
      </c>
      <c r="P1968" s="12" t="s">
        <v>140</v>
      </c>
      <c r="V1968" s="12">
        <v>895.0</v>
      </c>
      <c r="X1968" s="12" t="s">
        <v>9226</v>
      </c>
      <c r="Y1968" s="12" t="s">
        <v>142</v>
      </c>
      <c r="Z1968" s="12" t="s">
        <v>9227</v>
      </c>
      <c r="AA1968" s="12" t="s">
        <v>175</v>
      </c>
      <c r="AB1968" s="12" t="s">
        <v>9228</v>
      </c>
      <c r="AC1968" s="12">
        <v>8.2257644256E10</v>
      </c>
      <c r="AD1968" s="12" t="s">
        <v>634</v>
      </c>
      <c r="AE1968" s="12" t="s">
        <v>9229</v>
      </c>
      <c r="AI1968" s="12" t="s">
        <v>152</v>
      </c>
      <c r="AJ1968" s="12" t="s">
        <v>126</v>
      </c>
      <c r="AK1968" s="12" t="s">
        <v>126</v>
      </c>
      <c r="AM1968" s="12" t="s">
        <v>149</v>
      </c>
      <c r="AP1968" s="12" t="s">
        <v>152</v>
      </c>
      <c r="AQ1968" s="12" t="s">
        <v>152</v>
      </c>
      <c r="AS1968" s="12" t="s">
        <v>370</v>
      </c>
      <c r="AT1968" s="12" t="s">
        <v>9230</v>
      </c>
      <c r="AU1968" s="12" t="s">
        <v>152</v>
      </c>
      <c r="AV1968" s="12" t="s">
        <v>154</v>
      </c>
      <c r="AX1968" s="12" t="s">
        <v>156</v>
      </c>
      <c r="BO1968" s="12" t="s">
        <v>3552</v>
      </c>
      <c r="BP1968" s="12" t="s">
        <v>634</v>
      </c>
      <c r="BQ1968" s="12" t="s">
        <v>388</v>
      </c>
    </row>
    <row r="1969" ht="14.25" customHeight="1">
      <c r="A1969" s="12">
        <v>722391.0</v>
      </c>
      <c r="B1969" s="12">
        <v>722391.0</v>
      </c>
      <c r="K1969" s="12" t="s">
        <v>317</v>
      </c>
      <c r="M1969" s="12" t="s">
        <v>138</v>
      </c>
      <c r="N1969" s="12" t="s">
        <v>171</v>
      </c>
      <c r="P1969" s="12" t="s">
        <v>204</v>
      </c>
      <c r="V1969" s="12">
        <v>460.0</v>
      </c>
      <c r="X1969" s="12" t="s">
        <v>9231</v>
      </c>
      <c r="Y1969" s="12" t="s">
        <v>246</v>
      </c>
      <c r="Z1969" s="12" t="s">
        <v>9232</v>
      </c>
      <c r="AA1969" s="12" t="s">
        <v>144</v>
      </c>
      <c r="AB1969" s="12" t="s">
        <v>9233</v>
      </c>
      <c r="AC1969" s="12">
        <v>21.0</v>
      </c>
      <c r="AD1969" s="12" t="s">
        <v>1973</v>
      </c>
      <c r="AE1969" s="12" t="s">
        <v>9234</v>
      </c>
      <c r="AF1969" s="12" t="s">
        <v>9235</v>
      </c>
      <c r="AI1969" s="12" t="s">
        <v>126</v>
      </c>
      <c r="AJ1969" s="12" t="s">
        <v>126</v>
      </c>
      <c r="AK1969" s="12" t="s">
        <v>126</v>
      </c>
      <c r="AM1969" s="12" t="s">
        <v>150</v>
      </c>
      <c r="AN1969" s="12" t="s">
        <v>149</v>
      </c>
      <c r="AP1969" s="12" t="s">
        <v>152</v>
      </c>
      <c r="AS1969" s="12" t="s">
        <v>153</v>
      </c>
      <c r="AU1969" s="12" t="s">
        <v>126</v>
      </c>
      <c r="BO1969" s="12" t="s">
        <v>421</v>
      </c>
      <c r="BP1969" s="12" t="s">
        <v>1973</v>
      </c>
      <c r="BQ1969" s="12" t="s">
        <v>510</v>
      </c>
    </row>
    <row r="1970" ht="14.25" customHeight="1">
      <c r="A1970" s="12">
        <v>722392.0</v>
      </c>
      <c r="B1970" s="12">
        <v>722392.0</v>
      </c>
      <c r="K1970" s="12" t="s">
        <v>317</v>
      </c>
      <c r="M1970" s="12" t="s">
        <v>253</v>
      </c>
      <c r="N1970" s="12" t="s">
        <v>139</v>
      </c>
      <c r="P1970" s="12" t="s">
        <v>140</v>
      </c>
      <c r="V1970" s="12">
        <v>831.0</v>
      </c>
      <c r="X1970" s="12" t="s">
        <v>9236</v>
      </c>
      <c r="Y1970" s="12" t="s">
        <v>142</v>
      </c>
      <c r="Z1970" s="12" t="s">
        <v>9237</v>
      </c>
      <c r="AA1970" s="12" t="s">
        <v>144</v>
      </c>
      <c r="AB1970" s="12" t="s">
        <v>9238</v>
      </c>
      <c r="AC1970" s="12">
        <v>2.31775086846E11</v>
      </c>
      <c r="AD1970" s="12" t="s">
        <v>396</v>
      </c>
      <c r="AE1970" s="12" t="s">
        <v>9239</v>
      </c>
      <c r="AF1970" s="12" t="s">
        <v>9240</v>
      </c>
      <c r="AI1970" s="12" t="s">
        <v>152</v>
      </c>
      <c r="AJ1970" s="12" t="s">
        <v>126</v>
      </c>
      <c r="AK1970" s="12" t="s">
        <v>126</v>
      </c>
      <c r="AM1970" s="12" t="s">
        <v>149</v>
      </c>
      <c r="AP1970" s="12" t="s">
        <v>126</v>
      </c>
      <c r="AQ1970" s="12" t="s">
        <v>152</v>
      </c>
      <c r="AS1970" s="12" t="s">
        <v>153</v>
      </c>
      <c r="AU1970" s="12" t="s">
        <v>152</v>
      </c>
      <c r="AW1970" s="12" t="s">
        <v>9241</v>
      </c>
      <c r="AX1970" s="12" t="s">
        <v>3883</v>
      </c>
      <c r="AY1970" s="12" t="s">
        <v>9242</v>
      </c>
      <c r="BO1970" s="12" t="s">
        <v>1009</v>
      </c>
      <c r="BP1970" s="12" t="s">
        <v>396</v>
      </c>
      <c r="BR1970" s="12" t="s">
        <v>9243</v>
      </c>
    </row>
    <row r="1971" ht="14.25" customHeight="1">
      <c r="A1971" s="12">
        <v>722393.0</v>
      </c>
      <c r="B1971" s="12">
        <v>722393.0</v>
      </c>
      <c r="C1971" s="12" t="s">
        <v>136</v>
      </c>
      <c r="D1971" s="12">
        <v>575.0</v>
      </c>
      <c r="K1971" s="12" t="s">
        <v>317</v>
      </c>
      <c r="M1971" s="12" t="s">
        <v>138</v>
      </c>
      <c r="N1971" s="12" t="s">
        <v>139</v>
      </c>
      <c r="P1971" s="12" t="s">
        <v>204</v>
      </c>
      <c r="V1971" s="12">
        <v>575.0</v>
      </c>
      <c r="X1971" s="12" t="s">
        <v>9244</v>
      </c>
      <c r="Y1971" s="12" t="s">
        <v>319</v>
      </c>
      <c r="Z1971" s="12" t="s">
        <v>9245</v>
      </c>
      <c r="AA1971" s="12" t="s">
        <v>175</v>
      </c>
      <c r="AB1971" s="12" t="s">
        <v>9246</v>
      </c>
      <c r="AC1971" s="12">
        <v>417.0</v>
      </c>
      <c r="AD1971" s="12" t="s">
        <v>963</v>
      </c>
      <c r="AI1971" s="12" t="s">
        <v>126</v>
      </c>
      <c r="AJ1971" s="12" t="s">
        <v>126</v>
      </c>
      <c r="AK1971" s="12" t="s">
        <v>126</v>
      </c>
      <c r="AP1971" s="12" t="s">
        <v>126</v>
      </c>
      <c r="AQ1971" s="12" t="s">
        <v>152</v>
      </c>
      <c r="AS1971" s="12" t="s">
        <v>153</v>
      </c>
      <c r="AU1971" s="12" t="s">
        <v>152</v>
      </c>
      <c r="AX1971" s="12" t="s">
        <v>184</v>
      </c>
    </row>
    <row r="1972" ht="14.25" customHeight="1">
      <c r="A1972" s="12">
        <v>722397.0</v>
      </c>
      <c r="B1972" s="12">
        <v>722397.0</v>
      </c>
      <c r="K1972" s="12" t="s">
        <v>317</v>
      </c>
      <c r="M1972" s="12" t="s">
        <v>253</v>
      </c>
      <c r="N1972" s="12" t="s">
        <v>139</v>
      </c>
      <c r="P1972" s="12" t="s">
        <v>204</v>
      </c>
      <c r="V1972" s="12">
        <v>351.0</v>
      </c>
      <c r="X1972" s="12" t="s">
        <v>9247</v>
      </c>
      <c r="Y1972" s="12" t="s">
        <v>246</v>
      </c>
      <c r="Z1972" s="12" t="s">
        <v>9248</v>
      </c>
      <c r="AA1972" s="12" t="s">
        <v>144</v>
      </c>
      <c r="AB1972" s="12" t="s">
        <v>9249</v>
      </c>
      <c r="AC1972" s="12">
        <v>2.56779767799E11</v>
      </c>
      <c r="AD1972" s="12" t="s">
        <v>272</v>
      </c>
      <c r="AI1972" s="12" t="s">
        <v>152</v>
      </c>
      <c r="AJ1972" s="12" t="s">
        <v>152</v>
      </c>
      <c r="AK1972" s="12" t="s">
        <v>126</v>
      </c>
      <c r="AM1972" s="12" t="s">
        <v>149</v>
      </c>
      <c r="AN1972" s="12" t="s">
        <v>412</v>
      </c>
      <c r="AQ1972" s="12" t="s">
        <v>152</v>
      </c>
      <c r="AS1972" s="12" t="s">
        <v>153</v>
      </c>
      <c r="AU1972" s="12" t="s">
        <v>152</v>
      </c>
      <c r="AV1972" s="12" t="s">
        <v>182</v>
      </c>
      <c r="AX1972" s="12" t="s">
        <v>184</v>
      </c>
      <c r="BO1972" s="12" t="s">
        <v>9250</v>
      </c>
      <c r="BP1972" s="12" t="s">
        <v>146</v>
      </c>
    </row>
    <row r="1973" ht="14.25" customHeight="1">
      <c r="A1973" s="12">
        <v>722398.0</v>
      </c>
      <c r="B1973" s="12">
        <v>722398.0</v>
      </c>
      <c r="K1973" s="12" t="s">
        <v>317</v>
      </c>
      <c r="M1973" s="12" t="s">
        <v>253</v>
      </c>
      <c r="N1973" s="12" t="s">
        <v>171</v>
      </c>
      <c r="P1973" s="12" t="s">
        <v>204</v>
      </c>
      <c r="V1973" s="12">
        <v>285.0</v>
      </c>
      <c r="X1973" s="12" t="s">
        <v>9251</v>
      </c>
      <c r="Y1973" s="12" t="s">
        <v>246</v>
      </c>
      <c r="Z1973" s="12" t="s">
        <v>9252</v>
      </c>
      <c r="AA1973" s="12" t="s">
        <v>144</v>
      </c>
      <c r="AB1973" s="12" t="s">
        <v>9253</v>
      </c>
      <c r="AC1973" s="12">
        <v>2.63786124335E11</v>
      </c>
      <c r="AD1973" s="12" t="s">
        <v>161</v>
      </c>
      <c r="AE1973" s="12" t="s">
        <v>9254</v>
      </c>
      <c r="AI1973" s="12" t="s">
        <v>152</v>
      </c>
      <c r="AJ1973" s="12" t="s">
        <v>126</v>
      </c>
      <c r="AK1973" s="12" t="s">
        <v>126</v>
      </c>
      <c r="AM1973" s="12" t="s">
        <v>149</v>
      </c>
      <c r="AP1973" s="12" t="s">
        <v>152</v>
      </c>
      <c r="AQ1973" s="12" t="s">
        <v>152</v>
      </c>
      <c r="AS1973" s="12" t="s">
        <v>153</v>
      </c>
      <c r="AU1973" s="12" t="s">
        <v>152</v>
      </c>
      <c r="AV1973" s="12" t="s">
        <v>154</v>
      </c>
      <c r="AX1973" s="12" t="s">
        <v>184</v>
      </c>
    </row>
    <row r="1974" ht="14.25" customHeight="1">
      <c r="A1974" s="12">
        <v>722409.0</v>
      </c>
      <c r="B1974" s="12">
        <v>722409.0</v>
      </c>
      <c r="K1974" s="12" t="s">
        <v>317</v>
      </c>
      <c r="M1974" s="12" t="s">
        <v>253</v>
      </c>
      <c r="N1974" s="12" t="s">
        <v>171</v>
      </c>
      <c r="P1974" s="12" t="s">
        <v>204</v>
      </c>
      <c r="V1974" s="12">
        <v>285.0</v>
      </c>
      <c r="X1974" s="12" t="s">
        <v>9255</v>
      </c>
      <c r="Y1974" s="12" t="s">
        <v>246</v>
      </c>
      <c r="Z1974" s="12" t="s">
        <v>9256</v>
      </c>
      <c r="AA1974" s="12" t="s">
        <v>144</v>
      </c>
      <c r="AB1974" s="12" t="s">
        <v>9257</v>
      </c>
      <c r="AC1974" s="12">
        <v>2.5678556646E11</v>
      </c>
      <c r="AD1974" s="12" t="s">
        <v>272</v>
      </c>
      <c r="AE1974" s="12" t="s">
        <v>9258</v>
      </c>
      <c r="AI1974" s="12" t="s">
        <v>152</v>
      </c>
      <c r="AJ1974" s="12" t="s">
        <v>126</v>
      </c>
      <c r="AK1974" s="12" t="s">
        <v>126</v>
      </c>
      <c r="AM1974" s="12" t="s">
        <v>196</v>
      </c>
      <c r="AP1974" s="12" t="s">
        <v>152</v>
      </c>
      <c r="AQ1974" s="12" t="s">
        <v>152</v>
      </c>
      <c r="AS1974" s="12" t="s">
        <v>153</v>
      </c>
      <c r="AU1974" s="12" t="s">
        <v>152</v>
      </c>
      <c r="AV1974" s="12" t="s">
        <v>154</v>
      </c>
      <c r="AX1974" s="12" t="s">
        <v>156</v>
      </c>
      <c r="BO1974" s="12" t="s">
        <v>7394</v>
      </c>
      <c r="BP1974" s="12" t="s">
        <v>272</v>
      </c>
      <c r="BQ1974" s="12" t="s">
        <v>9259</v>
      </c>
    </row>
    <row r="1975" ht="14.25" customHeight="1">
      <c r="A1975" s="12">
        <v>722410.0</v>
      </c>
      <c r="B1975" s="12">
        <v>722410.0</v>
      </c>
      <c r="C1975" s="12" t="s">
        <v>136</v>
      </c>
      <c r="D1975" s="12">
        <v>0.0</v>
      </c>
      <c r="E1975" s="12" t="s">
        <v>327</v>
      </c>
      <c r="K1975" s="12" t="s">
        <v>317</v>
      </c>
      <c r="M1975" s="12" t="s">
        <v>138</v>
      </c>
      <c r="N1975" s="12" t="s">
        <v>171</v>
      </c>
      <c r="P1975" s="12" t="s">
        <v>140</v>
      </c>
      <c r="V1975" s="12">
        <v>769.0</v>
      </c>
      <c r="X1975" s="12" t="s">
        <v>9260</v>
      </c>
      <c r="Y1975" s="12" t="s">
        <v>142</v>
      </c>
      <c r="Z1975" s="12" t="s">
        <v>9261</v>
      </c>
      <c r="AA1975" s="12" t="s">
        <v>144</v>
      </c>
      <c r="AB1975" s="12" t="s">
        <v>9262</v>
      </c>
      <c r="AC1975" s="12">
        <v>10.0</v>
      </c>
      <c r="AD1975" s="12" t="s">
        <v>146</v>
      </c>
      <c r="AE1975" s="12" t="s">
        <v>9263</v>
      </c>
      <c r="AI1975" s="12" t="s">
        <v>126</v>
      </c>
      <c r="AJ1975" s="12" t="s">
        <v>126</v>
      </c>
      <c r="AK1975" s="12" t="s">
        <v>126</v>
      </c>
      <c r="AM1975" s="12" t="s">
        <v>150</v>
      </c>
      <c r="AN1975" s="12" t="s">
        <v>149</v>
      </c>
      <c r="AP1975" s="12" t="s">
        <v>126</v>
      </c>
      <c r="AS1975" s="12" t="s">
        <v>370</v>
      </c>
      <c r="AT1975" s="12" t="s">
        <v>1017</v>
      </c>
      <c r="AU1975" s="12" t="s">
        <v>126</v>
      </c>
      <c r="BO1975" s="12" t="s">
        <v>7378</v>
      </c>
      <c r="BP1975" s="12" t="s">
        <v>146</v>
      </c>
      <c r="BQ1975" s="12" t="s">
        <v>8961</v>
      </c>
    </row>
    <row r="1976" ht="14.25" customHeight="1">
      <c r="A1976" s="12">
        <v>722416.0</v>
      </c>
      <c r="B1976" s="12">
        <v>722416.0</v>
      </c>
      <c r="K1976" s="12" t="s">
        <v>317</v>
      </c>
      <c r="M1976" s="12" t="s">
        <v>170</v>
      </c>
      <c r="N1976" s="12" t="s">
        <v>139</v>
      </c>
      <c r="O1976" s="12" t="s">
        <v>4892</v>
      </c>
      <c r="P1976" s="12" t="s">
        <v>128</v>
      </c>
      <c r="V1976" s="12">
        <v>831.0</v>
      </c>
      <c r="X1976" s="12" t="s">
        <v>9264</v>
      </c>
      <c r="Y1976" s="12" t="s">
        <v>142</v>
      </c>
      <c r="Z1976" s="12" t="s">
        <v>9265</v>
      </c>
      <c r="AA1976" s="12" t="s">
        <v>144</v>
      </c>
      <c r="AB1976" s="12" t="s">
        <v>9266</v>
      </c>
      <c r="AC1976" s="12">
        <v>2.01221526058E11</v>
      </c>
      <c r="AD1976" s="12" t="s">
        <v>1298</v>
      </c>
      <c r="AE1976" s="12" t="s">
        <v>9267</v>
      </c>
      <c r="AF1976" s="12" t="s">
        <v>9268</v>
      </c>
      <c r="AI1976" s="12" t="s">
        <v>152</v>
      </c>
      <c r="AJ1976" s="12" t="s">
        <v>126</v>
      </c>
      <c r="AK1976" s="12" t="s">
        <v>126</v>
      </c>
      <c r="AM1976" s="12" t="s">
        <v>985</v>
      </c>
      <c r="AN1976" s="12" t="s">
        <v>196</v>
      </c>
      <c r="AO1976" s="12" t="s">
        <v>9269</v>
      </c>
      <c r="AQ1976" s="12" t="s">
        <v>152</v>
      </c>
      <c r="AS1976" s="12" t="s">
        <v>153</v>
      </c>
      <c r="AU1976" s="12" t="s">
        <v>152</v>
      </c>
      <c r="BO1976" s="12" t="s">
        <v>421</v>
      </c>
      <c r="BP1976" s="12" t="s">
        <v>1298</v>
      </c>
      <c r="BQ1976" s="12" t="s">
        <v>135</v>
      </c>
    </row>
    <row r="1977" ht="14.25" customHeight="1">
      <c r="A1977" s="12">
        <v>722420.0</v>
      </c>
      <c r="B1977" s="12">
        <v>722420.0</v>
      </c>
      <c r="K1977" s="12" t="s">
        <v>317</v>
      </c>
      <c r="M1977" s="12" t="s">
        <v>170</v>
      </c>
      <c r="N1977" s="12" t="s">
        <v>139</v>
      </c>
      <c r="P1977" s="12" t="s">
        <v>140</v>
      </c>
      <c r="V1977" s="12">
        <v>895.0</v>
      </c>
      <c r="X1977" s="12" t="s">
        <v>9270</v>
      </c>
      <c r="Y1977" s="12" t="s">
        <v>142</v>
      </c>
      <c r="Z1977" s="12" t="s">
        <v>9271</v>
      </c>
      <c r="AA1977" s="12" t="s">
        <v>144</v>
      </c>
      <c r="AB1977" s="12" t="s">
        <v>9272</v>
      </c>
      <c r="AC1977" s="12">
        <v>9.19881595566E11</v>
      </c>
      <c r="AD1977" s="12" t="s">
        <v>448</v>
      </c>
      <c r="AE1977" s="12" t="s">
        <v>9273</v>
      </c>
      <c r="AF1977" s="12" t="s">
        <v>9274</v>
      </c>
      <c r="AI1977" s="12" t="s">
        <v>152</v>
      </c>
      <c r="AJ1977" s="12" t="s">
        <v>152</v>
      </c>
      <c r="AK1977" s="12" t="s">
        <v>126</v>
      </c>
      <c r="AM1977" s="12" t="s">
        <v>149</v>
      </c>
      <c r="AP1977" s="12" t="s">
        <v>152</v>
      </c>
      <c r="AQ1977" s="12" t="s">
        <v>152</v>
      </c>
      <c r="AS1977" s="12" t="s">
        <v>153</v>
      </c>
      <c r="AU1977" s="12" t="s">
        <v>152</v>
      </c>
      <c r="BO1977" s="12" t="s">
        <v>568</v>
      </c>
      <c r="BP1977" s="12" t="s">
        <v>448</v>
      </c>
      <c r="BQ1977" s="12" t="s">
        <v>1943</v>
      </c>
    </row>
    <row r="1978" ht="14.25" customHeight="1">
      <c r="A1978" s="12">
        <v>722421.0</v>
      </c>
      <c r="B1978" s="12">
        <v>722421.0</v>
      </c>
      <c r="K1978" s="12" t="s">
        <v>317</v>
      </c>
      <c r="M1978" s="12" t="s">
        <v>253</v>
      </c>
      <c r="N1978" s="12" t="s">
        <v>171</v>
      </c>
      <c r="P1978" s="12" t="s">
        <v>204</v>
      </c>
      <c r="V1978" s="12">
        <v>285.0</v>
      </c>
      <c r="X1978" s="12" t="s">
        <v>9275</v>
      </c>
      <c r="Y1978" s="12" t="s">
        <v>246</v>
      </c>
      <c r="Z1978" s="12" t="s">
        <v>1818</v>
      </c>
      <c r="AA1978" s="12" t="s">
        <v>144</v>
      </c>
      <c r="AB1978" s="12" t="s">
        <v>7042</v>
      </c>
      <c r="AC1978" s="12">
        <v>2.55686536188E11</v>
      </c>
      <c r="AD1978" s="12" t="s">
        <v>272</v>
      </c>
      <c r="AJ1978" s="12" t="s">
        <v>126</v>
      </c>
      <c r="AK1978" s="12" t="s">
        <v>126</v>
      </c>
      <c r="AM1978" s="12" t="s">
        <v>196</v>
      </c>
      <c r="AN1978" s="12" t="s">
        <v>1962</v>
      </c>
      <c r="AP1978" s="12" t="s">
        <v>126</v>
      </c>
      <c r="AQ1978" s="12" t="s">
        <v>152</v>
      </c>
      <c r="AS1978" s="12" t="s">
        <v>153</v>
      </c>
      <c r="AU1978" s="12" t="s">
        <v>152</v>
      </c>
      <c r="BO1978" s="12" t="s">
        <v>374</v>
      </c>
    </row>
    <row r="1979" ht="14.25" customHeight="1">
      <c r="A1979" s="12">
        <v>722424.0</v>
      </c>
      <c r="B1979" s="12">
        <v>722424.0</v>
      </c>
      <c r="K1979" s="12" t="s">
        <v>317</v>
      </c>
      <c r="M1979" s="12" t="s">
        <v>170</v>
      </c>
      <c r="N1979" s="12" t="s">
        <v>171</v>
      </c>
      <c r="P1979" s="12" t="s">
        <v>204</v>
      </c>
      <c r="V1979" s="12">
        <v>358.0</v>
      </c>
      <c r="X1979" s="12" t="s">
        <v>9276</v>
      </c>
      <c r="Y1979" s="12" t="s">
        <v>142</v>
      </c>
      <c r="Z1979" s="12" t="s">
        <v>5657</v>
      </c>
      <c r="AA1979" s="12" t="s">
        <v>175</v>
      </c>
      <c r="AB1979" s="12" t="s">
        <v>9277</v>
      </c>
      <c r="AC1979" s="12">
        <v>73.0</v>
      </c>
      <c r="AD1979" s="12" t="s">
        <v>132</v>
      </c>
      <c r="AI1979" s="12" t="s">
        <v>152</v>
      </c>
      <c r="AM1979" s="12" t="s">
        <v>196</v>
      </c>
      <c r="AP1979" s="12" t="s">
        <v>152</v>
      </c>
      <c r="AQ1979" s="12" t="s">
        <v>152</v>
      </c>
      <c r="AS1979" s="12" t="s">
        <v>370</v>
      </c>
      <c r="AT1979" s="12" t="s">
        <v>1017</v>
      </c>
      <c r="AU1979" s="12" t="s">
        <v>152</v>
      </c>
      <c r="AV1979" s="12" t="s">
        <v>552</v>
      </c>
      <c r="AX1979" s="12" t="s">
        <v>183</v>
      </c>
      <c r="BO1979" s="12" t="s">
        <v>374</v>
      </c>
      <c r="BP1979" s="12" t="s">
        <v>132</v>
      </c>
    </row>
    <row r="1980" ht="14.25" customHeight="1">
      <c r="A1980" s="12">
        <v>722425.0</v>
      </c>
      <c r="B1980" s="12">
        <v>722425.0</v>
      </c>
      <c r="K1980" s="12" t="s">
        <v>317</v>
      </c>
      <c r="M1980" s="12" t="s">
        <v>170</v>
      </c>
      <c r="N1980" s="12" t="s">
        <v>171</v>
      </c>
      <c r="P1980" s="12" t="s">
        <v>204</v>
      </c>
      <c r="V1980" s="12">
        <v>358.0</v>
      </c>
      <c r="X1980" s="12" t="s">
        <v>9276</v>
      </c>
      <c r="Y1980" s="12" t="s">
        <v>142</v>
      </c>
      <c r="Z1980" s="12" t="s">
        <v>5657</v>
      </c>
      <c r="AA1980" s="12" t="s">
        <v>175</v>
      </c>
      <c r="AB1980" s="12" t="s">
        <v>9277</v>
      </c>
      <c r="AC1980" s="12">
        <v>73.0</v>
      </c>
      <c r="AD1980" s="12" t="s">
        <v>132</v>
      </c>
      <c r="AI1980" s="12" t="s">
        <v>152</v>
      </c>
      <c r="AM1980" s="12" t="s">
        <v>196</v>
      </c>
      <c r="AP1980" s="12" t="s">
        <v>152</v>
      </c>
      <c r="AQ1980" s="12" t="s">
        <v>152</v>
      </c>
      <c r="AS1980" s="12" t="s">
        <v>370</v>
      </c>
      <c r="AT1980" s="12" t="s">
        <v>1017</v>
      </c>
      <c r="AU1980" s="12" t="s">
        <v>152</v>
      </c>
      <c r="AV1980" s="12" t="s">
        <v>552</v>
      </c>
      <c r="AX1980" s="12" t="s">
        <v>183</v>
      </c>
      <c r="BO1980" s="12" t="s">
        <v>374</v>
      </c>
      <c r="BP1980" s="12" t="s">
        <v>132</v>
      </c>
    </row>
    <row r="1981" ht="14.25" customHeight="1">
      <c r="A1981" s="12">
        <v>722426.0</v>
      </c>
      <c r="B1981" s="12">
        <v>722426.0</v>
      </c>
      <c r="K1981" s="12" t="s">
        <v>317</v>
      </c>
      <c r="M1981" s="12" t="s">
        <v>253</v>
      </c>
      <c r="N1981" s="12" t="s">
        <v>139</v>
      </c>
      <c r="P1981" s="12" t="s">
        <v>128</v>
      </c>
      <c r="V1981" s="12">
        <v>641.0</v>
      </c>
      <c r="X1981" s="12" t="s">
        <v>9278</v>
      </c>
      <c r="Y1981" s="12" t="s">
        <v>319</v>
      </c>
      <c r="Z1981" s="12" t="s">
        <v>9279</v>
      </c>
      <c r="AA1981" s="12" t="s">
        <v>175</v>
      </c>
      <c r="AB1981" s="12" t="s">
        <v>9280</v>
      </c>
      <c r="AC1981" s="12">
        <v>2.56774784078E11</v>
      </c>
      <c r="AD1981" s="12" t="s">
        <v>272</v>
      </c>
      <c r="AE1981" s="12" t="s">
        <v>9281</v>
      </c>
      <c r="AI1981" s="12" t="s">
        <v>152</v>
      </c>
      <c r="AJ1981" s="12" t="s">
        <v>126</v>
      </c>
      <c r="AK1981" s="12" t="s">
        <v>126</v>
      </c>
      <c r="AP1981" s="12" t="s">
        <v>152</v>
      </c>
      <c r="AQ1981" s="12" t="s">
        <v>152</v>
      </c>
      <c r="AS1981" s="12" t="s">
        <v>153</v>
      </c>
      <c r="AU1981" s="12" t="s">
        <v>126</v>
      </c>
      <c r="BO1981" s="12" t="s">
        <v>561</v>
      </c>
      <c r="BQ1981" s="12" t="s">
        <v>553</v>
      </c>
    </row>
    <row r="1982" ht="14.25" customHeight="1">
      <c r="A1982" s="12">
        <v>722427.0</v>
      </c>
      <c r="B1982" s="12">
        <v>722427.0</v>
      </c>
      <c r="K1982" s="12" t="s">
        <v>317</v>
      </c>
      <c r="M1982" s="12" t="s">
        <v>253</v>
      </c>
      <c r="N1982" s="12" t="s">
        <v>139</v>
      </c>
      <c r="P1982" s="12" t="s">
        <v>128</v>
      </c>
      <c r="V1982" s="12">
        <v>641.0</v>
      </c>
      <c r="X1982" s="12" t="s">
        <v>9278</v>
      </c>
      <c r="Y1982" s="12" t="s">
        <v>319</v>
      </c>
      <c r="Z1982" s="12" t="s">
        <v>9279</v>
      </c>
      <c r="AA1982" s="12" t="s">
        <v>175</v>
      </c>
      <c r="AB1982" s="12" t="s">
        <v>9280</v>
      </c>
      <c r="AC1982" s="12">
        <v>2.56774784078E11</v>
      </c>
      <c r="AD1982" s="12" t="s">
        <v>272</v>
      </c>
      <c r="AE1982" s="12" t="s">
        <v>9281</v>
      </c>
      <c r="AI1982" s="12" t="s">
        <v>152</v>
      </c>
      <c r="AJ1982" s="12" t="s">
        <v>126</v>
      </c>
      <c r="AK1982" s="12" t="s">
        <v>126</v>
      </c>
      <c r="AP1982" s="12" t="s">
        <v>152</v>
      </c>
      <c r="AQ1982" s="12" t="s">
        <v>152</v>
      </c>
      <c r="AS1982" s="12" t="s">
        <v>153</v>
      </c>
      <c r="AU1982" s="12" t="s">
        <v>126</v>
      </c>
      <c r="BO1982" s="12" t="s">
        <v>561</v>
      </c>
      <c r="BQ1982" s="12" t="s">
        <v>553</v>
      </c>
    </row>
    <row r="1983" ht="14.25" customHeight="1">
      <c r="A1983" s="12">
        <v>722428.0</v>
      </c>
      <c r="B1983" s="12">
        <v>722428.0</v>
      </c>
      <c r="K1983" s="12" t="s">
        <v>317</v>
      </c>
      <c r="M1983" s="12" t="s">
        <v>170</v>
      </c>
      <c r="N1983" s="12" t="s">
        <v>139</v>
      </c>
      <c r="P1983" s="12" t="s">
        <v>140</v>
      </c>
      <c r="V1983" s="12">
        <v>895.0</v>
      </c>
      <c r="X1983" s="12" t="s">
        <v>9282</v>
      </c>
      <c r="Y1983" s="12" t="s">
        <v>142</v>
      </c>
      <c r="Z1983" s="12" t="s">
        <v>9283</v>
      </c>
      <c r="AA1983" s="12" t="s">
        <v>144</v>
      </c>
      <c r="AB1983" s="12" t="s">
        <v>9284</v>
      </c>
      <c r="AC1983" s="12">
        <v>2.01202793391E11</v>
      </c>
      <c r="AD1983" s="12" t="s">
        <v>1298</v>
      </c>
      <c r="AE1983" s="12" t="s">
        <v>9285</v>
      </c>
      <c r="AF1983" s="12" t="s">
        <v>9286</v>
      </c>
      <c r="AI1983" s="12" t="s">
        <v>152</v>
      </c>
      <c r="AJ1983" s="12" t="s">
        <v>126</v>
      </c>
      <c r="AK1983" s="12" t="s">
        <v>126</v>
      </c>
      <c r="AM1983" s="12" t="s">
        <v>1793</v>
      </c>
      <c r="AN1983" s="12" t="s">
        <v>196</v>
      </c>
      <c r="AP1983" s="12" t="s">
        <v>152</v>
      </c>
      <c r="AQ1983" s="12" t="s">
        <v>152</v>
      </c>
      <c r="AS1983" s="12" t="s">
        <v>153</v>
      </c>
      <c r="AU1983" s="12" t="s">
        <v>152</v>
      </c>
      <c r="AV1983" s="12" t="s">
        <v>2232</v>
      </c>
      <c r="AX1983" s="12" t="s">
        <v>184</v>
      </c>
      <c r="BO1983" s="12" t="s">
        <v>421</v>
      </c>
      <c r="BQ1983" s="12" t="s">
        <v>135</v>
      </c>
    </row>
    <row r="1984" ht="14.25" customHeight="1">
      <c r="A1984" s="12">
        <v>722429.0</v>
      </c>
      <c r="B1984" s="12">
        <v>722429.0</v>
      </c>
      <c r="C1984" s="12" t="s">
        <v>136</v>
      </c>
      <c r="D1984" s="12">
        <v>575.0</v>
      </c>
      <c r="K1984" s="12" t="s">
        <v>317</v>
      </c>
      <c r="M1984" s="12" t="s">
        <v>138</v>
      </c>
      <c r="N1984" s="12" t="s">
        <v>139</v>
      </c>
      <c r="P1984" s="12" t="s">
        <v>204</v>
      </c>
      <c r="V1984" s="12">
        <v>575.0</v>
      </c>
      <c r="X1984" s="12" t="s">
        <v>9287</v>
      </c>
      <c r="Y1984" s="12" t="s">
        <v>269</v>
      </c>
      <c r="Z1984" s="12" t="s">
        <v>9288</v>
      </c>
      <c r="AA1984" s="12" t="s">
        <v>175</v>
      </c>
      <c r="AB1984" s="12" t="s">
        <v>9289</v>
      </c>
      <c r="AC1984" s="12">
        <v>75.0</v>
      </c>
      <c r="AD1984" s="12" t="s">
        <v>249</v>
      </c>
      <c r="AE1984" s="12" t="s">
        <v>9290</v>
      </c>
      <c r="AI1984" s="12" t="s">
        <v>126</v>
      </c>
      <c r="AJ1984" s="12" t="s">
        <v>126</v>
      </c>
      <c r="AK1984" s="12" t="s">
        <v>126</v>
      </c>
      <c r="AM1984" s="12" t="s">
        <v>149</v>
      </c>
      <c r="AN1984" s="12" t="s">
        <v>150</v>
      </c>
      <c r="AP1984" s="12" t="s">
        <v>126</v>
      </c>
      <c r="AQ1984" s="12" t="s">
        <v>152</v>
      </c>
      <c r="AS1984" s="12" t="s">
        <v>153</v>
      </c>
      <c r="AU1984" s="12" t="s">
        <v>126</v>
      </c>
      <c r="BO1984" s="12" t="s">
        <v>127</v>
      </c>
      <c r="BP1984" s="12" t="s">
        <v>249</v>
      </c>
      <c r="BQ1984" s="12" t="s">
        <v>454</v>
      </c>
    </row>
    <row r="1985" ht="14.25" customHeight="1">
      <c r="A1985" s="12">
        <v>722430.0</v>
      </c>
      <c r="B1985" s="12">
        <v>722430.0</v>
      </c>
      <c r="K1985" s="12" t="s">
        <v>317</v>
      </c>
      <c r="M1985" s="12" t="s">
        <v>253</v>
      </c>
      <c r="N1985" s="12" t="s">
        <v>171</v>
      </c>
      <c r="P1985" s="12" t="s">
        <v>140</v>
      </c>
      <c r="V1985" s="12">
        <v>666.0</v>
      </c>
      <c r="X1985" s="12" t="s">
        <v>9291</v>
      </c>
      <c r="Y1985" s="12" t="s">
        <v>142</v>
      </c>
      <c r="Z1985" s="12" t="s">
        <v>9292</v>
      </c>
      <c r="AA1985" s="12" t="s">
        <v>144</v>
      </c>
      <c r="AB1985" s="12" t="s">
        <v>9293</v>
      </c>
      <c r="AC1985" s="12">
        <v>2.56779435748E11</v>
      </c>
      <c r="AD1985" s="12" t="s">
        <v>272</v>
      </c>
      <c r="AE1985" s="12" t="s">
        <v>411</v>
      </c>
      <c r="AI1985" s="12" t="s">
        <v>152</v>
      </c>
      <c r="AJ1985" s="12" t="s">
        <v>126</v>
      </c>
      <c r="AK1985" s="12" t="s">
        <v>152</v>
      </c>
      <c r="AL1985" s="12" t="s">
        <v>9294</v>
      </c>
      <c r="AM1985" s="12" t="s">
        <v>196</v>
      </c>
      <c r="AN1985" s="12" t="s">
        <v>149</v>
      </c>
      <c r="AP1985" s="12" t="s">
        <v>152</v>
      </c>
      <c r="AQ1985" s="12" t="s">
        <v>152</v>
      </c>
      <c r="AS1985" s="12" t="s">
        <v>370</v>
      </c>
      <c r="AT1985" s="12" t="s">
        <v>1017</v>
      </c>
      <c r="AU1985" s="12" t="s">
        <v>152</v>
      </c>
      <c r="AV1985" s="12" t="s">
        <v>154</v>
      </c>
      <c r="AW1985" s="12" t="s">
        <v>808</v>
      </c>
      <c r="AX1985" s="12" t="s">
        <v>184</v>
      </c>
      <c r="AY1985" s="12" t="s">
        <v>7854</v>
      </c>
      <c r="BO1985" s="12" t="s">
        <v>2344</v>
      </c>
      <c r="BQ1985" s="12" t="s">
        <v>464</v>
      </c>
    </row>
    <row r="1986" ht="14.25" customHeight="1">
      <c r="A1986" s="12">
        <v>722436.0</v>
      </c>
      <c r="B1986" s="12">
        <v>722436.0</v>
      </c>
      <c r="K1986" s="12" t="s">
        <v>317</v>
      </c>
      <c r="M1986" s="12" t="s">
        <v>170</v>
      </c>
      <c r="N1986" s="12" t="s">
        <v>171</v>
      </c>
      <c r="P1986" s="12" t="s">
        <v>140</v>
      </c>
      <c r="V1986" s="12">
        <v>714.0</v>
      </c>
      <c r="X1986" s="12" t="s">
        <v>9295</v>
      </c>
      <c r="Y1986" s="12" t="s">
        <v>142</v>
      </c>
      <c r="Z1986" s="12" t="s">
        <v>9296</v>
      </c>
      <c r="AA1986" s="12" t="s">
        <v>175</v>
      </c>
      <c r="AB1986" s="12" t="s">
        <v>9297</v>
      </c>
      <c r="AC1986" s="12">
        <v>98.0</v>
      </c>
      <c r="AD1986" s="12" t="s">
        <v>8310</v>
      </c>
      <c r="AI1986" s="12" t="s">
        <v>126</v>
      </c>
      <c r="AJ1986" s="12" t="s">
        <v>126</v>
      </c>
      <c r="AK1986" s="12" t="s">
        <v>126</v>
      </c>
      <c r="AM1986" s="12" t="s">
        <v>428</v>
      </c>
      <c r="AP1986" s="12" t="s">
        <v>152</v>
      </c>
      <c r="AQ1986" s="12" t="s">
        <v>152</v>
      </c>
      <c r="AS1986" s="12" t="s">
        <v>153</v>
      </c>
      <c r="AU1986" s="12" t="s">
        <v>126</v>
      </c>
      <c r="BO1986" s="12" t="s">
        <v>9298</v>
      </c>
      <c r="BP1986" s="12" t="s">
        <v>8310</v>
      </c>
      <c r="BQ1986" s="12" t="s">
        <v>388</v>
      </c>
    </row>
    <row r="1987" ht="14.25" customHeight="1">
      <c r="A1987" s="12">
        <v>722437.0</v>
      </c>
      <c r="B1987" s="12">
        <v>722436.0</v>
      </c>
      <c r="K1987" s="12" t="s">
        <v>317</v>
      </c>
      <c r="M1987" s="12" t="s">
        <v>170</v>
      </c>
      <c r="N1987" s="12" t="s">
        <v>171</v>
      </c>
      <c r="P1987" s="12" t="s">
        <v>118</v>
      </c>
      <c r="R1987" s="12" t="s">
        <v>1182</v>
      </c>
      <c r="V1987" s="12">
        <v>424.0</v>
      </c>
      <c r="X1987" s="12" t="s">
        <v>9299</v>
      </c>
      <c r="Y1987" s="12" t="s">
        <v>226</v>
      </c>
      <c r="Z1987" s="12" t="s">
        <v>9300</v>
      </c>
      <c r="AA1987" s="12" t="s">
        <v>144</v>
      </c>
      <c r="AB1987" s="12" t="s">
        <v>9301</v>
      </c>
      <c r="AC1987" s="12">
        <v>95.0</v>
      </c>
      <c r="AD1987" s="12" t="s">
        <v>8310</v>
      </c>
      <c r="AE1987" s="12" t="s">
        <v>9302</v>
      </c>
      <c r="AI1987" s="12" t="s">
        <v>152</v>
      </c>
      <c r="AJ1987" s="12" t="s">
        <v>126</v>
      </c>
      <c r="AK1987" s="12" t="s">
        <v>126</v>
      </c>
      <c r="AM1987" s="12" t="s">
        <v>428</v>
      </c>
      <c r="AP1987" s="12" t="s">
        <v>152</v>
      </c>
      <c r="AQ1987" s="12" t="s">
        <v>152</v>
      </c>
      <c r="AS1987" s="12" t="s">
        <v>153</v>
      </c>
      <c r="AU1987" s="12" t="s">
        <v>126</v>
      </c>
      <c r="BO1987" s="12" t="s">
        <v>467</v>
      </c>
    </row>
    <row r="1988" ht="14.25" customHeight="1">
      <c r="A1988" s="12">
        <v>722438.0</v>
      </c>
      <c r="B1988" s="12">
        <v>722436.0</v>
      </c>
      <c r="K1988" s="12" t="s">
        <v>317</v>
      </c>
      <c r="M1988" s="12" t="s">
        <v>170</v>
      </c>
      <c r="N1988" s="12" t="s">
        <v>171</v>
      </c>
      <c r="P1988" s="12" t="s">
        <v>3282</v>
      </c>
      <c r="R1988" s="12" t="s">
        <v>389</v>
      </c>
      <c r="V1988" s="12">
        <v>0.0</v>
      </c>
      <c r="X1988" s="12" t="s">
        <v>9303</v>
      </c>
      <c r="Y1988" s="12" t="s">
        <v>246</v>
      </c>
      <c r="Z1988" s="12" t="s">
        <v>9304</v>
      </c>
      <c r="AA1988" s="12" t="s">
        <v>144</v>
      </c>
      <c r="AB1988" s="12" t="s">
        <v>9305</v>
      </c>
      <c r="AC1988" s="12">
        <v>98.0</v>
      </c>
      <c r="AD1988" s="12" t="s">
        <v>8310</v>
      </c>
      <c r="AE1988" s="12" t="s">
        <v>9306</v>
      </c>
      <c r="AI1988" s="12" t="s">
        <v>152</v>
      </c>
      <c r="AJ1988" s="12" t="s">
        <v>126</v>
      </c>
      <c r="AK1988" s="12" t="s">
        <v>126</v>
      </c>
      <c r="AM1988" s="12" t="s">
        <v>428</v>
      </c>
      <c r="AN1988" s="12" t="s">
        <v>4784</v>
      </c>
      <c r="AP1988" s="12" t="s">
        <v>152</v>
      </c>
      <c r="AQ1988" s="12" t="s">
        <v>152</v>
      </c>
      <c r="AS1988" s="12" t="s">
        <v>153</v>
      </c>
      <c r="AU1988" s="12" t="s">
        <v>126</v>
      </c>
      <c r="BF1988" s="12" t="s">
        <v>126</v>
      </c>
      <c r="BO1988" s="12" t="s">
        <v>1742</v>
      </c>
      <c r="BP1988" s="12" t="s">
        <v>8310</v>
      </c>
    </row>
    <row r="1989" ht="14.25" customHeight="1">
      <c r="A1989" s="12">
        <v>722439.0</v>
      </c>
      <c r="B1989" s="12">
        <v>722439.0</v>
      </c>
      <c r="K1989" s="12" t="s">
        <v>317</v>
      </c>
      <c r="M1989" s="12" t="s">
        <v>253</v>
      </c>
      <c r="N1989" s="12" t="s">
        <v>171</v>
      </c>
      <c r="P1989" s="12" t="s">
        <v>128</v>
      </c>
      <c r="V1989" s="12">
        <v>519.0</v>
      </c>
      <c r="X1989" s="12" t="s">
        <v>9307</v>
      </c>
      <c r="Y1989" s="12" t="s">
        <v>173</v>
      </c>
      <c r="Z1989" s="12" t="s">
        <v>9308</v>
      </c>
      <c r="AA1989" s="12" t="s">
        <v>175</v>
      </c>
      <c r="AB1989" s="12" t="s">
        <v>9309</v>
      </c>
      <c r="AC1989" s="12">
        <v>9.71525123374E11</v>
      </c>
      <c r="AD1989" s="12" t="s">
        <v>3047</v>
      </c>
      <c r="AE1989" s="12" t="s">
        <v>9310</v>
      </c>
      <c r="AF1989" s="12" t="s">
        <v>9311</v>
      </c>
      <c r="AI1989" s="12" t="s">
        <v>152</v>
      </c>
      <c r="AJ1989" s="12" t="s">
        <v>152</v>
      </c>
      <c r="AK1989" s="12" t="s">
        <v>126</v>
      </c>
      <c r="AM1989" s="12" t="s">
        <v>196</v>
      </c>
      <c r="AP1989" s="12" t="s">
        <v>152</v>
      </c>
      <c r="AQ1989" s="12" t="s">
        <v>152</v>
      </c>
      <c r="AS1989" s="12" t="s">
        <v>370</v>
      </c>
      <c r="AT1989" s="12" t="s">
        <v>1017</v>
      </c>
      <c r="AU1989" s="12" t="s">
        <v>126</v>
      </c>
      <c r="BO1989" s="12" t="s">
        <v>561</v>
      </c>
      <c r="BP1989" s="12" t="s">
        <v>3047</v>
      </c>
    </row>
    <row r="1990" ht="14.25" customHeight="1">
      <c r="A1990" s="12">
        <v>722441.0</v>
      </c>
      <c r="B1990" s="12">
        <v>722440.0</v>
      </c>
      <c r="K1990" s="12" t="s">
        <v>317</v>
      </c>
      <c r="M1990" s="12" t="s">
        <v>138</v>
      </c>
      <c r="N1990" s="12" t="s">
        <v>171</v>
      </c>
      <c r="P1990" s="12" t="s">
        <v>140</v>
      </c>
      <c r="V1990" s="12">
        <v>769.0</v>
      </c>
      <c r="X1990" s="12" t="s">
        <v>9312</v>
      </c>
      <c r="Y1990" s="12" t="s">
        <v>246</v>
      </c>
      <c r="Z1990" s="12" t="s">
        <v>9313</v>
      </c>
      <c r="AA1990" s="12" t="s">
        <v>144</v>
      </c>
      <c r="AB1990" s="12" t="s">
        <v>9314</v>
      </c>
      <c r="AC1990" s="12">
        <v>2.37699139856E11</v>
      </c>
      <c r="AD1990" s="12" t="s">
        <v>1347</v>
      </c>
      <c r="AE1990" s="12" t="s">
        <v>9315</v>
      </c>
      <c r="AF1990" s="12" t="s">
        <v>9316</v>
      </c>
      <c r="AI1990" s="12" t="s">
        <v>152</v>
      </c>
      <c r="AJ1990" s="12" t="s">
        <v>152</v>
      </c>
      <c r="AK1990" s="12" t="s">
        <v>152</v>
      </c>
      <c r="AM1990" s="12" t="s">
        <v>149</v>
      </c>
      <c r="AN1990" s="12" t="s">
        <v>9317</v>
      </c>
      <c r="AO1990" s="12" t="s">
        <v>149</v>
      </c>
      <c r="AP1990" s="12" t="s">
        <v>152</v>
      </c>
      <c r="AQ1990" s="12" t="s">
        <v>152</v>
      </c>
      <c r="AS1990" s="12" t="s">
        <v>153</v>
      </c>
      <c r="AU1990" s="12" t="s">
        <v>126</v>
      </c>
      <c r="BO1990" s="12" t="s">
        <v>526</v>
      </c>
      <c r="BP1990" s="12" t="s">
        <v>1347</v>
      </c>
      <c r="BQ1990" s="12" t="s">
        <v>464</v>
      </c>
    </row>
    <row r="1991" ht="14.25" customHeight="1">
      <c r="A1991" s="12">
        <v>722442.0</v>
      </c>
      <c r="B1991" s="12">
        <v>722442.0</v>
      </c>
      <c r="C1991" s="12" t="s">
        <v>136</v>
      </c>
      <c r="D1991" s="12">
        <v>460.0</v>
      </c>
      <c r="E1991" s="12" t="s">
        <v>327</v>
      </c>
      <c r="K1991" s="12" t="s">
        <v>317</v>
      </c>
      <c r="M1991" s="12" t="s">
        <v>138</v>
      </c>
      <c r="N1991" s="12" t="s">
        <v>171</v>
      </c>
      <c r="P1991" s="12" t="s">
        <v>204</v>
      </c>
      <c r="V1991" s="12">
        <v>460.0</v>
      </c>
      <c r="X1991" s="12" t="s">
        <v>9318</v>
      </c>
      <c r="Y1991" s="12" t="s">
        <v>319</v>
      </c>
      <c r="Z1991" s="12" t="s">
        <v>3230</v>
      </c>
      <c r="AA1991" s="12" t="s">
        <v>175</v>
      </c>
      <c r="AB1991" s="12" t="s">
        <v>9319</v>
      </c>
      <c r="AC1991" s="12">
        <v>10.0</v>
      </c>
      <c r="AD1991" s="12" t="s">
        <v>146</v>
      </c>
      <c r="AI1991" s="12" t="s">
        <v>126</v>
      </c>
      <c r="AJ1991" s="12" t="s">
        <v>126</v>
      </c>
      <c r="AK1991" s="12" t="s">
        <v>126</v>
      </c>
      <c r="AM1991" s="12" t="s">
        <v>150</v>
      </c>
      <c r="AN1991" s="12" t="s">
        <v>149</v>
      </c>
      <c r="AP1991" s="12" t="s">
        <v>126</v>
      </c>
      <c r="AS1991" s="12" t="s">
        <v>370</v>
      </c>
      <c r="AT1991" s="12" t="s">
        <v>7866</v>
      </c>
      <c r="AU1991" s="12" t="s">
        <v>126</v>
      </c>
    </row>
    <row r="1992" ht="14.25" customHeight="1">
      <c r="A1992" s="12">
        <v>722443.0</v>
      </c>
      <c r="B1992" s="12">
        <v>722443.0</v>
      </c>
      <c r="C1992" s="12" t="s">
        <v>136</v>
      </c>
      <c r="D1992" s="12">
        <v>1150.0</v>
      </c>
      <c r="K1992" s="12" t="s">
        <v>317</v>
      </c>
      <c r="M1992" s="12" t="s">
        <v>138</v>
      </c>
      <c r="N1992" s="12" t="s">
        <v>139</v>
      </c>
      <c r="P1992" s="12" t="s">
        <v>204</v>
      </c>
      <c r="V1992" s="12">
        <v>575.0</v>
      </c>
      <c r="X1992" s="12" t="s">
        <v>9320</v>
      </c>
      <c r="Y1992" s="12" t="s">
        <v>269</v>
      </c>
      <c r="Z1992" s="12" t="s">
        <v>9321</v>
      </c>
      <c r="AA1992" s="12" t="s">
        <v>175</v>
      </c>
      <c r="AB1992" s="12" t="s">
        <v>9322</v>
      </c>
      <c r="AC1992" s="12">
        <v>10.0</v>
      </c>
      <c r="AD1992" s="12" t="s">
        <v>146</v>
      </c>
      <c r="AI1992" s="12" t="s">
        <v>126</v>
      </c>
      <c r="AJ1992" s="12" t="s">
        <v>126</v>
      </c>
      <c r="AK1992" s="12" t="s">
        <v>126</v>
      </c>
      <c r="AM1992" s="12" t="s">
        <v>364</v>
      </c>
      <c r="AN1992" s="12" t="s">
        <v>365</v>
      </c>
      <c r="AS1992" s="12" t="s">
        <v>153</v>
      </c>
      <c r="AU1992" s="12" t="s">
        <v>126</v>
      </c>
      <c r="BO1992" s="12" t="s">
        <v>374</v>
      </c>
      <c r="BP1992" s="12" t="s">
        <v>146</v>
      </c>
    </row>
    <row r="1993" ht="14.25" customHeight="1">
      <c r="A1993" s="12">
        <v>722444.0</v>
      </c>
      <c r="B1993" s="12">
        <v>722444.0</v>
      </c>
      <c r="C1993" s="12" t="s">
        <v>136</v>
      </c>
      <c r="D1993" s="12">
        <v>519.0</v>
      </c>
      <c r="K1993" s="12" t="s">
        <v>317</v>
      </c>
      <c r="M1993" s="12" t="s">
        <v>253</v>
      </c>
      <c r="N1993" s="12" t="s">
        <v>171</v>
      </c>
      <c r="P1993" s="12" t="s">
        <v>128</v>
      </c>
      <c r="V1993" s="12">
        <v>519.0</v>
      </c>
      <c r="X1993" s="12" t="s">
        <v>9323</v>
      </c>
      <c r="Y1993" s="12" t="s">
        <v>246</v>
      </c>
      <c r="Z1993" s="12" t="s">
        <v>9324</v>
      </c>
      <c r="AA1993" s="12" t="s">
        <v>144</v>
      </c>
      <c r="AB1993" s="12" t="s">
        <v>9325</v>
      </c>
      <c r="AC1993" s="12">
        <v>9.71543671489E11</v>
      </c>
      <c r="AD1993" s="12" t="s">
        <v>3047</v>
      </c>
      <c r="AE1993" s="12" t="s">
        <v>9326</v>
      </c>
      <c r="AF1993" s="12" t="s">
        <v>9326</v>
      </c>
      <c r="AI1993" s="12" t="s">
        <v>152</v>
      </c>
      <c r="AJ1993" s="12" t="s">
        <v>126</v>
      </c>
      <c r="AK1993" s="12" t="s">
        <v>126</v>
      </c>
      <c r="AM1993" s="12" t="s">
        <v>3096</v>
      </c>
      <c r="AN1993" s="12" t="s">
        <v>1078</v>
      </c>
      <c r="AO1993" s="12" t="s">
        <v>906</v>
      </c>
      <c r="AP1993" s="12" t="s">
        <v>126</v>
      </c>
      <c r="AQ1993" s="12" t="s">
        <v>152</v>
      </c>
      <c r="AS1993" s="12" t="s">
        <v>153</v>
      </c>
      <c r="AU1993" s="12" t="s">
        <v>152</v>
      </c>
      <c r="AV1993" s="12" t="s">
        <v>154</v>
      </c>
      <c r="AX1993" s="12" t="s">
        <v>183</v>
      </c>
      <c r="BO1993" s="12" t="s">
        <v>421</v>
      </c>
      <c r="BP1993" s="12" t="s">
        <v>3047</v>
      </c>
      <c r="BQ1993" s="12" t="s">
        <v>454</v>
      </c>
    </row>
    <row r="1994" ht="14.25" customHeight="1">
      <c r="A1994" s="12">
        <v>722445.0</v>
      </c>
      <c r="B1994" s="12">
        <v>722445.0</v>
      </c>
      <c r="C1994" s="12" t="s">
        <v>136</v>
      </c>
      <c r="D1994" s="12">
        <v>1253.0</v>
      </c>
      <c r="K1994" s="12" t="s">
        <v>317</v>
      </c>
      <c r="M1994" s="12" t="s">
        <v>138</v>
      </c>
      <c r="N1994" s="12" t="s">
        <v>171</v>
      </c>
      <c r="P1994" s="12" t="s">
        <v>140</v>
      </c>
      <c r="V1994" s="12">
        <v>769.0</v>
      </c>
      <c r="X1994" s="12" t="s">
        <v>9327</v>
      </c>
      <c r="Y1994" s="12" t="s">
        <v>142</v>
      </c>
      <c r="Z1994" s="12" t="s">
        <v>1937</v>
      </c>
      <c r="AA1994" s="12" t="s">
        <v>175</v>
      </c>
      <c r="AB1994" s="12" t="s">
        <v>9328</v>
      </c>
      <c r="AC1994" s="12">
        <v>4.522791699E9</v>
      </c>
      <c r="AD1994" s="12" t="s">
        <v>4081</v>
      </c>
      <c r="AE1994" s="12" t="s">
        <v>9329</v>
      </c>
      <c r="AI1994" s="12" t="s">
        <v>152</v>
      </c>
      <c r="AJ1994" s="12" t="s">
        <v>126</v>
      </c>
      <c r="AK1994" s="12" t="s">
        <v>126</v>
      </c>
      <c r="AM1994" s="12" t="s">
        <v>5688</v>
      </c>
      <c r="AN1994" s="12" t="s">
        <v>149</v>
      </c>
      <c r="AO1994" s="12" t="s">
        <v>1494</v>
      </c>
      <c r="AP1994" s="12" t="s">
        <v>126</v>
      </c>
      <c r="AQ1994" s="12" t="s">
        <v>152</v>
      </c>
      <c r="AS1994" s="12" t="s">
        <v>370</v>
      </c>
      <c r="AT1994" s="12" t="s">
        <v>1017</v>
      </c>
      <c r="AU1994" s="12" t="s">
        <v>126</v>
      </c>
      <c r="BO1994" s="12" t="s">
        <v>2169</v>
      </c>
      <c r="BP1994" s="12" t="s">
        <v>4081</v>
      </c>
      <c r="BQ1994" s="12" t="s">
        <v>273</v>
      </c>
    </row>
    <row r="1995" ht="14.25" customHeight="1">
      <c r="A1995" s="12">
        <v>722446.0</v>
      </c>
      <c r="B1995" s="12">
        <v>722445.0</v>
      </c>
      <c r="C1995" s="12" t="s">
        <v>136</v>
      </c>
      <c r="D1995" s="12">
        <v>0.0</v>
      </c>
      <c r="K1995" s="12" t="s">
        <v>317</v>
      </c>
      <c r="M1995" s="12" t="s">
        <v>138</v>
      </c>
      <c r="N1995" s="12" t="s">
        <v>171</v>
      </c>
      <c r="P1995" s="12" t="s">
        <v>118</v>
      </c>
      <c r="R1995" s="12" t="s">
        <v>1783</v>
      </c>
      <c r="V1995" s="12">
        <v>484.0</v>
      </c>
      <c r="X1995" s="12" t="s">
        <v>9330</v>
      </c>
      <c r="Y1995" s="12" t="s">
        <v>269</v>
      </c>
      <c r="Z1995" s="12" t="s">
        <v>9331</v>
      </c>
      <c r="AA1995" s="12" t="s">
        <v>175</v>
      </c>
      <c r="AB1995" s="12" t="s">
        <v>9332</v>
      </c>
      <c r="AC1995" s="12">
        <v>452.0</v>
      </c>
      <c r="AD1995" s="12" t="s">
        <v>4081</v>
      </c>
      <c r="AI1995" s="12" t="s">
        <v>152</v>
      </c>
      <c r="AJ1995" s="12" t="s">
        <v>126</v>
      </c>
      <c r="AK1995" s="12" t="s">
        <v>126</v>
      </c>
      <c r="AM1995" s="12" t="s">
        <v>5688</v>
      </c>
      <c r="AN1995" s="12" t="s">
        <v>149</v>
      </c>
      <c r="AP1995" s="12" t="s">
        <v>126</v>
      </c>
      <c r="AS1995" s="12" t="s">
        <v>370</v>
      </c>
      <c r="AT1995" s="12" t="s">
        <v>1017</v>
      </c>
      <c r="AU1995" s="12" t="s">
        <v>126</v>
      </c>
      <c r="BO1995" s="12" t="s">
        <v>351</v>
      </c>
      <c r="BP1995" s="12" t="s">
        <v>4081</v>
      </c>
      <c r="BQ1995" s="12" t="s">
        <v>647</v>
      </c>
    </row>
    <row r="1996" ht="14.25" customHeight="1">
      <c r="A1996" s="12">
        <v>722447.0</v>
      </c>
      <c r="B1996" s="12">
        <v>722447.0</v>
      </c>
      <c r="C1996" s="12" t="s">
        <v>136</v>
      </c>
      <c r="D1996" s="12">
        <v>519.0</v>
      </c>
      <c r="K1996" s="12" t="s">
        <v>317</v>
      </c>
      <c r="M1996" s="12" t="s">
        <v>253</v>
      </c>
      <c r="N1996" s="12" t="s">
        <v>171</v>
      </c>
      <c r="P1996" s="12" t="s">
        <v>128</v>
      </c>
      <c r="V1996" s="12">
        <v>519.0</v>
      </c>
      <c r="X1996" s="12" t="s">
        <v>9333</v>
      </c>
      <c r="Y1996" s="12" t="s">
        <v>142</v>
      </c>
      <c r="Z1996" s="12" t="s">
        <v>9334</v>
      </c>
      <c r="AA1996" s="12" t="s">
        <v>175</v>
      </c>
      <c r="AB1996" s="12" t="s">
        <v>9335</v>
      </c>
      <c r="AC1996" s="12">
        <v>42.0</v>
      </c>
      <c r="AD1996" s="12" t="s">
        <v>1068</v>
      </c>
      <c r="AE1996" s="12" t="s">
        <v>9336</v>
      </c>
      <c r="AF1996" s="12" t="s">
        <v>9337</v>
      </c>
      <c r="AI1996" s="12" t="s">
        <v>126</v>
      </c>
      <c r="AJ1996" s="12" t="s">
        <v>126</v>
      </c>
      <c r="AK1996" s="12" t="s">
        <v>152</v>
      </c>
      <c r="AL1996" s="12" t="s">
        <v>9338</v>
      </c>
      <c r="AM1996" s="12" t="s">
        <v>149</v>
      </c>
      <c r="AN1996" s="12" t="s">
        <v>1494</v>
      </c>
      <c r="AO1996" s="12" t="s">
        <v>5745</v>
      </c>
      <c r="AP1996" s="12" t="s">
        <v>126</v>
      </c>
      <c r="AQ1996" s="12" t="s">
        <v>152</v>
      </c>
      <c r="AS1996" s="12" t="s">
        <v>153</v>
      </c>
      <c r="AU1996" s="12" t="s">
        <v>152</v>
      </c>
      <c r="AV1996" s="12" t="s">
        <v>188</v>
      </c>
      <c r="AW1996" s="12">
        <v>1620.0</v>
      </c>
      <c r="AX1996" s="12" t="s">
        <v>156</v>
      </c>
      <c r="AY1996" s="12" t="s">
        <v>9339</v>
      </c>
      <c r="BO1996" s="12" t="s">
        <v>9340</v>
      </c>
      <c r="BP1996" s="12" t="s">
        <v>1275</v>
      </c>
      <c r="BQ1996" s="12" t="s">
        <v>9341</v>
      </c>
    </row>
    <row r="1997" ht="14.25" customHeight="1">
      <c r="A1997" s="12">
        <v>722454.0</v>
      </c>
      <c r="B1997" s="12">
        <v>722454.0</v>
      </c>
      <c r="C1997" s="12" t="s">
        <v>9342</v>
      </c>
      <c r="D1997" s="12">
        <v>0.0</v>
      </c>
      <c r="E1997" s="12" t="s">
        <v>9342</v>
      </c>
      <c r="F1997" s="12" t="s">
        <v>9343</v>
      </c>
      <c r="K1997" s="12" t="s">
        <v>317</v>
      </c>
      <c r="M1997" s="12" t="s">
        <v>138</v>
      </c>
      <c r="N1997" s="12" t="s">
        <v>139</v>
      </c>
      <c r="O1997" s="12" t="s">
        <v>8591</v>
      </c>
      <c r="P1997" s="12" t="s">
        <v>140</v>
      </c>
      <c r="V1997" s="12">
        <v>963.0</v>
      </c>
      <c r="X1997" s="12" t="s">
        <v>9344</v>
      </c>
      <c r="Y1997" s="12" t="s">
        <v>142</v>
      </c>
      <c r="Z1997" s="12" t="s">
        <v>9345</v>
      </c>
      <c r="AA1997" s="12" t="s">
        <v>175</v>
      </c>
      <c r="AB1997" s="12" t="s">
        <v>9346</v>
      </c>
      <c r="AC1997" s="12">
        <v>642.0</v>
      </c>
      <c r="AD1997" s="12" t="s">
        <v>1973</v>
      </c>
      <c r="AI1997" s="12" t="s">
        <v>126</v>
      </c>
      <c r="AJ1997" s="12" t="s">
        <v>126</v>
      </c>
      <c r="AK1997" s="12" t="s">
        <v>126</v>
      </c>
      <c r="AM1997" s="12" t="s">
        <v>149</v>
      </c>
      <c r="AP1997" s="12" t="s">
        <v>126</v>
      </c>
      <c r="AQ1997" s="12" t="s">
        <v>152</v>
      </c>
      <c r="AS1997" s="12" t="s">
        <v>153</v>
      </c>
      <c r="AU1997" s="12" t="s">
        <v>152</v>
      </c>
      <c r="AV1997" s="12" t="s">
        <v>182</v>
      </c>
      <c r="BO1997" s="12" t="s">
        <v>1047</v>
      </c>
      <c r="BP1997" s="12" t="s">
        <v>1665</v>
      </c>
      <c r="BQ1997" s="12" t="s">
        <v>388</v>
      </c>
    </row>
    <row r="1998" ht="14.25" customHeight="1">
      <c r="A1998" s="12">
        <v>722455.0</v>
      </c>
      <c r="B1998" s="12">
        <v>722455.0</v>
      </c>
      <c r="K1998" s="12" t="s">
        <v>317</v>
      </c>
      <c r="M1998" s="12" t="s">
        <v>170</v>
      </c>
      <c r="N1998" s="12" t="s">
        <v>171</v>
      </c>
      <c r="P1998" s="12" t="s">
        <v>140</v>
      </c>
      <c r="V1998" s="12">
        <v>714.0</v>
      </c>
      <c r="X1998" s="12" t="s">
        <v>9347</v>
      </c>
      <c r="Y1998" s="12" t="s">
        <v>142</v>
      </c>
      <c r="Z1998" s="12" t="s">
        <v>9348</v>
      </c>
      <c r="AA1998" s="12" t="s">
        <v>175</v>
      </c>
      <c r="AB1998" s="12" t="s">
        <v>9349</v>
      </c>
      <c r="AC1998" s="12">
        <v>2.60977531267E11</v>
      </c>
      <c r="AD1998" s="12" t="s">
        <v>738</v>
      </c>
      <c r="AE1998" s="12" t="s">
        <v>9350</v>
      </c>
      <c r="AI1998" s="12" t="s">
        <v>126</v>
      </c>
      <c r="AJ1998" s="12" t="s">
        <v>126</v>
      </c>
      <c r="AK1998" s="12" t="s">
        <v>126</v>
      </c>
      <c r="AS1998" s="12" t="s">
        <v>153</v>
      </c>
      <c r="AU1998" s="12" t="s">
        <v>152</v>
      </c>
      <c r="BP1998" s="12" t="s">
        <v>738</v>
      </c>
      <c r="BQ1998" s="12" t="s">
        <v>158</v>
      </c>
    </row>
    <row r="1999" ht="14.25" customHeight="1">
      <c r="A1999" s="12">
        <v>722458.0</v>
      </c>
      <c r="B1999" s="12">
        <v>722458.0</v>
      </c>
      <c r="K1999" s="12" t="s">
        <v>317</v>
      </c>
      <c r="M1999" s="12" t="s">
        <v>253</v>
      </c>
      <c r="N1999" s="12" t="s">
        <v>171</v>
      </c>
      <c r="P1999" s="12" t="s">
        <v>128</v>
      </c>
      <c r="V1999" s="12">
        <v>519.0</v>
      </c>
      <c r="X1999" s="12" t="s">
        <v>9351</v>
      </c>
      <c r="Y1999" s="12" t="s">
        <v>142</v>
      </c>
      <c r="Z1999" s="12" t="s">
        <v>2974</v>
      </c>
      <c r="AA1999" s="12" t="s">
        <v>175</v>
      </c>
      <c r="AB1999" s="12" t="s">
        <v>2975</v>
      </c>
      <c r="AC1999" s="12">
        <v>2.56755709397E11</v>
      </c>
      <c r="AD1999" s="12" t="s">
        <v>272</v>
      </c>
      <c r="AE1999" s="12" t="s">
        <v>9352</v>
      </c>
      <c r="AI1999" s="12" t="s">
        <v>152</v>
      </c>
      <c r="AJ1999" s="12" t="s">
        <v>152</v>
      </c>
      <c r="AK1999" s="12" t="s">
        <v>126</v>
      </c>
      <c r="AM1999" s="12" t="s">
        <v>149</v>
      </c>
      <c r="AP1999" s="12" t="s">
        <v>152</v>
      </c>
      <c r="AQ1999" s="12" t="s">
        <v>152</v>
      </c>
      <c r="AS1999" s="12" t="s">
        <v>153</v>
      </c>
      <c r="AU1999" s="12" t="s">
        <v>152</v>
      </c>
      <c r="AV1999" s="12" t="s">
        <v>188</v>
      </c>
      <c r="AW1999" s="12" t="s">
        <v>9353</v>
      </c>
      <c r="AX1999" s="12" t="s">
        <v>184</v>
      </c>
      <c r="AY1999" s="12" t="s">
        <v>1261</v>
      </c>
      <c r="BO1999" s="12" t="s">
        <v>351</v>
      </c>
      <c r="BP1999" s="12" t="s">
        <v>272</v>
      </c>
      <c r="BQ1999" s="12" t="s">
        <v>273</v>
      </c>
    </row>
    <row r="2000" ht="14.25" customHeight="1">
      <c r="A2000" s="12">
        <v>722459.0</v>
      </c>
      <c r="B2000" s="12">
        <v>722459.0</v>
      </c>
      <c r="C2000" s="12" t="s">
        <v>136</v>
      </c>
      <c r="D2000" s="12">
        <v>460.0</v>
      </c>
      <c r="E2000" s="12" t="s">
        <v>327</v>
      </c>
      <c r="K2000" s="12" t="s">
        <v>317</v>
      </c>
      <c r="M2000" s="12" t="s">
        <v>138</v>
      </c>
      <c r="N2000" s="12" t="s">
        <v>171</v>
      </c>
      <c r="P2000" s="12" t="s">
        <v>204</v>
      </c>
      <c r="V2000" s="12">
        <v>460.0</v>
      </c>
      <c r="X2000" s="12" t="s">
        <v>9354</v>
      </c>
      <c r="Y2000" s="12" t="s">
        <v>319</v>
      </c>
      <c r="Z2000" s="12" t="s">
        <v>9355</v>
      </c>
      <c r="AA2000" s="12" t="s">
        <v>175</v>
      </c>
      <c r="AB2000" s="12" t="s">
        <v>9356</v>
      </c>
      <c r="AC2000" s="12">
        <v>10.0</v>
      </c>
      <c r="AD2000" s="12" t="s">
        <v>146</v>
      </c>
      <c r="AI2000" s="12" t="s">
        <v>126</v>
      </c>
      <c r="AJ2000" s="12" t="s">
        <v>126</v>
      </c>
      <c r="AK2000" s="12" t="s">
        <v>126</v>
      </c>
      <c r="AM2000" s="12" t="s">
        <v>150</v>
      </c>
      <c r="AN2000" s="12" t="s">
        <v>149</v>
      </c>
      <c r="AP2000" s="12" t="s">
        <v>152</v>
      </c>
      <c r="AS2000" s="12" t="s">
        <v>370</v>
      </c>
      <c r="AT2000" s="12" t="s">
        <v>1017</v>
      </c>
      <c r="AU2000" s="12" t="s">
        <v>126</v>
      </c>
    </row>
    <row r="2001" ht="14.25" customHeight="1">
      <c r="A2001" s="12">
        <v>722461.0</v>
      </c>
      <c r="B2001" s="12">
        <v>722461.0</v>
      </c>
      <c r="C2001" s="12" t="s">
        <v>136</v>
      </c>
      <c r="D2001" s="12">
        <v>460.0</v>
      </c>
      <c r="K2001" s="12" t="s">
        <v>317</v>
      </c>
      <c r="M2001" s="12" t="s">
        <v>138</v>
      </c>
      <c r="N2001" s="12" t="s">
        <v>171</v>
      </c>
      <c r="P2001" s="12" t="s">
        <v>204</v>
      </c>
      <c r="V2001" s="12">
        <v>460.0</v>
      </c>
      <c r="X2001" s="12" t="s">
        <v>9357</v>
      </c>
      <c r="Y2001" s="12" t="s">
        <v>319</v>
      </c>
      <c r="Z2001" s="12" t="s">
        <v>7773</v>
      </c>
      <c r="AA2001" s="12" t="s">
        <v>175</v>
      </c>
      <c r="AB2001" s="12" t="s">
        <v>9358</v>
      </c>
      <c r="AC2001" s="12">
        <v>10.0</v>
      </c>
      <c r="AD2001" s="12" t="s">
        <v>146</v>
      </c>
      <c r="AE2001" s="12" t="s">
        <v>9359</v>
      </c>
      <c r="AI2001" s="12" t="s">
        <v>126</v>
      </c>
      <c r="AJ2001" s="12" t="s">
        <v>126</v>
      </c>
      <c r="AK2001" s="12" t="s">
        <v>126</v>
      </c>
      <c r="AM2001" s="12" t="s">
        <v>149</v>
      </c>
      <c r="AN2001" s="12" t="s">
        <v>150</v>
      </c>
      <c r="AP2001" s="12" t="s">
        <v>152</v>
      </c>
      <c r="AQ2001" s="12" t="s">
        <v>152</v>
      </c>
      <c r="AS2001" s="12" t="s">
        <v>370</v>
      </c>
      <c r="AT2001" s="12" t="s">
        <v>1017</v>
      </c>
      <c r="AU2001" s="12" t="s">
        <v>126</v>
      </c>
      <c r="BO2001" s="12" t="s">
        <v>489</v>
      </c>
      <c r="BP2001" s="12" t="s">
        <v>4106</v>
      </c>
      <c r="BQ2001" s="12" t="s">
        <v>236</v>
      </c>
    </row>
    <row r="2002" ht="14.25" customHeight="1">
      <c r="A2002" s="12">
        <v>722462.0</v>
      </c>
      <c r="B2002" s="12">
        <v>722462.0</v>
      </c>
      <c r="C2002" s="12" t="s">
        <v>136</v>
      </c>
      <c r="D2002" s="12">
        <v>460.0</v>
      </c>
      <c r="K2002" s="12" t="s">
        <v>317</v>
      </c>
      <c r="M2002" s="12" t="s">
        <v>138</v>
      </c>
      <c r="N2002" s="12" t="s">
        <v>171</v>
      </c>
      <c r="P2002" s="12" t="s">
        <v>204</v>
      </c>
      <c r="V2002" s="12">
        <v>460.0</v>
      </c>
      <c r="X2002" s="12" t="s">
        <v>9360</v>
      </c>
      <c r="Y2002" s="12" t="s">
        <v>246</v>
      </c>
      <c r="Z2002" s="12" t="s">
        <v>9361</v>
      </c>
      <c r="AA2002" s="12" t="s">
        <v>144</v>
      </c>
      <c r="AB2002" s="12" t="s">
        <v>9362</v>
      </c>
      <c r="AC2002" s="12">
        <v>10.0</v>
      </c>
      <c r="AD2002" s="12" t="s">
        <v>146</v>
      </c>
      <c r="AE2002" s="12" t="s">
        <v>9363</v>
      </c>
      <c r="AI2002" s="12" t="s">
        <v>126</v>
      </c>
      <c r="AJ2002" s="12" t="s">
        <v>126</v>
      </c>
      <c r="AK2002" s="12" t="s">
        <v>126</v>
      </c>
      <c r="AM2002" s="12" t="s">
        <v>150</v>
      </c>
      <c r="AN2002" s="12" t="s">
        <v>149</v>
      </c>
      <c r="AP2002" s="12" t="s">
        <v>152</v>
      </c>
      <c r="AQ2002" s="12" t="s">
        <v>152</v>
      </c>
      <c r="AS2002" s="12" t="s">
        <v>370</v>
      </c>
      <c r="AT2002" s="12" t="s">
        <v>1017</v>
      </c>
      <c r="AU2002" s="12" t="s">
        <v>126</v>
      </c>
      <c r="BO2002" s="12" t="s">
        <v>489</v>
      </c>
      <c r="BP2002" s="12" t="s">
        <v>4106</v>
      </c>
      <c r="BQ2002" s="12" t="s">
        <v>236</v>
      </c>
    </row>
    <row r="2003" ht="14.25" customHeight="1">
      <c r="A2003" s="12">
        <v>722463.0</v>
      </c>
      <c r="B2003" s="12">
        <v>722463.0</v>
      </c>
      <c r="C2003" s="12" t="s">
        <v>136</v>
      </c>
      <c r="D2003" s="12">
        <v>460.0</v>
      </c>
      <c r="K2003" s="12" t="s">
        <v>317</v>
      </c>
      <c r="M2003" s="12" t="s">
        <v>138</v>
      </c>
      <c r="N2003" s="12" t="s">
        <v>171</v>
      </c>
      <c r="P2003" s="12" t="s">
        <v>204</v>
      </c>
      <c r="V2003" s="12">
        <v>460.0</v>
      </c>
      <c r="X2003" s="12" t="s">
        <v>9364</v>
      </c>
      <c r="Y2003" s="12" t="s">
        <v>269</v>
      </c>
      <c r="Z2003" s="12" t="s">
        <v>9365</v>
      </c>
      <c r="AA2003" s="12" t="s">
        <v>175</v>
      </c>
      <c r="AB2003" s="12" t="s">
        <v>9366</v>
      </c>
      <c r="AC2003" s="12">
        <v>10.0</v>
      </c>
      <c r="AD2003" s="12" t="s">
        <v>146</v>
      </c>
      <c r="AE2003" s="12" t="s">
        <v>9367</v>
      </c>
      <c r="AI2003" s="12" t="s">
        <v>126</v>
      </c>
      <c r="AJ2003" s="12" t="s">
        <v>126</v>
      </c>
      <c r="AK2003" s="12" t="s">
        <v>126</v>
      </c>
      <c r="AM2003" s="12" t="s">
        <v>150</v>
      </c>
      <c r="AN2003" s="12" t="s">
        <v>244</v>
      </c>
      <c r="AO2003" s="12" t="s">
        <v>149</v>
      </c>
      <c r="AP2003" s="12" t="s">
        <v>152</v>
      </c>
      <c r="AQ2003" s="12" t="s">
        <v>152</v>
      </c>
      <c r="AS2003" s="12" t="s">
        <v>370</v>
      </c>
      <c r="AT2003" s="12" t="s">
        <v>785</v>
      </c>
      <c r="AU2003" s="12" t="s">
        <v>126</v>
      </c>
      <c r="BO2003" s="12" t="s">
        <v>2815</v>
      </c>
      <c r="BP2003" s="12" t="s">
        <v>146</v>
      </c>
    </row>
    <row r="2004" ht="14.25" customHeight="1">
      <c r="A2004" s="12">
        <v>722465.0</v>
      </c>
      <c r="B2004" s="12">
        <v>722465.0</v>
      </c>
      <c r="C2004" s="12" t="s">
        <v>136</v>
      </c>
      <c r="D2004" s="12">
        <v>460.0</v>
      </c>
      <c r="K2004" s="12" t="s">
        <v>317</v>
      </c>
      <c r="M2004" s="12" t="s">
        <v>138</v>
      </c>
      <c r="N2004" s="12" t="s">
        <v>171</v>
      </c>
      <c r="P2004" s="12" t="s">
        <v>204</v>
      </c>
      <c r="V2004" s="12">
        <v>460.0</v>
      </c>
      <c r="X2004" s="12" t="s">
        <v>9368</v>
      </c>
      <c r="Y2004" s="12" t="s">
        <v>246</v>
      </c>
      <c r="Z2004" s="12" t="s">
        <v>9369</v>
      </c>
      <c r="AA2004" s="12" t="s">
        <v>144</v>
      </c>
      <c r="AB2004" s="12" t="s">
        <v>9370</v>
      </c>
      <c r="AC2004" s="12">
        <v>10.0</v>
      </c>
      <c r="AD2004" s="12" t="s">
        <v>146</v>
      </c>
      <c r="AE2004" s="12" t="s">
        <v>9371</v>
      </c>
      <c r="AI2004" s="12" t="s">
        <v>126</v>
      </c>
      <c r="AJ2004" s="12" t="s">
        <v>126</v>
      </c>
      <c r="AK2004" s="12" t="s">
        <v>126</v>
      </c>
      <c r="AM2004" s="12" t="s">
        <v>150</v>
      </c>
      <c r="AN2004" s="12" t="s">
        <v>149</v>
      </c>
      <c r="AO2004" s="12" t="s">
        <v>234</v>
      </c>
      <c r="AP2004" s="12" t="s">
        <v>152</v>
      </c>
      <c r="AQ2004" s="12" t="s">
        <v>152</v>
      </c>
      <c r="AS2004" s="12" t="s">
        <v>370</v>
      </c>
      <c r="AT2004" s="12" t="s">
        <v>1017</v>
      </c>
      <c r="AU2004" s="12" t="s">
        <v>126</v>
      </c>
      <c r="BO2004" s="12" t="s">
        <v>2815</v>
      </c>
      <c r="BP2004" s="12" t="s">
        <v>146</v>
      </c>
    </row>
    <row r="2005" ht="14.25" customHeight="1">
      <c r="A2005" s="12">
        <v>722466.0</v>
      </c>
      <c r="B2005" s="12">
        <v>722466.0</v>
      </c>
      <c r="C2005" s="12" t="s">
        <v>136</v>
      </c>
      <c r="D2005" s="12">
        <v>0.0</v>
      </c>
      <c r="E2005" s="12" t="s">
        <v>327</v>
      </c>
      <c r="K2005" s="12" t="s">
        <v>317</v>
      </c>
      <c r="M2005" s="12" t="s">
        <v>138</v>
      </c>
      <c r="N2005" s="12" t="s">
        <v>139</v>
      </c>
      <c r="P2005" s="12" t="s">
        <v>204</v>
      </c>
      <c r="V2005" s="12">
        <v>575.0</v>
      </c>
      <c r="X2005" s="12" t="s">
        <v>9372</v>
      </c>
      <c r="Y2005" s="12" t="s">
        <v>319</v>
      </c>
      <c r="Z2005" s="12" t="s">
        <v>9373</v>
      </c>
      <c r="AA2005" s="12" t="s">
        <v>175</v>
      </c>
      <c r="AB2005" s="12" t="s">
        <v>9374</v>
      </c>
      <c r="AC2005" s="12">
        <v>8.21095909941E11</v>
      </c>
      <c r="AD2005" s="12" t="s">
        <v>146</v>
      </c>
      <c r="AE2005" s="12" t="s">
        <v>9375</v>
      </c>
      <c r="AI2005" s="12" t="s">
        <v>126</v>
      </c>
      <c r="AJ2005" s="12" t="s">
        <v>126</v>
      </c>
      <c r="AK2005" s="12" t="s">
        <v>126</v>
      </c>
      <c r="AM2005" s="12" t="s">
        <v>150</v>
      </c>
      <c r="AN2005" s="12" t="s">
        <v>149</v>
      </c>
      <c r="AP2005" s="12" t="s">
        <v>152</v>
      </c>
      <c r="AQ2005" s="12" t="s">
        <v>152</v>
      </c>
      <c r="AS2005" s="12" t="s">
        <v>153</v>
      </c>
      <c r="AU2005" s="12" t="s">
        <v>152</v>
      </c>
      <c r="AV2005" s="12" t="s">
        <v>188</v>
      </c>
      <c r="AW2005" s="12" t="s">
        <v>9376</v>
      </c>
      <c r="BO2005" s="12" t="s">
        <v>127</v>
      </c>
      <c r="BP2005" s="12" t="s">
        <v>1068</v>
      </c>
      <c r="BQ2005" s="12" t="s">
        <v>236</v>
      </c>
    </row>
    <row r="2006" ht="14.25" customHeight="1">
      <c r="A2006" s="12">
        <v>722468.0</v>
      </c>
      <c r="B2006" s="12">
        <v>722468.0</v>
      </c>
      <c r="K2006" s="12" t="s">
        <v>317</v>
      </c>
      <c r="M2006" s="12" t="s">
        <v>170</v>
      </c>
      <c r="N2006" s="12" t="s">
        <v>139</v>
      </c>
      <c r="O2006" s="12" t="s">
        <v>1215</v>
      </c>
      <c r="P2006" s="12" t="s">
        <v>128</v>
      </c>
      <c r="V2006" s="12">
        <v>831.0</v>
      </c>
      <c r="X2006" s="12" t="s">
        <v>9088</v>
      </c>
      <c r="Y2006" s="12" t="s">
        <v>319</v>
      </c>
      <c r="Z2006" s="12" t="s">
        <v>9377</v>
      </c>
      <c r="AA2006" s="12" t="s">
        <v>175</v>
      </c>
      <c r="AB2006" s="12" t="s">
        <v>9090</v>
      </c>
      <c r="AC2006" s="12">
        <v>6.39608898046E11</v>
      </c>
      <c r="AD2006" s="12" t="s">
        <v>836</v>
      </c>
      <c r="AE2006" s="12" t="s">
        <v>9378</v>
      </c>
      <c r="AI2006" s="12" t="s">
        <v>152</v>
      </c>
      <c r="AJ2006" s="12" t="s">
        <v>126</v>
      </c>
      <c r="AK2006" s="12" t="s">
        <v>126</v>
      </c>
      <c r="AM2006" s="12" t="s">
        <v>149</v>
      </c>
      <c r="AP2006" s="12" t="s">
        <v>126</v>
      </c>
      <c r="AQ2006" s="12" t="s">
        <v>152</v>
      </c>
      <c r="AS2006" s="12" t="s">
        <v>153</v>
      </c>
      <c r="AU2006" s="12" t="s">
        <v>126</v>
      </c>
      <c r="BO2006" s="12" t="s">
        <v>526</v>
      </c>
      <c r="BP2006" s="12" t="s">
        <v>836</v>
      </c>
      <c r="BQ2006" s="12" t="s">
        <v>553</v>
      </c>
    </row>
    <row r="2007" ht="14.25" customHeight="1">
      <c r="A2007" s="12">
        <v>722469.0</v>
      </c>
      <c r="B2007" s="12">
        <v>722469.0</v>
      </c>
      <c r="C2007" s="12" t="s">
        <v>136</v>
      </c>
      <c r="D2007" s="12">
        <v>963.0</v>
      </c>
      <c r="K2007" s="12" t="s">
        <v>317</v>
      </c>
      <c r="M2007" s="12" t="s">
        <v>138</v>
      </c>
      <c r="N2007" s="12" t="s">
        <v>139</v>
      </c>
      <c r="P2007" s="12" t="s">
        <v>140</v>
      </c>
      <c r="V2007" s="12">
        <v>963.0</v>
      </c>
      <c r="X2007" s="12" t="s">
        <v>9379</v>
      </c>
      <c r="Y2007" s="12" t="s">
        <v>142</v>
      </c>
      <c r="Z2007" s="12" t="s">
        <v>9380</v>
      </c>
      <c r="AA2007" s="12" t="s">
        <v>144</v>
      </c>
      <c r="AB2007" s="12" t="s">
        <v>9381</v>
      </c>
      <c r="AC2007" s="12">
        <v>8.2103377681E11</v>
      </c>
      <c r="AD2007" s="12" t="s">
        <v>146</v>
      </c>
      <c r="AE2007" s="12" t="s">
        <v>9382</v>
      </c>
      <c r="AF2007" s="12" t="s">
        <v>9383</v>
      </c>
      <c r="AI2007" s="12" t="s">
        <v>126</v>
      </c>
      <c r="AJ2007" s="12" t="s">
        <v>126</v>
      </c>
      <c r="AK2007" s="12" t="s">
        <v>126</v>
      </c>
      <c r="AM2007" s="12" t="s">
        <v>150</v>
      </c>
      <c r="AN2007" s="12" t="s">
        <v>149</v>
      </c>
      <c r="AO2007" s="12" t="s">
        <v>244</v>
      </c>
      <c r="AP2007" s="12" t="s">
        <v>126</v>
      </c>
      <c r="AS2007" s="12" t="s">
        <v>153</v>
      </c>
      <c r="AU2007" s="12" t="s">
        <v>126</v>
      </c>
      <c r="BO2007" s="12" t="s">
        <v>3857</v>
      </c>
      <c r="BP2007" s="12" t="s">
        <v>4106</v>
      </c>
      <c r="BQ2007" s="12" t="s">
        <v>647</v>
      </c>
    </row>
    <row r="2008" ht="14.25" customHeight="1">
      <c r="A2008" s="12">
        <v>722478.0</v>
      </c>
      <c r="B2008" s="12">
        <v>722478.0</v>
      </c>
      <c r="C2008" s="12" t="s">
        <v>136</v>
      </c>
      <c r="D2008" s="12">
        <v>0.0</v>
      </c>
      <c r="E2008" s="12" t="s">
        <v>327</v>
      </c>
      <c r="K2008" s="12" t="s">
        <v>317</v>
      </c>
      <c r="M2008" s="12" t="s">
        <v>253</v>
      </c>
      <c r="N2008" s="12" t="s">
        <v>171</v>
      </c>
      <c r="P2008" s="12" t="s">
        <v>3282</v>
      </c>
      <c r="V2008" s="12">
        <v>1000.0</v>
      </c>
      <c r="X2008" s="12" t="s">
        <v>9384</v>
      </c>
      <c r="Y2008" s="12" t="s">
        <v>246</v>
      </c>
      <c r="Z2008" s="12" t="s">
        <v>9385</v>
      </c>
      <c r="AA2008" s="12" t="s">
        <v>144</v>
      </c>
      <c r="AB2008" s="12" t="s">
        <v>9386</v>
      </c>
      <c r="AC2008" s="12">
        <v>10.0</v>
      </c>
      <c r="AD2008" s="12" t="s">
        <v>146</v>
      </c>
      <c r="AE2008" s="12" t="s">
        <v>9387</v>
      </c>
      <c r="AI2008" s="12" t="s">
        <v>126</v>
      </c>
      <c r="AJ2008" s="12" t="s">
        <v>126</v>
      </c>
      <c r="AK2008" s="12" t="s">
        <v>126</v>
      </c>
      <c r="AM2008" s="12" t="s">
        <v>150</v>
      </c>
      <c r="AN2008" s="12" t="s">
        <v>149</v>
      </c>
      <c r="AP2008" s="12" t="s">
        <v>126</v>
      </c>
      <c r="AS2008" s="12" t="s">
        <v>370</v>
      </c>
      <c r="AT2008" s="12" t="s">
        <v>7866</v>
      </c>
      <c r="AU2008" s="12" t="s">
        <v>126</v>
      </c>
      <c r="BF2008" s="12" t="s">
        <v>152</v>
      </c>
      <c r="BH2008" s="12" t="s">
        <v>711</v>
      </c>
      <c r="BI2008" s="12" t="s">
        <v>9388</v>
      </c>
      <c r="BO2008" s="12" t="s">
        <v>2169</v>
      </c>
      <c r="BP2008" s="12" t="s">
        <v>146</v>
      </c>
    </row>
    <row r="2009" ht="14.25" customHeight="1">
      <c r="A2009" s="12">
        <v>722479.0</v>
      </c>
      <c r="B2009" s="12">
        <v>722479.0</v>
      </c>
      <c r="K2009" s="12" t="s">
        <v>317</v>
      </c>
      <c r="M2009" s="12" t="s">
        <v>253</v>
      </c>
      <c r="N2009" s="12" t="s">
        <v>171</v>
      </c>
      <c r="P2009" s="12" t="s">
        <v>204</v>
      </c>
      <c r="V2009" s="12">
        <v>285.0</v>
      </c>
      <c r="X2009" s="12" t="s">
        <v>9389</v>
      </c>
      <c r="Y2009" s="12" t="s">
        <v>246</v>
      </c>
      <c r="Z2009" s="12" t="s">
        <v>9390</v>
      </c>
      <c r="AA2009" s="12" t="s">
        <v>144</v>
      </c>
      <c r="AB2009" s="12" t="s">
        <v>9391</v>
      </c>
      <c r="AC2009" s="12">
        <v>2.50791105237E11</v>
      </c>
      <c r="AD2009" s="12" t="s">
        <v>550</v>
      </c>
      <c r="AE2009" s="12" t="s">
        <v>9392</v>
      </c>
      <c r="AI2009" s="12" t="s">
        <v>152</v>
      </c>
      <c r="AJ2009" s="12" t="s">
        <v>126</v>
      </c>
      <c r="AK2009" s="12" t="s">
        <v>126</v>
      </c>
      <c r="AM2009" s="12" t="s">
        <v>149</v>
      </c>
      <c r="AN2009" s="12" t="s">
        <v>567</v>
      </c>
      <c r="AO2009" s="12" t="s">
        <v>384</v>
      </c>
      <c r="AP2009" s="12" t="s">
        <v>126</v>
      </c>
      <c r="AS2009" s="12" t="s">
        <v>370</v>
      </c>
      <c r="AT2009" s="12" t="s">
        <v>3021</v>
      </c>
      <c r="AU2009" s="12" t="s">
        <v>126</v>
      </c>
      <c r="BO2009" s="12" t="s">
        <v>467</v>
      </c>
      <c r="BP2009" s="12" t="s">
        <v>550</v>
      </c>
      <c r="BQ2009" s="12" t="s">
        <v>647</v>
      </c>
    </row>
    <row r="2010" ht="14.25" customHeight="1">
      <c r="A2010" s="12">
        <v>722480.0</v>
      </c>
      <c r="B2010" s="12">
        <v>722480.0</v>
      </c>
      <c r="K2010" s="12" t="s">
        <v>317</v>
      </c>
      <c r="M2010" s="12" t="s">
        <v>253</v>
      </c>
      <c r="N2010" s="12" t="s">
        <v>171</v>
      </c>
      <c r="P2010" s="12" t="s">
        <v>140</v>
      </c>
      <c r="V2010" s="12">
        <v>666.0</v>
      </c>
      <c r="X2010" s="12" t="s">
        <v>9393</v>
      </c>
      <c r="Y2010" s="12" t="s">
        <v>142</v>
      </c>
      <c r="Z2010" s="12" t="s">
        <v>9394</v>
      </c>
      <c r="AA2010" s="12" t="s">
        <v>144</v>
      </c>
      <c r="AB2010" s="12" t="s">
        <v>9395</v>
      </c>
      <c r="AC2010" s="12">
        <v>226.0</v>
      </c>
      <c r="AD2010" s="12" t="s">
        <v>299</v>
      </c>
      <c r="AE2010" s="12" t="s">
        <v>9396</v>
      </c>
      <c r="AF2010" s="12" t="s">
        <v>9397</v>
      </c>
      <c r="AI2010" s="12" t="s">
        <v>152</v>
      </c>
      <c r="AK2010" s="12" t="s">
        <v>126</v>
      </c>
      <c r="AM2010" s="12" t="s">
        <v>196</v>
      </c>
      <c r="AN2010" s="12" t="s">
        <v>702</v>
      </c>
      <c r="AP2010" s="12" t="s">
        <v>152</v>
      </c>
      <c r="AQ2010" s="12" t="s">
        <v>152</v>
      </c>
      <c r="AS2010" s="12" t="s">
        <v>153</v>
      </c>
      <c r="AU2010" s="12" t="s">
        <v>152</v>
      </c>
      <c r="BO2010" s="12" t="s">
        <v>9398</v>
      </c>
      <c r="BP2010" s="12" t="s">
        <v>299</v>
      </c>
    </row>
    <row r="2011" ht="14.25" customHeight="1">
      <c r="A2011" s="12">
        <v>722487.0</v>
      </c>
      <c r="B2011" s="12">
        <v>722487.0</v>
      </c>
      <c r="K2011" s="12" t="s">
        <v>317</v>
      </c>
      <c r="M2011" s="12" t="s">
        <v>253</v>
      </c>
      <c r="N2011" s="12" t="s">
        <v>139</v>
      </c>
      <c r="P2011" s="12" t="s">
        <v>204</v>
      </c>
      <c r="V2011" s="12">
        <v>351.0</v>
      </c>
      <c r="X2011" s="12" t="s">
        <v>9399</v>
      </c>
      <c r="Y2011" s="12" t="s">
        <v>246</v>
      </c>
      <c r="Z2011" s="12" t="s">
        <v>8296</v>
      </c>
      <c r="AA2011" s="12" t="s">
        <v>144</v>
      </c>
      <c r="AB2011" s="12" t="s">
        <v>8297</v>
      </c>
      <c r="AC2011" s="12">
        <v>257.0</v>
      </c>
      <c r="AD2011" s="12" t="s">
        <v>675</v>
      </c>
      <c r="AE2011" s="12" t="s">
        <v>9400</v>
      </c>
      <c r="AF2011" s="12" t="s">
        <v>9401</v>
      </c>
      <c r="AI2011" s="12" t="s">
        <v>126</v>
      </c>
      <c r="AJ2011" s="12" t="s">
        <v>126</v>
      </c>
      <c r="AK2011" s="12" t="s">
        <v>126</v>
      </c>
      <c r="AP2011" s="12" t="s">
        <v>126</v>
      </c>
      <c r="AQ2011" s="12" t="s">
        <v>152</v>
      </c>
      <c r="AS2011" s="12" t="s">
        <v>153</v>
      </c>
      <c r="AU2011" s="12" t="s">
        <v>152</v>
      </c>
      <c r="AV2011" s="12" t="s">
        <v>154</v>
      </c>
      <c r="AX2011" s="12" t="s">
        <v>183</v>
      </c>
      <c r="BP2011" s="12" t="s">
        <v>675</v>
      </c>
      <c r="BQ2011" s="12" t="s">
        <v>454</v>
      </c>
    </row>
    <row r="2012" ht="14.25" customHeight="1">
      <c r="A2012" s="12">
        <v>722488.0</v>
      </c>
      <c r="B2012" s="12">
        <v>722487.0</v>
      </c>
      <c r="K2012" s="12" t="s">
        <v>317</v>
      </c>
      <c r="M2012" s="12" t="s">
        <v>253</v>
      </c>
      <c r="N2012" s="12" t="s">
        <v>139</v>
      </c>
      <c r="P2012" s="12" t="s">
        <v>204</v>
      </c>
      <c r="V2012" s="12">
        <v>351.0</v>
      </c>
      <c r="X2012" s="12" t="s">
        <v>9399</v>
      </c>
      <c r="Y2012" s="12" t="s">
        <v>2405</v>
      </c>
      <c r="Z2012" s="12" t="s">
        <v>8296</v>
      </c>
      <c r="AA2012" s="12" t="s">
        <v>144</v>
      </c>
      <c r="AB2012" s="12" t="s">
        <v>8297</v>
      </c>
      <c r="AC2012" s="12">
        <v>257.0</v>
      </c>
      <c r="AD2012" s="12" t="s">
        <v>675</v>
      </c>
      <c r="AE2012" s="12" t="s">
        <v>9400</v>
      </c>
      <c r="AF2012" s="12" t="s">
        <v>9401</v>
      </c>
      <c r="AI2012" s="12" t="s">
        <v>126</v>
      </c>
      <c r="AJ2012" s="12" t="s">
        <v>126</v>
      </c>
      <c r="AK2012" s="12" t="s">
        <v>126</v>
      </c>
      <c r="AP2012" s="12" t="s">
        <v>126</v>
      </c>
      <c r="AQ2012" s="12" t="s">
        <v>152</v>
      </c>
      <c r="AS2012" s="12" t="s">
        <v>370</v>
      </c>
      <c r="AT2012" s="12" t="s">
        <v>3098</v>
      </c>
      <c r="AU2012" s="12" t="s">
        <v>126</v>
      </c>
      <c r="BO2012" s="12" t="s">
        <v>127</v>
      </c>
      <c r="BP2012" s="12" t="s">
        <v>675</v>
      </c>
      <c r="BQ2012" s="12" t="s">
        <v>454</v>
      </c>
    </row>
    <row r="2013" ht="14.25" customHeight="1">
      <c r="A2013" s="12">
        <v>722489.0</v>
      </c>
      <c r="B2013" s="12">
        <v>722489.0</v>
      </c>
      <c r="K2013" s="12" t="s">
        <v>317</v>
      </c>
      <c r="M2013" s="12" t="s">
        <v>253</v>
      </c>
      <c r="N2013" s="12" t="s">
        <v>139</v>
      </c>
      <c r="P2013" s="12" t="s">
        <v>204</v>
      </c>
      <c r="V2013" s="12">
        <v>351.0</v>
      </c>
      <c r="X2013" s="12" t="s">
        <v>9402</v>
      </c>
      <c r="Y2013" s="12" t="s">
        <v>269</v>
      </c>
      <c r="Z2013" s="12" t="s">
        <v>9403</v>
      </c>
      <c r="AA2013" s="12" t="s">
        <v>175</v>
      </c>
      <c r="AB2013" s="12" t="s">
        <v>9404</v>
      </c>
      <c r="AC2013" s="12">
        <v>502.0</v>
      </c>
      <c r="AD2013" s="12" t="s">
        <v>9405</v>
      </c>
      <c r="AE2013" s="12" t="s">
        <v>9406</v>
      </c>
      <c r="AI2013" s="12" t="s">
        <v>126</v>
      </c>
      <c r="AJ2013" s="12" t="s">
        <v>126</v>
      </c>
      <c r="AK2013" s="12" t="s">
        <v>126</v>
      </c>
      <c r="AM2013" s="12" t="s">
        <v>331</v>
      </c>
      <c r="AN2013" s="12" t="s">
        <v>196</v>
      </c>
      <c r="AP2013" s="12" t="s">
        <v>152</v>
      </c>
      <c r="AQ2013" s="12" t="s">
        <v>152</v>
      </c>
      <c r="AS2013" s="12" t="s">
        <v>153</v>
      </c>
      <c r="AU2013" s="12" t="s">
        <v>152</v>
      </c>
      <c r="AV2013" s="12" t="s">
        <v>154</v>
      </c>
      <c r="AW2013" s="12" t="s">
        <v>5967</v>
      </c>
      <c r="AX2013" s="12" t="s">
        <v>508</v>
      </c>
      <c r="AY2013" s="12" t="s">
        <v>9407</v>
      </c>
      <c r="BO2013" s="12" t="s">
        <v>1009</v>
      </c>
      <c r="BP2013" s="12" t="s">
        <v>9405</v>
      </c>
    </row>
    <row r="2014" ht="14.25" customHeight="1">
      <c r="A2014" s="12">
        <v>722503.0</v>
      </c>
      <c r="B2014" s="12">
        <v>722503.0</v>
      </c>
      <c r="K2014" s="12" t="s">
        <v>317</v>
      </c>
      <c r="M2014" s="12" t="s">
        <v>253</v>
      </c>
      <c r="N2014" s="12" t="s">
        <v>171</v>
      </c>
      <c r="P2014" s="12" t="s">
        <v>128</v>
      </c>
      <c r="V2014" s="12">
        <v>519.0</v>
      </c>
      <c r="X2014" s="12" t="s">
        <v>9408</v>
      </c>
      <c r="Y2014" s="12" t="s">
        <v>246</v>
      </c>
      <c r="Z2014" s="12" t="s">
        <v>9409</v>
      </c>
      <c r="AA2014" s="12" t="s">
        <v>144</v>
      </c>
      <c r="AB2014" s="12" t="s">
        <v>9410</v>
      </c>
      <c r="AC2014" s="12">
        <v>9.779857011446E12</v>
      </c>
      <c r="AD2014" s="12" t="s">
        <v>1251</v>
      </c>
      <c r="AE2014" s="12" t="s">
        <v>9411</v>
      </c>
      <c r="AF2014" s="12" t="s">
        <v>9412</v>
      </c>
      <c r="AI2014" s="12" t="s">
        <v>152</v>
      </c>
      <c r="AJ2014" s="12" t="s">
        <v>126</v>
      </c>
      <c r="AK2014" s="12" t="s">
        <v>126</v>
      </c>
      <c r="AP2014" s="12" t="s">
        <v>152</v>
      </c>
      <c r="AQ2014" s="12" t="s">
        <v>152</v>
      </c>
      <c r="AS2014" s="12" t="s">
        <v>153</v>
      </c>
      <c r="AU2014" s="12" t="s">
        <v>126</v>
      </c>
      <c r="BO2014" s="12" t="s">
        <v>6739</v>
      </c>
      <c r="BQ2014" s="12" t="s">
        <v>1048</v>
      </c>
      <c r="BR2014" s="12" t="s">
        <v>6060</v>
      </c>
    </row>
    <row r="2015" ht="14.25" customHeight="1">
      <c r="A2015" s="12">
        <v>722504.0</v>
      </c>
      <c r="B2015" s="12">
        <v>722503.0</v>
      </c>
      <c r="K2015" s="12" t="s">
        <v>317</v>
      </c>
      <c r="M2015" s="12" t="s">
        <v>253</v>
      </c>
      <c r="N2015" s="12" t="s">
        <v>171</v>
      </c>
      <c r="P2015" s="12" t="s">
        <v>128</v>
      </c>
      <c r="V2015" s="12">
        <v>300.0</v>
      </c>
      <c r="X2015" s="12" t="s">
        <v>9413</v>
      </c>
      <c r="Y2015" s="12" t="s">
        <v>246</v>
      </c>
      <c r="Z2015" s="12" t="s">
        <v>9414</v>
      </c>
      <c r="AA2015" s="12" t="s">
        <v>144</v>
      </c>
      <c r="AB2015" s="12" t="s">
        <v>9410</v>
      </c>
      <c r="AC2015" s="12">
        <v>9.779857015931E12</v>
      </c>
      <c r="AD2015" s="12" t="s">
        <v>1251</v>
      </c>
      <c r="AE2015" s="12" t="s">
        <v>9411</v>
      </c>
      <c r="AF2015" s="12" t="s">
        <v>9412</v>
      </c>
      <c r="AI2015" s="12" t="s">
        <v>152</v>
      </c>
      <c r="AJ2015" s="12" t="s">
        <v>126</v>
      </c>
      <c r="AK2015" s="12" t="s">
        <v>126</v>
      </c>
      <c r="AP2015" s="12" t="s">
        <v>152</v>
      </c>
      <c r="AQ2015" s="12" t="s">
        <v>152</v>
      </c>
      <c r="AS2015" s="12" t="s">
        <v>153</v>
      </c>
      <c r="AU2015" s="12" t="s">
        <v>126</v>
      </c>
      <c r="BO2015" s="12" t="s">
        <v>9415</v>
      </c>
      <c r="BP2015" s="12" t="s">
        <v>1251</v>
      </c>
      <c r="BQ2015" s="12" t="s">
        <v>9416</v>
      </c>
      <c r="BR2015" s="12" t="s">
        <v>6060</v>
      </c>
    </row>
    <row r="2016" ht="14.25" customHeight="1">
      <c r="A2016" s="12">
        <v>722505.0</v>
      </c>
      <c r="B2016" s="12">
        <v>722505.0</v>
      </c>
      <c r="C2016" s="12" t="s">
        <v>136</v>
      </c>
      <c r="D2016" s="12">
        <v>831.0</v>
      </c>
      <c r="K2016" s="12" t="s">
        <v>317</v>
      </c>
      <c r="M2016" s="12" t="s">
        <v>253</v>
      </c>
      <c r="N2016" s="12" t="s">
        <v>139</v>
      </c>
      <c r="P2016" s="12" t="s">
        <v>140</v>
      </c>
      <c r="V2016" s="12">
        <v>831.0</v>
      </c>
      <c r="X2016" s="12" t="s">
        <v>9417</v>
      </c>
      <c r="Y2016" s="12" t="s">
        <v>142</v>
      </c>
      <c r="Z2016" s="12" t="s">
        <v>9418</v>
      </c>
      <c r="AA2016" s="12" t="s">
        <v>144</v>
      </c>
      <c r="AB2016" s="12" t="s">
        <v>9419</v>
      </c>
      <c r="AC2016" s="12">
        <v>2.11928659212E11</v>
      </c>
      <c r="AD2016" s="12" t="s">
        <v>2522</v>
      </c>
      <c r="AE2016" s="12" t="s">
        <v>9420</v>
      </c>
      <c r="AF2016" s="12" t="s">
        <v>9421</v>
      </c>
      <c r="AI2016" s="12" t="s">
        <v>152</v>
      </c>
      <c r="AJ2016" s="12" t="s">
        <v>152</v>
      </c>
      <c r="AK2016" s="12" t="s">
        <v>126</v>
      </c>
      <c r="AM2016" s="12" t="s">
        <v>196</v>
      </c>
      <c r="AN2016" s="12" t="s">
        <v>1793</v>
      </c>
      <c r="AO2016" s="12" t="s">
        <v>9422</v>
      </c>
      <c r="AP2016" s="12" t="s">
        <v>152</v>
      </c>
      <c r="AQ2016" s="12" t="s">
        <v>152</v>
      </c>
      <c r="AS2016" s="12" t="s">
        <v>153</v>
      </c>
      <c r="AU2016" s="12" t="s">
        <v>126</v>
      </c>
      <c r="BO2016" s="12" t="s">
        <v>568</v>
      </c>
      <c r="BP2016" s="12" t="s">
        <v>2522</v>
      </c>
      <c r="BQ2016" s="12" t="s">
        <v>388</v>
      </c>
    </row>
    <row r="2017" ht="14.25" customHeight="1">
      <c r="A2017" s="12">
        <v>722511.0</v>
      </c>
      <c r="B2017" s="12">
        <v>722511.0</v>
      </c>
      <c r="C2017" s="12" t="s">
        <v>136</v>
      </c>
      <c r="D2017" s="12">
        <v>0.0</v>
      </c>
      <c r="E2017" s="12" t="s">
        <v>327</v>
      </c>
      <c r="K2017" s="12" t="s">
        <v>317</v>
      </c>
      <c r="M2017" s="12" t="s">
        <v>138</v>
      </c>
      <c r="N2017" s="12" t="s">
        <v>171</v>
      </c>
      <c r="P2017" s="12" t="s">
        <v>204</v>
      </c>
      <c r="V2017" s="12">
        <v>460.0</v>
      </c>
      <c r="X2017" s="12" t="s">
        <v>9423</v>
      </c>
      <c r="Y2017" s="12" t="s">
        <v>319</v>
      </c>
      <c r="Z2017" s="12" t="s">
        <v>9424</v>
      </c>
      <c r="AA2017" s="12" t="s">
        <v>175</v>
      </c>
      <c r="AB2017" s="12" t="s">
        <v>9425</v>
      </c>
      <c r="AC2017" s="12">
        <v>8.21059341325E11</v>
      </c>
      <c r="AD2017" s="12" t="s">
        <v>146</v>
      </c>
      <c r="AS2017" s="12" t="s">
        <v>370</v>
      </c>
      <c r="AT2017" s="12" t="s">
        <v>1017</v>
      </c>
      <c r="AU2017" s="12" t="s">
        <v>126</v>
      </c>
    </row>
    <row r="2018" ht="14.25" customHeight="1">
      <c r="A2018" s="12">
        <v>722516.0</v>
      </c>
      <c r="B2018" s="12">
        <v>722516.0</v>
      </c>
      <c r="K2018" s="12" t="s">
        <v>317</v>
      </c>
      <c r="M2018" s="12" t="s">
        <v>170</v>
      </c>
      <c r="N2018" s="12" t="s">
        <v>171</v>
      </c>
      <c r="P2018" s="12" t="s">
        <v>128</v>
      </c>
      <c r="V2018" s="12">
        <v>666.0</v>
      </c>
      <c r="X2018" s="12" t="s">
        <v>9426</v>
      </c>
      <c r="Y2018" s="12" t="s">
        <v>246</v>
      </c>
      <c r="Z2018" s="12" t="s">
        <v>9427</v>
      </c>
      <c r="AA2018" s="12" t="s">
        <v>144</v>
      </c>
      <c r="AB2018" s="12" t="s">
        <v>9428</v>
      </c>
      <c r="AC2018" s="12">
        <v>947.0</v>
      </c>
      <c r="AD2018" s="12" t="s">
        <v>2058</v>
      </c>
      <c r="AE2018" s="12" t="s">
        <v>9429</v>
      </c>
      <c r="AF2018" s="12" t="s">
        <v>9430</v>
      </c>
      <c r="AI2018" s="12" t="s">
        <v>152</v>
      </c>
      <c r="AJ2018" s="12" t="s">
        <v>152</v>
      </c>
      <c r="AK2018" s="12" t="s">
        <v>126</v>
      </c>
      <c r="AM2018" s="12" t="s">
        <v>149</v>
      </c>
      <c r="AP2018" s="12" t="s">
        <v>126</v>
      </c>
      <c r="AQ2018" s="12" t="s">
        <v>152</v>
      </c>
      <c r="AS2018" s="12" t="s">
        <v>153</v>
      </c>
      <c r="AU2018" s="12" t="s">
        <v>126</v>
      </c>
      <c r="BO2018" s="12" t="s">
        <v>561</v>
      </c>
      <c r="BP2018" s="12" t="s">
        <v>2058</v>
      </c>
    </row>
    <row r="2019" ht="14.25" customHeight="1">
      <c r="A2019" s="12">
        <v>722518.0</v>
      </c>
      <c r="B2019" s="12">
        <v>722518.0</v>
      </c>
      <c r="K2019" s="12" t="s">
        <v>317</v>
      </c>
      <c r="M2019" s="12" t="s">
        <v>170</v>
      </c>
      <c r="N2019" s="12" t="s">
        <v>139</v>
      </c>
      <c r="O2019" s="12" t="s">
        <v>3754</v>
      </c>
      <c r="P2019" s="12" t="s">
        <v>140</v>
      </c>
      <c r="V2019" s="12">
        <v>895.0</v>
      </c>
      <c r="X2019" s="12" t="s">
        <v>9431</v>
      </c>
      <c r="Y2019" s="12" t="s">
        <v>142</v>
      </c>
      <c r="Z2019" s="12" t="s">
        <v>9432</v>
      </c>
      <c r="AA2019" s="12" t="s">
        <v>144</v>
      </c>
      <c r="AB2019" s="12" t="s">
        <v>9433</v>
      </c>
      <c r="AC2019" s="12">
        <v>9.19560900976E11</v>
      </c>
      <c r="AD2019" s="12" t="s">
        <v>448</v>
      </c>
      <c r="AE2019" s="12" t="s">
        <v>9434</v>
      </c>
      <c r="AJ2019" s="12" t="s">
        <v>126</v>
      </c>
      <c r="AK2019" s="12" t="s">
        <v>126</v>
      </c>
      <c r="AM2019" s="12" t="s">
        <v>149</v>
      </c>
      <c r="AP2019" s="12" t="s">
        <v>152</v>
      </c>
      <c r="AQ2019" s="12" t="s">
        <v>152</v>
      </c>
      <c r="AS2019" s="12" t="s">
        <v>153</v>
      </c>
      <c r="AU2019" s="12" t="s">
        <v>152</v>
      </c>
      <c r="AV2019" s="12" t="s">
        <v>188</v>
      </c>
      <c r="AX2019" s="12" t="s">
        <v>184</v>
      </c>
      <c r="BO2019" s="12" t="s">
        <v>4798</v>
      </c>
      <c r="BP2019" s="12" t="s">
        <v>448</v>
      </c>
      <c r="BQ2019" s="12" t="s">
        <v>2720</v>
      </c>
    </row>
    <row r="2020" ht="14.25" customHeight="1">
      <c r="A2020" s="12">
        <v>722519.0</v>
      </c>
      <c r="B2020" s="12">
        <v>722518.0</v>
      </c>
      <c r="K2020" s="12" t="s">
        <v>317</v>
      </c>
      <c r="M2020" s="12" t="s">
        <v>170</v>
      </c>
      <c r="N2020" s="12" t="s">
        <v>139</v>
      </c>
      <c r="P2020" s="12" t="s">
        <v>140</v>
      </c>
      <c r="V2020" s="12">
        <v>895.0</v>
      </c>
      <c r="X2020" s="12" t="s">
        <v>9435</v>
      </c>
      <c r="Y2020" s="12" t="s">
        <v>142</v>
      </c>
      <c r="Z2020" s="12" t="s">
        <v>9436</v>
      </c>
      <c r="AA2020" s="12" t="s">
        <v>175</v>
      </c>
      <c r="AB2020" s="12" t="s">
        <v>9437</v>
      </c>
      <c r="AC2020" s="12">
        <v>9.1994479736E11</v>
      </c>
      <c r="AD2020" s="12" t="s">
        <v>448</v>
      </c>
      <c r="AE2020" s="12" t="s">
        <v>9438</v>
      </c>
      <c r="AF2020" s="12" t="s">
        <v>9439</v>
      </c>
      <c r="AI2020" s="12" t="s">
        <v>152</v>
      </c>
      <c r="AJ2020" s="12" t="s">
        <v>126</v>
      </c>
      <c r="AK2020" s="12" t="s">
        <v>126</v>
      </c>
      <c r="AM2020" s="12" t="s">
        <v>149</v>
      </c>
      <c r="AQ2020" s="12" t="s">
        <v>152</v>
      </c>
      <c r="AS2020" s="12" t="s">
        <v>153</v>
      </c>
      <c r="AU2020" s="12" t="s">
        <v>152</v>
      </c>
      <c r="AV2020" s="12" t="s">
        <v>188</v>
      </c>
      <c r="AX2020" s="12" t="s">
        <v>156</v>
      </c>
      <c r="BO2020" s="12" t="s">
        <v>421</v>
      </c>
      <c r="BP2020" s="12" t="s">
        <v>448</v>
      </c>
      <c r="BQ2020" s="12" t="s">
        <v>464</v>
      </c>
    </row>
    <row r="2021" ht="14.25" customHeight="1">
      <c r="A2021" s="12">
        <v>722521.0</v>
      </c>
      <c r="B2021" s="12">
        <v>722521.0</v>
      </c>
      <c r="K2021" s="12" t="s">
        <v>317</v>
      </c>
      <c r="M2021" s="12" t="s">
        <v>253</v>
      </c>
      <c r="N2021" s="12" t="s">
        <v>171</v>
      </c>
      <c r="P2021" s="12" t="s">
        <v>140</v>
      </c>
      <c r="V2021" s="12">
        <v>666.0</v>
      </c>
      <c r="X2021" s="12" t="s">
        <v>9291</v>
      </c>
      <c r="Y2021" s="12" t="s">
        <v>142</v>
      </c>
      <c r="Z2021" s="12" t="s">
        <v>9292</v>
      </c>
      <c r="AA2021" s="12" t="s">
        <v>144</v>
      </c>
      <c r="AB2021" s="12" t="s">
        <v>9293</v>
      </c>
      <c r="AC2021" s="12">
        <v>2.56779435748E11</v>
      </c>
      <c r="AD2021" s="12" t="s">
        <v>272</v>
      </c>
      <c r="AE2021" s="12" t="s">
        <v>2467</v>
      </c>
      <c r="AF2021" s="12" t="s">
        <v>604</v>
      </c>
      <c r="AI2021" s="12" t="s">
        <v>152</v>
      </c>
      <c r="AJ2021" s="12" t="s">
        <v>126</v>
      </c>
      <c r="AK2021" s="12" t="s">
        <v>152</v>
      </c>
      <c r="AL2021" s="12" t="s">
        <v>9294</v>
      </c>
      <c r="AM2021" s="12" t="s">
        <v>196</v>
      </c>
      <c r="AN2021" s="12" t="s">
        <v>149</v>
      </c>
      <c r="AO2021" s="12" t="s">
        <v>196</v>
      </c>
      <c r="AP2021" s="12" t="s">
        <v>152</v>
      </c>
      <c r="AS2021" s="12" t="s">
        <v>153</v>
      </c>
      <c r="AU2021" s="12" t="s">
        <v>152</v>
      </c>
      <c r="AV2021" s="12" t="s">
        <v>154</v>
      </c>
      <c r="AW2021" s="12" t="s">
        <v>808</v>
      </c>
      <c r="AX2021" s="12" t="s">
        <v>184</v>
      </c>
      <c r="AY2021" s="12" t="s">
        <v>7854</v>
      </c>
      <c r="BO2021" s="12" t="s">
        <v>8175</v>
      </c>
      <c r="BQ2021" s="12" t="s">
        <v>464</v>
      </c>
      <c r="BR2021" s="12" t="s">
        <v>9440</v>
      </c>
    </row>
    <row r="2022" ht="14.25" customHeight="1">
      <c r="A2022" s="12">
        <v>722546.0</v>
      </c>
      <c r="B2022" s="12">
        <v>722546.0</v>
      </c>
      <c r="K2022" s="12" t="s">
        <v>317</v>
      </c>
      <c r="M2022" s="12" t="s">
        <v>253</v>
      </c>
      <c r="N2022" s="12" t="s">
        <v>171</v>
      </c>
      <c r="P2022" s="12" t="s">
        <v>140</v>
      </c>
      <c r="V2022" s="12">
        <v>666.0</v>
      </c>
      <c r="X2022" s="12" t="s">
        <v>9441</v>
      </c>
      <c r="Y2022" s="12" t="s">
        <v>142</v>
      </c>
      <c r="Z2022" s="12" t="s">
        <v>6797</v>
      </c>
      <c r="AA2022" s="12" t="s">
        <v>175</v>
      </c>
      <c r="AB2022" s="12" t="s">
        <v>6798</v>
      </c>
      <c r="AC2022" s="12">
        <v>2.61342027722E11</v>
      </c>
      <c r="AD2022" s="12" t="s">
        <v>5294</v>
      </c>
      <c r="AE2022" s="12" t="s">
        <v>6799</v>
      </c>
      <c r="AJ2022" s="12" t="s">
        <v>126</v>
      </c>
      <c r="AK2022" s="12" t="s">
        <v>126</v>
      </c>
      <c r="AM2022" s="12" t="s">
        <v>907</v>
      </c>
      <c r="AN2022" s="12" t="s">
        <v>365</v>
      </c>
      <c r="AO2022" s="12" t="s">
        <v>9442</v>
      </c>
      <c r="AP2022" s="12" t="s">
        <v>152</v>
      </c>
      <c r="AS2022" s="12" t="s">
        <v>370</v>
      </c>
      <c r="AT2022" s="12" t="s">
        <v>3180</v>
      </c>
      <c r="AU2022" s="12" t="s">
        <v>152</v>
      </c>
      <c r="BO2022" s="12" t="s">
        <v>561</v>
      </c>
      <c r="BP2022" s="12" t="s">
        <v>5294</v>
      </c>
      <c r="BQ2022" s="12" t="s">
        <v>273</v>
      </c>
    </row>
    <row r="2023" ht="14.25" customHeight="1">
      <c r="A2023" s="12">
        <v>722547.0</v>
      </c>
      <c r="B2023" s="12">
        <v>722547.0</v>
      </c>
      <c r="K2023" s="12" t="s">
        <v>317</v>
      </c>
      <c r="M2023" s="12" t="s">
        <v>253</v>
      </c>
      <c r="N2023" s="12" t="s">
        <v>139</v>
      </c>
      <c r="O2023" s="12" t="s">
        <v>260</v>
      </c>
      <c r="P2023" s="12" t="s">
        <v>204</v>
      </c>
      <c r="V2023" s="12">
        <v>351.0</v>
      </c>
      <c r="X2023" s="12" t="s">
        <v>9443</v>
      </c>
      <c r="Y2023" s="12" t="s">
        <v>319</v>
      </c>
      <c r="Z2023" s="12" t="s">
        <v>9444</v>
      </c>
      <c r="AA2023" s="12" t="s">
        <v>175</v>
      </c>
      <c r="AB2023" s="12" t="s">
        <v>9445</v>
      </c>
      <c r="AC2023" s="12">
        <v>75.0</v>
      </c>
      <c r="AI2023" s="12" t="s">
        <v>152</v>
      </c>
      <c r="AJ2023" s="12" t="s">
        <v>126</v>
      </c>
      <c r="AK2023" s="12" t="s">
        <v>126</v>
      </c>
      <c r="AP2023" s="12" t="s">
        <v>152</v>
      </c>
      <c r="AQ2023" s="12" t="s">
        <v>152</v>
      </c>
      <c r="AS2023" s="12" t="s">
        <v>153</v>
      </c>
      <c r="AU2023" s="12" t="s">
        <v>152</v>
      </c>
    </row>
    <row r="2024" ht="14.25" customHeight="1">
      <c r="A2024" s="12">
        <v>722548.0</v>
      </c>
      <c r="B2024" s="12">
        <v>722548.0</v>
      </c>
      <c r="K2024" s="12" t="s">
        <v>317</v>
      </c>
      <c r="M2024" s="12" t="s">
        <v>253</v>
      </c>
      <c r="N2024" s="12" t="s">
        <v>171</v>
      </c>
      <c r="P2024" s="12" t="s">
        <v>128</v>
      </c>
      <c r="V2024" s="12">
        <v>519.0</v>
      </c>
      <c r="X2024" s="12" t="s">
        <v>9446</v>
      </c>
      <c r="Y2024" s="12" t="s">
        <v>269</v>
      </c>
      <c r="Z2024" s="12" t="s">
        <v>4137</v>
      </c>
      <c r="AA2024" s="12" t="s">
        <v>175</v>
      </c>
      <c r="AB2024" s="12" t="s">
        <v>9447</v>
      </c>
      <c r="AC2024" s="12">
        <v>2.55652221753E11</v>
      </c>
      <c r="AD2024" s="12" t="s">
        <v>480</v>
      </c>
      <c r="AE2024" s="12" t="s">
        <v>9448</v>
      </c>
      <c r="AF2024" s="12" t="s">
        <v>9449</v>
      </c>
      <c r="AI2024" s="12" t="s">
        <v>152</v>
      </c>
      <c r="AJ2024" s="12" t="s">
        <v>126</v>
      </c>
      <c r="AK2024" s="12" t="s">
        <v>126</v>
      </c>
      <c r="AM2024" s="12" t="s">
        <v>149</v>
      </c>
      <c r="AP2024" s="12" t="s">
        <v>152</v>
      </c>
      <c r="AS2024" s="12" t="s">
        <v>370</v>
      </c>
      <c r="AT2024" s="12" t="s">
        <v>9450</v>
      </c>
      <c r="AU2024" s="12" t="s">
        <v>152</v>
      </c>
      <c r="BO2024" s="12" t="s">
        <v>526</v>
      </c>
      <c r="BP2024" s="12" t="s">
        <v>480</v>
      </c>
    </row>
    <row r="2025" ht="14.25" customHeight="1">
      <c r="A2025" s="12">
        <v>722555.0</v>
      </c>
      <c r="B2025" s="12">
        <v>722555.0</v>
      </c>
      <c r="K2025" s="12" t="s">
        <v>317</v>
      </c>
      <c r="M2025" s="12" t="s">
        <v>138</v>
      </c>
      <c r="N2025" s="12" t="s">
        <v>171</v>
      </c>
      <c r="P2025" s="12" t="s">
        <v>128</v>
      </c>
      <c r="V2025" s="12">
        <v>690.0</v>
      </c>
      <c r="X2025" s="12" t="s">
        <v>9451</v>
      </c>
      <c r="Y2025" s="12" t="s">
        <v>142</v>
      </c>
      <c r="Z2025" s="12" t="s">
        <v>9452</v>
      </c>
      <c r="AA2025" s="12" t="s">
        <v>144</v>
      </c>
      <c r="AB2025" s="12" t="s">
        <v>9453</v>
      </c>
      <c r="AC2025" s="12">
        <v>8.21031587729E11</v>
      </c>
      <c r="AE2025" s="12" t="s">
        <v>9454</v>
      </c>
      <c r="AF2025" s="12" t="s">
        <v>9455</v>
      </c>
      <c r="AI2025" s="12" t="s">
        <v>126</v>
      </c>
      <c r="AJ2025" s="12" t="s">
        <v>126</v>
      </c>
      <c r="AK2025" s="12" t="s">
        <v>126</v>
      </c>
      <c r="AM2025" s="12" t="s">
        <v>149</v>
      </c>
      <c r="AN2025" s="12" t="s">
        <v>150</v>
      </c>
      <c r="AO2025" s="12" t="s">
        <v>9456</v>
      </c>
      <c r="AP2025" s="12" t="s">
        <v>126</v>
      </c>
      <c r="AS2025" s="12" t="s">
        <v>370</v>
      </c>
      <c r="AT2025" s="12" t="s">
        <v>9457</v>
      </c>
      <c r="AU2025" s="12" t="s">
        <v>126</v>
      </c>
      <c r="BO2025" s="12" t="s">
        <v>421</v>
      </c>
      <c r="BP2025" s="12" t="s">
        <v>146</v>
      </c>
      <c r="BQ2025" s="12" t="s">
        <v>6866</v>
      </c>
    </row>
    <row r="2026" ht="14.25" customHeight="1">
      <c r="A2026" s="12">
        <v>722556.0</v>
      </c>
      <c r="B2026" s="12">
        <v>722556.0</v>
      </c>
      <c r="C2026" s="12" t="s">
        <v>136</v>
      </c>
      <c r="D2026" s="12">
        <v>831.0</v>
      </c>
      <c r="K2026" s="12" t="s">
        <v>317</v>
      </c>
      <c r="M2026" s="12" t="s">
        <v>170</v>
      </c>
      <c r="N2026" s="12" t="s">
        <v>139</v>
      </c>
      <c r="P2026" s="12" t="s">
        <v>128</v>
      </c>
      <c r="V2026" s="12">
        <v>831.0</v>
      </c>
      <c r="X2026" s="12" t="s">
        <v>9088</v>
      </c>
      <c r="Y2026" s="12" t="s">
        <v>319</v>
      </c>
      <c r="Z2026" s="12" t="s">
        <v>9089</v>
      </c>
      <c r="AA2026" s="12" t="s">
        <v>175</v>
      </c>
      <c r="AB2026" s="12" t="s">
        <v>9090</v>
      </c>
      <c r="AC2026" s="12">
        <v>96.0</v>
      </c>
      <c r="AD2026" s="12" t="s">
        <v>836</v>
      </c>
      <c r="AE2026" s="12" t="s">
        <v>9458</v>
      </c>
      <c r="AI2026" s="12" t="s">
        <v>152</v>
      </c>
      <c r="AJ2026" s="12" t="s">
        <v>126</v>
      </c>
      <c r="AK2026" s="12" t="s">
        <v>126</v>
      </c>
      <c r="AM2026" s="12" t="s">
        <v>149</v>
      </c>
      <c r="AP2026" s="12" t="s">
        <v>126</v>
      </c>
      <c r="AQ2026" s="12" t="s">
        <v>152</v>
      </c>
      <c r="AS2026" s="12" t="s">
        <v>153</v>
      </c>
      <c r="AU2026" s="12" t="s">
        <v>126</v>
      </c>
      <c r="BO2026" s="12" t="s">
        <v>526</v>
      </c>
      <c r="BP2026" s="12" t="s">
        <v>836</v>
      </c>
      <c r="BQ2026" s="12" t="s">
        <v>553</v>
      </c>
    </row>
    <row r="2027" ht="14.25" customHeight="1">
      <c r="A2027" s="12">
        <v>722557.0</v>
      </c>
      <c r="B2027" s="12">
        <v>722557.0</v>
      </c>
      <c r="K2027" s="12" t="s">
        <v>317</v>
      </c>
      <c r="M2027" s="12" t="s">
        <v>170</v>
      </c>
      <c r="N2027" s="12" t="s">
        <v>139</v>
      </c>
      <c r="O2027" s="12" t="s">
        <v>1049</v>
      </c>
      <c r="P2027" s="12" t="s">
        <v>128</v>
      </c>
      <c r="V2027" s="12">
        <v>831.0</v>
      </c>
      <c r="X2027" s="12" t="s">
        <v>9459</v>
      </c>
      <c r="Y2027" s="12" t="s">
        <v>142</v>
      </c>
      <c r="Z2027" s="12" t="s">
        <v>9460</v>
      </c>
      <c r="AA2027" s="12" t="s">
        <v>175</v>
      </c>
      <c r="AB2027" s="12" t="s">
        <v>9461</v>
      </c>
      <c r="AC2027" s="12">
        <v>6.39256123343E11</v>
      </c>
      <c r="AD2027" s="12" t="s">
        <v>836</v>
      </c>
      <c r="AE2027" s="12" t="s">
        <v>9462</v>
      </c>
      <c r="AF2027" s="12" t="s">
        <v>9463</v>
      </c>
      <c r="AI2027" s="12" t="s">
        <v>152</v>
      </c>
      <c r="AJ2027" s="12" t="s">
        <v>126</v>
      </c>
      <c r="AK2027" s="12" t="s">
        <v>126</v>
      </c>
      <c r="AM2027" s="12" t="s">
        <v>149</v>
      </c>
      <c r="AN2027" s="12" t="s">
        <v>838</v>
      </c>
      <c r="AP2027" s="12" t="s">
        <v>152</v>
      </c>
      <c r="AQ2027" s="12" t="s">
        <v>152</v>
      </c>
      <c r="AS2027" s="12" t="s">
        <v>153</v>
      </c>
      <c r="AU2027" s="12" t="s">
        <v>152</v>
      </c>
      <c r="AV2027" s="12" t="s">
        <v>154</v>
      </c>
      <c r="AX2027" s="12" t="s">
        <v>156</v>
      </c>
      <c r="BO2027" s="12" t="s">
        <v>9464</v>
      </c>
      <c r="BP2027" s="12" t="s">
        <v>836</v>
      </c>
      <c r="BQ2027" s="12" t="s">
        <v>607</v>
      </c>
    </row>
    <row r="2028" ht="14.25" customHeight="1">
      <c r="A2028" s="12">
        <v>722558.0</v>
      </c>
      <c r="B2028" s="12">
        <v>722558.0</v>
      </c>
      <c r="K2028" s="12" t="s">
        <v>317</v>
      </c>
      <c r="M2028" s="12" t="s">
        <v>170</v>
      </c>
      <c r="N2028" s="12" t="s">
        <v>171</v>
      </c>
      <c r="P2028" s="12" t="s">
        <v>128</v>
      </c>
      <c r="V2028" s="12">
        <v>666.0</v>
      </c>
      <c r="X2028" s="12" t="s">
        <v>9465</v>
      </c>
      <c r="Y2028" s="12" t="s">
        <v>142</v>
      </c>
      <c r="Z2028" s="12" t="s">
        <v>9466</v>
      </c>
      <c r="AA2028" s="12" t="s">
        <v>144</v>
      </c>
      <c r="AB2028" s="12" t="s">
        <v>9467</v>
      </c>
      <c r="AC2028" s="12">
        <v>81.0</v>
      </c>
      <c r="AD2028" s="12" t="s">
        <v>314</v>
      </c>
      <c r="AE2028" s="12" t="s">
        <v>9468</v>
      </c>
      <c r="AI2028" s="12" t="s">
        <v>152</v>
      </c>
      <c r="AJ2028" s="12" t="s">
        <v>126</v>
      </c>
      <c r="AK2028" s="12" t="s">
        <v>126</v>
      </c>
      <c r="AM2028" s="12" t="s">
        <v>149</v>
      </c>
      <c r="AN2028" s="12" t="s">
        <v>1913</v>
      </c>
      <c r="AP2028" s="12" t="s">
        <v>152</v>
      </c>
      <c r="AQ2028" s="12" t="s">
        <v>152</v>
      </c>
      <c r="AS2028" s="12" t="s">
        <v>153</v>
      </c>
      <c r="AU2028" s="12" t="s">
        <v>152</v>
      </c>
      <c r="AV2028" s="12" t="s">
        <v>552</v>
      </c>
      <c r="AX2028" s="12" t="s">
        <v>1181</v>
      </c>
      <c r="BP2028" s="12" t="s">
        <v>314</v>
      </c>
    </row>
    <row r="2029" ht="14.25" customHeight="1">
      <c r="A2029" s="12">
        <v>722559.0</v>
      </c>
      <c r="B2029" s="12">
        <v>722559.0</v>
      </c>
      <c r="C2029" s="12" t="s">
        <v>136</v>
      </c>
      <c r="D2029" s="12">
        <v>1253.0</v>
      </c>
      <c r="K2029" s="12" t="s">
        <v>317</v>
      </c>
      <c r="M2029" s="12" t="s">
        <v>138</v>
      </c>
      <c r="N2029" s="12" t="s">
        <v>171</v>
      </c>
      <c r="P2029" s="12" t="s">
        <v>140</v>
      </c>
      <c r="V2029" s="12">
        <v>769.0</v>
      </c>
      <c r="X2029" s="12" t="s">
        <v>9469</v>
      </c>
      <c r="Y2029" s="12" t="s">
        <v>226</v>
      </c>
      <c r="Z2029" s="12" t="s">
        <v>9470</v>
      </c>
      <c r="AA2029" s="12" t="s">
        <v>144</v>
      </c>
      <c r="AB2029" s="12" t="s">
        <v>9471</v>
      </c>
      <c r="AC2029" s="12">
        <v>10.0</v>
      </c>
      <c r="AD2029" s="12" t="s">
        <v>146</v>
      </c>
      <c r="AE2029" s="12" t="s">
        <v>9472</v>
      </c>
      <c r="AF2029" s="12" t="s">
        <v>9473</v>
      </c>
      <c r="AI2029" s="12" t="s">
        <v>126</v>
      </c>
      <c r="AJ2029" s="12" t="s">
        <v>126</v>
      </c>
      <c r="AK2029" s="12" t="s">
        <v>126</v>
      </c>
      <c r="AM2029" s="12" t="s">
        <v>150</v>
      </c>
      <c r="AN2029" s="12" t="s">
        <v>149</v>
      </c>
      <c r="AP2029" s="12" t="s">
        <v>126</v>
      </c>
      <c r="AS2029" s="12" t="s">
        <v>153</v>
      </c>
      <c r="AU2029" s="12" t="s">
        <v>126</v>
      </c>
      <c r="BQ2029" s="12" t="s">
        <v>438</v>
      </c>
    </row>
    <row r="2030" ht="14.25" customHeight="1">
      <c r="A2030" s="12">
        <v>722560.0</v>
      </c>
      <c r="B2030" s="12">
        <v>722559.0</v>
      </c>
      <c r="C2030" s="12" t="s">
        <v>136</v>
      </c>
      <c r="D2030" s="12">
        <v>0.0</v>
      </c>
      <c r="K2030" s="12" t="s">
        <v>317</v>
      </c>
      <c r="M2030" s="12" t="s">
        <v>138</v>
      </c>
      <c r="N2030" s="12" t="s">
        <v>171</v>
      </c>
      <c r="P2030" s="12" t="s">
        <v>118</v>
      </c>
      <c r="R2030" s="12" t="s">
        <v>389</v>
      </c>
      <c r="V2030" s="12">
        <v>484.0</v>
      </c>
      <c r="X2030" s="12" t="s">
        <v>9474</v>
      </c>
      <c r="Y2030" s="12" t="s">
        <v>142</v>
      </c>
      <c r="Z2030" s="12" t="s">
        <v>9475</v>
      </c>
      <c r="AA2030" s="12" t="s">
        <v>175</v>
      </c>
      <c r="AB2030" s="12" t="s">
        <v>9476</v>
      </c>
      <c r="AC2030" s="12">
        <v>10.0</v>
      </c>
      <c r="AD2030" s="12" t="s">
        <v>146</v>
      </c>
      <c r="AE2030" s="12" t="s">
        <v>9472</v>
      </c>
      <c r="AF2030" s="12" t="s">
        <v>9477</v>
      </c>
      <c r="AI2030" s="12" t="s">
        <v>126</v>
      </c>
      <c r="AJ2030" s="12" t="s">
        <v>126</v>
      </c>
      <c r="AK2030" s="12" t="s">
        <v>126</v>
      </c>
      <c r="AM2030" s="12" t="s">
        <v>150</v>
      </c>
      <c r="AN2030" s="12" t="s">
        <v>149</v>
      </c>
      <c r="AP2030" s="12" t="s">
        <v>126</v>
      </c>
      <c r="AS2030" s="12" t="s">
        <v>153</v>
      </c>
      <c r="AU2030" s="12" t="s">
        <v>126</v>
      </c>
      <c r="BQ2030" s="12" t="s">
        <v>158</v>
      </c>
    </row>
    <row r="2031" ht="14.25" customHeight="1">
      <c r="A2031" s="12">
        <v>722564.0</v>
      </c>
      <c r="B2031" s="12">
        <v>722564.0</v>
      </c>
      <c r="K2031" s="12" t="s">
        <v>317</v>
      </c>
      <c r="M2031" s="12" t="s">
        <v>138</v>
      </c>
      <c r="N2031" s="12" t="s">
        <v>139</v>
      </c>
      <c r="O2031" s="12" t="s">
        <v>1215</v>
      </c>
      <c r="P2031" s="12" t="s">
        <v>140</v>
      </c>
      <c r="V2031" s="12">
        <v>963.0</v>
      </c>
      <c r="X2031" s="12" t="s">
        <v>9478</v>
      </c>
      <c r="Y2031" s="12" t="s">
        <v>142</v>
      </c>
      <c r="Z2031" s="12" t="s">
        <v>9479</v>
      </c>
      <c r="AA2031" s="12" t="s">
        <v>175</v>
      </c>
      <c r="AB2031" s="12" t="s">
        <v>9480</v>
      </c>
      <c r="AC2031" s="12">
        <v>659.0</v>
      </c>
      <c r="AD2031" s="12" t="s">
        <v>1643</v>
      </c>
      <c r="AE2031" s="12" t="s">
        <v>9481</v>
      </c>
      <c r="AI2031" s="12" t="s">
        <v>126</v>
      </c>
      <c r="AJ2031" s="12" t="s">
        <v>126</v>
      </c>
      <c r="AK2031" s="12" t="s">
        <v>126</v>
      </c>
      <c r="AM2031" s="12" t="s">
        <v>149</v>
      </c>
      <c r="AP2031" s="12" t="s">
        <v>126</v>
      </c>
      <c r="AQ2031" s="12" t="s">
        <v>152</v>
      </c>
      <c r="AS2031" s="12" t="s">
        <v>153</v>
      </c>
      <c r="AU2031" s="12" t="s">
        <v>126</v>
      </c>
      <c r="BO2031" s="12" t="s">
        <v>1308</v>
      </c>
      <c r="BQ2031" s="12" t="s">
        <v>388</v>
      </c>
    </row>
    <row r="2032" ht="14.25" customHeight="1">
      <c r="A2032" s="12">
        <v>722566.0</v>
      </c>
      <c r="B2032" s="12">
        <v>722566.0</v>
      </c>
      <c r="C2032" s="12" t="s">
        <v>136</v>
      </c>
      <c r="D2032" s="12">
        <v>866.0</v>
      </c>
      <c r="K2032" s="12" t="s">
        <v>317</v>
      </c>
      <c r="M2032" s="12" t="s">
        <v>138</v>
      </c>
      <c r="N2032" s="12" t="s">
        <v>139</v>
      </c>
      <c r="O2032" s="12" t="s">
        <v>1215</v>
      </c>
      <c r="P2032" s="12" t="s">
        <v>128</v>
      </c>
      <c r="V2032" s="12">
        <v>866.0</v>
      </c>
      <c r="X2032" s="12" t="s">
        <v>9482</v>
      </c>
      <c r="Y2032" s="12" t="s">
        <v>142</v>
      </c>
      <c r="Z2032" s="12" t="s">
        <v>9483</v>
      </c>
      <c r="AA2032" s="12" t="s">
        <v>144</v>
      </c>
      <c r="AB2032" s="12" t="s">
        <v>9484</v>
      </c>
      <c r="AC2032" s="12">
        <v>4.4739706172E11</v>
      </c>
      <c r="AD2032" s="12" t="s">
        <v>249</v>
      </c>
      <c r="AE2032" s="12" t="s">
        <v>9485</v>
      </c>
      <c r="AI2032" s="12" t="s">
        <v>126</v>
      </c>
      <c r="AJ2032" s="12" t="s">
        <v>126</v>
      </c>
      <c r="AK2032" s="12" t="s">
        <v>126</v>
      </c>
      <c r="AM2032" s="12" t="s">
        <v>196</v>
      </c>
      <c r="AP2032" s="12" t="s">
        <v>126</v>
      </c>
      <c r="AQ2032" s="12" t="s">
        <v>152</v>
      </c>
      <c r="AS2032" s="12" t="s">
        <v>153</v>
      </c>
      <c r="AU2032" s="12" t="s">
        <v>152</v>
      </c>
      <c r="BO2032" s="12" t="s">
        <v>374</v>
      </c>
      <c r="BP2032" s="12" t="s">
        <v>249</v>
      </c>
      <c r="BQ2032" s="12" t="s">
        <v>352</v>
      </c>
    </row>
    <row r="2033" ht="14.25" customHeight="1">
      <c r="A2033" s="12">
        <v>722567.0</v>
      </c>
      <c r="B2033" s="12">
        <v>722567.0</v>
      </c>
      <c r="K2033" s="12" t="s">
        <v>317</v>
      </c>
      <c r="M2033" s="12" t="s">
        <v>138</v>
      </c>
      <c r="N2033" s="12" t="s">
        <v>171</v>
      </c>
      <c r="P2033" s="12" t="s">
        <v>118</v>
      </c>
      <c r="R2033" s="12" t="s">
        <v>389</v>
      </c>
      <c r="V2033" s="12">
        <v>484.0</v>
      </c>
      <c r="X2033" s="12" t="s">
        <v>9486</v>
      </c>
      <c r="Y2033" s="12" t="s">
        <v>142</v>
      </c>
      <c r="Z2033" s="12" t="s">
        <v>9487</v>
      </c>
      <c r="AA2033" s="12" t="s">
        <v>144</v>
      </c>
      <c r="AB2033" s="12" t="s">
        <v>9488</v>
      </c>
      <c r="AC2033" s="12">
        <v>4.47833624795E11</v>
      </c>
      <c r="AD2033" s="12" t="s">
        <v>249</v>
      </c>
      <c r="AE2033" s="12" t="s">
        <v>1280</v>
      </c>
      <c r="AF2033" s="12" t="s">
        <v>9489</v>
      </c>
      <c r="AI2033" s="12" t="s">
        <v>126</v>
      </c>
      <c r="AJ2033" s="12" t="s">
        <v>126</v>
      </c>
      <c r="AK2033" s="12" t="s">
        <v>126</v>
      </c>
      <c r="AM2033" s="12" t="s">
        <v>149</v>
      </c>
      <c r="AN2033" s="12" t="s">
        <v>567</v>
      </c>
      <c r="AO2033" s="12" t="s">
        <v>150</v>
      </c>
      <c r="AP2033" s="12" t="s">
        <v>126</v>
      </c>
      <c r="AS2033" s="12" t="s">
        <v>370</v>
      </c>
      <c r="AT2033" s="12" t="s">
        <v>1017</v>
      </c>
      <c r="AU2033" s="12" t="s">
        <v>152</v>
      </c>
      <c r="AX2033" s="12" t="s">
        <v>156</v>
      </c>
      <c r="BO2033" s="12" t="s">
        <v>1009</v>
      </c>
      <c r="BP2033" s="12" t="s">
        <v>249</v>
      </c>
    </row>
    <row r="2034" ht="14.25" customHeight="1">
      <c r="A2034" s="12">
        <v>722573.0</v>
      </c>
      <c r="B2034" s="12">
        <v>722573.0</v>
      </c>
      <c r="C2034" s="12" t="s">
        <v>136</v>
      </c>
      <c r="D2034" s="12">
        <v>690.0</v>
      </c>
      <c r="K2034" s="12" t="s">
        <v>317</v>
      </c>
      <c r="M2034" s="12" t="s">
        <v>138</v>
      </c>
      <c r="N2034" s="12" t="s">
        <v>171</v>
      </c>
      <c r="P2034" s="12" t="s">
        <v>128</v>
      </c>
      <c r="V2034" s="12">
        <v>690.0</v>
      </c>
      <c r="X2034" s="12" t="s">
        <v>9490</v>
      </c>
      <c r="Y2034" s="12" t="s">
        <v>142</v>
      </c>
      <c r="Z2034" s="12" t="s">
        <v>9491</v>
      </c>
      <c r="AA2034" s="12" t="s">
        <v>175</v>
      </c>
      <c r="AB2034" s="12" t="s">
        <v>9492</v>
      </c>
      <c r="AC2034" s="12">
        <v>46.0</v>
      </c>
      <c r="AD2034" s="12" t="s">
        <v>1068</v>
      </c>
      <c r="AI2034" s="12" t="s">
        <v>126</v>
      </c>
      <c r="AJ2034" s="12" t="s">
        <v>126</v>
      </c>
      <c r="AK2034" s="12" t="s">
        <v>126</v>
      </c>
      <c r="AM2034" s="12" t="s">
        <v>149</v>
      </c>
      <c r="AP2034" s="12" t="s">
        <v>126</v>
      </c>
      <c r="AQ2034" s="12" t="s">
        <v>152</v>
      </c>
      <c r="AS2034" s="12" t="s">
        <v>370</v>
      </c>
      <c r="AT2034" s="12" t="s">
        <v>3180</v>
      </c>
      <c r="AU2034" s="12" t="s">
        <v>126</v>
      </c>
      <c r="BO2034" s="12" t="s">
        <v>421</v>
      </c>
      <c r="BP2034" s="12" t="s">
        <v>1068</v>
      </c>
      <c r="BQ2034" s="12" t="s">
        <v>273</v>
      </c>
    </row>
    <row r="2035" ht="14.25" customHeight="1">
      <c r="A2035" s="12">
        <v>722575.0</v>
      </c>
      <c r="B2035" s="12">
        <v>722575.0</v>
      </c>
      <c r="C2035" s="12" t="s">
        <v>136</v>
      </c>
      <c r="D2035" s="12">
        <v>0.0</v>
      </c>
      <c r="E2035" s="12" t="s">
        <v>327</v>
      </c>
      <c r="K2035" s="12" t="s">
        <v>317</v>
      </c>
      <c r="M2035" s="12" t="s">
        <v>138</v>
      </c>
      <c r="N2035" s="12" t="s">
        <v>171</v>
      </c>
      <c r="P2035" s="12" t="s">
        <v>140</v>
      </c>
      <c r="V2035" s="12">
        <v>769.0</v>
      </c>
      <c r="X2035" s="12" t="s">
        <v>9493</v>
      </c>
      <c r="Y2035" s="12" t="s">
        <v>142</v>
      </c>
      <c r="Z2035" s="12" t="s">
        <v>9494</v>
      </c>
      <c r="AA2035" s="12" t="s">
        <v>144</v>
      </c>
      <c r="AB2035" s="12" t="s">
        <v>9495</v>
      </c>
      <c r="AC2035" s="12">
        <v>8.21062604829E11</v>
      </c>
      <c r="AD2035" s="12" t="s">
        <v>146</v>
      </c>
      <c r="AE2035" s="12" t="s">
        <v>9496</v>
      </c>
      <c r="AF2035" s="12" t="s">
        <v>9497</v>
      </c>
      <c r="AI2035" s="12" t="s">
        <v>126</v>
      </c>
      <c r="AJ2035" s="12" t="s">
        <v>126</v>
      </c>
      <c r="AK2035" s="12" t="s">
        <v>126</v>
      </c>
      <c r="AM2035" s="12" t="s">
        <v>150</v>
      </c>
      <c r="AN2035" s="12" t="s">
        <v>149</v>
      </c>
      <c r="AP2035" s="12" t="s">
        <v>126</v>
      </c>
      <c r="AS2035" s="12" t="s">
        <v>370</v>
      </c>
      <c r="AT2035" s="12" t="s">
        <v>7866</v>
      </c>
      <c r="AU2035" s="12" t="s">
        <v>126</v>
      </c>
      <c r="BO2035" s="12" t="s">
        <v>374</v>
      </c>
    </row>
    <row r="2036" ht="14.25" customHeight="1">
      <c r="A2036" s="12">
        <v>722577.0</v>
      </c>
      <c r="B2036" s="12">
        <v>722577.0</v>
      </c>
      <c r="K2036" s="12" t="s">
        <v>317</v>
      </c>
      <c r="M2036" s="12" t="s">
        <v>170</v>
      </c>
      <c r="N2036" s="12" t="s">
        <v>171</v>
      </c>
      <c r="P2036" s="12" t="s">
        <v>140</v>
      </c>
      <c r="V2036" s="12">
        <v>714.0</v>
      </c>
      <c r="X2036" s="12" t="s">
        <v>9498</v>
      </c>
      <c r="Y2036" s="12" t="s">
        <v>142</v>
      </c>
      <c r="Z2036" s="12" t="s">
        <v>2297</v>
      </c>
      <c r="AA2036" s="12" t="s">
        <v>144</v>
      </c>
      <c r="AB2036" s="12" t="s">
        <v>9499</v>
      </c>
      <c r="AC2036" s="12">
        <v>17.0</v>
      </c>
      <c r="AD2036" s="12" t="s">
        <v>4140</v>
      </c>
      <c r="AE2036" s="12" t="s">
        <v>9500</v>
      </c>
      <c r="AI2036" s="12" t="s">
        <v>152</v>
      </c>
      <c r="AJ2036" s="12" t="s">
        <v>152</v>
      </c>
      <c r="AK2036" s="12" t="s">
        <v>126</v>
      </c>
      <c r="AM2036" s="12" t="s">
        <v>7590</v>
      </c>
      <c r="AN2036" s="12" t="s">
        <v>196</v>
      </c>
      <c r="AP2036" s="12" t="s">
        <v>152</v>
      </c>
      <c r="AS2036" s="12" t="s">
        <v>153</v>
      </c>
      <c r="AU2036" s="12" t="s">
        <v>152</v>
      </c>
      <c r="BO2036" s="12" t="s">
        <v>374</v>
      </c>
      <c r="BP2036" s="12" t="s">
        <v>4140</v>
      </c>
      <c r="BQ2036" s="12" t="s">
        <v>158</v>
      </c>
    </row>
    <row r="2037" ht="14.25" customHeight="1">
      <c r="A2037" s="12">
        <v>722580.0</v>
      </c>
      <c r="B2037" s="12">
        <v>722580.0</v>
      </c>
      <c r="K2037" s="12" t="s">
        <v>317</v>
      </c>
      <c r="M2037" s="12" t="s">
        <v>170</v>
      </c>
      <c r="N2037" s="12" t="s">
        <v>171</v>
      </c>
      <c r="P2037" s="12" t="s">
        <v>118</v>
      </c>
      <c r="R2037" s="12" t="s">
        <v>1182</v>
      </c>
      <c r="V2037" s="12">
        <v>424.0</v>
      </c>
      <c r="X2037" s="12" t="s">
        <v>9501</v>
      </c>
      <c r="Y2037" s="12" t="s">
        <v>246</v>
      </c>
      <c r="Z2037" s="12" t="s">
        <v>9502</v>
      </c>
      <c r="AA2037" s="12" t="s">
        <v>144</v>
      </c>
      <c r="AB2037" s="12" t="s">
        <v>9503</v>
      </c>
      <c r="AC2037" s="12">
        <v>90.0</v>
      </c>
      <c r="AD2037" s="12" t="s">
        <v>314</v>
      </c>
      <c r="AE2037" s="12" t="s">
        <v>9504</v>
      </c>
      <c r="AF2037" s="12" t="s">
        <v>9504</v>
      </c>
      <c r="AI2037" s="12" t="s">
        <v>152</v>
      </c>
      <c r="AJ2037" s="12" t="s">
        <v>126</v>
      </c>
      <c r="AK2037" s="12" t="s">
        <v>126</v>
      </c>
      <c r="AM2037" s="12" t="s">
        <v>196</v>
      </c>
      <c r="AN2037" s="12" t="s">
        <v>1913</v>
      </c>
      <c r="AP2037" s="12" t="s">
        <v>152</v>
      </c>
      <c r="AQ2037" s="12" t="s">
        <v>152</v>
      </c>
      <c r="AS2037" s="12" t="s">
        <v>153</v>
      </c>
      <c r="AU2037" s="12" t="s">
        <v>152</v>
      </c>
      <c r="AV2037" s="12" t="s">
        <v>188</v>
      </c>
      <c r="AX2037" s="12" t="s">
        <v>9505</v>
      </c>
      <c r="BP2037" s="12" t="s">
        <v>314</v>
      </c>
    </row>
    <row r="2038" ht="14.25" customHeight="1">
      <c r="A2038" s="12">
        <v>722581.0</v>
      </c>
      <c r="B2038" s="12">
        <v>722581.0</v>
      </c>
      <c r="K2038" s="12" t="s">
        <v>317</v>
      </c>
      <c r="M2038" s="12" t="s">
        <v>170</v>
      </c>
      <c r="N2038" s="12" t="s">
        <v>171</v>
      </c>
      <c r="P2038" s="12" t="s">
        <v>128</v>
      </c>
      <c r="V2038" s="12">
        <v>666.0</v>
      </c>
      <c r="X2038" s="12" t="s">
        <v>9465</v>
      </c>
      <c r="Y2038" s="12" t="s">
        <v>142</v>
      </c>
      <c r="Z2038" s="12" t="s">
        <v>9506</v>
      </c>
      <c r="AA2038" s="12" t="s">
        <v>144</v>
      </c>
      <c r="AB2038" s="12" t="s">
        <v>9507</v>
      </c>
      <c r="AC2038" s="12">
        <v>81.0</v>
      </c>
      <c r="AD2038" s="12" t="s">
        <v>314</v>
      </c>
      <c r="AE2038" s="12" t="s">
        <v>9508</v>
      </c>
      <c r="AI2038" s="12" t="s">
        <v>152</v>
      </c>
      <c r="AJ2038" s="12" t="s">
        <v>126</v>
      </c>
      <c r="AK2038" s="12" t="s">
        <v>126</v>
      </c>
      <c r="AM2038" s="12" t="s">
        <v>196</v>
      </c>
      <c r="AN2038" s="12" t="s">
        <v>9509</v>
      </c>
      <c r="AP2038" s="12" t="s">
        <v>152</v>
      </c>
      <c r="AQ2038" s="12" t="s">
        <v>152</v>
      </c>
      <c r="AS2038" s="12" t="s">
        <v>153</v>
      </c>
      <c r="AU2038" s="12" t="s">
        <v>152</v>
      </c>
      <c r="AV2038" s="12" t="s">
        <v>188</v>
      </c>
      <c r="BP2038" s="12" t="s">
        <v>314</v>
      </c>
    </row>
    <row r="2039" ht="14.25" customHeight="1">
      <c r="A2039" s="12">
        <v>722588.0</v>
      </c>
      <c r="B2039" s="12">
        <v>722588.0</v>
      </c>
      <c r="K2039" s="12" t="s">
        <v>317</v>
      </c>
      <c r="M2039" s="12" t="s">
        <v>170</v>
      </c>
      <c r="N2039" s="12" t="s">
        <v>171</v>
      </c>
      <c r="P2039" s="12" t="s">
        <v>204</v>
      </c>
      <c r="V2039" s="12">
        <v>358.0</v>
      </c>
      <c r="X2039" s="12" t="s">
        <v>9510</v>
      </c>
      <c r="Y2039" s="12" t="s">
        <v>269</v>
      </c>
      <c r="Z2039" s="12" t="s">
        <v>9511</v>
      </c>
      <c r="AA2039" s="12" t="s">
        <v>175</v>
      </c>
      <c r="AB2039" s="12" t="s">
        <v>9512</v>
      </c>
      <c r="AC2039" s="12">
        <v>2.55786004707E11</v>
      </c>
      <c r="AD2039" s="12" t="s">
        <v>480</v>
      </c>
      <c r="AE2039" s="12" t="s">
        <v>9513</v>
      </c>
      <c r="AF2039" s="12" t="s">
        <v>9514</v>
      </c>
      <c r="AI2039" s="12" t="s">
        <v>152</v>
      </c>
      <c r="AJ2039" s="12" t="s">
        <v>152</v>
      </c>
      <c r="AK2039" s="12" t="s">
        <v>126</v>
      </c>
      <c r="AM2039" s="12" t="s">
        <v>196</v>
      </c>
      <c r="AN2039" s="12" t="s">
        <v>1962</v>
      </c>
      <c r="AP2039" s="12" t="s">
        <v>152</v>
      </c>
      <c r="AQ2039" s="12" t="s">
        <v>152</v>
      </c>
      <c r="AS2039" s="12" t="s">
        <v>153</v>
      </c>
      <c r="AU2039" s="12" t="s">
        <v>152</v>
      </c>
      <c r="AV2039" s="12" t="s">
        <v>154</v>
      </c>
      <c r="AX2039" s="12" t="s">
        <v>184</v>
      </c>
      <c r="BO2039" s="12" t="s">
        <v>561</v>
      </c>
      <c r="BP2039" s="12" t="s">
        <v>2145</v>
      </c>
      <c r="BQ2039" s="12" t="s">
        <v>9515</v>
      </c>
    </row>
    <row r="2040" ht="14.25" customHeight="1">
      <c r="A2040" s="12">
        <v>722591.0</v>
      </c>
      <c r="B2040" s="12">
        <v>722591.0</v>
      </c>
      <c r="K2040" s="12" t="s">
        <v>317</v>
      </c>
      <c r="M2040" s="12" t="s">
        <v>170</v>
      </c>
      <c r="N2040" s="12" t="s">
        <v>139</v>
      </c>
      <c r="P2040" s="12" t="s">
        <v>128</v>
      </c>
      <c r="V2040" s="12">
        <v>831.0</v>
      </c>
      <c r="X2040" s="12" t="s">
        <v>9516</v>
      </c>
      <c r="Y2040" s="12" t="s">
        <v>142</v>
      </c>
      <c r="Z2040" s="12" t="s">
        <v>9517</v>
      </c>
      <c r="AA2040" s="12" t="s">
        <v>144</v>
      </c>
      <c r="AB2040" s="12" t="s">
        <v>9518</v>
      </c>
      <c r="AC2040" s="12">
        <v>2.55650200356E11</v>
      </c>
      <c r="AD2040" s="12" t="s">
        <v>480</v>
      </c>
      <c r="AE2040" s="12">
        <v>2240.0</v>
      </c>
      <c r="AI2040" s="12" t="s">
        <v>126</v>
      </c>
      <c r="AJ2040" s="12" t="s">
        <v>126</v>
      </c>
      <c r="AK2040" s="12" t="s">
        <v>126</v>
      </c>
      <c r="AM2040" s="12" t="s">
        <v>196</v>
      </c>
      <c r="AN2040" s="12" t="s">
        <v>1962</v>
      </c>
      <c r="AP2040" s="12" t="s">
        <v>152</v>
      </c>
      <c r="AQ2040" s="12" t="s">
        <v>152</v>
      </c>
      <c r="AS2040" s="12" t="s">
        <v>153</v>
      </c>
      <c r="AU2040" s="12" t="s">
        <v>152</v>
      </c>
      <c r="BO2040" s="12" t="s">
        <v>127</v>
      </c>
      <c r="BP2040" s="12" t="s">
        <v>480</v>
      </c>
      <c r="BQ2040" s="12" t="s">
        <v>9519</v>
      </c>
    </row>
    <row r="2041" ht="14.25" customHeight="1">
      <c r="A2041" s="12">
        <v>722599.0</v>
      </c>
      <c r="B2041" s="12">
        <v>722599.0</v>
      </c>
      <c r="K2041" s="12" t="s">
        <v>317</v>
      </c>
      <c r="M2041" s="12" t="s">
        <v>253</v>
      </c>
      <c r="N2041" s="12" t="s">
        <v>139</v>
      </c>
      <c r="O2041" s="12" t="s">
        <v>260</v>
      </c>
      <c r="P2041" s="12" t="s">
        <v>140</v>
      </c>
      <c r="V2041" s="12">
        <v>831.0</v>
      </c>
      <c r="X2041" s="12" t="s">
        <v>3760</v>
      </c>
      <c r="Y2041" s="12" t="s">
        <v>246</v>
      </c>
      <c r="Z2041" s="12" t="s">
        <v>3761</v>
      </c>
      <c r="AA2041" s="12" t="s">
        <v>144</v>
      </c>
      <c r="AB2041" s="12" t="s">
        <v>3762</v>
      </c>
      <c r="AC2041" s="12">
        <v>2.54705040084E11</v>
      </c>
      <c r="AD2041" s="12" t="s">
        <v>132</v>
      </c>
      <c r="AE2041" s="12" t="s">
        <v>2395</v>
      </c>
      <c r="AF2041" s="12" t="s">
        <v>9520</v>
      </c>
      <c r="AI2041" s="12" t="s">
        <v>152</v>
      </c>
      <c r="AJ2041" s="12" t="s">
        <v>152</v>
      </c>
      <c r="AK2041" s="12" t="s">
        <v>126</v>
      </c>
      <c r="AM2041" s="12" t="s">
        <v>567</v>
      </c>
      <c r="AN2041" s="12" t="s">
        <v>149</v>
      </c>
      <c r="AO2041" s="12" t="s">
        <v>149</v>
      </c>
      <c r="AP2041" s="12" t="s">
        <v>152</v>
      </c>
      <c r="AQ2041" s="12" t="s">
        <v>152</v>
      </c>
      <c r="AS2041" s="12" t="s">
        <v>153</v>
      </c>
      <c r="AU2041" s="12" t="s">
        <v>152</v>
      </c>
      <c r="AV2041" s="12" t="s">
        <v>9521</v>
      </c>
      <c r="AW2041" s="12" t="s">
        <v>9522</v>
      </c>
      <c r="AX2041" s="12" t="s">
        <v>9523</v>
      </c>
      <c r="AY2041" s="12" t="s">
        <v>9524</v>
      </c>
      <c r="BO2041" s="12" t="s">
        <v>127</v>
      </c>
      <c r="BP2041" s="12" t="s">
        <v>675</v>
      </c>
      <c r="BQ2041" s="12" t="s">
        <v>273</v>
      </c>
      <c r="BR2041" s="12" t="s">
        <v>9525</v>
      </c>
    </row>
    <row r="2042" ht="14.25" customHeight="1">
      <c r="A2042" s="12">
        <v>722604.0</v>
      </c>
      <c r="B2042" s="12">
        <v>722604.0</v>
      </c>
      <c r="K2042" s="12" t="s">
        <v>317</v>
      </c>
      <c r="M2042" s="12" t="s">
        <v>253</v>
      </c>
      <c r="N2042" s="12" t="s">
        <v>139</v>
      </c>
      <c r="P2042" s="12" t="s">
        <v>204</v>
      </c>
      <c r="V2042" s="12">
        <v>351.0</v>
      </c>
      <c r="X2042" s="12" t="s">
        <v>9526</v>
      </c>
      <c r="Y2042" s="12" t="s">
        <v>173</v>
      </c>
      <c r="Z2042" s="12" t="s">
        <v>9527</v>
      </c>
      <c r="AA2042" s="12" t="s">
        <v>175</v>
      </c>
      <c r="AB2042" s="12" t="s">
        <v>9528</v>
      </c>
      <c r="AC2042" s="12">
        <v>91.0</v>
      </c>
      <c r="AD2042" s="12" t="s">
        <v>836</v>
      </c>
      <c r="AE2042" s="12" t="s">
        <v>9529</v>
      </c>
      <c r="AF2042" s="12" t="s">
        <v>9530</v>
      </c>
      <c r="AI2042" s="12" t="s">
        <v>126</v>
      </c>
      <c r="AJ2042" s="12" t="s">
        <v>126</v>
      </c>
      <c r="AK2042" s="12" t="s">
        <v>126</v>
      </c>
      <c r="AM2042" s="12" t="s">
        <v>196</v>
      </c>
      <c r="AN2042" s="12" t="s">
        <v>838</v>
      </c>
      <c r="AO2042" s="12" t="s">
        <v>9531</v>
      </c>
      <c r="AP2042" s="12" t="s">
        <v>152</v>
      </c>
      <c r="AQ2042" s="12" t="s">
        <v>152</v>
      </c>
      <c r="AS2042" s="12" t="s">
        <v>153</v>
      </c>
      <c r="AU2042" s="12" t="s">
        <v>152</v>
      </c>
      <c r="AV2042" s="12" t="s">
        <v>154</v>
      </c>
      <c r="AW2042" s="12" t="s">
        <v>9532</v>
      </c>
      <c r="AX2042" s="12" t="s">
        <v>184</v>
      </c>
      <c r="AY2042" s="12" t="s">
        <v>2234</v>
      </c>
      <c r="BO2042" s="12" t="s">
        <v>2585</v>
      </c>
      <c r="BP2042" s="12" t="s">
        <v>836</v>
      </c>
      <c r="BQ2042" s="12" t="s">
        <v>1943</v>
      </c>
      <c r="BR2042" s="12" t="s">
        <v>1814</v>
      </c>
    </row>
    <row r="2043" ht="14.25" customHeight="1">
      <c r="A2043" s="12">
        <v>722607.0</v>
      </c>
      <c r="B2043" s="12">
        <v>722607.0</v>
      </c>
      <c r="C2043" s="12" t="s">
        <v>136</v>
      </c>
      <c r="D2043" s="12">
        <v>1150.0</v>
      </c>
      <c r="K2043" s="12" t="s">
        <v>317</v>
      </c>
      <c r="M2043" s="12" t="s">
        <v>138</v>
      </c>
      <c r="N2043" s="12" t="s">
        <v>139</v>
      </c>
      <c r="O2043" s="12" t="s">
        <v>3372</v>
      </c>
      <c r="P2043" s="12" t="s">
        <v>204</v>
      </c>
      <c r="V2043" s="12">
        <v>575.0</v>
      </c>
      <c r="X2043" s="12" t="s">
        <v>9533</v>
      </c>
      <c r="Y2043" s="12" t="s">
        <v>246</v>
      </c>
      <c r="Z2043" s="12" t="s">
        <v>9534</v>
      </c>
      <c r="AA2043" s="12" t="s">
        <v>144</v>
      </c>
      <c r="AB2043" s="12" t="s">
        <v>9535</v>
      </c>
      <c r="AC2043" s="12">
        <v>131.0</v>
      </c>
      <c r="AD2043" s="12" t="s">
        <v>221</v>
      </c>
      <c r="AE2043" s="12" t="s">
        <v>9536</v>
      </c>
      <c r="AF2043" s="12" t="s">
        <v>9537</v>
      </c>
      <c r="AI2043" s="12" t="s">
        <v>126</v>
      </c>
      <c r="AJ2043" s="12" t="s">
        <v>126</v>
      </c>
      <c r="AK2043" s="12" t="s">
        <v>126</v>
      </c>
      <c r="AM2043" s="12" t="s">
        <v>149</v>
      </c>
      <c r="AN2043" s="12" t="s">
        <v>1098</v>
      </c>
      <c r="AP2043" s="12" t="s">
        <v>152</v>
      </c>
      <c r="AQ2043" s="12" t="s">
        <v>152</v>
      </c>
      <c r="AS2043" s="12" t="s">
        <v>153</v>
      </c>
      <c r="AU2043" s="12" t="s">
        <v>152</v>
      </c>
      <c r="AV2043" s="12" t="s">
        <v>154</v>
      </c>
      <c r="AX2043" s="12" t="s">
        <v>184</v>
      </c>
      <c r="BO2043" s="12" t="s">
        <v>800</v>
      </c>
      <c r="BP2043" s="12" t="s">
        <v>221</v>
      </c>
      <c r="BQ2043" s="12" t="s">
        <v>9538</v>
      </c>
    </row>
    <row r="2044" ht="14.25" customHeight="1">
      <c r="A2044" s="12">
        <v>722609.0</v>
      </c>
      <c r="B2044" s="12">
        <v>722607.0</v>
      </c>
      <c r="C2044" s="12" t="s">
        <v>136</v>
      </c>
      <c r="D2044" s="12">
        <v>0.0</v>
      </c>
      <c r="K2044" s="12" t="s">
        <v>317</v>
      </c>
      <c r="M2044" s="12" t="s">
        <v>138</v>
      </c>
      <c r="N2044" s="12" t="s">
        <v>139</v>
      </c>
      <c r="O2044" s="12" t="s">
        <v>3372</v>
      </c>
      <c r="P2044" s="12" t="s">
        <v>204</v>
      </c>
      <c r="V2044" s="12">
        <v>575.0</v>
      </c>
      <c r="X2044" s="12" t="s">
        <v>9539</v>
      </c>
      <c r="Y2044" s="12" t="s">
        <v>173</v>
      </c>
      <c r="Z2044" s="12" t="s">
        <v>9540</v>
      </c>
      <c r="AA2044" s="12" t="s">
        <v>175</v>
      </c>
      <c r="AB2044" s="12" t="s">
        <v>9535</v>
      </c>
      <c r="AC2044" s="12">
        <v>315.0</v>
      </c>
      <c r="AD2044" s="12" t="s">
        <v>221</v>
      </c>
      <c r="AE2044" s="12" t="s">
        <v>9536</v>
      </c>
      <c r="AF2044" s="12" t="s">
        <v>9537</v>
      </c>
      <c r="AI2044" s="12" t="s">
        <v>126</v>
      </c>
      <c r="AJ2044" s="12" t="s">
        <v>126</v>
      </c>
      <c r="AK2044" s="12" t="s">
        <v>126</v>
      </c>
      <c r="AM2044" s="12" t="s">
        <v>149</v>
      </c>
      <c r="AN2044" s="12" t="s">
        <v>1098</v>
      </c>
      <c r="AP2044" s="12" t="s">
        <v>152</v>
      </c>
      <c r="AQ2044" s="12" t="s">
        <v>152</v>
      </c>
      <c r="AS2044" s="12" t="s">
        <v>153</v>
      </c>
      <c r="AU2044" s="12" t="s">
        <v>152</v>
      </c>
      <c r="AV2044" s="12" t="s">
        <v>154</v>
      </c>
      <c r="AX2044" s="12" t="s">
        <v>184</v>
      </c>
      <c r="BO2044" s="12" t="s">
        <v>526</v>
      </c>
      <c r="BP2044" s="12" t="s">
        <v>221</v>
      </c>
    </row>
    <row r="2045" ht="14.25" customHeight="1">
      <c r="A2045" s="12">
        <v>722617.0</v>
      </c>
      <c r="B2045" s="12">
        <v>722617.0</v>
      </c>
      <c r="C2045" s="12" t="s">
        <v>136</v>
      </c>
      <c r="D2045" s="12">
        <v>0.0</v>
      </c>
      <c r="E2045" s="12" t="s">
        <v>327</v>
      </c>
      <c r="K2045" s="12" t="s">
        <v>317</v>
      </c>
      <c r="M2045" s="12" t="s">
        <v>138</v>
      </c>
      <c r="N2045" s="12" t="s">
        <v>171</v>
      </c>
      <c r="P2045" s="12" t="s">
        <v>140</v>
      </c>
      <c r="V2045" s="12">
        <v>769.0</v>
      </c>
      <c r="X2045" s="12" t="s">
        <v>9541</v>
      </c>
      <c r="Y2045" s="12" t="s">
        <v>142</v>
      </c>
      <c r="Z2045" s="12" t="s">
        <v>9542</v>
      </c>
      <c r="AA2045" s="12" t="s">
        <v>175</v>
      </c>
      <c r="AB2045" s="12" t="s">
        <v>9543</v>
      </c>
      <c r="AC2045" s="12">
        <v>10.0</v>
      </c>
      <c r="AD2045" s="12" t="s">
        <v>146</v>
      </c>
      <c r="AI2045" s="12" t="s">
        <v>126</v>
      </c>
      <c r="AJ2045" s="12" t="s">
        <v>126</v>
      </c>
      <c r="AK2045" s="12" t="s">
        <v>126</v>
      </c>
      <c r="AM2045" s="12" t="s">
        <v>364</v>
      </c>
      <c r="AN2045" s="12" t="s">
        <v>1061</v>
      </c>
      <c r="AP2045" s="12" t="s">
        <v>126</v>
      </c>
      <c r="AS2045" s="12" t="s">
        <v>370</v>
      </c>
      <c r="AT2045" s="12" t="s">
        <v>7866</v>
      </c>
      <c r="AU2045" s="12" t="s">
        <v>126</v>
      </c>
    </row>
    <row r="2046" ht="14.25" customHeight="1">
      <c r="A2046" s="12">
        <v>722618.0</v>
      </c>
      <c r="B2046" s="12">
        <v>722617.0</v>
      </c>
      <c r="C2046" s="12" t="s">
        <v>136</v>
      </c>
      <c r="D2046" s="12">
        <v>0.0</v>
      </c>
      <c r="E2046" s="12" t="s">
        <v>327</v>
      </c>
      <c r="K2046" s="12" t="s">
        <v>317</v>
      </c>
      <c r="M2046" s="12" t="s">
        <v>138</v>
      </c>
      <c r="N2046" s="12" t="s">
        <v>171</v>
      </c>
      <c r="P2046" s="12" t="s">
        <v>977</v>
      </c>
      <c r="V2046" s="12">
        <v>33.0</v>
      </c>
      <c r="X2046" s="12" t="s">
        <v>9544</v>
      </c>
      <c r="Y2046" s="12" t="s">
        <v>246</v>
      </c>
      <c r="Z2046" s="12" t="s">
        <v>9545</v>
      </c>
      <c r="AA2046" s="12" t="s">
        <v>144</v>
      </c>
      <c r="AB2046" s="12" t="s">
        <v>9543</v>
      </c>
      <c r="AC2046" s="12">
        <v>10.0</v>
      </c>
      <c r="AD2046" s="12" t="s">
        <v>146</v>
      </c>
      <c r="AI2046" s="12" t="s">
        <v>126</v>
      </c>
      <c r="AJ2046" s="12" t="s">
        <v>126</v>
      </c>
      <c r="AK2046" s="12" t="s">
        <v>126</v>
      </c>
      <c r="AM2046" s="12" t="s">
        <v>364</v>
      </c>
      <c r="AN2046" s="12" t="s">
        <v>1061</v>
      </c>
      <c r="AP2046" s="12" t="s">
        <v>126</v>
      </c>
      <c r="AS2046" s="12" t="s">
        <v>370</v>
      </c>
      <c r="AT2046" s="12" t="s">
        <v>7866</v>
      </c>
      <c r="AU2046" s="12" t="s">
        <v>126</v>
      </c>
    </row>
    <row r="2047" ht="14.25" customHeight="1">
      <c r="A2047" s="12">
        <v>722619.0</v>
      </c>
      <c r="B2047" s="12">
        <v>722619.0</v>
      </c>
      <c r="K2047" s="12" t="s">
        <v>317</v>
      </c>
      <c r="M2047" s="12" t="s">
        <v>170</v>
      </c>
      <c r="N2047" s="12" t="s">
        <v>139</v>
      </c>
      <c r="P2047" s="12" t="s">
        <v>204</v>
      </c>
      <c r="V2047" s="12">
        <v>448.0</v>
      </c>
      <c r="X2047" s="12" t="s">
        <v>2189</v>
      </c>
      <c r="Y2047" s="12" t="s">
        <v>319</v>
      </c>
      <c r="Z2047" s="12" t="s">
        <v>2190</v>
      </c>
      <c r="AA2047" s="12" t="s">
        <v>175</v>
      </c>
      <c r="AB2047" s="12" t="s">
        <v>2191</v>
      </c>
      <c r="AC2047" s="12">
        <v>2.56785031717E11</v>
      </c>
      <c r="AD2047" s="12" t="s">
        <v>272</v>
      </c>
      <c r="AE2047" s="12" t="s">
        <v>2193</v>
      </c>
      <c r="AF2047" s="12" t="s">
        <v>9546</v>
      </c>
      <c r="AJ2047" s="12" t="s">
        <v>152</v>
      </c>
      <c r="AK2047" s="12" t="s">
        <v>126</v>
      </c>
      <c r="AM2047" s="12" t="s">
        <v>196</v>
      </c>
      <c r="AN2047" s="12" t="s">
        <v>4129</v>
      </c>
      <c r="AO2047" s="12" t="s">
        <v>384</v>
      </c>
      <c r="AP2047" s="12" t="s">
        <v>152</v>
      </c>
      <c r="AQ2047" s="12" t="s">
        <v>152</v>
      </c>
      <c r="AS2047" s="12" t="s">
        <v>153</v>
      </c>
      <c r="AU2047" s="12" t="s">
        <v>152</v>
      </c>
      <c r="BP2047" s="12" t="s">
        <v>272</v>
      </c>
    </row>
    <row r="2048" ht="14.25" customHeight="1">
      <c r="A2048" s="12">
        <v>722620.0</v>
      </c>
      <c r="B2048" s="12">
        <v>722620.0</v>
      </c>
      <c r="K2048" s="12" t="s">
        <v>317</v>
      </c>
      <c r="M2048" s="12" t="s">
        <v>170</v>
      </c>
      <c r="N2048" s="12" t="s">
        <v>139</v>
      </c>
      <c r="P2048" s="12" t="s">
        <v>204</v>
      </c>
      <c r="V2048" s="12">
        <v>448.0</v>
      </c>
      <c r="X2048" s="12" t="s">
        <v>2189</v>
      </c>
      <c r="Y2048" s="12" t="s">
        <v>319</v>
      </c>
      <c r="Z2048" s="12" t="s">
        <v>2190</v>
      </c>
      <c r="AA2048" s="12" t="s">
        <v>175</v>
      </c>
      <c r="AB2048" s="12" t="s">
        <v>2191</v>
      </c>
      <c r="AC2048" s="12">
        <v>2.56785031717E11</v>
      </c>
      <c r="AD2048" s="12" t="s">
        <v>272</v>
      </c>
      <c r="AE2048" s="12" t="s">
        <v>2193</v>
      </c>
      <c r="AF2048" s="12" t="s">
        <v>9546</v>
      </c>
      <c r="AJ2048" s="12" t="s">
        <v>152</v>
      </c>
      <c r="AK2048" s="12" t="s">
        <v>126</v>
      </c>
      <c r="AM2048" s="12" t="s">
        <v>196</v>
      </c>
      <c r="AN2048" s="12" t="s">
        <v>4129</v>
      </c>
      <c r="AO2048" s="12" t="s">
        <v>384</v>
      </c>
      <c r="AP2048" s="12" t="s">
        <v>152</v>
      </c>
      <c r="AQ2048" s="12" t="s">
        <v>152</v>
      </c>
      <c r="AS2048" s="12" t="s">
        <v>153</v>
      </c>
      <c r="AU2048" s="12" t="s">
        <v>152</v>
      </c>
      <c r="BP2048" s="12" t="s">
        <v>272</v>
      </c>
    </row>
    <row r="2049" ht="14.25" customHeight="1">
      <c r="A2049" s="12">
        <v>722627.0</v>
      </c>
      <c r="B2049" s="12">
        <v>722627.0</v>
      </c>
      <c r="K2049" s="12" t="s">
        <v>317</v>
      </c>
      <c r="M2049" s="12" t="s">
        <v>253</v>
      </c>
      <c r="N2049" s="12" t="s">
        <v>139</v>
      </c>
      <c r="P2049" s="12" t="s">
        <v>204</v>
      </c>
      <c r="V2049" s="12">
        <v>351.0</v>
      </c>
      <c r="X2049" s="12" t="s">
        <v>9547</v>
      </c>
      <c r="Y2049" s="12" t="s">
        <v>246</v>
      </c>
      <c r="Z2049" s="12" t="s">
        <v>9548</v>
      </c>
      <c r="AA2049" s="12" t="s">
        <v>144</v>
      </c>
      <c r="AB2049" s="12" t="s">
        <v>9549</v>
      </c>
      <c r="AC2049" s="12">
        <v>2.43995987628E11</v>
      </c>
      <c r="AD2049" s="12" t="s">
        <v>1359</v>
      </c>
      <c r="AE2049" s="12" t="s">
        <v>9550</v>
      </c>
      <c r="AI2049" s="12" t="s">
        <v>152</v>
      </c>
      <c r="AK2049" s="12" t="s">
        <v>126</v>
      </c>
      <c r="AM2049" s="12" t="s">
        <v>567</v>
      </c>
      <c r="AN2049" s="12" t="s">
        <v>149</v>
      </c>
      <c r="AO2049" s="12" t="s">
        <v>723</v>
      </c>
      <c r="AP2049" s="12" t="s">
        <v>152</v>
      </c>
      <c r="AQ2049" s="12" t="s">
        <v>152</v>
      </c>
      <c r="AS2049" s="12" t="s">
        <v>153</v>
      </c>
      <c r="AU2049" s="12" t="s">
        <v>152</v>
      </c>
      <c r="AV2049" s="12" t="s">
        <v>182</v>
      </c>
      <c r="AX2049" s="12" t="s">
        <v>184</v>
      </c>
      <c r="BP2049" s="12" t="s">
        <v>1359</v>
      </c>
    </row>
    <row r="2050" ht="14.25" customHeight="1">
      <c r="A2050" s="12">
        <v>722628.0</v>
      </c>
      <c r="B2050" s="12">
        <v>722628.0</v>
      </c>
      <c r="K2050" s="12" t="s">
        <v>317</v>
      </c>
      <c r="M2050" s="12" t="s">
        <v>253</v>
      </c>
      <c r="N2050" s="12" t="s">
        <v>139</v>
      </c>
      <c r="P2050" s="12" t="s">
        <v>204</v>
      </c>
      <c r="V2050" s="12">
        <v>351.0</v>
      </c>
      <c r="X2050" s="12" t="s">
        <v>9547</v>
      </c>
      <c r="Y2050" s="12" t="s">
        <v>246</v>
      </c>
      <c r="Z2050" s="12" t="s">
        <v>9548</v>
      </c>
      <c r="AA2050" s="12" t="s">
        <v>144</v>
      </c>
      <c r="AB2050" s="12" t="s">
        <v>9549</v>
      </c>
      <c r="AC2050" s="12">
        <v>2.43995987628E11</v>
      </c>
      <c r="AD2050" s="12" t="s">
        <v>1359</v>
      </c>
      <c r="AE2050" s="12" t="s">
        <v>9550</v>
      </c>
      <c r="AI2050" s="12" t="s">
        <v>152</v>
      </c>
      <c r="AK2050" s="12" t="s">
        <v>126</v>
      </c>
      <c r="AM2050" s="12" t="s">
        <v>567</v>
      </c>
      <c r="AN2050" s="12" t="s">
        <v>149</v>
      </c>
      <c r="AO2050" s="12" t="s">
        <v>723</v>
      </c>
      <c r="AP2050" s="12" t="s">
        <v>152</v>
      </c>
      <c r="AQ2050" s="12" t="s">
        <v>152</v>
      </c>
      <c r="AS2050" s="12" t="s">
        <v>153</v>
      </c>
      <c r="AU2050" s="12" t="s">
        <v>152</v>
      </c>
      <c r="AV2050" s="12" t="s">
        <v>182</v>
      </c>
      <c r="AX2050" s="12" t="s">
        <v>184</v>
      </c>
      <c r="BP2050" s="12" t="s">
        <v>1359</v>
      </c>
    </row>
    <row r="2051" ht="14.25" customHeight="1">
      <c r="A2051" s="12">
        <v>722629.0</v>
      </c>
      <c r="B2051" s="12">
        <v>722629.0</v>
      </c>
      <c r="K2051" s="12" t="s">
        <v>317</v>
      </c>
      <c r="M2051" s="12" t="s">
        <v>253</v>
      </c>
      <c r="N2051" s="12" t="s">
        <v>171</v>
      </c>
      <c r="P2051" s="12" t="s">
        <v>204</v>
      </c>
      <c r="V2051" s="12">
        <v>285.0</v>
      </c>
      <c r="X2051" s="12" t="s">
        <v>9551</v>
      </c>
      <c r="Y2051" s="12" t="s">
        <v>246</v>
      </c>
      <c r="Z2051" s="12" t="s">
        <v>9552</v>
      </c>
      <c r="AA2051" s="12" t="s">
        <v>144</v>
      </c>
      <c r="AB2051" s="12" t="s">
        <v>9553</v>
      </c>
      <c r="AC2051" s="12">
        <v>257.0</v>
      </c>
      <c r="AD2051" s="12" t="s">
        <v>675</v>
      </c>
      <c r="AE2051" s="12" t="s">
        <v>9554</v>
      </c>
      <c r="AI2051" s="12" t="s">
        <v>152</v>
      </c>
      <c r="AJ2051" s="12" t="s">
        <v>126</v>
      </c>
      <c r="AK2051" s="12" t="s">
        <v>126</v>
      </c>
      <c r="AM2051" s="12" t="s">
        <v>149</v>
      </c>
      <c r="AN2051" s="12" t="s">
        <v>567</v>
      </c>
      <c r="AO2051" s="12" t="s">
        <v>3096</v>
      </c>
      <c r="AS2051" s="12" t="s">
        <v>153</v>
      </c>
      <c r="AU2051" s="12" t="s">
        <v>126</v>
      </c>
      <c r="BP2051" s="12" t="s">
        <v>675</v>
      </c>
      <c r="BQ2051" s="12" t="s">
        <v>647</v>
      </c>
    </row>
    <row r="2052" ht="14.25" customHeight="1">
      <c r="A2052" s="12">
        <v>722630.0</v>
      </c>
      <c r="B2052" s="12">
        <v>722630.0</v>
      </c>
      <c r="C2052" s="12" t="s">
        <v>136</v>
      </c>
      <c r="D2052" s="12">
        <v>769.0</v>
      </c>
      <c r="K2052" s="12" t="s">
        <v>317</v>
      </c>
      <c r="M2052" s="12" t="s">
        <v>138</v>
      </c>
      <c r="N2052" s="12" t="s">
        <v>171</v>
      </c>
      <c r="P2052" s="12" t="s">
        <v>140</v>
      </c>
      <c r="V2052" s="12">
        <v>769.0</v>
      </c>
      <c r="X2052" s="12" t="s">
        <v>9555</v>
      </c>
      <c r="Y2052" s="12" t="s">
        <v>142</v>
      </c>
      <c r="Z2052" s="12" t="s">
        <v>9556</v>
      </c>
      <c r="AA2052" s="12" t="s">
        <v>175</v>
      </c>
      <c r="AB2052" s="12" t="s">
        <v>9557</v>
      </c>
      <c r="AC2052" s="12">
        <v>77.0</v>
      </c>
      <c r="AD2052" s="12" t="s">
        <v>249</v>
      </c>
      <c r="AE2052" s="12" t="s">
        <v>9558</v>
      </c>
      <c r="AF2052" s="12" t="s">
        <v>9559</v>
      </c>
      <c r="AI2052" s="12" t="s">
        <v>126</v>
      </c>
      <c r="AJ2052" s="12" t="s">
        <v>126</v>
      </c>
      <c r="AK2052" s="12" t="s">
        <v>126</v>
      </c>
      <c r="AM2052" s="12" t="s">
        <v>149</v>
      </c>
      <c r="AN2052" s="12" t="s">
        <v>767</v>
      </c>
      <c r="AO2052" s="12" t="s">
        <v>767</v>
      </c>
      <c r="AP2052" s="12" t="s">
        <v>126</v>
      </c>
      <c r="AQ2052" s="12" t="s">
        <v>152</v>
      </c>
      <c r="AS2052" s="12" t="s">
        <v>370</v>
      </c>
      <c r="AT2052" s="12" t="s">
        <v>1017</v>
      </c>
      <c r="AU2052" s="12" t="s">
        <v>126</v>
      </c>
      <c r="BO2052" s="12" t="s">
        <v>3275</v>
      </c>
      <c r="BP2052" s="12" t="s">
        <v>249</v>
      </c>
      <c r="BQ2052" s="12" t="s">
        <v>647</v>
      </c>
    </row>
    <row r="2053" ht="14.25" customHeight="1">
      <c r="A2053" s="12">
        <v>722631.0</v>
      </c>
      <c r="B2053" s="12">
        <v>722631.0</v>
      </c>
      <c r="C2053" s="12" t="s">
        <v>136</v>
      </c>
      <c r="D2053" s="12">
        <v>1253.0</v>
      </c>
      <c r="K2053" s="12" t="s">
        <v>317</v>
      </c>
      <c r="M2053" s="12" t="s">
        <v>138</v>
      </c>
      <c r="N2053" s="12" t="s">
        <v>171</v>
      </c>
      <c r="P2053" s="12" t="s">
        <v>140</v>
      </c>
      <c r="V2053" s="12">
        <v>769.0</v>
      </c>
      <c r="X2053" s="12" t="s">
        <v>9560</v>
      </c>
      <c r="Y2053" s="12" t="s">
        <v>142</v>
      </c>
      <c r="Z2053" s="12" t="s">
        <v>9561</v>
      </c>
      <c r="AA2053" s="12" t="s">
        <v>144</v>
      </c>
      <c r="AB2053" s="12" t="s">
        <v>9562</v>
      </c>
      <c r="AC2053" s="12">
        <v>804.0</v>
      </c>
      <c r="AD2053" s="12" t="s">
        <v>221</v>
      </c>
      <c r="AE2053" s="12" t="s">
        <v>9563</v>
      </c>
      <c r="AI2053" s="12" t="s">
        <v>126</v>
      </c>
      <c r="AJ2053" s="12" t="s">
        <v>126</v>
      </c>
      <c r="AK2053" s="12" t="s">
        <v>126</v>
      </c>
      <c r="AM2053" s="12" t="s">
        <v>149</v>
      </c>
      <c r="AP2053" s="12" t="s">
        <v>126</v>
      </c>
      <c r="AQ2053" s="12" t="s">
        <v>152</v>
      </c>
      <c r="AS2053" s="12" t="s">
        <v>153</v>
      </c>
      <c r="AU2053" s="12" t="s">
        <v>152</v>
      </c>
      <c r="AV2053" s="12" t="s">
        <v>891</v>
      </c>
      <c r="AX2053" s="12" t="s">
        <v>184</v>
      </c>
      <c r="BO2053" s="12" t="s">
        <v>421</v>
      </c>
      <c r="BP2053" s="12" t="s">
        <v>221</v>
      </c>
      <c r="BQ2053" s="12" t="s">
        <v>464</v>
      </c>
    </row>
    <row r="2054" ht="14.25" customHeight="1">
      <c r="A2054" s="12">
        <v>722632.0</v>
      </c>
      <c r="B2054" s="12">
        <v>722631.0</v>
      </c>
      <c r="K2054" s="12" t="s">
        <v>317</v>
      </c>
      <c r="M2054" s="12" t="s">
        <v>138</v>
      </c>
      <c r="N2054" s="12" t="s">
        <v>171</v>
      </c>
      <c r="P2054" s="12" t="s">
        <v>118</v>
      </c>
      <c r="R2054" s="12" t="s">
        <v>389</v>
      </c>
      <c r="V2054" s="12">
        <v>484.0</v>
      </c>
      <c r="X2054" s="12" t="s">
        <v>9564</v>
      </c>
      <c r="Y2054" s="12" t="s">
        <v>173</v>
      </c>
      <c r="Z2054" s="12" t="s">
        <v>9565</v>
      </c>
      <c r="AA2054" s="12" t="s">
        <v>175</v>
      </c>
      <c r="AB2054" s="12" t="s">
        <v>9566</v>
      </c>
      <c r="AC2054" s="12">
        <v>804.0</v>
      </c>
      <c r="AD2054" s="12" t="s">
        <v>221</v>
      </c>
      <c r="AE2054" s="12" t="s">
        <v>9563</v>
      </c>
      <c r="AI2054" s="12" t="s">
        <v>126</v>
      </c>
      <c r="AJ2054" s="12" t="s">
        <v>126</v>
      </c>
      <c r="AK2054" s="12" t="s">
        <v>126</v>
      </c>
      <c r="AM2054" s="12" t="s">
        <v>149</v>
      </c>
      <c r="AP2054" s="12" t="s">
        <v>126</v>
      </c>
      <c r="AS2054" s="12" t="s">
        <v>153</v>
      </c>
      <c r="AU2054" s="12" t="s">
        <v>152</v>
      </c>
      <c r="AV2054" s="12" t="s">
        <v>891</v>
      </c>
      <c r="AW2054" s="12" t="s">
        <v>1566</v>
      </c>
      <c r="AX2054" s="12" t="s">
        <v>184</v>
      </c>
      <c r="AY2054" s="12" t="s">
        <v>9567</v>
      </c>
      <c r="BO2054" s="12" t="s">
        <v>372</v>
      </c>
      <c r="BP2054" s="12" t="s">
        <v>221</v>
      </c>
      <c r="BQ2054" s="12" t="s">
        <v>464</v>
      </c>
    </row>
    <row r="2055" ht="14.25" customHeight="1">
      <c r="A2055" s="12">
        <v>722633.0</v>
      </c>
      <c r="B2055" s="12">
        <v>722633.0</v>
      </c>
      <c r="K2055" s="12" t="s">
        <v>317</v>
      </c>
      <c r="M2055" s="12" t="s">
        <v>253</v>
      </c>
      <c r="N2055" s="12" t="s">
        <v>139</v>
      </c>
      <c r="P2055" s="12" t="s">
        <v>204</v>
      </c>
      <c r="V2055" s="12">
        <v>351.0</v>
      </c>
      <c r="X2055" s="12" t="s">
        <v>9568</v>
      </c>
      <c r="Y2055" s="12" t="s">
        <v>142</v>
      </c>
      <c r="Z2055" s="12" t="s">
        <v>9569</v>
      </c>
      <c r="AA2055" s="12" t="s">
        <v>175</v>
      </c>
      <c r="AB2055" s="12" t="s">
        <v>9570</v>
      </c>
      <c r="AC2055" s="12">
        <v>277.0</v>
      </c>
      <c r="AD2055" s="12" t="s">
        <v>122</v>
      </c>
      <c r="AE2055" s="12" t="s">
        <v>9571</v>
      </c>
      <c r="AF2055" s="12" t="s">
        <v>9572</v>
      </c>
      <c r="AI2055" s="12" t="s">
        <v>152</v>
      </c>
      <c r="AJ2055" s="12" t="s">
        <v>126</v>
      </c>
      <c r="AK2055" s="12" t="s">
        <v>126</v>
      </c>
      <c r="AM2055" s="12" t="s">
        <v>149</v>
      </c>
      <c r="AP2055" s="12" t="s">
        <v>152</v>
      </c>
      <c r="AQ2055" s="12" t="s">
        <v>152</v>
      </c>
      <c r="AS2055" s="12" t="s">
        <v>153</v>
      </c>
      <c r="AU2055" s="12" t="s">
        <v>152</v>
      </c>
      <c r="AV2055" s="12" t="s">
        <v>154</v>
      </c>
      <c r="AX2055" s="12" t="s">
        <v>184</v>
      </c>
      <c r="BO2055" s="12" t="s">
        <v>421</v>
      </c>
      <c r="BP2055" s="12" t="s">
        <v>161</v>
      </c>
      <c r="BQ2055" s="12" t="s">
        <v>438</v>
      </c>
    </row>
    <row r="2056" ht="14.25" customHeight="1">
      <c r="A2056" s="12">
        <v>722644.0</v>
      </c>
      <c r="B2056" s="12">
        <v>722644.0</v>
      </c>
      <c r="C2056" s="12" t="s">
        <v>1423</v>
      </c>
      <c r="D2056" s="12">
        <v>-1890.0</v>
      </c>
      <c r="F2056" s="12" t="s">
        <v>6733</v>
      </c>
      <c r="K2056" s="12" t="s">
        <v>317</v>
      </c>
      <c r="M2056" s="12" t="s">
        <v>253</v>
      </c>
      <c r="N2056" s="12" t="s">
        <v>171</v>
      </c>
      <c r="P2056" s="12" t="s">
        <v>204</v>
      </c>
      <c r="V2056" s="12">
        <v>285.0</v>
      </c>
      <c r="X2056" s="12" t="s">
        <v>9573</v>
      </c>
      <c r="Y2056" s="12" t="s">
        <v>246</v>
      </c>
      <c r="Z2056" s="12" t="s">
        <v>9574</v>
      </c>
      <c r="AA2056" s="12" t="s">
        <v>144</v>
      </c>
      <c r="AB2056" s="12" t="s">
        <v>9575</v>
      </c>
      <c r="AC2056" s="12">
        <v>2.348032313323E12</v>
      </c>
      <c r="AD2056" s="12" t="s">
        <v>314</v>
      </c>
      <c r="AE2056" s="12" t="s">
        <v>9576</v>
      </c>
      <c r="AI2056" s="12" t="s">
        <v>152</v>
      </c>
      <c r="AJ2056" s="12" t="s">
        <v>126</v>
      </c>
      <c r="AK2056" s="12" t="s">
        <v>126</v>
      </c>
      <c r="AM2056" s="12" t="s">
        <v>358</v>
      </c>
      <c r="AP2056" s="12" t="s">
        <v>126</v>
      </c>
      <c r="AS2056" s="12" t="s">
        <v>153</v>
      </c>
      <c r="AU2056" s="12" t="s">
        <v>126</v>
      </c>
      <c r="BP2056" s="12" t="s">
        <v>314</v>
      </c>
      <c r="BQ2056" s="12" t="s">
        <v>236</v>
      </c>
    </row>
    <row r="2057" ht="14.25" customHeight="1">
      <c r="A2057" s="12">
        <v>722645.0</v>
      </c>
      <c r="B2057" s="12">
        <v>722644.0</v>
      </c>
      <c r="K2057" s="12" t="s">
        <v>317</v>
      </c>
      <c r="M2057" s="12" t="s">
        <v>253</v>
      </c>
      <c r="N2057" s="12" t="s">
        <v>171</v>
      </c>
      <c r="P2057" s="12" t="s">
        <v>118</v>
      </c>
      <c r="R2057" s="12" t="s">
        <v>1182</v>
      </c>
      <c r="V2057" s="12">
        <v>330.0</v>
      </c>
      <c r="X2057" s="12" t="s">
        <v>9577</v>
      </c>
      <c r="Y2057" s="12" t="s">
        <v>246</v>
      </c>
      <c r="Z2057" s="12" t="s">
        <v>9578</v>
      </c>
      <c r="AA2057" s="12" t="s">
        <v>144</v>
      </c>
      <c r="AB2057" s="12" t="s">
        <v>9579</v>
      </c>
      <c r="AC2057" s="12">
        <v>2.34924232965E11</v>
      </c>
      <c r="AD2057" s="12" t="s">
        <v>314</v>
      </c>
      <c r="AI2057" s="12" t="s">
        <v>152</v>
      </c>
      <c r="AJ2057" s="12" t="s">
        <v>126</v>
      </c>
      <c r="AK2057" s="12" t="s">
        <v>126</v>
      </c>
      <c r="AM2057" s="12" t="s">
        <v>358</v>
      </c>
      <c r="AP2057" s="12" t="s">
        <v>126</v>
      </c>
      <c r="AS2057" s="12" t="s">
        <v>153</v>
      </c>
      <c r="AU2057" s="12" t="s">
        <v>126</v>
      </c>
      <c r="BO2057" s="12" t="s">
        <v>561</v>
      </c>
      <c r="BP2057" s="12" t="s">
        <v>314</v>
      </c>
      <c r="BQ2057" s="12" t="s">
        <v>468</v>
      </c>
    </row>
    <row r="2058" ht="14.25" customHeight="1">
      <c r="A2058" s="12">
        <v>722646.0</v>
      </c>
      <c r="B2058" s="12">
        <v>722644.0</v>
      </c>
      <c r="K2058" s="12" t="s">
        <v>317</v>
      </c>
      <c r="M2058" s="12" t="s">
        <v>253</v>
      </c>
      <c r="N2058" s="12" t="s">
        <v>171</v>
      </c>
      <c r="P2058" s="12" t="s">
        <v>118</v>
      </c>
      <c r="R2058" s="12" t="s">
        <v>1182</v>
      </c>
      <c r="V2058" s="12">
        <v>330.0</v>
      </c>
      <c r="X2058" s="12" t="s">
        <v>9580</v>
      </c>
      <c r="Y2058" s="12" t="s">
        <v>246</v>
      </c>
      <c r="Z2058" s="12" t="s">
        <v>9581</v>
      </c>
      <c r="AA2058" s="12" t="s">
        <v>144</v>
      </c>
      <c r="AB2058" s="12" t="s">
        <v>9575</v>
      </c>
      <c r="AC2058" s="12">
        <v>2.348023840025E12</v>
      </c>
      <c r="AD2058" s="12" t="s">
        <v>314</v>
      </c>
      <c r="AE2058" s="12" t="s">
        <v>9582</v>
      </c>
      <c r="AI2058" s="12" t="s">
        <v>152</v>
      </c>
      <c r="AJ2058" s="12" t="s">
        <v>126</v>
      </c>
      <c r="AK2058" s="12" t="s">
        <v>126</v>
      </c>
      <c r="AM2058" s="12" t="s">
        <v>358</v>
      </c>
      <c r="AP2058" s="12" t="s">
        <v>126</v>
      </c>
      <c r="AS2058" s="12" t="s">
        <v>153</v>
      </c>
      <c r="AU2058" s="12" t="s">
        <v>126</v>
      </c>
      <c r="BO2058" s="12" t="s">
        <v>467</v>
      </c>
      <c r="BQ2058" s="12" t="s">
        <v>464</v>
      </c>
    </row>
    <row r="2059" ht="14.25" customHeight="1">
      <c r="A2059" s="12">
        <v>722651.0</v>
      </c>
      <c r="B2059" s="12">
        <v>722651.0</v>
      </c>
      <c r="C2059" s="12" t="s">
        <v>136</v>
      </c>
      <c r="D2059" s="12">
        <v>0.0</v>
      </c>
      <c r="E2059" s="12" t="s">
        <v>327</v>
      </c>
      <c r="K2059" s="12" t="s">
        <v>317</v>
      </c>
      <c r="M2059" s="12" t="s">
        <v>138</v>
      </c>
      <c r="N2059" s="12" t="s">
        <v>139</v>
      </c>
      <c r="P2059" s="12" t="s">
        <v>204</v>
      </c>
      <c r="V2059" s="12">
        <v>575.0</v>
      </c>
      <c r="X2059" s="12" t="s">
        <v>9583</v>
      </c>
      <c r="Y2059" s="12" t="s">
        <v>269</v>
      </c>
      <c r="Z2059" s="12" t="s">
        <v>3366</v>
      </c>
      <c r="AA2059" s="12" t="s">
        <v>175</v>
      </c>
      <c r="AB2059" s="12" t="s">
        <v>9584</v>
      </c>
      <c r="AC2059" s="12">
        <v>10.0</v>
      </c>
      <c r="AD2059" s="12" t="s">
        <v>146</v>
      </c>
      <c r="AI2059" s="12" t="s">
        <v>126</v>
      </c>
      <c r="AJ2059" s="12" t="s">
        <v>126</v>
      </c>
      <c r="AK2059" s="12" t="s">
        <v>126</v>
      </c>
      <c r="AM2059" s="12" t="s">
        <v>150</v>
      </c>
      <c r="AP2059" s="12" t="s">
        <v>126</v>
      </c>
      <c r="AS2059" s="12" t="s">
        <v>153</v>
      </c>
      <c r="AU2059" s="12" t="s">
        <v>152</v>
      </c>
      <c r="AV2059" s="12" t="s">
        <v>188</v>
      </c>
      <c r="AW2059" s="12" t="s">
        <v>9585</v>
      </c>
      <c r="AX2059" s="12" t="s">
        <v>156</v>
      </c>
      <c r="AY2059" s="12" t="s">
        <v>3664</v>
      </c>
      <c r="BO2059" s="12" t="s">
        <v>9586</v>
      </c>
      <c r="BP2059" s="12" t="s">
        <v>146</v>
      </c>
    </row>
    <row r="2060" ht="14.25" customHeight="1">
      <c r="A2060" s="12">
        <v>722652.0</v>
      </c>
      <c r="B2060" s="12">
        <v>722652.0</v>
      </c>
      <c r="K2060" s="12" t="s">
        <v>317</v>
      </c>
      <c r="M2060" s="12" t="s">
        <v>253</v>
      </c>
      <c r="N2060" s="12" t="s">
        <v>171</v>
      </c>
      <c r="P2060" s="12" t="s">
        <v>204</v>
      </c>
      <c r="V2060" s="12">
        <v>285.0</v>
      </c>
      <c r="X2060" s="12" t="s">
        <v>9587</v>
      </c>
      <c r="Y2060" s="12" t="s">
        <v>246</v>
      </c>
      <c r="Z2060" s="12" t="s">
        <v>9588</v>
      </c>
      <c r="AA2060" s="12" t="s">
        <v>144</v>
      </c>
      <c r="AB2060" s="12" t="s">
        <v>9589</v>
      </c>
      <c r="AC2060" s="12">
        <v>2.63783551674E11</v>
      </c>
      <c r="AD2060" s="12" t="s">
        <v>161</v>
      </c>
      <c r="AE2060" s="12" t="s">
        <v>9590</v>
      </c>
      <c r="AI2060" s="12" t="s">
        <v>152</v>
      </c>
      <c r="AJ2060" s="12" t="s">
        <v>126</v>
      </c>
      <c r="AK2060" s="12" t="s">
        <v>126</v>
      </c>
      <c r="AM2060" s="12" t="s">
        <v>196</v>
      </c>
      <c r="AN2060" s="12" t="s">
        <v>196</v>
      </c>
      <c r="AP2060" s="12" t="s">
        <v>152</v>
      </c>
      <c r="AQ2060" s="12" t="s">
        <v>152</v>
      </c>
      <c r="AS2060" s="12" t="s">
        <v>153</v>
      </c>
      <c r="AU2060" s="12" t="s">
        <v>152</v>
      </c>
      <c r="AV2060" s="12" t="s">
        <v>188</v>
      </c>
      <c r="AX2060" s="12" t="s">
        <v>184</v>
      </c>
      <c r="BO2060" s="12" t="s">
        <v>561</v>
      </c>
      <c r="BP2060" s="12" t="s">
        <v>161</v>
      </c>
      <c r="BQ2060" s="12" t="s">
        <v>135</v>
      </c>
    </row>
    <row r="2061" ht="14.25" customHeight="1">
      <c r="A2061" s="12">
        <v>722660.0</v>
      </c>
      <c r="B2061" s="12">
        <v>722660.0</v>
      </c>
      <c r="K2061" s="12" t="s">
        <v>317</v>
      </c>
      <c r="M2061" s="12" t="s">
        <v>170</v>
      </c>
      <c r="N2061" s="12" t="s">
        <v>171</v>
      </c>
      <c r="P2061" s="12" t="s">
        <v>204</v>
      </c>
      <c r="V2061" s="12">
        <v>358.0</v>
      </c>
      <c r="X2061" s="12" t="s">
        <v>9591</v>
      </c>
      <c r="Y2061" s="12" t="s">
        <v>246</v>
      </c>
      <c r="Z2061" s="12" t="s">
        <v>9592</v>
      </c>
      <c r="AA2061" s="12" t="s">
        <v>144</v>
      </c>
      <c r="AB2061" s="12" t="s">
        <v>9593</v>
      </c>
      <c r="AC2061" s="12">
        <v>2.6378739368E11</v>
      </c>
      <c r="AD2061" s="12" t="s">
        <v>161</v>
      </c>
      <c r="AE2061" s="12" t="s">
        <v>9594</v>
      </c>
      <c r="AI2061" s="12" t="s">
        <v>152</v>
      </c>
      <c r="AJ2061" s="12" t="s">
        <v>126</v>
      </c>
      <c r="AK2061" s="12" t="s">
        <v>126</v>
      </c>
      <c r="AM2061" s="12" t="s">
        <v>196</v>
      </c>
      <c r="AP2061" s="12" t="s">
        <v>152</v>
      </c>
      <c r="AQ2061" s="12" t="s">
        <v>152</v>
      </c>
      <c r="AS2061" s="12" t="s">
        <v>153</v>
      </c>
      <c r="AU2061" s="12" t="s">
        <v>152</v>
      </c>
      <c r="AV2061" s="12" t="s">
        <v>188</v>
      </c>
      <c r="AX2061" s="12" t="s">
        <v>184</v>
      </c>
      <c r="BO2061" s="12" t="s">
        <v>1742</v>
      </c>
      <c r="BP2061" s="12" t="s">
        <v>161</v>
      </c>
    </row>
    <row r="2062" ht="14.25" customHeight="1">
      <c r="A2062" s="12">
        <v>722663.0</v>
      </c>
      <c r="B2062" s="12">
        <v>722663.0</v>
      </c>
      <c r="C2062" s="12" t="s">
        <v>136</v>
      </c>
      <c r="D2062" s="12">
        <v>0.0</v>
      </c>
      <c r="E2062" s="12" t="s">
        <v>327</v>
      </c>
      <c r="K2062" s="12" t="s">
        <v>317</v>
      </c>
      <c r="M2062" s="12" t="s">
        <v>170</v>
      </c>
      <c r="N2062" s="12" t="s">
        <v>171</v>
      </c>
      <c r="P2062" s="12" t="s">
        <v>204</v>
      </c>
      <c r="V2062" s="12">
        <v>358.0</v>
      </c>
      <c r="X2062" s="12" t="s">
        <v>9595</v>
      </c>
      <c r="Y2062" s="12" t="s">
        <v>142</v>
      </c>
      <c r="Z2062" s="12" t="s">
        <v>9596</v>
      </c>
      <c r="AA2062" s="12" t="s">
        <v>175</v>
      </c>
      <c r="AB2062" s="12" t="s">
        <v>9597</v>
      </c>
      <c r="AC2062" s="12">
        <v>8.21074961487E11</v>
      </c>
      <c r="AD2062" s="12" t="s">
        <v>146</v>
      </c>
      <c r="AE2062" s="12" t="s">
        <v>9598</v>
      </c>
      <c r="AI2062" s="12" t="s">
        <v>126</v>
      </c>
      <c r="AJ2062" s="12" t="s">
        <v>126</v>
      </c>
      <c r="AK2062" s="12" t="s">
        <v>126</v>
      </c>
      <c r="AM2062" s="12" t="s">
        <v>150</v>
      </c>
      <c r="AN2062" s="12" t="s">
        <v>149</v>
      </c>
      <c r="AP2062" s="12" t="s">
        <v>152</v>
      </c>
      <c r="AS2062" s="12" t="s">
        <v>370</v>
      </c>
      <c r="AT2062" s="12" t="s">
        <v>3098</v>
      </c>
      <c r="AU2062" s="12" t="s">
        <v>126</v>
      </c>
      <c r="BO2062" s="12" t="s">
        <v>3281</v>
      </c>
      <c r="BP2062" s="12" t="s">
        <v>146</v>
      </c>
      <c r="BQ2062" s="12" t="s">
        <v>9599</v>
      </c>
    </row>
    <row r="2063" ht="14.25" customHeight="1">
      <c r="A2063" s="12">
        <v>722664.0</v>
      </c>
      <c r="B2063" s="12">
        <v>722664.0</v>
      </c>
      <c r="K2063" s="12" t="s">
        <v>317</v>
      </c>
      <c r="M2063" s="12" t="s">
        <v>170</v>
      </c>
      <c r="N2063" s="12" t="s">
        <v>171</v>
      </c>
      <c r="P2063" s="12" t="s">
        <v>140</v>
      </c>
      <c r="V2063" s="12">
        <v>714.0</v>
      </c>
      <c r="X2063" s="12" t="s">
        <v>9600</v>
      </c>
      <c r="Y2063" s="12" t="s">
        <v>142</v>
      </c>
      <c r="Z2063" s="12" t="s">
        <v>9601</v>
      </c>
      <c r="AA2063" s="12" t="s">
        <v>144</v>
      </c>
      <c r="AB2063" s="12" t="s">
        <v>9602</v>
      </c>
      <c r="AC2063" s="12">
        <v>9.19894444156E11</v>
      </c>
      <c r="AD2063" s="12" t="s">
        <v>448</v>
      </c>
      <c r="AE2063" s="12" t="s">
        <v>9603</v>
      </c>
      <c r="AF2063" s="12" t="s">
        <v>9604</v>
      </c>
      <c r="AI2063" s="12" t="s">
        <v>152</v>
      </c>
      <c r="AJ2063" s="12" t="s">
        <v>126</v>
      </c>
      <c r="AK2063" s="12" t="s">
        <v>126</v>
      </c>
      <c r="AM2063" s="12" t="s">
        <v>149</v>
      </c>
      <c r="AN2063" s="12" t="s">
        <v>2682</v>
      </c>
      <c r="AO2063" s="12" t="s">
        <v>1255</v>
      </c>
      <c r="AP2063" s="12" t="s">
        <v>152</v>
      </c>
      <c r="AS2063" s="12" t="s">
        <v>370</v>
      </c>
      <c r="AT2063" s="12" t="s">
        <v>1017</v>
      </c>
      <c r="AU2063" s="12" t="s">
        <v>152</v>
      </c>
      <c r="AV2063" s="12" t="s">
        <v>5647</v>
      </c>
      <c r="AW2063" s="12" t="s">
        <v>9605</v>
      </c>
      <c r="AX2063" s="12" t="s">
        <v>1500</v>
      </c>
      <c r="AY2063" s="12" t="s">
        <v>9606</v>
      </c>
      <c r="BO2063" s="12" t="s">
        <v>421</v>
      </c>
      <c r="BP2063" s="12" t="s">
        <v>448</v>
      </c>
      <c r="BQ2063" s="12" t="s">
        <v>883</v>
      </c>
    </row>
    <row r="2064" ht="14.25" customHeight="1">
      <c r="A2064" s="12">
        <v>722665.0</v>
      </c>
      <c r="B2064" s="12">
        <v>722665.0</v>
      </c>
      <c r="K2064" s="12" t="s">
        <v>317</v>
      </c>
      <c r="M2064" s="12" t="s">
        <v>170</v>
      </c>
      <c r="N2064" s="12" t="s">
        <v>139</v>
      </c>
      <c r="O2064" s="12" t="s">
        <v>260</v>
      </c>
      <c r="P2064" s="12" t="s">
        <v>140</v>
      </c>
      <c r="V2064" s="12">
        <v>895.0</v>
      </c>
      <c r="X2064" s="12" t="s">
        <v>9607</v>
      </c>
      <c r="Y2064" s="12" t="s">
        <v>142</v>
      </c>
      <c r="Z2064" s="12" t="s">
        <v>2297</v>
      </c>
      <c r="AA2064" s="12" t="s">
        <v>144</v>
      </c>
      <c r="AB2064" s="12" t="s">
        <v>9499</v>
      </c>
      <c r="AC2064" s="12">
        <v>17.0</v>
      </c>
      <c r="AD2064" s="12" t="s">
        <v>4140</v>
      </c>
      <c r="AE2064" s="12" t="s">
        <v>9500</v>
      </c>
      <c r="AI2064" s="12" t="s">
        <v>152</v>
      </c>
      <c r="AJ2064" s="12" t="s">
        <v>152</v>
      </c>
      <c r="AK2064" s="12" t="s">
        <v>126</v>
      </c>
      <c r="AM2064" s="12" t="s">
        <v>7590</v>
      </c>
      <c r="AN2064" s="12" t="s">
        <v>196</v>
      </c>
      <c r="AP2064" s="12" t="s">
        <v>152</v>
      </c>
      <c r="AS2064" s="12" t="s">
        <v>153</v>
      </c>
      <c r="AU2064" s="12" t="s">
        <v>152</v>
      </c>
      <c r="BO2064" s="12" t="s">
        <v>374</v>
      </c>
      <c r="BP2064" s="12" t="s">
        <v>4140</v>
      </c>
      <c r="BQ2064" s="12" t="s">
        <v>158</v>
      </c>
    </row>
    <row r="2065" ht="14.25" customHeight="1">
      <c r="A2065" s="12">
        <v>722669.0</v>
      </c>
      <c r="B2065" s="12">
        <v>722669.0</v>
      </c>
      <c r="K2065" s="12" t="s">
        <v>317</v>
      </c>
      <c r="M2065" s="12" t="s">
        <v>170</v>
      </c>
      <c r="N2065" s="12" t="s">
        <v>171</v>
      </c>
      <c r="P2065" s="12" t="s">
        <v>3282</v>
      </c>
      <c r="V2065" s="12">
        <v>0.0</v>
      </c>
      <c r="X2065" s="12" t="s">
        <v>9608</v>
      </c>
      <c r="Y2065" s="12" t="s">
        <v>2405</v>
      </c>
      <c r="Z2065" s="12" t="s">
        <v>9609</v>
      </c>
      <c r="AA2065" s="12" t="s">
        <v>175</v>
      </c>
      <c r="AB2065" s="12" t="s">
        <v>9610</v>
      </c>
      <c r="AC2065" s="12">
        <v>10.0</v>
      </c>
      <c r="AD2065" s="12" t="s">
        <v>146</v>
      </c>
      <c r="AE2065" s="12" t="s">
        <v>9611</v>
      </c>
      <c r="AF2065" s="12" t="s">
        <v>9612</v>
      </c>
      <c r="AI2065" s="12" t="s">
        <v>126</v>
      </c>
      <c r="AJ2065" s="12" t="s">
        <v>126</v>
      </c>
      <c r="AK2065" s="12" t="s">
        <v>126</v>
      </c>
      <c r="AM2065" s="12" t="s">
        <v>6499</v>
      </c>
      <c r="AN2065" s="12" t="s">
        <v>9613</v>
      </c>
      <c r="AP2065" s="12" t="s">
        <v>126</v>
      </c>
      <c r="AS2065" s="12" t="s">
        <v>370</v>
      </c>
      <c r="AT2065" s="12" t="s">
        <v>371</v>
      </c>
      <c r="AU2065" s="12" t="s">
        <v>152</v>
      </c>
      <c r="AV2065" s="12" t="s">
        <v>462</v>
      </c>
      <c r="AW2065" s="12" t="s">
        <v>8826</v>
      </c>
      <c r="AX2065" s="12" t="s">
        <v>2458</v>
      </c>
      <c r="AY2065" s="12" t="s">
        <v>9614</v>
      </c>
      <c r="BF2065" s="12" t="s">
        <v>126</v>
      </c>
      <c r="BO2065" s="12" t="s">
        <v>561</v>
      </c>
      <c r="BP2065" s="12" t="s">
        <v>146</v>
      </c>
    </row>
    <row r="2066" ht="14.25" customHeight="1">
      <c r="A2066" s="12">
        <v>722676.0</v>
      </c>
      <c r="B2066" s="12">
        <v>722676.0</v>
      </c>
      <c r="C2066" s="12" t="s">
        <v>136</v>
      </c>
      <c r="D2066" s="12">
        <v>690.0</v>
      </c>
      <c r="K2066" s="12" t="s">
        <v>317</v>
      </c>
      <c r="M2066" s="12" t="s">
        <v>138</v>
      </c>
      <c r="N2066" s="12" t="s">
        <v>171</v>
      </c>
      <c r="P2066" s="12" t="s">
        <v>128</v>
      </c>
      <c r="V2066" s="12">
        <v>690.0</v>
      </c>
      <c r="X2066" s="12" t="s">
        <v>9615</v>
      </c>
      <c r="Y2066" s="12" t="s">
        <v>142</v>
      </c>
      <c r="Z2066" s="12" t="s">
        <v>9616</v>
      </c>
      <c r="AA2066" s="12" t="s">
        <v>144</v>
      </c>
      <c r="AB2066" s="12" t="s">
        <v>9617</v>
      </c>
      <c r="AC2066" s="12">
        <v>42.0</v>
      </c>
      <c r="AD2066" s="12" t="s">
        <v>1068</v>
      </c>
      <c r="AE2066" s="12" t="s">
        <v>9618</v>
      </c>
      <c r="AI2066" s="12" t="s">
        <v>126</v>
      </c>
      <c r="AJ2066" s="12" t="s">
        <v>126</v>
      </c>
      <c r="AK2066" s="12" t="s">
        <v>126</v>
      </c>
      <c r="AM2066" s="12" t="s">
        <v>149</v>
      </c>
      <c r="AN2066" s="12" t="s">
        <v>150</v>
      </c>
      <c r="AP2066" s="12" t="s">
        <v>126</v>
      </c>
      <c r="AQ2066" s="12" t="s">
        <v>152</v>
      </c>
      <c r="AS2066" s="12" t="s">
        <v>153</v>
      </c>
      <c r="AU2066" s="12" t="s">
        <v>126</v>
      </c>
      <c r="BO2066" s="12" t="s">
        <v>127</v>
      </c>
      <c r="BP2066" s="12" t="s">
        <v>1068</v>
      </c>
      <c r="BQ2066" s="12" t="s">
        <v>1221</v>
      </c>
    </row>
    <row r="2067" ht="14.25" customHeight="1">
      <c r="A2067" s="12">
        <v>722681.0</v>
      </c>
      <c r="B2067" s="12">
        <v>722681.0</v>
      </c>
      <c r="C2067" s="12" t="s">
        <v>136</v>
      </c>
      <c r="D2067" s="12">
        <v>895.0</v>
      </c>
      <c r="K2067" s="12" t="s">
        <v>317</v>
      </c>
      <c r="M2067" s="12" t="s">
        <v>170</v>
      </c>
      <c r="N2067" s="12" t="s">
        <v>139</v>
      </c>
      <c r="O2067" s="12" t="s">
        <v>1215</v>
      </c>
      <c r="P2067" s="12" t="s">
        <v>140</v>
      </c>
      <c r="V2067" s="12">
        <v>895.0</v>
      </c>
      <c r="X2067" s="12" t="s">
        <v>9619</v>
      </c>
      <c r="Y2067" s="12" t="s">
        <v>142</v>
      </c>
      <c r="Z2067" s="12" t="s">
        <v>9620</v>
      </c>
      <c r="AA2067" s="12" t="s">
        <v>175</v>
      </c>
      <c r="AB2067" s="12" t="s">
        <v>9621</v>
      </c>
      <c r="AC2067" s="12">
        <v>614.0</v>
      </c>
      <c r="AD2067" s="12" t="s">
        <v>1068</v>
      </c>
      <c r="AE2067" s="12" t="s">
        <v>9622</v>
      </c>
      <c r="AI2067" s="12" t="s">
        <v>126</v>
      </c>
      <c r="AJ2067" s="12" t="s">
        <v>126</v>
      </c>
      <c r="AK2067" s="12" t="s">
        <v>126</v>
      </c>
      <c r="AM2067" s="12" t="s">
        <v>149</v>
      </c>
      <c r="AN2067" s="12" t="s">
        <v>149</v>
      </c>
      <c r="AO2067" s="12" t="s">
        <v>149</v>
      </c>
      <c r="AP2067" s="12" t="s">
        <v>126</v>
      </c>
      <c r="AS2067" s="12" t="s">
        <v>370</v>
      </c>
      <c r="AT2067" s="12" t="s">
        <v>2506</v>
      </c>
      <c r="AU2067" s="12" t="s">
        <v>152</v>
      </c>
      <c r="AV2067" s="12" t="s">
        <v>216</v>
      </c>
      <c r="AW2067" s="12" t="s">
        <v>9623</v>
      </c>
      <c r="AX2067" s="12" t="s">
        <v>156</v>
      </c>
      <c r="AY2067" s="12" t="s">
        <v>9624</v>
      </c>
      <c r="BO2067" s="12" t="s">
        <v>9625</v>
      </c>
      <c r="BP2067" s="12" t="s">
        <v>4071</v>
      </c>
      <c r="BQ2067" s="12" t="s">
        <v>1943</v>
      </c>
    </row>
    <row r="2068" ht="14.25" customHeight="1">
      <c r="A2068" s="12">
        <v>722684.0</v>
      </c>
      <c r="B2068" s="12">
        <v>722684.0</v>
      </c>
      <c r="K2068" s="12" t="s">
        <v>317</v>
      </c>
      <c r="M2068" s="12" t="s">
        <v>253</v>
      </c>
      <c r="N2068" s="12" t="s">
        <v>171</v>
      </c>
      <c r="P2068" s="12" t="s">
        <v>204</v>
      </c>
      <c r="V2068" s="12">
        <v>285.0</v>
      </c>
      <c r="X2068" s="12" t="s">
        <v>9626</v>
      </c>
      <c r="Y2068" s="12" t="s">
        <v>246</v>
      </c>
      <c r="Z2068" s="12" t="s">
        <v>9627</v>
      </c>
      <c r="AA2068" s="12" t="s">
        <v>144</v>
      </c>
      <c r="AB2068" s="12" t="s">
        <v>9628</v>
      </c>
      <c r="AC2068" s="12">
        <v>2.63719976798E11</v>
      </c>
      <c r="AD2068" s="12" t="s">
        <v>161</v>
      </c>
      <c r="AE2068" s="12" t="s">
        <v>9629</v>
      </c>
      <c r="AF2068" s="12" t="s">
        <v>9630</v>
      </c>
      <c r="AI2068" s="12" t="s">
        <v>152</v>
      </c>
      <c r="AJ2068" s="12" t="s">
        <v>126</v>
      </c>
      <c r="AK2068" s="12" t="s">
        <v>126</v>
      </c>
      <c r="AP2068" s="12" t="s">
        <v>152</v>
      </c>
      <c r="AQ2068" s="12" t="s">
        <v>152</v>
      </c>
      <c r="AS2068" s="12" t="s">
        <v>153</v>
      </c>
      <c r="AU2068" s="12" t="s">
        <v>152</v>
      </c>
      <c r="AV2068" s="12" t="s">
        <v>188</v>
      </c>
      <c r="AX2068" s="12" t="s">
        <v>184</v>
      </c>
      <c r="BO2068" s="12" t="s">
        <v>7394</v>
      </c>
      <c r="BP2068" s="12" t="s">
        <v>161</v>
      </c>
      <c r="BQ2068" s="12" t="s">
        <v>135</v>
      </c>
    </row>
    <row r="2069" ht="14.25" customHeight="1">
      <c r="A2069" s="12">
        <v>722692.0</v>
      </c>
      <c r="B2069" s="12">
        <v>722692.0</v>
      </c>
      <c r="K2069" s="12" t="s">
        <v>317</v>
      </c>
      <c r="M2069" s="12" t="s">
        <v>253</v>
      </c>
      <c r="N2069" s="12" t="s">
        <v>139</v>
      </c>
      <c r="P2069" s="12" t="s">
        <v>128</v>
      </c>
      <c r="V2069" s="12">
        <v>641.0</v>
      </c>
      <c r="X2069" s="12" t="s">
        <v>9631</v>
      </c>
      <c r="Y2069" s="12" t="s">
        <v>142</v>
      </c>
      <c r="Z2069" s="12" t="s">
        <v>9632</v>
      </c>
      <c r="AA2069" s="12" t="s">
        <v>144</v>
      </c>
      <c r="AB2069" s="12" t="s">
        <v>9633</v>
      </c>
      <c r="AC2069" s="12">
        <v>2.51934021953E11</v>
      </c>
      <c r="AD2069" s="12" t="s">
        <v>743</v>
      </c>
      <c r="AE2069" s="12" t="s">
        <v>9634</v>
      </c>
      <c r="AI2069" s="12" t="s">
        <v>152</v>
      </c>
      <c r="AJ2069" s="12" t="s">
        <v>152</v>
      </c>
      <c r="AK2069" s="12" t="s">
        <v>126</v>
      </c>
      <c r="AM2069" s="12" t="s">
        <v>196</v>
      </c>
      <c r="AN2069" s="12" t="s">
        <v>2102</v>
      </c>
      <c r="AO2069" s="12" t="s">
        <v>9635</v>
      </c>
      <c r="AP2069" s="12" t="s">
        <v>152</v>
      </c>
      <c r="AQ2069" s="12" t="s">
        <v>152</v>
      </c>
      <c r="AS2069" s="12" t="s">
        <v>153</v>
      </c>
      <c r="AU2069" s="12" t="s">
        <v>152</v>
      </c>
      <c r="AV2069" s="12" t="s">
        <v>154</v>
      </c>
      <c r="AX2069" s="12" t="s">
        <v>184</v>
      </c>
      <c r="BO2069" s="12" t="s">
        <v>3112</v>
      </c>
      <c r="BP2069" s="12" t="s">
        <v>743</v>
      </c>
      <c r="BQ2069" s="12" t="s">
        <v>647</v>
      </c>
    </row>
    <row r="2070" ht="14.25" customHeight="1">
      <c r="A2070" s="12">
        <v>722694.0</v>
      </c>
      <c r="B2070" s="12">
        <v>722694.0</v>
      </c>
      <c r="C2070" s="12" t="s">
        <v>136</v>
      </c>
      <c r="D2070" s="12">
        <v>641.0</v>
      </c>
      <c r="K2070" s="12" t="s">
        <v>317</v>
      </c>
      <c r="M2070" s="12" t="s">
        <v>253</v>
      </c>
      <c r="N2070" s="12" t="s">
        <v>139</v>
      </c>
      <c r="O2070" s="12" t="s">
        <v>3372</v>
      </c>
      <c r="P2070" s="12" t="s">
        <v>128</v>
      </c>
      <c r="V2070" s="12">
        <v>641.0</v>
      </c>
      <c r="X2070" s="12" t="s">
        <v>9636</v>
      </c>
      <c r="Y2070" s="12" t="s">
        <v>142</v>
      </c>
      <c r="Z2070" s="12" t="s">
        <v>9637</v>
      </c>
      <c r="AA2070" s="12" t="s">
        <v>175</v>
      </c>
      <c r="AB2070" s="12" t="s">
        <v>9638</v>
      </c>
      <c r="AC2070" s="12">
        <v>2.51923566179E11</v>
      </c>
      <c r="AD2070" s="12" t="s">
        <v>743</v>
      </c>
      <c r="AE2070" s="12" t="s">
        <v>9639</v>
      </c>
      <c r="AI2070" s="12" t="s">
        <v>152</v>
      </c>
      <c r="AJ2070" s="12" t="s">
        <v>152</v>
      </c>
      <c r="AK2070" s="12" t="s">
        <v>126</v>
      </c>
      <c r="AM2070" s="12" t="s">
        <v>196</v>
      </c>
      <c r="AN2070" s="12" t="s">
        <v>2095</v>
      </c>
      <c r="AP2070" s="12" t="s">
        <v>152</v>
      </c>
      <c r="AQ2070" s="12" t="s">
        <v>152</v>
      </c>
      <c r="AS2070" s="12" t="s">
        <v>153</v>
      </c>
      <c r="AU2070" s="12" t="s">
        <v>152</v>
      </c>
      <c r="AV2070" s="12" t="s">
        <v>154</v>
      </c>
      <c r="AX2070" s="12" t="s">
        <v>184</v>
      </c>
      <c r="BO2070" s="12" t="s">
        <v>755</v>
      </c>
      <c r="BP2070" s="12" t="s">
        <v>743</v>
      </c>
      <c r="BQ2070" s="12" t="s">
        <v>2911</v>
      </c>
    </row>
    <row r="2071" ht="14.25" customHeight="1">
      <c r="A2071" s="12">
        <v>722696.0</v>
      </c>
      <c r="B2071" s="12">
        <v>722696.0</v>
      </c>
      <c r="K2071" s="12" t="s">
        <v>317</v>
      </c>
      <c r="M2071" s="12" t="s">
        <v>253</v>
      </c>
      <c r="N2071" s="12" t="s">
        <v>171</v>
      </c>
      <c r="P2071" s="12" t="s">
        <v>204</v>
      </c>
      <c r="V2071" s="12">
        <v>285.0</v>
      </c>
      <c r="X2071" s="12" t="s">
        <v>2632</v>
      </c>
      <c r="Y2071" s="12" t="s">
        <v>142</v>
      </c>
      <c r="Z2071" s="12" t="s">
        <v>446</v>
      </c>
      <c r="AA2071" s="12" t="s">
        <v>144</v>
      </c>
      <c r="AB2071" s="12" t="s">
        <v>447</v>
      </c>
      <c r="AC2071" s="12">
        <v>846.0</v>
      </c>
      <c r="AD2071" s="12" t="s">
        <v>448</v>
      </c>
      <c r="AE2071" s="12" t="s">
        <v>9640</v>
      </c>
      <c r="AF2071" s="12" t="s">
        <v>9641</v>
      </c>
      <c r="AI2071" s="12" t="s">
        <v>152</v>
      </c>
      <c r="AJ2071" s="12" t="s">
        <v>126</v>
      </c>
      <c r="AK2071" s="12" t="s">
        <v>126</v>
      </c>
      <c r="AM2071" s="12" t="s">
        <v>365</v>
      </c>
      <c r="AN2071" s="12" t="s">
        <v>9642</v>
      </c>
      <c r="AO2071" s="12" t="s">
        <v>9643</v>
      </c>
      <c r="AP2071" s="12" t="s">
        <v>152</v>
      </c>
      <c r="AQ2071" s="12" t="s">
        <v>152</v>
      </c>
      <c r="AS2071" s="12" t="s">
        <v>153</v>
      </c>
      <c r="AU2071" s="12" t="s">
        <v>126</v>
      </c>
      <c r="BO2071" s="12" t="s">
        <v>9644</v>
      </c>
      <c r="BP2071" s="12" t="s">
        <v>448</v>
      </c>
      <c r="BQ2071" s="12" t="s">
        <v>454</v>
      </c>
    </row>
    <row r="2072" ht="14.25" customHeight="1">
      <c r="A2072" s="12">
        <v>722709.0</v>
      </c>
      <c r="B2072" s="12">
        <v>722709.0</v>
      </c>
      <c r="C2072" s="12" t="s">
        <v>136</v>
      </c>
      <c r="D2072" s="12">
        <v>2058.0</v>
      </c>
      <c r="K2072" s="12" t="s">
        <v>317</v>
      </c>
      <c r="M2072" s="12" t="s">
        <v>138</v>
      </c>
      <c r="N2072" s="12" t="s">
        <v>139</v>
      </c>
      <c r="O2072" s="12" t="s">
        <v>3372</v>
      </c>
      <c r="P2072" s="12" t="s">
        <v>140</v>
      </c>
      <c r="V2072" s="12">
        <v>963.0</v>
      </c>
      <c r="X2072" s="12" t="s">
        <v>9645</v>
      </c>
      <c r="Y2072" s="12" t="s">
        <v>142</v>
      </c>
      <c r="Z2072" s="12" t="s">
        <v>9646</v>
      </c>
      <c r="AA2072" s="12" t="s">
        <v>144</v>
      </c>
      <c r="AB2072" s="12" t="s">
        <v>9647</v>
      </c>
      <c r="AC2072" s="12">
        <v>158.0</v>
      </c>
      <c r="AD2072" s="12" t="s">
        <v>221</v>
      </c>
      <c r="AE2072" s="12" t="s">
        <v>9648</v>
      </c>
      <c r="AF2072" s="12" t="s">
        <v>9649</v>
      </c>
      <c r="AI2072" s="12" t="s">
        <v>126</v>
      </c>
      <c r="AJ2072" s="12" t="s">
        <v>126</v>
      </c>
      <c r="AK2072" s="12" t="s">
        <v>126</v>
      </c>
      <c r="AM2072" s="12" t="s">
        <v>149</v>
      </c>
      <c r="AN2072" s="12" t="s">
        <v>7399</v>
      </c>
      <c r="AP2072" s="12" t="s">
        <v>126</v>
      </c>
      <c r="AS2072" s="12" t="s">
        <v>153</v>
      </c>
      <c r="AU2072" s="12" t="s">
        <v>152</v>
      </c>
      <c r="AV2072" s="12" t="s">
        <v>182</v>
      </c>
      <c r="AW2072" s="12" t="s">
        <v>9650</v>
      </c>
      <c r="AX2072" s="12" t="s">
        <v>184</v>
      </c>
      <c r="AY2072" s="12" t="s">
        <v>9651</v>
      </c>
      <c r="BO2072" s="12" t="s">
        <v>1331</v>
      </c>
      <c r="BP2072" s="12" t="s">
        <v>2869</v>
      </c>
      <c r="BQ2072" s="12" t="s">
        <v>158</v>
      </c>
    </row>
    <row r="2073" ht="14.25" customHeight="1">
      <c r="A2073" s="12">
        <v>722710.0</v>
      </c>
      <c r="B2073" s="12">
        <v>722709.0</v>
      </c>
      <c r="C2073" s="12" t="s">
        <v>136</v>
      </c>
      <c r="D2073" s="12">
        <v>0.0</v>
      </c>
      <c r="K2073" s="12" t="s">
        <v>317</v>
      </c>
      <c r="M2073" s="12" t="s">
        <v>138</v>
      </c>
      <c r="N2073" s="12" t="s">
        <v>139</v>
      </c>
      <c r="P2073" s="12" t="s">
        <v>140</v>
      </c>
      <c r="V2073" s="12">
        <v>963.0</v>
      </c>
      <c r="X2073" s="12" t="s">
        <v>9652</v>
      </c>
      <c r="Y2073" s="12" t="s">
        <v>142</v>
      </c>
      <c r="Z2073" s="12" t="s">
        <v>9653</v>
      </c>
      <c r="AA2073" s="12" t="s">
        <v>175</v>
      </c>
      <c r="AB2073" s="12" t="s">
        <v>9654</v>
      </c>
      <c r="AC2073" s="12">
        <v>171.0</v>
      </c>
      <c r="AD2073" s="12" t="s">
        <v>221</v>
      </c>
      <c r="AE2073" s="12" t="s">
        <v>9648</v>
      </c>
      <c r="AF2073" s="12" t="s">
        <v>9649</v>
      </c>
      <c r="AI2073" s="12" t="s">
        <v>126</v>
      </c>
      <c r="AJ2073" s="12" t="s">
        <v>126</v>
      </c>
      <c r="AK2073" s="12" t="s">
        <v>126</v>
      </c>
      <c r="AM2073" s="12" t="s">
        <v>149</v>
      </c>
      <c r="AN2073" s="12" t="s">
        <v>7399</v>
      </c>
      <c r="AS2073" s="12" t="s">
        <v>153</v>
      </c>
      <c r="AU2073" s="12" t="s">
        <v>152</v>
      </c>
      <c r="AV2073" s="12" t="s">
        <v>182</v>
      </c>
      <c r="AW2073" s="12" t="s">
        <v>9655</v>
      </c>
      <c r="AX2073" s="12" t="s">
        <v>184</v>
      </c>
      <c r="AY2073" s="12" t="s">
        <v>9656</v>
      </c>
      <c r="BO2073" s="12" t="s">
        <v>5202</v>
      </c>
    </row>
    <row r="2074" ht="14.25" customHeight="1">
      <c r="A2074" s="12">
        <v>722711.0</v>
      </c>
      <c r="B2074" s="12">
        <v>722709.0</v>
      </c>
      <c r="C2074" s="12" t="s">
        <v>136</v>
      </c>
      <c r="D2074" s="12">
        <v>0.0</v>
      </c>
      <c r="K2074" s="12" t="s">
        <v>317</v>
      </c>
      <c r="M2074" s="12" t="s">
        <v>138</v>
      </c>
      <c r="N2074" s="12" t="s">
        <v>139</v>
      </c>
      <c r="P2074" s="12" t="s">
        <v>977</v>
      </c>
      <c r="V2074" s="12">
        <v>33.0</v>
      </c>
      <c r="X2074" s="12" t="s">
        <v>9657</v>
      </c>
      <c r="Y2074" s="12" t="s">
        <v>246</v>
      </c>
      <c r="Z2074" s="12" t="s">
        <v>9658</v>
      </c>
      <c r="AA2074" s="12" t="s">
        <v>144</v>
      </c>
      <c r="AB2074" s="12" t="s">
        <v>9659</v>
      </c>
      <c r="AC2074" s="12">
        <v>585.0</v>
      </c>
      <c r="AD2074" s="12" t="s">
        <v>221</v>
      </c>
      <c r="AE2074" s="12" t="s">
        <v>9648</v>
      </c>
      <c r="AF2074" s="12" t="s">
        <v>9649</v>
      </c>
      <c r="AI2074" s="12" t="s">
        <v>126</v>
      </c>
      <c r="AJ2074" s="12" t="s">
        <v>126</v>
      </c>
      <c r="AK2074" s="12" t="s">
        <v>126</v>
      </c>
      <c r="AM2074" s="12" t="s">
        <v>149</v>
      </c>
      <c r="AP2074" s="12" t="s">
        <v>126</v>
      </c>
      <c r="AS2074" s="12" t="s">
        <v>153</v>
      </c>
      <c r="AU2074" s="12" t="s">
        <v>152</v>
      </c>
      <c r="AV2074" s="12" t="s">
        <v>182</v>
      </c>
      <c r="AW2074" s="12" t="s">
        <v>9660</v>
      </c>
      <c r="AX2074" s="12" t="s">
        <v>184</v>
      </c>
      <c r="AY2074" s="12" t="s">
        <v>9651</v>
      </c>
      <c r="BP2074" s="12" t="s">
        <v>2869</v>
      </c>
    </row>
    <row r="2075" ht="14.25" customHeight="1">
      <c r="A2075" s="12">
        <v>722712.0</v>
      </c>
      <c r="B2075" s="12">
        <v>722709.0</v>
      </c>
      <c r="C2075" s="12" t="s">
        <v>136</v>
      </c>
      <c r="D2075" s="12">
        <v>0.0</v>
      </c>
      <c r="K2075" s="12" t="s">
        <v>317</v>
      </c>
      <c r="M2075" s="12" t="s">
        <v>138</v>
      </c>
      <c r="N2075" s="12" t="s">
        <v>139</v>
      </c>
      <c r="P2075" s="12" t="s">
        <v>977</v>
      </c>
      <c r="V2075" s="12">
        <v>33.0</v>
      </c>
      <c r="X2075" s="12" t="s">
        <v>9661</v>
      </c>
      <c r="Y2075" s="12" t="s">
        <v>269</v>
      </c>
      <c r="Z2075" s="12" t="s">
        <v>9662</v>
      </c>
      <c r="AA2075" s="12" t="s">
        <v>175</v>
      </c>
      <c r="AB2075" s="12" t="s">
        <v>9647</v>
      </c>
      <c r="AC2075" s="12">
        <v>585.0</v>
      </c>
      <c r="AD2075" s="12" t="s">
        <v>221</v>
      </c>
      <c r="AE2075" s="12" t="s">
        <v>9648</v>
      </c>
      <c r="AF2075" s="12" t="s">
        <v>9649</v>
      </c>
      <c r="AI2075" s="12" t="s">
        <v>126</v>
      </c>
      <c r="AJ2075" s="12" t="s">
        <v>126</v>
      </c>
      <c r="AK2075" s="12" t="s">
        <v>126</v>
      </c>
      <c r="AM2075" s="12" t="s">
        <v>149</v>
      </c>
      <c r="AP2075" s="12" t="s">
        <v>126</v>
      </c>
      <c r="AS2075" s="12" t="s">
        <v>153</v>
      </c>
      <c r="AU2075" s="12" t="s">
        <v>152</v>
      </c>
      <c r="AV2075" s="12" t="s">
        <v>182</v>
      </c>
      <c r="AW2075" s="12" t="s">
        <v>9650</v>
      </c>
      <c r="AX2075" s="12" t="s">
        <v>184</v>
      </c>
      <c r="AY2075" s="12" t="s">
        <v>9651</v>
      </c>
      <c r="BP2075" s="12" t="s">
        <v>2869</v>
      </c>
    </row>
    <row r="2076" ht="14.25" customHeight="1">
      <c r="A2076" s="12">
        <v>722713.0</v>
      </c>
      <c r="B2076" s="12">
        <v>722709.0</v>
      </c>
      <c r="C2076" s="12" t="s">
        <v>136</v>
      </c>
      <c r="D2076" s="12">
        <v>0.0</v>
      </c>
      <c r="K2076" s="12" t="s">
        <v>317</v>
      </c>
      <c r="M2076" s="12" t="s">
        <v>138</v>
      </c>
      <c r="N2076" s="12" t="s">
        <v>139</v>
      </c>
      <c r="P2076" s="12" t="s">
        <v>977</v>
      </c>
      <c r="V2076" s="12">
        <v>33.0</v>
      </c>
      <c r="X2076" s="12" t="s">
        <v>9663</v>
      </c>
      <c r="Y2076" s="12" t="s">
        <v>246</v>
      </c>
      <c r="Z2076" s="12" t="s">
        <v>9664</v>
      </c>
      <c r="AA2076" s="12" t="s">
        <v>144</v>
      </c>
      <c r="AB2076" s="12" t="s">
        <v>9647</v>
      </c>
      <c r="AC2076" s="12">
        <v>585.0</v>
      </c>
      <c r="AD2076" s="12" t="s">
        <v>221</v>
      </c>
      <c r="AE2076" s="12" t="s">
        <v>9648</v>
      </c>
      <c r="AI2076" s="12" t="s">
        <v>126</v>
      </c>
      <c r="AJ2076" s="12" t="s">
        <v>126</v>
      </c>
      <c r="AK2076" s="12" t="s">
        <v>126</v>
      </c>
      <c r="AM2076" s="12" t="s">
        <v>149</v>
      </c>
      <c r="AP2076" s="12" t="s">
        <v>126</v>
      </c>
      <c r="AS2076" s="12" t="s">
        <v>153</v>
      </c>
      <c r="AU2076" s="12" t="s">
        <v>152</v>
      </c>
      <c r="AV2076" s="12" t="s">
        <v>182</v>
      </c>
      <c r="AW2076" s="12" t="s">
        <v>9650</v>
      </c>
      <c r="AX2076" s="12" t="s">
        <v>184</v>
      </c>
      <c r="AY2076" s="12" t="s">
        <v>9651</v>
      </c>
      <c r="BP2076" s="12" t="s">
        <v>2869</v>
      </c>
    </row>
    <row r="2077" ht="14.25" customHeight="1">
      <c r="A2077" s="12">
        <v>722714.0</v>
      </c>
      <c r="B2077" s="12">
        <v>722709.0</v>
      </c>
      <c r="C2077" s="12" t="s">
        <v>136</v>
      </c>
      <c r="D2077" s="12">
        <v>0.0</v>
      </c>
      <c r="K2077" s="12" t="s">
        <v>317</v>
      </c>
      <c r="M2077" s="12" t="s">
        <v>138</v>
      </c>
      <c r="N2077" s="12" t="s">
        <v>139</v>
      </c>
      <c r="P2077" s="12" t="s">
        <v>977</v>
      </c>
      <c r="V2077" s="12">
        <v>33.0</v>
      </c>
      <c r="X2077" s="12" t="s">
        <v>9665</v>
      </c>
      <c r="Y2077" s="12" t="s">
        <v>246</v>
      </c>
      <c r="Z2077" s="12" t="s">
        <v>9666</v>
      </c>
      <c r="AA2077" s="12" t="s">
        <v>144</v>
      </c>
      <c r="AB2077" s="12" t="s">
        <v>9647</v>
      </c>
      <c r="AC2077" s="12">
        <v>585.0</v>
      </c>
      <c r="AD2077" s="12" t="s">
        <v>221</v>
      </c>
      <c r="AE2077" s="12" t="s">
        <v>9648</v>
      </c>
      <c r="AF2077" s="12" t="s">
        <v>9649</v>
      </c>
      <c r="AI2077" s="12" t="s">
        <v>126</v>
      </c>
      <c r="AJ2077" s="12" t="s">
        <v>126</v>
      </c>
      <c r="AK2077" s="12" t="s">
        <v>126</v>
      </c>
      <c r="AM2077" s="12" t="s">
        <v>149</v>
      </c>
      <c r="AP2077" s="12" t="s">
        <v>126</v>
      </c>
      <c r="AS2077" s="12" t="s">
        <v>153</v>
      </c>
      <c r="AU2077" s="12" t="s">
        <v>152</v>
      </c>
      <c r="AV2077" s="12" t="s">
        <v>182</v>
      </c>
      <c r="AW2077" s="12" t="s">
        <v>9660</v>
      </c>
      <c r="AX2077" s="12" t="s">
        <v>184</v>
      </c>
      <c r="AY2077" s="12" t="s">
        <v>9651</v>
      </c>
      <c r="BP2077" s="12" t="s">
        <v>2869</v>
      </c>
    </row>
    <row r="2078" ht="14.25" customHeight="1">
      <c r="A2078" s="12">
        <v>722728.0</v>
      </c>
      <c r="B2078" s="12">
        <v>722728.0</v>
      </c>
      <c r="C2078" s="12" t="s">
        <v>136</v>
      </c>
      <c r="D2078" s="12">
        <v>996.0</v>
      </c>
      <c r="K2078" s="12" t="s">
        <v>317</v>
      </c>
      <c r="M2078" s="12" t="s">
        <v>253</v>
      </c>
      <c r="N2078" s="12" t="s">
        <v>171</v>
      </c>
      <c r="P2078" s="12" t="s">
        <v>140</v>
      </c>
      <c r="V2078" s="12">
        <v>666.0</v>
      </c>
      <c r="X2078" s="12" t="s">
        <v>9667</v>
      </c>
      <c r="Y2078" s="12" t="s">
        <v>142</v>
      </c>
      <c r="Z2078" s="12" t="s">
        <v>9668</v>
      </c>
      <c r="AA2078" s="12" t="s">
        <v>175</v>
      </c>
      <c r="AB2078" s="12" t="s">
        <v>9669</v>
      </c>
      <c r="AC2078" s="12">
        <v>9.1880022798E11</v>
      </c>
      <c r="AD2078" s="12" t="s">
        <v>448</v>
      </c>
      <c r="AE2078" s="12" t="s">
        <v>9670</v>
      </c>
      <c r="AF2078" s="12" t="s">
        <v>9671</v>
      </c>
      <c r="AI2078" s="12" t="s">
        <v>152</v>
      </c>
      <c r="AJ2078" s="12" t="s">
        <v>126</v>
      </c>
      <c r="AK2078" s="12" t="s">
        <v>126</v>
      </c>
      <c r="AM2078" s="12" t="s">
        <v>149</v>
      </c>
      <c r="AN2078" s="12" t="s">
        <v>1255</v>
      </c>
      <c r="AP2078" s="12" t="s">
        <v>126</v>
      </c>
      <c r="AS2078" s="12" t="s">
        <v>153</v>
      </c>
      <c r="AU2078" s="12" t="s">
        <v>152</v>
      </c>
      <c r="BO2078" s="12" t="s">
        <v>561</v>
      </c>
      <c r="BP2078" s="12" t="s">
        <v>448</v>
      </c>
      <c r="BQ2078" s="12" t="s">
        <v>201</v>
      </c>
    </row>
    <row r="2079" ht="14.25" customHeight="1">
      <c r="A2079" s="12">
        <v>722729.0</v>
      </c>
      <c r="B2079" s="12">
        <v>722728.0</v>
      </c>
      <c r="K2079" s="12" t="s">
        <v>317</v>
      </c>
      <c r="M2079" s="12" t="s">
        <v>253</v>
      </c>
      <c r="N2079" s="12" t="s">
        <v>171</v>
      </c>
      <c r="P2079" s="12" t="s">
        <v>118</v>
      </c>
      <c r="R2079" s="12" t="s">
        <v>389</v>
      </c>
      <c r="V2079" s="12">
        <v>330.0</v>
      </c>
      <c r="X2079" s="12" t="s">
        <v>9672</v>
      </c>
      <c r="Y2079" s="12" t="s">
        <v>142</v>
      </c>
      <c r="Z2079" s="12" t="s">
        <v>9673</v>
      </c>
      <c r="AA2079" s="12" t="s">
        <v>144</v>
      </c>
      <c r="AB2079" s="12" t="s">
        <v>9674</v>
      </c>
      <c r="AC2079" s="12">
        <v>9.18800221703E11</v>
      </c>
      <c r="AD2079" s="12" t="s">
        <v>448</v>
      </c>
      <c r="AE2079" s="12" t="s">
        <v>9675</v>
      </c>
      <c r="AF2079" s="12" t="s">
        <v>9671</v>
      </c>
      <c r="AI2079" s="12" t="s">
        <v>152</v>
      </c>
      <c r="AJ2079" s="12" t="s">
        <v>126</v>
      </c>
      <c r="AK2079" s="12" t="s">
        <v>126</v>
      </c>
      <c r="AM2079" s="12" t="s">
        <v>149</v>
      </c>
      <c r="AN2079" s="12" t="s">
        <v>1255</v>
      </c>
      <c r="AP2079" s="12" t="s">
        <v>126</v>
      </c>
      <c r="AS2079" s="12" t="s">
        <v>153</v>
      </c>
      <c r="AU2079" s="12" t="s">
        <v>152</v>
      </c>
      <c r="BO2079" s="12" t="s">
        <v>374</v>
      </c>
      <c r="BP2079" s="12" t="s">
        <v>448</v>
      </c>
      <c r="BQ2079" s="12" t="s">
        <v>236</v>
      </c>
    </row>
    <row r="2080" ht="14.25" customHeight="1">
      <c r="A2080" s="12">
        <v>722730.0</v>
      </c>
      <c r="B2080" s="12">
        <v>722730.0</v>
      </c>
      <c r="C2080" s="12" t="s">
        <v>136</v>
      </c>
      <c r="D2080" s="12">
        <v>963.0</v>
      </c>
      <c r="K2080" s="12" t="s">
        <v>317</v>
      </c>
      <c r="M2080" s="12" t="s">
        <v>138</v>
      </c>
      <c r="N2080" s="12" t="s">
        <v>139</v>
      </c>
      <c r="P2080" s="12" t="s">
        <v>140</v>
      </c>
      <c r="V2080" s="12">
        <v>963.0</v>
      </c>
      <c r="X2080" s="12" t="s">
        <v>9676</v>
      </c>
      <c r="Y2080" s="12" t="s">
        <v>142</v>
      </c>
      <c r="Z2080" s="12" t="s">
        <v>9677</v>
      </c>
      <c r="AA2080" s="12" t="s">
        <v>144</v>
      </c>
      <c r="AB2080" s="12" t="s">
        <v>9678</v>
      </c>
      <c r="AC2080" s="12">
        <v>10.0</v>
      </c>
      <c r="AD2080" s="12" t="s">
        <v>146</v>
      </c>
      <c r="AE2080" s="12" t="s">
        <v>9679</v>
      </c>
      <c r="AF2080" s="12" t="s">
        <v>9680</v>
      </c>
      <c r="AI2080" s="12" t="s">
        <v>126</v>
      </c>
      <c r="AJ2080" s="12" t="s">
        <v>126</v>
      </c>
      <c r="AK2080" s="12" t="s">
        <v>126</v>
      </c>
      <c r="AM2080" s="12" t="s">
        <v>150</v>
      </c>
      <c r="AN2080" s="12" t="s">
        <v>149</v>
      </c>
      <c r="AP2080" s="12" t="s">
        <v>126</v>
      </c>
      <c r="AS2080" s="12" t="s">
        <v>370</v>
      </c>
      <c r="AT2080" s="12" t="s">
        <v>9681</v>
      </c>
      <c r="AU2080" s="12" t="s">
        <v>126</v>
      </c>
      <c r="BO2080" s="12" t="s">
        <v>421</v>
      </c>
      <c r="BP2080" s="12" t="s">
        <v>146</v>
      </c>
      <c r="BQ2080" s="12" t="s">
        <v>273</v>
      </c>
    </row>
    <row r="2081" ht="14.25" customHeight="1">
      <c r="A2081" s="12">
        <v>722737.0</v>
      </c>
      <c r="B2081" s="12">
        <v>722737.0</v>
      </c>
      <c r="C2081" s="12" t="s">
        <v>136</v>
      </c>
      <c r="D2081" s="12">
        <v>575.0</v>
      </c>
      <c r="K2081" s="12" t="s">
        <v>317</v>
      </c>
      <c r="M2081" s="12" t="s">
        <v>138</v>
      </c>
      <c r="N2081" s="12" t="s">
        <v>139</v>
      </c>
      <c r="P2081" s="12" t="s">
        <v>204</v>
      </c>
      <c r="V2081" s="12">
        <v>575.0</v>
      </c>
      <c r="X2081" s="12" t="s">
        <v>9682</v>
      </c>
      <c r="Y2081" s="12" t="s">
        <v>319</v>
      </c>
      <c r="Z2081" s="12" t="s">
        <v>9683</v>
      </c>
      <c r="AA2081" s="12" t="s">
        <v>175</v>
      </c>
      <c r="AB2081" s="12" t="s">
        <v>9684</v>
      </c>
      <c r="AC2081" s="12">
        <v>614.0</v>
      </c>
      <c r="AD2081" s="12" t="s">
        <v>221</v>
      </c>
      <c r="AE2081" s="12" t="s">
        <v>9685</v>
      </c>
      <c r="AI2081" s="12" t="s">
        <v>126</v>
      </c>
      <c r="AJ2081" s="12" t="s">
        <v>126</v>
      </c>
      <c r="AK2081" s="12" t="s">
        <v>126</v>
      </c>
      <c r="AM2081" s="12" t="s">
        <v>149</v>
      </c>
      <c r="AP2081" s="12" t="s">
        <v>126</v>
      </c>
      <c r="AQ2081" s="12" t="s">
        <v>152</v>
      </c>
      <c r="AS2081" s="12" t="s">
        <v>153</v>
      </c>
      <c r="AU2081" s="12" t="s">
        <v>152</v>
      </c>
      <c r="AV2081" s="12" t="s">
        <v>154</v>
      </c>
      <c r="AW2081" s="12" t="s">
        <v>9686</v>
      </c>
      <c r="BO2081" s="12" t="s">
        <v>9687</v>
      </c>
      <c r="BP2081" s="12" t="s">
        <v>221</v>
      </c>
      <c r="BQ2081" s="12" t="s">
        <v>273</v>
      </c>
    </row>
    <row r="2082" ht="14.25" customHeight="1">
      <c r="A2082" s="12">
        <v>722755.0</v>
      </c>
      <c r="B2082" s="12">
        <v>722755.0</v>
      </c>
      <c r="K2082" s="12" t="s">
        <v>317</v>
      </c>
      <c r="M2082" s="12" t="s">
        <v>170</v>
      </c>
      <c r="N2082" s="12" t="s">
        <v>171</v>
      </c>
      <c r="P2082" s="12" t="s">
        <v>140</v>
      </c>
      <c r="V2082" s="12">
        <v>714.0</v>
      </c>
      <c r="X2082" s="12" t="s">
        <v>9688</v>
      </c>
      <c r="Y2082" s="12" t="s">
        <v>142</v>
      </c>
      <c r="Z2082" s="12" t="s">
        <v>9689</v>
      </c>
      <c r="AA2082" s="12" t="s">
        <v>175</v>
      </c>
      <c r="AB2082" s="12" t="s">
        <v>9690</v>
      </c>
      <c r="AC2082" s="12">
        <v>6.3917543215E11</v>
      </c>
      <c r="AD2082" s="12" t="s">
        <v>836</v>
      </c>
      <c r="AE2082" s="12" t="s">
        <v>9691</v>
      </c>
      <c r="AI2082" s="12" t="s">
        <v>126</v>
      </c>
      <c r="AJ2082" s="12" t="s">
        <v>126</v>
      </c>
      <c r="AK2082" s="12" t="s">
        <v>126</v>
      </c>
      <c r="AM2082" s="12" t="s">
        <v>149</v>
      </c>
      <c r="AP2082" s="12" t="s">
        <v>152</v>
      </c>
      <c r="AQ2082" s="12" t="s">
        <v>152</v>
      </c>
      <c r="AS2082" s="12" t="s">
        <v>370</v>
      </c>
      <c r="AT2082" s="12" t="s">
        <v>3646</v>
      </c>
      <c r="AU2082" s="12" t="s">
        <v>152</v>
      </c>
      <c r="AV2082" s="12" t="s">
        <v>188</v>
      </c>
      <c r="AX2082" s="12" t="s">
        <v>6245</v>
      </c>
      <c r="BO2082" s="12" t="s">
        <v>3112</v>
      </c>
      <c r="BQ2082" s="12" t="s">
        <v>273</v>
      </c>
    </row>
    <row r="2083" ht="14.25" customHeight="1">
      <c r="A2083" s="12">
        <v>722760.0</v>
      </c>
      <c r="B2083" s="12">
        <v>722760.0</v>
      </c>
      <c r="K2083" s="12" t="s">
        <v>317</v>
      </c>
      <c r="M2083" s="12" t="s">
        <v>253</v>
      </c>
      <c r="N2083" s="12" t="s">
        <v>171</v>
      </c>
      <c r="P2083" s="12" t="s">
        <v>140</v>
      </c>
      <c r="V2083" s="12">
        <v>666.0</v>
      </c>
      <c r="X2083" s="12" t="s">
        <v>9692</v>
      </c>
      <c r="Y2083" s="12" t="s">
        <v>142</v>
      </c>
      <c r="Z2083" s="12" t="s">
        <v>2646</v>
      </c>
      <c r="AA2083" s="12" t="s">
        <v>175</v>
      </c>
      <c r="AB2083" s="12" t="s">
        <v>2647</v>
      </c>
      <c r="AC2083" s="12">
        <v>17.0</v>
      </c>
      <c r="AD2083" s="12" t="s">
        <v>1226</v>
      </c>
      <c r="AI2083" s="12" t="s">
        <v>152</v>
      </c>
      <c r="AJ2083" s="12" t="s">
        <v>126</v>
      </c>
      <c r="AK2083" s="12" t="s">
        <v>126</v>
      </c>
      <c r="AM2083" s="12" t="s">
        <v>149</v>
      </c>
      <c r="AP2083" s="12" t="s">
        <v>152</v>
      </c>
      <c r="AQ2083" s="12" t="s">
        <v>152</v>
      </c>
      <c r="AS2083" s="12" t="s">
        <v>153</v>
      </c>
      <c r="AU2083" s="12" t="s">
        <v>126</v>
      </c>
      <c r="BO2083" s="12" t="s">
        <v>127</v>
      </c>
      <c r="BP2083" s="12" t="s">
        <v>1226</v>
      </c>
      <c r="BQ2083" s="12" t="s">
        <v>388</v>
      </c>
    </row>
    <row r="2084" ht="14.25" customHeight="1">
      <c r="A2084" s="12">
        <v>722762.0</v>
      </c>
      <c r="B2084" s="12">
        <v>722762.0</v>
      </c>
      <c r="K2084" s="12" t="s">
        <v>317</v>
      </c>
      <c r="M2084" s="12" t="s">
        <v>253</v>
      </c>
      <c r="N2084" s="12" t="s">
        <v>139</v>
      </c>
      <c r="P2084" s="12" t="s">
        <v>140</v>
      </c>
      <c r="V2084" s="12">
        <v>831.0</v>
      </c>
      <c r="X2084" s="12" t="s">
        <v>659</v>
      </c>
      <c r="Y2084" s="12" t="s">
        <v>142</v>
      </c>
      <c r="Z2084" s="12" t="s">
        <v>660</v>
      </c>
      <c r="AA2084" s="12" t="s">
        <v>144</v>
      </c>
      <c r="AB2084" s="12" t="s">
        <v>661</v>
      </c>
      <c r="AC2084" s="12">
        <v>675.0</v>
      </c>
      <c r="AD2084" s="12" t="s">
        <v>663</v>
      </c>
      <c r="AE2084" s="12" t="s">
        <v>9693</v>
      </c>
      <c r="AF2084" s="12" t="s">
        <v>9694</v>
      </c>
      <c r="AI2084" s="12" t="s">
        <v>126</v>
      </c>
      <c r="AK2084" s="12" t="s">
        <v>126</v>
      </c>
      <c r="AM2084" s="12" t="s">
        <v>149</v>
      </c>
      <c r="AN2084" s="12" t="s">
        <v>1969</v>
      </c>
      <c r="AO2084" s="12" t="s">
        <v>9695</v>
      </c>
      <c r="AP2084" s="12" t="s">
        <v>152</v>
      </c>
      <c r="AQ2084" s="12" t="s">
        <v>152</v>
      </c>
      <c r="AS2084" s="12" t="s">
        <v>153</v>
      </c>
      <c r="AU2084" s="12" t="s">
        <v>152</v>
      </c>
      <c r="AV2084" s="12" t="s">
        <v>413</v>
      </c>
      <c r="AW2084" s="12" t="s">
        <v>9696</v>
      </c>
      <c r="AX2084" s="12" t="s">
        <v>184</v>
      </c>
      <c r="AY2084" s="12" t="s">
        <v>9697</v>
      </c>
      <c r="BO2084" s="12" t="s">
        <v>127</v>
      </c>
      <c r="BP2084" s="12" t="s">
        <v>663</v>
      </c>
      <c r="BQ2084" s="12" t="s">
        <v>273</v>
      </c>
    </row>
    <row r="2085" ht="14.25" customHeight="1">
      <c r="A2085" s="12">
        <v>722766.0</v>
      </c>
      <c r="B2085" s="12">
        <v>722766.0</v>
      </c>
      <c r="C2085" s="12" t="s">
        <v>136</v>
      </c>
      <c r="D2085" s="12">
        <v>769.0</v>
      </c>
      <c r="K2085" s="12" t="s">
        <v>317</v>
      </c>
      <c r="M2085" s="12" t="s">
        <v>138</v>
      </c>
      <c r="N2085" s="12" t="s">
        <v>171</v>
      </c>
      <c r="P2085" s="12" t="s">
        <v>140</v>
      </c>
      <c r="V2085" s="12">
        <v>769.0</v>
      </c>
      <c r="X2085" s="12" t="s">
        <v>9698</v>
      </c>
      <c r="Y2085" s="12" t="s">
        <v>142</v>
      </c>
      <c r="Z2085" s="12" t="s">
        <v>9699</v>
      </c>
      <c r="AA2085" s="12" t="s">
        <v>175</v>
      </c>
      <c r="AB2085" s="12" t="s">
        <v>9700</v>
      </c>
      <c r="AC2085" s="12">
        <v>658.0</v>
      </c>
      <c r="AD2085" s="12" t="s">
        <v>1643</v>
      </c>
      <c r="AE2085" s="12" t="s">
        <v>9701</v>
      </c>
      <c r="AI2085" s="12" t="s">
        <v>126</v>
      </c>
      <c r="AJ2085" s="12" t="s">
        <v>126</v>
      </c>
      <c r="AK2085" s="12" t="s">
        <v>126</v>
      </c>
      <c r="AM2085" s="12" t="s">
        <v>149</v>
      </c>
      <c r="AN2085" s="12" t="s">
        <v>244</v>
      </c>
      <c r="AP2085" s="12" t="s">
        <v>126</v>
      </c>
      <c r="AS2085" s="12" t="s">
        <v>370</v>
      </c>
      <c r="AT2085" s="12" t="s">
        <v>1017</v>
      </c>
      <c r="AU2085" s="12" t="s">
        <v>126</v>
      </c>
      <c r="BO2085" s="12" t="s">
        <v>7080</v>
      </c>
      <c r="BP2085" s="12" t="s">
        <v>1643</v>
      </c>
      <c r="BQ2085" s="12" t="s">
        <v>135</v>
      </c>
    </row>
    <row r="2086" ht="14.25" customHeight="1">
      <c r="A2086" s="12">
        <v>722782.0</v>
      </c>
      <c r="B2086" s="12">
        <v>722782.0</v>
      </c>
      <c r="C2086" s="12" t="s">
        <v>136</v>
      </c>
      <c r="D2086" s="12">
        <v>714.0</v>
      </c>
      <c r="K2086" s="12" t="s">
        <v>317</v>
      </c>
      <c r="M2086" s="12" t="s">
        <v>170</v>
      </c>
      <c r="N2086" s="12" t="s">
        <v>171</v>
      </c>
      <c r="P2086" s="12" t="s">
        <v>140</v>
      </c>
      <c r="V2086" s="12">
        <v>714.0</v>
      </c>
      <c r="X2086" s="12" t="s">
        <v>9702</v>
      </c>
      <c r="Y2086" s="12" t="s">
        <v>246</v>
      </c>
      <c r="Z2086" s="12" t="s">
        <v>9703</v>
      </c>
      <c r="AA2086" s="12" t="s">
        <v>144</v>
      </c>
      <c r="AB2086" s="12" t="s">
        <v>9704</v>
      </c>
      <c r="AC2086" s="12">
        <v>2.348033922181E12</v>
      </c>
      <c r="AD2086" s="12" t="s">
        <v>314</v>
      </c>
      <c r="AE2086" s="12" t="s">
        <v>9705</v>
      </c>
      <c r="AF2086" s="12" t="s">
        <v>9706</v>
      </c>
      <c r="AI2086" s="12" t="s">
        <v>152</v>
      </c>
      <c r="AJ2086" s="12" t="s">
        <v>126</v>
      </c>
      <c r="AK2086" s="12" t="s">
        <v>126</v>
      </c>
      <c r="AM2086" s="12" t="s">
        <v>149</v>
      </c>
      <c r="AP2086" s="12" t="s">
        <v>126</v>
      </c>
      <c r="AQ2086" s="12" t="s">
        <v>152</v>
      </c>
      <c r="AS2086" s="12" t="s">
        <v>370</v>
      </c>
      <c r="AT2086" s="12" t="s">
        <v>1017</v>
      </c>
      <c r="AU2086" s="12" t="s">
        <v>152</v>
      </c>
      <c r="AV2086" s="12" t="s">
        <v>462</v>
      </c>
      <c r="AX2086" s="12" t="s">
        <v>184</v>
      </c>
      <c r="BO2086" s="12" t="s">
        <v>421</v>
      </c>
      <c r="BP2086" s="12" t="s">
        <v>314</v>
      </c>
      <c r="BQ2086" s="12" t="s">
        <v>135</v>
      </c>
    </row>
    <row r="2087" ht="14.25" customHeight="1">
      <c r="A2087" s="12">
        <v>722794.0</v>
      </c>
      <c r="B2087" s="12">
        <v>722794.0</v>
      </c>
      <c r="K2087" s="12" t="s">
        <v>317</v>
      </c>
      <c r="M2087" s="12" t="s">
        <v>170</v>
      </c>
      <c r="N2087" s="12" t="s">
        <v>171</v>
      </c>
      <c r="P2087" s="12" t="s">
        <v>204</v>
      </c>
      <c r="V2087" s="12">
        <v>358.0</v>
      </c>
      <c r="X2087" s="12" t="s">
        <v>9707</v>
      </c>
      <c r="Y2087" s="12" t="s">
        <v>319</v>
      </c>
      <c r="Z2087" s="12" t="s">
        <v>6045</v>
      </c>
      <c r="AA2087" s="12" t="s">
        <v>175</v>
      </c>
      <c r="AB2087" s="12" t="s">
        <v>9708</v>
      </c>
      <c r="AC2087" s="12">
        <v>2.348115831984E12</v>
      </c>
      <c r="AD2087" s="12" t="s">
        <v>314</v>
      </c>
      <c r="AE2087" s="12" t="s">
        <v>9709</v>
      </c>
      <c r="AI2087" s="12" t="s">
        <v>152</v>
      </c>
      <c r="AJ2087" s="12" t="s">
        <v>126</v>
      </c>
      <c r="AK2087" s="12" t="s">
        <v>126</v>
      </c>
      <c r="AM2087" s="12" t="s">
        <v>196</v>
      </c>
      <c r="AN2087" s="12" t="s">
        <v>150</v>
      </c>
      <c r="AO2087" s="12" t="s">
        <v>567</v>
      </c>
      <c r="AP2087" s="12" t="s">
        <v>152</v>
      </c>
      <c r="AS2087" s="12" t="s">
        <v>153</v>
      </c>
      <c r="AU2087" s="12" t="s">
        <v>152</v>
      </c>
      <c r="AV2087" s="12" t="s">
        <v>188</v>
      </c>
      <c r="AX2087" s="12" t="s">
        <v>156</v>
      </c>
      <c r="BO2087" s="12" t="s">
        <v>374</v>
      </c>
      <c r="BP2087" s="12" t="s">
        <v>314</v>
      </c>
      <c r="BQ2087" s="12" t="s">
        <v>236</v>
      </c>
    </row>
    <row r="2088" ht="14.25" customHeight="1">
      <c r="A2088" s="12">
        <v>722826.0</v>
      </c>
      <c r="B2088" s="12">
        <v>722826.0</v>
      </c>
      <c r="K2088" s="12" t="s">
        <v>317</v>
      </c>
      <c r="M2088" s="12" t="s">
        <v>253</v>
      </c>
      <c r="N2088" s="12" t="s">
        <v>171</v>
      </c>
      <c r="P2088" s="12" t="s">
        <v>204</v>
      </c>
      <c r="V2088" s="12">
        <v>285.0</v>
      </c>
      <c r="X2088" s="12" t="s">
        <v>9710</v>
      </c>
      <c r="Y2088" s="12" t="s">
        <v>142</v>
      </c>
      <c r="Z2088" s="12" t="s">
        <v>491</v>
      </c>
      <c r="AA2088" s="12" t="s">
        <v>175</v>
      </c>
      <c r="AB2088" s="12" t="s">
        <v>9711</v>
      </c>
      <c r="AC2088" s="12">
        <v>2.56746970739E11</v>
      </c>
      <c r="AD2088" s="12" t="s">
        <v>272</v>
      </c>
      <c r="AE2088" s="12" t="s">
        <v>2666</v>
      </c>
      <c r="AF2088" s="12" t="s">
        <v>604</v>
      </c>
      <c r="AI2088" s="12" t="s">
        <v>152</v>
      </c>
      <c r="AJ2088" s="12" t="s">
        <v>126</v>
      </c>
      <c r="AK2088" s="12" t="s">
        <v>126</v>
      </c>
      <c r="AM2088" s="12" t="s">
        <v>196</v>
      </c>
      <c r="AN2088" s="12" t="s">
        <v>196</v>
      </c>
      <c r="AO2088" s="12" t="s">
        <v>196</v>
      </c>
      <c r="AP2088" s="12" t="s">
        <v>152</v>
      </c>
      <c r="AQ2088" s="12" t="s">
        <v>152</v>
      </c>
      <c r="AS2088" s="12" t="s">
        <v>153</v>
      </c>
      <c r="AU2088" s="12" t="s">
        <v>152</v>
      </c>
      <c r="BP2088" s="12" t="s">
        <v>272</v>
      </c>
      <c r="BQ2088" s="12" t="s">
        <v>158</v>
      </c>
    </row>
    <row r="2089" ht="14.25" customHeight="1">
      <c r="A2089" s="12">
        <v>722827.0</v>
      </c>
      <c r="B2089" s="12">
        <v>722827.0</v>
      </c>
      <c r="K2089" s="12" t="s">
        <v>317</v>
      </c>
      <c r="M2089" s="12" t="s">
        <v>253</v>
      </c>
      <c r="N2089" s="12" t="s">
        <v>171</v>
      </c>
      <c r="P2089" s="12" t="s">
        <v>204</v>
      </c>
      <c r="V2089" s="12">
        <v>285.0</v>
      </c>
      <c r="X2089" s="12" t="s">
        <v>9710</v>
      </c>
      <c r="Y2089" s="12" t="s">
        <v>142</v>
      </c>
      <c r="Z2089" s="12" t="s">
        <v>491</v>
      </c>
      <c r="AA2089" s="12" t="s">
        <v>175</v>
      </c>
      <c r="AB2089" s="12" t="s">
        <v>9711</v>
      </c>
      <c r="AC2089" s="12">
        <v>2.56746970739E11</v>
      </c>
      <c r="AD2089" s="12" t="s">
        <v>272</v>
      </c>
      <c r="AE2089" s="12" t="s">
        <v>2666</v>
      </c>
      <c r="AF2089" s="12" t="s">
        <v>604</v>
      </c>
      <c r="AI2089" s="12" t="s">
        <v>152</v>
      </c>
      <c r="AJ2089" s="12" t="s">
        <v>126</v>
      </c>
      <c r="AK2089" s="12" t="s">
        <v>126</v>
      </c>
      <c r="AM2089" s="12" t="s">
        <v>196</v>
      </c>
      <c r="AN2089" s="12" t="s">
        <v>196</v>
      </c>
      <c r="AO2089" s="12" t="s">
        <v>196</v>
      </c>
      <c r="AP2089" s="12" t="s">
        <v>152</v>
      </c>
      <c r="AQ2089" s="12" t="s">
        <v>152</v>
      </c>
      <c r="AS2089" s="12" t="s">
        <v>153</v>
      </c>
      <c r="AU2089" s="12" t="s">
        <v>152</v>
      </c>
      <c r="BP2089" s="12" t="s">
        <v>272</v>
      </c>
      <c r="BQ2089" s="12" t="s">
        <v>158</v>
      </c>
    </row>
    <row r="2090" ht="14.25" customHeight="1">
      <c r="A2090" s="12">
        <v>722829.0</v>
      </c>
      <c r="B2090" s="12">
        <v>722829.0</v>
      </c>
      <c r="C2090" s="12" t="s">
        <v>136</v>
      </c>
      <c r="D2090" s="12">
        <v>666.0</v>
      </c>
      <c r="K2090" s="12" t="s">
        <v>317</v>
      </c>
      <c r="M2090" s="12" t="s">
        <v>170</v>
      </c>
      <c r="N2090" s="12" t="s">
        <v>171</v>
      </c>
      <c r="P2090" s="12" t="s">
        <v>128</v>
      </c>
      <c r="V2090" s="12">
        <v>666.0</v>
      </c>
      <c r="X2090" s="12" t="s">
        <v>9712</v>
      </c>
      <c r="Y2090" s="12" t="s">
        <v>142</v>
      </c>
      <c r="Z2090" s="12" t="s">
        <v>9713</v>
      </c>
      <c r="AA2090" s="12" t="s">
        <v>175</v>
      </c>
      <c r="AB2090" s="12" t="s">
        <v>9714</v>
      </c>
      <c r="AC2090" s="12">
        <v>2.64816381127E11</v>
      </c>
      <c r="AD2090" s="12" t="s">
        <v>3154</v>
      </c>
      <c r="AI2090" s="12" t="s">
        <v>152</v>
      </c>
      <c r="AJ2090" s="12" t="s">
        <v>126</v>
      </c>
      <c r="AK2090" s="12" t="s">
        <v>126</v>
      </c>
      <c r="AM2090" s="12" t="s">
        <v>196</v>
      </c>
      <c r="AP2090" s="12" t="s">
        <v>152</v>
      </c>
      <c r="AQ2090" s="12" t="s">
        <v>152</v>
      </c>
      <c r="AS2090" s="12" t="s">
        <v>370</v>
      </c>
      <c r="AT2090" s="12" t="s">
        <v>9715</v>
      </c>
      <c r="AU2090" s="12" t="s">
        <v>152</v>
      </c>
      <c r="AV2090" s="12" t="s">
        <v>188</v>
      </c>
      <c r="AX2090" s="12" t="s">
        <v>156</v>
      </c>
      <c r="BO2090" s="12" t="s">
        <v>637</v>
      </c>
      <c r="BP2090" s="12" t="s">
        <v>3154</v>
      </c>
    </row>
    <row r="2091" ht="14.25" customHeight="1">
      <c r="A2091" s="12">
        <v>722831.0</v>
      </c>
      <c r="B2091" s="12">
        <v>722831.0</v>
      </c>
      <c r="C2091" s="12" t="s">
        <v>136</v>
      </c>
      <c r="D2091" s="12">
        <v>769.0</v>
      </c>
      <c r="K2091" s="12" t="s">
        <v>317</v>
      </c>
      <c r="M2091" s="12" t="s">
        <v>138</v>
      </c>
      <c r="N2091" s="12" t="s">
        <v>171</v>
      </c>
      <c r="P2091" s="12" t="s">
        <v>140</v>
      </c>
      <c r="V2091" s="12">
        <v>769.0</v>
      </c>
      <c r="X2091" s="12" t="s">
        <v>9716</v>
      </c>
      <c r="Y2091" s="12" t="s">
        <v>226</v>
      </c>
      <c r="Z2091" s="12" t="s">
        <v>9717</v>
      </c>
      <c r="AA2091" s="12" t="s">
        <v>144</v>
      </c>
      <c r="AB2091" s="12" t="s">
        <v>9718</v>
      </c>
      <c r="AC2091" s="12">
        <v>8.11053482549E11</v>
      </c>
      <c r="AD2091" s="12" t="s">
        <v>146</v>
      </c>
      <c r="AE2091" s="12" t="s">
        <v>9719</v>
      </c>
      <c r="AI2091" s="12" t="s">
        <v>126</v>
      </c>
      <c r="AJ2091" s="12" t="s">
        <v>126</v>
      </c>
      <c r="AK2091" s="12" t="s">
        <v>126</v>
      </c>
      <c r="AM2091" s="12" t="s">
        <v>150</v>
      </c>
      <c r="AN2091" s="12" t="s">
        <v>149</v>
      </c>
      <c r="AP2091" s="12" t="s">
        <v>126</v>
      </c>
      <c r="AS2091" s="12" t="s">
        <v>153</v>
      </c>
      <c r="AU2091" s="12" t="s">
        <v>126</v>
      </c>
      <c r="BO2091" s="12" t="s">
        <v>2258</v>
      </c>
      <c r="BP2091" s="12" t="s">
        <v>146</v>
      </c>
      <c r="BQ2091" s="12" t="s">
        <v>236</v>
      </c>
    </row>
    <row r="2092" ht="14.25" customHeight="1">
      <c r="A2092" s="12">
        <v>722832.0</v>
      </c>
      <c r="B2092" s="12">
        <v>722832.0</v>
      </c>
      <c r="K2092" s="12" t="s">
        <v>317</v>
      </c>
      <c r="M2092" s="12" t="s">
        <v>170</v>
      </c>
      <c r="N2092" s="12" t="s">
        <v>139</v>
      </c>
      <c r="O2092" s="12" t="s">
        <v>260</v>
      </c>
      <c r="P2092" s="12" t="s">
        <v>128</v>
      </c>
      <c r="V2092" s="12">
        <v>831.0</v>
      </c>
      <c r="X2092" s="12" t="s">
        <v>9720</v>
      </c>
      <c r="Y2092" s="12" t="s">
        <v>142</v>
      </c>
      <c r="Z2092" s="12" t="s">
        <v>9721</v>
      </c>
      <c r="AA2092" s="12" t="s">
        <v>175</v>
      </c>
      <c r="AB2092" s="12" t="s">
        <v>9722</v>
      </c>
      <c r="AC2092" s="12">
        <v>9.17989313628E11</v>
      </c>
      <c r="AD2092" s="12" t="s">
        <v>448</v>
      </c>
      <c r="AE2092" s="12" t="s">
        <v>9723</v>
      </c>
      <c r="AF2092" s="12" t="s">
        <v>9724</v>
      </c>
      <c r="AI2092" s="12" t="s">
        <v>152</v>
      </c>
      <c r="AJ2092" s="12" t="s">
        <v>126</v>
      </c>
      <c r="AK2092" s="12" t="s">
        <v>126</v>
      </c>
      <c r="AM2092" s="12" t="s">
        <v>196</v>
      </c>
      <c r="AN2092" s="12" t="s">
        <v>1255</v>
      </c>
      <c r="AO2092" s="12" t="s">
        <v>150</v>
      </c>
      <c r="AP2092" s="12" t="s">
        <v>152</v>
      </c>
      <c r="AQ2092" s="12" t="s">
        <v>152</v>
      </c>
      <c r="AS2092" s="12" t="s">
        <v>153</v>
      </c>
      <c r="AU2092" s="12" t="s">
        <v>152</v>
      </c>
      <c r="BO2092" s="12" t="s">
        <v>351</v>
      </c>
      <c r="BP2092" s="12" t="s">
        <v>146</v>
      </c>
      <c r="BQ2092" s="12" t="s">
        <v>352</v>
      </c>
    </row>
    <row r="2093" ht="14.25" customHeight="1">
      <c r="A2093" s="12">
        <v>722833.0</v>
      </c>
      <c r="B2093" s="12">
        <v>722833.0</v>
      </c>
      <c r="K2093" s="12" t="s">
        <v>317</v>
      </c>
      <c r="M2093" s="12" t="s">
        <v>170</v>
      </c>
      <c r="N2093" s="12" t="s">
        <v>139</v>
      </c>
      <c r="O2093" s="12" t="s">
        <v>260</v>
      </c>
      <c r="P2093" s="12" t="s">
        <v>128</v>
      </c>
      <c r="V2093" s="12">
        <v>831.0</v>
      </c>
      <c r="X2093" s="12" t="s">
        <v>9725</v>
      </c>
      <c r="Y2093" s="12" t="s">
        <v>246</v>
      </c>
      <c r="Z2093" s="12" t="s">
        <v>4837</v>
      </c>
      <c r="AA2093" s="12" t="s">
        <v>144</v>
      </c>
      <c r="AB2093" s="12" t="s">
        <v>9726</v>
      </c>
      <c r="AC2093" s="12">
        <v>9.19971013888E11</v>
      </c>
      <c r="AD2093" s="12" t="s">
        <v>448</v>
      </c>
      <c r="AE2093" s="12" t="s">
        <v>9727</v>
      </c>
      <c r="AF2093" s="12" t="s">
        <v>9728</v>
      </c>
      <c r="AI2093" s="12" t="s">
        <v>126</v>
      </c>
      <c r="AJ2093" s="12" t="s">
        <v>126</v>
      </c>
      <c r="AK2093" s="12" t="s">
        <v>126</v>
      </c>
      <c r="AM2093" s="12" t="s">
        <v>149</v>
      </c>
      <c r="AP2093" s="12" t="s">
        <v>152</v>
      </c>
      <c r="AQ2093" s="12" t="s">
        <v>152</v>
      </c>
      <c r="AS2093" s="12" t="s">
        <v>153</v>
      </c>
      <c r="AU2093" s="12" t="s">
        <v>126</v>
      </c>
      <c r="BO2093" s="12" t="s">
        <v>5962</v>
      </c>
      <c r="BP2093" s="12" t="s">
        <v>448</v>
      </c>
    </row>
    <row r="2094" ht="14.25" customHeight="1">
      <c r="A2094" s="12">
        <v>722834.0</v>
      </c>
      <c r="B2094" s="12">
        <v>722834.0</v>
      </c>
      <c r="K2094" s="12" t="s">
        <v>317</v>
      </c>
      <c r="M2094" s="12" t="s">
        <v>170</v>
      </c>
      <c r="N2094" s="12" t="s">
        <v>139</v>
      </c>
      <c r="P2094" s="12" t="s">
        <v>204</v>
      </c>
      <c r="V2094" s="12">
        <v>448.0</v>
      </c>
      <c r="X2094" s="12" t="s">
        <v>9729</v>
      </c>
      <c r="Y2094" s="12" t="s">
        <v>269</v>
      </c>
      <c r="Z2094" s="12" t="s">
        <v>9730</v>
      </c>
      <c r="AA2094" s="12" t="s">
        <v>175</v>
      </c>
      <c r="AB2094" s="12" t="s">
        <v>9731</v>
      </c>
      <c r="AC2094" s="12">
        <v>2.63771914533E11</v>
      </c>
      <c r="AD2094" s="12" t="s">
        <v>161</v>
      </c>
      <c r="AE2094" s="12" t="s">
        <v>9732</v>
      </c>
      <c r="AI2094" s="12" t="s">
        <v>152</v>
      </c>
      <c r="AJ2094" s="12" t="s">
        <v>126</v>
      </c>
      <c r="AK2094" s="12" t="s">
        <v>126</v>
      </c>
      <c r="AM2094" s="12" t="s">
        <v>196</v>
      </c>
      <c r="AN2094" s="12" t="s">
        <v>657</v>
      </c>
      <c r="AP2094" s="12" t="s">
        <v>152</v>
      </c>
      <c r="AQ2094" s="12" t="s">
        <v>152</v>
      </c>
      <c r="AS2094" s="12" t="s">
        <v>153</v>
      </c>
      <c r="AU2094" s="12" t="s">
        <v>152</v>
      </c>
      <c r="AV2094" s="12" t="s">
        <v>154</v>
      </c>
      <c r="AX2094" s="12" t="s">
        <v>183</v>
      </c>
    </row>
    <row r="2095" ht="14.25" customHeight="1">
      <c r="A2095" s="12">
        <v>722837.0</v>
      </c>
      <c r="B2095" s="12">
        <v>722837.0</v>
      </c>
      <c r="K2095" s="12" t="s">
        <v>317</v>
      </c>
      <c r="M2095" s="12" t="s">
        <v>253</v>
      </c>
      <c r="N2095" s="12" t="s">
        <v>139</v>
      </c>
      <c r="P2095" s="12" t="s">
        <v>140</v>
      </c>
      <c r="V2095" s="12">
        <v>831.0</v>
      </c>
      <c r="X2095" s="12" t="s">
        <v>4622</v>
      </c>
      <c r="Y2095" s="12" t="s">
        <v>142</v>
      </c>
      <c r="Z2095" s="12" t="s">
        <v>4623</v>
      </c>
      <c r="AA2095" s="12" t="s">
        <v>144</v>
      </c>
      <c r="AB2095" s="12" t="s">
        <v>4624</v>
      </c>
      <c r="AC2095" s="12">
        <v>2.3566445465E10</v>
      </c>
      <c r="AD2095" s="12" t="s">
        <v>887</v>
      </c>
      <c r="AE2095" s="12" t="s">
        <v>4626</v>
      </c>
      <c r="AI2095" s="12" t="s">
        <v>152</v>
      </c>
      <c r="AJ2095" s="12" t="s">
        <v>126</v>
      </c>
      <c r="AK2095" s="12" t="s">
        <v>126</v>
      </c>
      <c r="AM2095" s="12" t="s">
        <v>567</v>
      </c>
      <c r="AN2095" s="12" t="s">
        <v>149</v>
      </c>
      <c r="AP2095" s="12" t="s">
        <v>152</v>
      </c>
      <c r="AQ2095" s="12" t="s">
        <v>152</v>
      </c>
      <c r="AS2095" s="12" t="s">
        <v>370</v>
      </c>
      <c r="AT2095" s="12" t="s">
        <v>3021</v>
      </c>
      <c r="AU2095" s="12" t="s">
        <v>152</v>
      </c>
      <c r="AV2095" s="12" t="s">
        <v>154</v>
      </c>
      <c r="AX2095" s="12" t="s">
        <v>156</v>
      </c>
      <c r="BO2095" s="12" t="s">
        <v>127</v>
      </c>
      <c r="BP2095" s="12" t="s">
        <v>132</v>
      </c>
      <c r="BQ2095" s="12" t="s">
        <v>388</v>
      </c>
    </row>
    <row r="2096" ht="14.25" customHeight="1">
      <c r="A2096" s="12">
        <v>722838.0</v>
      </c>
      <c r="B2096" s="12">
        <v>722838.0</v>
      </c>
      <c r="K2096" s="12" t="s">
        <v>317</v>
      </c>
      <c r="M2096" s="12" t="s">
        <v>170</v>
      </c>
      <c r="N2096" s="12" t="s">
        <v>139</v>
      </c>
      <c r="P2096" s="12" t="s">
        <v>204</v>
      </c>
      <c r="V2096" s="12">
        <v>448.0</v>
      </c>
      <c r="X2096" s="12" t="s">
        <v>9733</v>
      </c>
      <c r="Y2096" s="12" t="s">
        <v>142</v>
      </c>
      <c r="Z2096" s="12" t="s">
        <v>9734</v>
      </c>
      <c r="AA2096" s="12" t="s">
        <v>144</v>
      </c>
      <c r="AB2096" s="12" t="s">
        <v>9735</v>
      </c>
      <c r="AC2096" s="12">
        <v>78.0</v>
      </c>
      <c r="AD2096" s="12" t="s">
        <v>480</v>
      </c>
      <c r="AI2096" s="12" t="s">
        <v>152</v>
      </c>
      <c r="AJ2096" s="12" t="s">
        <v>126</v>
      </c>
      <c r="AK2096" s="12" t="s">
        <v>126</v>
      </c>
      <c r="AM2096" s="12" t="s">
        <v>196</v>
      </c>
      <c r="AN2096" s="12" t="s">
        <v>196</v>
      </c>
      <c r="AO2096" s="12" t="s">
        <v>196</v>
      </c>
      <c r="AP2096" s="12" t="s">
        <v>152</v>
      </c>
      <c r="AQ2096" s="12" t="s">
        <v>152</v>
      </c>
      <c r="AS2096" s="12" t="s">
        <v>153</v>
      </c>
      <c r="AU2096" s="12" t="s">
        <v>152</v>
      </c>
      <c r="BO2096" s="12" t="s">
        <v>561</v>
      </c>
      <c r="BP2096" s="12" t="s">
        <v>146</v>
      </c>
      <c r="BQ2096" s="12" t="s">
        <v>135</v>
      </c>
    </row>
    <row r="2097" ht="14.25" customHeight="1">
      <c r="A2097" s="12">
        <v>722839.0</v>
      </c>
      <c r="B2097" s="12">
        <v>722839.0</v>
      </c>
      <c r="K2097" s="12" t="s">
        <v>317</v>
      </c>
      <c r="M2097" s="12" t="s">
        <v>253</v>
      </c>
      <c r="N2097" s="12" t="s">
        <v>139</v>
      </c>
      <c r="P2097" s="12" t="s">
        <v>128</v>
      </c>
      <c r="V2097" s="12">
        <v>641.0</v>
      </c>
      <c r="X2097" s="12" t="s">
        <v>9736</v>
      </c>
      <c r="Y2097" s="12" t="s">
        <v>142</v>
      </c>
      <c r="Z2097" s="12" t="s">
        <v>9737</v>
      </c>
      <c r="AA2097" s="12" t="s">
        <v>144</v>
      </c>
      <c r="AB2097" s="12" t="s">
        <v>9738</v>
      </c>
      <c r="AC2097" s="12">
        <v>2.11922489511E11</v>
      </c>
      <c r="AD2097" s="12" t="s">
        <v>2522</v>
      </c>
      <c r="AI2097" s="12" t="s">
        <v>152</v>
      </c>
      <c r="AK2097" s="12" t="s">
        <v>126</v>
      </c>
      <c r="AM2097" s="12" t="s">
        <v>149</v>
      </c>
      <c r="AN2097" s="12" t="s">
        <v>985</v>
      </c>
      <c r="AP2097" s="12" t="s">
        <v>152</v>
      </c>
      <c r="AQ2097" s="12" t="s">
        <v>152</v>
      </c>
      <c r="AS2097" s="12" t="s">
        <v>153</v>
      </c>
      <c r="AU2097" s="12" t="s">
        <v>152</v>
      </c>
      <c r="AV2097" s="12" t="s">
        <v>154</v>
      </c>
      <c r="AX2097" s="12" t="s">
        <v>184</v>
      </c>
    </row>
    <row r="2098" ht="14.25" customHeight="1">
      <c r="A2098" s="12">
        <v>722840.0</v>
      </c>
      <c r="B2098" s="12">
        <v>722840.0</v>
      </c>
      <c r="M2098" s="12" t="s">
        <v>170</v>
      </c>
      <c r="N2098" s="12" t="s">
        <v>139</v>
      </c>
      <c r="O2098" s="12" t="s">
        <v>1215</v>
      </c>
      <c r="P2098" s="12" t="s">
        <v>204</v>
      </c>
      <c r="V2098" s="12">
        <v>0.0</v>
      </c>
      <c r="X2098" s="12" t="s">
        <v>9733</v>
      </c>
      <c r="Y2098" s="12" t="s">
        <v>142</v>
      </c>
      <c r="Z2098" s="12" t="s">
        <v>9734</v>
      </c>
      <c r="AA2098" s="12" t="s">
        <v>144</v>
      </c>
      <c r="AB2098" s="12" t="s">
        <v>9735</v>
      </c>
      <c r="AC2098" s="12">
        <v>78.0</v>
      </c>
      <c r="AD2098" s="12" t="s">
        <v>480</v>
      </c>
      <c r="AI2098" s="12" t="s">
        <v>152</v>
      </c>
      <c r="AJ2098" s="12" t="s">
        <v>126</v>
      </c>
      <c r="AK2098" s="12" t="s">
        <v>126</v>
      </c>
      <c r="AM2098" s="12" t="s">
        <v>196</v>
      </c>
      <c r="AN2098" s="12" t="s">
        <v>196</v>
      </c>
      <c r="AO2098" s="12" t="s">
        <v>196</v>
      </c>
      <c r="AP2098" s="12" t="s">
        <v>152</v>
      </c>
      <c r="AQ2098" s="12" t="s">
        <v>152</v>
      </c>
      <c r="AS2098" s="12" t="s">
        <v>153</v>
      </c>
      <c r="AU2098" s="12" t="s">
        <v>152</v>
      </c>
      <c r="AV2098" s="12" t="s">
        <v>182</v>
      </c>
      <c r="AX2098" s="12" t="s">
        <v>156</v>
      </c>
      <c r="BO2098" s="12" t="s">
        <v>561</v>
      </c>
      <c r="BP2098" s="12" t="s">
        <v>146</v>
      </c>
      <c r="BQ2098" s="12" t="s">
        <v>135</v>
      </c>
    </row>
    <row r="2099" ht="14.25" customHeight="1">
      <c r="A2099" s="12">
        <v>722841.0</v>
      </c>
      <c r="B2099" s="12">
        <v>722841.0</v>
      </c>
      <c r="M2099" s="12" t="s">
        <v>170</v>
      </c>
      <c r="N2099" s="12" t="s">
        <v>139</v>
      </c>
      <c r="P2099" s="12" t="s">
        <v>204</v>
      </c>
      <c r="V2099" s="12">
        <v>0.0</v>
      </c>
      <c r="X2099" s="12" t="s">
        <v>9733</v>
      </c>
      <c r="Y2099" s="12" t="s">
        <v>142</v>
      </c>
      <c r="Z2099" s="12" t="s">
        <v>9734</v>
      </c>
      <c r="AA2099" s="12" t="s">
        <v>144</v>
      </c>
      <c r="AB2099" s="12" t="s">
        <v>9735</v>
      </c>
      <c r="AC2099" s="12">
        <v>78.0</v>
      </c>
      <c r="AD2099" s="12" t="s">
        <v>480</v>
      </c>
      <c r="AI2099" s="12" t="s">
        <v>126</v>
      </c>
      <c r="AJ2099" s="12" t="s">
        <v>126</v>
      </c>
      <c r="AK2099" s="12" t="s">
        <v>126</v>
      </c>
      <c r="AS2099" s="12" t="s">
        <v>153</v>
      </c>
      <c r="AU2099" s="12" t="s">
        <v>152</v>
      </c>
    </row>
    <row r="2100" ht="14.25" customHeight="1">
      <c r="A2100" s="12">
        <v>722842.0</v>
      </c>
      <c r="B2100" s="12">
        <v>722842.0</v>
      </c>
      <c r="K2100" s="12" t="s">
        <v>317</v>
      </c>
      <c r="M2100" s="12" t="s">
        <v>170</v>
      </c>
      <c r="N2100" s="12" t="s">
        <v>139</v>
      </c>
      <c r="P2100" s="12" t="s">
        <v>204</v>
      </c>
      <c r="V2100" s="12">
        <v>448.0</v>
      </c>
      <c r="X2100" s="12" t="s">
        <v>9733</v>
      </c>
      <c r="Y2100" s="12" t="s">
        <v>142</v>
      </c>
      <c r="Z2100" s="12" t="s">
        <v>9734</v>
      </c>
      <c r="AA2100" s="12" t="s">
        <v>144</v>
      </c>
      <c r="AB2100" s="12" t="s">
        <v>9735</v>
      </c>
      <c r="AC2100" s="12">
        <v>78.0</v>
      </c>
      <c r="AD2100" s="12" t="s">
        <v>480</v>
      </c>
      <c r="AS2100" s="12" t="s">
        <v>153</v>
      </c>
      <c r="AU2100" s="12" t="s">
        <v>126</v>
      </c>
    </row>
    <row r="2101" ht="14.25" customHeight="1">
      <c r="A2101" s="12">
        <v>722843.0</v>
      </c>
      <c r="B2101" s="12">
        <v>722843.0</v>
      </c>
      <c r="D2101" s="12">
        <v>0.0</v>
      </c>
      <c r="K2101" s="12" t="s">
        <v>137</v>
      </c>
      <c r="M2101" s="12" t="s">
        <v>138</v>
      </c>
      <c r="N2101" s="12" t="s">
        <v>139</v>
      </c>
      <c r="O2101" s="12" t="s">
        <v>3372</v>
      </c>
      <c r="P2101" s="12" t="s">
        <v>204</v>
      </c>
      <c r="V2101" s="12">
        <v>523.0</v>
      </c>
      <c r="X2101" s="12" t="s">
        <v>9739</v>
      </c>
      <c r="Y2101" s="12" t="s">
        <v>269</v>
      </c>
      <c r="Z2101" s="12" t="s">
        <v>9740</v>
      </c>
      <c r="AA2101" s="12" t="s">
        <v>175</v>
      </c>
      <c r="AB2101" s="12" t="s">
        <v>9741</v>
      </c>
      <c r="AC2101" s="12">
        <v>3.93274370732E11</v>
      </c>
      <c r="AD2101" s="12" t="s">
        <v>308</v>
      </c>
      <c r="AE2101" s="12" t="s">
        <v>9742</v>
      </c>
      <c r="AI2101" s="12" t="s">
        <v>126</v>
      </c>
      <c r="AJ2101" s="12" t="s">
        <v>126</v>
      </c>
      <c r="AK2101" s="12" t="s">
        <v>126</v>
      </c>
      <c r="AM2101" s="12" t="s">
        <v>365</v>
      </c>
      <c r="AN2101" s="12" t="s">
        <v>9743</v>
      </c>
      <c r="AO2101" s="12" t="s">
        <v>9744</v>
      </c>
      <c r="AP2101" s="12" t="s">
        <v>126</v>
      </c>
      <c r="AQ2101" s="12" t="s">
        <v>152</v>
      </c>
      <c r="AS2101" s="12" t="s">
        <v>153</v>
      </c>
      <c r="AU2101" s="12" t="s">
        <v>152</v>
      </c>
      <c r="AV2101" s="12" t="s">
        <v>188</v>
      </c>
      <c r="AW2101" s="12" t="s">
        <v>7121</v>
      </c>
      <c r="AX2101" s="12" t="s">
        <v>156</v>
      </c>
      <c r="AY2101" s="12" t="s">
        <v>9745</v>
      </c>
      <c r="BO2101" s="12" t="s">
        <v>421</v>
      </c>
      <c r="BP2101" s="12" t="s">
        <v>308</v>
      </c>
      <c r="BQ2101" s="12" t="s">
        <v>388</v>
      </c>
    </row>
    <row r="2102" ht="14.25" customHeight="1">
      <c r="A2102" s="12">
        <v>722852.0</v>
      </c>
      <c r="B2102" s="12">
        <v>722852.0</v>
      </c>
      <c r="C2102" s="12" t="s">
        <v>136</v>
      </c>
      <c r="D2102" s="12">
        <v>0.0</v>
      </c>
      <c r="E2102" s="12" t="s">
        <v>327</v>
      </c>
      <c r="K2102" s="12" t="s">
        <v>317</v>
      </c>
      <c r="M2102" s="12" t="s">
        <v>138</v>
      </c>
      <c r="N2102" s="12" t="s">
        <v>171</v>
      </c>
      <c r="P2102" s="12" t="s">
        <v>140</v>
      </c>
      <c r="V2102" s="12">
        <v>769.0</v>
      </c>
      <c r="X2102" s="12" t="s">
        <v>9746</v>
      </c>
      <c r="Y2102" s="12" t="s">
        <v>142</v>
      </c>
      <c r="Z2102" s="12" t="s">
        <v>9747</v>
      </c>
      <c r="AA2102" s="12" t="s">
        <v>144</v>
      </c>
      <c r="AB2102" s="12" t="s">
        <v>9748</v>
      </c>
      <c r="AC2102" s="12">
        <v>8.20102794063E12</v>
      </c>
      <c r="AD2102" s="12" t="s">
        <v>146</v>
      </c>
      <c r="AE2102" s="12" t="s">
        <v>9749</v>
      </c>
      <c r="AF2102" s="12" t="s">
        <v>9750</v>
      </c>
      <c r="AI2102" s="12" t="s">
        <v>126</v>
      </c>
      <c r="AJ2102" s="12" t="s">
        <v>126</v>
      </c>
      <c r="AK2102" s="12" t="s">
        <v>126</v>
      </c>
      <c r="AM2102" s="12" t="s">
        <v>150</v>
      </c>
      <c r="AN2102" s="12" t="s">
        <v>149</v>
      </c>
      <c r="AP2102" s="12" t="s">
        <v>126</v>
      </c>
      <c r="AS2102" s="12" t="s">
        <v>370</v>
      </c>
      <c r="AT2102" s="12" t="s">
        <v>1017</v>
      </c>
      <c r="AU2102" s="12" t="s">
        <v>126</v>
      </c>
      <c r="BO2102" s="12" t="s">
        <v>2169</v>
      </c>
      <c r="BP2102" s="12" t="s">
        <v>146</v>
      </c>
      <c r="BQ2102" s="12" t="s">
        <v>510</v>
      </c>
    </row>
    <row r="2103" ht="14.25" customHeight="1">
      <c r="A2103" s="12">
        <v>722853.0</v>
      </c>
      <c r="B2103" s="12">
        <v>722853.0</v>
      </c>
      <c r="K2103" s="12" t="s">
        <v>317</v>
      </c>
      <c r="M2103" s="12" t="s">
        <v>170</v>
      </c>
      <c r="N2103" s="12" t="s">
        <v>171</v>
      </c>
      <c r="P2103" s="12" t="s">
        <v>204</v>
      </c>
      <c r="V2103" s="12">
        <v>358.0</v>
      </c>
      <c r="X2103" s="12" t="s">
        <v>9751</v>
      </c>
      <c r="Y2103" s="12" t="s">
        <v>269</v>
      </c>
      <c r="Z2103" s="12" t="s">
        <v>6587</v>
      </c>
      <c r="AA2103" s="12" t="s">
        <v>175</v>
      </c>
      <c r="AB2103" s="12" t="s">
        <v>9752</v>
      </c>
      <c r="AC2103" s="12">
        <v>2.63778148648E11</v>
      </c>
      <c r="AD2103" s="12" t="s">
        <v>161</v>
      </c>
      <c r="AE2103" s="12" t="s">
        <v>9753</v>
      </c>
      <c r="AI2103" s="12" t="s">
        <v>152</v>
      </c>
      <c r="AJ2103" s="12" t="s">
        <v>152</v>
      </c>
      <c r="AM2103" s="12" t="s">
        <v>196</v>
      </c>
      <c r="AP2103" s="12" t="s">
        <v>152</v>
      </c>
      <c r="AQ2103" s="12" t="s">
        <v>152</v>
      </c>
      <c r="AS2103" s="12" t="s">
        <v>153</v>
      </c>
      <c r="AU2103" s="12" t="s">
        <v>152</v>
      </c>
      <c r="BO2103" s="12" t="s">
        <v>561</v>
      </c>
    </row>
    <row r="2104" ht="14.25" customHeight="1">
      <c r="A2104" s="12">
        <v>722854.0</v>
      </c>
      <c r="B2104" s="12">
        <v>722854.0</v>
      </c>
      <c r="K2104" s="12" t="s">
        <v>317</v>
      </c>
      <c r="M2104" s="12" t="s">
        <v>170</v>
      </c>
      <c r="N2104" s="12" t="s">
        <v>171</v>
      </c>
      <c r="P2104" s="12" t="s">
        <v>204</v>
      </c>
      <c r="V2104" s="12">
        <v>358.0</v>
      </c>
      <c r="X2104" s="12" t="s">
        <v>9751</v>
      </c>
      <c r="Y2104" s="12" t="s">
        <v>269</v>
      </c>
      <c r="Z2104" s="12" t="s">
        <v>6587</v>
      </c>
      <c r="AA2104" s="12" t="s">
        <v>175</v>
      </c>
      <c r="AB2104" s="12" t="s">
        <v>9752</v>
      </c>
      <c r="AC2104" s="12">
        <v>2.63778148648E11</v>
      </c>
      <c r="AD2104" s="12" t="s">
        <v>161</v>
      </c>
      <c r="AE2104" s="12" t="s">
        <v>9753</v>
      </c>
      <c r="AI2104" s="12" t="s">
        <v>152</v>
      </c>
      <c r="AJ2104" s="12" t="s">
        <v>152</v>
      </c>
      <c r="AM2104" s="12" t="s">
        <v>196</v>
      </c>
      <c r="AP2104" s="12" t="s">
        <v>152</v>
      </c>
      <c r="AS2104" s="12" t="s">
        <v>153</v>
      </c>
      <c r="AU2104" s="12" t="s">
        <v>152</v>
      </c>
      <c r="BO2104" s="12" t="s">
        <v>4660</v>
      </c>
      <c r="BP2104" s="12" t="s">
        <v>161</v>
      </c>
    </row>
    <row r="2105" ht="14.25" customHeight="1">
      <c r="A2105" s="12">
        <v>722855.0</v>
      </c>
      <c r="B2105" s="12">
        <v>722855.0</v>
      </c>
      <c r="K2105" s="12" t="s">
        <v>317</v>
      </c>
      <c r="M2105" s="12" t="s">
        <v>170</v>
      </c>
      <c r="N2105" s="12" t="s">
        <v>171</v>
      </c>
      <c r="P2105" s="12" t="s">
        <v>204</v>
      </c>
      <c r="V2105" s="12">
        <v>358.0</v>
      </c>
      <c r="X2105" s="12" t="s">
        <v>9751</v>
      </c>
      <c r="Y2105" s="12" t="s">
        <v>269</v>
      </c>
      <c r="Z2105" s="12" t="s">
        <v>6587</v>
      </c>
      <c r="AA2105" s="12" t="s">
        <v>175</v>
      </c>
      <c r="AB2105" s="12" t="s">
        <v>9752</v>
      </c>
      <c r="AC2105" s="12">
        <v>2.63778148648E11</v>
      </c>
      <c r="AD2105" s="12" t="s">
        <v>161</v>
      </c>
      <c r="AI2105" s="12" t="s">
        <v>152</v>
      </c>
      <c r="AJ2105" s="12" t="s">
        <v>152</v>
      </c>
      <c r="AM2105" s="12" t="s">
        <v>196</v>
      </c>
      <c r="AP2105" s="12" t="s">
        <v>152</v>
      </c>
      <c r="AQ2105" s="12" t="s">
        <v>152</v>
      </c>
      <c r="AS2105" s="12" t="s">
        <v>153</v>
      </c>
      <c r="AU2105" s="12" t="s">
        <v>152</v>
      </c>
      <c r="BO2105" s="12" t="s">
        <v>4660</v>
      </c>
    </row>
    <row r="2106" ht="14.25" customHeight="1">
      <c r="A2106" s="12">
        <v>722856.0</v>
      </c>
      <c r="B2106" s="12">
        <v>722856.0</v>
      </c>
      <c r="K2106" s="12" t="s">
        <v>317</v>
      </c>
      <c r="M2106" s="12" t="s">
        <v>253</v>
      </c>
      <c r="N2106" s="12" t="s">
        <v>171</v>
      </c>
      <c r="P2106" s="12" t="s">
        <v>204</v>
      </c>
      <c r="V2106" s="12">
        <v>285.0</v>
      </c>
      <c r="X2106" s="12" t="s">
        <v>9754</v>
      </c>
      <c r="Y2106" s="12" t="s">
        <v>269</v>
      </c>
      <c r="Z2106" s="12" t="s">
        <v>9755</v>
      </c>
      <c r="AA2106" s="12" t="s">
        <v>175</v>
      </c>
      <c r="AB2106" s="12" t="s">
        <v>9756</v>
      </c>
      <c r="AC2106" s="12">
        <v>78.0</v>
      </c>
      <c r="AD2106" s="12" t="s">
        <v>161</v>
      </c>
      <c r="AE2106" s="12" t="s">
        <v>9757</v>
      </c>
      <c r="AF2106" s="12" t="s">
        <v>9758</v>
      </c>
      <c r="AI2106" s="12" t="s">
        <v>152</v>
      </c>
      <c r="AK2106" s="12" t="s">
        <v>126</v>
      </c>
      <c r="AM2106" s="12" t="s">
        <v>196</v>
      </c>
      <c r="AN2106" s="12" t="s">
        <v>9759</v>
      </c>
      <c r="AO2106" s="12" t="s">
        <v>9760</v>
      </c>
      <c r="AP2106" s="12" t="s">
        <v>126</v>
      </c>
      <c r="AQ2106" s="12" t="s">
        <v>152</v>
      </c>
      <c r="AS2106" s="12" t="s">
        <v>153</v>
      </c>
      <c r="AU2106" s="12" t="s">
        <v>126</v>
      </c>
      <c r="BO2106" s="12" t="s">
        <v>374</v>
      </c>
      <c r="BP2106" s="12" t="s">
        <v>161</v>
      </c>
      <c r="BQ2106" s="12" t="s">
        <v>273</v>
      </c>
      <c r="BR2106" s="12" t="s">
        <v>9761</v>
      </c>
    </row>
    <row r="2107" ht="14.25" customHeight="1">
      <c r="A2107" s="12">
        <v>722857.0</v>
      </c>
      <c r="B2107" s="12">
        <v>722857.0</v>
      </c>
      <c r="M2107" s="12" t="s">
        <v>253</v>
      </c>
      <c r="N2107" s="12" t="s">
        <v>171</v>
      </c>
      <c r="P2107" s="12" t="s">
        <v>204</v>
      </c>
      <c r="V2107" s="12">
        <v>0.0</v>
      </c>
      <c r="X2107" s="12" t="s">
        <v>9762</v>
      </c>
      <c r="Y2107" s="12" t="s">
        <v>269</v>
      </c>
      <c r="Z2107" s="12" t="s">
        <v>9763</v>
      </c>
      <c r="AA2107" s="12" t="s">
        <v>175</v>
      </c>
      <c r="AB2107" s="12" t="s">
        <v>9764</v>
      </c>
      <c r="AC2107" s="12">
        <v>2.63783554305E11</v>
      </c>
      <c r="AD2107" s="12" t="s">
        <v>161</v>
      </c>
      <c r="AE2107" s="12" t="s">
        <v>9765</v>
      </c>
      <c r="AI2107" s="12" t="s">
        <v>152</v>
      </c>
      <c r="AJ2107" s="12" t="s">
        <v>126</v>
      </c>
      <c r="AK2107" s="12" t="s">
        <v>126</v>
      </c>
      <c r="AM2107" s="12" t="s">
        <v>196</v>
      </c>
      <c r="AQ2107" s="12" t="s">
        <v>152</v>
      </c>
      <c r="AS2107" s="12" t="s">
        <v>153</v>
      </c>
      <c r="AU2107" s="12" t="s">
        <v>152</v>
      </c>
      <c r="BO2107" s="12" t="s">
        <v>509</v>
      </c>
      <c r="BP2107" s="12" t="s">
        <v>161</v>
      </c>
      <c r="BQ2107" s="12" t="s">
        <v>9766</v>
      </c>
    </row>
    <row r="2108" ht="14.25" customHeight="1">
      <c r="A2108" s="12">
        <v>722858.0</v>
      </c>
      <c r="B2108" s="12">
        <v>722858.0</v>
      </c>
      <c r="K2108" s="12" t="s">
        <v>317</v>
      </c>
      <c r="M2108" s="12" t="s">
        <v>170</v>
      </c>
      <c r="N2108" s="12" t="s">
        <v>139</v>
      </c>
      <c r="O2108" s="12" t="s">
        <v>3372</v>
      </c>
      <c r="P2108" s="12" t="s">
        <v>140</v>
      </c>
      <c r="V2108" s="12">
        <v>895.0</v>
      </c>
      <c r="X2108" s="12" t="s">
        <v>9767</v>
      </c>
      <c r="Y2108" s="12" t="s">
        <v>142</v>
      </c>
      <c r="Z2108" s="12" t="s">
        <v>9768</v>
      </c>
      <c r="AA2108" s="12" t="s">
        <v>144</v>
      </c>
      <c r="AB2108" s="12" t="s">
        <v>9769</v>
      </c>
      <c r="AC2108" s="12">
        <v>2.44932988104E11</v>
      </c>
      <c r="AD2108" s="12" t="s">
        <v>1950</v>
      </c>
      <c r="AE2108" s="12" t="s">
        <v>9770</v>
      </c>
      <c r="AF2108" s="12" t="s">
        <v>9771</v>
      </c>
      <c r="AI2108" s="12" t="s">
        <v>126</v>
      </c>
      <c r="AJ2108" s="12" t="s">
        <v>126</v>
      </c>
      <c r="AK2108" s="12" t="s">
        <v>126</v>
      </c>
      <c r="AM2108" s="12" t="s">
        <v>149</v>
      </c>
      <c r="AN2108" s="12" t="s">
        <v>195</v>
      </c>
      <c r="AO2108" s="12" t="s">
        <v>567</v>
      </c>
      <c r="AP2108" s="12" t="s">
        <v>152</v>
      </c>
      <c r="AQ2108" s="12" t="s">
        <v>152</v>
      </c>
      <c r="AS2108" s="12" t="s">
        <v>153</v>
      </c>
      <c r="AU2108" s="12" t="s">
        <v>152</v>
      </c>
      <c r="AX2108" s="12" t="s">
        <v>184</v>
      </c>
      <c r="BO2108" s="12" t="s">
        <v>374</v>
      </c>
      <c r="BP2108" s="12" t="s">
        <v>1950</v>
      </c>
      <c r="BQ2108" s="12" t="s">
        <v>135</v>
      </c>
    </row>
    <row r="2109" ht="14.25" customHeight="1">
      <c r="A2109" s="12">
        <v>722859.0</v>
      </c>
      <c r="B2109" s="12">
        <v>722859.0</v>
      </c>
      <c r="K2109" s="12" t="s">
        <v>317</v>
      </c>
      <c r="M2109" s="12" t="s">
        <v>170</v>
      </c>
      <c r="N2109" s="12" t="s">
        <v>171</v>
      </c>
      <c r="P2109" s="12" t="s">
        <v>204</v>
      </c>
      <c r="V2109" s="12">
        <v>358.0</v>
      </c>
      <c r="X2109" s="12" t="s">
        <v>9772</v>
      </c>
      <c r="Y2109" s="12" t="s">
        <v>269</v>
      </c>
      <c r="Z2109" s="12" t="s">
        <v>9773</v>
      </c>
      <c r="AA2109" s="12" t="s">
        <v>175</v>
      </c>
      <c r="AB2109" s="12" t="s">
        <v>9774</v>
      </c>
      <c r="AC2109" s="12">
        <v>2.637804684E11</v>
      </c>
      <c r="AD2109" s="12" t="s">
        <v>161</v>
      </c>
      <c r="AE2109" s="12" t="s">
        <v>9775</v>
      </c>
      <c r="AF2109" s="12" t="s">
        <v>9775</v>
      </c>
      <c r="AI2109" s="12" t="s">
        <v>152</v>
      </c>
      <c r="AJ2109" s="12" t="s">
        <v>126</v>
      </c>
      <c r="AK2109" s="12" t="s">
        <v>126</v>
      </c>
      <c r="AM2109" s="12" t="s">
        <v>149</v>
      </c>
      <c r="AP2109" s="12" t="s">
        <v>152</v>
      </c>
      <c r="AQ2109" s="12" t="s">
        <v>152</v>
      </c>
      <c r="AS2109" s="12" t="s">
        <v>153</v>
      </c>
      <c r="AU2109" s="12" t="s">
        <v>152</v>
      </c>
      <c r="AV2109" s="12" t="s">
        <v>188</v>
      </c>
      <c r="AX2109" s="12" t="s">
        <v>184</v>
      </c>
      <c r="BO2109" s="12" t="s">
        <v>766</v>
      </c>
      <c r="BP2109" s="12" t="s">
        <v>161</v>
      </c>
      <c r="BQ2109" s="12" t="s">
        <v>510</v>
      </c>
    </row>
    <row r="2110" ht="14.25" customHeight="1">
      <c r="A2110" s="12">
        <v>722860.0</v>
      </c>
      <c r="B2110" s="12">
        <v>722860.0</v>
      </c>
      <c r="K2110" s="12" t="s">
        <v>317</v>
      </c>
      <c r="M2110" s="12" t="s">
        <v>253</v>
      </c>
      <c r="N2110" s="12" t="s">
        <v>171</v>
      </c>
      <c r="P2110" s="12" t="s">
        <v>204</v>
      </c>
      <c r="V2110" s="12">
        <v>285.0</v>
      </c>
      <c r="X2110" s="12" t="s">
        <v>9776</v>
      </c>
      <c r="Y2110" s="12" t="s">
        <v>269</v>
      </c>
      <c r="Z2110" s="12" t="s">
        <v>9777</v>
      </c>
      <c r="AA2110" s="12" t="s">
        <v>175</v>
      </c>
      <c r="AB2110" s="12" t="s">
        <v>9778</v>
      </c>
      <c r="AC2110" s="12">
        <v>77.0</v>
      </c>
      <c r="AD2110" s="12" t="s">
        <v>161</v>
      </c>
      <c r="AE2110" s="12" t="s">
        <v>9779</v>
      </c>
      <c r="AI2110" s="12" t="s">
        <v>152</v>
      </c>
      <c r="AJ2110" s="12" t="s">
        <v>126</v>
      </c>
      <c r="AK2110" s="12" t="s">
        <v>126</v>
      </c>
      <c r="AM2110" s="12" t="s">
        <v>149</v>
      </c>
      <c r="AP2110" s="12" t="s">
        <v>152</v>
      </c>
      <c r="AQ2110" s="12" t="s">
        <v>152</v>
      </c>
      <c r="AS2110" s="12" t="s">
        <v>153</v>
      </c>
      <c r="AU2110" s="12" t="s">
        <v>152</v>
      </c>
      <c r="AV2110" s="12" t="s">
        <v>188</v>
      </c>
      <c r="AX2110" s="12" t="s">
        <v>184</v>
      </c>
      <c r="BO2110" s="12" t="s">
        <v>467</v>
      </c>
      <c r="BP2110" s="12" t="s">
        <v>161</v>
      </c>
      <c r="BQ2110" s="12" t="s">
        <v>158</v>
      </c>
    </row>
    <row r="2111" ht="14.25" customHeight="1">
      <c r="A2111" s="12">
        <v>722861.0</v>
      </c>
      <c r="B2111" s="12">
        <v>722861.0</v>
      </c>
      <c r="K2111" s="12" t="s">
        <v>317</v>
      </c>
      <c r="M2111" s="12" t="s">
        <v>138</v>
      </c>
      <c r="N2111" s="12" t="s">
        <v>171</v>
      </c>
      <c r="P2111" s="12" t="s">
        <v>3282</v>
      </c>
      <c r="V2111" s="12">
        <v>0.0</v>
      </c>
      <c r="X2111" s="12" t="s">
        <v>9780</v>
      </c>
      <c r="Y2111" s="12" t="s">
        <v>269</v>
      </c>
      <c r="Z2111" s="12" t="s">
        <v>8576</v>
      </c>
      <c r="AA2111" s="12" t="s">
        <v>175</v>
      </c>
      <c r="AB2111" s="12" t="s">
        <v>9781</v>
      </c>
      <c r="AC2111" s="12">
        <v>171.0</v>
      </c>
      <c r="AD2111" s="12" t="s">
        <v>221</v>
      </c>
      <c r="AE2111" s="12" t="s">
        <v>9782</v>
      </c>
      <c r="AI2111" s="12" t="s">
        <v>126</v>
      </c>
      <c r="AJ2111" s="12" t="s">
        <v>126</v>
      </c>
      <c r="AK2111" s="12" t="s">
        <v>126</v>
      </c>
      <c r="AM2111" s="12" t="s">
        <v>365</v>
      </c>
      <c r="AP2111" s="12" t="s">
        <v>126</v>
      </c>
      <c r="AS2111" s="12" t="s">
        <v>153</v>
      </c>
      <c r="AU2111" s="12" t="s">
        <v>126</v>
      </c>
      <c r="BF2111" s="12" t="s">
        <v>152</v>
      </c>
      <c r="BH2111" s="12" t="s">
        <v>3282</v>
      </c>
      <c r="BI2111" s="12" t="s">
        <v>9783</v>
      </c>
      <c r="BO2111" s="12" t="s">
        <v>561</v>
      </c>
      <c r="BP2111" s="12" t="s">
        <v>221</v>
      </c>
    </row>
    <row r="2112" ht="14.25" customHeight="1">
      <c r="A2112" s="12">
        <v>722870.0</v>
      </c>
      <c r="B2112" s="12">
        <v>722870.0</v>
      </c>
      <c r="C2112" s="12" t="s">
        <v>136</v>
      </c>
      <c r="D2112" s="12">
        <v>1000.0</v>
      </c>
      <c r="K2112" s="12" t="s">
        <v>317</v>
      </c>
      <c r="M2112" s="12" t="s">
        <v>138</v>
      </c>
      <c r="N2112" s="12" t="s">
        <v>171</v>
      </c>
      <c r="P2112" s="12" t="s">
        <v>3282</v>
      </c>
      <c r="V2112" s="12">
        <v>1000.0</v>
      </c>
      <c r="X2112" s="12" t="s">
        <v>9784</v>
      </c>
      <c r="Y2112" s="12" t="s">
        <v>246</v>
      </c>
      <c r="Z2112" s="12" t="s">
        <v>9785</v>
      </c>
      <c r="AA2112" s="12" t="s">
        <v>144</v>
      </c>
      <c r="AB2112" s="12" t="s">
        <v>9786</v>
      </c>
      <c r="AC2112" s="12">
        <v>10.0</v>
      </c>
      <c r="AD2112" s="12" t="s">
        <v>146</v>
      </c>
      <c r="AI2112" s="12" t="s">
        <v>126</v>
      </c>
      <c r="AJ2112" s="12" t="s">
        <v>126</v>
      </c>
      <c r="AK2112" s="12" t="s">
        <v>126</v>
      </c>
      <c r="AM2112" s="12" t="s">
        <v>149</v>
      </c>
      <c r="AN2112" s="12" t="s">
        <v>150</v>
      </c>
      <c r="AP2112" s="12" t="s">
        <v>126</v>
      </c>
      <c r="AS2112" s="12" t="s">
        <v>370</v>
      </c>
      <c r="AT2112" s="12" t="s">
        <v>3180</v>
      </c>
      <c r="AU2112" s="12" t="s">
        <v>126</v>
      </c>
      <c r="BF2112" s="12" t="s">
        <v>152</v>
      </c>
      <c r="BH2112" s="12" t="s">
        <v>711</v>
      </c>
      <c r="BI2112" s="12" t="s">
        <v>9787</v>
      </c>
    </row>
    <row r="2113" ht="14.25" customHeight="1">
      <c r="A2113" s="12">
        <v>722871.0</v>
      </c>
      <c r="B2113" s="12">
        <v>722871.0</v>
      </c>
      <c r="M2113" s="12" t="s">
        <v>138</v>
      </c>
      <c r="N2113" s="12" t="s">
        <v>139</v>
      </c>
      <c r="P2113" s="12" t="s">
        <v>3282</v>
      </c>
      <c r="V2113" s="12">
        <v>1000.0</v>
      </c>
      <c r="X2113" s="12" t="s">
        <v>359</v>
      </c>
      <c r="Y2113" s="12" t="s">
        <v>142</v>
      </c>
      <c r="Z2113" s="12" t="s">
        <v>9788</v>
      </c>
      <c r="AA2113" s="12" t="s">
        <v>144</v>
      </c>
      <c r="AB2113" s="12" t="s">
        <v>361</v>
      </c>
      <c r="AC2113" s="12">
        <v>10.0</v>
      </c>
      <c r="AE2113" s="12" t="s">
        <v>363</v>
      </c>
      <c r="AS2113" s="12" t="s">
        <v>370</v>
      </c>
      <c r="AT2113" s="12" t="s">
        <v>371</v>
      </c>
      <c r="AU2113" s="12" t="s">
        <v>152</v>
      </c>
      <c r="BF2113" s="12" t="s">
        <v>152</v>
      </c>
      <c r="BH2113" s="12" t="s">
        <v>711</v>
      </c>
      <c r="BI2113" s="12" t="s">
        <v>3287</v>
      </c>
    </row>
    <row r="2114" ht="14.25" customHeight="1">
      <c r="A2114" s="12">
        <v>722872.0</v>
      </c>
      <c r="B2114" s="12">
        <v>722872.0</v>
      </c>
      <c r="C2114" s="12" t="s">
        <v>136</v>
      </c>
      <c r="D2114" s="12">
        <v>895.0</v>
      </c>
      <c r="K2114" s="12" t="s">
        <v>317</v>
      </c>
      <c r="M2114" s="12" t="s">
        <v>170</v>
      </c>
      <c r="N2114" s="12" t="s">
        <v>139</v>
      </c>
      <c r="O2114" s="12" t="s">
        <v>2001</v>
      </c>
      <c r="P2114" s="12" t="s">
        <v>140</v>
      </c>
      <c r="V2114" s="12">
        <v>895.0</v>
      </c>
      <c r="X2114" s="12" t="s">
        <v>9789</v>
      </c>
      <c r="Y2114" s="12" t="s">
        <v>142</v>
      </c>
      <c r="Z2114" s="12" t="s">
        <v>2003</v>
      </c>
      <c r="AA2114" s="12" t="s">
        <v>144</v>
      </c>
      <c r="AB2114" s="12" t="s">
        <v>9790</v>
      </c>
      <c r="AC2114" s="12">
        <v>659.0</v>
      </c>
      <c r="AD2114" s="12" t="s">
        <v>1643</v>
      </c>
      <c r="AE2114" s="12" t="s">
        <v>2005</v>
      </c>
      <c r="AF2114" s="12" t="s">
        <v>2006</v>
      </c>
      <c r="AI2114" s="12" t="s">
        <v>126</v>
      </c>
      <c r="AJ2114" s="12" t="s">
        <v>126</v>
      </c>
      <c r="AK2114" s="12" t="s">
        <v>126</v>
      </c>
      <c r="AM2114" s="12" t="s">
        <v>149</v>
      </c>
      <c r="AN2114" s="12" t="s">
        <v>2007</v>
      </c>
      <c r="AP2114" s="12" t="s">
        <v>126</v>
      </c>
      <c r="AQ2114" s="12" t="s">
        <v>152</v>
      </c>
      <c r="AS2114" s="12" t="s">
        <v>153</v>
      </c>
      <c r="AU2114" s="12" t="s">
        <v>152</v>
      </c>
      <c r="BO2114" s="12" t="s">
        <v>561</v>
      </c>
    </row>
    <row r="2115" ht="14.25" customHeight="1">
      <c r="A2115" s="12">
        <v>722874.0</v>
      </c>
      <c r="B2115" s="12">
        <v>722873.0</v>
      </c>
      <c r="C2115" s="12" t="s">
        <v>136</v>
      </c>
      <c r="D2115" s="12">
        <v>0.0</v>
      </c>
      <c r="F2115" s="12" t="s">
        <v>9791</v>
      </c>
      <c r="K2115" s="12" t="s">
        <v>317</v>
      </c>
      <c r="M2115" s="12" t="s">
        <v>138</v>
      </c>
      <c r="N2115" s="12" t="s">
        <v>171</v>
      </c>
      <c r="P2115" s="12" t="s">
        <v>3282</v>
      </c>
      <c r="V2115" s="12">
        <v>0.0</v>
      </c>
      <c r="X2115" s="12" t="s">
        <v>9792</v>
      </c>
      <c r="Y2115" s="12" t="s">
        <v>246</v>
      </c>
      <c r="Z2115" s="12" t="s">
        <v>9793</v>
      </c>
      <c r="AA2115" s="12" t="s">
        <v>144</v>
      </c>
      <c r="AB2115" s="12" t="s">
        <v>9794</v>
      </c>
      <c r="AC2115" s="12">
        <v>8.201029026607E12</v>
      </c>
      <c r="AD2115" s="12" t="s">
        <v>146</v>
      </c>
      <c r="AI2115" s="12" t="s">
        <v>126</v>
      </c>
      <c r="AJ2115" s="12" t="s">
        <v>126</v>
      </c>
      <c r="AK2115" s="12" t="s">
        <v>126</v>
      </c>
      <c r="AM2115" s="12" t="s">
        <v>150</v>
      </c>
      <c r="AN2115" s="12" t="s">
        <v>149</v>
      </c>
      <c r="AP2115" s="12" t="s">
        <v>126</v>
      </c>
      <c r="AS2115" s="12" t="s">
        <v>370</v>
      </c>
      <c r="AT2115" s="12" t="s">
        <v>1017</v>
      </c>
      <c r="AU2115" s="12" t="s">
        <v>126</v>
      </c>
      <c r="BF2115" s="12" t="s">
        <v>152</v>
      </c>
      <c r="BH2115" s="12" t="s">
        <v>3282</v>
      </c>
      <c r="BI2115" s="12" t="s">
        <v>9787</v>
      </c>
      <c r="BP2115" s="12" t="s">
        <v>146</v>
      </c>
    </row>
    <row r="2116" ht="14.25" customHeight="1">
      <c r="A2116" s="12">
        <v>722875.0</v>
      </c>
      <c r="B2116" s="12">
        <v>722875.0</v>
      </c>
      <c r="K2116" s="12" t="s">
        <v>317</v>
      </c>
      <c r="M2116" s="12" t="s">
        <v>253</v>
      </c>
      <c r="N2116" s="12" t="s">
        <v>139</v>
      </c>
      <c r="O2116" s="12" t="s">
        <v>8591</v>
      </c>
      <c r="P2116" s="12" t="s">
        <v>204</v>
      </c>
      <c r="V2116" s="12">
        <v>351.0</v>
      </c>
      <c r="X2116" s="12" t="s">
        <v>9795</v>
      </c>
      <c r="Y2116" s="12" t="s">
        <v>246</v>
      </c>
      <c r="Z2116" s="12" t="s">
        <v>3626</v>
      </c>
      <c r="AA2116" s="12" t="s">
        <v>144</v>
      </c>
      <c r="AB2116" s="12" t="s">
        <v>9796</v>
      </c>
      <c r="AC2116" s="12">
        <v>2.56773953187E11</v>
      </c>
      <c r="AD2116" s="12" t="s">
        <v>272</v>
      </c>
      <c r="AE2116" s="12" t="s">
        <v>9797</v>
      </c>
      <c r="AI2116" s="12" t="s">
        <v>152</v>
      </c>
      <c r="AJ2116" s="12" t="s">
        <v>126</v>
      </c>
      <c r="AK2116" s="12" t="s">
        <v>126</v>
      </c>
      <c r="AM2116" s="12" t="s">
        <v>196</v>
      </c>
      <c r="AP2116" s="12" t="s">
        <v>152</v>
      </c>
      <c r="AQ2116" s="12" t="s">
        <v>152</v>
      </c>
      <c r="AS2116" s="12" t="s">
        <v>153</v>
      </c>
      <c r="AU2116" s="12" t="s">
        <v>152</v>
      </c>
      <c r="BO2116" s="12" t="s">
        <v>9798</v>
      </c>
      <c r="BP2116" s="12" t="s">
        <v>272</v>
      </c>
      <c r="BQ2116" s="12" t="s">
        <v>9799</v>
      </c>
      <c r="BR2116" s="12">
        <v>351.0</v>
      </c>
    </row>
    <row r="2117" ht="14.25" customHeight="1">
      <c r="A2117" s="12">
        <v>722876.0</v>
      </c>
      <c r="B2117" s="12">
        <v>722876.0</v>
      </c>
      <c r="K2117" s="12" t="s">
        <v>317</v>
      </c>
      <c r="M2117" s="12" t="s">
        <v>253</v>
      </c>
      <c r="N2117" s="12" t="s">
        <v>171</v>
      </c>
      <c r="P2117" s="12" t="s">
        <v>204</v>
      </c>
      <c r="V2117" s="12">
        <v>285.0</v>
      </c>
      <c r="X2117" s="12" t="s">
        <v>9800</v>
      </c>
      <c r="Y2117" s="12" t="s">
        <v>173</v>
      </c>
      <c r="Z2117" s="12" t="s">
        <v>9801</v>
      </c>
      <c r="AA2117" s="12" t="s">
        <v>175</v>
      </c>
      <c r="AB2117" s="12" t="s">
        <v>9802</v>
      </c>
      <c r="AC2117" s="12">
        <v>257.0</v>
      </c>
      <c r="AD2117" s="12" t="s">
        <v>675</v>
      </c>
      <c r="AI2117" s="12" t="s">
        <v>152</v>
      </c>
      <c r="AJ2117" s="12" t="s">
        <v>126</v>
      </c>
      <c r="AK2117" s="12" t="s">
        <v>126</v>
      </c>
      <c r="AP2117" s="12" t="s">
        <v>126</v>
      </c>
      <c r="AQ2117" s="12" t="s">
        <v>152</v>
      </c>
      <c r="AS2117" s="12" t="s">
        <v>153</v>
      </c>
      <c r="AU2117" s="12" t="s">
        <v>152</v>
      </c>
      <c r="AV2117" s="12" t="s">
        <v>216</v>
      </c>
      <c r="AX2117" s="12" t="s">
        <v>9803</v>
      </c>
      <c r="BO2117" s="12" t="s">
        <v>1009</v>
      </c>
    </row>
    <row r="2118" ht="14.25" customHeight="1">
      <c r="A2118" s="12">
        <v>722877.0</v>
      </c>
      <c r="B2118" s="12">
        <v>722877.0</v>
      </c>
      <c r="K2118" s="12" t="s">
        <v>317</v>
      </c>
      <c r="M2118" s="12" t="s">
        <v>253</v>
      </c>
      <c r="N2118" s="12" t="s">
        <v>171</v>
      </c>
      <c r="P2118" s="12" t="s">
        <v>204</v>
      </c>
      <c r="V2118" s="12">
        <v>285.0</v>
      </c>
      <c r="X2118" s="12" t="s">
        <v>9800</v>
      </c>
      <c r="Y2118" s="12" t="s">
        <v>173</v>
      </c>
      <c r="Z2118" s="12" t="s">
        <v>9801</v>
      </c>
      <c r="AA2118" s="12" t="s">
        <v>175</v>
      </c>
      <c r="AB2118" s="12" t="s">
        <v>9802</v>
      </c>
      <c r="AC2118" s="12">
        <v>257.0</v>
      </c>
      <c r="AD2118" s="12" t="s">
        <v>675</v>
      </c>
      <c r="AE2118" s="12" t="s">
        <v>9804</v>
      </c>
      <c r="AI2118" s="12" t="s">
        <v>152</v>
      </c>
      <c r="AJ2118" s="12" t="s">
        <v>126</v>
      </c>
      <c r="AK2118" s="12" t="s">
        <v>126</v>
      </c>
      <c r="AM2118" s="12" t="s">
        <v>358</v>
      </c>
      <c r="AN2118" s="12" t="s">
        <v>718</v>
      </c>
      <c r="AO2118" s="12" t="s">
        <v>9805</v>
      </c>
      <c r="AP2118" s="12" t="s">
        <v>126</v>
      </c>
      <c r="AQ2118" s="12" t="s">
        <v>152</v>
      </c>
      <c r="AS2118" s="12" t="s">
        <v>153</v>
      </c>
      <c r="AU2118" s="12" t="s">
        <v>126</v>
      </c>
      <c r="BO2118" s="12" t="s">
        <v>624</v>
      </c>
      <c r="BP2118" s="12" t="s">
        <v>675</v>
      </c>
    </row>
    <row r="2119" ht="14.25" customHeight="1">
      <c r="A2119" s="12">
        <v>722879.0</v>
      </c>
      <c r="B2119" s="12">
        <v>722879.0</v>
      </c>
      <c r="K2119" s="12" t="s">
        <v>317</v>
      </c>
      <c r="M2119" s="12" t="s">
        <v>138</v>
      </c>
      <c r="N2119" s="12" t="s">
        <v>171</v>
      </c>
      <c r="P2119" s="12" t="s">
        <v>128</v>
      </c>
      <c r="V2119" s="12">
        <v>690.0</v>
      </c>
      <c r="X2119" s="12" t="s">
        <v>6877</v>
      </c>
      <c r="Y2119" s="12" t="s">
        <v>269</v>
      </c>
      <c r="Z2119" s="12" t="s">
        <v>6878</v>
      </c>
      <c r="AA2119" s="12" t="s">
        <v>175</v>
      </c>
      <c r="AB2119" s="12" t="s">
        <v>6879</v>
      </c>
      <c r="AC2119" s="12">
        <v>4.0746656262E10</v>
      </c>
      <c r="AD2119" s="12" t="s">
        <v>3518</v>
      </c>
      <c r="AE2119" s="12" t="s">
        <v>9806</v>
      </c>
      <c r="AI2119" s="12" t="s">
        <v>152</v>
      </c>
      <c r="AJ2119" s="12" t="s">
        <v>126</v>
      </c>
      <c r="AK2119" s="12" t="s">
        <v>126</v>
      </c>
      <c r="AM2119" s="12" t="s">
        <v>149</v>
      </c>
      <c r="AN2119" s="12" t="s">
        <v>567</v>
      </c>
      <c r="AP2119" s="12" t="s">
        <v>126</v>
      </c>
      <c r="AQ2119" s="12" t="s">
        <v>152</v>
      </c>
      <c r="AS2119" s="12" t="s">
        <v>153</v>
      </c>
      <c r="AU2119" s="12" t="s">
        <v>126</v>
      </c>
      <c r="BO2119" s="12" t="s">
        <v>1308</v>
      </c>
      <c r="BQ2119" s="12" t="s">
        <v>388</v>
      </c>
    </row>
    <row r="2120" ht="14.25" customHeight="1">
      <c r="A2120" s="12">
        <v>722883.0</v>
      </c>
      <c r="B2120" s="12">
        <v>722883.0</v>
      </c>
      <c r="K2120" s="12" t="s">
        <v>317</v>
      </c>
      <c r="M2120" s="12" t="s">
        <v>253</v>
      </c>
      <c r="N2120" s="12" t="s">
        <v>171</v>
      </c>
      <c r="P2120" s="12" t="s">
        <v>128</v>
      </c>
      <c r="V2120" s="12">
        <v>519.0</v>
      </c>
      <c r="X2120" s="12" t="s">
        <v>9807</v>
      </c>
      <c r="Y2120" s="12" t="s">
        <v>246</v>
      </c>
      <c r="Z2120" s="12" t="s">
        <v>9808</v>
      </c>
      <c r="AA2120" s="12" t="s">
        <v>144</v>
      </c>
      <c r="AB2120" s="12" t="s">
        <v>9809</v>
      </c>
      <c r="AC2120" s="12">
        <v>257.0</v>
      </c>
      <c r="AD2120" s="12" t="s">
        <v>675</v>
      </c>
      <c r="AE2120" s="12" t="s">
        <v>863</v>
      </c>
      <c r="AF2120" s="12" t="s">
        <v>9810</v>
      </c>
      <c r="AI2120" s="12" t="s">
        <v>152</v>
      </c>
      <c r="AJ2120" s="12" t="s">
        <v>126</v>
      </c>
      <c r="AK2120" s="12" t="s">
        <v>126</v>
      </c>
      <c r="AM2120" s="12" t="s">
        <v>3096</v>
      </c>
      <c r="AN2120" s="12" t="s">
        <v>1078</v>
      </c>
      <c r="AO2120" s="12" t="s">
        <v>906</v>
      </c>
      <c r="AP2120" s="12" t="s">
        <v>126</v>
      </c>
      <c r="AQ2120" s="12" t="s">
        <v>152</v>
      </c>
      <c r="AS2120" s="12" t="s">
        <v>153</v>
      </c>
      <c r="AU2120" s="12" t="s">
        <v>152</v>
      </c>
      <c r="AV2120" s="12" t="s">
        <v>154</v>
      </c>
      <c r="AX2120" s="12" t="s">
        <v>198</v>
      </c>
      <c r="BO2120" s="12" t="s">
        <v>374</v>
      </c>
      <c r="BP2120" s="12" t="s">
        <v>675</v>
      </c>
      <c r="BQ2120" s="12" t="s">
        <v>236</v>
      </c>
    </row>
    <row r="2121" ht="14.25" customHeight="1">
      <c r="A2121" s="12">
        <v>722884.0</v>
      </c>
      <c r="B2121" s="12">
        <v>722883.0</v>
      </c>
      <c r="K2121" s="12" t="s">
        <v>317</v>
      </c>
      <c r="M2121" s="12" t="s">
        <v>253</v>
      </c>
      <c r="N2121" s="12" t="s">
        <v>171</v>
      </c>
      <c r="P2121" s="12" t="s">
        <v>128</v>
      </c>
      <c r="V2121" s="12">
        <v>519.0</v>
      </c>
      <c r="X2121" s="12" t="s">
        <v>9811</v>
      </c>
      <c r="Y2121" s="12" t="s">
        <v>246</v>
      </c>
      <c r="Z2121" s="12" t="s">
        <v>9808</v>
      </c>
      <c r="AA2121" s="12" t="s">
        <v>144</v>
      </c>
      <c r="AB2121" s="12" t="s">
        <v>9812</v>
      </c>
      <c r="AC2121" s="12">
        <v>257.0</v>
      </c>
      <c r="AD2121" s="12" t="s">
        <v>675</v>
      </c>
      <c r="AE2121" s="12" t="s">
        <v>863</v>
      </c>
      <c r="AF2121" s="12" t="s">
        <v>9810</v>
      </c>
      <c r="AI2121" s="12" t="s">
        <v>152</v>
      </c>
      <c r="AJ2121" s="12" t="s">
        <v>126</v>
      </c>
      <c r="AK2121" s="12" t="s">
        <v>126</v>
      </c>
      <c r="AM2121" s="12" t="s">
        <v>3096</v>
      </c>
      <c r="AN2121" s="12" t="s">
        <v>2074</v>
      </c>
      <c r="AO2121" s="12" t="s">
        <v>906</v>
      </c>
      <c r="AP2121" s="12" t="s">
        <v>126</v>
      </c>
      <c r="AQ2121" s="12" t="s">
        <v>152</v>
      </c>
      <c r="AS2121" s="12" t="s">
        <v>153</v>
      </c>
      <c r="AU2121" s="12" t="s">
        <v>152</v>
      </c>
      <c r="AV2121" s="12" t="s">
        <v>154</v>
      </c>
      <c r="AX2121" s="12" t="s">
        <v>198</v>
      </c>
      <c r="BO2121" s="12" t="s">
        <v>374</v>
      </c>
      <c r="BP2121" s="12" t="s">
        <v>675</v>
      </c>
      <c r="BQ2121" s="12" t="s">
        <v>236</v>
      </c>
    </row>
    <row r="2122" ht="14.25" customHeight="1">
      <c r="A2122" s="12">
        <v>722885.0</v>
      </c>
      <c r="B2122" s="12">
        <v>722885.0</v>
      </c>
      <c r="C2122" s="12" t="s">
        <v>136</v>
      </c>
      <c r="D2122" s="12">
        <v>666.0</v>
      </c>
      <c r="K2122" s="12" t="s">
        <v>317</v>
      </c>
      <c r="M2122" s="12" t="s">
        <v>170</v>
      </c>
      <c r="N2122" s="12" t="s">
        <v>171</v>
      </c>
      <c r="P2122" s="12" t="s">
        <v>128</v>
      </c>
      <c r="V2122" s="12">
        <v>666.0</v>
      </c>
      <c r="X2122" s="12" t="s">
        <v>9813</v>
      </c>
      <c r="Y2122" s="12" t="s">
        <v>269</v>
      </c>
      <c r="Z2122" s="12" t="s">
        <v>8059</v>
      </c>
      <c r="AA2122" s="12" t="s">
        <v>175</v>
      </c>
      <c r="AB2122" s="12" t="s">
        <v>9814</v>
      </c>
      <c r="AC2122" s="12">
        <v>848.0</v>
      </c>
      <c r="AD2122" s="12" t="s">
        <v>3616</v>
      </c>
      <c r="AE2122" s="12" t="s">
        <v>9815</v>
      </c>
      <c r="AI2122" s="12" t="s">
        <v>152</v>
      </c>
      <c r="AK2122" s="12" t="s">
        <v>126</v>
      </c>
      <c r="AP2122" s="12" t="s">
        <v>152</v>
      </c>
      <c r="AQ2122" s="12" t="s">
        <v>152</v>
      </c>
      <c r="AS2122" s="12" t="s">
        <v>153</v>
      </c>
      <c r="AU2122" s="12" t="s">
        <v>152</v>
      </c>
      <c r="BO2122" s="12" t="s">
        <v>2169</v>
      </c>
      <c r="BP2122" s="12" t="s">
        <v>3616</v>
      </c>
    </row>
    <row r="2123" ht="14.25" customHeight="1">
      <c r="A2123" s="12">
        <v>722889.0</v>
      </c>
      <c r="B2123" s="12">
        <v>722889.0</v>
      </c>
      <c r="K2123" s="12" t="s">
        <v>317</v>
      </c>
      <c r="M2123" s="12" t="s">
        <v>138</v>
      </c>
      <c r="N2123" s="12" t="s">
        <v>139</v>
      </c>
      <c r="O2123" s="12" t="s">
        <v>1215</v>
      </c>
      <c r="P2123" s="12" t="s">
        <v>140</v>
      </c>
      <c r="V2123" s="12">
        <v>963.0</v>
      </c>
      <c r="X2123" s="12" t="s">
        <v>9816</v>
      </c>
      <c r="Y2123" s="12" t="s">
        <v>142</v>
      </c>
      <c r="Z2123" s="12" t="s">
        <v>8674</v>
      </c>
      <c r="AA2123" s="12" t="s">
        <v>144</v>
      </c>
      <c r="AB2123" s="12" t="s">
        <v>8675</v>
      </c>
      <c r="AC2123" s="12">
        <v>186.0</v>
      </c>
      <c r="AD2123" s="12" t="s">
        <v>221</v>
      </c>
      <c r="AE2123" s="12" t="s">
        <v>8676</v>
      </c>
      <c r="AF2123" s="12" t="s">
        <v>9817</v>
      </c>
      <c r="AI2123" s="12" t="s">
        <v>126</v>
      </c>
      <c r="AJ2123" s="12" t="s">
        <v>126</v>
      </c>
      <c r="AK2123" s="12" t="s">
        <v>126</v>
      </c>
      <c r="AM2123" s="12" t="s">
        <v>149</v>
      </c>
      <c r="AN2123" s="12" t="s">
        <v>331</v>
      </c>
      <c r="AP2123" s="12" t="s">
        <v>126</v>
      </c>
      <c r="AQ2123" s="12" t="s">
        <v>152</v>
      </c>
      <c r="AS2123" s="12" t="s">
        <v>153</v>
      </c>
      <c r="AU2123" s="12" t="s">
        <v>152</v>
      </c>
      <c r="AV2123" s="12" t="s">
        <v>188</v>
      </c>
      <c r="AW2123" s="12" t="s">
        <v>6246</v>
      </c>
      <c r="AX2123" s="12" t="s">
        <v>184</v>
      </c>
      <c r="AY2123" s="12" t="s">
        <v>3720</v>
      </c>
      <c r="BO2123" s="12" t="s">
        <v>3125</v>
      </c>
      <c r="BP2123" s="12" t="s">
        <v>221</v>
      </c>
      <c r="BQ2123" s="12" t="s">
        <v>388</v>
      </c>
    </row>
    <row r="2124" ht="14.25" customHeight="1">
      <c r="A2124" s="12">
        <v>722890.0</v>
      </c>
      <c r="B2124" s="12">
        <v>722883.0</v>
      </c>
      <c r="K2124" s="12" t="s">
        <v>317</v>
      </c>
      <c r="M2124" s="12" t="s">
        <v>253</v>
      </c>
      <c r="N2124" s="12" t="s">
        <v>171</v>
      </c>
      <c r="P2124" s="12" t="s">
        <v>128</v>
      </c>
      <c r="V2124" s="12">
        <v>519.0</v>
      </c>
      <c r="X2124" s="12" t="s">
        <v>9807</v>
      </c>
      <c r="Y2124" s="12" t="s">
        <v>246</v>
      </c>
      <c r="Z2124" s="12" t="s">
        <v>9808</v>
      </c>
      <c r="AA2124" s="12" t="s">
        <v>144</v>
      </c>
      <c r="AB2124" s="12" t="s">
        <v>9812</v>
      </c>
      <c r="AC2124" s="12">
        <v>257.0</v>
      </c>
      <c r="AD2124" s="12" t="s">
        <v>675</v>
      </c>
      <c r="AE2124" s="12" t="s">
        <v>863</v>
      </c>
      <c r="AF2124" s="12" t="s">
        <v>9810</v>
      </c>
      <c r="AI2124" s="12" t="s">
        <v>152</v>
      </c>
      <c r="AJ2124" s="12" t="s">
        <v>126</v>
      </c>
      <c r="AK2124" s="12" t="s">
        <v>126</v>
      </c>
      <c r="AM2124" s="12" t="s">
        <v>3096</v>
      </c>
      <c r="AN2124" s="12" t="s">
        <v>1078</v>
      </c>
      <c r="AO2124" s="12" t="s">
        <v>906</v>
      </c>
      <c r="AP2124" s="12" t="s">
        <v>126</v>
      </c>
      <c r="AQ2124" s="12" t="s">
        <v>152</v>
      </c>
      <c r="AS2124" s="12" t="s">
        <v>153</v>
      </c>
      <c r="AU2124" s="12" t="s">
        <v>152</v>
      </c>
      <c r="AV2124" s="12" t="s">
        <v>154</v>
      </c>
      <c r="AX2124" s="12" t="s">
        <v>198</v>
      </c>
      <c r="BO2124" s="12" t="s">
        <v>374</v>
      </c>
      <c r="BP2124" s="12" t="s">
        <v>675</v>
      </c>
      <c r="BQ2124" s="12" t="s">
        <v>236</v>
      </c>
    </row>
    <row r="2125" ht="14.25" customHeight="1">
      <c r="A2125" s="12">
        <v>722902.0</v>
      </c>
      <c r="B2125" s="12">
        <v>722902.0</v>
      </c>
      <c r="K2125" s="12" t="s">
        <v>317</v>
      </c>
      <c r="M2125" s="12" t="s">
        <v>170</v>
      </c>
      <c r="N2125" s="12" t="s">
        <v>139</v>
      </c>
      <c r="O2125" s="12" t="s">
        <v>8591</v>
      </c>
      <c r="P2125" s="12" t="s">
        <v>128</v>
      </c>
      <c r="V2125" s="12">
        <v>831.0</v>
      </c>
      <c r="X2125" s="12" t="s">
        <v>9818</v>
      </c>
      <c r="Y2125" s="12" t="s">
        <v>246</v>
      </c>
      <c r="Z2125" s="12" t="s">
        <v>9819</v>
      </c>
      <c r="AA2125" s="12" t="s">
        <v>144</v>
      </c>
      <c r="AB2125" s="12" t="s">
        <v>9820</v>
      </c>
      <c r="AC2125" s="12">
        <v>257.0</v>
      </c>
      <c r="AD2125" s="12" t="s">
        <v>675</v>
      </c>
      <c r="AE2125" s="12" t="s">
        <v>9821</v>
      </c>
      <c r="AI2125" s="12" t="s">
        <v>152</v>
      </c>
      <c r="AJ2125" s="12" t="s">
        <v>126</v>
      </c>
      <c r="AK2125" s="12" t="s">
        <v>126</v>
      </c>
      <c r="AM2125" s="12" t="s">
        <v>2854</v>
      </c>
      <c r="AN2125" s="12" t="s">
        <v>2855</v>
      </c>
      <c r="AO2125" s="12" t="s">
        <v>506</v>
      </c>
      <c r="AP2125" s="12" t="s">
        <v>126</v>
      </c>
      <c r="AQ2125" s="12" t="s">
        <v>152</v>
      </c>
      <c r="AS2125" s="12" t="s">
        <v>153</v>
      </c>
      <c r="AU2125" s="12" t="s">
        <v>152</v>
      </c>
      <c r="AV2125" s="12" t="s">
        <v>182</v>
      </c>
      <c r="AX2125" s="12" t="s">
        <v>9822</v>
      </c>
      <c r="BO2125" s="12" t="s">
        <v>374</v>
      </c>
      <c r="BP2125" s="12" t="s">
        <v>675</v>
      </c>
      <c r="BQ2125" s="12" t="s">
        <v>464</v>
      </c>
    </row>
    <row r="2126" ht="14.25" customHeight="1">
      <c r="A2126" s="12">
        <v>722903.0</v>
      </c>
      <c r="B2126" s="12">
        <v>722902.0</v>
      </c>
      <c r="M2126" s="12" t="s">
        <v>170</v>
      </c>
      <c r="N2126" s="12" t="s">
        <v>171</v>
      </c>
      <c r="P2126" s="12" t="s">
        <v>128</v>
      </c>
      <c r="V2126" s="12">
        <v>0.0</v>
      </c>
      <c r="X2126" s="12" t="s">
        <v>9818</v>
      </c>
      <c r="Y2126" s="12" t="s">
        <v>246</v>
      </c>
      <c r="Z2126" s="12" t="s">
        <v>9819</v>
      </c>
      <c r="AA2126" s="12" t="s">
        <v>144</v>
      </c>
      <c r="AB2126" s="12" t="s">
        <v>9820</v>
      </c>
      <c r="AC2126" s="12">
        <v>257.0</v>
      </c>
      <c r="AD2126" s="12" t="s">
        <v>675</v>
      </c>
      <c r="AK2126" s="12" t="s">
        <v>126</v>
      </c>
      <c r="AP2126" s="12" t="s">
        <v>126</v>
      </c>
      <c r="AQ2126" s="12" t="s">
        <v>152</v>
      </c>
      <c r="AS2126" s="12" t="s">
        <v>153</v>
      </c>
      <c r="AU2126" s="12" t="s">
        <v>152</v>
      </c>
      <c r="AV2126" s="12" t="s">
        <v>182</v>
      </c>
      <c r="AX2126" s="12" t="s">
        <v>198</v>
      </c>
    </row>
    <row r="2127" ht="14.25" customHeight="1">
      <c r="A2127" s="12">
        <v>722904.0</v>
      </c>
      <c r="B2127" s="12">
        <v>722904.0</v>
      </c>
      <c r="C2127" s="12" t="s">
        <v>136</v>
      </c>
      <c r="D2127" s="12">
        <v>714.0</v>
      </c>
      <c r="K2127" s="12" t="s">
        <v>317</v>
      </c>
      <c r="M2127" s="12" t="s">
        <v>170</v>
      </c>
      <c r="N2127" s="12" t="s">
        <v>171</v>
      </c>
      <c r="P2127" s="12" t="s">
        <v>140</v>
      </c>
      <c r="V2127" s="12">
        <v>714.0</v>
      </c>
      <c r="X2127" s="12" t="s">
        <v>9823</v>
      </c>
      <c r="Y2127" s="12" t="s">
        <v>142</v>
      </c>
      <c r="Z2127" s="12" t="s">
        <v>9824</v>
      </c>
      <c r="AA2127" s="12" t="s">
        <v>144</v>
      </c>
      <c r="AB2127" s="12" t="s">
        <v>9825</v>
      </c>
      <c r="AC2127" s="12">
        <v>4.47971243052E11</v>
      </c>
      <c r="AD2127" s="12" t="s">
        <v>249</v>
      </c>
      <c r="AE2127" s="12" t="s">
        <v>9826</v>
      </c>
      <c r="AF2127" s="12" t="s">
        <v>9827</v>
      </c>
      <c r="AI2127" s="12" t="s">
        <v>126</v>
      </c>
      <c r="AJ2127" s="12" t="s">
        <v>126</v>
      </c>
      <c r="AK2127" s="12" t="s">
        <v>126</v>
      </c>
      <c r="AM2127" s="12" t="s">
        <v>149</v>
      </c>
      <c r="AN2127" s="12" t="s">
        <v>985</v>
      </c>
      <c r="AP2127" s="12" t="s">
        <v>152</v>
      </c>
      <c r="AS2127" s="12" t="s">
        <v>153</v>
      </c>
      <c r="AU2127" s="12" t="s">
        <v>152</v>
      </c>
      <c r="BO2127" s="12" t="s">
        <v>561</v>
      </c>
      <c r="BQ2127" s="12" t="s">
        <v>388</v>
      </c>
    </row>
    <row r="2128" ht="14.25" customHeight="1">
      <c r="A2128" s="12">
        <v>722921.0</v>
      </c>
      <c r="B2128" s="12">
        <v>722921.0</v>
      </c>
      <c r="C2128" s="12" t="s">
        <v>136</v>
      </c>
      <c r="D2128" s="12">
        <v>666.0</v>
      </c>
      <c r="K2128" s="12" t="s">
        <v>317</v>
      </c>
      <c r="M2128" s="12" t="s">
        <v>253</v>
      </c>
      <c r="N2128" s="12" t="s">
        <v>171</v>
      </c>
      <c r="P2128" s="12" t="s">
        <v>140</v>
      </c>
      <c r="V2128" s="12">
        <v>666.0</v>
      </c>
      <c r="X2128" s="12" t="s">
        <v>9688</v>
      </c>
      <c r="Y2128" s="12" t="s">
        <v>142</v>
      </c>
      <c r="Z2128" s="12" t="s">
        <v>9689</v>
      </c>
      <c r="AA2128" s="12" t="s">
        <v>175</v>
      </c>
      <c r="AB2128" s="12" t="s">
        <v>9828</v>
      </c>
      <c r="AC2128" s="12">
        <v>6.3917543215E11</v>
      </c>
      <c r="AD2128" s="12" t="s">
        <v>836</v>
      </c>
      <c r="AE2128" s="12" t="s">
        <v>9691</v>
      </c>
      <c r="AF2128" s="12" t="s">
        <v>9829</v>
      </c>
      <c r="AI2128" s="12" t="s">
        <v>126</v>
      </c>
      <c r="AJ2128" s="12" t="s">
        <v>126</v>
      </c>
      <c r="AK2128" s="12" t="s">
        <v>126</v>
      </c>
      <c r="AM2128" s="12" t="s">
        <v>149</v>
      </c>
      <c r="AN2128" s="12" t="s">
        <v>9830</v>
      </c>
      <c r="AP2128" s="12" t="s">
        <v>152</v>
      </c>
      <c r="AQ2128" s="12" t="s">
        <v>152</v>
      </c>
      <c r="AS2128" s="12" t="s">
        <v>370</v>
      </c>
      <c r="AT2128" s="12" t="s">
        <v>1380</v>
      </c>
      <c r="AU2128" s="12" t="s">
        <v>152</v>
      </c>
      <c r="BO2128" s="12" t="s">
        <v>9831</v>
      </c>
      <c r="BP2128" s="12" t="s">
        <v>836</v>
      </c>
      <c r="BQ2128" s="12" t="s">
        <v>273</v>
      </c>
    </row>
    <row r="2129" ht="14.25" customHeight="1">
      <c r="A2129" s="12">
        <v>722922.0</v>
      </c>
      <c r="B2129" s="12">
        <v>722922.0</v>
      </c>
      <c r="K2129" s="12" t="s">
        <v>317</v>
      </c>
      <c r="M2129" s="12" t="s">
        <v>170</v>
      </c>
      <c r="N2129" s="12" t="s">
        <v>139</v>
      </c>
      <c r="O2129" s="12" t="s">
        <v>8591</v>
      </c>
      <c r="P2129" s="12" t="s">
        <v>204</v>
      </c>
      <c r="V2129" s="12">
        <v>448.0</v>
      </c>
      <c r="X2129" s="12" t="s">
        <v>9832</v>
      </c>
      <c r="Y2129" s="12" t="s">
        <v>142</v>
      </c>
      <c r="Z2129" s="12" t="s">
        <v>9833</v>
      </c>
      <c r="AA2129" s="12" t="s">
        <v>144</v>
      </c>
      <c r="AB2129" s="12" t="s">
        <v>9834</v>
      </c>
      <c r="AC2129" s="12">
        <v>855.0</v>
      </c>
      <c r="AD2129" s="12" t="s">
        <v>2869</v>
      </c>
      <c r="AE2129" s="12" t="s">
        <v>9835</v>
      </c>
      <c r="AF2129" s="12" t="s">
        <v>9836</v>
      </c>
      <c r="AI2129" s="12" t="s">
        <v>152</v>
      </c>
      <c r="AJ2129" s="12" t="s">
        <v>126</v>
      </c>
      <c r="AK2129" s="12" t="s">
        <v>126</v>
      </c>
      <c r="AM2129" s="12" t="s">
        <v>6152</v>
      </c>
      <c r="AN2129" s="12" t="s">
        <v>196</v>
      </c>
      <c r="AO2129" s="12" t="s">
        <v>126</v>
      </c>
      <c r="AP2129" s="12" t="s">
        <v>152</v>
      </c>
      <c r="AQ2129" s="12" t="s">
        <v>152</v>
      </c>
      <c r="AS2129" s="12" t="s">
        <v>153</v>
      </c>
      <c r="AU2129" s="12" t="s">
        <v>152</v>
      </c>
      <c r="AV2129" s="12" t="s">
        <v>154</v>
      </c>
      <c r="AW2129" s="12" t="s">
        <v>7745</v>
      </c>
      <c r="AX2129" s="12" t="s">
        <v>184</v>
      </c>
      <c r="AY2129" s="12" t="s">
        <v>9837</v>
      </c>
      <c r="BO2129" s="12" t="s">
        <v>5908</v>
      </c>
      <c r="BP2129" s="12" t="s">
        <v>1418</v>
      </c>
      <c r="BQ2129" s="12" t="s">
        <v>9838</v>
      </c>
    </row>
    <row r="2130" ht="14.25" customHeight="1">
      <c r="A2130" s="12">
        <v>722924.0</v>
      </c>
      <c r="B2130" s="12">
        <v>722924.0</v>
      </c>
      <c r="C2130" s="12" t="s">
        <v>136</v>
      </c>
      <c r="D2130" s="12">
        <v>963.0</v>
      </c>
      <c r="K2130" s="12" t="s">
        <v>317</v>
      </c>
      <c r="M2130" s="12" t="s">
        <v>138</v>
      </c>
      <c r="N2130" s="12" t="s">
        <v>139</v>
      </c>
      <c r="O2130" s="12" t="s">
        <v>1064</v>
      </c>
      <c r="P2130" s="12" t="s">
        <v>140</v>
      </c>
      <c r="V2130" s="12">
        <v>963.0</v>
      </c>
      <c r="X2130" s="12" t="s">
        <v>9839</v>
      </c>
      <c r="Y2130" s="12" t="s">
        <v>246</v>
      </c>
      <c r="Z2130" s="12" t="s">
        <v>9008</v>
      </c>
      <c r="AA2130" s="12" t="s">
        <v>144</v>
      </c>
      <c r="AB2130" s="12" t="s">
        <v>9840</v>
      </c>
      <c r="AC2130" s="12">
        <v>474.0</v>
      </c>
      <c r="AD2130" s="12" t="s">
        <v>2107</v>
      </c>
      <c r="AE2130" s="12" t="s">
        <v>9841</v>
      </c>
      <c r="AI2130" s="12" t="s">
        <v>126</v>
      </c>
      <c r="AJ2130" s="12" t="s">
        <v>126</v>
      </c>
      <c r="AK2130" s="12" t="s">
        <v>126</v>
      </c>
      <c r="AM2130" s="12" t="s">
        <v>149</v>
      </c>
      <c r="AN2130" s="12" t="s">
        <v>567</v>
      </c>
      <c r="AO2130" s="12" t="s">
        <v>5678</v>
      </c>
      <c r="AP2130" s="12" t="s">
        <v>126</v>
      </c>
      <c r="AQ2130" s="12" t="s">
        <v>152</v>
      </c>
      <c r="AS2130" s="12" t="s">
        <v>153</v>
      </c>
      <c r="AU2130" s="12" t="s">
        <v>152</v>
      </c>
      <c r="AV2130" s="12" t="s">
        <v>182</v>
      </c>
      <c r="AX2130" s="12" t="s">
        <v>184</v>
      </c>
      <c r="BO2130" s="12" t="s">
        <v>621</v>
      </c>
      <c r="BP2130" s="12" t="s">
        <v>2107</v>
      </c>
      <c r="BQ2130" s="12" t="s">
        <v>438</v>
      </c>
    </row>
    <row r="2131" ht="14.25" customHeight="1">
      <c r="A2131" s="12">
        <v>722927.0</v>
      </c>
      <c r="B2131" s="12">
        <v>722927.0</v>
      </c>
      <c r="M2131" s="12" t="s">
        <v>138</v>
      </c>
      <c r="N2131" s="12" t="s">
        <v>171</v>
      </c>
      <c r="P2131" s="12" t="s">
        <v>128</v>
      </c>
      <c r="V2131" s="12">
        <v>0.0</v>
      </c>
      <c r="X2131" s="12" t="s">
        <v>9842</v>
      </c>
      <c r="Y2131" s="12" t="s">
        <v>142</v>
      </c>
      <c r="Z2131" s="12" t="s">
        <v>9843</v>
      </c>
      <c r="AA2131" s="12" t="s">
        <v>175</v>
      </c>
      <c r="AB2131" s="12" t="s">
        <v>9844</v>
      </c>
      <c r="AC2131" s="12">
        <v>4.47771296227E11</v>
      </c>
      <c r="AD2131" s="12" t="s">
        <v>249</v>
      </c>
      <c r="AE2131" s="12" t="s">
        <v>9845</v>
      </c>
      <c r="AF2131" s="12" t="s">
        <v>9846</v>
      </c>
      <c r="AI2131" s="12" t="s">
        <v>126</v>
      </c>
      <c r="AJ2131" s="12" t="s">
        <v>126</v>
      </c>
      <c r="AK2131" s="12" t="s">
        <v>126</v>
      </c>
      <c r="AP2131" s="12" t="s">
        <v>126</v>
      </c>
      <c r="AS2131" s="12" t="s">
        <v>370</v>
      </c>
      <c r="AT2131" s="12" t="s">
        <v>6501</v>
      </c>
      <c r="AU2131" s="12" t="s">
        <v>126</v>
      </c>
      <c r="BO2131" s="12" t="s">
        <v>526</v>
      </c>
      <c r="BP2131" s="12" t="s">
        <v>249</v>
      </c>
      <c r="BQ2131" s="12" t="s">
        <v>607</v>
      </c>
    </row>
    <row r="2132" ht="14.25" customHeight="1">
      <c r="A2132" s="12">
        <v>722929.0</v>
      </c>
      <c r="B2132" s="12">
        <v>722929.0</v>
      </c>
      <c r="K2132" s="12" t="s">
        <v>317</v>
      </c>
      <c r="M2132" s="12" t="s">
        <v>253</v>
      </c>
      <c r="N2132" s="12" t="s">
        <v>139</v>
      </c>
      <c r="P2132" s="12" t="s">
        <v>204</v>
      </c>
      <c r="V2132" s="12">
        <v>351.0</v>
      </c>
      <c r="X2132" s="12" t="s">
        <v>9847</v>
      </c>
      <c r="Y2132" s="12" t="s">
        <v>142</v>
      </c>
      <c r="Z2132" s="12" t="s">
        <v>9848</v>
      </c>
      <c r="AA2132" s="12" t="s">
        <v>144</v>
      </c>
      <c r="AB2132" s="12" t="s">
        <v>9849</v>
      </c>
      <c r="AC2132" s="12">
        <v>2.56708762465E11</v>
      </c>
      <c r="AD2132" s="12" t="s">
        <v>272</v>
      </c>
      <c r="AE2132" s="12" t="s">
        <v>9850</v>
      </c>
      <c r="AI2132" s="12" t="s">
        <v>152</v>
      </c>
      <c r="AJ2132" s="12" t="s">
        <v>126</v>
      </c>
      <c r="AK2132" s="12" t="s">
        <v>126</v>
      </c>
      <c r="AM2132" s="12" t="s">
        <v>196</v>
      </c>
      <c r="AN2132" s="12" t="s">
        <v>9851</v>
      </c>
      <c r="AO2132" s="12" t="s">
        <v>412</v>
      </c>
      <c r="AP2132" s="12" t="s">
        <v>152</v>
      </c>
      <c r="AQ2132" s="12" t="s">
        <v>152</v>
      </c>
      <c r="AS2132" s="12" t="s">
        <v>153</v>
      </c>
      <c r="AU2132" s="12" t="s">
        <v>152</v>
      </c>
      <c r="AV2132" s="12" t="s">
        <v>182</v>
      </c>
      <c r="AX2132" s="12" t="s">
        <v>184</v>
      </c>
    </row>
    <row r="2133" ht="14.25" customHeight="1">
      <c r="A2133" s="12">
        <v>722930.0</v>
      </c>
      <c r="B2133" s="12">
        <v>722930.0</v>
      </c>
      <c r="K2133" s="12" t="s">
        <v>317</v>
      </c>
      <c r="M2133" s="12" t="s">
        <v>138</v>
      </c>
      <c r="N2133" s="12" t="s">
        <v>171</v>
      </c>
      <c r="P2133" s="12" t="s">
        <v>128</v>
      </c>
      <c r="V2133" s="12">
        <v>690.0</v>
      </c>
      <c r="X2133" s="12" t="s">
        <v>9852</v>
      </c>
      <c r="Y2133" s="12" t="s">
        <v>142</v>
      </c>
      <c r="Z2133" s="12" t="s">
        <v>9853</v>
      </c>
      <c r="AA2133" s="12" t="s">
        <v>144</v>
      </c>
      <c r="AB2133" s="12" t="s">
        <v>9854</v>
      </c>
      <c r="AC2133" s="12">
        <v>658.0</v>
      </c>
      <c r="AD2133" s="12" t="s">
        <v>1643</v>
      </c>
      <c r="AE2133" s="12" t="s">
        <v>9855</v>
      </c>
      <c r="AJ2133" s="12" t="s">
        <v>126</v>
      </c>
      <c r="AK2133" s="12" t="s">
        <v>126</v>
      </c>
      <c r="AM2133" s="12" t="s">
        <v>196</v>
      </c>
      <c r="AP2133" s="12" t="s">
        <v>126</v>
      </c>
      <c r="AQ2133" s="12" t="s">
        <v>152</v>
      </c>
      <c r="AS2133" s="12" t="s">
        <v>153</v>
      </c>
      <c r="AU2133" s="12" t="s">
        <v>152</v>
      </c>
      <c r="AV2133" s="12" t="s">
        <v>154</v>
      </c>
      <c r="AW2133" s="12" t="s">
        <v>9856</v>
      </c>
      <c r="AX2133" s="12" t="s">
        <v>156</v>
      </c>
      <c r="AY2133" s="12">
        <v>1940.0</v>
      </c>
      <c r="BP2133" s="12" t="s">
        <v>1643</v>
      </c>
      <c r="BQ2133" s="12" t="s">
        <v>9857</v>
      </c>
    </row>
    <row r="2134" ht="14.25" customHeight="1">
      <c r="A2134" s="12">
        <v>722931.0</v>
      </c>
      <c r="B2134" s="12">
        <v>722930.0</v>
      </c>
      <c r="K2134" s="12" t="s">
        <v>317</v>
      </c>
      <c r="M2134" s="12" t="s">
        <v>138</v>
      </c>
      <c r="N2134" s="12" t="s">
        <v>171</v>
      </c>
      <c r="P2134" s="12" t="s">
        <v>118</v>
      </c>
      <c r="R2134" s="12" t="s">
        <v>389</v>
      </c>
      <c r="V2134" s="12">
        <v>484.0</v>
      </c>
      <c r="X2134" s="12" t="s">
        <v>9858</v>
      </c>
      <c r="Y2134" s="12" t="s">
        <v>173</v>
      </c>
      <c r="Z2134" s="12" t="s">
        <v>2411</v>
      </c>
      <c r="AA2134" s="12" t="s">
        <v>175</v>
      </c>
      <c r="AB2134" s="12" t="s">
        <v>9859</v>
      </c>
      <c r="AC2134" s="12">
        <v>881.0</v>
      </c>
      <c r="AD2134" s="12" t="s">
        <v>1643</v>
      </c>
      <c r="AI2134" s="12" t="s">
        <v>126</v>
      </c>
      <c r="AJ2134" s="12" t="s">
        <v>126</v>
      </c>
      <c r="AK2134" s="12" t="s">
        <v>126</v>
      </c>
      <c r="AM2134" s="12" t="s">
        <v>149</v>
      </c>
      <c r="AQ2134" s="12" t="s">
        <v>152</v>
      </c>
      <c r="AS2134" s="12" t="s">
        <v>153</v>
      </c>
      <c r="AU2134" s="12" t="s">
        <v>152</v>
      </c>
      <c r="AV2134" s="12" t="s">
        <v>154</v>
      </c>
      <c r="AW2134" s="12" t="s">
        <v>9856</v>
      </c>
      <c r="AX2134" s="12" t="s">
        <v>156</v>
      </c>
      <c r="AY2134" s="12">
        <v>1940.0</v>
      </c>
      <c r="BP2134" s="12" t="s">
        <v>1643</v>
      </c>
      <c r="BQ2134" s="12" t="s">
        <v>236</v>
      </c>
    </row>
    <row r="2135" ht="14.25" customHeight="1">
      <c r="A2135" s="12">
        <v>722932.0</v>
      </c>
      <c r="B2135" s="12">
        <v>722930.0</v>
      </c>
      <c r="K2135" s="12" t="s">
        <v>317</v>
      </c>
      <c r="M2135" s="12" t="s">
        <v>138</v>
      </c>
      <c r="N2135" s="12" t="s">
        <v>171</v>
      </c>
      <c r="P2135" s="12" t="s">
        <v>977</v>
      </c>
      <c r="V2135" s="12">
        <v>33.0</v>
      </c>
      <c r="X2135" s="12" t="s">
        <v>9860</v>
      </c>
      <c r="Y2135" s="12" t="s">
        <v>246</v>
      </c>
      <c r="Z2135" s="12" t="s">
        <v>9861</v>
      </c>
      <c r="AA2135" s="12" t="s">
        <v>144</v>
      </c>
      <c r="AB2135" s="12" t="s">
        <v>9859</v>
      </c>
      <c r="AC2135" s="12">
        <v>881.0</v>
      </c>
      <c r="AD2135" s="12" t="s">
        <v>1643</v>
      </c>
      <c r="AI2135" s="12" t="s">
        <v>126</v>
      </c>
      <c r="AJ2135" s="12" t="s">
        <v>126</v>
      </c>
      <c r="AK2135" s="12" t="s">
        <v>126</v>
      </c>
      <c r="AQ2135" s="12" t="s">
        <v>152</v>
      </c>
      <c r="AS2135" s="12" t="s">
        <v>153</v>
      </c>
      <c r="AU2135" s="12" t="s">
        <v>152</v>
      </c>
      <c r="AV2135" s="12" t="s">
        <v>154</v>
      </c>
      <c r="AW2135" s="12" t="s">
        <v>9856</v>
      </c>
      <c r="AX2135" s="12" t="s">
        <v>156</v>
      </c>
      <c r="AY2135" s="12">
        <v>1940.0</v>
      </c>
      <c r="BP2135" s="12" t="s">
        <v>1643</v>
      </c>
    </row>
    <row r="2136" ht="14.25" customHeight="1">
      <c r="A2136" s="12">
        <v>722933.0</v>
      </c>
      <c r="B2136" s="12">
        <v>722930.0</v>
      </c>
      <c r="K2136" s="12" t="s">
        <v>317</v>
      </c>
      <c r="M2136" s="12" t="s">
        <v>138</v>
      </c>
      <c r="N2136" s="12" t="s">
        <v>171</v>
      </c>
      <c r="P2136" s="12" t="s">
        <v>118</v>
      </c>
      <c r="R2136" s="12" t="s">
        <v>389</v>
      </c>
      <c r="V2136" s="12">
        <v>484.0</v>
      </c>
      <c r="X2136" s="12" t="s">
        <v>9858</v>
      </c>
      <c r="Y2136" s="12" t="s">
        <v>173</v>
      </c>
      <c r="Z2136" s="12" t="s">
        <v>2411</v>
      </c>
      <c r="AA2136" s="12" t="s">
        <v>175</v>
      </c>
      <c r="AB2136" s="12" t="s">
        <v>9862</v>
      </c>
      <c r="AC2136" s="12">
        <v>658.0</v>
      </c>
      <c r="AD2136" s="12" t="s">
        <v>1643</v>
      </c>
      <c r="AI2136" s="12" t="s">
        <v>126</v>
      </c>
      <c r="AJ2136" s="12" t="s">
        <v>126</v>
      </c>
      <c r="AK2136" s="12" t="s">
        <v>126</v>
      </c>
      <c r="AM2136" s="12" t="s">
        <v>149</v>
      </c>
      <c r="AQ2136" s="12" t="s">
        <v>152</v>
      </c>
      <c r="AS2136" s="12" t="s">
        <v>153</v>
      </c>
      <c r="AU2136" s="12" t="s">
        <v>152</v>
      </c>
      <c r="AV2136" s="12" t="s">
        <v>154</v>
      </c>
      <c r="AW2136" s="12" t="s">
        <v>9856</v>
      </c>
      <c r="AX2136" s="12" t="s">
        <v>156</v>
      </c>
      <c r="AY2136" s="12">
        <v>1940.0</v>
      </c>
      <c r="BP2136" s="12" t="s">
        <v>1643</v>
      </c>
      <c r="BQ2136" s="12" t="s">
        <v>236</v>
      </c>
    </row>
    <row r="2137" ht="14.25" customHeight="1">
      <c r="A2137" s="12">
        <v>722934.0</v>
      </c>
      <c r="B2137" s="12">
        <v>722930.0</v>
      </c>
      <c r="K2137" s="12" t="s">
        <v>317</v>
      </c>
      <c r="M2137" s="12" t="s">
        <v>138</v>
      </c>
      <c r="N2137" s="12" t="s">
        <v>171</v>
      </c>
      <c r="P2137" s="12" t="s">
        <v>977</v>
      </c>
      <c r="V2137" s="12">
        <v>33.0</v>
      </c>
      <c r="X2137" s="12" t="s">
        <v>9863</v>
      </c>
      <c r="Y2137" s="12" t="s">
        <v>246</v>
      </c>
      <c r="Z2137" s="12" t="s">
        <v>9861</v>
      </c>
      <c r="AA2137" s="12" t="s">
        <v>144</v>
      </c>
      <c r="AB2137" s="12" t="s">
        <v>9854</v>
      </c>
      <c r="AC2137" s="12">
        <v>658.0</v>
      </c>
      <c r="AD2137" s="12" t="s">
        <v>1643</v>
      </c>
      <c r="AI2137" s="12" t="s">
        <v>126</v>
      </c>
      <c r="AJ2137" s="12" t="s">
        <v>126</v>
      </c>
      <c r="AK2137" s="12" t="s">
        <v>126</v>
      </c>
      <c r="AP2137" s="12" t="s">
        <v>126</v>
      </c>
      <c r="AS2137" s="12" t="s">
        <v>153</v>
      </c>
      <c r="AU2137" s="12" t="s">
        <v>152</v>
      </c>
      <c r="AV2137" s="12" t="s">
        <v>154</v>
      </c>
      <c r="AW2137" s="12" t="s">
        <v>9856</v>
      </c>
      <c r="AX2137" s="12" t="s">
        <v>156</v>
      </c>
      <c r="AY2137" s="12">
        <v>1940.0</v>
      </c>
    </row>
    <row r="2138" ht="14.25" customHeight="1">
      <c r="A2138" s="12">
        <v>722938.0</v>
      </c>
      <c r="B2138" s="12">
        <v>722938.0</v>
      </c>
      <c r="C2138" s="12" t="s">
        <v>136</v>
      </c>
      <c r="D2138" s="12">
        <v>895.0</v>
      </c>
      <c r="K2138" s="12" t="s">
        <v>317</v>
      </c>
      <c r="M2138" s="12" t="s">
        <v>170</v>
      </c>
      <c r="N2138" s="12" t="s">
        <v>139</v>
      </c>
      <c r="O2138" s="12" t="s">
        <v>3372</v>
      </c>
      <c r="P2138" s="12" t="s">
        <v>140</v>
      </c>
      <c r="V2138" s="12">
        <v>895.0</v>
      </c>
      <c r="X2138" s="12" t="s">
        <v>9864</v>
      </c>
      <c r="Y2138" s="12" t="s">
        <v>142</v>
      </c>
      <c r="Z2138" s="12" t="s">
        <v>9865</v>
      </c>
      <c r="AA2138" s="12" t="s">
        <v>144</v>
      </c>
      <c r="AB2138" s="12" t="s">
        <v>9866</v>
      </c>
      <c r="AC2138" s="12">
        <v>9.19747480099E11</v>
      </c>
      <c r="AD2138" s="12" t="s">
        <v>448</v>
      </c>
      <c r="AE2138" s="12" t="s">
        <v>9867</v>
      </c>
      <c r="AF2138" s="12" t="s">
        <v>9868</v>
      </c>
      <c r="AI2138" s="12" t="s">
        <v>152</v>
      </c>
      <c r="AJ2138" s="12" t="s">
        <v>126</v>
      </c>
      <c r="AK2138" s="12" t="s">
        <v>126</v>
      </c>
      <c r="AM2138" s="12" t="s">
        <v>365</v>
      </c>
      <c r="AP2138" s="12" t="s">
        <v>152</v>
      </c>
      <c r="AQ2138" s="12" t="s">
        <v>152</v>
      </c>
      <c r="AS2138" s="12" t="s">
        <v>153</v>
      </c>
      <c r="AU2138" s="12" t="s">
        <v>152</v>
      </c>
      <c r="AV2138" s="12" t="s">
        <v>182</v>
      </c>
      <c r="AX2138" s="12" t="s">
        <v>184</v>
      </c>
      <c r="BO2138" s="12" t="s">
        <v>200</v>
      </c>
      <c r="BP2138" s="12" t="s">
        <v>448</v>
      </c>
      <c r="BQ2138" s="12" t="s">
        <v>135</v>
      </c>
    </row>
    <row r="2139" ht="14.25" customHeight="1">
      <c r="A2139" s="12">
        <v>722940.0</v>
      </c>
      <c r="B2139" s="12">
        <v>722940.0</v>
      </c>
      <c r="K2139" s="12" t="s">
        <v>317</v>
      </c>
      <c r="M2139" s="12" t="s">
        <v>253</v>
      </c>
      <c r="N2139" s="12" t="s">
        <v>139</v>
      </c>
      <c r="O2139" s="12" t="s">
        <v>8591</v>
      </c>
      <c r="P2139" s="12" t="s">
        <v>128</v>
      </c>
      <c r="V2139" s="12">
        <v>641.0</v>
      </c>
      <c r="X2139" s="12" t="s">
        <v>9869</v>
      </c>
      <c r="Y2139" s="12" t="s">
        <v>142</v>
      </c>
      <c r="Z2139" s="12" t="s">
        <v>9870</v>
      </c>
      <c r="AA2139" s="12" t="s">
        <v>175</v>
      </c>
      <c r="AB2139" s="12" t="s">
        <v>9871</v>
      </c>
      <c r="AC2139" s="12">
        <v>2.43977111024E11</v>
      </c>
      <c r="AD2139" s="12" t="s">
        <v>1359</v>
      </c>
      <c r="AE2139" s="12" t="s">
        <v>2439</v>
      </c>
      <c r="AF2139" s="12" t="s">
        <v>9872</v>
      </c>
      <c r="AI2139" s="12" t="s">
        <v>152</v>
      </c>
      <c r="AJ2139" s="12" t="s">
        <v>152</v>
      </c>
      <c r="AK2139" s="12" t="s">
        <v>126</v>
      </c>
      <c r="AM2139" s="12" t="s">
        <v>302</v>
      </c>
      <c r="AN2139" s="12" t="s">
        <v>303</v>
      </c>
      <c r="AO2139" s="12" t="s">
        <v>670</v>
      </c>
      <c r="AP2139" s="12" t="s">
        <v>152</v>
      </c>
      <c r="AQ2139" s="12" t="s">
        <v>152</v>
      </c>
      <c r="AS2139" s="12" t="s">
        <v>153</v>
      </c>
      <c r="AU2139" s="12" t="s">
        <v>152</v>
      </c>
      <c r="AV2139" s="12" t="s">
        <v>154</v>
      </c>
      <c r="AW2139" s="12" t="s">
        <v>9873</v>
      </c>
      <c r="AX2139" s="12" t="s">
        <v>9075</v>
      </c>
      <c r="AY2139" s="12" t="s">
        <v>9874</v>
      </c>
      <c r="BO2139" s="12" t="s">
        <v>3552</v>
      </c>
      <c r="BP2139" s="12" t="s">
        <v>1359</v>
      </c>
      <c r="BQ2139" s="12" t="s">
        <v>9875</v>
      </c>
    </row>
    <row r="2140" ht="14.25" customHeight="1">
      <c r="A2140" s="12">
        <v>722941.0</v>
      </c>
      <c r="B2140" s="12">
        <v>722941.0</v>
      </c>
      <c r="K2140" s="12" t="s">
        <v>317</v>
      </c>
      <c r="M2140" s="12" t="s">
        <v>253</v>
      </c>
      <c r="N2140" s="12" t="s">
        <v>171</v>
      </c>
      <c r="P2140" s="12" t="s">
        <v>140</v>
      </c>
      <c r="V2140" s="12">
        <v>666.0</v>
      </c>
      <c r="X2140" s="12" t="s">
        <v>9876</v>
      </c>
      <c r="Y2140" s="12" t="s">
        <v>246</v>
      </c>
      <c r="Z2140" s="12" t="s">
        <v>3120</v>
      </c>
      <c r="AA2140" s="12" t="s">
        <v>144</v>
      </c>
      <c r="AB2140" s="12" t="s">
        <v>3121</v>
      </c>
      <c r="AC2140" s="12">
        <v>9.23105476917E11</v>
      </c>
      <c r="AD2140" s="12" t="s">
        <v>948</v>
      </c>
      <c r="AE2140" s="12" t="s">
        <v>9877</v>
      </c>
      <c r="AI2140" s="12" t="s">
        <v>152</v>
      </c>
      <c r="AJ2140" s="12" t="s">
        <v>126</v>
      </c>
      <c r="AK2140" s="12" t="s">
        <v>126</v>
      </c>
      <c r="AP2140" s="12" t="s">
        <v>126</v>
      </c>
      <c r="AQ2140" s="12" t="s">
        <v>152</v>
      </c>
      <c r="AS2140" s="12" t="s">
        <v>153</v>
      </c>
      <c r="AU2140" s="12" t="s">
        <v>126</v>
      </c>
      <c r="BO2140" s="12" t="s">
        <v>9878</v>
      </c>
      <c r="BP2140" s="12" t="s">
        <v>948</v>
      </c>
      <c r="BQ2140" s="12" t="s">
        <v>236</v>
      </c>
    </row>
    <row r="2141" ht="14.25" customHeight="1">
      <c r="A2141" s="12">
        <v>722948.0</v>
      </c>
      <c r="B2141" s="12">
        <v>722948.0</v>
      </c>
      <c r="K2141" s="12" t="s">
        <v>317</v>
      </c>
      <c r="M2141" s="12" t="s">
        <v>253</v>
      </c>
      <c r="N2141" s="12" t="s">
        <v>139</v>
      </c>
      <c r="O2141" s="12" t="s">
        <v>8591</v>
      </c>
      <c r="P2141" s="12" t="s">
        <v>204</v>
      </c>
      <c r="V2141" s="12">
        <v>351.0</v>
      </c>
      <c r="X2141" s="12" t="s">
        <v>9879</v>
      </c>
      <c r="Y2141" s="12" t="s">
        <v>142</v>
      </c>
      <c r="Z2141" s="12" t="s">
        <v>9880</v>
      </c>
      <c r="AA2141" s="12" t="s">
        <v>144</v>
      </c>
      <c r="AB2141" s="12" t="s">
        <v>9881</v>
      </c>
      <c r="AC2141" s="12">
        <v>407.0</v>
      </c>
      <c r="AD2141" s="12" t="s">
        <v>3518</v>
      </c>
      <c r="AE2141" s="12" t="s">
        <v>9882</v>
      </c>
      <c r="AI2141" s="12" t="s">
        <v>152</v>
      </c>
      <c r="AJ2141" s="12" t="s">
        <v>152</v>
      </c>
      <c r="AK2141" s="12" t="s">
        <v>126</v>
      </c>
      <c r="AP2141" s="12" t="s">
        <v>152</v>
      </c>
      <c r="AQ2141" s="12" t="s">
        <v>152</v>
      </c>
      <c r="AS2141" s="12" t="s">
        <v>153</v>
      </c>
      <c r="AU2141" s="12" t="s">
        <v>152</v>
      </c>
      <c r="AV2141" s="12" t="s">
        <v>154</v>
      </c>
      <c r="BO2141" s="12" t="s">
        <v>578</v>
      </c>
      <c r="BP2141" s="12" t="s">
        <v>3518</v>
      </c>
      <c r="BQ2141" s="12" t="s">
        <v>454</v>
      </c>
    </row>
    <row r="2142" ht="14.25" customHeight="1">
      <c r="A2142" s="12">
        <v>722949.0</v>
      </c>
      <c r="B2142" s="12">
        <v>722949.0</v>
      </c>
      <c r="C2142" s="12" t="s">
        <v>136</v>
      </c>
      <c r="D2142" s="12">
        <v>1207.0</v>
      </c>
      <c r="K2142" s="12" t="s">
        <v>317</v>
      </c>
      <c r="M2142" s="12" t="s">
        <v>138</v>
      </c>
      <c r="N2142" s="12" t="s">
        <v>171</v>
      </c>
      <c r="P2142" s="12" t="s">
        <v>128</v>
      </c>
      <c r="V2142" s="12">
        <v>690.0</v>
      </c>
      <c r="X2142" s="12" t="s">
        <v>9883</v>
      </c>
      <c r="Y2142" s="12" t="s">
        <v>142</v>
      </c>
      <c r="Z2142" s="12" t="s">
        <v>9853</v>
      </c>
      <c r="AA2142" s="12" t="s">
        <v>144</v>
      </c>
      <c r="AB2142" s="12" t="s">
        <v>9854</v>
      </c>
      <c r="AC2142" s="12">
        <v>658.0</v>
      </c>
      <c r="AD2142" s="12" t="s">
        <v>1643</v>
      </c>
      <c r="AE2142" s="12" t="s">
        <v>9884</v>
      </c>
      <c r="AF2142" s="12" t="s">
        <v>9885</v>
      </c>
      <c r="AI2142" s="12" t="s">
        <v>126</v>
      </c>
      <c r="AJ2142" s="12" t="s">
        <v>126</v>
      </c>
      <c r="AK2142" s="12" t="s">
        <v>126</v>
      </c>
      <c r="AM2142" s="12" t="s">
        <v>365</v>
      </c>
      <c r="AP2142" s="12" t="s">
        <v>126</v>
      </c>
      <c r="AQ2142" s="12" t="s">
        <v>152</v>
      </c>
      <c r="AS2142" s="12" t="s">
        <v>153</v>
      </c>
      <c r="AU2142" s="12" t="s">
        <v>152</v>
      </c>
      <c r="AV2142" s="12" t="s">
        <v>154</v>
      </c>
      <c r="AW2142" s="12" t="s">
        <v>9856</v>
      </c>
      <c r="AX2142" s="12" t="s">
        <v>156</v>
      </c>
      <c r="AY2142" s="12">
        <v>1940.0</v>
      </c>
      <c r="BP2142" s="12" t="s">
        <v>1643</v>
      </c>
      <c r="BQ2142" s="12" t="s">
        <v>9857</v>
      </c>
    </row>
    <row r="2143" ht="14.25" customHeight="1">
      <c r="A2143" s="12">
        <v>722950.0</v>
      </c>
      <c r="B2143" s="12">
        <v>722949.0</v>
      </c>
      <c r="K2143" s="12" t="s">
        <v>317</v>
      </c>
      <c r="M2143" s="12" t="s">
        <v>138</v>
      </c>
      <c r="N2143" s="12" t="s">
        <v>171</v>
      </c>
      <c r="P2143" s="12" t="s">
        <v>118</v>
      </c>
      <c r="R2143" s="12" t="s">
        <v>389</v>
      </c>
      <c r="V2143" s="12">
        <v>484.0</v>
      </c>
      <c r="X2143" s="12" t="s">
        <v>9886</v>
      </c>
      <c r="Y2143" s="12" t="s">
        <v>173</v>
      </c>
      <c r="Z2143" s="12" t="s">
        <v>2411</v>
      </c>
      <c r="AA2143" s="12" t="s">
        <v>175</v>
      </c>
      <c r="AB2143" s="12" t="s">
        <v>9862</v>
      </c>
      <c r="AC2143" s="12">
        <v>658.0</v>
      </c>
      <c r="AD2143" s="12" t="s">
        <v>1643</v>
      </c>
      <c r="AI2143" s="12" t="s">
        <v>126</v>
      </c>
      <c r="AJ2143" s="12" t="s">
        <v>126</v>
      </c>
      <c r="AK2143" s="12" t="s">
        <v>126</v>
      </c>
      <c r="AM2143" s="12" t="s">
        <v>149</v>
      </c>
      <c r="AP2143" s="12" t="s">
        <v>126</v>
      </c>
      <c r="AQ2143" s="12" t="s">
        <v>152</v>
      </c>
      <c r="AS2143" s="12" t="s">
        <v>153</v>
      </c>
      <c r="AU2143" s="12" t="s">
        <v>152</v>
      </c>
      <c r="AV2143" s="12" t="s">
        <v>332</v>
      </c>
      <c r="AW2143" s="12" t="s">
        <v>9856</v>
      </c>
      <c r="AX2143" s="12" t="s">
        <v>156</v>
      </c>
      <c r="AY2143" s="12">
        <v>1940.0</v>
      </c>
      <c r="BO2143" s="12" t="s">
        <v>374</v>
      </c>
      <c r="BP2143" s="12" t="s">
        <v>1643</v>
      </c>
      <c r="BQ2143" s="12" t="s">
        <v>236</v>
      </c>
    </row>
    <row r="2144" ht="14.25" customHeight="1">
      <c r="A2144" s="12">
        <v>722951.0</v>
      </c>
      <c r="B2144" s="12">
        <v>722949.0</v>
      </c>
      <c r="K2144" s="12" t="s">
        <v>317</v>
      </c>
      <c r="M2144" s="12" t="s">
        <v>138</v>
      </c>
      <c r="N2144" s="12" t="s">
        <v>171</v>
      </c>
      <c r="P2144" s="12" t="s">
        <v>977</v>
      </c>
      <c r="V2144" s="12">
        <v>33.0</v>
      </c>
      <c r="X2144" s="12" t="s">
        <v>9887</v>
      </c>
      <c r="Y2144" s="12" t="s">
        <v>246</v>
      </c>
      <c r="Z2144" s="12" t="s">
        <v>9861</v>
      </c>
      <c r="AA2144" s="12" t="s">
        <v>144</v>
      </c>
      <c r="AB2144" s="12" t="s">
        <v>9862</v>
      </c>
      <c r="AC2144" s="12">
        <v>658.0</v>
      </c>
      <c r="AD2144" s="12" t="s">
        <v>1643</v>
      </c>
      <c r="AI2144" s="12" t="s">
        <v>126</v>
      </c>
      <c r="AJ2144" s="12" t="s">
        <v>126</v>
      </c>
      <c r="AK2144" s="12" t="s">
        <v>126</v>
      </c>
      <c r="AS2144" s="12" t="s">
        <v>153</v>
      </c>
      <c r="AU2144" s="12" t="s">
        <v>152</v>
      </c>
      <c r="AV2144" s="12" t="s">
        <v>154</v>
      </c>
      <c r="AW2144" s="12" t="s">
        <v>9856</v>
      </c>
      <c r="AX2144" s="12" t="s">
        <v>156</v>
      </c>
      <c r="AY2144" s="12">
        <v>1940.0</v>
      </c>
      <c r="BP2144" s="12" t="s">
        <v>1643</v>
      </c>
    </row>
    <row r="2145" ht="14.25" customHeight="1">
      <c r="A2145" s="12">
        <v>722952.0</v>
      </c>
      <c r="B2145" s="12">
        <v>722952.0</v>
      </c>
      <c r="C2145" s="12" t="s">
        <v>136</v>
      </c>
      <c r="D2145" s="12">
        <v>963.0</v>
      </c>
      <c r="K2145" s="12" t="s">
        <v>317</v>
      </c>
      <c r="M2145" s="12" t="s">
        <v>138</v>
      </c>
      <c r="N2145" s="12" t="s">
        <v>139</v>
      </c>
      <c r="O2145" s="12" t="s">
        <v>3754</v>
      </c>
      <c r="P2145" s="12" t="s">
        <v>140</v>
      </c>
      <c r="V2145" s="12">
        <v>963.0</v>
      </c>
      <c r="X2145" s="12" t="s">
        <v>9888</v>
      </c>
      <c r="Y2145" s="12" t="s">
        <v>226</v>
      </c>
      <c r="Z2145" s="12" t="s">
        <v>9889</v>
      </c>
      <c r="AA2145" s="12" t="s">
        <v>144</v>
      </c>
      <c r="AB2145" s="12" t="s">
        <v>9890</v>
      </c>
      <c r="AC2145" s="12">
        <v>4.47958325778E11</v>
      </c>
      <c r="AD2145" s="12" t="s">
        <v>249</v>
      </c>
      <c r="AE2145" s="12" t="s">
        <v>9891</v>
      </c>
      <c r="AF2145" s="12" t="s">
        <v>9892</v>
      </c>
      <c r="AI2145" s="12" t="s">
        <v>126</v>
      </c>
      <c r="AJ2145" s="12" t="s">
        <v>126</v>
      </c>
      <c r="AK2145" s="12" t="s">
        <v>126</v>
      </c>
      <c r="AM2145" s="12" t="s">
        <v>149</v>
      </c>
      <c r="AP2145" s="12" t="s">
        <v>126</v>
      </c>
      <c r="AS2145" s="12" t="s">
        <v>153</v>
      </c>
      <c r="AU2145" s="12" t="s">
        <v>152</v>
      </c>
      <c r="AV2145" s="12" t="s">
        <v>182</v>
      </c>
      <c r="AX2145" s="12" t="s">
        <v>156</v>
      </c>
      <c r="BO2145" s="12" t="s">
        <v>467</v>
      </c>
      <c r="BP2145" s="12" t="s">
        <v>249</v>
      </c>
      <c r="BQ2145" s="12" t="s">
        <v>158</v>
      </c>
    </row>
    <row r="2146" ht="14.25" customHeight="1">
      <c r="A2146" s="12">
        <v>722953.0</v>
      </c>
      <c r="B2146" s="12">
        <v>722953.0</v>
      </c>
      <c r="C2146" s="12" t="s">
        <v>136</v>
      </c>
      <c r="D2146" s="12">
        <v>714.0</v>
      </c>
      <c r="K2146" s="12" t="s">
        <v>317</v>
      </c>
      <c r="M2146" s="12" t="s">
        <v>170</v>
      </c>
      <c r="N2146" s="12" t="s">
        <v>171</v>
      </c>
      <c r="P2146" s="12" t="s">
        <v>140</v>
      </c>
      <c r="V2146" s="12">
        <v>714.0</v>
      </c>
      <c r="X2146" s="12" t="s">
        <v>9893</v>
      </c>
      <c r="Y2146" s="12" t="s">
        <v>142</v>
      </c>
      <c r="Z2146" s="12" t="s">
        <v>9894</v>
      </c>
      <c r="AA2146" s="12" t="s">
        <v>144</v>
      </c>
      <c r="AB2146" s="12" t="s">
        <v>9895</v>
      </c>
      <c r="AC2146" s="12">
        <v>2.348035221181E12</v>
      </c>
      <c r="AD2146" s="12" t="s">
        <v>314</v>
      </c>
      <c r="AE2146" s="12" t="s">
        <v>9896</v>
      </c>
      <c r="AI2146" s="12" t="s">
        <v>152</v>
      </c>
      <c r="AJ2146" s="12" t="s">
        <v>126</v>
      </c>
      <c r="AK2146" s="12" t="s">
        <v>126</v>
      </c>
      <c r="AM2146" s="12" t="s">
        <v>149</v>
      </c>
      <c r="AN2146" s="12" t="s">
        <v>149</v>
      </c>
      <c r="AO2146" s="12" t="s">
        <v>149</v>
      </c>
      <c r="AP2146" s="12" t="s">
        <v>152</v>
      </c>
      <c r="AQ2146" s="12" t="s">
        <v>152</v>
      </c>
      <c r="AS2146" s="12" t="s">
        <v>153</v>
      </c>
      <c r="AU2146" s="12" t="s">
        <v>152</v>
      </c>
      <c r="AW2146" s="12" t="s">
        <v>9897</v>
      </c>
      <c r="AY2146" s="12" t="s">
        <v>9897</v>
      </c>
      <c r="BO2146" s="12" t="s">
        <v>200</v>
      </c>
      <c r="BP2146" s="12" t="s">
        <v>314</v>
      </c>
      <c r="BQ2146" s="12" t="s">
        <v>388</v>
      </c>
    </row>
    <row r="2147" ht="14.25" customHeight="1">
      <c r="A2147" s="12">
        <v>722954.0</v>
      </c>
      <c r="B2147" s="12">
        <v>722954.0</v>
      </c>
      <c r="C2147" s="12" t="s">
        <v>136</v>
      </c>
      <c r="D2147" s="12">
        <v>848.0</v>
      </c>
      <c r="K2147" s="12" t="s">
        <v>317</v>
      </c>
      <c r="M2147" s="12" t="s">
        <v>170</v>
      </c>
      <c r="N2147" s="12" t="s">
        <v>171</v>
      </c>
      <c r="P2147" s="12" t="s">
        <v>118</v>
      </c>
      <c r="R2147" s="12" t="s">
        <v>1783</v>
      </c>
      <c r="V2147" s="12">
        <v>424.0</v>
      </c>
      <c r="X2147" s="12" t="s">
        <v>9898</v>
      </c>
      <c r="Y2147" s="12" t="s">
        <v>173</v>
      </c>
      <c r="Z2147" s="12" t="s">
        <v>9899</v>
      </c>
      <c r="AA2147" s="12" t="s">
        <v>175</v>
      </c>
      <c r="AB2147" s="12" t="s">
        <v>9900</v>
      </c>
      <c r="AC2147" s="12">
        <v>81.0</v>
      </c>
      <c r="AD2147" s="12" t="s">
        <v>314</v>
      </c>
      <c r="AE2147" s="12" t="s">
        <v>9896</v>
      </c>
      <c r="AI2147" s="12" t="s">
        <v>152</v>
      </c>
      <c r="AJ2147" s="12" t="s">
        <v>126</v>
      </c>
      <c r="AK2147" s="12" t="s">
        <v>126</v>
      </c>
      <c r="AM2147" s="12" t="s">
        <v>149</v>
      </c>
      <c r="AN2147" s="12" t="s">
        <v>149</v>
      </c>
      <c r="AO2147" s="12" t="s">
        <v>149</v>
      </c>
      <c r="AP2147" s="12" t="s">
        <v>126</v>
      </c>
      <c r="AQ2147" s="12" t="s">
        <v>152</v>
      </c>
      <c r="AS2147" s="12" t="s">
        <v>153</v>
      </c>
      <c r="AU2147" s="12" t="s">
        <v>152</v>
      </c>
      <c r="AW2147" s="12" t="s">
        <v>9897</v>
      </c>
      <c r="AY2147" s="12" t="s">
        <v>9897</v>
      </c>
      <c r="BO2147" s="12" t="s">
        <v>372</v>
      </c>
      <c r="BP2147" s="12" t="s">
        <v>314</v>
      </c>
      <c r="BQ2147" s="12" t="s">
        <v>236</v>
      </c>
    </row>
    <row r="2148" ht="14.25" customHeight="1">
      <c r="A2148" s="12">
        <v>722956.0</v>
      </c>
      <c r="B2148" s="12">
        <v>722954.0</v>
      </c>
      <c r="C2148" s="12" t="s">
        <v>136</v>
      </c>
      <c r="D2148" s="12">
        <v>0.0</v>
      </c>
      <c r="K2148" s="12" t="s">
        <v>317</v>
      </c>
      <c r="M2148" s="12" t="s">
        <v>170</v>
      </c>
      <c r="N2148" s="12" t="s">
        <v>171</v>
      </c>
      <c r="P2148" s="12" t="s">
        <v>118</v>
      </c>
      <c r="R2148" s="12" t="s">
        <v>1182</v>
      </c>
      <c r="V2148" s="12">
        <v>424.0</v>
      </c>
      <c r="X2148" s="12" t="s">
        <v>9901</v>
      </c>
      <c r="Y2148" s="12" t="s">
        <v>246</v>
      </c>
      <c r="Z2148" s="12" t="s">
        <v>9902</v>
      </c>
      <c r="AA2148" s="12" t="s">
        <v>144</v>
      </c>
      <c r="AB2148" s="12" t="s">
        <v>9903</v>
      </c>
      <c r="AC2148" s="12">
        <v>2.348035011523E12</v>
      </c>
      <c r="AD2148" s="12" t="s">
        <v>314</v>
      </c>
      <c r="AI2148" s="12" t="s">
        <v>152</v>
      </c>
      <c r="AJ2148" s="12" t="s">
        <v>126</v>
      </c>
      <c r="AK2148" s="12" t="s">
        <v>126</v>
      </c>
      <c r="AM2148" s="12" t="s">
        <v>358</v>
      </c>
      <c r="AN2148" s="12" t="s">
        <v>358</v>
      </c>
      <c r="AO2148" s="12" t="s">
        <v>358</v>
      </c>
      <c r="AP2148" s="12" t="s">
        <v>126</v>
      </c>
      <c r="AQ2148" s="12" t="s">
        <v>152</v>
      </c>
      <c r="AS2148" s="12" t="s">
        <v>153</v>
      </c>
      <c r="AU2148" s="12" t="s">
        <v>152</v>
      </c>
      <c r="AW2148" s="12" t="s">
        <v>9897</v>
      </c>
      <c r="AY2148" s="12" t="s">
        <v>9897</v>
      </c>
      <c r="BO2148" s="12" t="s">
        <v>372</v>
      </c>
      <c r="BP2148" s="12" t="s">
        <v>314</v>
      </c>
      <c r="BQ2148" s="12" t="s">
        <v>236</v>
      </c>
    </row>
    <row r="2149" ht="14.25" customHeight="1">
      <c r="A2149" s="12">
        <v>722958.0</v>
      </c>
      <c r="B2149" s="12">
        <v>722958.0</v>
      </c>
      <c r="K2149" s="12" t="s">
        <v>317</v>
      </c>
      <c r="M2149" s="12" t="s">
        <v>170</v>
      </c>
      <c r="N2149" s="12" t="s">
        <v>139</v>
      </c>
      <c r="O2149" s="12" t="s">
        <v>8591</v>
      </c>
      <c r="P2149" s="12" t="s">
        <v>128</v>
      </c>
      <c r="V2149" s="12">
        <v>831.0</v>
      </c>
      <c r="X2149" s="12" t="s">
        <v>9904</v>
      </c>
      <c r="Y2149" s="12" t="s">
        <v>142</v>
      </c>
      <c r="Z2149" s="12" t="s">
        <v>9905</v>
      </c>
      <c r="AA2149" s="12" t="s">
        <v>144</v>
      </c>
      <c r="AB2149" s="12" t="s">
        <v>9906</v>
      </c>
      <c r="AC2149" s="12">
        <v>2.44932420661E11</v>
      </c>
      <c r="AD2149" s="12" t="s">
        <v>1950</v>
      </c>
      <c r="AE2149" s="12" t="s">
        <v>9907</v>
      </c>
      <c r="AI2149" s="12" t="s">
        <v>152</v>
      </c>
      <c r="AJ2149" s="12" t="s">
        <v>126</v>
      </c>
      <c r="AK2149" s="12" t="s">
        <v>126</v>
      </c>
      <c r="AM2149" s="12" t="s">
        <v>2067</v>
      </c>
      <c r="AN2149" s="12" t="s">
        <v>1015</v>
      </c>
      <c r="AO2149" s="12" t="s">
        <v>2068</v>
      </c>
      <c r="AP2149" s="12" t="s">
        <v>152</v>
      </c>
      <c r="AQ2149" s="12" t="s">
        <v>152</v>
      </c>
      <c r="AS2149" s="12" t="s">
        <v>153</v>
      </c>
      <c r="AU2149" s="12" t="s">
        <v>152</v>
      </c>
      <c r="AV2149" s="12" t="s">
        <v>154</v>
      </c>
      <c r="AX2149" s="12" t="s">
        <v>184</v>
      </c>
      <c r="BO2149" s="12" t="s">
        <v>127</v>
      </c>
      <c r="BP2149" s="12" t="s">
        <v>1950</v>
      </c>
      <c r="BQ2149" s="12" t="s">
        <v>388</v>
      </c>
    </row>
    <row r="2150" ht="14.25" customHeight="1">
      <c r="A2150" s="12">
        <v>722960.0</v>
      </c>
      <c r="B2150" s="12">
        <v>722960.0</v>
      </c>
      <c r="C2150" s="12" t="s">
        <v>136</v>
      </c>
      <c r="D2150" s="12">
        <v>666.0</v>
      </c>
      <c r="K2150" s="12" t="s">
        <v>317</v>
      </c>
      <c r="M2150" s="12" t="s">
        <v>170</v>
      </c>
      <c r="N2150" s="12" t="s">
        <v>171</v>
      </c>
      <c r="P2150" s="12" t="s">
        <v>128</v>
      </c>
      <c r="V2150" s="12">
        <v>666.0</v>
      </c>
      <c r="X2150" s="12" t="s">
        <v>9908</v>
      </c>
      <c r="Y2150" s="12" t="s">
        <v>142</v>
      </c>
      <c r="Z2150" s="12" t="s">
        <v>9909</v>
      </c>
      <c r="AA2150" s="12" t="s">
        <v>175</v>
      </c>
      <c r="AB2150" s="12" t="s">
        <v>9910</v>
      </c>
      <c r="AC2150" s="12">
        <v>976.0</v>
      </c>
      <c r="AD2150" s="12" t="s">
        <v>3714</v>
      </c>
      <c r="AE2150" s="12" t="s">
        <v>9911</v>
      </c>
      <c r="AI2150" s="12" t="s">
        <v>126</v>
      </c>
      <c r="AJ2150" s="12" t="s">
        <v>126</v>
      </c>
      <c r="AK2150" s="12" t="s">
        <v>126</v>
      </c>
      <c r="AM2150" s="12" t="s">
        <v>149</v>
      </c>
      <c r="AN2150" s="12" t="s">
        <v>472</v>
      </c>
      <c r="AP2150" s="12" t="s">
        <v>126</v>
      </c>
      <c r="AQ2150" s="12" t="s">
        <v>152</v>
      </c>
      <c r="AS2150" s="12" t="s">
        <v>153</v>
      </c>
      <c r="AU2150" s="12" t="s">
        <v>152</v>
      </c>
      <c r="AV2150" s="12" t="s">
        <v>188</v>
      </c>
      <c r="AX2150" s="12" t="s">
        <v>155</v>
      </c>
      <c r="BO2150" s="12" t="s">
        <v>970</v>
      </c>
      <c r="BP2150" s="12" t="s">
        <v>3714</v>
      </c>
      <c r="BQ2150" s="12" t="s">
        <v>135</v>
      </c>
    </row>
    <row r="2151" ht="14.25" customHeight="1">
      <c r="A2151" s="12">
        <v>722967.0</v>
      </c>
      <c r="B2151" s="12">
        <v>722967.0</v>
      </c>
      <c r="C2151" s="12" t="s">
        <v>136</v>
      </c>
      <c r="D2151" s="12">
        <v>866.0</v>
      </c>
      <c r="K2151" s="12" t="s">
        <v>317</v>
      </c>
      <c r="M2151" s="12" t="s">
        <v>138</v>
      </c>
      <c r="N2151" s="12" t="s">
        <v>139</v>
      </c>
      <c r="P2151" s="12" t="s">
        <v>128</v>
      </c>
      <c r="V2151" s="12">
        <v>866.0</v>
      </c>
      <c r="X2151" s="12" t="s">
        <v>9912</v>
      </c>
      <c r="Y2151" s="12" t="s">
        <v>142</v>
      </c>
      <c r="Z2151" s="12" t="s">
        <v>5529</v>
      </c>
      <c r="AA2151" s="12" t="s">
        <v>175</v>
      </c>
      <c r="AB2151" s="12" t="s">
        <v>9913</v>
      </c>
      <c r="AC2151" s="12">
        <v>519.0</v>
      </c>
      <c r="AD2151" s="12" t="s">
        <v>971</v>
      </c>
      <c r="AE2151" s="12" t="s">
        <v>9914</v>
      </c>
      <c r="AI2151" s="12" t="s">
        <v>126</v>
      </c>
      <c r="AJ2151" s="12" t="s">
        <v>126</v>
      </c>
      <c r="AK2151" s="12" t="s">
        <v>126</v>
      </c>
      <c r="AM2151" s="12" t="s">
        <v>149</v>
      </c>
      <c r="AN2151" s="12" t="s">
        <v>150</v>
      </c>
      <c r="AP2151" s="12" t="s">
        <v>126</v>
      </c>
      <c r="AQ2151" s="12" t="s">
        <v>152</v>
      </c>
      <c r="AS2151" s="12" t="s">
        <v>153</v>
      </c>
      <c r="AU2151" s="12" t="s">
        <v>152</v>
      </c>
      <c r="BQ2151" s="12" t="s">
        <v>158</v>
      </c>
    </row>
    <row r="2152" ht="14.25" customHeight="1">
      <c r="A2152" s="12">
        <v>722971.0</v>
      </c>
      <c r="B2152" s="12">
        <v>722971.0</v>
      </c>
      <c r="C2152" s="12" t="s">
        <v>136</v>
      </c>
      <c r="D2152" s="12">
        <v>1447.0</v>
      </c>
      <c r="K2152" s="12" t="s">
        <v>317</v>
      </c>
      <c r="M2152" s="12" t="s">
        <v>138</v>
      </c>
      <c r="N2152" s="12" t="s">
        <v>139</v>
      </c>
      <c r="O2152" s="12" t="s">
        <v>1215</v>
      </c>
      <c r="P2152" s="12" t="s">
        <v>140</v>
      </c>
      <c r="V2152" s="12">
        <v>963.0</v>
      </c>
      <c r="X2152" s="12" t="s">
        <v>9915</v>
      </c>
      <c r="Y2152" s="12" t="s">
        <v>246</v>
      </c>
      <c r="Z2152" s="12" t="s">
        <v>9916</v>
      </c>
      <c r="AA2152" s="12" t="s">
        <v>144</v>
      </c>
      <c r="AB2152" s="12" t="s">
        <v>9917</v>
      </c>
      <c r="AC2152" s="12">
        <v>763.0</v>
      </c>
      <c r="AD2152" s="12" t="s">
        <v>221</v>
      </c>
      <c r="AE2152" s="12" t="s">
        <v>9918</v>
      </c>
      <c r="AF2152" s="12" t="s">
        <v>9919</v>
      </c>
      <c r="AI2152" s="12" t="s">
        <v>126</v>
      </c>
      <c r="AJ2152" s="12" t="s">
        <v>126</v>
      </c>
      <c r="AK2152" s="12" t="s">
        <v>126</v>
      </c>
      <c r="AM2152" s="12" t="s">
        <v>149</v>
      </c>
      <c r="AP2152" s="12" t="s">
        <v>126</v>
      </c>
      <c r="AQ2152" s="12" t="s">
        <v>152</v>
      </c>
      <c r="AS2152" s="12" t="s">
        <v>153</v>
      </c>
      <c r="AU2152" s="12" t="s">
        <v>152</v>
      </c>
      <c r="AV2152" s="12" t="s">
        <v>182</v>
      </c>
      <c r="AX2152" s="12" t="s">
        <v>184</v>
      </c>
      <c r="BO2152" s="12" t="s">
        <v>467</v>
      </c>
      <c r="BP2152" s="12" t="s">
        <v>918</v>
      </c>
    </row>
    <row r="2153" ht="14.25" customHeight="1">
      <c r="A2153" s="12">
        <v>722972.0</v>
      </c>
      <c r="B2153" s="12">
        <v>722971.0</v>
      </c>
      <c r="K2153" s="12" t="s">
        <v>317</v>
      </c>
      <c r="M2153" s="12" t="s">
        <v>138</v>
      </c>
      <c r="N2153" s="12" t="s">
        <v>139</v>
      </c>
      <c r="O2153" s="12" t="s">
        <v>3372</v>
      </c>
      <c r="P2153" s="12" t="s">
        <v>118</v>
      </c>
      <c r="R2153" s="12" t="s">
        <v>389</v>
      </c>
      <c r="V2153" s="12">
        <v>484.0</v>
      </c>
      <c r="X2153" s="12" t="s">
        <v>9920</v>
      </c>
      <c r="Y2153" s="12" t="s">
        <v>173</v>
      </c>
      <c r="Z2153" s="12" t="s">
        <v>9921</v>
      </c>
      <c r="AA2153" s="12" t="s">
        <v>175</v>
      </c>
      <c r="AB2153" s="12" t="s">
        <v>9922</v>
      </c>
      <c r="AC2153" s="12">
        <v>763.0</v>
      </c>
      <c r="AD2153" s="12" t="s">
        <v>221</v>
      </c>
      <c r="AE2153" s="12" t="s">
        <v>9918</v>
      </c>
      <c r="AI2153" s="12" t="s">
        <v>126</v>
      </c>
      <c r="AJ2153" s="12" t="s">
        <v>126</v>
      </c>
      <c r="AK2153" s="12" t="s">
        <v>126</v>
      </c>
      <c r="AM2153" s="12" t="s">
        <v>149</v>
      </c>
      <c r="AP2153" s="12" t="s">
        <v>126</v>
      </c>
      <c r="AQ2153" s="12" t="s">
        <v>152</v>
      </c>
      <c r="AS2153" s="12" t="s">
        <v>153</v>
      </c>
      <c r="AU2153" s="12" t="s">
        <v>126</v>
      </c>
      <c r="BP2153" s="12" t="s">
        <v>918</v>
      </c>
    </row>
    <row r="2154" ht="14.25" customHeight="1">
      <c r="A2154" s="12">
        <v>722974.0</v>
      </c>
      <c r="B2154" s="12">
        <v>722974.0</v>
      </c>
      <c r="K2154" s="12" t="s">
        <v>317</v>
      </c>
      <c r="M2154" s="12" t="s">
        <v>138</v>
      </c>
      <c r="N2154" s="12" t="s">
        <v>171</v>
      </c>
      <c r="P2154" s="12" t="s">
        <v>140</v>
      </c>
      <c r="V2154" s="12">
        <v>769.0</v>
      </c>
      <c r="X2154" s="12" t="s">
        <v>9923</v>
      </c>
      <c r="Y2154" s="12" t="s">
        <v>142</v>
      </c>
      <c r="Z2154" s="12" t="s">
        <v>9924</v>
      </c>
      <c r="AA2154" s="12" t="s">
        <v>175</v>
      </c>
      <c r="AB2154" s="12" t="s">
        <v>9925</v>
      </c>
      <c r="AC2154" s="12">
        <v>417.0</v>
      </c>
      <c r="AD2154" s="12" t="s">
        <v>963</v>
      </c>
      <c r="AE2154" s="12" t="s">
        <v>9926</v>
      </c>
      <c r="AF2154" s="12" t="s">
        <v>9927</v>
      </c>
      <c r="AI2154" s="12" t="s">
        <v>126</v>
      </c>
      <c r="AJ2154" s="12" t="s">
        <v>126</v>
      </c>
      <c r="AK2154" s="12" t="s">
        <v>126</v>
      </c>
      <c r="AM2154" s="12" t="s">
        <v>149</v>
      </c>
      <c r="AN2154" s="12" t="s">
        <v>1494</v>
      </c>
      <c r="AO2154" s="12" t="s">
        <v>1565</v>
      </c>
      <c r="AP2154" s="12" t="s">
        <v>126</v>
      </c>
      <c r="AQ2154" s="12" t="s">
        <v>152</v>
      </c>
      <c r="AS2154" s="12" t="s">
        <v>370</v>
      </c>
      <c r="AT2154" s="12" t="s">
        <v>785</v>
      </c>
      <c r="AU2154" s="12" t="s">
        <v>152</v>
      </c>
      <c r="BO2154" s="12" t="s">
        <v>127</v>
      </c>
      <c r="BP2154" s="12" t="s">
        <v>963</v>
      </c>
      <c r="BQ2154" s="12" t="s">
        <v>273</v>
      </c>
    </row>
    <row r="2155" ht="14.25" customHeight="1">
      <c r="A2155" s="12">
        <v>722975.0</v>
      </c>
      <c r="B2155" s="12">
        <v>722975.0</v>
      </c>
      <c r="K2155" s="12" t="s">
        <v>317</v>
      </c>
      <c r="M2155" s="12" t="s">
        <v>138</v>
      </c>
      <c r="N2155" s="12" t="s">
        <v>139</v>
      </c>
      <c r="O2155" s="12" t="s">
        <v>1049</v>
      </c>
      <c r="P2155" s="12" t="s">
        <v>128</v>
      </c>
      <c r="V2155" s="12">
        <v>866.0</v>
      </c>
      <c r="X2155" s="12" t="s">
        <v>9928</v>
      </c>
      <c r="Y2155" s="12" t="s">
        <v>269</v>
      </c>
      <c r="Z2155" s="12" t="s">
        <v>9929</v>
      </c>
      <c r="AA2155" s="12" t="s">
        <v>175</v>
      </c>
      <c r="AB2155" s="12" t="s">
        <v>9930</v>
      </c>
      <c r="AC2155" s="12">
        <v>3.58451238596E11</v>
      </c>
      <c r="AD2155" s="12" t="s">
        <v>4280</v>
      </c>
      <c r="AE2155" s="12" t="s">
        <v>9931</v>
      </c>
      <c r="AF2155" s="12" t="s">
        <v>9932</v>
      </c>
      <c r="AI2155" s="12" t="s">
        <v>126</v>
      </c>
      <c r="AJ2155" s="12" t="s">
        <v>126</v>
      </c>
      <c r="AK2155" s="12" t="s">
        <v>126</v>
      </c>
      <c r="AM2155" s="12" t="s">
        <v>365</v>
      </c>
      <c r="AP2155" s="12" t="s">
        <v>126</v>
      </c>
      <c r="AQ2155" s="12" t="s">
        <v>152</v>
      </c>
      <c r="AS2155" s="12" t="s">
        <v>153</v>
      </c>
      <c r="AU2155" s="12" t="s">
        <v>152</v>
      </c>
      <c r="AV2155" s="12" t="s">
        <v>188</v>
      </c>
      <c r="AW2155" s="12" t="s">
        <v>9933</v>
      </c>
      <c r="AX2155" s="12" t="s">
        <v>184</v>
      </c>
      <c r="AY2155" s="12" t="s">
        <v>9934</v>
      </c>
      <c r="BO2155" s="12" t="s">
        <v>127</v>
      </c>
      <c r="BP2155" s="12" t="s">
        <v>4280</v>
      </c>
    </row>
    <row r="2156" ht="14.25" customHeight="1">
      <c r="A2156" s="12">
        <v>722976.0</v>
      </c>
      <c r="B2156" s="12">
        <v>722976.0</v>
      </c>
      <c r="K2156" s="12" t="s">
        <v>317</v>
      </c>
      <c r="M2156" s="12" t="s">
        <v>138</v>
      </c>
      <c r="N2156" s="12" t="s">
        <v>139</v>
      </c>
      <c r="O2156" s="12" t="s">
        <v>1049</v>
      </c>
      <c r="P2156" s="12" t="s">
        <v>128</v>
      </c>
      <c r="V2156" s="12">
        <v>866.0</v>
      </c>
      <c r="X2156" s="12" t="s">
        <v>9935</v>
      </c>
      <c r="Y2156" s="12" t="s">
        <v>269</v>
      </c>
      <c r="Z2156" s="12" t="s">
        <v>9929</v>
      </c>
      <c r="AA2156" s="12" t="s">
        <v>175</v>
      </c>
      <c r="AB2156" s="12" t="s">
        <v>9930</v>
      </c>
      <c r="AC2156" s="12">
        <v>3.58451238596E11</v>
      </c>
      <c r="AD2156" s="12" t="s">
        <v>4280</v>
      </c>
      <c r="AE2156" s="12" t="s">
        <v>9931</v>
      </c>
      <c r="AF2156" s="12" t="s">
        <v>9936</v>
      </c>
      <c r="AI2156" s="12" t="s">
        <v>126</v>
      </c>
      <c r="AJ2156" s="12" t="s">
        <v>126</v>
      </c>
      <c r="AK2156" s="12" t="s">
        <v>126</v>
      </c>
      <c r="AM2156" s="12" t="s">
        <v>149</v>
      </c>
      <c r="AP2156" s="12" t="s">
        <v>126</v>
      </c>
      <c r="AQ2156" s="12" t="s">
        <v>152</v>
      </c>
      <c r="AS2156" s="12" t="s">
        <v>153</v>
      </c>
      <c r="AU2156" s="12" t="s">
        <v>152</v>
      </c>
      <c r="AV2156" s="12" t="s">
        <v>188</v>
      </c>
      <c r="AW2156" s="12" t="s">
        <v>9933</v>
      </c>
      <c r="AX2156" s="12" t="s">
        <v>184</v>
      </c>
      <c r="AY2156" s="12" t="s">
        <v>9937</v>
      </c>
      <c r="BO2156" s="12" t="s">
        <v>127</v>
      </c>
      <c r="BP2156" s="12" t="s">
        <v>4280</v>
      </c>
    </row>
    <row r="2157" ht="14.25" customHeight="1">
      <c r="A2157" s="12">
        <v>722977.0</v>
      </c>
      <c r="B2157" s="12">
        <v>722977.0</v>
      </c>
      <c r="C2157" s="12" t="s">
        <v>136</v>
      </c>
      <c r="D2157" s="12">
        <v>866.0</v>
      </c>
      <c r="K2157" s="12" t="s">
        <v>317</v>
      </c>
      <c r="M2157" s="12" t="s">
        <v>138</v>
      </c>
      <c r="N2157" s="12" t="s">
        <v>139</v>
      </c>
      <c r="O2157" s="12" t="s">
        <v>1049</v>
      </c>
      <c r="P2157" s="12" t="s">
        <v>128</v>
      </c>
      <c r="V2157" s="12">
        <v>866.0</v>
      </c>
      <c r="X2157" s="12" t="s">
        <v>9935</v>
      </c>
      <c r="Y2157" s="12" t="s">
        <v>269</v>
      </c>
      <c r="Z2157" s="12" t="s">
        <v>9929</v>
      </c>
      <c r="AA2157" s="12" t="s">
        <v>175</v>
      </c>
      <c r="AB2157" s="12" t="s">
        <v>9930</v>
      </c>
      <c r="AC2157" s="12">
        <v>3.58451238596E11</v>
      </c>
      <c r="AD2157" s="12" t="s">
        <v>4280</v>
      </c>
      <c r="AE2157" s="12" t="s">
        <v>9931</v>
      </c>
      <c r="AF2157" s="12" t="s">
        <v>9936</v>
      </c>
      <c r="AI2157" s="12" t="s">
        <v>126</v>
      </c>
      <c r="AJ2157" s="12" t="s">
        <v>126</v>
      </c>
      <c r="AK2157" s="12" t="s">
        <v>126</v>
      </c>
      <c r="AM2157" s="12" t="s">
        <v>149</v>
      </c>
      <c r="AP2157" s="12" t="s">
        <v>126</v>
      </c>
      <c r="AQ2157" s="12" t="s">
        <v>152</v>
      </c>
      <c r="AS2157" s="12" t="s">
        <v>153</v>
      </c>
      <c r="AU2157" s="12" t="s">
        <v>152</v>
      </c>
      <c r="AV2157" s="12" t="s">
        <v>188</v>
      </c>
      <c r="AW2157" s="12" t="s">
        <v>6753</v>
      </c>
      <c r="AX2157" s="12" t="s">
        <v>184</v>
      </c>
      <c r="AY2157" s="12" t="s">
        <v>9934</v>
      </c>
      <c r="BO2157" s="12" t="s">
        <v>127</v>
      </c>
      <c r="BP2157" s="12" t="s">
        <v>4280</v>
      </c>
    </row>
    <row r="2158" ht="14.25" customHeight="1">
      <c r="A2158" s="12">
        <v>722983.0</v>
      </c>
      <c r="B2158" s="12">
        <v>722983.0</v>
      </c>
      <c r="C2158" s="12" t="s">
        <v>136</v>
      </c>
      <c r="D2158" s="12">
        <v>769.0</v>
      </c>
      <c r="K2158" s="12" t="s">
        <v>317</v>
      </c>
      <c r="M2158" s="12" t="s">
        <v>138</v>
      </c>
      <c r="N2158" s="12" t="s">
        <v>171</v>
      </c>
      <c r="P2158" s="12" t="s">
        <v>140</v>
      </c>
      <c r="V2158" s="12">
        <v>769.0</v>
      </c>
      <c r="X2158" s="12" t="s">
        <v>9938</v>
      </c>
      <c r="Y2158" s="12" t="s">
        <v>142</v>
      </c>
      <c r="Z2158" s="12" t="s">
        <v>9939</v>
      </c>
      <c r="AA2158" s="12" t="s">
        <v>144</v>
      </c>
      <c r="AB2158" s="12" t="s">
        <v>9940</v>
      </c>
      <c r="AC2158" s="12">
        <v>8.19093258848E11</v>
      </c>
      <c r="AD2158" s="12" t="s">
        <v>5631</v>
      </c>
      <c r="AE2158" s="12" t="s">
        <v>9941</v>
      </c>
      <c r="AI2158" s="12" t="s">
        <v>126</v>
      </c>
      <c r="AJ2158" s="12" t="s">
        <v>126</v>
      </c>
      <c r="AK2158" s="12" t="s">
        <v>126</v>
      </c>
      <c r="AM2158" s="12" t="s">
        <v>9942</v>
      </c>
      <c r="AN2158" s="12" t="s">
        <v>149</v>
      </c>
      <c r="AP2158" s="12" t="s">
        <v>126</v>
      </c>
      <c r="AS2158" s="12" t="s">
        <v>370</v>
      </c>
      <c r="AT2158" s="12" t="s">
        <v>1017</v>
      </c>
      <c r="AU2158" s="12" t="s">
        <v>126</v>
      </c>
      <c r="BO2158" s="12" t="s">
        <v>561</v>
      </c>
    </row>
    <row r="2159" ht="14.25" customHeight="1">
      <c r="A2159" s="12">
        <v>722984.0</v>
      </c>
      <c r="B2159" s="12">
        <v>722984.0</v>
      </c>
      <c r="C2159" s="12" t="s">
        <v>136</v>
      </c>
      <c r="D2159" s="12">
        <v>963.0</v>
      </c>
      <c r="K2159" s="12" t="s">
        <v>317</v>
      </c>
      <c r="M2159" s="12" t="s">
        <v>138</v>
      </c>
      <c r="N2159" s="12" t="s">
        <v>139</v>
      </c>
      <c r="O2159" s="12" t="s">
        <v>1215</v>
      </c>
      <c r="P2159" s="12" t="s">
        <v>140</v>
      </c>
      <c r="V2159" s="12">
        <v>963.0</v>
      </c>
      <c r="X2159" s="12" t="s">
        <v>9478</v>
      </c>
      <c r="Y2159" s="12" t="s">
        <v>142</v>
      </c>
      <c r="Z2159" s="12" t="s">
        <v>9479</v>
      </c>
      <c r="AA2159" s="12" t="s">
        <v>175</v>
      </c>
      <c r="AB2159" s="12" t="s">
        <v>9480</v>
      </c>
      <c r="AC2159" s="12">
        <v>981.0</v>
      </c>
      <c r="AD2159" s="12" t="s">
        <v>1643</v>
      </c>
      <c r="AE2159" s="12" t="s">
        <v>9481</v>
      </c>
      <c r="AF2159" s="12" t="s">
        <v>9943</v>
      </c>
      <c r="AI2159" s="12" t="s">
        <v>126</v>
      </c>
      <c r="AJ2159" s="12" t="s">
        <v>126</v>
      </c>
      <c r="AK2159" s="12" t="s">
        <v>126</v>
      </c>
      <c r="AM2159" s="12" t="s">
        <v>149</v>
      </c>
      <c r="AP2159" s="12" t="s">
        <v>126</v>
      </c>
      <c r="AQ2159" s="12" t="s">
        <v>152</v>
      </c>
      <c r="AS2159" s="12" t="s">
        <v>153</v>
      </c>
      <c r="AU2159" s="12" t="s">
        <v>126</v>
      </c>
      <c r="BO2159" s="12" t="s">
        <v>1308</v>
      </c>
      <c r="BQ2159" s="12" t="s">
        <v>388</v>
      </c>
    </row>
    <row r="2160" ht="14.25" customHeight="1">
      <c r="A2160" s="12">
        <v>722985.0</v>
      </c>
      <c r="B2160" s="12">
        <v>722985.0</v>
      </c>
      <c r="K2160" s="12" t="s">
        <v>317</v>
      </c>
      <c r="M2160" s="12" t="s">
        <v>170</v>
      </c>
      <c r="N2160" s="12" t="s">
        <v>171</v>
      </c>
      <c r="P2160" s="12" t="s">
        <v>204</v>
      </c>
      <c r="V2160" s="12">
        <v>358.0</v>
      </c>
      <c r="X2160" s="12" t="s">
        <v>9944</v>
      </c>
      <c r="Y2160" s="12" t="s">
        <v>142</v>
      </c>
      <c r="Z2160" s="12" t="s">
        <v>9945</v>
      </c>
      <c r="AA2160" s="12" t="s">
        <v>144</v>
      </c>
      <c r="AB2160" s="12" t="s">
        <v>9946</v>
      </c>
      <c r="AC2160" s="12">
        <v>2.64814782976E11</v>
      </c>
      <c r="AD2160" s="12" t="s">
        <v>3154</v>
      </c>
      <c r="AI2160" s="12" t="s">
        <v>152</v>
      </c>
      <c r="AJ2160" s="12" t="s">
        <v>152</v>
      </c>
      <c r="AK2160" s="12" t="s">
        <v>126</v>
      </c>
      <c r="AM2160" s="12" t="s">
        <v>196</v>
      </c>
      <c r="AP2160" s="12" t="s">
        <v>152</v>
      </c>
      <c r="AQ2160" s="12" t="s">
        <v>152</v>
      </c>
      <c r="AS2160" s="12" t="s">
        <v>153</v>
      </c>
      <c r="AU2160" s="12" t="s">
        <v>152</v>
      </c>
      <c r="BO2160" s="12" t="s">
        <v>235</v>
      </c>
      <c r="BP2160" s="12" t="s">
        <v>3154</v>
      </c>
    </row>
    <row r="2161" ht="14.25" customHeight="1">
      <c r="A2161" s="12">
        <v>722986.0</v>
      </c>
      <c r="B2161" s="12">
        <v>722985.0</v>
      </c>
      <c r="K2161" s="12" t="s">
        <v>317</v>
      </c>
      <c r="M2161" s="12" t="s">
        <v>170</v>
      </c>
      <c r="N2161" s="12" t="s">
        <v>171</v>
      </c>
      <c r="P2161" s="12" t="s">
        <v>204</v>
      </c>
      <c r="V2161" s="12">
        <v>358.0</v>
      </c>
      <c r="X2161" s="12" t="s">
        <v>9944</v>
      </c>
      <c r="Y2161" s="12" t="s">
        <v>142</v>
      </c>
      <c r="Z2161" s="12" t="s">
        <v>9945</v>
      </c>
      <c r="AA2161" s="12" t="s">
        <v>144</v>
      </c>
      <c r="AB2161" s="12" t="s">
        <v>9946</v>
      </c>
      <c r="AC2161" s="12">
        <v>2.64814782976E11</v>
      </c>
      <c r="AD2161" s="12" t="s">
        <v>3154</v>
      </c>
      <c r="AI2161" s="12" t="s">
        <v>152</v>
      </c>
      <c r="AJ2161" s="12" t="s">
        <v>152</v>
      </c>
      <c r="AK2161" s="12" t="s">
        <v>126</v>
      </c>
      <c r="AM2161" s="12" t="s">
        <v>196</v>
      </c>
      <c r="AP2161" s="12" t="s">
        <v>152</v>
      </c>
      <c r="AQ2161" s="12" t="s">
        <v>152</v>
      </c>
      <c r="AS2161" s="12" t="s">
        <v>153</v>
      </c>
      <c r="AU2161" s="12" t="s">
        <v>152</v>
      </c>
      <c r="BO2161" s="12" t="s">
        <v>235</v>
      </c>
      <c r="BP2161" s="12" t="s">
        <v>2820</v>
      </c>
    </row>
    <row r="2162" ht="14.25" customHeight="1">
      <c r="A2162" s="12">
        <v>722988.0</v>
      </c>
      <c r="B2162" s="12">
        <v>722988.0</v>
      </c>
      <c r="K2162" s="12" t="s">
        <v>317</v>
      </c>
      <c r="M2162" s="12" t="s">
        <v>253</v>
      </c>
      <c r="N2162" s="12" t="s">
        <v>171</v>
      </c>
      <c r="P2162" s="12" t="s">
        <v>128</v>
      </c>
      <c r="V2162" s="12">
        <v>519.0</v>
      </c>
      <c r="X2162" s="12" t="s">
        <v>9947</v>
      </c>
      <c r="Y2162" s="12" t="s">
        <v>142</v>
      </c>
      <c r="Z2162" s="12" t="s">
        <v>9948</v>
      </c>
      <c r="AA2162" s="12" t="s">
        <v>175</v>
      </c>
      <c r="AB2162" s="12" t="s">
        <v>9949</v>
      </c>
      <c r="AC2162" s="12">
        <v>976.0</v>
      </c>
      <c r="AD2162" s="12" t="s">
        <v>3714</v>
      </c>
      <c r="AE2162" s="12" t="s">
        <v>9950</v>
      </c>
      <c r="AI2162" s="12" t="s">
        <v>152</v>
      </c>
      <c r="AJ2162" s="12" t="s">
        <v>126</v>
      </c>
      <c r="AK2162" s="12" t="s">
        <v>126</v>
      </c>
      <c r="AP2162" s="12" t="s">
        <v>152</v>
      </c>
      <c r="AQ2162" s="12" t="s">
        <v>152</v>
      </c>
      <c r="AS2162" s="12" t="s">
        <v>153</v>
      </c>
      <c r="AU2162" s="12" t="s">
        <v>152</v>
      </c>
      <c r="BO2162" s="12" t="s">
        <v>372</v>
      </c>
      <c r="BP2162" s="12" t="s">
        <v>3714</v>
      </c>
      <c r="BQ2162" s="12" t="s">
        <v>454</v>
      </c>
    </row>
    <row r="2163" ht="14.25" customHeight="1">
      <c r="A2163" s="12">
        <v>722989.0</v>
      </c>
      <c r="B2163" s="12">
        <v>722988.0</v>
      </c>
      <c r="K2163" s="12" t="s">
        <v>317</v>
      </c>
      <c r="M2163" s="12" t="s">
        <v>253</v>
      </c>
      <c r="N2163" s="12" t="s">
        <v>171</v>
      </c>
      <c r="P2163" s="12" t="s">
        <v>140</v>
      </c>
      <c r="V2163" s="12">
        <v>666.0</v>
      </c>
      <c r="X2163" s="12" t="s">
        <v>9951</v>
      </c>
      <c r="Y2163" s="12" t="s">
        <v>246</v>
      </c>
      <c r="Z2163" s="12" t="s">
        <v>9952</v>
      </c>
      <c r="AA2163" s="12" t="s">
        <v>144</v>
      </c>
      <c r="AB2163" s="12" t="s">
        <v>9953</v>
      </c>
      <c r="AC2163" s="12">
        <v>976.0</v>
      </c>
      <c r="AD2163" s="12" t="s">
        <v>3714</v>
      </c>
      <c r="AE2163" s="12" t="s">
        <v>9954</v>
      </c>
      <c r="AI2163" s="12" t="s">
        <v>152</v>
      </c>
      <c r="AJ2163" s="12" t="s">
        <v>126</v>
      </c>
      <c r="AK2163" s="12" t="s">
        <v>126</v>
      </c>
      <c r="AM2163" s="12" t="s">
        <v>149</v>
      </c>
      <c r="AN2163" s="12" t="s">
        <v>244</v>
      </c>
      <c r="AP2163" s="12" t="s">
        <v>152</v>
      </c>
      <c r="AQ2163" s="12" t="s">
        <v>152</v>
      </c>
      <c r="AS2163" s="12" t="s">
        <v>153</v>
      </c>
      <c r="AU2163" s="12" t="s">
        <v>152</v>
      </c>
      <c r="BO2163" s="12" t="s">
        <v>526</v>
      </c>
      <c r="BP2163" s="12" t="s">
        <v>3714</v>
      </c>
      <c r="BQ2163" s="12" t="s">
        <v>607</v>
      </c>
    </row>
    <row r="2164" ht="14.25" customHeight="1">
      <c r="A2164" s="12">
        <v>722990.0</v>
      </c>
      <c r="B2164" s="12">
        <v>722990.0</v>
      </c>
      <c r="K2164" s="12" t="s">
        <v>317</v>
      </c>
      <c r="M2164" s="12" t="s">
        <v>138</v>
      </c>
      <c r="N2164" s="12" t="s">
        <v>139</v>
      </c>
      <c r="O2164" s="12" t="s">
        <v>3372</v>
      </c>
      <c r="P2164" s="12" t="s">
        <v>140</v>
      </c>
      <c r="V2164" s="12">
        <v>963.0</v>
      </c>
      <c r="X2164" s="12" t="s">
        <v>9955</v>
      </c>
      <c r="Y2164" s="12" t="s">
        <v>226</v>
      </c>
      <c r="Z2164" s="12" t="s">
        <v>9956</v>
      </c>
      <c r="AA2164" s="12" t="s">
        <v>175</v>
      </c>
      <c r="AB2164" s="12" t="s">
        <v>9957</v>
      </c>
      <c r="AC2164" s="12">
        <v>10.0</v>
      </c>
      <c r="AE2164" s="12" t="s">
        <v>9958</v>
      </c>
      <c r="AF2164" s="12" t="s">
        <v>9959</v>
      </c>
      <c r="AI2164" s="12" t="s">
        <v>126</v>
      </c>
      <c r="AJ2164" s="12" t="s">
        <v>126</v>
      </c>
      <c r="AK2164" s="12" t="s">
        <v>126</v>
      </c>
      <c r="AM2164" s="12" t="s">
        <v>150</v>
      </c>
      <c r="AN2164" s="12" t="s">
        <v>149</v>
      </c>
      <c r="AP2164" s="12" t="s">
        <v>126</v>
      </c>
      <c r="AS2164" s="12" t="s">
        <v>153</v>
      </c>
      <c r="AU2164" s="12" t="s">
        <v>126</v>
      </c>
      <c r="BO2164" s="12" t="s">
        <v>467</v>
      </c>
      <c r="BP2164" s="12" t="s">
        <v>146</v>
      </c>
      <c r="BQ2164" s="12" t="s">
        <v>236</v>
      </c>
    </row>
    <row r="2165" ht="14.25" customHeight="1">
      <c r="A2165" s="12">
        <v>722991.0</v>
      </c>
      <c r="B2165" s="12">
        <v>722990.0</v>
      </c>
      <c r="K2165" s="12" t="s">
        <v>317</v>
      </c>
      <c r="M2165" s="12" t="s">
        <v>138</v>
      </c>
      <c r="N2165" s="12" t="s">
        <v>139</v>
      </c>
      <c r="O2165" s="12" t="s">
        <v>3754</v>
      </c>
      <c r="P2165" s="12" t="s">
        <v>140</v>
      </c>
      <c r="V2165" s="12">
        <v>963.0</v>
      </c>
      <c r="X2165" s="12" t="s">
        <v>9955</v>
      </c>
      <c r="Y2165" s="12" t="s">
        <v>226</v>
      </c>
      <c r="Z2165" s="12" t="s">
        <v>9956</v>
      </c>
      <c r="AA2165" s="12" t="s">
        <v>175</v>
      </c>
      <c r="AB2165" s="12" t="s">
        <v>9957</v>
      </c>
      <c r="AC2165" s="12">
        <v>10.0</v>
      </c>
      <c r="AD2165" s="12" t="s">
        <v>146</v>
      </c>
      <c r="AE2165" s="12" t="s">
        <v>9958</v>
      </c>
      <c r="AF2165" s="12" t="s">
        <v>9959</v>
      </c>
      <c r="AI2165" s="12" t="s">
        <v>126</v>
      </c>
      <c r="AJ2165" s="12" t="s">
        <v>126</v>
      </c>
      <c r="AK2165" s="12" t="s">
        <v>126</v>
      </c>
      <c r="AM2165" s="12" t="s">
        <v>150</v>
      </c>
      <c r="AN2165" s="12" t="s">
        <v>149</v>
      </c>
      <c r="AP2165" s="12" t="s">
        <v>126</v>
      </c>
      <c r="AQ2165" s="12" t="s">
        <v>152</v>
      </c>
      <c r="AS2165" s="12" t="s">
        <v>153</v>
      </c>
      <c r="AU2165" s="12" t="s">
        <v>126</v>
      </c>
      <c r="BO2165" s="12" t="s">
        <v>766</v>
      </c>
      <c r="BP2165" s="12" t="s">
        <v>918</v>
      </c>
      <c r="BQ2165" s="12" t="s">
        <v>236</v>
      </c>
    </row>
    <row r="2166" ht="14.25" customHeight="1">
      <c r="A2166" s="12">
        <v>722993.0</v>
      </c>
      <c r="B2166" s="12">
        <v>722993.0</v>
      </c>
      <c r="C2166" s="12" t="s">
        <v>136</v>
      </c>
      <c r="D2166" s="12">
        <v>714.0</v>
      </c>
      <c r="K2166" s="12" t="s">
        <v>317</v>
      </c>
      <c r="M2166" s="12" t="s">
        <v>170</v>
      </c>
      <c r="N2166" s="12" t="s">
        <v>171</v>
      </c>
      <c r="P2166" s="12" t="s">
        <v>140</v>
      </c>
      <c r="V2166" s="12">
        <v>714.0</v>
      </c>
      <c r="X2166" s="12" t="s">
        <v>9960</v>
      </c>
      <c r="Y2166" s="12" t="s">
        <v>142</v>
      </c>
      <c r="Z2166" s="12" t="s">
        <v>9961</v>
      </c>
      <c r="AA2166" s="12" t="s">
        <v>144</v>
      </c>
      <c r="AB2166" s="12" t="s">
        <v>9962</v>
      </c>
      <c r="AC2166" s="12">
        <v>855.0</v>
      </c>
      <c r="AD2166" s="12" t="s">
        <v>2869</v>
      </c>
      <c r="AE2166" s="12" t="s">
        <v>9963</v>
      </c>
      <c r="AF2166" s="12" t="s">
        <v>9964</v>
      </c>
      <c r="AI2166" s="12" t="s">
        <v>152</v>
      </c>
      <c r="AJ2166" s="12" t="s">
        <v>126</v>
      </c>
      <c r="AK2166" s="12" t="s">
        <v>126</v>
      </c>
      <c r="AM2166" s="12" t="s">
        <v>196</v>
      </c>
      <c r="AN2166" s="12" t="s">
        <v>6152</v>
      </c>
      <c r="AO2166" s="12" t="s">
        <v>702</v>
      </c>
      <c r="AP2166" s="12" t="s">
        <v>126</v>
      </c>
      <c r="AQ2166" s="12" t="s">
        <v>152</v>
      </c>
      <c r="AS2166" s="12" t="s">
        <v>153</v>
      </c>
      <c r="AU2166" s="12" t="s">
        <v>126</v>
      </c>
      <c r="BO2166" s="12" t="s">
        <v>421</v>
      </c>
      <c r="BP2166" s="12" t="s">
        <v>2869</v>
      </c>
      <c r="BQ2166" s="12" t="s">
        <v>273</v>
      </c>
      <c r="BR2166" s="12" t="s">
        <v>2199</v>
      </c>
    </row>
    <row r="2167" ht="14.25" customHeight="1">
      <c r="A2167" s="12">
        <v>722995.0</v>
      </c>
      <c r="B2167" s="12">
        <v>722995.0</v>
      </c>
      <c r="C2167" s="12" t="s">
        <v>136</v>
      </c>
      <c r="D2167" s="12">
        <v>714.0</v>
      </c>
      <c r="K2167" s="12" t="s">
        <v>317</v>
      </c>
      <c r="M2167" s="12" t="s">
        <v>170</v>
      </c>
      <c r="N2167" s="12" t="s">
        <v>171</v>
      </c>
      <c r="P2167" s="12" t="s">
        <v>140</v>
      </c>
      <c r="V2167" s="12">
        <v>714.0</v>
      </c>
      <c r="X2167" s="12" t="s">
        <v>9965</v>
      </c>
      <c r="Y2167" s="12" t="s">
        <v>142</v>
      </c>
      <c r="Z2167" s="12" t="s">
        <v>9966</v>
      </c>
      <c r="AA2167" s="12" t="s">
        <v>144</v>
      </c>
      <c r="AB2167" s="12" t="s">
        <v>9967</v>
      </c>
      <c r="AC2167" s="12">
        <v>8.55978028099E11</v>
      </c>
      <c r="AD2167" s="12" t="s">
        <v>2869</v>
      </c>
      <c r="AE2167" s="12" t="s">
        <v>9968</v>
      </c>
      <c r="AF2167" s="12" t="s">
        <v>9964</v>
      </c>
      <c r="AI2167" s="12" t="s">
        <v>152</v>
      </c>
      <c r="AJ2167" s="12" t="s">
        <v>126</v>
      </c>
      <c r="AK2167" s="12" t="s">
        <v>126</v>
      </c>
      <c r="AM2167" s="12" t="s">
        <v>196</v>
      </c>
      <c r="AN2167" s="12" t="s">
        <v>6152</v>
      </c>
      <c r="AO2167" s="12" t="s">
        <v>364</v>
      </c>
      <c r="AP2167" s="12" t="s">
        <v>126</v>
      </c>
      <c r="AQ2167" s="12" t="s">
        <v>152</v>
      </c>
      <c r="AS2167" s="12" t="s">
        <v>153</v>
      </c>
      <c r="AU2167" s="12" t="s">
        <v>126</v>
      </c>
      <c r="BO2167" s="12" t="s">
        <v>561</v>
      </c>
      <c r="BP2167" s="12" t="s">
        <v>2869</v>
      </c>
      <c r="BQ2167" s="12" t="s">
        <v>388</v>
      </c>
    </row>
    <row r="2168" ht="14.25" customHeight="1">
      <c r="A2168" s="12">
        <v>722996.0</v>
      </c>
      <c r="B2168" s="12">
        <v>722996.0</v>
      </c>
      <c r="C2168" s="12" t="s">
        <v>136</v>
      </c>
      <c r="D2168" s="12">
        <v>769.0</v>
      </c>
      <c r="K2168" s="12" t="s">
        <v>317</v>
      </c>
      <c r="M2168" s="12" t="s">
        <v>138</v>
      </c>
      <c r="N2168" s="12" t="s">
        <v>171</v>
      </c>
      <c r="P2168" s="12" t="s">
        <v>140</v>
      </c>
      <c r="V2168" s="12">
        <v>769.0</v>
      </c>
      <c r="X2168" s="12" t="s">
        <v>9969</v>
      </c>
      <c r="Y2168" s="12" t="s">
        <v>142</v>
      </c>
      <c r="Z2168" s="12" t="s">
        <v>9970</v>
      </c>
      <c r="AA2168" s="12" t="s">
        <v>175</v>
      </c>
      <c r="AB2168" s="12" t="s">
        <v>9971</v>
      </c>
      <c r="AC2168" s="12">
        <v>41.0</v>
      </c>
      <c r="AD2168" s="12" t="s">
        <v>1068</v>
      </c>
      <c r="AI2168" s="12" t="s">
        <v>126</v>
      </c>
      <c r="AJ2168" s="12" t="s">
        <v>126</v>
      </c>
      <c r="AK2168" s="12" t="s">
        <v>126</v>
      </c>
      <c r="AM2168" s="12" t="s">
        <v>149</v>
      </c>
      <c r="AN2168" s="12" t="s">
        <v>150</v>
      </c>
      <c r="AP2168" s="12" t="s">
        <v>126</v>
      </c>
      <c r="AS2168" s="12" t="s">
        <v>370</v>
      </c>
      <c r="AT2168" s="12" t="s">
        <v>9972</v>
      </c>
      <c r="AU2168" s="12" t="s">
        <v>126</v>
      </c>
    </row>
    <row r="2169" ht="14.25" customHeight="1">
      <c r="A2169" s="12">
        <v>722997.0</v>
      </c>
      <c r="B2169" s="12">
        <v>722997.0</v>
      </c>
      <c r="C2169" s="12" t="s">
        <v>136</v>
      </c>
      <c r="D2169" s="12">
        <v>575.0</v>
      </c>
      <c r="K2169" s="12" t="s">
        <v>317</v>
      </c>
      <c r="M2169" s="12" t="s">
        <v>138</v>
      </c>
      <c r="N2169" s="12" t="s">
        <v>139</v>
      </c>
      <c r="P2169" s="12" t="s">
        <v>204</v>
      </c>
      <c r="V2169" s="12">
        <v>575.0</v>
      </c>
      <c r="X2169" s="12" t="s">
        <v>9973</v>
      </c>
      <c r="Y2169" s="12" t="s">
        <v>319</v>
      </c>
      <c r="Z2169" s="12" t="s">
        <v>9974</v>
      </c>
      <c r="AA2169" s="12" t="s">
        <v>175</v>
      </c>
      <c r="AB2169" s="12" t="s">
        <v>9975</v>
      </c>
      <c r="AC2169" s="12">
        <v>316.0</v>
      </c>
      <c r="AD2169" s="12" t="s">
        <v>221</v>
      </c>
      <c r="AE2169" s="12" t="s">
        <v>9976</v>
      </c>
      <c r="AI2169" s="12" t="s">
        <v>126</v>
      </c>
      <c r="AJ2169" s="12" t="s">
        <v>126</v>
      </c>
      <c r="AK2169" s="12" t="s">
        <v>126</v>
      </c>
      <c r="AM2169" s="12" t="s">
        <v>149</v>
      </c>
      <c r="AP2169" s="12" t="s">
        <v>126</v>
      </c>
      <c r="AQ2169" s="12" t="s">
        <v>152</v>
      </c>
      <c r="AS2169" s="12" t="s">
        <v>153</v>
      </c>
      <c r="AU2169" s="12" t="s">
        <v>152</v>
      </c>
      <c r="AV2169" s="12" t="s">
        <v>413</v>
      </c>
      <c r="AW2169" s="12" t="s">
        <v>9977</v>
      </c>
      <c r="AX2169" s="12" t="s">
        <v>184</v>
      </c>
      <c r="AY2169" s="12" t="s">
        <v>9978</v>
      </c>
      <c r="BO2169" s="12" t="s">
        <v>1364</v>
      </c>
    </row>
    <row r="2170" ht="14.25" customHeight="1">
      <c r="A2170" s="12">
        <v>722998.0</v>
      </c>
      <c r="B2170" s="12">
        <v>722998.0</v>
      </c>
      <c r="K2170" s="12" t="s">
        <v>317</v>
      </c>
      <c r="M2170" s="12" t="s">
        <v>170</v>
      </c>
      <c r="N2170" s="12" t="s">
        <v>139</v>
      </c>
      <c r="P2170" s="12" t="s">
        <v>204</v>
      </c>
      <c r="V2170" s="12">
        <v>448.0</v>
      </c>
      <c r="X2170" s="12" t="s">
        <v>9733</v>
      </c>
      <c r="Y2170" s="12" t="s">
        <v>142</v>
      </c>
      <c r="Z2170" s="12" t="s">
        <v>9734</v>
      </c>
      <c r="AA2170" s="12" t="s">
        <v>144</v>
      </c>
      <c r="AB2170" s="12" t="s">
        <v>9735</v>
      </c>
      <c r="AC2170" s="12">
        <v>78.0</v>
      </c>
      <c r="AD2170" s="12" t="s">
        <v>480</v>
      </c>
      <c r="AP2170" s="12" t="s">
        <v>126</v>
      </c>
      <c r="AQ2170" s="12" t="s">
        <v>152</v>
      </c>
      <c r="AS2170" s="12" t="s">
        <v>153</v>
      </c>
      <c r="AU2170" s="12" t="s">
        <v>126</v>
      </c>
    </row>
    <row r="2171" ht="14.25" customHeight="1">
      <c r="A2171" s="12">
        <v>722999.0</v>
      </c>
      <c r="B2171" s="12">
        <v>722999.0</v>
      </c>
      <c r="K2171" s="12" t="s">
        <v>317</v>
      </c>
      <c r="M2171" s="12" t="s">
        <v>170</v>
      </c>
      <c r="N2171" s="12" t="s">
        <v>139</v>
      </c>
      <c r="P2171" s="12" t="s">
        <v>204</v>
      </c>
      <c r="V2171" s="12">
        <v>448.0</v>
      </c>
      <c r="X2171" s="12" t="s">
        <v>9733</v>
      </c>
      <c r="Y2171" s="12" t="s">
        <v>142</v>
      </c>
      <c r="Z2171" s="12" t="s">
        <v>9734</v>
      </c>
      <c r="AA2171" s="12" t="s">
        <v>144</v>
      </c>
      <c r="AB2171" s="12" t="s">
        <v>9735</v>
      </c>
      <c r="AC2171" s="12">
        <v>78.0</v>
      </c>
      <c r="AD2171" s="12" t="s">
        <v>480</v>
      </c>
      <c r="AP2171" s="12" t="s">
        <v>126</v>
      </c>
      <c r="AQ2171" s="12" t="s">
        <v>152</v>
      </c>
      <c r="AS2171" s="12" t="s">
        <v>153</v>
      </c>
      <c r="AU2171" s="12" t="s">
        <v>126</v>
      </c>
    </row>
    <row r="2172" ht="14.25" customHeight="1">
      <c r="A2172" s="12">
        <v>723001.0</v>
      </c>
      <c r="B2172" s="12">
        <v>723001.0</v>
      </c>
      <c r="C2172" s="12" t="s">
        <v>136</v>
      </c>
      <c r="D2172" s="12">
        <v>460.0</v>
      </c>
      <c r="K2172" s="12" t="s">
        <v>317</v>
      </c>
      <c r="M2172" s="12" t="s">
        <v>138</v>
      </c>
      <c r="N2172" s="12" t="s">
        <v>171</v>
      </c>
      <c r="P2172" s="12" t="s">
        <v>204</v>
      </c>
      <c r="V2172" s="12">
        <v>460.0</v>
      </c>
      <c r="X2172" s="12" t="s">
        <v>9979</v>
      </c>
      <c r="Y2172" s="12" t="s">
        <v>246</v>
      </c>
      <c r="Z2172" s="12" t="s">
        <v>282</v>
      </c>
      <c r="AA2172" s="12" t="s">
        <v>144</v>
      </c>
      <c r="AB2172" s="12" t="s">
        <v>9980</v>
      </c>
      <c r="AC2172" s="12">
        <v>408.0</v>
      </c>
      <c r="AD2172" s="12" t="s">
        <v>221</v>
      </c>
      <c r="AE2172" s="12" t="s">
        <v>9981</v>
      </c>
      <c r="AI2172" s="12" t="s">
        <v>126</v>
      </c>
      <c r="AJ2172" s="12" t="s">
        <v>126</v>
      </c>
      <c r="AK2172" s="12" t="s">
        <v>126</v>
      </c>
      <c r="AM2172" s="12" t="s">
        <v>149</v>
      </c>
      <c r="AP2172" s="12" t="s">
        <v>126</v>
      </c>
      <c r="AQ2172" s="12" t="s">
        <v>152</v>
      </c>
      <c r="AS2172" s="12" t="s">
        <v>370</v>
      </c>
      <c r="AT2172" s="12" t="s">
        <v>1017</v>
      </c>
      <c r="AU2172" s="12" t="s">
        <v>152</v>
      </c>
      <c r="AV2172" s="12" t="s">
        <v>552</v>
      </c>
      <c r="AW2172" s="12" t="s">
        <v>9982</v>
      </c>
      <c r="AX2172" s="12" t="s">
        <v>184</v>
      </c>
      <c r="AY2172" s="12" t="s">
        <v>9983</v>
      </c>
      <c r="BO2172" s="12" t="s">
        <v>9984</v>
      </c>
      <c r="BQ2172" s="12" t="s">
        <v>1369</v>
      </c>
    </row>
    <row r="2173" ht="14.25" customHeight="1">
      <c r="A2173" s="12">
        <v>723002.0</v>
      </c>
      <c r="B2173" s="12">
        <v>723002.0</v>
      </c>
      <c r="C2173" s="12" t="s">
        <v>136</v>
      </c>
      <c r="D2173" s="12">
        <v>769.0</v>
      </c>
      <c r="K2173" s="12" t="s">
        <v>317</v>
      </c>
      <c r="M2173" s="12" t="s">
        <v>138</v>
      </c>
      <c r="N2173" s="12" t="s">
        <v>171</v>
      </c>
      <c r="P2173" s="12" t="s">
        <v>140</v>
      </c>
      <c r="V2173" s="12">
        <v>769.0</v>
      </c>
      <c r="X2173" s="12" t="s">
        <v>9985</v>
      </c>
      <c r="Y2173" s="12" t="s">
        <v>142</v>
      </c>
      <c r="Z2173" s="12" t="s">
        <v>9986</v>
      </c>
      <c r="AA2173" s="12" t="s">
        <v>175</v>
      </c>
      <c r="AB2173" s="12" t="s">
        <v>9987</v>
      </c>
      <c r="AC2173" s="12">
        <v>659.0</v>
      </c>
      <c r="AD2173" s="12" t="s">
        <v>1643</v>
      </c>
      <c r="AE2173" s="12" t="s">
        <v>9988</v>
      </c>
      <c r="AI2173" s="12" t="s">
        <v>126</v>
      </c>
      <c r="AJ2173" s="12" t="s">
        <v>126</v>
      </c>
      <c r="AK2173" s="12" t="s">
        <v>126</v>
      </c>
      <c r="AM2173" s="12" t="s">
        <v>149</v>
      </c>
      <c r="AN2173" s="12" t="s">
        <v>9989</v>
      </c>
      <c r="AP2173" s="12" t="s">
        <v>126</v>
      </c>
      <c r="AQ2173" s="12" t="s">
        <v>152</v>
      </c>
      <c r="AS2173" s="12" t="s">
        <v>370</v>
      </c>
      <c r="AT2173" s="12" t="s">
        <v>1017</v>
      </c>
      <c r="AU2173" s="12" t="s">
        <v>126</v>
      </c>
      <c r="BO2173" s="12" t="s">
        <v>8325</v>
      </c>
      <c r="BP2173" s="12" t="s">
        <v>1643</v>
      </c>
      <c r="BQ2173" s="12" t="s">
        <v>607</v>
      </c>
    </row>
    <row r="2174" ht="14.25" customHeight="1">
      <c r="A2174" s="12">
        <v>723010.0</v>
      </c>
      <c r="B2174" s="12">
        <v>723010.0</v>
      </c>
      <c r="M2174" s="12" t="s">
        <v>138</v>
      </c>
      <c r="N2174" s="12" t="s">
        <v>139</v>
      </c>
      <c r="O2174" s="12" t="s">
        <v>1215</v>
      </c>
      <c r="P2174" s="12" t="s">
        <v>140</v>
      </c>
      <c r="V2174" s="12">
        <v>0.0</v>
      </c>
      <c r="X2174" s="12" t="s">
        <v>4808</v>
      </c>
      <c r="Y2174" s="12" t="s">
        <v>142</v>
      </c>
      <c r="Z2174" s="12" t="s">
        <v>4809</v>
      </c>
      <c r="AA2174" s="12" t="s">
        <v>144</v>
      </c>
      <c r="AB2174" s="12" t="s">
        <v>4810</v>
      </c>
      <c r="AC2174" s="12">
        <v>849.0</v>
      </c>
      <c r="AD2174" s="12" t="s">
        <v>1643</v>
      </c>
      <c r="AE2174" s="12" t="s">
        <v>9990</v>
      </c>
      <c r="AF2174" s="12" t="s">
        <v>9991</v>
      </c>
      <c r="AI2174" s="12" t="s">
        <v>126</v>
      </c>
      <c r="AJ2174" s="12" t="s">
        <v>126</v>
      </c>
      <c r="AK2174" s="12" t="s">
        <v>126</v>
      </c>
      <c r="AM2174" s="12" t="s">
        <v>196</v>
      </c>
      <c r="AP2174" s="12" t="s">
        <v>126</v>
      </c>
      <c r="AS2174" s="12" t="s">
        <v>153</v>
      </c>
      <c r="AU2174" s="12" t="s">
        <v>126</v>
      </c>
      <c r="BO2174" s="12" t="s">
        <v>9992</v>
      </c>
      <c r="BP2174" s="12" t="s">
        <v>3616</v>
      </c>
      <c r="BQ2174" s="12" t="s">
        <v>158</v>
      </c>
    </row>
    <row r="2175" ht="14.25" customHeight="1">
      <c r="A2175" s="12">
        <v>723011.0</v>
      </c>
      <c r="B2175" s="12">
        <v>723010.0</v>
      </c>
      <c r="K2175" s="12" t="s">
        <v>317</v>
      </c>
      <c r="M2175" s="12" t="s">
        <v>138</v>
      </c>
      <c r="N2175" s="12" t="s">
        <v>139</v>
      </c>
      <c r="O2175" s="12" t="s">
        <v>1215</v>
      </c>
      <c r="P2175" s="12" t="s">
        <v>140</v>
      </c>
      <c r="V2175" s="12">
        <v>963.0</v>
      </c>
      <c r="X2175" s="12" t="s">
        <v>9993</v>
      </c>
      <c r="Y2175" s="12" t="s">
        <v>142</v>
      </c>
      <c r="Z2175" s="12" t="s">
        <v>4814</v>
      </c>
      <c r="AA2175" s="12" t="s">
        <v>175</v>
      </c>
      <c r="AB2175" s="12" t="s">
        <v>9994</v>
      </c>
      <c r="AC2175" s="12">
        <v>812.0</v>
      </c>
      <c r="AD2175" s="12" t="s">
        <v>1643</v>
      </c>
      <c r="AE2175" s="12" t="s">
        <v>9990</v>
      </c>
      <c r="AF2175" s="12" t="s">
        <v>9991</v>
      </c>
      <c r="AI2175" s="12" t="s">
        <v>126</v>
      </c>
      <c r="AJ2175" s="12" t="s">
        <v>126</v>
      </c>
      <c r="AK2175" s="12" t="s">
        <v>126</v>
      </c>
      <c r="AM2175" s="12" t="s">
        <v>149</v>
      </c>
      <c r="AP2175" s="12" t="s">
        <v>126</v>
      </c>
      <c r="AS2175" s="12" t="s">
        <v>153</v>
      </c>
      <c r="AU2175" s="12" t="s">
        <v>126</v>
      </c>
      <c r="BO2175" s="12" t="s">
        <v>4883</v>
      </c>
      <c r="BP2175" s="12" t="s">
        <v>3616</v>
      </c>
      <c r="BQ2175" s="12" t="s">
        <v>388</v>
      </c>
    </row>
    <row r="2176" ht="14.25" customHeight="1">
      <c r="A2176" s="12">
        <v>723012.0</v>
      </c>
      <c r="B2176" s="12">
        <v>723012.0</v>
      </c>
      <c r="C2176" s="12" t="s">
        <v>136</v>
      </c>
      <c r="D2176" s="12">
        <v>2714.0</v>
      </c>
      <c r="K2176" s="12" t="s">
        <v>317</v>
      </c>
      <c r="M2176" s="12" t="s">
        <v>170</v>
      </c>
      <c r="N2176" s="12" t="s">
        <v>171</v>
      </c>
      <c r="P2176" s="12" t="s">
        <v>3282</v>
      </c>
      <c r="V2176" s="12">
        <v>2000.0</v>
      </c>
      <c r="X2176" s="12" t="s">
        <v>9995</v>
      </c>
      <c r="Y2176" s="12" t="s">
        <v>173</v>
      </c>
      <c r="Z2176" s="12" t="s">
        <v>9996</v>
      </c>
      <c r="AA2176" s="12" t="s">
        <v>175</v>
      </c>
      <c r="AB2176" s="12" t="s">
        <v>9997</v>
      </c>
      <c r="AC2176" s="12">
        <v>268.0</v>
      </c>
      <c r="AD2176" s="12" t="s">
        <v>230</v>
      </c>
      <c r="AE2176" s="12" t="s">
        <v>9998</v>
      </c>
      <c r="AF2176" s="12" t="s">
        <v>9999</v>
      </c>
      <c r="AI2176" s="12" t="s">
        <v>126</v>
      </c>
      <c r="AJ2176" s="12" t="s">
        <v>126</v>
      </c>
      <c r="AK2176" s="12" t="s">
        <v>126</v>
      </c>
      <c r="AM2176" s="12" t="s">
        <v>149</v>
      </c>
      <c r="AP2176" s="12" t="s">
        <v>126</v>
      </c>
      <c r="AS2176" s="12" t="s">
        <v>153</v>
      </c>
      <c r="AU2176" s="12" t="s">
        <v>152</v>
      </c>
      <c r="AV2176" s="12" t="s">
        <v>154</v>
      </c>
      <c r="AX2176" s="12" t="s">
        <v>156</v>
      </c>
      <c r="BF2176" s="12" t="s">
        <v>152</v>
      </c>
      <c r="BH2176" s="12" t="s">
        <v>8564</v>
      </c>
      <c r="BI2176" s="12" t="s">
        <v>10000</v>
      </c>
      <c r="BO2176" s="12" t="s">
        <v>10001</v>
      </c>
      <c r="BP2176" s="12" t="s">
        <v>230</v>
      </c>
      <c r="BQ2176" s="12" t="s">
        <v>10002</v>
      </c>
    </row>
    <row r="2177" ht="14.25" customHeight="1">
      <c r="A2177" s="12">
        <v>723013.0</v>
      </c>
      <c r="B2177" s="12">
        <v>723012.0</v>
      </c>
      <c r="K2177" s="12" t="s">
        <v>317</v>
      </c>
      <c r="M2177" s="12" t="s">
        <v>170</v>
      </c>
      <c r="N2177" s="12" t="s">
        <v>171</v>
      </c>
      <c r="P2177" s="12" t="s">
        <v>3282</v>
      </c>
      <c r="V2177" s="12">
        <v>0.0</v>
      </c>
      <c r="X2177" s="12" t="s">
        <v>10003</v>
      </c>
      <c r="Y2177" s="12" t="s">
        <v>142</v>
      </c>
      <c r="Z2177" s="12" t="s">
        <v>10004</v>
      </c>
      <c r="AA2177" s="12" t="s">
        <v>144</v>
      </c>
      <c r="AB2177" s="12" t="s">
        <v>9997</v>
      </c>
      <c r="AC2177" s="12">
        <v>268.0</v>
      </c>
      <c r="AD2177" s="12" t="s">
        <v>230</v>
      </c>
      <c r="AE2177" s="12" t="s">
        <v>10005</v>
      </c>
      <c r="AF2177" s="12" t="s">
        <v>9999</v>
      </c>
      <c r="AI2177" s="12" t="s">
        <v>126</v>
      </c>
      <c r="AJ2177" s="12" t="s">
        <v>126</v>
      </c>
      <c r="AK2177" s="12" t="s">
        <v>126</v>
      </c>
      <c r="AM2177" s="12" t="s">
        <v>149</v>
      </c>
      <c r="AP2177" s="12" t="s">
        <v>126</v>
      </c>
      <c r="AS2177" s="12" t="s">
        <v>153</v>
      </c>
      <c r="AU2177" s="12" t="s">
        <v>152</v>
      </c>
      <c r="AV2177" s="12" t="s">
        <v>154</v>
      </c>
      <c r="AX2177" s="12" t="s">
        <v>156</v>
      </c>
      <c r="BF2177" s="12" t="s">
        <v>126</v>
      </c>
      <c r="BO2177" s="12" t="s">
        <v>10001</v>
      </c>
      <c r="BP2177" s="12" t="s">
        <v>230</v>
      </c>
      <c r="BQ2177" s="12" t="s">
        <v>10002</v>
      </c>
    </row>
    <row r="2178" ht="14.25" customHeight="1">
      <c r="A2178" s="12">
        <v>723014.0</v>
      </c>
      <c r="B2178" s="12">
        <v>723012.0</v>
      </c>
      <c r="K2178" s="12" t="s">
        <v>317</v>
      </c>
      <c r="M2178" s="12" t="s">
        <v>170</v>
      </c>
      <c r="N2178" s="12" t="s">
        <v>171</v>
      </c>
      <c r="P2178" s="12" t="s">
        <v>140</v>
      </c>
      <c r="V2178" s="12">
        <v>714.0</v>
      </c>
      <c r="X2178" s="12" t="s">
        <v>10003</v>
      </c>
      <c r="Y2178" s="12" t="s">
        <v>142</v>
      </c>
      <c r="Z2178" s="12" t="s">
        <v>10004</v>
      </c>
      <c r="AA2178" s="12" t="s">
        <v>144</v>
      </c>
      <c r="AB2178" s="12" t="s">
        <v>9997</v>
      </c>
      <c r="AC2178" s="12">
        <v>268.0</v>
      </c>
      <c r="AD2178" s="12" t="s">
        <v>230</v>
      </c>
      <c r="AE2178" s="12" t="s">
        <v>10005</v>
      </c>
      <c r="AF2178" s="12" t="s">
        <v>9999</v>
      </c>
      <c r="AI2178" s="12" t="s">
        <v>126</v>
      </c>
      <c r="AJ2178" s="12" t="s">
        <v>126</v>
      </c>
      <c r="AK2178" s="12" t="s">
        <v>126</v>
      </c>
      <c r="AM2178" s="12" t="s">
        <v>149</v>
      </c>
      <c r="AP2178" s="12" t="s">
        <v>126</v>
      </c>
      <c r="AS2178" s="12" t="s">
        <v>153</v>
      </c>
      <c r="AU2178" s="12" t="s">
        <v>152</v>
      </c>
      <c r="AV2178" s="12" t="s">
        <v>154</v>
      </c>
      <c r="AX2178" s="12" t="s">
        <v>156</v>
      </c>
      <c r="BO2178" s="12" t="s">
        <v>10001</v>
      </c>
      <c r="BP2178" s="12" t="s">
        <v>230</v>
      </c>
      <c r="BQ2178" s="12" t="s">
        <v>10006</v>
      </c>
    </row>
    <row r="2179" ht="14.25" customHeight="1">
      <c r="A2179" s="12">
        <v>723020.0</v>
      </c>
      <c r="B2179" s="12">
        <v>723020.0</v>
      </c>
      <c r="K2179" s="12" t="s">
        <v>317</v>
      </c>
      <c r="M2179" s="12" t="s">
        <v>138</v>
      </c>
      <c r="N2179" s="12" t="s">
        <v>139</v>
      </c>
      <c r="O2179" s="12" t="s">
        <v>3372</v>
      </c>
      <c r="P2179" s="12" t="s">
        <v>140</v>
      </c>
      <c r="V2179" s="12">
        <v>963.0</v>
      </c>
      <c r="X2179" s="12" t="s">
        <v>9955</v>
      </c>
      <c r="Y2179" s="12" t="s">
        <v>226</v>
      </c>
      <c r="Z2179" s="12" t="s">
        <v>9956</v>
      </c>
      <c r="AA2179" s="12" t="s">
        <v>175</v>
      </c>
      <c r="AB2179" s="12" t="s">
        <v>9957</v>
      </c>
      <c r="AC2179" s="12">
        <v>10.0</v>
      </c>
      <c r="AE2179" s="12" t="s">
        <v>9958</v>
      </c>
      <c r="AF2179" s="12" t="s">
        <v>9959</v>
      </c>
      <c r="AI2179" s="12" t="s">
        <v>126</v>
      </c>
      <c r="AJ2179" s="12" t="s">
        <v>126</v>
      </c>
      <c r="AK2179" s="12" t="s">
        <v>126</v>
      </c>
      <c r="AM2179" s="12" t="s">
        <v>150</v>
      </c>
      <c r="AN2179" s="12" t="s">
        <v>149</v>
      </c>
      <c r="AP2179" s="12" t="s">
        <v>126</v>
      </c>
      <c r="AS2179" s="12" t="s">
        <v>153</v>
      </c>
      <c r="AU2179" s="12" t="s">
        <v>152</v>
      </c>
      <c r="AV2179" s="12" t="s">
        <v>188</v>
      </c>
      <c r="AW2179" s="12" t="s">
        <v>10007</v>
      </c>
      <c r="AX2179" s="12" t="s">
        <v>156</v>
      </c>
      <c r="AY2179" s="12" t="s">
        <v>10008</v>
      </c>
      <c r="BO2179" s="12" t="s">
        <v>6248</v>
      </c>
      <c r="BP2179" s="12" t="s">
        <v>146</v>
      </c>
      <c r="BQ2179" s="12" t="s">
        <v>236</v>
      </c>
    </row>
    <row r="2180" ht="14.25" customHeight="1">
      <c r="A2180" s="12">
        <v>723021.0</v>
      </c>
      <c r="B2180" s="12">
        <v>723021.0</v>
      </c>
      <c r="K2180" s="12" t="s">
        <v>317</v>
      </c>
      <c r="M2180" s="12" t="s">
        <v>170</v>
      </c>
      <c r="N2180" s="12" t="s">
        <v>139</v>
      </c>
      <c r="O2180" s="12" t="s">
        <v>1215</v>
      </c>
      <c r="P2180" s="12" t="s">
        <v>140</v>
      </c>
      <c r="V2180" s="12">
        <v>895.0</v>
      </c>
      <c r="X2180" s="12" t="s">
        <v>10009</v>
      </c>
      <c r="Y2180" s="12" t="s">
        <v>226</v>
      </c>
      <c r="Z2180" s="12" t="s">
        <v>10010</v>
      </c>
      <c r="AA2180" s="12" t="s">
        <v>175</v>
      </c>
      <c r="AB2180" s="12" t="s">
        <v>10011</v>
      </c>
      <c r="AC2180" s="12">
        <v>6.39971564727E11</v>
      </c>
      <c r="AD2180" s="12" t="s">
        <v>836</v>
      </c>
      <c r="AE2180" s="12" t="s">
        <v>10012</v>
      </c>
      <c r="AF2180" s="12" t="s">
        <v>10013</v>
      </c>
      <c r="AI2180" s="12" t="s">
        <v>152</v>
      </c>
      <c r="AJ2180" s="12" t="s">
        <v>126</v>
      </c>
      <c r="AK2180" s="12" t="s">
        <v>126</v>
      </c>
      <c r="AM2180" s="12" t="s">
        <v>196</v>
      </c>
      <c r="AP2180" s="12" t="s">
        <v>152</v>
      </c>
      <c r="AQ2180" s="12" t="s">
        <v>152</v>
      </c>
      <c r="AS2180" s="12" t="s">
        <v>153</v>
      </c>
      <c r="AU2180" s="12" t="s">
        <v>152</v>
      </c>
      <c r="AV2180" s="12" t="s">
        <v>182</v>
      </c>
      <c r="AW2180" s="12" t="s">
        <v>10014</v>
      </c>
      <c r="AX2180" s="12" t="s">
        <v>198</v>
      </c>
      <c r="AY2180" s="12" t="s">
        <v>7854</v>
      </c>
      <c r="BO2180" s="12" t="s">
        <v>1958</v>
      </c>
      <c r="BP2180" s="12" t="s">
        <v>836</v>
      </c>
      <c r="BQ2180" s="12" t="s">
        <v>607</v>
      </c>
    </row>
    <row r="2181" ht="14.25" customHeight="1">
      <c r="A2181" s="12">
        <v>723022.0</v>
      </c>
      <c r="B2181" s="12">
        <v>723022.0</v>
      </c>
      <c r="C2181" s="12" t="s">
        <v>136</v>
      </c>
      <c r="D2181" s="12">
        <v>0.0</v>
      </c>
      <c r="K2181" s="12" t="s">
        <v>317</v>
      </c>
      <c r="M2181" s="12" t="s">
        <v>253</v>
      </c>
      <c r="N2181" s="12" t="s">
        <v>139</v>
      </c>
      <c r="P2181" s="12" t="s">
        <v>204</v>
      </c>
      <c r="V2181" s="12">
        <v>351.0</v>
      </c>
      <c r="X2181" s="12" t="s">
        <v>10015</v>
      </c>
      <c r="Y2181" s="12" t="s">
        <v>246</v>
      </c>
      <c r="Z2181" s="12" t="s">
        <v>10016</v>
      </c>
      <c r="AA2181" s="12" t="s">
        <v>144</v>
      </c>
      <c r="AB2181" s="12" t="s">
        <v>10017</v>
      </c>
      <c r="AC2181" s="12">
        <v>257.0</v>
      </c>
      <c r="AD2181" s="12" t="s">
        <v>675</v>
      </c>
      <c r="AE2181" s="12" t="s">
        <v>2433</v>
      </c>
      <c r="AF2181" s="12" t="s">
        <v>10018</v>
      </c>
      <c r="AI2181" s="12" t="s">
        <v>126</v>
      </c>
      <c r="AJ2181" s="12" t="s">
        <v>126</v>
      </c>
      <c r="AK2181" s="12" t="s">
        <v>126</v>
      </c>
      <c r="AM2181" s="12" t="s">
        <v>196</v>
      </c>
      <c r="AN2181" s="12" t="s">
        <v>196</v>
      </c>
      <c r="AO2181" s="12" t="s">
        <v>196</v>
      </c>
      <c r="AP2181" s="12" t="s">
        <v>152</v>
      </c>
      <c r="AQ2181" s="12" t="s">
        <v>152</v>
      </c>
      <c r="AS2181" s="12" t="s">
        <v>153</v>
      </c>
      <c r="AU2181" s="12" t="s">
        <v>126</v>
      </c>
      <c r="BO2181" s="12" t="s">
        <v>421</v>
      </c>
      <c r="BP2181" s="12" t="s">
        <v>675</v>
      </c>
      <c r="BQ2181" s="12" t="s">
        <v>273</v>
      </c>
    </row>
    <row r="2182" ht="14.25" customHeight="1">
      <c r="A2182" s="12">
        <v>723024.0</v>
      </c>
      <c r="B2182" s="12">
        <v>723024.0</v>
      </c>
      <c r="C2182" s="12" t="s">
        <v>136</v>
      </c>
      <c r="D2182" s="12">
        <v>3625.0</v>
      </c>
      <c r="K2182" s="12" t="s">
        <v>317</v>
      </c>
      <c r="M2182" s="12" t="s">
        <v>138</v>
      </c>
      <c r="N2182" s="12" t="s">
        <v>171</v>
      </c>
      <c r="P2182" s="12" t="s">
        <v>140</v>
      </c>
      <c r="V2182" s="12">
        <v>769.0</v>
      </c>
      <c r="X2182" s="12" t="s">
        <v>10019</v>
      </c>
      <c r="Y2182" s="12" t="s">
        <v>246</v>
      </c>
      <c r="Z2182" s="12" t="s">
        <v>10020</v>
      </c>
      <c r="AA2182" s="12" t="s">
        <v>144</v>
      </c>
      <c r="AB2182" s="12" t="s">
        <v>10021</v>
      </c>
      <c r="AC2182" s="12">
        <v>855.0</v>
      </c>
      <c r="AD2182" s="12" t="s">
        <v>221</v>
      </c>
      <c r="AE2182" s="12" t="s">
        <v>10022</v>
      </c>
      <c r="AF2182" s="12" t="s">
        <v>10023</v>
      </c>
      <c r="AI2182" s="12" t="s">
        <v>126</v>
      </c>
      <c r="AJ2182" s="12" t="s">
        <v>126</v>
      </c>
      <c r="AK2182" s="12" t="s">
        <v>126</v>
      </c>
      <c r="AM2182" s="12" t="s">
        <v>149</v>
      </c>
      <c r="AP2182" s="12" t="s">
        <v>126</v>
      </c>
      <c r="AS2182" s="12" t="s">
        <v>370</v>
      </c>
      <c r="AT2182" s="12" t="s">
        <v>1017</v>
      </c>
      <c r="AU2182" s="12" t="s">
        <v>126</v>
      </c>
      <c r="BP2182" s="12" t="s">
        <v>2869</v>
      </c>
    </row>
    <row r="2183" ht="14.25" customHeight="1">
      <c r="A2183" s="12">
        <v>723025.0</v>
      </c>
      <c r="B2183" s="12">
        <v>723024.0</v>
      </c>
      <c r="K2183" s="12" t="s">
        <v>317</v>
      </c>
      <c r="M2183" s="12" t="s">
        <v>170</v>
      </c>
      <c r="N2183" s="12" t="s">
        <v>171</v>
      </c>
      <c r="P2183" s="12" t="s">
        <v>140</v>
      </c>
      <c r="V2183" s="12">
        <v>714.0</v>
      </c>
      <c r="X2183" s="12" t="s">
        <v>10024</v>
      </c>
      <c r="Y2183" s="12" t="s">
        <v>246</v>
      </c>
      <c r="Z2183" s="12" t="s">
        <v>10025</v>
      </c>
      <c r="AA2183" s="12" t="s">
        <v>144</v>
      </c>
      <c r="AB2183" s="12" t="s">
        <v>10026</v>
      </c>
      <c r="AC2183" s="12">
        <v>855.0</v>
      </c>
      <c r="AD2183" s="12" t="s">
        <v>1418</v>
      </c>
      <c r="AE2183" s="12" t="s">
        <v>10027</v>
      </c>
      <c r="AI2183" s="12" t="s">
        <v>126</v>
      </c>
      <c r="AJ2183" s="12" t="s">
        <v>126</v>
      </c>
      <c r="AK2183" s="12" t="s">
        <v>126</v>
      </c>
      <c r="AM2183" s="12" t="s">
        <v>244</v>
      </c>
      <c r="AP2183" s="12" t="s">
        <v>126</v>
      </c>
      <c r="AS2183" s="12" t="s">
        <v>370</v>
      </c>
      <c r="AT2183" s="12" t="s">
        <v>1017</v>
      </c>
      <c r="AU2183" s="12" t="s">
        <v>126</v>
      </c>
      <c r="BP2183" s="12" t="s">
        <v>2869</v>
      </c>
    </row>
    <row r="2184" ht="14.25" customHeight="1">
      <c r="A2184" s="12">
        <v>723026.0</v>
      </c>
      <c r="B2184" s="12">
        <v>723024.0</v>
      </c>
      <c r="K2184" s="12" t="s">
        <v>317</v>
      </c>
      <c r="M2184" s="12" t="s">
        <v>170</v>
      </c>
      <c r="N2184" s="12" t="s">
        <v>171</v>
      </c>
      <c r="P2184" s="12" t="s">
        <v>140</v>
      </c>
      <c r="V2184" s="12">
        <v>714.0</v>
      </c>
      <c r="X2184" s="12" t="s">
        <v>10028</v>
      </c>
      <c r="Y2184" s="12" t="s">
        <v>246</v>
      </c>
      <c r="Z2184" s="12" t="s">
        <v>10029</v>
      </c>
      <c r="AA2184" s="12" t="s">
        <v>144</v>
      </c>
      <c r="AB2184" s="12" t="s">
        <v>10030</v>
      </c>
      <c r="AC2184" s="12">
        <v>855.0</v>
      </c>
      <c r="AD2184" s="12" t="s">
        <v>1418</v>
      </c>
      <c r="AE2184" s="12" t="s">
        <v>10031</v>
      </c>
      <c r="AI2184" s="12" t="s">
        <v>126</v>
      </c>
      <c r="AJ2184" s="12" t="s">
        <v>126</v>
      </c>
      <c r="AK2184" s="12" t="s">
        <v>126</v>
      </c>
      <c r="AM2184" s="12" t="s">
        <v>244</v>
      </c>
      <c r="AP2184" s="12" t="s">
        <v>126</v>
      </c>
      <c r="AS2184" s="12" t="s">
        <v>370</v>
      </c>
      <c r="AT2184" s="12" t="s">
        <v>1017</v>
      </c>
      <c r="AU2184" s="12" t="s">
        <v>126</v>
      </c>
      <c r="BP2184" s="12" t="s">
        <v>2869</v>
      </c>
    </row>
    <row r="2185" ht="14.25" customHeight="1">
      <c r="A2185" s="12">
        <v>723027.0</v>
      </c>
      <c r="B2185" s="12">
        <v>723024.0</v>
      </c>
      <c r="K2185" s="12" t="s">
        <v>317</v>
      </c>
      <c r="M2185" s="12" t="s">
        <v>170</v>
      </c>
      <c r="N2185" s="12" t="s">
        <v>171</v>
      </c>
      <c r="P2185" s="12" t="s">
        <v>140</v>
      </c>
      <c r="V2185" s="12">
        <v>714.0</v>
      </c>
      <c r="X2185" s="12" t="s">
        <v>10032</v>
      </c>
      <c r="Y2185" s="12" t="s">
        <v>246</v>
      </c>
      <c r="Z2185" s="12" t="s">
        <v>10033</v>
      </c>
      <c r="AA2185" s="12" t="s">
        <v>144</v>
      </c>
      <c r="AB2185" s="12" t="s">
        <v>10026</v>
      </c>
      <c r="AC2185" s="12">
        <v>855.0</v>
      </c>
      <c r="AD2185" s="12" t="s">
        <v>1226</v>
      </c>
      <c r="AE2185" s="12" t="s">
        <v>10034</v>
      </c>
      <c r="AI2185" s="12" t="s">
        <v>126</v>
      </c>
      <c r="AJ2185" s="12" t="s">
        <v>126</v>
      </c>
      <c r="AK2185" s="12" t="s">
        <v>126</v>
      </c>
      <c r="AM2185" s="12" t="s">
        <v>149</v>
      </c>
      <c r="AP2185" s="12" t="s">
        <v>126</v>
      </c>
      <c r="AS2185" s="12" t="s">
        <v>370</v>
      </c>
      <c r="AT2185" s="12" t="s">
        <v>1017</v>
      </c>
      <c r="AU2185" s="12" t="s">
        <v>126</v>
      </c>
      <c r="BP2185" s="12" t="s">
        <v>2869</v>
      </c>
    </row>
    <row r="2186" ht="14.25" customHeight="1">
      <c r="A2186" s="12">
        <v>723028.0</v>
      </c>
      <c r="B2186" s="12">
        <v>723024.0</v>
      </c>
      <c r="K2186" s="12" t="s">
        <v>317</v>
      </c>
      <c r="M2186" s="12" t="s">
        <v>170</v>
      </c>
      <c r="N2186" s="12" t="s">
        <v>171</v>
      </c>
      <c r="P2186" s="12" t="s">
        <v>140</v>
      </c>
      <c r="V2186" s="12">
        <v>714.0</v>
      </c>
      <c r="X2186" s="12" t="s">
        <v>10035</v>
      </c>
      <c r="Y2186" s="12" t="s">
        <v>246</v>
      </c>
      <c r="Z2186" s="12" t="s">
        <v>10036</v>
      </c>
      <c r="AA2186" s="12" t="s">
        <v>144</v>
      </c>
      <c r="AB2186" s="12" t="s">
        <v>10037</v>
      </c>
      <c r="AC2186" s="12">
        <v>601.0</v>
      </c>
      <c r="AD2186" s="12" t="s">
        <v>1226</v>
      </c>
      <c r="AE2186" s="12" t="s">
        <v>10034</v>
      </c>
      <c r="AI2186" s="12" t="s">
        <v>126</v>
      </c>
      <c r="AJ2186" s="12" t="s">
        <v>126</v>
      </c>
      <c r="AK2186" s="12" t="s">
        <v>126</v>
      </c>
      <c r="AM2186" s="12" t="s">
        <v>149</v>
      </c>
      <c r="AP2186" s="12" t="s">
        <v>126</v>
      </c>
      <c r="AS2186" s="12" t="s">
        <v>370</v>
      </c>
      <c r="AT2186" s="12" t="s">
        <v>4119</v>
      </c>
      <c r="AU2186" s="12" t="s">
        <v>126</v>
      </c>
      <c r="BP2186" s="12" t="s">
        <v>2869</v>
      </c>
    </row>
    <row r="2187" ht="14.25" customHeight="1">
      <c r="A2187" s="12">
        <v>723035.0</v>
      </c>
      <c r="B2187" s="12">
        <v>723035.0</v>
      </c>
      <c r="C2187" s="12" t="s">
        <v>136</v>
      </c>
      <c r="D2187" s="12">
        <v>769.0</v>
      </c>
      <c r="K2187" s="12" t="s">
        <v>317</v>
      </c>
      <c r="M2187" s="12" t="s">
        <v>138</v>
      </c>
      <c r="N2187" s="12" t="s">
        <v>171</v>
      </c>
      <c r="P2187" s="12" t="s">
        <v>140</v>
      </c>
      <c r="V2187" s="12">
        <v>769.0</v>
      </c>
      <c r="X2187" s="12" t="s">
        <v>10038</v>
      </c>
      <c r="Y2187" s="12" t="s">
        <v>142</v>
      </c>
      <c r="Z2187" s="12" t="s">
        <v>10039</v>
      </c>
      <c r="AA2187" s="12" t="s">
        <v>144</v>
      </c>
      <c r="AB2187" s="12" t="s">
        <v>10040</v>
      </c>
      <c r="AC2187" s="12">
        <v>4.9162496361E11</v>
      </c>
      <c r="AD2187" s="12" t="s">
        <v>1275</v>
      </c>
      <c r="AE2187" s="12" t="s">
        <v>10041</v>
      </c>
      <c r="AI2187" s="12" t="s">
        <v>126</v>
      </c>
      <c r="AJ2187" s="12" t="s">
        <v>126</v>
      </c>
      <c r="AK2187" s="12" t="s">
        <v>126</v>
      </c>
      <c r="AM2187" s="12" t="s">
        <v>149</v>
      </c>
      <c r="AN2187" s="12" t="s">
        <v>1494</v>
      </c>
      <c r="AO2187" s="12" t="s">
        <v>1565</v>
      </c>
      <c r="AP2187" s="12" t="s">
        <v>126</v>
      </c>
      <c r="AS2187" s="12" t="s">
        <v>370</v>
      </c>
      <c r="AT2187" s="12" t="s">
        <v>1017</v>
      </c>
      <c r="AU2187" s="12" t="s">
        <v>126</v>
      </c>
      <c r="BO2187" s="12" t="s">
        <v>865</v>
      </c>
      <c r="BP2187" s="12" t="s">
        <v>1275</v>
      </c>
      <c r="BQ2187" s="12" t="s">
        <v>388</v>
      </c>
    </row>
    <row r="2188" ht="14.25" customHeight="1">
      <c r="A2188" s="12">
        <v>723036.0</v>
      </c>
      <c r="B2188" s="12">
        <v>723036.0</v>
      </c>
      <c r="C2188" s="12" t="s">
        <v>136</v>
      </c>
      <c r="D2188" s="12">
        <v>484.0</v>
      </c>
      <c r="K2188" s="12" t="s">
        <v>317</v>
      </c>
      <c r="M2188" s="12" t="s">
        <v>138</v>
      </c>
      <c r="N2188" s="12" t="s">
        <v>139</v>
      </c>
      <c r="P2188" s="12" t="s">
        <v>118</v>
      </c>
      <c r="R2188" s="12" t="s">
        <v>1182</v>
      </c>
      <c r="V2188" s="12">
        <v>484.0</v>
      </c>
      <c r="X2188" s="12" t="s">
        <v>10042</v>
      </c>
      <c r="Y2188" s="12" t="s">
        <v>246</v>
      </c>
      <c r="Z2188" s="12" t="s">
        <v>10043</v>
      </c>
      <c r="AA2188" s="12" t="s">
        <v>144</v>
      </c>
      <c r="AB2188" s="12" t="s">
        <v>10044</v>
      </c>
      <c r="AC2188" s="12">
        <v>419.0</v>
      </c>
      <c r="AD2188" s="12" t="s">
        <v>221</v>
      </c>
      <c r="AE2188" s="12" t="s">
        <v>10045</v>
      </c>
      <c r="AI2188" s="12" t="s">
        <v>126</v>
      </c>
      <c r="AJ2188" s="12" t="s">
        <v>126</v>
      </c>
      <c r="AK2188" s="12" t="s">
        <v>126</v>
      </c>
      <c r="AM2188" s="12" t="s">
        <v>149</v>
      </c>
      <c r="AP2188" s="12" t="s">
        <v>126</v>
      </c>
      <c r="AQ2188" s="12" t="s">
        <v>152</v>
      </c>
      <c r="AS2188" s="12" t="s">
        <v>153</v>
      </c>
      <c r="AU2188" s="12" t="s">
        <v>126</v>
      </c>
      <c r="BP2188" s="12" t="s">
        <v>221</v>
      </c>
    </row>
    <row r="2189" ht="14.25" customHeight="1">
      <c r="A2189" s="12">
        <v>723038.0</v>
      </c>
      <c r="B2189" s="12">
        <v>723038.0</v>
      </c>
      <c r="K2189" s="12" t="s">
        <v>317</v>
      </c>
      <c r="M2189" s="12" t="s">
        <v>253</v>
      </c>
      <c r="N2189" s="12" t="s">
        <v>139</v>
      </c>
      <c r="P2189" s="12" t="s">
        <v>204</v>
      </c>
      <c r="V2189" s="12">
        <v>351.0</v>
      </c>
      <c r="X2189" s="12" t="s">
        <v>2632</v>
      </c>
      <c r="Y2189" s="12" t="s">
        <v>142</v>
      </c>
      <c r="Z2189" s="12" t="s">
        <v>446</v>
      </c>
      <c r="AA2189" s="12" t="s">
        <v>144</v>
      </c>
      <c r="AB2189" s="12" t="s">
        <v>447</v>
      </c>
      <c r="AC2189" s="12">
        <v>846.0</v>
      </c>
      <c r="AD2189" s="12" t="s">
        <v>448</v>
      </c>
      <c r="AE2189" s="12" t="s">
        <v>9641</v>
      </c>
      <c r="AF2189" s="12" t="s">
        <v>10046</v>
      </c>
      <c r="AI2189" s="12" t="s">
        <v>152</v>
      </c>
      <c r="AJ2189" s="12" t="s">
        <v>126</v>
      </c>
      <c r="AK2189" s="12" t="s">
        <v>126</v>
      </c>
      <c r="AM2189" s="12" t="s">
        <v>196</v>
      </c>
      <c r="AN2189" s="12" t="s">
        <v>9643</v>
      </c>
      <c r="AO2189" s="12" t="s">
        <v>9642</v>
      </c>
      <c r="AP2189" s="12" t="s">
        <v>152</v>
      </c>
      <c r="AQ2189" s="12" t="s">
        <v>152</v>
      </c>
      <c r="AS2189" s="12" t="s">
        <v>153</v>
      </c>
      <c r="AU2189" s="12" t="s">
        <v>126</v>
      </c>
      <c r="BO2189" s="12" t="s">
        <v>10047</v>
      </c>
      <c r="BQ2189" s="12" t="s">
        <v>454</v>
      </c>
    </row>
    <row r="2190" ht="14.25" customHeight="1">
      <c r="A2190" s="12">
        <v>723039.0</v>
      </c>
      <c r="B2190" s="12">
        <v>723039.0</v>
      </c>
      <c r="C2190" s="12" t="s">
        <v>136</v>
      </c>
      <c r="D2190" s="12">
        <v>575.0</v>
      </c>
      <c r="K2190" s="12" t="s">
        <v>317</v>
      </c>
      <c r="M2190" s="12" t="s">
        <v>138</v>
      </c>
      <c r="N2190" s="12" t="s">
        <v>139</v>
      </c>
      <c r="O2190" s="12" t="s">
        <v>1215</v>
      </c>
      <c r="P2190" s="12" t="s">
        <v>204</v>
      </c>
      <c r="V2190" s="12">
        <v>575.0</v>
      </c>
      <c r="X2190" s="12" t="s">
        <v>10048</v>
      </c>
      <c r="Y2190" s="12" t="s">
        <v>269</v>
      </c>
      <c r="Z2190" s="12" t="s">
        <v>10049</v>
      </c>
      <c r="AA2190" s="12" t="s">
        <v>175</v>
      </c>
      <c r="AB2190" s="12" t="s">
        <v>10050</v>
      </c>
      <c r="AC2190" s="12">
        <v>757.0</v>
      </c>
      <c r="AD2190" s="12" t="s">
        <v>221</v>
      </c>
      <c r="AI2190" s="12" t="s">
        <v>126</v>
      </c>
      <c r="AJ2190" s="12" t="s">
        <v>126</v>
      </c>
      <c r="AK2190" s="12" t="s">
        <v>126</v>
      </c>
      <c r="AM2190" s="12" t="s">
        <v>196</v>
      </c>
      <c r="AP2190" s="12" t="s">
        <v>126</v>
      </c>
      <c r="AQ2190" s="12" t="s">
        <v>152</v>
      </c>
      <c r="AS2190" s="12" t="s">
        <v>153</v>
      </c>
      <c r="AU2190" s="12" t="s">
        <v>152</v>
      </c>
      <c r="BO2190" s="12" t="s">
        <v>10051</v>
      </c>
      <c r="BP2190" s="12" t="s">
        <v>221</v>
      </c>
      <c r="BQ2190" s="12" t="s">
        <v>158</v>
      </c>
    </row>
    <row r="2191" ht="14.25" customHeight="1">
      <c r="A2191" s="12">
        <v>723040.0</v>
      </c>
      <c r="B2191" s="12">
        <v>723040.0</v>
      </c>
      <c r="C2191" s="12" t="s">
        <v>136</v>
      </c>
      <c r="D2191" s="12">
        <v>895.0</v>
      </c>
      <c r="K2191" s="12" t="s">
        <v>317</v>
      </c>
      <c r="M2191" s="12" t="s">
        <v>170</v>
      </c>
      <c r="N2191" s="12" t="s">
        <v>139</v>
      </c>
      <c r="O2191" s="12" t="s">
        <v>3372</v>
      </c>
      <c r="P2191" s="12" t="s">
        <v>140</v>
      </c>
      <c r="V2191" s="12">
        <v>895.0</v>
      </c>
      <c r="X2191" s="12" t="s">
        <v>10052</v>
      </c>
      <c r="Y2191" s="12" t="s">
        <v>142</v>
      </c>
      <c r="Z2191" s="12" t="s">
        <v>10053</v>
      </c>
      <c r="AA2191" s="12" t="s">
        <v>175</v>
      </c>
      <c r="AB2191" s="12" t="s">
        <v>10054</v>
      </c>
      <c r="AC2191" s="12">
        <v>2.348032913895E12</v>
      </c>
      <c r="AD2191" s="12" t="s">
        <v>314</v>
      </c>
      <c r="AE2191" s="12" t="s">
        <v>10055</v>
      </c>
      <c r="AI2191" s="12" t="s">
        <v>152</v>
      </c>
      <c r="AJ2191" s="12" t="s">
        <v>126</v>
      </c>
      <c r="AK2191" s="12" t="s">
        <v>126</v>
      </c>
      <c r="AM2191" s="12" t="s">
        <v>196</v>
      </c>
      <c r="AP2191" s="12" t="s">
        <v>126</v>
      </c>
      <c r="AQ2191" s="12" t="s">
        <v>152</v>
      </c>
      <c r="AS2191" s="12" t="s">
        <v>153</v>
      </c>
      <c r="AU2191" s="12" t="s">
        <v>152</v>
      </c>
      <c r="AV2191" s="12" t="s">
        <v>154</v>
      </c>
      <c r="AW2191" s="12" t="s">
        <v>5250</v>
      </c>
      <c r="AX2191" s="12" t="s">
        <v>184</v>
      </c>
      <c r="AY2191" s="12" t="s">
        <v>10056</v>
      </c>
      <c r="BO2191" s="12" t="s">
        <v>467</v>
      </c>
      <c r="BP2191" s="12" t="s">
        <v>314</v>
      </c>
      <c r="BQ2191" s="12" t="s">
        <v>158</v>
      </c>
    </row>
    <row r="2192" ht="14.25" customHeight="1">
      <c r="A2192" s="12">
        <v>723045.0</v>
      </c>
      <c r="B2192" s="12">
        <v>723045.0</v>
      </c>
      <c r="M2192" s="12" t="s">
        <v>170</v>
      </c>
      <c r="N2192" s="12" t="s">
        <v>171</v>
      </c>
      <c r="P2192" s="12" t="s">
        <v>140</v>
      </c>
      <c r="V2192" s="12">
        <v>0.0</v>
      </c>
      <c r="X2192" s="12" t="s">
        <v>10057</v>
      </c>
      <c r="Y2192" s="12" t="s">
        <v>319</v>
      </c>
      <c r="Z2192" s="12" t="s">
        <v>10058</v>
      </c>
      <c r="AA2192" s="12" t="s">
        <v>175</v>
      </c>
      <c r="AB2192" s="12" t="s">
        <v>10059</v>
      </c>
      <c r="AC2192" s="12">
        <v>6.28534230486E12</v>
      </c>
      <c r="AD2192" s="12" t="s">
        <v>634</v>
      </c>
      <c r="AE2192" s="12" t="s">
        <v>10060</v>
      </c>
      <c r="AI2192" s="12" t="s">
        <v>152</v>
      </c>
      <c r="AJ2192" s="12" t="s">
        <v>126</v>
      </c>
      <c r="AK2192" s="12" t="s">
        <v>126</v>
      </c>
      <c r="AP2192" s="12" t="s">
        <v>126</v>
      </c>
      <c r="AQ2192" s="12" t="s">
        <v>152</v>
      </c>
      <c r="AS2192" s="12" t="s">
        <v>370</v>
      </c>
      <c r="AT2192" s="12" t="s">
        <v>551</v>
      </c>
      <c r="AU2192" s="12" t="s">
        <v>152</v>
      </c>
      <c r="BO2192" s="12" t="s">
        <v>127</v>
      </c>
      <c r="BP2192" s="12" t="s">
        <v>634</v>
      </c>
      <c r="BQ2192" s="12" t="s">
        <v>236</v>
      </c>
    </row>
    <row r="2193" ht="14.25" customHeight="1">
      <c r="A2193" s="12">
        <v>723053.0</v>
      </c>
      <c r="B2193" s="12">
        <v>723053.0</v>
      </c>
      <c r="M2193" s="12" t="s">
        <v>253</v>
      </c>
      <c r="N2193" s="12" t="s">
        <v>139</v>
      </c>
      <c r="O2193" s="12" t="s">
        <v>3372</v>
      </c>
      <c r="P2193" s="12" t="s">
        <v>140</v>
      </c>
      <c r="V2193" s="12">
        <v>0.0</v>
      </c>
      <c r="X2193" s="12" t="s">
        <v>10061</v>
      </c>
      <c r="Y2193" s="12" t="s">
        <v>142</v>
      </c>
      <c r="Z2193" s="12" t="s">
        <v>10062</v>
      </c>
      <c r="AA2193" s="12" t="s">
        <v>144</v>
      </c>
      <c r="AB2193" s="12" t="s">
        <v>10063</v>
      </c>
      <c r="AC2193" s="12">
        <v>9.2333250804E11</v>
      </c>
      <c r="AD2193" s="12" t="s">
        <v>948</v>
      </c>
      <c r="AI2193" s="12" t="s">
        <v>152</v>
      </c>
      <c r="AJ2193" s="12" t="s">
        <v>126</v>
      </c>
      <c r="AK2193" s="12" t="s">
        <v>126</v>
      </c>
      <c r="AM2193" s="12" t="s">
        <v>196</v>
      </c>
      <c r="AN2193" s="12" t="s">
        <v>196</v>
      </c>
      <c r="AO2193" s="12" t="s">
        <v>3948</v>
      </c>
      <c r="AP2193" s="12" t="s">
        <v>152</v>
      </c>
      <c r="AQ2193" s="12" t="s">
        <v>152</v>
      </c>
      <c r="AS2193" s="12" t="s">
        <v>153</v>
      </c>
      <c r="AU2193" s="12" t="s">
        <v>152</v>
      </c>
      <c r="BO2193" s="12" t="s">
        <v>374</v>
      </c>
      <c r="BQ2193" s="12" t="s">
        <v>201</v>
      </c>
    </row>
    <row r="2194" ht="14.25" customHeight="1">
      <c r="A2194" s="12">
        <v>723054.0</v>
      </c>
      <c r="B2194" s="12">
        <v>723054.0</v>
      </c>
      <c r="C2194" s="12" t="s">
        <v>136</v>
      </c>
      <c r="D2194" s="12">
        <v>575.0</v>
      </c>
      <c r="K2194" s="12" t="s">
        <v>317</v>
      </c>
      <c r="M2194" s="12" t="s">
        <v>138</v>
      </c>
      <c r="N2194" s="12" t="s">
        <v>139</v>
      </c>
      <c r="P2194" s="12" t="s">
        <v>204</v>
      </c>
      <c r="V2194" s="12">
        <v>575.0</v>
      </c>
      <c r="X2194" s="12" t="s">
        <v>10064</v>
      </c>
      <c r="Y2194" s="12" t="s">
        <v>246</v>
      </c>
      <c r="Z2194" s="12" t="s">
        <v>10065</v>
      </c>
      <c r="AA2194" s="12" t="s">
        <v>144</v>
      </c>
      <c r="AB2194" s="12" t="s">
        <v>10066</v>
      </c>
      <c r="AC2194" s="12">
        <v>489.0</v>
      </c>
      <c r="AD2194" s="12" t="s">
        <v>2107</v>
      </c>
      <c r="AE2194" s="12" t="s">
        <v>10067</v>
      </c>
      <c r="AI2194" s="12" t="s">
        <v>126</v>
      </c>
      <c r="AJ2194" s="12" t="s">
        <v>126</v>
      </c>
      <c r="AK2194" s="12" t="s">
        <v>126</v>
      </c>
      <c r="AM2194" s="12" t="s">
        <v>149</v>
      </c>
      <c r="AP2194" s="12" t="s">
        <v>126</v>
      </c>
      <c r="AS2194" s="12" t="s">
        <v>153</v>
      </c>
      <c r="AU2194" s="12" t="s">
        <v>126</v>
      </c>
      <c r="BP2194" s="12" t="s">
        <v>2107</v>
      </c>
    </row>
    <row r="2195" ht="14.25" customHeight="1">
      <c r="A2195" s="12">
        <v>723055.0</v>
      </c>
      <c r="B2195" s="12">
        <v>722883.0</v>
      </c>
      <c r="K2195" s="12" t="s">
        <v>317</v>
      </c>
      <c r="M2195" s="12" t="s">
        <v>253</v>
      </c>
      <c r="N2195" s="12" t="s">
        <v>171</v>
      </c>
      <c r="P2195" s="12" t="s">
        <v>977</v>
      </c>
      <c r="V2195" s="12">
        <v>33.0</v>
      </c>
      <c r="X2195" s="12" t="s">
        <v>10068</v>
      </c>
      <c r="Y2195" s="12" t="s">
        <v>246</v>
      </c>
      <c r="Z2195" s="12" t="s">
        <v>10069</v>
      </c>
      <c r="AA2195" s="12" t="s">
        <v>144</v>
      </c>
      <c r="AB2195" s="12" t="s">
        <v>9812</v>
      </c>
      <c r="AC2195" s="12">
        <v>257.0</v>
      </c>
      <c r="AD2195" s="12" t="s">
        <v>675</v>
      </c>
      <c r="AE2195" s="12" t="s">
        <v>863</v>
      </c>
      <c r="AF2195" s="12" t="s">
        <v>9810</v>
      </c>
      <c r="AI2195" s="12" t="s">
        <v>152</v>
      </c>
      <c r="AJ2195" s="12" t="s">
        <v>126</v>
      </c>
      <c r="AK2195" s="12" t="s">
        <v>126</v>
      </c>
      <c r="AM2195" s="12" t="s">
        <v>3096</v>
      </c>
      <c r="AN2195" s="12" t="s">
        <v>1078</v>
      </c>
      <c r="AO2195" s="12" t="s">
        <v>2074</v>
      </c>
      <c r="AP2195" s="12" t="s">
        <v>126</v>
      </c>
      <c r="AQ2195" s="12" t="s">
        <v>152</v>
      </c>
      <c r="AS2195" s="12" t="s">
        <v>153</v>
      </c>
      <c r="AU2195" s="12" t="s">
        <v>152</v>
      </c>
      <c r="AV2195" s="12" t="s">
        <v>154</v>
      </c>
      <c r="AX2195" s="12" t="s">
        <v>198</v>
      </c>
      <c r="BP2195" s="12" t="s">
        <v>675</v>
      </c>
    </row>
    <row r="2196" ht="14.25" customHeight="1">
      <c r="A2196" s="12">
        <v>723056.0</v>
      </c>
      <c r="B2196" s="12">
        <v>723056.0</v>
      </c>
      <c r="C2196" s="12" t="s">
        <v>1423</v>
      </c>
      <c r="D2196" s="12">
        <v>-1104.0</v>
      </c>
      <c r="F2196" s="12" t="s">
        <v>10070</v>
      </c>
      <c r="K2196" s="12" t="s">
        <v>317</v>
      </c>
      <c r="M2196" s="12" t="s">
        <v>253</v>
      </c>
      <c r="N2196" s="12" t="s">
        <v>171</v>
      </c>
      <c r="P2196" s="12" t="s">
        <v>128</v>
      </c>
      <c r="V2196" s="12">
        <v>519.0</v>
      </c>
      <c r="X2196" s="12" t="s">
        <v>9807</v>
      </c>
      <c r="Y2196" s="12" t="s">
        <v>246</v>
      </c>
      <c r="Z2196" s="12" t="s">
        <v>9808</v>
      </c>
      <c r="AA2196" s="12" t="s">
        <v>144</v>
      </c>
      <c r="AB2196" s="12" t="s">
        <v>9812</v>
      </c>
      <c r="AC2196" s="12">
        <v>257.0</v>
      </c>
      <c r="AD2196" s="12" t="s">
        <v>675</v>
      </c>
      <c r="AE2196" s="12" t="s">
        <v>863</v>
      </c>
      <c r="AF2196" s="12" t="s">
        <v>9810</v>
      </c>
      <c r="AI2196" s="12" t="s">
        <v>152</v>
      </c>
      <c r="AJ2196" s="12" t="s">
        <v>126</v>
      </c>
      <c r="AK2196" s="12" t="s">
        <v>126</v>
      </c>
      <c r="AM2196" s="12" t="s">
        <v>3096</v>
      </c>
      <c r="AN2196" s="12" t="s">
        <v>1078</v>
      </c>
      <c r="AO2196" s="12" t="s">
        <v>906</v>
      </c>
      <c r="AP2196" s="12" t="s">
        <v>126</v>
      </c>
      <c r="AQ2196" s="12" t="s">
        <v>152</v>
      </c>
      <c r="AS2196" s="12" t="s">
        <v>153</v>
      </c>
      <c r="AU2196" s="12" t="s">
        <v>152</v>
      </c>
      <c r="AV2196" s="12" t="s">
        <v>154</v>
      </c>
      <c r="AX2196" s="12" t="s">
        <v>198</v>
      </c>
      <c r="BO2196" s="12" t="s">
        <v>374</v>
      </c>
      <c r="BP2196" s="12" t="s">
        <v>675</v>
      </c>
      <c r="BQ2196" s="12" t="s">
        <v>236</v>
      </c>
    </row>
    <row r="2197" ht="14.25" customHeight="1">
      <c r="A2197" s="12">
        <v>723057.0</v>
      </c>
      <c r="B2197" s="12">
        <v>723056.0</v>
      </c>
      <c r="C2197" s="12" t="s">
        <v>136</v>
      </c>
      <c r="D2197" s="12">
        <v>0.0</v>
      </c>
      <c r="K2197" s="12" t="s">
        <v>317</v>
      </c>
      <c r="M2197" s="12" t="s">
        <v>253</v>
      </c>
      <c r="N2197" s="12" t="s">
        <v>171</v>
      </c>
      <c r="P2197" s="12" t="s">
        <v>977</v>
      </c>
      <c r="V2197" s="12">
        <v>33.0</v>
      </c>
      <c r="X2197" s="12" t="s">
        <v>10068</v>
      </c>
      <c r="Y2197" s="12" t="s">
        <v>246</v>
      </c>
      <c r="Z2197" s="12" t="s">
        <v>10069</v>
      </c>
      <c r="AA2197" s="12" t="s">
        <v>144</v>
      </c>
      <c r="AB2197" s="12" t="s">
        <v>9812</v>
      </c>
      <c r="AC2197" s="12">
        <v>257.0</v>
      </c>
      <c r="AD2197" s="12" t="s">
        <v>675</v>
      </c>
      <c r="AE2197" s="12" t="s">
        <v>863</v>
      </c>
      <c r="AF2197" s="12" t="s">
        <v>9810</v>
      </c>
      <c r="AI2197" s="12" t="s">
        <v>152</v>
      </c>
      <c r="AJ2197" s="12" t="s">
        <v>126</v>
      </c>
      <c r="AK2197" s="12" t="s">
        <v>126</v>
      </c>
      <c r="AM2197" s="12" t="s">
        <v>3096</v>
      </c>
      <c r="AN2197" s="12" t="s">
        <v>1078</v>
      </c>
      <c r="AO2197" s="12" t="s">
        <v>2074</v>
      </c>
      <c r="AP2197" s="12" t="s">
        <v>126</v>
      </c>
      <c r="AQ2197" s="12" t="s">
        <v>152</v>
      </c>
      <c r="AS2197" s="12" t="s">
        <v>153</v>
      </c>
      <c r="AU2197" s="12" t="s">
        <v>152</v>
      </c>
      <c r="AV2197" s="12" t="s">
        <v>154</v>
      </c>
      <c r="AX2197" s="12" t="s">
        <v>198</v>
      </c>
    </row>
    <row r="2198" ht="14.25" customHeight="1">
      <c r="A2198" s="12">
        <v>723059.0</v>
      </c>
      <c r="B2198" s="12">
        <v>723059.0</v>
      </c>
      <c r="K2198" s="12" t="s">
        <v>317</v>
      </c>
      <c r="M2198" s="12" t="s">
        <v>138</v>
      </c>
      <c r="N2198" s="12" t="s">
        <v>139</v>
      </c>
      <c r="O2198" s="12" t="s">
        <v>3372</v>
      </c>
      <c r="P2198" s="12" t="s">
        <v>140</v>
      </c>
      <c r="V2198" s="12">
        <v>963.0</v>
      </c>
      <c r="X2198" s="12" t="s">
        <v>10071</v>
      </c>
      <c r="Y2198" s="12" t="s">
        <v>226</v>
      </c>
      <c r="Z2198" s="12" t="s">
        <v>10072</v>
      </c>
      <c r="AA2198" s="12" t="s">
        <v>144</v>
      </c>
      <c r="AB2198" s="12" t="s">
        <v>10073</v>
      </c>
      <c r="AC2198" s="12">
        <v>4.47828859852E11</v>
      </c>
      <c r="AD2198" s="12" t="s">
        <v>249</v>
      </c>
      <c r="AE2198" s="12" t="s">
        <v>10074</v>
      </c>
      <c r="AF2198" s="12" t="s">
        <v>10075</v>
      </c>
      <c r="AI2198" s="12" t="s">
        <v>126</v>
      </c>
      <c r="AJ2198" s="12" t="s">
        <v>126</v>
      </c>
      <c r="AK2198" s="12" t="s">
        <v>126</v>
      </c>
      <c r="AM2198" s="12" t="s">
        <v>196</v>
      </c>
      <c r="AP2198" s="12" t="s">
        <v>126</v>
      </c>
      <c r="AS2198" s="12" t="s">
        <v>153</v>
      </c>
      <c r="AU2198" s="12" t="s">
        <v>126</v>
      </c>
      <c r="BO2198" s="12" t="s">
        <v>421</v>
      </c>
      <c r="BP2198" s="12" t="s">
        <v>249</v>
      </c>
      <c r="BQ2198" s="12" t="s">
        <v>135</v>
      </c>
    </row>
    <row r="2199" ht="14.25" customHeight="1">
      <c r="A2199" s="12">
        <v>723060.0</v>
      </c>
      <c r="B2199" s="12">
        <v>723059.0</v>
      </c>
      <c r="K2199" s="12" t="s">
        <v>317</v>
      </c>
      <c r="M2199" s="12" t="s">
        <v>138</v>
      </c>
      <c r="N2199" s="12" t="s">
        <v>139</v>
      </c>
      <c r="P2199" s="12" t="s">
        <v>140</v>
      </c>
      <c r="V2199" s="12">
        <v>963.0</v>
      </c>
      <c r="X2199" s="12" t="s">
        <v>10076</v>
      </c>
      <c r="Y2199" s="12" t="s">
        <v>173</v>
      </c>
      <c r="Z2199" s="12" t="s">
        <v>10077</v>
      </c>
      <c r="AA2199" s="12" t="s">
        <v>175</v>
      </c>
      <c r="AB2199" s="12" t="s">
        <v>10078</v>
      </c>
      <c r="AC2199" s="12">
        <v>4.47525463447E11</v>
      </c>
      <c r="AD2199" s="12" t="s">
        <v>249</v>
      </c>
      <c r="AE2199" s="12" t="s">
        <v>10074</v>
      </c>
      <c r="AF2199" s="12" t="s">
        <v>10079</v>
      </c>
      <c r="AI2199" s="12" t="s">
        <v>126</v>
      </c>
      <c r="AJ2199" s="12" t="s">
        <v>126</v>
      </c>
      <c r="AK2199" s="12" t="s">
        <v>126</v>
      </c>
      <c r="AM2199" s="12" t="s">
        <v>196</v>
      </c>
      <c r="AP2199" s="12" t="s">
        <v>126</v>
      </c>
      <c r="AS2199" s="12" t="s">
        <v>153</v>
      </c>
      <c r="AU2199" s="12" t="s">
        <v>126</v>
      </c>
      <c r="BO2199" s="12" t="s">
        <v>421</v>
      </c>
      <c r="BP2199" s="12" t="s">
        <v>249</v>
      </c>
      <c r="BQ2199" s="12" t="s">
        <v>135</v>
      </c>
    </row>
    <row r="2200" ht="14.25" customHeight="1">
      <c r="A2200" s="12">
        <v>723061.0</v>
      </c>
      <c r="B2200" s="12">
        <v>723061.0</v>
      </c>
      <c r="K2200" s="12" t="s">
        <v>317</v>
      </c>
      <c r="M2200" s="12" t="s">
        <v>138</v>
      </c>
      <c r="N2200" s="12" t="s">
        <v>139</v>
      </c>
      <c r="O2200" s="12" t="s">
        <v>3372</v>
      </c>
      <c r="P2200" s="12" t="s">
        <v>140</v>
      </c>
      <c r="V2200" s="12">
        <v>963.0</v>
      </c>
      <c r="X2200" s="12" t="s">
        <v>10080</v>
      </c>
      <c r="Y2200" s="12" t="s">
        <v>226</v>
      </c>
      <c r="Z2200" s="12" t="s">
        <v>10072</v>
      </c>
      <c r="AA2200" s="12" t="s">
        <v>144</v>
      </c>
      <c r="AB2200" s="12" t="s">
        <v>10073</v>
      </c>
      <c r="AC2200" s="12">
        <v>4.47828859852E11</v>
      </c>
      <c r="AD2200" s="12" t="s">
        <v>249</v>
      </c>
      <c r="AE2200" s="12" t="s">
        <v>10074</v>
      </c>
      <c r="AF2200" s="12" t="s">
        <v>10075</v>
      </c>
      <c r="AI2200" s="12" t="s">
        <v>126</v>
      </c>
      <c r="AJ2200" s="12" t="s">
        <v>126</v>
      </c>
      <c r="AK2200" s="12" t="s">
        <v>126</v>
      </c>
      <c r="AM2200" s="12" t="s">
        <v>196</v>
      </c>
      <c r="AP2200" s="12" t="s">
        <v>126</v>
      </c>
      <c r="AS2200" s="12" t="s">
        <v>153</v>
      </c>
      <c r="AU2200" s="12" t="s">
        <v>126</v>
      </c>
      <c r="BO2200" s="12" t="s">
        <v>421</v>
      </c>
      <c r="BP2200" s="12" t="s">
        <v>249</v>
      </c>
      <c r="BQ2200" s="12" t="s">
        <v>135</v>
      </c>
    </row>
    <row r="2201" ht="14.25" customHeight="1">
      <c r="A2201" s="12">
        <v>723062.0</v>
      </c>
      <c r="B2201" s="12">
        <v>723062.0</v>
      </c>
      <c r="C2201" s="12" t="s">
        <v>136</v>
      </c>
      <c r="D2201" s="12">
        <v>1926.0</v>
      </c>
      <c r="K2201" s="12" t="s">
        <v>317</v>
      </c>
      <c r="M2201" s="12" t="s">
        <v>138</v>
      </c>
      <c r="N2201" s="12" t="s">
        <v>139</v>
      </c>
      <c r="P2201" s="12" t="s">
        <v>140</v>
      </c>
      <c r="V2201" s="12">
        <v>963.0</v>
      </c>
      <c r="X2201" s="12" t="s">
        <v>10071</v>
      </c>
      <c r="Y2201" s="12" t="s">
        <v>226</v>
      </c>
      <c r="Z2201" s="12" t="s">
        <v>10072</v>
      </c>
      <c r="AA2201" s="12" t="s">
        <v>144</v>
      </c>
      <c r="AB2201" s="12" t="s">
        <v>10073</v>
      </c>
      <c r="AC2201" s="12">
        <v>4.47828859852E11</v>
      </c>
      <c r="AD2201" s="12" t="s">
        <v>249</v>
      </c>
      <c r="AE2201" s="12" t="s">
        <v>10074</v>
      </c>
      <c r="AF2201" s="12" t="s">
        <v>10075</v>
      </c>
      <c r="AI2201" s="12" t="s">
        <v>126</v>
      </c>
      <c r="AJ2201" s="12" t="s">
        <v>126</v>
      </c>
      <c r="AK2201" s="12" t="s">
        <v>126</v>
      </c>
      <c r="AM2201" s="12" t="s">
        <v>196</v>
      </c>
      <c r="AP2201" s="12" t="s">
        <v>126</v>
      </c>
      <c r="AS2201" s="12" t="s">
        <v>153</v>
      </c>
      <c r="AU2201" s="12" t="s">
        <v>126</v>
      </c>
      <c r="BO2201" s="12" t="s">
        <v>421</v>
      </c>
      <c r="BP2201" s="12" t="s">
        <v>249</v>
      </c>
      <c r="BQ2201" s="12" t="s">
        <v>135</v>
      </c>
    </row>
    <row r="2202" ht="14.25" customHeight="1">
      <c r="A2202" s="12">
        <v>723063.0</v>
      </c>
      <c r="B2202" s="12">
        <v>723062.0</v>
      </c>
      <c r="K2202" s="12" t="s">
        <v>317</v>
      </c>
      <c r="M2202" s="12" t="s">
        <v>138</v>
      </c>
      <c r="N2202" s="12" t="s">
        <v>139</v>
      </c>
      <c r="P2202" s="12" t="s">
        <v>140</v>
      </c>
      <c r="V2202" s="12">
        <v>963.0</v>
      </c>
      <c r="X2202" s="12" t="s">
        <v>10081</v>
      </c>
      <c r="Y2202" s="12" t="s">
        <v>173</v>
      </c>
      <c r="Z2202" s="12" t="s">
        <v>10077</v>
      </c>
      <c r="AA2202" s="12" t="s">
        <v>175</v>
      </c>
      <c r="AB2202" s="12" t="s">
        <v>10078</v>
      </c>
      <c r="AC2202" s="12">
        <v>4.47525463447E11</v>
      </c>
      <c r="AD2202" s="12" t="s">
        <v>249</v>
      </c>
      <c r="AE2202" s="12" t="s">
        <v>10074</v>
      </c>
      <c r="AF2202" s="12" t="s">
        <v>10079</v>
      </c>
      <c r="AI2202" s="12" t="s">
        <v>126</v>
      </c>
      <c r="AJ2202" s="12" t="s">
        <v>126</v>
      </c>
      <c r="AK2202" s="12" t="s">
        <v>126</v>
      </c>
      <c r="AM2202" s="12" t="s">
        <v>196</v>
      </c>
      <c r="AP2202" s="12" t="s">
        <v>126</v>
      </c>
      <c r="AS2202" s="12" t="s">
        <v>153</v>
      </c>
      <c r="AU2202" s="12" t="s">
        <v>126</v>
      </c>
      <c r="BO2202" s="12" t="s">
        <v>421</v>
      </c>
      <c r="BP2202" s="12" t="s">
        <v>249</v>
      </c>
      <c r="BQ2202" s="12" t="s">
        <v>135</v>
      </c>
    </row>
    <row r="2203" ht="14.25" customHeight="1">
      <c r="A2203" s="12">
        <v>723066.0</v>
      </c>
      <c r="B2203" s="12">
        <v>723066.0</v>
      </c>
      <c r="C2203" s="12" t="s">
        <v>136</v>
      </c>
      <c r="D2203" s="12">
        <v>460.0</v>
      </c>
      <c r="E2203" s="12" t="s">
        <v>327</v>
      </c>
      <c r="K2203" s="12" t="s">
        <v>317</v>
      </c>
      <c r="M2203" s="12" t="s">
        <v>138</v>
      </c>
      <c r="N2203" s="12" t="s">
        <v>171</v>
      </c>
      <c r="P2203" s="12" t="s">
        <v>204</v>
      </c>
      <c r="V2203" s="12">
        <v>460.0</v>
      </c>
      <c r="X2203" s="12" t="s">
        <v>10082</v>
      </c>
      <c r="Y2203" s="12" t="s">
        <v>319</v>
      </c>
      <c r="Z2203" s="12" t="s">
        <v>10083</v>
      </c>
      <c r="AA2203" s="12" t="s">
        <v>175</v>
      </c>
      <c r="AB2203" s="12" t="s">
        <v>10084</v>
      </c>
      <c r="AC2203" s="12">
        <v>10.0</v>
      </c>
      <c r="AD2203" s="12" t="s">
        <v>146</v>
      </c>
      <c r="AI2203" s="12" t="s">
        <v>126</v>
      </c>
      <c r="AJ2203" s="12" t="s">
        <v>126</v>
      </c>
      <c r="AK2203" s="12" t="s">
        <v>126</v>
      </c>
      <c r="AM2203" s="12" t="s">
        <v>150</v>
      </c>
      <c r="AN2203" s="12" t="s">
        <v>149</v>
      </c>
      <c r="AS2203" s="12" t="s">
        <v>370</v>
      </c>
      <c r="AT2203" s="12" t="s">
        <v>7866</v>
      </c>
      <c r="AU2203" s="12" t="s">
        <v>126</v>
      </c>
    </row>
    <row r="2204" ht="14.25" customHeight="1">
      <c r="A2204" s="12">
        <v>723071.0</v>
      </c>
      <c r="B2204" s="12">
        <v>723071.0</v>
      </c>
      <c r="C2204" s="12" t="s">
        <v>136</v>
      </c>
      <c r="D2204" s="12">
        <v>641.0</v>
      </c>
      <c r="K2204" s="12" t="s">
        <v>317</v>
      </c>
      <c r="M2204" s="12" t="s">
        <v>253</v>
      </c>
      <c r="N2204" s="12" t="s">
        <v>139</v>
      </c>
      <c r="P2204" s="12" t="s">
        <v>128</v>
      </c>
      <c r="V2204" s="12">
        <v>641.0</v>
      </c>
      <c r="X2204" s="12" t="s">
        <v>10085</v>
      </c>
      <c r="Y2204" s="12" t="s">
        <v>142</v>
      </c>
      <c r="Z2204" s="12" t="s">
        <v>10086</v>
      </c>
      <c r="AA2204" s="12" t="s">
        <v>144</v>
      </c>
      <c r="AB2204" s="12" t="s">
        <v>10087</v>
      </c>
      <c r="AC2204" s="12">
        <v>257.0</v>
      </c>
      <c r="AD2204" s="12" t="s">
        <v>675</v>
      </c>
      <c r="AE2204" s="12" t="s">
        <v>2433</v>
      </c>
      <c r="AF2204" s="12" t="s">
        <v>10088</v>
      </c>
      <c r="AI2204" s="12" t="s">
        <v>152</v>
      </c>
      <c r="AJ2204" s="12" t="s">
        <v>126</v>
      </c>
      <c r="AK2204" s="12" t="s">
        <v>126</v>
      </c>
      <c r="AM2204" s="12" t="s">
        <v>149</v>
      </c>
      <c r="AN2204" s="12" t="s">
        <v>567</v>
      </c>
      <c r="AO2204" s="12" t="s">
        <v>723</v>
      </c>
      <c r="AP2204" s="12" t="s">
        <v>152</v>
      </c>
      <c r="AQ2204" s="12" t="s">
        <v>152</v>
      </c>
      <c r="AS2204" s="12" t="s">
        <v>370</v>
      </c>
      <c r="AT2204" s="12" t="s">
        <v>8223</v>
      </c>
      <c r="AU2204" s="12" t="s">
        <v>152</v>
      </c>
      <c r="AV2204" s="12" t="s">
        <v>154</v>
      </c>
      <c r="AW2204" s="12" t="s">
        <v>341</v>
      </c>
      <c r="AX2204" s="12" t="s">
        <v>386</v>
      </c>
      <c r="AY2204" s="12" t="s">
        <v>341</v>
      </c>
      <c r="BO2204" s="12" t="s">
        <v>374</v>
      </c>
    </row>
    <row r="2205" ht="14.25" customHeight="1">
      <c r="A2205" s="12">
        <v>723082.0</v>
      </c>
      <c r="B2205" s="12">
        <v>723082.0</v>
      </c>
      <c r="C2205" s="12" t="s">
        <v>136</v>
      </c>
      <c r="D2205" s="12">
        <v>0.0</v>
      </c>
      <c r="E2205" s="12" t="s">
        <v>327</v>
      </c>
      <c r="K2205" s="12" t="s">
        <v>317</v>
      </c>
      <c r="M2205" s="12" t="s">
        <v>138</v>
      </c>
      <c r="N2205" s="12" t="s">
        <v>171</v>
      </c>
      <c r="P2205" s="12" t="s">
        <v>140</v>
      </c>
      <c r="V2205" s="12">
        <v>769.0</v>
      </c>
      <c r="X2205" s="12" t="s">
        <v>10089</v>
      </c>
      <c r="Y2205" s="12" t="s">
        <v>142</v>
      </c>
      <c r="Z2205" s="12" t="s">
        <v>10090</v>
      </c>
      <c r="AA2205" s="12" t="s">
        <v>144</v>
      </c>
      <c r="AB2205" s="12" t="s">
        <v>10091</v>
      </c>
      <c r="AC2205" s="12">
        <v>8.201063856065E12</v>
      </c>
      <c r="AD2205" s="12" t="s">
        <v>146</v>
      </c>
      <c r="AE2205" s="12" t="s">
        <v>10092</v>
      </c>
      <c r="AI2205" s="12" t="s">
        <v>126</v>
      </c>
      <c r="AJ2205" s="12" t="s">
        <v>126</v>
      </c>
      <c r="AK2205" s="12" t="s">
        <v>126</v>
      </c>
      <c r="AM2205" s="12" t="s">
        <v>150</v>
      </c>
      <c r="AN2205" s="12" t="s">
        <v>149</v>
      </c>
      <c r="AP2205" s="12" t="s">
        <v>126</v>
      </c>
      <c r="AS2205" s="12" t="s">
        <v>370</v>
      </c>
      <c r="AT2205" s="12" t="s">
        <v>1017</v>
      </c>
      <c r="AU2205" s="12" t="s">
        <v>126</v>
      </c>
      <c r="BO2205" s="12" t="s">
        <v>568</v>
      </c>
      <c r="BP2205" s="12" t="s">
        <v>2869</v>
      </c>
      <c r="BQ2205" s="12" t="s">
        <v>1221</v>
      </c>
    </row>
    <row r="2206" ht="14.25" customHeight="1">
      <c r="A2206" s="12">
        <v>723084.0</v>
      </c>
      <c r="B2206" s="12">
        <v>723084.0</v>
      </c>
      <c r="C2206" s="12" t="s">
        <v>136</v>
      </c>
      <c r="D2206" s="12">
        <v>769.0</v>
      </c>
      <c r="K2206" s="12" t="s">
        <v>317</v>
      </c>
      <c r="M2206" s="12" t="s">
        <v>138</v>
      </c>
      <c r="N2206" s="12" t="s">
        <v>171</v>
      </c>
      <c r="P2206" s="12" t="s">
        <v>140</v>
      </c>
      <c r="V2206" s="12">
        <v>769.0</v>
      </c>
      <c r="X2206" s="12" t="s">
        <v>10093</v>
      </c>
      <c r="Y2206" s="12" t="s">
        <v>319</v>
      </c>
      <c r="Z2206" s="12" t="s">
        <v>10094</v>
      </c>
      <c r="AA2206" s="12" t="s">
        <v>175</v>
      </c>
      <c r="AB2206" s="12" t="s">
        <v>10095</v>
      </c>
      <c r="AC2206" s="12">
        <v>407.0</v>
      </c>
      <c r="AD2206" s="12" t="s">
        <v>3518</v>
      </c>
      <c r="AE2206" s="12" t="s">
        <v>10096</v>
      </c>
      <c r="AI2206" s="12" t="s">
        <v>126</v>
      </c>
      <c r="AJ2206" s="12" t="s">
        <v>126</v>
      </c>
      <c r="AK2206" s="12" t="s">
        <v>126</v>
      </c>
      <c r="AM2206" s="12" t="s">
        <v>149</v>
      </c>
      <c r="AP2206" s="12" t="s">
        <v>126</v>
      </c>
      <c r="AQ2206" s="12" t="s">
        <v>152</v>
      </c>
      <c r="AS2206" s="12" t="s">
        <v>370</v>
      </c>
      <c r="AT2206" s="12" t="s">
        <v>1017</v>
      </c>
      <c r="AU2206" s="12" t="s">
        <v>152</v>
      </c>
      <c r="AV2206" s="12" t="s">
        <v>462</v>
      </c>
      <c r="AX2206" s="12" t="s">
        <v>156</v>
      </c>
      <c r="BO2206" s="12" t="s">
        <v>467</v>
      </c>
      <c r="BP2206" s="12" t="s">
        <v>3518</v>
      </c>
      <c r="BQ2206" s="12" t="s">
        <v>236</v>
      </c>
    </row>
    <row r="2207" ht="14.25" customHeight="1">
      <c r="A2207" s="12">
        <v>723091.0</v>
      </c>
      <c r="B2207" s="12">
        <v>723091.0</v>
      </c>
      <c r="C2207" s="12" t="s">
        <v>136</v>
      </c>
      <c r="D2207" s="12">
        <v>2000.0</v>
      </c>
      <c r="K2207" s="12" t="s">
        <v>317</v>
      </c>
      <c r="M2207" s="12" t="s">
        <v>138</v>
      </c>
      <c r="N2207" s="12" t="s">
        <v>171</v>
      </c>
      <c r="P2207" s="12" t="s">
        <v>3282</v>
      </c>
      <c r="V2207" s="12">
        <v>2000.0</v>
      </c>
      <c r="X2207" s="12" t="s">
        <v>10097</v>
      </c>
      <c r="Y2207" s="12" t="s">
        <v>142</v>
      </c>
      <c r="Z2207" s="12" t="s">
        <v>10098</v>
      </c>
      <c r="AA2207" s="12" t="s">
        <v>144</v>
      </c>
      <c r="AB2207" s="12" t="s">
        <v>10099</v>
      </c>
      <c r="AC2207" s="12">
        <v>8.21025437674E11</v>
      </c>
      <c r="AI2207" s="12" t="s">
        <v>126</v>
      </c>
      <c r="AJ2207" s="12" t="s">
        <v>152</v>
      </c>
      <c r="AK2207" s="12" t="s">
        <v>126</v>
      </c>
      <c r="AM2207" s="12" t="s">
        <v>150</v>
      </c>
      <c r="AN2207" s="12" t="s">
        <v>149</v>
      </c>
      <c r="AP2207" s="12" t="s">
        <v>126</v>
      </c>
      <c r="AS2207" s="12" t="s">
        <v>370</v>
      </c>
      <c r="AT2207" s="12" t="s">
        <v>1017</v>
      </c>
      <c r="AU2207" s="12" t="s">
        <v>126</v>
      </c>
      <c r="BF2207" s="12" t="s">
        <v>152</v>
      </c>
      <c r="BH2207" s="12" t="s">
        <v>8564</v>
      </c>
      <c r="BI2207" s="12" t="s">
        <v>10100</v>
      </c>
    </row>
    <row r="2208" ht="14.25" customHeight="1">
      <c r="A2208" s="12">
        <v>723114.0</v>
      </c>
      <c r="B2208" s="12">
        <v>723114.0</v>
      </c>
      <c r="C2208" s="12" t="s">
        <v>136</v>
      </c>
      <c r="D2208" s="12">
        <v>769.0</v>
      </c>
      <c r="K2208" s="12" t="s">
        <v>317</v>
      </c>
      <c r="M2208" s="12" t="s">
        <v>138</v>
      </c>
      <c r="N2208" s="12" t="s">
        <v>171</v>
      </c>
      <c r="P2208" s="12" t="s">
        <v>140</v>
      </c>
      <c r="V2208" s="12">
        <v>769.0</v>
      </c>
      <c r="X2208" s="12" t="s">
        <v>10101</v>
      </c>
      <c r="Y2208" s="12" t="s">
        <v>142</v>
      </c>
      <c r="Z2208" s="12" t="s">
        <v>10102</v>
      </c>
      <c r="AA2208" s="12" t="s">
        <v>144</v>
      </c>
      <c r="AB2208" s="12" t="s">
        <v>10103</v>
      </c>
      <c r="AC2208" s="12">
        <v>8.86931304056E11</v>
      </c>
      <c r="AD2208" s="12" t="s">
        <v>241</v>
      </c>
      <c r="AE2208" s="12" t="s">
        <v>10104</v>
      </c>
      <c r="AI2208" s="12" t="s">
        <v>126</v>
      </c>
      <c r="AJ2208" s="12" t="s">
        <v>126</v>
      </c>
      <c r="AK2208" s="12" t="s">
        <v>126</v>
      </c>
      <c r="AM2208" s="12" t="s">
        <v>149</v>
      </c>
      <c r="AN2208" s="12" t="s">
        <v>244</v>
      </c>
      <c r="AP2208" s="12" t="s">
        <v>126</v>
      </c>
      <c r="AS2208" s="12" t="s">
        <v>370</v>
      </c>
      <c r="AT2208" s="12" t="s">
        <v>6489</v>
      </c>
      <c r="AU2208" s="12" t="s">
        <v>126</v>
      </c>
      <c r="BO2208" s="12" t="s">
        <v>421</v>
      </c>
      <c r="BP2208" s="12" t="s">
        <v>241</v>
      </c>
      <c r="BQ2208" s="12" t="s">
        <v>135</v>
      </c>
    </row>
    <row r="2209" ht="14.25" customHeight="1">
      <c r="A2209" s="12">
        <v>723115.0</v>
      </c>
      <c r="B2209" s="12">
        <v>723115.0</v>
      </c>
      <c r="C2209" s="12" t="s">
        <v>136</v>
      </c>
      <c r="D2209" s="12">
        <v>690.0</v>
      </c>
      <c r="K2209" s="12" t="s">
        <v>317</v>
      </c>
      <c r="M2209" s="12" t="s">
        <v>138</v>
      </c>
      <c r="N2209" s="12" t="s">
        <v>171</v>
      </c>
      <c r="P2209" s="12" t="s">
        <v>128</v>
      </c>
      <c r="V2209" s="12">
        <v>690.0</v>
      </c>
      <c r="X2209" s="12" t="s">
        <v>6877</v>
      </c>
      <c r="Y2209" s="12" t="s">
        <v>269</v>
      </c>
      <c r="Z2209" s="12" t="s">
        <v>6878</v>
      </c>
      <c r="AA2209" s="12" t="s">
        <v>175</v>
      </c>
      <c r="AB2209" s="12" t="s">
        <v>6879</v>
      </c>
      <c r="AC2209" s="12">
        <v>4.0746656262E10</v>
      </c>
      <c r="AD2209" s="12" t="s">
        <v>3518</v>
      </c>
      <c r="AE2209" s="12" t="s">
        <v>10105</v>
      </c>
      <c r="AI2209" s="12" t="s">
        <v>126</v>
      </c>
      <c r="AJ2209" s="12" t="s">
        <v>126</v>
      </c>
      <c r="AK2209" s="12" t="s">
        <v>126</v>
      </c>
      <c r="AM2209" s="12" t="s">
        <v>365</v>
      </c>
      <c r="AN2209" s="12" t="s">
        <v>907</v>
      </c>
      <c r="AO2209" s="12" t="s">
        <v>10106</v>
      </c>
      <c r="AP2209" s="12" t="s">
        <v>126</v>
      </c>
      <c r="AQ2209" s="12" t="s">
        <v>152</v>
      </c>
      <c r="AS2209" s="12" t="s">
        <v>153</v>
      </c>
      <c r="AU2209" s="12" t="s">
        <v>126</v>
      </c>
      <c r="BO2209" s="12" t="s">
        <v>3857</v>
      </c>
      <c r="BP2209" s="12" t="s">
        <v>3518</v>
      </c>
      <c r="BQ2209" s="12" t="s">
        <v>388</v>
      </c>
    </row>
    <row r="2210" ht="14.25" customHeight="1">
      <c r="A2210" s="12">
        <v>723116.0</v>
      </c>
      <c r="B2210" s="12">
        <v>723116.0</v>
      </c>
      <c r="K2210" s="12" t="s">
        <v>317</v>
      </c>
      <c r="M2210" s="12" t="s">
        <v>253</v>
      </c>
      <c r="N2210" s="12" t="s">
        <v>139</v>
      </c>
      <c r="P2210" s="12" t="s">
        <v>128</v>
      </c>
      <c r="V2210" s="12">
        <v>641.0</v>
      </c>
      <c r="X2210" s="12" t="s">
        <v>10107</v>
      </c>
      <c r="Y2210" s="12" t="s">
        <v>246</v>
      </c>
      <c r="Z2210" s="12" t="s">
        <v>10108</v>
      </c>
      <c r="AA2210" s="12" t="s">
        <v>144</v>
      </c>
      <c r="AB2210" s="12" t="s">
        <v>3955</v>
      </c>
      <c r="AC2210" s="12">
        <v>8.21028007508E11</v>
      </c>
      <c r="AD2210" s="12" t="s">
        <v>10109</v>
      </c>
      <c r="AE2210" s="12" t="s">
        <v>10110</v>
      </c>
      <c r="AI2210" s="12" t="s">
        <v>126</v>
      </c>
      <c r="AJ2210" s="12" t="s">
        <v>126</v>
      </c>
      <c r="AK2210" s="12" t="s">
        <v>126</v>
      </c>
      <c r="AP2210" s="12" t="s">
        <v>126</v>
      </c>
      <c r="AQ2210" s="12" t="s">
        <v>152</v>
      </c>
      <c r="AS2210" s="12" t="s">
        <v>153</v>
      </c>
      <c r="AU2210" s="12" t="s">
        <v>126</v>
      </c>
    </row>
    <row r="2211" ht="14.25" customHeight="1">
      <c r="A2211" s="12">
        <v>723117.0</v>
      </c>
      <c r="B2211" s="12">
        <v>723117.0</v>
      </c>
      <c r="C2211" s="12" t="s">
        <v>136</v>
      </c>
      <c r="D2211" s="12">
        <v>963.0</v>
      </c>
      <c r="K2211" s="12" t="s">
        <v>317</v>
      </c>
      <c r="M2211" s="12" t="s">
        <v>138</v>
      </c>
      <c r="N2211" s="12" t="s">
        <v>139</v>
      </c>
      <c r="P2211" s="12" t="s">
        <v>140</v>
      </c>
      <c r="V2211" s="12">
        <v>963.0</v>
      </c>
      <c r="X2211" s="12" t="s">
        <v>10111</v>
      </c>
      <c r="Y2211" s="12" t="s">
        <v>142</v>
      </c>
      <c r="Z2211" s="12" t="s">
        <v>5074</v>
      </c>
      <c r="AA2211" s="12" t="s">
        <v>144</v>
      </c>
      <c r="AB2211" s="12" t="s">
        <v>10112</v>
      </c>
      <c r="AC2211" s="12">
        <v>614.0</v>
      </c>
      <c r="AD2211" s="12" t="s">
        <v>1068</v>
      </c>
      <c r="AI2211" s="12" t="s">
        <v>126</v>
      </c>
      <c r="AJ2211" s="12" t="s">
        <v>126</v>
      </c>
      <c r="AK2211" s="12" t="s">
        <v>126</v>
      </c>
      <c r="AM2211" s="12" t="s">
        <v>149</v>
      </c>
      <c r="AP2211" s="12" t="s">
        <v>126</v>
      </c>
      <c r="AQ2211" s="12" t="s">
        <v>152</v>
      </c>
      <c r="AS2211" s="12" t="s">
        <v>153</v>
      </c>
      <c r="AU2211" s="12" t="s">
        <v>126</v>
      </c>
    </row>
    <row r="2212" ht="14.25" customHeight="1">
      <c r="A2212" s="12">
        <v>723118.0</v>
      </c>
      <c r="B2212" s="12">
        <v>723118.0</v>
      </c>
      <c r="K2212" s="12" t="s">
        <v>317</v>
      </c>
      <c r="M2212" s="12" t="s">
        <v>253</v>
      </c>
      <c r="N2212" s="12" t="s">
        <v>171</v>
      </c>
      <c r="P2212" s="12" t="s">
        <v>204</v>
      </c>
      <c r="V2212" s="12">
        <v>285.0</v>
      </c>
      <c r="X2212" s="12" t="s">
        <v>9389</v>
      </c>
      <c r="Y2212" s="12" t="s">
        <v>246</v>
      </c>
      <c r="Z2212" s="12" t="s">
        <v>9390</v>
      </c>
      <c r="AA2212" s="12" t="s">
        <v>144</v>
      </c>
      <c r="AB2212" s="12" t="s">
        <v>9391</v>
      </c>
      <c r="AC2212" s="12">
        <v>2.50791105237E11</v>
      </c>
      <c r="AD2212" s="12" t="s">
        <v>550</v>
      </c>
      <c r="AI2212" s="12" t="s">
        <v>152</v>
      </c>
      <c r="AJ2212" s="12" t="s">
        <v>126</v>
      </c>
      <c r="AK2212" s="12" t="s">
        <v>126</v>
      </c>
      <c r="AM2212" s="12" t="s">
        <v>149</v>
      </c>
      <c r="AN2212" s="12" t="s">
        <v>567</v>
      </c>
      <c r="AO2212" s="12" t="s">
        <v>384</v>
      </c>
      <c r="AP2212" s="12" t="s">
        <v>126</v>
      </c>
      <c r="AQ2212" s="12" t="s">
        <v>152</v>
      </c>
      <c r="AS2212" s="12" t="s">
        <v>153</v>
      </c>
      <c r="AU2212" s="12" t="s">
        <v>126</v>
      </c>
    </row>
    <row r="2213" ht="14.25" customHeight="1">
      <c r="A2213" s="12">
        <v>723119.0</v>
      </c>
      <c r="B2213" s="12">
        <v>723118.0</v>
      </c>
      <c r="K2213" s="12" t="s">
        <v>317</v>
      </c>
      <c r="M2213" s="12" t="s">
        <v>253</v>
      </c>
      <c r="N2213" s="12" t="s">
        <v>171</v>
      </c>
      <c r="P2213" s="12" t="s">
        <v>204</v>
      </c>
      <c r="V2213" s="12">
        <v>285.0</v>
      </c>
      <c r="X2213" s="12" t="s">
        <v>10113</v>
      </c>
      <c r="Y2213" s="12" t="s">
        <v>246</v>
      </c>
      <c r="Z2213" s="12" t="s">
        <v>10114</v>
      </c>
      <c r="AA2213" s="12" t="s">
        <v>144</v>
      </c>
      <c r="AB2213" s="12" t="s">
        <v>10115</v>
      </c>
      <c r="AC2213" s="12">
        <v>257.0</v>
      </c>
      <c r="AD2213" s="12" t="s">
        <v>675</v>
      </c>
      <c r="AI2213" s="12" t="s">
        <v>152</v>
      </c>
      <c r="AJ2213" s="12" t="s">
        <v>126</v>
      </c>
      <c r="AK2213" s="12" t="s">
        <v>126</v>
      </c>
      <c r="AM2213" s="12" t="s">
        <v>702</v>
      </c>
      <c r="AN2213" s="12" t="s">
        <v>196</v>
      </c>
      <c r="AO2213" s="12" t="s">
        <v>384</v>
      </c>
      <c r="AP2213" s="12" t="s">
        <v>126</v>
      </c>
      <c r="AQ2213" s="12" t="s">
        <v>152</v>
      </c>
      <c r="AS2213" s="12" t="s">
        <v>153</v>
      </c>
      <c r="AU2213" s="12" t="s">
        <v>126</v>
      </c>
    </row>
    <row r="2214" ht="14.25" customHeight="1">
      <c r="A2214" s="12">
        <v>723120.0</v>
      </c>
      <c r="B2214" s="12">
        <v>723118.0</v>
      </c>
      <c r="K2214" s="12" t="s">
        <v>317</v>
      </c>
      <c r="M2214" s="12" t="s">
        <v>253</v>
      </c>
      <c r="N2214" s="12" t="s">
        <v>171</v>
      </c>
      <c r="P2214" s="12" t="s">
        <v>204</v>
      </c>
      <c r="V2214" s="12">
        <v>285.0</v>
      </c>
      <c r="X2214" s="12" t="s">
        <v>9389</v>
      </c>
      <c r="Y2214" s="12" t="s">
        <v>246</v>
      </c>
      <c r="Z2214" s="12" t="s">
        <v>9390</v>
      </c>
      <c r="AA2214" s="12" t="s">
        <v>144</v>
      </c>
      <c r="AB2214" s="12" t="s">
        <v>9391</v>
      </c>
      <c r="AC2214" s="12">
        <v>2.50791105237E11</v>
      </c>
      <c r="AD2214" s="12" t="s">
        <v>550</v>
      </c>
      <c r="AI2214" s="12" t="s">
        <v>152</v>
      </c>
      <c r="AJ2214" s="12" t="s">
        <v>126</v>
      </c>
      <c r="AK2214" s="12" t="s">
        <v>126</v>
      </c>
      <c r="AM2214" s="12" t="s">
        <v>149</v>
      </c>
      <c r="AN2214" s="12" t="s">
        <v>567</v>
      </c>
      <c r="AO2214" s="12" t="s">
        <v>384</v>
      </c>
      <c r="AP2214" s="12" t="s">
        <v>126</v>
      </c>
      <c r="AQ2214" s="12" t="s">
        <v>152</v>
      </c>
      <c r="AS2214" s="12" t="s">
        <v>153</v>
      </c>
      <c r="AU2214" s="12" t="s">
        <v>126</v>
      </c>
    </row>
    <row r="2215" ht="14.25" customHeight="1">
      <c r="A2215" s="12">
        <v>723124.0</v>
      </c>
      <c r="B2215" s="12">
        <v>723124.0</v>
      </c>
      <c r="C2215" s="12" t="s">
        <v>136</v>
      </c>
      <c r="D2215" s="12">
        <v>944.0</v>
      </c>
      <c r="K2215" s="12" t="s">
        <v>317</v>
      </c>
      <c r="M2215" s="12" t="s">
        <v>138</v>
      </c>
      <c r="N2215" s="12" t="s">
        <v>171</v>
      </c>
      <c r="P2215" s="12" t="s">
        <v>118</v>
      </c>
      <c r="R2215" s="12" t="s">
        <v>389</v>
      </c>
      <c r="V2215" s="12">
        <v>484.0</v>
      </c>
      <c r="X2215" s="12" t="s">
        <v>10116</v>
      </c>
      <c r="Y2215" s="12" t="s">
        <v>246</v>
      </c>
      <c r="Z2215" s="12" t="s">
        <v>10117</v>
      </c>
      <c r="AA2215" s="12" t="s">
        <v>144</v>
      </c>
      <c r="AB2215" s="12" t="s">
        <v>10118</v>
      </c>
      <c r="AC2215" s="12">
        <v>659.0</v>
      </c>
      <c r="AD2215" s="12" t="s">
        <v>1643</v>
      </c>
      <c r="AE2215" s="12" t="s">
        <v>10119</v>
      </c>
      <c r="AF2215" s="12" t="s">
        <v>10120</v>
      </c>
      <c r="AI2215" s="12" t="s">
        <v>126</v>
      </c>
      <c r="AJ2215" s="12" t="s">
        <v>126</v>
      </c>
      <c r="AK2215" s="12" t="s">
        <v>126</v>
      </c>
      <c r="AM2215" s="12" t="s">
        <v>149</v>
      </c>
      <c r="AN2215" s="12" t="s">
        <v>244</v>
      </c>
      <c r="AP2215" s="12" t="s">
        <v>126</v>
      </c>
      <c r="AS2215" s="12" t="s">
        <v>370</v>
      </c>
      <c r="AT2215" s="12" t="s">
        <v>1017</v>
      </c>
      <c r="AU2215" s="12" t="s">
        <v>126</v>
      </c>
      <c r="BO2215" s="12" t="s">
        <v>372</v>
      </c>
      <c r="BP2215" s="12" t="s">
        <v>1643</v>
      </c>
    </row>
    <row r="2216" ht="14.25" customHeight="1">
      <c r="A2216" s="12">
        <v>723125.0</v>
      </c>
      <c r="B2216" s="12">
        <v>723124.0</v>
      </c>
      <c r="K2216" s="12" t="s">
        <v>317</v>
      </c>
      <c r="M2216" s="12" t="s">
        <v>138</v>
      </c>
      <c r="N2216" s="12" t="s">
        <v>171</v>
      </c>
      <c r="P2216" s="12" t="s">
        <v>204</v>
      </c>
      <c r="V2216" s="12">
        <v>460.0</v>
      </c>
      <c r="X2216" s="12" t="s">
        <v>10121</v>
      </c>
      <c r="Y2216" s="12" t="s">
        <v>246</v>
      </c>
      <c r="Z2216" s="12" t="s">
        <v>10122</v>
      </c>
      <c r="AA2216" s="12" t="s">
        <v>144</v>
      </c>
      <c r="AB2216" s="12" t="s">
        <v>10123</v>
      </c>
      <c r="AC2216" s="12">
        <v>658.0</v>
      </c>
      <c r="AD2216" s="12" t="s">
        <v>1643</v>
      </c>
      <c r="AE2216" s="12" t="s">
        <v>10119</v>
      </c>
      <c r="AF2216" s="12" t="s">
        <v>10120</v>
      </c>
      <c r="AI2216" s="12" t="s">
        <v>126</v>
      </c>
      <c r="AJ2216" s="12" t="s">
        <v>126</v>
      </c>
      <c r="AK2216" s="12" t="s">
        <v>126</v>
      </c>
      <c r="AM2216" s="12" t="s">
        <v>149</v>
      </c>
      <c r="AN2216" s="12" t="s">
        <v>244</v>
      </c>
      <c r="AP2216" s="12" t="s">
        <v>126</v>
      </c>
      <c r="AS2216" s="12" t="s">
        <v>370</v>
      </c>
      <c r="AT2216" s="12" t="s">
        <v>1017</v>
      </c>
      <c r="AU2216" s="12" t="s">
        <v>126</v>
      </c>
      <c r="BP2216" s="12" t="s">
        <v>1643</v>
      </c>
    </row>
    <row r="2217" ht="14.25" customHeight="1">
      <c r="A2217" s="12">
        <v>723129.0</v>
      </c>
      <c r="B2217" s="12">
        <v>723129.0</v>
      </c>
      <c r="C2217" s="12" t="s">
        <v>136</v>
      </c>
      <c r="D2217" s="12">
        <v>2000.0</v>
      </c>
      <c r="K2217" s="12" t="s">
        <v>317</v>
      </c>
      <c r="M2217" s="12" t="s">
        <v>138</v>
      </c>
      <c r="N2217" s="12" t="s">
        <v>139</v>
      </c>
      <c r="P2217" s="12" t="s">
        <v>3282</v>
      </c>
      <c r="V2217" s="12">
        <v>2000.0</v>
      </c>
      <c r="X2217" s="12" t="s">
        <v>10124</v>
      </c>
      <c r="Y2217" s="12" t="s">
        <v>319</v>
      </c>
      <c r="Z2217" s="12" t="s">
        <v>10125</v>
      </c>
      <c r="AA2217" s="12" t="s">
        <v>175</v>
      </c>
      <c r="AB2217" s="12" t="s">
        <v>10126</v>
      </c>
      <c r="AC2217" s="12">
        <v>10.0</v>
      </c>
      <c r="AD2217" s="12" t="s">
        <v>146</v>
      </c>
      <c r="AS2217" s="12" t="s">
        <v>153</v>
      </c>
      <c r="AU2217" s="12" t="s">
        <v>126</v>
      </c>
      <c r="BF2217" s="12" t="s">
        <v>152</v>
      </c>
      <c r="BH2217" s="12" t="s">
        <v>8564</v>
      </c>
      <c r="BI2217" s="12" t="s">
        <v>10127</v>
      </c>
    </row>
    <row r="2218" ht="14.25" customHeight="1">
      <c r="A2218" s="12">
        <v>723132.0</v>
      </c>
      <c r="B2218" s="12">
        <v>723132.0</v>
      </c>
      <c r="C2218" s="12" t="s">
        <v>136</v>
      </c>
      <c r="D2218" s="12">
        <v>0.0</v>
      </c>
      <c r="E2218" s="12" t="s">
        <v>327</v>
      </c>
      <c r="K2218" s="12" t="s">
        <v>317</v>
      </c>
      <c r="M2218" s="12" t="s">
        <v>138</v>
      </c>
      <c r="N2218" s="12" t="s">
        <v>171</v>
      </c>
      <c r="P2218" s="12" t="s">
        <v>204</v>
      </c>
      <c r="V2218" s="12">
        <v>460.0</v>
      </c>
      <c r="X2218" s="12" t="s">
        <v>10128</v>
      </c>
      <c r="Y2218" s="12" t="s">
        <v>269</v>
      </c>
      <c r="Z2218" s="12" t="s">
        <v>10129</v>
      </c>
      <c r="AA2218" s="12" t="s">
        <v>175</v>
      </c>
      <c r="AB2218" s="12" t="s">
        <v>10130</v>
      </c>
      <c r="AC2218" s="12">
        <v>10.0</v>
      </c>
      <c r="AD2218" s="12" t="s">
        <v>3585</v>
      </c>
      <c r="AE2218" s="12" t="s">
        <v>10131</v>
      </c>
      <c r="AF2218" s="12" t="s">
        <v>10132</v>
      </c>
      <c r="AI2218" s="12" t="s">
        <v>126</v>
      </c>
      <c r="AJ2218" s="12" t="s">
        <v>126</v>
      </c>
      <c r="AK2218" s="12" t="s">
        <v>126</v>
      </c>
      <c r="AM2218" s="12" t="s">
        <v>150</v>
      </c>
      <c r="AN2218" s="12" t="s">
        <v>149</v>
      </c>
      <c r="AP2218" s="12" t="s">
        <v>126</v>
      </c>
      <c r="AS2218" s="12" t="s">
        <v>370</v>
      </c>
      <c r="AT2218" s="12" t="s">
        <v>7866</v>
      </c>
      <c r="AU2218" s="12" t="s">
        <v>126</v>
      </c>
    </row>
    <row r="2219" ht="14.25" customHeight="1">
      <c r="A2219" s="12">
        <v>723133.0</v>
      </c>
      <c r="B2219" s="12">
        <v>723133.0</v>
      </c>
      <c r="C2219" s="12" t="s">
        <v>136</v>
      </c>
      <c r="D2219" s="12">
        <v>0.0</v>
      </c>
      <c r="E2219" s="12" t="s">
        <v>327</v>
      </c>
      <c r="K2219" s="12" t="s">
        <v>317</v>
      </c>
      <c r="M2219" s="12" t="s">
        <v>138</v>
      </c>
      <c r="N2219" s="12" t="s">
        <v>171</v>
      </c>
      <c r="P2219" s="12" t="s">
        <v>204</v>
      </c>
      <c r="V2219" s="12">
        <v>460.0</v>
      </c>
      <c r="X2219" s="12" t="s">
        <v>10133</v>
      </c>
      <c r="Y2219" s="12" t="s">
        <v>319</v>
      </c>
      <c r="Z2219" s="12" t="s">
        <v>10134</v>
      </c>
      <c r="AA2219" s="12" t="s">
        <v>175</v>
      </c>
      <c r="AB2219" s="12" t="s">
        <v>10135</v>
      </c>
      <c r="AC2219" s="12">
        <v>10.0</v>
      </c>
      <c r="AD2219" s="12" t="s">
        <v>146</v>
      </c>
      <c r="AI2219" s="12" t="s">
        <v>126</v>
      </c>
      <c r="AJ2219" s="12" t="s">
        <v>126</v>
      </c>
      <c r="AK2219" s="12" t="s">
        <v>126</v>
      </c>
      <c r="AM2219" s="12" t="s">
        <v>150</v>
      </c>
      <c r="AN2219" s="12" t="s">
        <v>149</v>
      </c>
      <c r="AS2219" s="12" t="s">
        <v>370</v>
      </c>
      <c r="AT2219" s="12" t="s">
        <v>7866</v>
      </c>
      <c r="AU2219" s="12" t="s">
        <v>126</v>
      </c>
    </row>
    <row r="2220" ht="14.25" customHeight="1">
      <c r="A2220" s="12">
        <v>723138.0</v>
      </c>
      <c r="B2220" s="12">
        <v>723138.0</v>
      </c>
      <c r="C2220" s="12" t="s">
        <v>136</v>
      </c>
      <c r="D2220" s="12">
        <v>351.0</v>
      </c>
      <c r="K2220" s="12" t="s">
        <v>317</v>
      </c>
      <c r="M2220" s="12" t="s">
        <v>253</v>
      </c>
      <c r="N2220" s="12" t="s">
        <v>139</v>
      </c>
      <c r="O2220" s="12" t="s">
        <v>3372</v>
      </c>
      <c r="P2220" s="12" t="s">
        <v>204</v>
      </c>
      <c r="V2220" s="12">
        <v>351.0</v>
      </c>
      <c r="X2220" s="12" t="s">
        <v>10136</v>
      </c>
      <c r="Y2220" s="12" t="s">
        <v>142</v>
      </c>
      <c r="Z2220" s="12" t="s">
        <v>10137</v>
      </c>
      <c r="AA2220" s="12" t="s">
        <v>175</v>
      </c>
      <c r="AB2220" s="12" t="s">
        <v>10138</v>
      </c>
      <c r="AC2220" s="12">
        <v>2.54708070844E11</v>
      </c>
      <c r="AD2220" s="12" t="s">
        <v>272</v>
      </c>
      <c r="AI2220" s="12" t="s">
        <v>152</v>
      </c>
      <c r="AM2220" s="12" t="s">
        <v>149</v>
      </c>
      <c r="AP2220" s="12" t="s">
        <v>152</v>
      </c>
      <c r="AS2220" s="12" t="s">
        <v>153</v>
      </c>
      <c r="AU2220" s="12" t="s">
        <v>152</v>
      </c>
      <c r="BO2220" s="12" t="s">
        <v>10139</v>
      </c>
      <c r="BP2220" s="12" t="s">
        <v>132</v>
      </c>
      <c r="BQ2220" s="12" t="s">
        <v>10140</v>
      </c>
    </row>
    <row r="2221" ht="14.25" customHeight="1">
      <c r="A2221" s="12">
        <v>723139.0</v>
      </c>
      <c r="B2221" s="12">
        <v>723139.0</v>
      </c>
      <c r="K2221" s="12" t="s">
        <v>317</v>
      </c>
      <c r="M2221" s="12" t="s">
        <v>253</v>
      </c>
      <c r="N2221" s="12" t="s">
        <v>139</v>
      </c>
      <c r="P2221" s="12" t="s">
        <v>128</v>
      </c>
      <c r="V2221" s="12">
        <v>641.0</v>
      </c>
      <c r="X2221" s="12" t="s">
        <v>7261</v>
      </c>
      <c r="Y2221" s="12" t="s">
        <v>142</v>
      </c>
      <c r="Z2221" s="12" t="s">
        <v>7262</v>
      </c>
      <c r="AA2221" s="12" t="s">
        <v>144</v>
      </c>
      <c r="AB2221" s="12" t="s">
        <v>7263</v>
      </c>
      <c r="AC2221" s="12">
        <v>267.0</v>
      </c>
      <c r="AD2221" s="12" t="s">
        <v>2820</v>
      </c>
      <c r="AE2221" s="12" t="s">
        <v>10141</v>
      </c>
      <c r="AF2221" s="12" t="s">
        <v>10142</v>
      </c>
      <c r="AI2221" s="12" t="s">
        <v>152</v>
      </c>
      <c r="AJ2221" s="12" t="s">
        <v>126</v>
      </c>
      <c r="AK2221" s="12" t="s">
        <v>126</v>
      </c>
      <c r="AM2221" s="12" t="s">
        <v>149</v>
      </c>
      <c r="AP2221" s="12" t="s">
        <v>152</v>
      </c>
      <c r="AQ2221" s="12" t="s">
        <v>152</v>
      </c>
      <c r="AS2221" s="12" t="s">
        <v>153</v>
      </c>
      <c r="AU2221" s="12" t="s">
        <v>152</v>
      </c>
      <c r="AV2221" s="12" t="s">
        <v>154</v>
      </c>
      <c r="AX2221" s="12" t="s">
        <v>183</v>
      </c>
      <c r="BO2221" s="12" t="s">
        <v>10143</v>
      </c>
      <c r="BP2221" s="12" t="s">
        <v>743</v>
      </c>
      <c r="BQ2221" s="12" t="s">
        <v>388</v>
      </c>
    </row>
    <row r="2222" ht="14.25" customHeight="1">
      <c r="A2222" s="12">
        <v>723140.0</v>
      </c>
      <c r="B2222" s="12">
        <v>723140.0</v>
      </c>
      <c r="M2222" s="12" t="s">
        <v>253</v>
      </c>
      <c r="N2222" s="12" t="s">
        <v>171</v>
      </c>
      <c r="P2222" s="12" t="s">
        <v>128</v>
      </c>
      <c r="V2222" s="12">
        <v>0.0</v>
      </c>
      <c r="X2222" s="12" t="s">
        <v>10144</v>
      </c>
      <c r="Y2222" s="12" t="s">
        <v>142</v>
      </c>
      <c r="Z2222" s="12" t="s">
        <v>10145</v>
      </c>
      <c r="AA2222" s="12" t="s">
        <v>144</v>
      </c>
      <c r="AB2222" s="12" t="s">
        <v>10146</v>
      </c>
      <c r="AC2222" s="12">
        <v>2.51941212162E11</v>
      </c>
      <c r="AD2222" s="12" t="s">
        <v>743</v>
      </c>
      <c r="AI2222" s="12" t="s">
        <v>152</v>
      </c>
      <c r="AJ2222" s="12" t="s">
        <v>126</v>
      </c>
      <c r="AK2222" s="12" t="s">
        <v>126</v>
      </c>
      <c r="AM2222" s="12" t="s">
        <v>2095</v>
      </c>
      <c r="AN2222" s="12" t="s">
        <v>196</v>
      </c>
      <c r="AP2222" s="12" t="s">
        <v>152</v>
      </c>
      <c r="AQ2222" s="12" t="s">
        <v>152</v>
      </c>
      <c r="AS2222" s="12" t="s">
        <v>153</v>
      </c>
      <c r="AU2222" s="12" t="s">
        <v>152</v>
      </c>
      <c r="BO2222" s="12" t="s">
        <v>157</v>
      </c>
      <c r="BP2222" s="12" t="s">
        <v>743</v>
      </c>
    </row>
    <row r="2223" ht="14.25" customHeight="1">
      <c r="A2223" s="12">
        <v>723146.0</v>
      </c>
      <c r="B2223" s="12">
        <v>723146.0</v>
      </c>
      <c r="M2223" s="12" t="s">
        <v>253</v>
      </c>
      <c r="N2223" s="12" t="s">
        <v>139</v>
      </c>
      <c r="P2223" s="12" t="s">
        <v>204</v>
      </c>
      <c r="V2223" s="12">
        <v>0.0</v>
      </c>
      <c r="X2223" s="12" t="s">
        <v>10147</v>
      </c>
      <c r="Y2223" s="12" t="s">
        <v>246</v>
      </c>
      <c r="Z2223" s="12" t="s">
        <v>10148</v>
      </c>
      <c r="AA2223" s="12" t="s">
        <v>144</v>
      </c>
      <c r="AB2223" s="12" t="s">
        <v>10149</v>
      </c>
      <c r="AC2223" s="12">
        <v>771.0</v>
      </c>
      <c r="AD2223" s="12" t="s">
        <v>272</v>
      </c>
      <c r="AI2223" s="12" t="s">
        <v>152</v>
      </c>
      <c r="AJ2223" s="12" t="s">
        <v>152</v>
      </c>
      <c r="AK2223" s="12" t="s">
        <v>126</v>
      </c>
      <c r="AM2223" s="12" t="s">
        <v>196</v>
      </c>
      <c r="AP2223" s="12" t="s">
        <v>152</v>
      </c>
      <c r="AQ2223" s="12" t="s">
        <v>152</v>
      </c>
      <c r="AS2223" s="12" t="s">
        <v>153</v>
      </c>
      <c r="AU2223" s="12" t="s">
        <v>152</v>
      </c>
      <c r="AV2223" s="12" t="s">
        <v>182</v>
      </c>
      <c r="AX2223" s="12" t="s">
        <v>184</v>
      </c>
      <c r="BO2223" s="12" t="s">
        <v>374</v>
      </c>
      <c r="BP2223" s="12" t="s">
        <v>221</v>
      </c>
      <c r="BQ2223" s="12" t="s">
        <v>454</v>
      </c>
    </row>
    <row r="2224" ht="14.25" customHeight="1">
      <c r="A2224" s="12">
        <v>723147.0</v>
      </c>
      <c r="B2224" s="12">
        <v>723147.0</v>
      </c>
      <c r="C2224" s="12" t="s">
        <v>136</v>
      </c>
      <c r="D2224" s="12">
        <v>963.0</v>
      </c>
      <c r="K2224" s="12" t="s">
        <v>317</v>
      </c>
      <c r="M2224" s="12" t="s">
        <v>138</v>
      </c>
      <c r="N2224" s="12" t="s">
        <v>139</v>
      </c>
      <c r="O2224" s="12" t="s">
        <v>8263</v>
      </c>
      <c r="P2224" s="12" t="s">
        <v>140</v>
      </c>
      <c r="V2224" s="12">
        <v>963.0</v>
      </c>
      <c r="X2224" s="12" t="s">
        <v>10150</v>
      </c>
      <c r="Y2224" s="12" t="s">
        <v>142</v>
      </c>
      <c r="Z2224" s="12" t="s">
        <v>10151</v>
      </c>
      <c r="AA2224" s="12" t="s">
        <v>175</v>
      </c>
      <c r="AB2224" s="12" t="s">
        <v>10152</v>
      </c>
      <c r="AC2224" s="12">
        <v>336.0</v>
      </c>
      <c r="AD2224" s="12" t="s">
        <v>2212</v>
      </c>
      <c r="AE2224" s="12" t="s">
        <v>10153</v>
      </c>
      <c r="AF2224" s="12" t="s">
        <v>10154</v>
      </c>
      <c r="AM2224" s="12" t="s">
        <v>567</v>
      </c>
      <c r="AN2224" s="12" t="s">
        <v>149</v>
      </c>
      <c r="AP2224" s="12" t="s">
        <v>126</v>
      </c>
      <c r="AS2224" s="12" t="s">
        <v>153</v>
      </c>
      <c r="AU2224" s="12" t="s">
        <v>152</v>
      </c>
      <c r="BO2224" s="12" t="s">
        <v>561</v>
      </c>
      <c r="BP2224" s="12" t="s">
        <v>2212</v>
      </c>
    </row>
    <row r="2225" ht="14.25" customHeight="1">
      <c r="A2225" s="12">
        <v>723153.0</v>
      </c>
      <c r="B2225" s="12">
        <v>723153.0</v>
      </c>
      <c r="K2225" s="12" t="s">
        <v>317</v>
      </c>
      <c r="M2225" s="12" t="s">
        <v>138</v>
      </c>
      <c r="N2225" s="12" t="s">
        <v>171</v>
      </c>
      <c r="P2225" s="12" t="s">
        <v>3282</v>
      </c>
      <c r="V2225" s="12">
        <v>1000.0</v>
      </c>
      <c r="X2225" s="12" t="s">
        <v>10155</v>
      </c>
      <c r="Y2225" s="12" t="s">
        <v>319</v>
      </c>
      <c r="Z2225" s="12" t="s">
        <v>10156</v>
      </c>
      <c r="AA2225" s="12" t="s">
        <v>175</v>
      </c>
      <c r="AB2225" s="12" t="s">
        <v>10157</v>
      </c>
      <c r="AC2225" s="12">
        <v>8.21044170045E11</v>
      </c>
      <c r="AD2225" s="12" t="s">
        <v>146</v>
      </c>
      <c r="AI2225" s="12" t="s">
        <v>126</v>
      </c>
      <c r="AJ2225" s="12" t="s">
        <v>126</v>
      </c>
      <c r="AK2225" s="12" t="s">
        <v>126</v>
      </c>
      <c r="AP2225" s="12" t="s">
        <v>126</v>
      </c>
      <c r="AS2225" s="12" t="s">
        <v>370</v>
      </c>
      <c r="AT2225" s="12" t="s">
        <v>1017</v>
      </c>
      <c r="AU2225" s="12" t="s">
        <v>126</v>
      </c>
      <c r="BF2225" s="12" t="s">
        <v>152</v>
      </c>
      <c r="BH2225" s="12" t="s">
        <v>711</v>
      </c>
      <c r="BI2225" s="12" t="s">
        <v>10158</v>
      </c>
    </row>
    <row r="2226" ht="14.25" customHeight="1">
      <c r="A2226" s="12">
        <v>723159.0</v>
      </c>
      <c r="B2226" s="12">
        <v>723159.0</v>
      </c>
      <c r="K2226" s="12" t="s">
        <v>317</v>
      </c>
      <c r="M2226" s="12" t="s">
        <v>138</v>
      </c>
      <c r="N2226" s="12" t="s">
        <v>171</v>
      </c>
      <c r="P2226" s="12" t="s">
        <v>140</v>
      </c>
      <c r="V2226" s="12">
        <v>769.0</v>
      </c>
      <c r="X2226" s="12" t="s">
        <v>10159</v>
      </c>
      <c r="Y2226" s="12" t="s">
        <v>142</v>
      </c>
      <c r="Z2226" s="12" t="s">
        <v>10160</v>
      </c>
      <c r="AA2226" s="12" t="s">
        <v>144</v>
      </c>
      <c r="AB2226" s="12" t="s">
        <v>10161</v>
      </c>
      <c r="AC2226" s="12">
        <v>10.0</v>
      </c>
      <c r="AD2226" s="12" t="s">
        <v>146</v>
      </c>
      <c r="AE2226" s="12" t="s">
        <v>10162</v>
      </c>
      <c r="AF2226" s="12" t="s">
        <v>10163</v>
      </c>
      <c r="AI2226" s="12" t="s">
        <v>126</v>
      </c>
      <c r="AJ2226" s="12" t="s">
        <v>126</v>
      </c>
      <c r="AK2226" s="12" t="s">
        <v>126</v>
      </c>
      <c r="AM2226" s="12" t="s">
        <v>364</v>
      </c>
      <c r="AN2226" s="12" t="s">
        <v>365</v>
      </c>
      <c r="AS2226" s="12" t="s">
        <v>370</v>
      </c>
      <c r="AT2226" s="12" t="s">
        <v>10164</v>
      </c>
      <c r="AU2226" s="12" t="s">
        <v>126</v>
      </c>
      <c r="BO2226" s="12" t="s">
        <v>372</v>
      </c>
      <c r="BP2226" s="12" t="s">
        <v>1368</v>
      </c>
      <c r="BQ2226" s="12" t="s">
        <v>273</v>
      </c>
    </row>
    <row r="2227" ht="14.25" customHeight="1">
      <c r="A2227" s="12">
        <v>723160.0</v>
      </c>
      <c r="B2227" s="12">
        <v>723160.0</v>
      </c>
      <c r="K2227" s="12" t="s">
        <v>317</v>
      </c>
      <c r="M2227" s="12" t="s">
        <v>170</v>
      </c>
      <c r="N2227" s="12" t="s">
        <v>139</v>
      </c>
      <c r="P2227" s="12" t="s">
        <v>128</v>
      </c>
      <c r="V2227" s="12">
        <v>831.0</v>
      </c>
      <c r="X2227" s="12" t="s">
        <v>10165</v>
      </c>
      <c r="Y2227" s="12" t="s">
        <v>142</v>
      </c>
      <c r="Z2227" s="12" t="s">
        <v>10166</v>
      </c>
      <c r="AA2227" s="12" t="s">
        <v>175</v>
      </c>
      <c r="AB2227" s="12" t="s">
        <v>10167</v>
      </c>
      <c r="AC2227" s="12">
        <v>267.0</v>
      </c>
      <c r="AD2227" s="12" t="s">
        <v>2820</v>
      </c>
      <c r="AE2227" s="12" t="s">
        <v>10168</v>
      </c>
      <c r="AF2227" s="12" t="s">
        <v>10169</v>
      </c>
      <c r="AI2227" s="12" t="s">
        <v>152</v>
      </c>
      <c r="AJ2227" s="12" t="s">
        <v>152</v>
      </c>
      <c r="AK2227" s="12" t="s">
        <v>126</v>
      </c>
      <c r="AM2227" s="12" t="s">
        <v>196</v>
      </c>
      <c r="AP2227" s="12" t="s">
        <v>152</v>
      </c>
      <c r="AQ2227" s="12" t="s">
        <v>152</v>
      </c>
      <c r="AS2227" s="12" t="s">
        <v>153</v>
      </c>
      <c r="AU2227" s="12" t="s">
        <v>152</v>
      </c>
      <c r="AV2227" s="12" t="s">
        <v>188</v>
      </c>
      <c r="AW2227" s="12" t="s">
        <v>5523</v>
      </c>
      <c r="AX2227" s="12" t="s">
        <v>156</v>
      </c>
      <c r="AY2227" s="12" t="s">
        <v>10170</v>
      </c>
      <c r="BO2227" s="12" t="s">
        <v>1308</v>
      </c>
      <c r="BP2227" s="12" t="s">
        <v>2820</v>
      </c>
      <c r="BQ2227" s="12" t="s">
        <v>388</v>
      </c>
    </row>
    <row r="2228" ht="14.25" customHeight="1">
      <c r="A2228" s="12">
        <v>723161.0</v>
      </c>
      <c r="B2228" s="12">
        <v>723161.0</v>
      </c>
      <c r="K2228" s="12" t="s">
        <v>317</v>
      </c>
      <c r="M2228" s="12" t="s">
        <v>138</v>
      </c>
      <c r="N2228" s="12" t="s">
        <v>171</v>
      </c>
      <c r="P2228" s="12" t="s">
        <v>3282</v>
      </c>
      <c r="V2228" s="12">
        <v>1000.0</v>
      </c>
      <c r="X2228" s="12" t="s">
        <v>10171</v>
      </c>
      <c r="Y2228" s="12" t="s">
        <v>319</v>
      </c>
      <c r="Z2228" s="12" t="s">
        <v>10172</v>
      </c>
      <c r="AA2228" s="12" t="s">
        <v>175</v>
      </c>
      <c r="AB2228" s="12" t="s">
        <v>10173</v>
      </c>
      <c r="AC2228" s="12">
        <v>10.0</v>
      </c>
      <c r="AD2228" s="12" t="s">
        <v>146</v>
      </c>
      <c r="AI2228" s="12" t="s">
        <v>126</v>
      </c>
      <c r="AJ2228" s="12" t="s">
        <v>126</v>
      </c>
      <c r="AK2228" s="12" t="s">
        <v>126</v>
      </c>
      <c r="AM2228" s="12" t="s">
        <v>150</v>
      </c>
      <c r="AN2228" s="12" t="s">
        <v>149</v>
      </c>
      <c r="AP2228" s="12" t="s">
        <v>126</v>
      </c>
      <c r="AS2228" s="12" t="s">
        <v>370</v>
      </c>
      <c r="AT2228" s="12" t="s">
        <v>1017</v>
      </c>
      <c r="AU2228" s="12" t="s">
        <v>126</v>
      </c>
      <c r="BF2228" s="12" t="s">
        <v>152</v>
      </c>
      <c r="BH2228" s="12" t="s">
        <v>711</v>
      </c>
      <c r="BI2228" s="12" t="s">
        <v>10174</v>
      </c>
      <c r="BP2228" s="12" t="s">
        <v>971</v>
      </c>
    </row>
    <row r="2229" ht="14.25" customHeight="1">
      <c r="A2229" s="12">
        <v>723162.0</v>
      </c>
      <c r="B2229" s="12">
        <v>723162.0</v>
      </c>
      <c r="K2229" s="12" t="s">
        <v>317</v>
      </c>
      <c r="M2229" s="12" t="s">
        <v>138</v>
      </c>
      <c r="N2229" s="12" t="s">
        <v>171</v>
      </c>
      <c r="P2229" s="12" t="s">
        <v>3282</v>
      </c>
      <c r="V2229" s="12">
        <v>0.0</v>
      </c>
      <c r="X2229" s="12" t="s">
        <v>10171</v>
      </c>
      <c r="Y2229" s="12" t="s">
        <v>319</v>
      </c>
      <c r="Z2229" s="12" t="s">
        <v>10172</v>
      </c>
      <c r="AA2229" s="12" t="s">
        <v>175</v>
      </c>
      <c r="AB2229" s="12" t="s">
        <v>10173</v>
      </c>
      <c r="AC2229" s="12">
        <v>10.0</v>
      </c>
      <c r="AD2229" s="12" t="s">
        <v>146</v>
      </c>
      <c r="AI2229" s="12" t="s">
        <v>126</v>
      </c>
      <c r="AJ2229" s="12" t="s">
        <v>126</v>
      </c>
      <c r="AK2229" s="12" t="s">
        <v>126</v>
      </c>
      <c r="AM2229" s="12" t="s">
        <v>150</v>
      </c>
      <c r="AN2229" s="12" t="s">
        <v>149</v>
      </c>
      <c r="AP2229" s="12" t="s">
        <v>126</v>
      </c>
      <c r="AS2229" s="12" t="s">
        <v>370</v>
      </c>
      <c r="AT2229" s="12" t="s">
        <v>1017</v>
      </c>
      <c r="AU2229" s="12" t="s">
        <v>126</v>
      </c>
      <c r="BF2229" s="12" t="s">
        <v>152</v>
      </c>
      <c r="BH2229" s="12" t="s">
        <v>3282</v>
      </c>
      <c r="BI2229" s="12" t="s">
        <v>10158</v>
      </c>
      <c r="BP2229" s="12" t="s">
        <v>2869</v>
      </c>
    </row>
    <row r="2230" ht="14.25" customHeight="1">
      <c r="A2230" s="12">
        <v>723163.0</v>
      </c>
      <c r="B2230" s="12">
        <v>723163.0</v>
      </c>
      <c r="K2230" s="12" t="s">
        <v>317</v>
      </c>
      <c r="M2230" s="12" t="s">
        <v>170</v>
      </c>
      <c r="N2230" s="12" t="s">
        <v>139</v>
      </c>
      <c r="P2230" s="12" t="s">
        <v>128</v>
      </c>
      <c r="V2230" s="12">
        <v>831.0</v>
      </c>
      <c r="X2230" s="12" t="s">
        <v>10175</v>
      </c>
      <c r="Y2230" s="12" t="s">
        <v>142</v>
      </c>
      <c r="Z2230" s="12" t="s">
        <v>10176</v>
      </c>
      <c r="AA2230" s="12" t="s">
        <v>144</v>
      </c>
      <c r="AB2230" s="12" t="s">
        <v>10177</v>
      </c>
      <c r="AC2230" s="12">
        <v>749.0</v>
      </c>
      <c r="AD2230" s="12" t="s">
        <v>2820</v>
      </c>
      <c r="AI2230" s="12" t="s">
        <v>152</v>
      </c>
      <c r="AJ2230" s="12" t="s">
        <v>126</v>
      </c>
      <c r="AK2230" s="12" t="s">
        <v>126</v>
      </c>
      <c r="AM2230" s="12" t="s">
        <v>149</v>
      </c>
      <c r="AN2230" s="12" t="s">
        <v>149</v>
      </c>
      <c r="AP2230" s="12" t="s">
        <v>152</v>
      </c>
      <c r="AQ2230" s="12" t="s">
        <v>152</v>
      </c>
      <c r="AS2230" s="12" t="s">
        <v>153</v>
      </c>
      <c r="AU2230" s="12" t="s">
        <v>152</v>
      </c>
      <c r="AV2230" s="12" t="s">
        <v>154</v>
      </c>
      <c r="AX2230" s="12" t="s">
        <v>156</v>
      </c>
      <c r="BO2230" s="12" t="s">
        <v>351</v>
      </c>
      <c r="BP2230" s="12" t="s">
        <v>2820</v>
      </c>
      <c r="BQ2230" s="12" t="s">
        <v>135</v>
      </c>
    </row>
    <row r="2231" ht="14.25" customHeight="1">
      <c r="A2231" s="12">
        <v>723164.0</v>
      </c>
      <c r="B2231" s="12">
        <v>723164.0</v>
      </c>
      <c r="C2231" s="12" t="s">
        <v>136</v>
      </c>
      <c r="D2231" s="12">
        <v>963.0</v>
      </c>
      <c r="K2231" s="12" t="s">
        <v>317</v>
      </c>
      <c r="M2231" s="12" t="s">
        <v>138</v>
      </c>
      <c r="N2231" s="12" t="s">
        <v>139</v>
      </c>
      <c r="O2231" s="12" t="s">
        <v>8591</v>
      </c>
      <c r="P2231" s="12" t="s">
        <v>140</v>
      </c>
      <c r="V2231" s="12">
        <v>963.0</v>
      </c>
      <c r="X2231" s="12" t="s">
        <v>9196</v>
      </c>
      <c r="Y2231" s="12" t="s">
        <v>142</v>
      </c>
      <c r="Z2231" s="12" t="s">
        <v>9197</v>
      </c>
      <c r="AA2231" s="12" t="s">
        <v>175</v>
      </c>
      <c r="AB2231" s="12" t="s">
        <v>9198</v>
      </c>
      <c r="AC2231" s="12">
        <v>178.0</v>
      </c>
      <c r="AD2231" s="12" t="s">
        <v>221</v>
      </c>
      <c r="AE2231" s="12" t="s">
        <v>10178</v>
      </c>
      <c r="AI2231" s="12" t="s">
        <v>126</v>
      </c>
      <c r="AJ2231" s="12" t="s">
        <v>126</v>
      </c>
      <c r="AK2231" s="12" t="s">
        <v>126</v>
      </c>
      <c r="AM2231" s="12" t="s">
        <v>149</v>
      </c>
      <c r="AN2231" s="12" t="s">
        <v>985</v>
      </c>
      <c r="AO2231" s="12" t="s">
        <v>567</v>
      </c>
      <c r="AP2231" s="12" t="s">
        <v>126</v>
      </c>
      <c r="AS2231" s="12" t="s">
        <v>153</v>
      </c>
      <c r="AU2231" s="12" t="s">
        <v>126</v>
      </c>
      <c r="BO2231" s="12" t="s">
        <v>374</v>
      </c>
    </row>
    <row r="2232" ht="14.25" customHeight="1">
      <c r="A2232" s="12">
        <v>723177.0</v>
      </c>
      <c r="B2232" s="12">
        <v>723177.0</v>
      </c>
      <c r="C2232" s="12" t="s">
        <v>136</v>
      </c>
      <c r="D2232" s="12">
        <v>866.0</v>
      </c>
      <c r="K2232" s="12" t="s">
        <v>317</v>
      </c>
      <c r="M2232" s="12" t="s">
        <v>138</v>
      </c>
      <c r="N2232" s="12" t="s">
        <v>139</v>
      </c>
      <c r="P2232" s="12" t="s">
        <v>128</v>
      </c>
      <c r="V2232" s="12">
        <v>866.0</v>
      </c>
      <c r="X2232" s="12" t="s">
        <v>10179</v>
      </c>
      <c r="Y2232" s="12" t="s">
        <v>142</v>
      </c>
      <c r="Z2232" s="12" t="s">
        <v>10180</v>
      </c>
      <c r="AA2232" s="12" t="s">
        <v>175</v>
      </c>
      <c r="AB2232" s="12" t="s">
        <v>10181</v>
      </c>
      <c r="AC2232" s="12">
        <v>4.47984660898E11</v>
      </c>
      <c r="AD2232" s="12" t="s">
        <v>249</v>
      </c>
      <c r="AE2232" s="12" t="s">
        <v>10182</v>
      </c>
      <c r="AI2232" s="12" t="s">
        <v>126</v>
      </c>
      <c r="AJ2232" s="12" t="s">
        <v>126</v>
      </c>
      <c r="AK2232" s="12" t="s">
        <v>126</v>
      </c>
      <c r="AM2232" s="12" t="s">
        <v>149</v>
      </c>
      <c r="AP2232" s="12" t="s">
        <v>126</v>
      </c>
      <c r="AS2232" s="12" t="s">
        <v>153</v>
      </c>
      <c r="AU2232" s="12" t="s">
        <v>152</v>
      </c>
    </row>
    <row r="2233" ht="14.25" customHeight="1">
      <c r="A2233" s="12">
        <v>723188.0</v>
      </c>
      <c r="B2233" s="12">
        <v>723188.0</v>
      </c>
      <c r="C2233" s="12" t="s">
        <v>136</v>
      </c>
      <c r="D2233" s="12">
        <v>963.0</v>
      </c>
      <c r="K2233" s="12" t="s">
        <v>317</v>
      </c>
      <c r="M2233" s="12" t="s">
        <v>138</v>
      </c>
      <c r="N2233" s="12" t="s">
        <v>139</v>
      </c>
      <c r="P2233" s="12" t="s">
        <v>140</v>
      </c>
      <c r="V2233" s="12">
        <v>963.0</v>
      </c>
      <c r="X2233" s="12" t="s">
        <v>10183</v>
      </c>
      <c r="Y2233" s="12" t="s">
        <v>142</v>
      </c>
      <c r="Z2233" s="12" t="s">
        <v>10184</v>
      </c>
      <c r="AA2233" s="12" t="s">
        <v>175</v>
      </c>
      <c r="AB2233" s="12" t="s">
        <v>10185</v>
      </c>
      <c r="AC2233" s="12">
        <v>4.47895383051E11</v>
      </c>
      <c r="AD2233" s="12" t="s">
        <v>249</v>
      </c>
      <c r="AE2233" s="12" t="s">
        <v>10186</v>
      </c>
      <c r="AF2233" s="12" t="s">
        <v>10187</v>
      </c>
      <c r="AI2233" s="12" t="s">
        <v>126</v>
      </c>
      <c r="AJ2233" s="12" t="s">
        <v>126</v>
      </c>
      <c r="AK2233" s="12" t="s">
        <v>126</v>
      </c>
      <c r="AM2233" s="12" t="s">
        <v>149</v>
      </c>
      <c r="AP2233" s="12" t="s">
        <v>126</v>
      </c>
      <c r="AQ2233" s="12" t="s">
        <v>152</v>
      </c>
      <c r="AS2233" s="12" t="s">
        <v>153</v>
      </c>
      <c r="AU2233" s="12" t="s">
        <v>152</v>
      </c>
      <c r="BP2233" s="12" t="s">
        <v>249</v>
      </c>
      <c r="BQ2233" s="12" t="s">
        <v>158</v>
      </c>
    </row>
    <row r="2234" ht="14.25" customHeight="1">
      <c r="A2234" s="12">
        <v>723191.0</v>
      </c>
      <c r="B2234" s="12">
        <v>723191.0</v>
      </c>
      <c r="C2234" s="12" t="s">
        <v>136</v>
      </c>
      <c r="D2234" s="12">
        <v>714.0</v>
      </c>
      <c r="K2234" s="12" t="s">
        <v>317</v>
      </c>
      <c r="M2234" s="12" t="s">
        <v>170</v>
      </c>
      <c r="N2234" s="12" t="s">
        <v>171</v>
      </c>
      <c r="P2234" s="12" t="s">
        <v>140</v>
      </c>
      <c r="V2234" s="12">
        <v>714.0</v>
      </c>
      <c r="X2234" s="12" t="s">
        <v>5510</v>
      </c>
      <c r="Y2234" s="12" t="s">
        <v>142</v>
      </c>
      <c r="Z2234" s="12" t="s">
        <v>5511</v>
      </c>
      <c r="AA2234" s="12" t="s">
        <v>175</v>
      </c>
      <c r="AB2234" s="12" t="s">
        <v>5512</v>
      </c>
      <c r="AC2234" s="12">
        <v>9.1944252438E11</v>
      </c>
      <c r="AD2234" s="12" t="s">
        <v>448</v>
      </c>
      <c r="AE2234" s="12" t="s">
        <v>10188</v>
      </c>
      <c r="AF2234" s="12" t="s">
        <v>10189</v>
      </c>
      <c r="AI2234" s="12" t="s">
        <v>126</v>
      </c>
      <c r="AJ2234" s="12" t="s">
        <v>126</v>
      </c>
      <c r="AK2234" s="12" t="s">
        <v>126</v>
      </c>
      <c r="AM2234" s="12" t="s">
        <v>196</v>
      </c>
      <c r="AP2234" s="12" t="s">
        <v>126</v>
      </c>
      <c r="AS2234" s="12" t="s">
        <v>370</v>
      </c>
      <c r="AT2234" s="12" t="s">
        <v>1017</v>
      </c>
      <c r="AU2234" s="12" t="s">
        <v>126</v>
      </c>
      <c r="BO2234" s="12" t="s">
        <v>374</v>
      </c>
      <c r="BP2234" s="12" t="s">
        <v>448</v>
      </c>
      <c r="BQ2234" s="12" t="s">
        <v>236</v>
      </c>
    </row>
    <row r="2235" ht="14.25" customHeight="1">
      <c r="A2235" s="12">
        <v>723198.0</v>
      </c>
      <c r="B2235" s="12">
        <v>723198.0</v>
      </c>
      <c r="C2235" s="12" t="s">
        <v>136</v>
      </c>
      <c r="D2235" s="12">
        <v>963.0</v>
      </c>
      <c r="K2235" s="12" t="s">
        <v>317</v>
      </c>
      <c r="M2235" s="12" t="s">
        <v>138</v>
      </c>
      <c r="N2235" s="12" t="s">
        <v>139</v>
      </c>
      <c r="P2235" s="12" t="s">
        <v>140</v>
      </c>
      <c r="V2235" s="12">
        <v>963.0</v>
      </c>
      <c r="X2235" s="12" t="s">
        <v>9816</v>
      </c>
      <c r="Y2235" s="12" t="s">
        <v>142</v>
      </c>
      <c r="Z2235" s="12" t="s">
        <v>8674</v>
      </c>
      <c r="AA2235" s="12" t="s">
        <v>144</v>
      </c>
      <c r="AB2235" s="12" t="s">
        <v>8675</v>
      </c>
      <c r="AC2235" s="12">
        <v>186.0</v>
      </c>
      <c r="AD2235" s="12" t="s">
        <v>221</v>
      </c>
      <c r="AE2235" s="12" t="s">
        <v>10190</v>
      </c>
      <c r="AF2235" s="12" t="s">
        <v>10191</v>
      </c>
      <c r="AI2235" s="12" t="s">
        <v>126</v>
      </c>
      <c r="AJ2235" s="12" t="s">
        <v>126</v>
      </c>
      <c r="AK2235" s="12" t="s">
        <v>126</v>
      </c>
      <c r="AM2235" s="12" t="s">
        <v>149</v>
      </c>
      <c r="AN2235" s="12" t="s">
        <v>331</v>
      </c>
      <c r="AP2235" s="12" t="s">
        <v>126</v>
      </c>
      <c r="AQ2235" s="12" t="s">
        <v>152</v>
      </c>
      <c r="AS2235" s="12" t="s">
        <v>153</v>
      </c>
      <c r="AU2235" s="12" t="s">
        <v>126</v>
      </c>
      <c r="BO2235" s="12" t="s">
        <v>5202</v>
      </c>
    </row>
    <row r="2236" ht="14.25" customHeight="1">
      <c r="A2236" s="12">
        <v>723199.0</v>
      </c>
      <c r="B2236" s="12">
        <v>723199.0</v>
      </c>
      <c r="K2236" s="12" t="s">
        <v>317</v>
      </c>
      <c r="M2236" s="12" t="s">
        <v>253</v>
      </c>
      <c r="N2236" s="12" t="s">
        <v>171</v>
      </c>
      <c r="P2236" s="12" t="s">
        <v>128</v>
      </c>
      <c r="V2236" s="12">
        <v>519.0</v>
      </c>
      <c r="X2236" s="12" t="s">
        <v>10192</v>
      </c>
      <c r="Y2236" s="12" t="s">
        <v>173</v>
      </c>
      <c r="Z2236" s="12" t="s">
        <v>154</v>
      </c>
      <c r="AA2236" s="12" t="s">
        <v>175</v>
      </c>
      <c r="AB2236" s="12" t="s">
        <v>10193</v>
      </c>
      <c r="AC2236" s="12">
        <v>2.33549551402E11</v>
      </c>
      <c r="AD2236" s="12" t="s">
        <v>918</v>
      </c>
      <c r="AE2236" s="12" t="s">
        <v>10194</v>
      </c>
      <c r="AI2236" s="12" t="s">
        <v>152</v>
      </c>
      <c r="AJ2236" s="12" t="s">
        <v>152</v>
      </c>
      <c r="AK2236" s="12" t="s">
        <v>126</v>
      </c>
      <c r="AM2236" s="12" t="s">
        <v>149</v>
      </c>
      <c r="AN2236" s="12" t="s">
        <v>702</v>
      </c>
      <c r="AO2236" s="12" t="s">
        <v>6974</v>
      </c>
      <c r="AP2236" s="12" t="s">
        <v>152</v>
      </c>
      <c r="AQ2236" s="12" t="s">
        <v>152</v>
      </c>
      <c r="AS2236" s="12" t="s">
        <v>153</v>
      </c>
      <c r="AU2236" s="12" t="s">
        <v>126</v>
      </c>
      <c r="BO2236" s="12" t="s">
        <v>127</v>
      </c>
      <c r="BP2236" s="12" t="s">
        <v>3585</v>
      </c>
      <c r="BQ2236" s="12" t="s">
        <v>236</v>
      </c>
    </row>
    <row r="2237" ht="14.25" customHeight="1">
      <c r="A2237" s="12">
        <v>723200.0</v>
      </c>
      <c r="B2237" s="12">
        <v>723200.0</v>
      </c>
      <c r="C2237" s="12" t="s">
        <v>136</v>
      </c>
      <c r="D2237" s="12">
        <v>575.0</v>
      </c>
      <c r="K2237" s="12" t="s">
        <v>317</v>
      </c>
      <c r="M2237" s="12" t="s">
        <v>138</v>
      </c>
      <c r="N2237" s="12" t="s">
        <v>139</v>
      </c>
      <c r="P2237" s="12" t="s">
        <v>204</v>
      </c>
      <c r="V2237" s="12">
        <v>575.0</v>
      </c>
      <c r="X2237" s="12" t="s">
        <v>10195</v>
      </c>
      <c r="Y2237" s="12" t="s">
        <v>246</v>
      </c>
      <c r="Z2237" s="12" t="s">
        <v>10196</v>
      </c>
      <c r="AA2237" s="12" t="s">
        <v>144</v>
      </c>
      <c r="AB2237" s="12" t="s">
        <v>10197</v>
      </c>
      <c r="AC2237" s="12">
        <v>810.0</v>
      </c>
      <c r="AD2237" s="12" t="s">
        <v>1643</v>
      </c>
      <c r="AE2237" s="12" t="s">
        <v>10198</v>
      </c>
      <c r="AI2237" s="12" t="s">
        <v>126</v>
      </c>
      <c r="AJ2237" s="12" t="s">
        <v>126</v>
      </c>
      <c r="AK2237" s="12" t="s">
        <v>126</v>
      </c>
      <c r="AM2237" s="12" t="s">
        <v>149</v>
      </c>
      <c r="AP2237" s="12" t="s">
        <v>126</v>
      </c>
      <c r="AS2237" s="12" t="s">
        <v>153</v>
      </c>
      <c r="AU2237" s="12" t="s">
        <v>126</v>
      </c>
      <c r="BO2237" s="12" t="s">
        <v>10199</v>
      </c>
      <c r="BP2237" s="12" t="s">
        <v>634</v>
      </c>
      <c r="BQ2237" s="12" t="s">
        <v>10200</v>
      </c>
    </row>
    <row r="2238" ht="14.25" customHeight="1">
      <c r="A2238" s="12">
        <v>723201.0</v>
      </c>
      <c r="B2238" s="12">
        <v>723201.0</v>
      </c>
      <c r="K2238" s="12" t="s">
        <v>317</v>
      </c>
      <c r="M2238" s="12" t="s">
        <v>253</v>
      </c>
      <c r="N2238" s="12" t="s">
        <v>139</v>
      </c>
      <c r="P2238" s="12" t="s">
        <v>204</v>
      </c>
      <c r="V2238" s="12">
        <v>351.0</v>
      </c>
      <c r="X2238" s="12" t="s">
        <v>10201</v>
      </c>
      <c r="Y2238" s="12" t="s">
        <v>246</v>
      </c>
      <c r="Z2238" s="12" t="s">
        <v>10202</v>
      </c>
      <c r="AA2238" s="12" t="s">
        <v>144</v>
      </c>
      <c r="AB2238" s="12" t="s">
        <v>10203</v>
      </c>
      <c r="AC2238" s="12">
        <v>2.50781715326E11</v>
      </c>
      <c r="AD2238" s="12" t="s">
        <v>550</v>
      </c>
      <c r="AE2238" s="12" t="s">
        <v>1400</v>
      </c>
      <c r="AF2238" s="12" t="s">
        <v>1400</v>
      </c>
      <c r="AI2238" s="12" t="s">
        <v>152</v>
      </c>
      <c r="AJ2238" s="12" t="s">
        <v>126</v>
      </c>
      <c r="AK2238" s="12" t="s">
        <v>126</v>
      </c>
      <c r="AM2238" s="12" t="s">
        <v>584</v>
      </c>
      <c r="AN2238" s="12" t="s">
        <v>149</v>
      </c>
      <c r="AP2238" s="12" t="s">
        <v>152</v>
      </c>
      <c r="AQ2238" s="12" t="s">
        <v>152</v>
      </c>
      <c r="AS2238" s="12" t="s">
        <v>153</v>
      </c>
      <c r="AU2238" s="12" t="s">
        <v>152</v>
      </c>
    </row>
    <row r="2239" ht="14.25" customHeight="1">
      <c r="A2239" s="12">
        <v>723202.0</v>
      </c>
      <c r="B2239" s="12">
        <v>723202.0</v>
      </c>
      <c r="K2239" s="12" t="s">
        <v>317</v>
      </c>
      <c r="M2239" s="12" t="s">
        <v>138</v>
      </c>
      <c r="N2239" s="12" t="s">
        <v>171</v>
      </c>
      <c r="P2239" s="12" t="s">
        <v>140</v>
      </c>
      <c r="V2239" s="12">
        <v>769.0</v>
      </c>
      <c r="X2239" s="12" t="s">
        <v>10204</v>
      </c>
      <c r="Y2239" s="12" t="s">
        <v>142</v>
      </c>
      <c r="Z2239" s="12" t="s">
        <v>10205</v>
      </c>
      <c r="AA2239" s="12" t="s">
        <v>144</v>
      </c>
      <c r="AB2239" s="12" t="s">
        <v>10206</v>
      </c>
      <c r="AC2239" s="12">
        <v>10.0</v>
      </c>
      <c r="AE2239" s="12" t="s">
        <v>10207</v>
      </c>
      <c r="AI2239" s="12" t="s">
        <v>126</v>
      </c>
      <c r="AJ2239" s="12" t="s">
        <v>126</v>
      </c>
      <c r="AK2239" s="12" t="s">
        <v>126</v>
      </c>
      <c r="AM2239" s="12" t="s">
        <v>2240</v>
      </c>
      <c r="AN2239" s="12" t="s">
        <v>149</v>
      </c>
      <c r="AP2239" s="12" t="s">
        <v>126</v>
      </c>
      <c r="AS2239" s="12" t="s">
        <v>370</v>
      </c>
      <c r="AT2239" s="12" t="s">
        <v>1380</v>
      </c>
      <c r="AU2239" s="12" t="s">
        <v>126</v>
      </c>
      <c r="BO2239" s="12" t="s">
        <v>421</v>
      </c>
      <c r="BP2239" s="12" t="s">
        <v>146</v>
      </c>
      <c r="BQ2239" s="12" t="s">
        <v>273</v>
      </c>
    </row>
    <row r="2240" ht="14.25" customHeight="1">
      <c r="A2240" s="12">
        <v>723204.0</v>
      </c>
      <c r="B2240" s="12">
        <v>723204.0</v>
      </c>
      <c r="C2240" s="12" t="s">
        <v>136</v>
      </c>
      <c r="D2240" s="12">
        <v>0.0</v>
      </c>
      <c r="E2240" s="12" t="s">
        <v>327</v>
      </c>
      <c r="K2240" s="12" t="s">
        <v>317</v>
      </c>
      <c r="M2240" s="12" t="s">
        <v>138</v>
      </c>
      <c r="N2240" s="12" t="s">
        <v>171</v>
      </c>
      <c r="P2240" s="12" t="s">
        <v>204</v>
      </c>
      <c r="V2240" s="12">
        <v>460.0</v>
      </c>
      <c r="X2240" s="12" t="s">
        <v>10208</v>
      </c>
      <c r="Y2240" s="12" t="s">
        <v>269</v>
      </c>
      <c r="Z2240" s="12" t="s">
        <v>10209</v>
      </c>
      <c r="AA2240" s="12" t="s">
        <v>175</v>
      </c>
      <c r="AB2240" s="12" t="s">
        <v>10210</v>
      </c>
      <c r="AC2240" s="12">
        <v>10.0</v>
      </c>
      <c r="AD2240" s="12" t="s">
        <v>146</v>
      </c>
      <c r="AE2240" s="12" t="s">
        <v>10211</v>
      </c>
      <c r="AI2240" s="12" t="s">
        <v>126</v>
      </c>
      <c r="AJ2240" s="12" t="s">
        <v>126</v>
      </c>
      <c r="AK2240" s="12" t="s">
        <v>126</v>
      </c>
      <c r="AM2240" s="12" t="s">
        <v>150</v>
      </c>
      <c r="AN2240" s="12" t="s">
        <v>149</v>
      </c>
      <c r="AO2240" s="12" t="s">
        <v>234</v>
      </c>
      <c r="AP2240" s="12" t="s">
        <v>152</v>
      </c>
      <c r="AQ2240" s="12" t="s">
        <v>152</v>
      </c>
      <c r="AS2240" s="12" t="s">
        <v>370</v>
      </c>
      <c r="AT2240" s="12" t="s">
        <v>1380</v>
      </c>
      <c r="AU2240" s="12" t="s">
        <v>126</v>
      </c>
    </row>
    <row r="2241" ht="14.25" customHeight="1">
      <c r="A2241" s="12">
        <v>723205.0</v>
      </c>
      <c r="B2241" s="12">
        <v>723205.0</v>
      </c>
      <c r="M2241" s="12" t="s">
        <v>253</v>
      </c>
      <c r="N2241" s="12" t="s">
        <v>171</v>
      </c>
      <c r="P2241" s="12" t="s">
        <v>128</v>
      </c>
      <c r="V2241" s="12">
        <v>0.0</v>
      </c>
      <c r="X2241" s="12" t="s">
        <v>10144</v>
      </c>
      <c r="Y2241" s="12" t="s">
        <v>142</v>
      </c>
      <c r="Z2241" s="12" t="s">
        <v>10145</v>
      </c>
      <c r="AA2241" s="12" t="s">
        <v>144</v>
      </c>
      <c r="AB2241" s="12" t="s">
        <v>10146</v>
      </c>
      <c r="AC2241" s="12">
        <v>2.51941212162E11</v>
      </c>
      <c r="AD2241" s="12" t="s">
        <v>743</v>
      </c>
      <c r="AI2241" s="12" t="s">
        <v>152</v>
      </c>
      <c r="AJ2241" s="12" t="s">
        <v>126</v>
      </c>
      <c r="AK2241" s="12" t="s">
        <v>126</v>
      </c>
      <c r="AM2241" s="12" t="s">
        <v>2095</v>
      </c>
      <c r="AN2241" s="12" t="s">
        <v>196</v>
      </c>
      <c r="AP2241" s="12" t="s">
        <v>152</v>
      </c>
      <c r="AS2241" s="12" t="s">
        <v>153</v>
      </c>
      <c r="AU2241" s="12" t="s">
        <v>152</v>
      </c>
    </row>
    <row r="2242" ht="14.25" customHeight="1">
      <c r="A2242" s="12">
        <v>723206.0</v>
      </c>
      <c r="B2242" s="12">
        <v>723206.0</v>
      </c>
      <c r="K2242" s="12" t="s">
        <v>317</v>
      </c>
      <c r="M2242" s="12" t="s">
        <v>253</v>
      </c>
      <c r="N2242" s="12" t="s">
        <v>139</v>
      </c>
      <c r="O2242" s="12" t="s">
        <v>1049</v>
      </c>
      <c r="P2242" s="12" t="s">
        <v>118</v>
      </c>
      <c r="R2242" s="12" t="s">
        <v>389</v>
      </c>
      <c r="V2242" s="12">
        <v>330.0</v>
      </c>
      <c r="X2242" s="12" t="s">
        <v>10212</v>
      </c>
      <c r="Y2242" s="12" t="s">
        <v>319</v>
      </c>
      <c r="Z2242" s="12" t="s">
        <v>3488</v>
      </c>
      <c r="AA2242" s="12" t="s">
        <v>175</v>
      </c>
      <c r="AB2242" s="12" t="s">
        <v>3489</v>
      </c>
      <c r="AC2242" s="12">
        <v>2.56702300132E11</v>
      </c>
      <c r="AD2242" s="12" t="s">
        <v>272</v>
      </c>
      <c r="AE2242" s="12" t="s">
        <v>10213</v>
      </c>
      <c r="AI2242" s="12" t="s">
        <v>152</v>
      </c>
      <c r="AJ2242" s="12" t="s">
        <v>126</v>
      </c>
      <c r="AK2242" s="12" t="s">
        <v>126</v>
      </c>
      <c r="AM2242" s="12" t="s">
        <v>196</v>
      </c>
      <c r="AP2242" s="12" t="s">
        <v>152</v>
      </c>
      <c r="AQ2242" s="12" t="s">
        <v>152</v>
      </c>
      <c r="AS2242" s="12" t="s">
        <v>153</v>
      </c>
      <c r="AU2242" s="12" t="s">
        <v>126</v>
      </c>
      <c r="BO2242" s="12" t="s">
        <v>1958</v>
      </c>
      <c r="BP2242" s="12" t="s">
        <v>272</v>
      </c>
    </row>
    <row r="2243" ht="14.25" customHeight="1">
      <c r="A2243" s="12">
        <v>723208.0</v>
      </c>
      <c r="B2243" s="12">
        <v>723208.0</v>
      </c>
      <c r="C2243" s="12" t="s">
        <v>136</v>
      </c>
      <c r="D2243" s="12">
        <v>460.0</v>
      </c>
      <c r="E2243" s="12" t="s">
        <v>327</v>
      </c>
      <c r="K2243" s="12" t="s">
        <v>317</v>
      </c>
      <c r="M2243" s="12" t="s">
        <v>138</v>
      </c>
      <c r="N2243" s="12" t="s">
        <v>171</v>
      </c>
      <c r="P2243" s="12" t="s">
        <v>204</v>
      </c>
      <c r="V2243" s="12">
        <v>460.0</v>
      </c>
      <c r="X2243" s="12" t="s">
        <v>10214</v>
      </c>
      <c r="Y2243" s="12" t="s">
        <v>319</v>
      </c>
      <c r="Z2243" s="12" t="s">
        <v>10215</v>
      </c>
      <c r="AA2243" s="12" t="s">
        <v>175</v>
      </c>
      <c r="AB2243" s="12" t="s">
        <v>10216</v>
      </c>
      <c r="AC2243" s="12">
        <v>8.21047286773E11</v>
      </c>
      <c r="AD2243" s="12" t="s">
        <v>146</v>
      </c>
      <c r="AE2243" s="12" t="s">
        <v>10217</v>
      </c>
      <c r="AS2243" s="12" t="s">
        <v>370</v>
      </c>
      <c r="AT2243" s="12" t="s">
        <v>1017</v>
      </c>
      <c r="AU2243" s="12" t="s">
        <v>152</v>
      </c>
    </row>
    <row r="2244" ht="14.25" customHeight="1">
      <c r="A2244" s="12">
        <v>723212.0</v>
      </c>
      <c r="B2244" s="12">
        <v>723212.0</v>
      </c>
      <c r="K2244" s="12" t="s">
        <v>317</v>
      </c>
      <c r="M2244" s="12" t="s">
        <v>138</v>
      </c>
      <c r="N2244" s="12" t="s">
        <v>139</v>
      </c>
      <c r="P2244" s="12" t="s">
        <v>204</v>
      </c>
      <c r="V2244" s="12">
        <v>575.0</v>
      </c>
      <c r="X2244" s="12" t="s">
        <v>10218</v>
      </c>
      <c r="Y2244" s="12" t="s">
        <v>246</v>
      </c>
      <c r="Z2244" s="12" t="s">
        <v>10219</v>
      </c>
      <c r="AA2244" s="12" t="s">
        <v>144</v>
      </c>
      <c r="AB2244" s="12" t="s">
        <v>10220</v>
      </c>
      <c r="AC2244" s="12">
        <v>163.0</v>
      </c>
      <c r="AD2244" s="12" t="s">
        <v>971</v>
      </c>
      <c r="AE2244" s="12" t="s">
        <v>10221</v>
      </c>
      <c r="AI2244" s="12" t="s">
        <v>126</v>
      </c>
      <c r="AJ2244" s="12" t="s">
        <v>126</v>
      </c>
      <c r="AK2244" s="12" t="s">
        <v>126</v>
      </c>
      <c r="AM2244" s="12" t="s">
        <v>149</v>
      </c>
      <c r="AN2244" s="12" t="s">
        <v>150</v>
      </c>
      <c r="AP2244" s="12" t="s">
        <v>126</v>
      </c>
      <c r="AQ2244" s="12" t="s">
        <v>152</v>
      </c>
      <c r="AS2244" s="12" t="s">
        <v>153</v>
      </c>
      <c r="AU2244" s="12" t="s">
        <v>126</v>
      </c>
      <c r="BP2244" s="12" t="s">
        <v>971</v>
      </c>
    </row>
    <row r="2245" ht="14.25" customHeight="1">
      <c r="A2245" s="12">
        <v>723213.0</v>
      </c>
      <c r="B2245" s="12">
        <v>723213.0</v>
      </c>
      <c r="K2245" s="12" t="s">
        <v>317</v>
      </c>
      <c r="M2245" s="12" t="s">
        <v>170</v>
      </c>
      <c r="N2245" s="12" t="s">
        <v>171</v>
      </c>
      <c r="P2245" s="12" t="s">
        <v>140</v>
      </c>
      <c r="V2245" s="12">
        <v>714.0</v>
      </c>
      <c r="X2245" s="12" t="s">
        <v>10222</v>
      </c>
      <c r="Y2245" s="12" t="s">
        <v>173</v>
      </c>
      <c r="Z2245" s="12" t="s">
        <v>10223</v>
      </c>
      <c r="AA2245" s="12" t="s">
        <v>175</v>
      </c>
      <c r="AB2245" s="12" t="s">
        <v>10224</v>
      </c>
      <c r="AC2245" s="12">
        <v>12.0</v>
      </c>
      <c r="AD2245" s="12" t="s">
        <v>2869</v>
      </c>
      <c r="AE2245" s="12" t="s">
        <v>2869</v>
      </c>
      <c r="AI2245" s="12" t="s">
        <v>152</v>
      </c>
      <c r="AJ2245" s="12" t="s">
        <v>126</v>
      </c>
      <c r="AK2245" s="12" t="s">
        <v>126</v>
      </c>
      <c r="AM2245" s="12" t="s">
        <v>149</v>
      </c>
      <c r="AP2245" s="12" t="s">
        <v>152</v>
      </c>
      <c r="AQ2245" s="12" t="s">
        <v>152</v>
      </c>
      <c r="AS2245" s="12" t="s">
        <v>370</v>
      </c>
      <c r="AT2245" s="12" t="s">
        <v>1380</v>
      </c>
      <c r="AU2245" s="12" t="s">
        <v>152</v>
      </c>
      <c r="AV2245" s="12" t="s">
        <v>462</v>
      </c>
      <c r="AW2245" s="12" t="s">
        <v>7440</v>
      </c>
      <c r="AX2245" s="12" t="s">
        <v>156</v>
      </c>
    </row>
    <row r="2246" ht="14.25" customHeight="1">
      <c r="A2246" s="12">
        <v>723214.0</v>
      </c>
      <c r="B2246" s="12">
        <v>723214.0</v>
      </c>
      <c r="C2246" s="12" t="s">
        <v>136</v>
      </c>
      <c r="D2246" s="12">
        <v>769.0</v>
      </c>
      <c r="K2246" s="12" t="s">
        <v>317</v>
      </c>
      <c r="M2246" s="12" t="s">
        <v>138</v>
      </c>
      <c r="N2246" s="12" t="s">
        <v>171</v>
      </c>
      <c r="P2246" s="12" t="s">
        <v>140</v>
      </c>
      <c r="V2246" s="12">
        <v>769.0</v>
      </c>
      <c r="X2246" s="12" t="s">
        <v>10225</v>
      </c>
      <c r="Y2246" s="12" t="s">
        <v>142</v>
      </c>
      <c r="Z2246" s="12" t="s">
        <v>10226</v>
      </c>
      <c r="AA2246" s="12" t="s">
        <v>144</v>
      </c>
      <c r="AB2246" s="12" t="s">
        <v>10227</v>
      </c>
      <c r="AC2246" s="12">
        <v>10.0</v>
      </c>
      <c r="AD2246" s="12" t="s">
        <v>146</v>
      </c>
      <c r="AE2246" s="12" t="s">
        <v>10228</v>
      </c>
      <c r="AF2246" s="12" t="s">
        <v>10229</v>
      </c>
      <c r="AI2246" s="12" t="s">
        <v>126</v>
      </c>
      <c r="AJ2246" s="12" t="s">
        <v>126</v>
      </c>
      <c r="AK2246" s="12" t="s">
        <v>126</v>
      </c>
      <c r="AM2246" s="12" t="s">
        <v>150</v>
      </c>
      <c r="AN2246" s="12" t="s">
        <v>149</v>
      </c>
      <c r="AP2246" s="12" t="s">
        <v>126</v>
      </c>
      <c r="AS2246" s="12" t="s">
        <v>370</v>
      </c>
      <c r="AT2246" s="12" t="s">
        <v>1017</v>
      </c>
      <c r="AU2246" s="12" t="s">
        <v>126</v>
      </c>
      <c r="BO2246" s="12" t="s">
        <v>1742</v>
      </c>
      <c r="BP2246" s="12" t="s">
        <v>146</v>
      </c>
      <c r="BQ2246" s="12" t="s">
        <v>468</v>
      </c>
    </row>
    <row r="2247" ht="14.25" customHeight="1">
      <c r="A2247" s="12">
        <v>723215.0</v>
      </c>
      <c r="B2247" s="12">
        <v>723215.0</v>
      </c>
      <c r="C2247" s="12" t="s">
        <v>136</v>
      </c>
      <c r="D2247" s="12">
        <v>769.0</v>
      </c>
      <c r="K2247" s="12" t="s">
        <v>317</v>
      </c>
      <c r="M2247" s="12" t="s">
        <v>138</v>
      </c>
      <c r="N2247" s="12" t="s">
        <v>171</v>
      </c>
      <c r="P2247" s="12" t="s">
        <v>140</v>
      </c>
      <c r="V2247" s="12">
        <v>769.0</v>
      </c>
      <c r="X2247" s="12" t="s">
        <v>10230</v>
      </c>
      <c r="Y2247" s="12" t="s">
        <v>142</v>
      </c>
      <c r="Z2247" s="12" t="s">
        <v>10231</v>
      </c>
      <c r="AA2247" s="12" t="s">
        <v>144</v>
      </c>
      <c r="AB2247" s="12" t="s">
        <v>10232</v>
      </c>
      <c r="AC2247" s="12">
        <v>8.21075753003E11</v>
      </c>
      <c r="AD2247" s="12" t="s">
        <v>146</v>
      </c>
      <c r="AE2247" s="12" t="s">
        <v>10233</v>
      </c>
      <c r="AI2247" s="12" t="s">
        <v>126</v>
      </c>
      <c r="AJ2247" s="12" t="s">
        <v>126</v>
      </c>
      <c r="AK2247" s="12" t="s">
        <v>126</v>
      </c>
      <c r="AM2247" s="12" t="s">
        <v>150</v>
      </c>
      <c r="AN2247" s="12" t="s">
        <v>149</v>
      </c>
      <c r="AP2247" s="12" t="s">
        <v>126</v>
      </c>
      <c r="AS2247" s="12" t="s">
        <v>370</v>
      </c>
      <c r="AT2247" s="12" t="s">
        <v>1017</v>
      </c>
      <c r="AU2247" s="12" t="s">
        <v>126</v>
      </c>
      <c r="BO2247" s="12" t="s">
        <v>621</v>
      </c>
      <c r="BP2247" s="12" t="s">
        <v>3047</v>
      </c>
      <c r="BQ2247" s="12" t="s">
        <v>273</v>
      </c>
    </row>
    <row r="2248" ht="14.25" customHeight="1">
      <c r="A2248" s="12">
        <v>723216.0</v>
      </c>
      <c r="B2248" s="12">
        <v>723216.0</v>
      </c>
      <c r="C2248" s="12" t="s">
        <v>136</v>
      </c>
      <c r="D2248" s="12">
        <v>866.0</v>
      </c>
      <c r="K2248" s="12" t="s">
        <v>317</v>
      </c>
      <c r="M2248" s="12" t="s">
        <v>138</v>
      </c>
      <c r="N2248" s="12" t="s">
        <v>139</v>
      </c>
      <c r="P2248" s="12" t="s">
        <v>128</v>
      </c>
      <c r="V2248" s="12">
        <v>866.0</v>
      </c>
      <c r="X2248" s="12" t="s">
        <v>10234</v>
      </c>
      <c r="Y2248" s="12" t="s">
        <v>142</v>
      </c>
      <c r="Z2248" s="12" t="s">
        <v>10235</v>
      </c>
      <c r="AA2248" s="12" t="s">
        <v>175</v>
      </c>
      <c r="AB2248" s="12" t="s">
        <v>10236</v>
      </c>
      <c r="AC2248" s="12">
        <v>4.47858185849E11</v>
      </c>
      <c r="AD2248" s="12" t="s">
        <v>249</v>
      </c>
      <c r="AE2248" s="12" t="s">
        <v>10237</v>
      </c>
      <c r="AI2248" s="12" t="s">
        <v>126</v>
      </c>
      <c r="AJ2248" s="12" t="s">
        <v>126</v>
      </c>
      <c r="AK2248" s="12" t="s">
        <v>126</v>
      </c>
      <c r="AP2248" s="12" t="s">
        <v>126</v>
      </c>
      <c r="AQ2248" s="12" t="s">
        <v>152</v>
      </c>
      <c r="AS2248" s="12" t="s">
        <v>153</v>
      </c>
      <c r="AU2248" s="12" t="s">
        <v>126</v>
      </c>
      <c r="BO2248" s="12" t="s">
        <v>127</v>
      </c>
      <c r="BP2248" s="12" t="s">
        <v>249</v>
      </c>
      <c r="BQ2248" s="12" t="s">
        <v>388</v>
      </c>
    </row>
    <row r="2249" ht="14.25" customHeight="1">
      <c r="A2249" s="12">
        <v>723219.0</v>
      </c>
      <c r="B2249" s="12">
        <v>723219.0</v>
      </c>
      <c r="C2249" s="12" t="s">
        <v>136</v>
      </c>
      <c r="D2249" s="12">
        <v>690.0</v>
      </c>
      <c r="K2249" s="12" t="s">
        <v>317</v>
      </c>
      <c r="M2249" s="12" t="s">
        <v>138</v>
      </c>
      <c r="N2249" s="12" t="s">
        <v>171</v>
      </c>
      <c r="P2249" s="12" t="s">
        <v>128</v>
      </c>
      <c r="V2249" s="12">
        <v>690.0</v>
      </c>
      <c r="X2249" s="12" t="s">
        <v>10238</v>
      </c>
      <c r="Y2249" s="12" t="s">
        <v>319</v>
      </c>
      <c r="Z2249" s="12" t="s">
        <v>10239</v>
      </c>
      <c r="AA2249" s="12" t="s">
        <v>175</v>
      </c>
      <c r="AB2249" s="12" t="s">
        <v>10240</v>
      </c>
      <c r="AC2249" s="12">
        <v>4.915233921869E12</v>
      </c>
      <c r="AD2249" s="12" t="s">
        <v>1275</v>
      </c>
      <c r="AI2249" s="12" t="s">
        <v>126</v>
      </c>
      <c r="AJ2249" s="12" t="s">
        <v>126</v>
      </c>
      <c r="AK2249" s="12" t="s">
        <v>126</v>
      </c>
      <c r="AP2249" s="12" t="s">
        <v>126</v>
      </c>
      <c r="AQ2249" s="12" t="s">
        <v>152</v>
      </c>
      <c r="AS2249" s="12" t="s">
        <v>153</v>
      </c>
      <c r="AU2249" s="12" t="s">
        <v>126</v>
      </c>
    </row>
    <row r="2250" ht="14.25" customHeight="1">
      <c r="A2250" s="12">
        <v>723220.0</v>
      </c>
      <c r="B2250" s="12">
        <v>723220.0</v>
      </c>
      <c r="K2250" s="12" t="s">
        <v>317</v>
      </c>
      <c r="M2250" s="12" t="s">
        <v>170</v>
      </c>
      <c r="N2250" s="12" t="s">
        <v>171</v>
      </c>
      <c r="P2250" s="12" t="s">
        <v>128</v>
      </c>
      <c r="V2250" s="12">
        <v>666.0</v>
      </c>
      <c r="X2250" s="12" t="s">
        <v>10241</v>
      </c>
      <c r="Y2250" s="12" t="s">
        <v>246</v>
      </c>
      <c r="Z2250" s="12" t="s">
        <v>10242</v>
      </c>
      <c r="AA2250" s="12" t="s">
        <v>144</v>
      </c>
      <c r="AB2250" s="12" t="s">
        <v>10243</v>
      </c>
      <c r="AC2250" s="12">
        <v>971.0</v>
      </c>
      <c r="AD2250" s="12" t="s">
        <v>1251</v>
      </c>
      <c r="AI2250" s="12" t="s">
        <v>152</v>
      </c>
      <c r="AJ2250" s="12" t="s">
        <v>126</v>
      </c>
      <c r="AK2250" s="12" t="s">
        <v>126</v>
      </c>
      <c r="AM2250" s="12" t="s">
        <v>149</v>
      </c>
      <c r="AP2250" s="12" t="s">
        <v>152</v>
      </c>
      <c r="AQ2250" s="12" t="s">
        <v>152</v>
      </c>
      <c r="AS2250" s="12" t="s">
        <v>153</v>
      </c>
      <c r="AU2250" s="12" t="s">
        <v>152</v>
      </c>
      <c r="AV2250" s="12" t="s">
        <v>154</v>
      </c>
      <c r="AX2250" s="12" t="s">
        <v>183</v>
      </c>
      <c r="BP2250" s="12" t="s">
        <v>1251</v>
      </c>
      <c r="BQ2250" s="12" t="s">
        <v>454</v>
      </c>
    </row>
    <row r="2251" ht="14.25" customHeight="1">
      <c r="A2251" s="12">
        <v>723221.0</v>
      </c>
      <c r="B2251" s="12">
        <v>723221.0</v>
      </c>
      <c r="C2251" s="12" t="s">
        <v>136</v>
      </c>
      <c r="D2251" s="12">
        <v>866.0</v>
      </c>
      <c r="K2251" s="12" t="s">
        <v>317</v>
      </c>
      <c r="M2251" s="12" t="s">
        <v>138</v>
      </c>
      <c r="N2251" s="12" t="s">
        <v>139</v>
      </c>
      <c r="P2251" s="12" t="s">
        <v>128</v>
      </c>
      <c r="V2251" s="12">
        <v>866.0</v>
      </c>
      <c r="X2251" s="12" t="s">
        <v>10244</v>
      </c>
      <c r="Y2251" s="12" t="s">
        <v>246</v>
      </c>
      <c r="Z2251" s="12" t="s">
        <v>10245</v>
      </c>
      <c r="AA2251" s="12" t="s">
        <v>144</v>
      </c>
      <c r="AB2251" s="12" t="s">
        <v>10246</v>
      </c>
      <c r="AC2251" s="12">
        <v>479.0</v>
      </c>
      <c r="AD2251" s="12" t="s">
        <v>2107</v>
      </c>
      <c r="AE2251" s="12" t="s">
        <v>10247</v>
      </c>
      <c r="AI2251" s="12" t="s">
        <v>126</v>
      </c>
      <c r="AJ2251" s="12" t="s">
        <v>126</v>
      </c>
      <c r="AK2251" s="12" t="s">
        <v>126</v>
      </c>
      <c r="AM2251" s="12" t="s">
        <v>5678</v>
      </c>
      <c r="AN2251" s="12" t="s">
        <v>149</v>
      </c>
      <c r="AO2251" s="12" t="s">
        <v>1494</v>
      </c>
      <c r="AP2251" s="12" t="s">
        <v>126</v>
      </c>
      <c r="AS2251" s="12" t="s">
        <v>153</v>
      </c>
      <c r="AU2251" s="12" t="s">
        <v>126</v>
      </c>
    </row>
    <row r="2252" ht="14.25" customHeight="1">
      <c r="A2252" s="12">
        <v>723222.0</v>
      </c>
      <c r="B2252" s="12">
        <v>723222.0</v>
      </c>
      <c r="M2252" s="12" t="s">
        <v>253</v>
      </c>
      <c r="N2252" s="12" t="s">
        <v>139</v>
      </c>
      <c r="O2252" s="12" t="s">
        <v>3372</v>
      </c>
      <c r="P2252" s="12" t="s">
        <v>140</v>
      </c>
      <c r="V2252" s="12">
        <v>0.0</v>
      </c>
      <c r="X2252" s="12" t="s">
        <v>10248</v>
      </c>
      <c r="Y2252" s="12" t="s">
        <v>142</v>
      </c>
      <c r="Z2252" s="12" t="s">
        <v>10249</v>
      </c>
      <c r="AA2252" s="12" t="s">
        <v>175</v>
      </c>
      <c r="AB2252" s="12" t="s">
        <v>10250</v>
      </c>
      <c r="AC2252" s="12">
        <v>2.61347185995E11</v>
      </c>
      <c r="AD2252" s="12" t="s">
        <v>5294</v>
      </c>
      <c r="AE2252" s="12" t="s">
        <v>10251</v>
      </c>
      <c r="AF2252" s="12" t="s">
        <v>10251</v>
      </c>
      <c r="AI2252" s="12" t="s">
        <v>152</v>
      </c>
      <c r="AJ2252" s="12" t="s">
        <v>152</v>
      </c>
      <c r="AK2252" s="12" t="s">
        <v>126</v>
      </c>
      <c r="AM2252" s="12" t="s">
        <v>302</v>
      </c>
      <c r="AN2252" s="12" t="s">
        <v>906</v>
      </c>
      <c r="AP2252" s="12" t="s">
        <v>152</v>
      </c>
      <c r="AQ2252" s="12" t="s">
        <v>152</v>
      </c>
      <c r="AS2252" s="12" t="s">
        <v>153</v>
      </c>
      <c r="AU2252" s="12" t="s">
        <v>152</v>
      </c>
      <c r="AV2252" s="12" t="s">
        <v>154</v>
      </c>
      <c r="AX2252" s="12" t="s">
        <v>156</v>
      </c>
      <c r="BO2252" s="12" t="s">
        <v>2658</v>
      </c>
      <c r="BP2252" s="12" t="s">
        <v>5294</v>
      </c>
      <c r="BQ2252" s="12" t="s">
        <v>1995</v>
      </c>
    </row>
    <row r="2253" ht="14.25" customHeight="1">
      <c r="A2253" s="12">
        <v>723224.0</v>
      </c>
      <c r="B2253" s="12">
        <v>723224.0</v>
      </c>
      <c r="K2253" s="12" t="s">
        <v>317</v>
      </c>
      <c r="M2253" s="12" t="s">
        <v>138</v>
      </c>
      <c r="N2253" s="12" t="s">
        <v>139</v>
      </c>
      <c r="P2253" s="12" t="s">
        <v>140</v>
      </c>
      <c r="V2253" s="12">
        <v>963.0</v>
      </c>
      <c r="X2253" s="12" t="s">
        <v>10252</v>
      </c>
      <c r="Y2253" s="12" t="s">
        <v>2405</v>
      </c>
      <c r="Z2253" s="12" t="s">
        <v>10253</v>
      </c>
      <c r="AA2253" s="12" t="s">
        <v>175</v>
      </c>
      <c r="AB2253" s="12" t="s">
        <v>10254</v>
      </c>
      <c r="AC2253" s="12">
        <v>10.0</v>
      </c>
      <c r="AD2253" s="12" t="s">
        <v>146</v>
      </c>
      <c r="AE2253" s="12" t="s">
        <v>10255</v>
      </c>
      <c r="AF2253" s="12" t="s">
        <v>10256</v>
      </c>
      <c r="AI2253" s="12" t="s">
        <v>126</v>
      </c>
      <c r="AJ2253" s="12" t="s">
        <v>126</v>
      </c>
      <c r="AK2253" s="12" t="s">
        <v>126</v>
      </c>
      <c r="AM2253" s="12" t="s">
        <v>356</v>
      </c>
      <c r="AP2253" s="12" t="s">
        <v>126</v>
      </c>
      <c r="AS2253" s="12" t="s">
        <v>153</v>
      </c>
      <c r="AU2253" s="12" t="s">
        <v>152</v>
      </c>
      <c r="AV2253" s="12" t="s">
        <v>188</v>
      </c>
      <c r="AW2253" s="12" t="s">
        <v>10257</v>
      </c>
      <c r="AX2253" s="12" t="s">
        <v>156</v>
      </c>
      <c r="AY2253" s="12" t="s">
        <v>10258</v>
      </c>
      <c r="BO2253" s="12" t="s">
        <v>1009</v>
      </c>
    </row>
    <row r="2254" ht="14.25" customHeight="1">
      <c r="A2254" s="12">
        <v>723225.0</v>
      </c>
      <c r="B2254" s="12">
        <v>723225.0</v>
      </c>
      <c r="K2254" s="12" t="s">
        <v>317</v>
      </c>
      <c r="M2254" s="12" t="s">
        <v>138</v>
      </c>
      <c r="N2254" s="12" t="s">
        <v>139</v>
      </c>
      <c r="P2254" s="12" t="s">
        <v>140</v>
      </c>
      <c r="V2254" s="12">
        <v>963.0</v>
      </c>
      <c r="X2254" s="12" t="s">
        <v>10252</v>
      </c>
      <c r="Y2254" s="12" t="s">
        <v>246</v>
      </c>
      <c r="Z2254" s="12" t="s">
        <v>10253</v>
      </c>
      <c r="AA2254" s="12" t="s">
        <v>175</v>
      </c>
      <c r="AB2254" s="12" t="s">
        <v>10254</v>
      </c>
      <c r="AC2254" s="12">
        <v>10.0</v>
      </c>
      <c r="AD2254" s="12" t="s">
        <v>146</v>
      </c>
      <c r="AE2254" s="12" t="s">
        <v>10259</v>
      </c>
      <c r="AF2254" s="12" t="s">
        <v>10260</v>
      </c>
      <c r="AI2254" s="12" t="s">
        <v>126</v>
      </c>
      <c r="AJ2254" s="12" t="s">
        <v>126</v>
      </c>
      <c r="AK2254" s="12" t="s">
        <v>126</v>
      </c>
      <c r="AM2254" s="12" t="s">
        <v>6499</v>
      </c>
      <c r="AN2254" s="12" t="s">
        <v>6500</v>
      </c>
      <c r="AP2254" s="12" t="s">
        <v>126</v>
      </c>
      <c r="AS2254" s="12" t="s">
        <v>153</v>
      </c>
      <c r="AU2254" s="12" t="s">
        <v>126</v>
      </c>
      <c r="BO2254" s="12" t="s">
        <v>561</v>
      </c>
      <c r="BP2254" s="12" t="s">
        <v>146</v>
      </c>
    </row>
    <row r="2255" ht="14.25" customHeight="1">
      <c r="A2255" s="12">
        <v>723226.0</v>
      </c>
      <c r="B2255" s="12">
        <v>723226.0</v>
      </c>
      <c r="C2255" s="12" t="s">
        <v>136</v>
      </c>
      <c r="D2255" s="12">
        <v>963.0</v>
      </c>
      <c r="K2255" s="12" t="s">
        <v>317</v>
      </c>
      <c r="M2255" s="12" t="s">
        <v>138</v>
      </c>
      <c r="N2255" s="12" t="s">
        <v>139</v>
      </c>
      <c r="O2255" s="12" t="s">
        <v>260</v>
      </c>
      <c r="P2255" s="12" t="s">
        <v>140</v>
      </c>
      <c r="V2255" s="12">
        <v>963.0</v>
      </c>
      <c r="X2255" s="12" t="s">
        <v>10252</v>
      </c>
      <c r="Y2255" s="12" t="s">
        <v>2405</v>
      </c>
      <c r="Z2255" s="12" t="s">
        <v>10253</v>
      </c>
      <c r="AA2255" s="12" t="s">
        <v>175</v>
      </c>
      <c r="AB2255" s="12" t="s">
        <v>10254</v>
      </c>
      <c r="AC2255" s="12">
        <v>10.0</v>
      </c>
      <c r="AD2255" s="12" t="s">
        <v>146</v>
      </c>
      <c r="AE2255" s="12" t="s">
        <v>10255</v>
      </c>
      <c r="AF2255" s="12" t="s">
        <v>10256</v>
      </c>
      <c r="AI2255" s="12" t="s">
        <v>126</v>
      </c>
      <c r="AJ2255" s="12" t="s">
        <v>126</v>
      </c>
      <c r="AK2255" s="12" t="s">
        <v>126</v>
      </c>
      <c r="AM2255" s="12" t="s">
        <v>356</v>
      </c>
      <c r="AP2255" s="12" t="s">
        <v>126</v>
      </c>
      <c r="AS2255" s="12" t="s">
        <v>153</v>
      </c>
      <c r="AU2255" s="12" t="s">
        <v>152</v>
      </c>
      <c r="AV2255" s="12" t="s">
        <v>188</v>
      </c>
      <c r="AW2255" s="12" t="s">
        <v>10257</v>
      </c>
      <c r="AX2255" s="12" t="s">
        <v>156</v>
      </c>
      <c r="AY2255" s="12" t="s">
        <v>10258</v>
      </c>
      <c r="BO2255" s="12" t="s">
        <v>1009</v>
      </c>
    </row>
    <row r="2256" ht="14.25" customHeight="1">
      <c r="A2256" s="12">
        <v>723227.0</v>
      </c>
      <c r="B2256" s="12">
        <v>723227.0</v>
      </c>
      <c r="C2256" s="12" t="s">
        <v>136</v>
      </c>
      <c r="D2256" s="12">
        <v>460.0</v>
      </c>
      <c r="K2256" s="12" t="s">
        <v>317</v>
      </c>
      <c r="M2256" s="12" t="s">
        <v>138</v>
      </c>
      <c r="N2256" s="12" t="s">
        <v>171</v>
      </c>
      <c r="P2256" s="12" t="s">
        <v>204</v>
      </c>
      <c r="V2256" s="12">
        <v>460.0</v>
      </c>
      <c r="X2256" s="12" t="s">
        <v>10261</v>
      </c>
      <c r="Y2256" s="12" t="s">
        <v>246</v>
      </c>
      <c r="Z2256" s="12" t="s">
        <v>10262</v>
      </c>
      <c r="AA2256" s="12" t="s">
        <v>144</v>
      </c>
      <c r="AB2256" s="12" t="s">
        <v>10263</v>
      </c>
      <c r="AC2256" s="12">
        <v>454.0</v>
      </c>
      <c r="AD2256" s="12" t="s">
        <v>4081</v>
      </c>
      <c r="AE2256" s="12" t="s">
        <v>10264</v>
      </c>
      <c r="AF2256" s="12" t="s">
        <v>10265</v>
      </c>
      <c r="AI2256" s="12" t="s">
        <v>126</v>
      </c>
      <c r="AJ2256" s="12" t="s">
        <v>126</v>
      </c>
      <c r="AK2256" s="12" t="s">
        <v>126</v>
      </c>
      <c r="AM2256" s="12" t="s">
        <v>149</v>
      </c>
      <c r="AN2256" s="12" t="s">
        <v>5688</v>
      </c>
      <c r="AP2256" s="12" t="s">
        <v>126</v>
      </c>
      <c r="AS2256" s="12" t="s">
        <v>153</v>
      </c>
      <c r="AU2256" s="12" t="s">
        <v>126</v>
      </c>
      <c r="BO2256" s="12" t="s">
        <v>127</v>
      </c>
      <c r="BP2256" s="12" t="s">
        <v>4081</v>
      </c>
      <c r="BQ2256" s="12" t="s">
        <v>388</v>
      </c>
    </row>
    <row r="2257" ht="14.25" customHeight="1">
      <c r="A2257" s="12">
        <v>723229.0</v>
      </c>
      <c r="B2257" s="12">
        <v>723229.0</v>
      </c>
      <c r="K2257" s="12" t="s">
        <v>317</v>
      </c>
      <c r="M2257" s="12" t="s">
        <v>253</v>
      </c>
      <c r="N2257" s="12" t="s">
        <v>139</v>
      </c>
      <c r="O2257" s="12" t="s">
        <v>3372</v>
      </c>
      <c r="P2257" s="12" t="s">
        <v>140</v>
      </c>
      <c r="V2257" s="12">
        <v>831.0</v>
      </c>
      <c r="X2257" s="12" t="s">
        <v>10266</v>
      </c>
      <c r="Y2257" s="12" t="s">
        <v>142</v>
      </c>
      <c r="Z2257" s="12" t="s">
        <v>10267</v>
      </c>
      <c r="AA2257" s="12" t="s">
        <v>144</v>
      </c>
      <c r="AB2257" s="12" t="s">
        <v>10268</v>
      </c>
      <c r="AC2257" s="12">
        <v>8.2102952342E11</v>
      </c>
      <c r="AD2257" s="12" t="s">
        <v>5294</v>
      </c>
      <c r="AE2257" s="12" t="s">
        <v>10269</v>
      </c>
      <c r="AF2257" s="12" t="s">
        <v>10270</v>
      </c>
      <c r="AI2257" s="12" t="s">
        <v>126</v>
      </c>
      <c r="AJ2257" s="12" t="s">
        <v>126</v>
      </c>
      <c r="AK2257" s="12" t="s">
        <v>126</v>
      </c>
      <c r="AM2257" s="12" t="s">
        <v>150</v>
      </c>
      <c r="AN2257" s="12" t="s">
        <v>149</v>
      </c>
      <c r="AO2257" s="12" t="s">
        <v>5297</v>
      </c>
      <c r="AP2257" s="12" t="s">
        <v>126</v>
      </c>
      <c r="AS2257" s="12" t="s">
        <v>153</v>
      </c>
      <c r="AU2257" s="12" t="s">
        <v>152</v>
      </c>
      <c r="AV2257" s="12" t="s">
        <v>154</v>
      </c>
      <c r="AX2257" s="12" t="s">
        <v>156</v>
      </c>
      <c r="BO2257" s="12" t="s">
        <v>421</v>
      </c>
      <c r="BP2257" s="12" t="s">
        <v>5294</v>
      </c>
      <c r="BQ2257" s="12" t="s">
        <v>135</v>
      </c>
    </row>
    <row r="2258" ht="14.25" customHeight="1">
      <c r="A2258" s="12">
        <v>723230.0</v>
      </c>
      <c r="B2258" s="12">
        <v>723229.0</v>
      </c>
      <c r="K2258" s="12" t="s">
        <v>317</v>
      </c>
      <c r="M2258" s="12" t="s">
        <v>253</v>
      </c>
      <c r="N2258" s="12" t="s">
        <v>139</v>
      </c>
      <c r="O2258" s="12" t="s">
        <v>3372</v>
      </c>
      <c r="P2258" s="12" t="s">
        <v>140</v>
      </c>
      <c r="V2258" s="12">
        <v>831.0</v>
      </c>
      <c r="X2258" s="12" t="s">
        <v>10271</v>
      </c>
      <c r="Y2258" s="12" t="s">
        <v>142</v>
      </c>
      <c r="Z2258" s="12" t="s">
        <v>10249</v>
      </c>
      <c r="AA2258" s="12" t="s">
        <v>175</v>
      </c>
      <c r="AB2258" s="12" t="s">
        <v>10250</v>
      </c>
      <c r="AC2258" s="12">
        <v>8.2102952342E11</v>
      </c>
      <c r="AD2258" s="12" t="s">
        <v>5294</v>
      </c>
      <c r="AE2258" s="12" t="s">
        <v>10272</v>
      </c>
      <c r="AF2258" s="12" t="s">
        <v>10273</v>
      </c>
      <c r="AI2258" s="12" t="s">
        <v>152</v>
      </c>
      <c r="AJ2258" s="12" t="s">
        <v>126</v>
      </c>
      <c r="AK2258" s="12" t="s">
        <v>126</v>
      </c>
      <c r="AM2258" s="12" t="s">
        <v>10274</v>
      </c>
      <c r="AN2258" s="12" t="s">
        <v>718</v>
      </c>
      <c r="AO2258" s="12" t="s">
        <v>358</v>
      </c>
      <c r="AP2258" s="12" t="s">
        <v>152</v>
      </c>
      <c r="AS2258" s="12" t="s">
        <v>153</v>
      </c>
      <c r="AU2258" s="12" t="s">
        <v>152</v>
      </c>
      <c r="AV2258" s="12" t="s">
        <v>154</v>
      </c>
      <c r="AW2258" s="12" t="s">
        <v>10275</v>
      </c>
      <c r="AX2258" s="12" t="s">
        <v>156</v>
      </c>
      <c r="AY2258" s="12" t="s">
        <v>10276</v>
      </c>
      <c r="BO2258" s="12" t="s">
        <v>10277</v>
      </c>
      <c r="BP2258" s="12" t="s">
        <v>5294</v>
      </c>
      <c r="BQ2258" s="12" t="s">
        <v>10278</v>
      </c>
    </row>
    <row r="2259" ht="14.25" customHeight="1">
      <c r="A2259" s="12">
        <v>723231.0</v>
      </c>
      <c r="B2259" s="12">
        <v>723231.0</v>
      </c>
      <c r="K2259" s="12" t="s">
        <v>317</v>
      </c>
      <c r="M2259" s="12" t="s">
        <v>170</v>
      </c>
      <c r="N2259" s="12" t="s">
        <v>171</v>
      </c>
      <c r="P2259" s="12" t="s">
        <v>140</v>
      </c>
      <c r="V2259" s="12">
        <v>714.0</v>
      </c>
      <c r="X2259" s="12" t="s">
        <v>10279</v>
      </c>
      <c r="Y2259" s="12" t="s">
        <v>142</v>
      </c>
      <c r="Z2259" s="12" t="s">
        <v>10280</v>
      </c>
      <c r="AA2259" s="12" t="s">
        <v>175</v>
      </c>
      <c r="AB2259" s="12" t="s">
        <v>10281</v>
      </c>
      <c r="AC2259" s="12">
        <v>685.0</v>
      </c>
      <c r="AD2259" s="12" t="s">
        <v>5698</v>
      </c>
      <c r="AE2259" s="12" t="s">
        <v>10282</v>
      </c>
      <c r="AI2259" s="12" t="s">
        <v>126</v>
      </c>
      <c r="AJ2259" s="12" t="s">
        <v>126</v>
      </c>
      <c r="AK2259" s="12" t="s">
        <v>126</v>
      </c>
      <c r="AM2259" s="12" t="s">
        <v>900</v>
      </c>
      <c r="AN2259" s="12" t="s">
        <v>7020</v>
      </c>
      <c r="AP2259" s="12" t="s">
        <v>152</v>
      </c>
      <c r="AQ2259" s="12" t="s">
        <v>152</v>
      </c>
      <c r="AS2259" s="12" t="s">
        <v>153</v>
      </c>
      <c r="AU2259" s="12" t="s">
        <v>152</v>
      </c>
      <c r="AW2259" s="12" t="s">
        <v>10283</v>
      </c>
      <c r="AY2259" s="12" t="s">
        <v>10284</v>
      </c>
      <c r="BO2259" s="12" t="s">
        <v>489</v>
      </c>
      <c r="BP2259" s="12" t="s">
        <v>5698</v>
      </c>
      <c r="BQ2259" s="12" t="s">
        <v>454</v>
      </c>
    </row>
    <row r="2260" ht="14.25" customHeight="1">
      <c r="A2260" s="12">
        <v>723233.0</v>
      </c>
      <c r="B2260" s="12">
        <v>723233.0</v>
      </c>
      <c r="K2260" s="12" t="s">
        <v>317</v>
      </c>
      <c r="M2260" s="12" t="s">
        <v>170</v>
      </c>
      <c r="N2260" s="12" t="s">
        <v>171</v>
      </c>
      <c r="P2260" s="12" t="s">
        <v>140</v>
      </c>
      <c r="V2260" s="12">
        <v>714.0</v>
      </c>
      <c r="X2260" s="12" t="s">
        <v>10279</v>
      </c>
      <c r="Y2260" s="12" t="s">
        <v>142</v>
      </c>
      <c r="Z2260" s="12" t="s">
        <v>10280</v>
      </c>
      <c r="AA2260" s="12" t="s">
        <v>175</v>
      </c>
      <c r="AB2260" s="12" t="s">
        <v>10281</v>
      </c>
      <c r="AC2260" s="12">
        <v>581.0</v>
      </c>
      <c r="AD2260" s="12" t="s">
        <v>5698</v>
      </c>
      <c r="AE2260" s="12" t="s">
        <v>10285</v>
      </c>
      <c r="AI2260" s="12" t="s">
        <v>126</v>
      </c>
      <c r="AJ2260" s="12" t="s">
        <v>126</v>
      </c>
      <c r="AK2260" s="12" t="s">
        <v>126</v>
      </c>
      <c r="AM2260" s="12" t="s">
        <v>900</v>
      </c>
      <c r="AN2260" s="12" t="s">
        <v>7020</v>
      </c>
      <c r="AP2260" s="12" t="s">
        <v>152</v>
      </c>
      <c r="AQ2260" s="12" t="s">
        <v>152</v>
      </c>
      <c r="AS2260" s="12" t="s">
        <v>153</v>
      </c>
      <c r="AU2260" s="12" t="s">
        <v>152</v>
      </c>
      <c r="AW2260" s="12" t="s">
        <v>10286</v>
      </c>
      <c r="AY2260" s="12" t="s">
        <v>10287</v>
      </c>
      <c r="BO2260" s="12" t="s">
        <v>489</v>
      </c>
      <c r="BP2260" s="12" t="s">
        <v>5698</v>
      </c>
      <c r="BQ2260" s="12" t="s">
        <v>454</v>
      </c>
    </row>
    <row r="2261" ht="14.25" customHeight="1">
      <c r="A2261" s="12">
        <v>723234.0</v>
      </c>
      <c r="B2261" s="12">
        <v>723234.0</v>
      </c>
      <c r="C2261" s="12" t="s">
        <v>136</v>
      </c>
      <c r="D2261" s="12">
        <v>575.0</v>
      </c>
      <c r="K2261" s="12" t="s">
        <v>317</v>
      </c>
      <c r="M2261" s="12" t="s">
        <v>138</v>
      </c>
      <c r="N2261" s="12" t="s">
        <v>139</v>
      </c>
      <c r="O2261" s="12" t="s">
        <v>1215</v>
      </c>
      <c r="P2261" s="12" t="s">
        <v>204</v>
      </c>
      <c r="V2261" s="12">
        <v>575.0</v>
      </c>
      <c r="X2261" s="12" t="s">
        <v>10288</v>
      </c>
      <c r="Y2261" s="12" t="s">
        <v>269</v>
      </c>
      <c r="Z2261" s="12" t="s">
        <v>10289</v>
      </c>
      <c r="AA2261" s="12" t="s">
        <v>175</v>
      </c>
      <c r="AB2261" s="12" t="s">
        <v>10290</v>
      </c>
      <c r="AC2261" s="12">
        <v>3.58409319213E11</v>
      </c>
      <c r="AD2261" s="12" t="s">
        <v>4280</v>
      </c>
      <c r="AE2261" s="12" t="s">
        <v>10291</v>
      </c>
      <c r="AF2261" s="12" t="s">
        <v>10292</v>
      </c>
      <c r="AI2261" s="12" t="s">
        <v>126</v>
      </c>
      <c r="AJ2261" s="12" t="s">
        <v>126</v>
      </c>
      <c r="AK2261" s="12" t="s">
        <v>126</v>
      </c>
      <c r="AM2261" s="12" t="s">
        <v>4282</v>
      </c>
      <c r="AN2261" s="12" t="s">
        <v>149</v>
      </c>
      <c r="AO2261" s="12" t="s">
        <v>1494</v>
      </c>
      <c r="AP2261" s="12" t="s">
        <v>152</v>
      </c>
      <c r="AS2261" s="12" t="s">
        <v>153</v>
      </c>
      <c r="AU2261" s="12" t="s">
        <v>152</v>
      </c>
      <c r="AV2261" s="12" t="s">
        <v>188</v>
      </c>
      <c r="AW2261" s="12" t="s">
        <v>10293</v>
      </c>
      <c r="AX2261" s="12" t="s">
        <v>156</v>
      </c>
      <c r="AY2261" s="12" t="s">
        <v>10294</v>
      </c>
      <c r="BO2261" s="12" t="s">
        <v>561</v>
      </c>
      <c r="BP2261" s="12" t="s">
        <v>4280</v>
      </c>
    </row>
    <row r="2262" ht="14.25" customHeight="1">
      <c r="A2262" s="12">
        <v>723237.0</v>
      </c>
      <c r="B2262" s="12">
        <v>723237.0</v>
      </c>
      <c r="C2262" s="12" t="s">
        <v>136</v>
      </c>
      <c r="D2262" s="12">
        <v>690.0</v>
      </c>
      <c r="K2262" s="12" t="s">
        <v>317</v>
      </c>
      <c r="M2262" s="12" t="s">
        <v>138</v>
      </c>
      <c r="N2262" s="12" t="s">
        <v>171</v>
      </c>
      <c r="P2262" s="12" t="s">
        <v>128</v>
      </c>
      <c r="V2262" s="12">
        <v>690.0</v>
      </c>
      <c r="X2262" s="12" t="s">
        <v>10295</v>
      </c>
      <c r="Y2262" s="12" t="s">
        <v>142</v>
      </c>
      <c r="Z2262" s="12" t="s">
        <v>10296</v>
      </c>
      <c r="AA2262" s="12" t="s">
        <v>144</v>
      </c>
      <c r="AB2262" s="12" t="s">
        <v>10297</v>
      </c>
      <c r="AC2262" s="12">
        <v>3.58505777719E11</v>
      </c>
      <c r="AD2262" s="12" t="s">
        <v>4280</v>
      </c>
      <c r="AE2262" s="12" t="s">
        <v>10298</v>
      </c>
      <c r="AI2262" s="12" t="s">
        <v>126</v>
      </c>
      <c r="AJ2262" s="12" t="s">
        <v>126</v>
      </c>
      <c r="AK2262" s="12" t="s">
        <v>126</v>
      </c>
      <c r="AM2262" s="12" t="s">
        <v>4282</v>
      </c>
      <c r="AN2262" s="12" t="s">
        <v>149</v>
      </c>
      <c r="AO2262" s="12" t="s">
        <v>4283</v>
      </c>
      <c r="AP2262" s="12" t="s">
        <v>126</v>
      </c>
      <c r="AQ2262" s="12" t="s">
        <v>152</v>
      </c>
      <c r="AS2262" s="12" t="s">
        <v>370</v>
      </c>
      <c r="AT2262" s="12" t="s">
        <v>1017</v>
      </c>
      <c r="AU2262" s="12" t="s">
        <v>152</v>
      </c>
      <c r="AV2262" s="12" t="s">
        <v>188</v>
      </c>
      <c r="AX2262" s="12" t="s">
        <v>184</v>
      </c>
      <c r="BO2262" s="12" t="s">
        <v>561</v>
      </c>
      <c r="BP2262" s="12" t="s">
        <v>4280</v>
      </c>
    </row>
    <row r="2263" ht="14.25" customHeight="1">
      <c r="A2263" s="12">
        <v>723238.0</v>
      </c>
      <c r="B2263" s="12">
        <v>723238.0</v>
      </c>
      <c r="C2263" s="12" t="s">
        <v>136</v>
      </c>
      <c r="D2263" s="12">
        <v>690.0</v>
      </c>
      <c r="K2263" s="12" t="s">
        <v>317</v>
      </c>
      <c r="M2263" s="12" t="s">
        <v>138</v>
      </c>
      <c r="N2263" s="12" t="s">
        <v>171</v>
      </c>
      <c r="P2263" s="12" t="s">
        <v>128</v>
      </c>
      <c r="V2263" s="12">
        <v>690.0</v>
      </c>
      <c r="X2263" s="12" t="s">
        <v>10299</v>
      </c>
      <c r="Y2263" s="12" t="s">
        <v>142</v>
      </c>
      <c r="Z2263" s="12" t="s">
        <v>10300</v>
      </c>
      <c r="AA2263" s="12" t="s">
        <v>175</v>
      </c>
      <c r="AB2263" s="12" t="s">
        <v>10301</v>
      </c>
      <c r="AC2263" s="12">
        <v>4.0746464318E10</v>
      </c>
      <c r="AD2263" s="12" t="s">
        <v>3518</v>
      </c>
      <c r="AE2263" s="12" t="s">
        <v>10302</v>
      </c>
      <c r="AI2263" s="12" t="s">
        <v>126</v>
      </c>
      <c r="AJ2263" s="12" t="s">
        <v>126</v>
      </c>
      <c r="AK2263" s="12" t="s">
        <v>126</v>
      </c>
      <c r="AM2263" s="12" t="s">
        <v>1565</v>
      </c>
      <c r="AN2263" s="12" t="s">
        <v>196</v>
      </c>
      <c r="AO2263" s="12" t="s">
        <v>331</v>
      </c>
      <c r="AP2263" s="12" t="s">
        <v>126</v>
      </c>
      <c r="AQ2263" s="12" t="s">
        <v>152</v>
      </c>
      <c r="AS2263" s="12" t="s">
        <v>370</v>
      </c>
      <c r="AT2263" s="12" t="s">
        <v>10303</v>
      </c>
      <c r="AU2263" s="12" t="s">
        <v>126</v>
      </c>
      <c r="BP2263" s="12" t="s">
        <v>3518</v>
      </c>
      <c r="BQ2263" s="12" t="s">
        <v>454</v>
      </c>
    </row>
    <row r="2264" ht="14.25" customHeight="1">
      <c r="A2264" s="12">
        <v>723239.0</v>
      </c>
      <c r="B2264" s="12">
        <v>723239.0</v>
      </c>
      <c r="C2264" s="12" t="s">
        <v>136</v>
      </c>
      <c r="D2264" s="12">
        <v>769.0</v>
      </c>
      <c r="K2264" s="12" t="s">
        <v>317</v>
      </c>
      <c r="M2264" s="12" t="s">
        <v>138</v>
      </c>
      <c r="N2264" s="12" t="s">
        <v>171</v>
      </c>
      <c r="P2264" s="12" t="s">
        <v>140</v>
      </c>
      <c r="V2264" s="12">
        <v>769.0</v>
      </c>
      <c r="X2264" s="12" t="s">
        <v>10304</v>
      </c>
      <c r="Y2264" s="12" t="s">
        <v>142</v>
      </c>
      <c r="Z2264" s="12" t="s">
        <v>10305</v>
      </c>
      <c r="AA2264" s="12" t="s">
        <v>144</v>
      </c>
      <c r="AB2264" s="12" t="s">
        <v>10306</v>
      </c>
      <c r="AC2264" s="12">
        <v>162.0</v>
      </c>
      <c r="AD2264" s="12" t="s">
        <v>221</v>
      </c>
      <c r="AE2264" s="12" t="s">
        <v>10307</v>
      </c>
      <c r="AF2264" s="12" t="s">
        <v>10308</v>
      </c>
      <c r="AI2264" s="12" t="s">
        <v>126</v>
      </c>
      <c r="AJ2264" s="12" t="s">
        <v>126</v>
      </c>
      <c r="AK2264" s="12" t="s">
        <v>126</v>
      </c>
      <c r="AM2264" s="12" t="s">
        <v>149</v>
      </c>
      <c r="AP2264" s="12" t="s">
        <v>126</v>
      </c>
      <c r="AS2264" s="12" t="s">
        <v>370</v>
      </c>
      <c r="AT2264" s="12" t="s">
        <v>3180</v>
      </c>
      <c r="AU2264" s="12" t="s">
        <v>152</v>
      </c>
      <c r="BO2264" s="12" t="s">
        <v>374</v>
      </c>
      <c r="BP2264" s="12" t="s">
        <v>2053</v>
      </c>
      <c r="BQ2264" s="12" t="s">
        <v>1943</v>
      </c>
    </row>
    <row r="2265" ht="14.25" customHeight="1">
      <c r="A2265" s="12">
        <v>723241.0</v>
      </c>
      <c r="B2265" s="12">
        <v>723241.0</v>
      </c>
      <c r="C2265" s="12" t="s">
        <v>136</v>
      </c>
      <c r="D2265" s="12">
        <v>690.0</v>
      </c>
      <c r="K2265" s="12" t="s">
        <v>317</v>
      </c>
      <c r="M2265" s="12" t="s">
        <v>138</v>
      </c>
      <c r="N2265" s="12" t="s">
        <v>171</v>
      </c>
      <c r="P2265" s="12" t="s">
        <v>128</v>
      </c>
      <c r="V2265" s="12">
        <v>690.0</v>
      </c>
      <c r="X2265" s="12" t="s">
        <v>10309</v>
      </c>
      <c r="Y2265" s="12" t="s">
        <v>142</v>
      </c>
      <c r="Z2265" s="12" t="s">
        <v>10310</v>
      </c>
      <c r="AA2265" s="12" t="s">
        <v>175</v>
      </c>
      <c r="AB2265" s="12" t="s">
        <v>10311</v>
      </c>
      <c r="AC2265" s="12">
        <v>4.47984990521E11</v>
      </c>
      <c r="AD2265" s="12" t="s">
        <v>249</v>
      </c>
      <c r="AI2265" s="12" t="s">
        <v>126</v>
      </c>
      <c r="AJ2265" s="12" t="s">
        <v>126</v>
      </c>
      <c r="AK2265" s="12" t="s">
        <v>126</v>
      </c>
      <c r="AM2265" s="12" t="s">
        <v>149</v>
      </c>
      <c r="AP2265" s="12" t="s">
        <v>126</v>
      </c>
      <c r="AQ2265" s="12" t="s">
        <v>152</v>
      </c>
      <c r="AS2265" s="12" t="s">
        <v>370</v>
      </c>
      <c r="AT2265" s="12" t="s">
        <v>1017</v>
      </c>
      <c r="AU2265" s="12" t="s">
        <v>152</v>
      </c>
      <c r="AV2265" s="12" t="s">
        <v>462</v>
      </c>
      <c r="BO2265" s="12" t="s">
        <v>235</v>
      </c>
      <c r="BP2265" s="12" t="s">
        <v>249</v>
      </c>
      <c r="BQ2265" s="12" t="s">
        <v>273</v>
      </c>
    </row>
    <row r="2266" ht="14.25" customHeight="1">
      <c r="A2266" s="12">
        <v>723243.0</v>
      </c>
      <c r="B2266" s="12">
        <v>723243.0</v>
      </c>
      <c r="C2266" s="12" t="s">
        <v>136</v>
      </c>
      <c r="D2266" s="12">
        <v>895.0</v>
      </c>
      <c r="K2266" s="12" t="s">
        <v>317</v>
      </c>
      <c r="M2266" s="12" t="s">
        <v>170</v>
      </c>
      <c r="N2266" s="12" t="s">
        <v>139</v>
      </c>
      <c r="O2266" s="12" t="s">
        <v>260</v>
      </c>
      <c r="P2266" s="12" t="s">
        <v>140</v>
      </c>
      <c r="V2266" s="12">
        <v>895.0</v>
      </c>
      <c r="X2266" s="12" t="s">
        <v>10312</v>
      </c>
      <c r="Y2266" s="12" t="s">
        <v>142</v>
      </c>
      <c r="Z2266" s="12" t="s">
        <v>10313</v>
      </c>
      <c r="AA2266" s="12" t="s">
        <v>175</v>
      </c>
      <c r="AB2266" s="12" t="s">
        <v>10314</v>
      </c>
      <c r="AC2266" s="12">
        <v>5.5319997198E12</v>
      </c>
      <c r="AD2266" s="12" t="s">
        <v>192</v>
      </c>
      <c r="AE2266" s="12" t="s">
        <v>10315</v>
      </c>
      <c r="AF2266" s="12" t="s">
        <v>10316</v>
      </c>
      <c r="AI2266" s="12" t="s">
        <v>126</v>
      </c>
      <c r="AJ2266" s="12" t="s">
        <v>126</v>
      </c>
      <c r="AK2266" s="12" t="s">
        <v>126</v>
      </c>
      <c r="AM2266" s="12" t="s">
        <v>10317</v>
      </c>
      <c r="AN2266" s="12" t="s">
        <v>10318</v>
      </c>
      <c r="AO2266" s="12" t="s">
        <v>7663</v>
      </c>
      <c r="AP2266" s="12" t="s">
        <v>126</v>
      </c>
      <c r="AQ2266" s="12" t="s">
        <v>152</v>
      </c>
      <c r="AS2266" s="12" t="s">
        <v>153</v>
      </c>
      <c r="AU2266" s="12" t="s">
        <v>152</v>
      </c>
      <c r="AV2266" s="12" t="s">
        <v>188</v>
      </c>
      <c r="AW2266" s="12" t="s">
        <v>10319</v>
      </c>
      <c r="AX2266" s="12" t="s">
        <v>188</v>
      </c>
      <c r="AY2266" s="12" t="s">
        <v>10320</v>
      </c>
      <c r="BO2266" s="12" t="s">
        <v>127</v>
      </c>
      <c r="BP2266" s="12" t="s">
        <v>1950</v>
      </c>
      <c r="BQ2266" s="12" t="s">
        <v>273</v>
      </c>
    </row>
    <row r="2267" ht="14.25" customHeight="1">
      <c r="A2267" s="12">
        <v>723244.0</v>
      </c>
      <c r="B2267" s="12">
        <v>723244.0</v>
      </c>
      <c r="M2267" s="12" t="s">
        <v>138</v>
      </c>
      <c r="N2267" s="12" t="s">
        <v>139</v>
      </c>
      <c r="O2267" s="12" t="s">
        <v>260</v>
      </c>
      <c r="P2267" s="12" t="s">
        <v>3282</v>
      </c>
      <c r="V2267" s="12">
        <v>0.0</v>
      </c>
      <c r="X2267" s="12" t="s">
        <v>10321</v>
      </c>
      <c r="Y2267" s="12" t="s">
        <v>2405</v>
      </c>
      <c r="Z2267" s="12" t="s">
        <v>10322</v>
      </c>
      <c r="AA2267" s="12" t="s">
        <v>175</v>
      </c>
      <c r="AB2267" s="12" t="s">
        <v>10323</v>
      </c>
      <c r="AC2267" s="12">
        <v>10.0</v>
      </c>
      <c r="AD2267" s="12" t="s">
        <v>146</v>
      </c>
      <c r="AE2267" s="12" t="s">
        <v>10324</v>
      </c>
      <c r="AI2267" s="12" t="s">
        <v>126</v>
      </c>
      <c r="AJ2267" s="12" t="s">
        <v>126</v>
      </c>
      <c r="AK2267" s="12" t="s">
        <v>126</v>
      </c>
      <c r="AM2267" s="12" t="s">
        <v>150</v>
      </c>
      <c r="AN2267" s="12" t="s">
        <v>149</v>
      </c>
      <c r="AP2267" s="12" t="s">
        <v>126</v>
      </c>
      <c r="AS2267" s="12" t="s">
        <v>153</v>
      </c>
      <c r="AU2267" s="12" t="s">
        <v>126</v>
      </c>
      <c r="BF2267" s="12" t="s">
        <v>152</v>
      </c>
      <c r="BH2267" s="12" t="s">
        <v>3282</v>
      </c>
      <c r="BI2267" s="12" t="s">
        <v>10325</v>
      </c>
      <c r="BP2267" s="12" t="s">
        <v>146</v>
      </c>
    </row>
    <row r="2268" ht="14.25" customHeight="1">
      <c r="A2268" s="12">
        <v>723245.0</v>
      </c>
      <c r="B2268" s="12">
        <v>723245.0</v>
      </c>
      <c r="C2268" s="12" t="s">
        <v>136</v>
      </c>
      <c r="D2268" s="12">
        <v>895.0</v>
      </c>
      <c r="K2268" s="12" t="s">
        <v>317</v>
      </c>
      <c r="M2268" s="12" t="s">
        <v>170</v>
      </c>
      <c r="N2268" s="12" t="s">
        <v>139</v>
      </c>
      <c r="O2268" s="12" t="s">
        <v>1215</v>
      </c>
      <c r="P2268" s="12" t="s">
        <v>140</v>
      </c>
      <c r="V2268" s="12">
        <v>895.0</v>
      </c>
      <c r="X2268" s="12" t="s">
        <v>10326</v>
      </c>
      <c r="Y2268" s="12" t="s">
        <v>173</v>
      </c>
      <c r="Z2268" s="12" t="s">
        <v>10327</v>
      </c>
      <c r="AA2268" s="12" t="s">
        <v>175</v>
      </c>
      <c r="AB2268" s="12" t="s">
        <v>10328</v>
      </c>
      <c r="AC2268" s="12">
        <v>5.531992912301E12</v>
      </c>
      <c r="AD2268" s="12" t="s">
        <v>192</v>
      </c>
      <c r="AE2268" s="12" t="s">
        <v>10329</v>
      </c>
      <c r="AF2268" s="12" t="s">
        <v>10330</v>
      </c>
      <c r="AI2268" s="12" t="s">
        <v>152</v>
      </c>
      <c r="AJ2268" s="12" t="s">
        <v>126</v>
      </c>
      <c r="AK2268" s="12" t="s">
        <v>126</v>
      </c>
      <c r="AM2268" s="12" t="s">
        <v>9136</v>
      </c>
      <c r="AN2268" s="12" t="s">
        <v>10331</v>
      </c>
      <c r="AP2268" s="12" t="s">
        <v>126</v>
      </c>
      <c r="AQ2268" s="12" t="s">
        <v>152</v>
      </c>
      <c r="AS2268" s="12" t="s">
        <v>153</v>
      </c>
      <c r="AU2268" s="12" t="s">
        <v>152</v>
      </c>
      <c r="AV2268" s="12" t="s">
        <v>188</v>
      </c>
      <c r="AX2268" s="12" t="s">
        <v>184</v>
      </c>
      <c r="BO2268" s="12" t="s">
        <v>561</v>
      </c>
      <c r="BP2268" s="12" t="s">
        <v>1973</v>
      </c>
      <c r="BQ2268" s="12" t="s">
        <v>468</v>
      </c>
    </row>
    <row r="2269" ht="14.25" customHeight="1">
      <c r="A2269" s="12">
        <v>723247.0</v>
      </c>
      <c r="B2269" s="12">
        <v>723247.0</v>
      </c>
      <c r="C2269" s="12" t="s">
        <v>136</v>
      </c>
      <c r="D2269" s="12">
        <v>714.0</v>
      </c>
      <c r="K2269" s="12" t="s">
        <v>317</v>
      </c>
      <c r="M2269" s="12" t="s">
        <v>170</v>
      </c>
      <c r="N2269" s="12" t="s">
        <v>171</v>
      </c>
      <c r="P2269" s="12" t="s">
        <v>140</v>
      </c>
      <c r="V2269" s="12">
        <v>714.0</v>
      </c>
      <c r="X2269" s="12" t="s">
        <v>10332</v>
      </c>
      <c r="Y2269" s="12" t="s">
        <v>2405</v>
      </c>
      <c r="Z2269" s="12" t="s">
        <v>10333</v>
      </c>
      <c r="AA2269" s="12" t="s">
        <v>144</v>
      </c>
      <c r="AB2269" s="12" t="s">
        <v>10334</v>
      </c>
      <c r="AC2269" s="12">
        <v>9.18240096605E11</v>
      </c>
      <c r="AD2269" s="12" t="s">
        <v>448</v>
      </c>
      <c r="AE2269" s="12" t="s">
        <v>10335</v>
      </c>
      <c r="AI2269" s="12" t="s">
        <v>152</v>
      </c>
      <c r="AJ2269" s="12" t="s">
        <v>126</v>
      </c>
      <c r="AK2269" s="12" t="s">
        <v>126</v>
      </c>
      <c r="AM2269" s="12" t="s">
        <v>196</v>
      </c>
      <c r="AP2269" s="12" t="s">
        <v>126</v>
      </c>
      <c r="AQ2269" s="12" t="s">
        <v>152</v>
      </c>
      <c r="AS2269" s="12" t="s">
        <v>153</v>
      </c>
      <c r="AU2269" s="12" t="s">
        <v>152</v>
      </c>
      <c r="AV2269" s="12" t="s">
        <v>188</v>
      </c>
      <c r="AX2269" s="12" t="s">
        <v>156</v>
      </c>
      <c r="BO2269" s="12" t="s">
        <v>374</v>
      </c>
      <c r="BP2269" s="12" t="s">
        <v>448</v>
      </c>
      <c r="BQ2269" s="12" t="s">
        <v>236</v>
      </c>
    </row>
    <row r="2270" ht="14.25" customHeight="1">
      <c r="A2270" s="12">
        <v>723249.0</v>
      </c>
      <c r="B2270" s="12">
        <v>723249.0</v>
      </c>
      <c r="C2270" s="12" t="s">
        <v>136</v>
      </c>
      <c r="D2270" s="12">
        <v>460.0</v>
      </c>
      <c r="E2270" s="12" t="s">
        <v>327</v>
      </c>
      <c r="K2270" s="12" t="s">
        <v>317</v>
      </c>
      <c r="M2270" s="12" t="s">
        <v>138</v>
      </c>
      <c r="N2270" s="12" t="s">
        <v>171</v>
      </c>
      <c r="P2270" s="12" t="s">
        <v>204</v>
      </c>
      <c r="V2270" s="12">
        <v>460.0</v>
      </c>
      <c r="X2270" s="12" t="s">
        <v>10336</v>
      </c>
      <c r="Y2270" s="12" t="s">
        <v>246</v>
      </c>
      <c r="Z2270" s="12" t="s">
        <v>10337</v>
      </c>
      <c r="AA2270" s="12" t="s">
        <v>144</v>
      </c>
      <c r="AB2270" s="12" t="s">
        <v>10338</v>
      </c>
      <c r="AC2270" s="12">
        <v>8.21071561232E11</v>
      </c>
      <c r="AD2270" s="12" t="s">
        <v>146</v>
      </c>
      <c r="AE2270" s="12" t="s">
        <v>10339</v>
      </c>
      <c r="AF2270" s="12" t="s">
        <v>10340</v>
      </c>
      <c r="AI2270" s="12" t="s">
        <v>126</v>
      </c>
      <c r="AJ2270" s="12" t="s">
        <v>126</v>
      </c>
      <c r="AK2270" s="12" t="s">
        <v>126</v>
      </c>
      <c r="AM2270" s="12" t="s">
        <v>150</v>
      </c>
      <c r="AN2270" s="12" t="s">
        <v>149</v>
      </c>
      <c r="AP2270" s="12" t="s">
        <v>126</v>
      </c>
      <c r="AS2270" s="12" t="s">
        <v>370</v>
      </c>
      <c r="AT2270" s="12" t="s">
        <v>551</v>
      </c>
      <c r="AU2270" s="12" t="s">
        <v>152</v>
      </c>
      <c r="AV2270" s="12" t="s">
        <v>6245</v>
      </c>
      <c r="AW2270" s="12" t="s">
        <v>10341</v>
      </c>
      <c r="AX2270" s="12" t="s">
        <v>156</v>
      </c>
      <c r="BO2270" s="12" t="s">
        <v>10342</v>
      </c>
      <c r="BP2270" s="12" t="s">
        <v>3585</v>
      </c>
      <c r="BQ2270" s="12" t="s">
        <v>10343</v>
      </c>
    </row>
    <row r="2271" ht="14.25" customHeight="1">
      <c r="A2271" s="12">
        <v>723250.0</v>
      </c>
      <c r="B2271" s="12">
        <v>723250.0</v>
      </c>
      <c r="C2271" s="12" t="s">
        <v>1457</v>
      </c>
      <c r="D2271" s="12">
        <v>0.0</v>
      </c>
      <c r="K2271" s="12" t="s">
        <v>317</v>
      </c>
      <c r="M2271" s="12" t="s">
        <v>138</v>
      </c>
      <c r="N2271" s="12" t="s">
        <v>171</v>
      </c>
      <c r="P2271" s="12" t="s">
        <v>140</v>
      </c>
      <c r="V2271" s="12">
        <v>769.0</v>
      </c>
      <c r="X2271" s="12" t="s">
        <v>10344</v>
      </c>
      <c r="Y2271" s="12" t="s">
        <v>226</v>
      </c>
      <c r="Z2271" s="12" t="s">
        <v>10345</v>
      </c>
      <c r="AA2271" s="12" t="s">
        <v>175</v>
      </c>
      <c r="AB2271" s="12" t="s">
        <v>10346</v>
      </c>
      <c r="AC2271" s="12">
        <v>10.0</v>
      </c>
      <c r="AD2271" s="12" t="s">
        <v>146</v>
      </c>
      <c r="AE2271" s="12" t="s">
        <v>10347</v>
      </c>
      <c r="AI2271" s="12" t="s">
        <v>126</v>
      </c>
      <c r="AJ2271" s="12" t="s">
        <v>126</v>
      </c>
      <c r="AK2271" s="12" t="s">
        <v>126</v>
      </c>
      <c r="AM2271" s="12" t="s">
        <v>150</v>
      </c>
      <c r="AN2271" s="12" t="s">
        <v>149</v>
      </c>
      <c r="AP2271" s="12" t="s">
        <v>126</v>
      </c>
      <c r="AS2271" s="12" t="s">
        <v>370</v>
      </c>
      <c r="AT2271" s="12" t="s">
        <v>7275</v>
      </c>
      <c r="AU2271" s="12" t="s">
        <v>152</v>
      </c>
      <c r="AV2271" s="12" t="s">
        <v>552</v>
      </c>
      <c r="AX2271" s="12" t="s">
        <v>2458</v>
      </c>
      <c r="BO2271" s="12" t="s">
        <v>2564</v>
      </c>
      <c r="BP2271" s="12" t="s">
        <v>146</v>
      </c>
      <c r="BQ2271" s="12" t="s">
        <v>438</v>
      </c>
    </row>
    <row r="2272" ht="14.25" customHeight="1">
      <c r="A2272" s="12">
        <v>723251.0</v>
      </c>
      <c r="B2272" s="12">
        <v>723250.0</v>
      </c>
      <c r="C2272" s="12" t="s">
        <v>1457</v>
      </c>
      <c r="D2272" s="12">
        <v>0.0</v>
      </c>
      <c r="K2272" s="12" t="s">
        <v>317</v>
      </c>
      <c r="M2272" s="12" t="s">
        <v>138</v>
      </c>
      <c r="N2272" s="12" t="s">
        <v>171</v>
      </c>
      <c r="P2272" s="12" t="s">
        <v>118</v>
      </c>
      <c r="R2272" s="12" t="s">
        <v>389</v>
      </c>
      <c r="V2272" s="12">
        <v>484.0</v>
      </c>
      <c r="X2272" s="12" t="s">
        <v>10348</v>
      </c>
      <c r="Y2272" s="12" t="s">
        <v>246</v>
      </c>
      <c r="Z2272" s="12" t="s">
        <v>10349</v>
      </c>
      <c r="AA2272" s="12" t="s">
        <v>144</v>
      </c>
      <c r="AB2272" s="12" t="s">
        <v>10350</v>
      </c>
      <c r="AC2272" s="12">
        <v>10.0</v>
      </c>
      <c r="AD2272" s="12" t="s">
        <v>146</v>
      </c>
      <c r="AE2272" s="12" t="s">
        <v>10347</v>
      </c>
      <c r="AI2272" s="12" t="s">
        <v>126</v>
      </c>
      <c r="AJ2272" s="12" t="s">
        <v>126</v>
      </c>
      <c r="AK2272" s="12" t="s">
        <v>126</v>
      </c>
      <c r="AM2272" s="12" t="s">
        <v>150</v>
      </c>
      <c r="AN2272" s="12" t="s">
        <v>149</v>
      </c>
      <c r="AP2272" s="12" t="s">
        <v>126</v>
      </c>
      <c r="AS2272" s="12" t="s">
        <v>370</v>
      </c>
      <c r="AT2272" s="12" t="s">
        <v>7275</v>
      </c>
      <c r="AU2272" s="12" t="s">
        <v>126</v>
      </c>
      <c r="BO2272" s="12" t="s">
        <v>2371</v>
      </c>
      <c r="BP2272" s="12" t="s">
        <v>146</v>
      </c>
    </row>
    <row r="2273" ht="14.25" customHeight="1">
      <c r="A2273" s="12">
        <v>723254.0</v>
      </c>
      <c r="B2273" s="12">
        <v>723229.0</v>
      </c>
      <c r="K2273" s="12" t="s">
        <v>317</v>
      </c>
      <c r="M2273" s="12" t="s">
        <v>253</v>
      </c>
      <c r="N2273" s="12" t="s">
        <v>139</v>
      </c>
      <c r="O2273" s="12" t="s">
        <v>8591</v>
      </c>
      <c r="P2273" s="12" t="s">
        <v>140</v>
      </c>
      <c r="V2273" s="12">
        <v>831.0</v>
      </c>
      <c r="X2273" s="12" t="s">
        <v>10351</v>
      </c>
      <c r="Y2273" s="12" t="s">
        <v>142</v>
      </c>
      <c r="Z2273" s="12" t="s">
        <v>10352</v>
      </c>
      <c r="AA2273" s="12" t="s">
        <v>144</v>
      </c>
      <c r="AB2273" s="12" t="s">
        <v>10353</v>
      </c>
      <c r="AC2273" s="12">
        <v>2.61325415276E11</v>
      </c>
      <c r="AD2273" s="12" t="s">
        <v>5294</v>
      </c>
      <c r="AE2273" s="12" t="s">
        <v>10354</v>
      </c>
      <c r="AF2273" s="12" t="s">
        <v>10354</v>
      </c>
      <c r="AI2273" s="12" t="s">
        <v>152</v>
      </c>
      <c r="AJ2273" s="12" t="s">
        <v>126</v>
      </c>
      <c r="AK2273" s="12" t="s">
        <v>126</v>
      </c>
      <c r="AM2273" s="12" t="s">
        <v>149</v>
      </c>
      <c r="AN2273" s="12" t="s">
        <v>567</v>
      </c>
      <c r="AO2273" s="12" t="s">
        <v>5297</v>
      </c>
      <c r="AP2273" s="12" t="s">
        <v>152</v>
      </c>
      <c r="AQ2273" s="12" t="s">
        <v>152</v>
      </c>
      <c r="AS2273" s="12" t="s">
        <v>153</v>
      </c>
      <c r="AU2273" s="12" t="s">
        <v>152</v>
      </c>
      <c r="AV2273" s="12" t="s">
        <v>154</v>
      </c>
      <c r="AX2273" s="12" t="s">
        <v>156</v>
      </c>
      <c r="BO2273" s="12" t="s">
        <v>8175</v>
      </c>
      <c r="BP2273" s="12" t="s">
        <v>5294</v>
      </c>
      <c r="BQ2273" s="12" t="s">
        <v>438</v>
      </c>
    </row>
    <row r="2274" ht="14.25" customHeight="1">
      <c r="A2274" s="12">
        <v>723255.0</v>
      </c>
      <c r="B2274" s="12">
        <v>723255.0</v>
      </c>
      <c r="K2274" s="12" t="s">
        <v>317</v>
      </c>
      <c r="M2274" s="12" t="s">
        <v>138</v>
      </c>
      <c r="N2274" s="12" t="s">
        <v>139</v>
      </c>
      <c r="O2274" s="12" t="s">
        <v>1064</v>
      </c>
      <c r="P2274" s="12" t="s">
        <v>128</v>
      </c>
      <c r="V2274" s="12">
        <v>866.0</v>
      </c>
      <c r="X2274" s="12" t="s">
        <v>10355</v>
      </c>
      <c r="Y2274" s="12" t="s">
        <v>319</v>
      </c>
      <c r="Z2274" s="12" t="s">
        <v>10356</v>
      </c>
      <c r="AA2274" s="12" t="s">
        <v>175</v>
      </c>
      <c r="AB2274" s="12" t="s">
        <v>10357</v>
      </c>
      <c r="AC2274" s="12">
        <v>4.915238535815E12</v>
      </c>
      <c r="AD2274" s="12" t="s">
        <v>1275</v>
      </c>
      <c r="AE2274" s="12" t="s">
        <v>10358</v>
      </c>
      <c r="AF2274" s="12" t="s">
        <v>10359</v>
      </c>
      <c r="AI2274" s="12" t="s">
        <v>152</v>
      </c>
      <c r="AJ2274" s="12" t="s">
        <v>126</v>
      </c>
      <c r="AK2274" s="12" t="s">
        <v>126</v>
      </c>
      <c r="AM2274" s="12" t="s">
        <v>149</v>
      </c>
      <c r="AQ2274" s="12" t="s">
        <v>152</v>
      </c>
      <c r="AS2274" s="12" t="s">
        <v>153</v>
      </c>
      <c r="AU2274" s="12" t="s">
        <v>152</v>
      </c>
      <c r="AV2274" s="12" t="s">
        <v>154</v>
      </c>
      <c r="AX2274" s="12" t="s">
        <v>156</v>
      </c>
      <c r="BO2274" s="12" t="s">
        <v>526</v>
      </c>
      <c r="BP2274" s="12" t="s">
        <v>1275</v>
      </c>
      <c r="BQ2274" s="12" t="s">
        <v>607</v>
      </c>
    </row>
    <row r="2275" ht="14.25" customHeight="1">
      <c r="A2275" s="12">
        <v>723256.0</v>
      </c>
      <c r="B2275" s="12">
        <v>723129.0</v>
      </c>
      <c r="M2275" s="12" t="s">
        <v>138</v>
      </c>
      <c r="N2275" s="12" t="s">
        <v>171</v>
      </c>
      <c r="P2275" s="12" t="s">
        <v>3282</v>
      </c>
      <c r="V2275" s="12">
        <v>0.0</v>
      </c>
      <c r="X2275" s="12" t="s">
        <v>10360</v>
      </c>
      <c r="Y2275" s="12" t="s">
        <v>269</v>
      </c>
      <c r="Z2275" s="12" t="s">
        <v>10361</v>
      </c>
      <c r="AA2275" s="12" t="s">
        <v>175</v>
      </c>
      <c r="AB2275" s="12" t="s">
        <v>10323</v>
      </c>
      <c r="AC2275" s="12">
        <v>10.0</v>
      </c>
      <c r="AS2275" s="12" t="s">
        <v>370</v>
      </c>
      <c r="AT2275" s="12" t="s">
        <v>1017</v>
      </c>
      <c r="AU2275" s="12" t="s">
        <v>126</v>
      </c>
      <c r="BF2275" s="12" t="s">
        <v>152</v>
      </c>
      <c r="BH2275" s="12" t="s">
        <v>3282</v>
      </c>
      <c r="BI2275" s="12" t="s">
        <v>10325</v>
      </c>
    </row>
    <row r="2276" ht="14.25" customHeight="1">
      <c r="A2276" s="12">
        <v>723257.0</v>
      </c>
      <c r="B2276" s="12">
        <v>723129.0</v>
      </c>
      <c r="K2276" s="12" t="s">
        <v>317</v>
      </c>
      <c r="M2276" s="12" t="s">
        <v>138</v>
      </c>
      <c r="N2276" s="12" t="s">
        <v>171</v>
      </c>
      <c r="P2276" s="12" t="s">
        <v>3282</v>
      </c>
      <c r="V2276" s="12">
        <v>0.0</v>
      </c>
      <c r="X2276" s="12" t="s">
        <v>10362</v>
      </c>
      <c r="Y2276" s="12" t="s">
        <v>2405</v>
      </c>
      <c r="Z2276" s="12" t="s">
        <v>10363</v>
      </c>
      <c r="AA2276" s="12" t="s">
        <v>144</v>
      </c>
      <c r="AB2276" s="12" t="s">
        <v>10364</v>
      </c>
      <c r="AC2276" s="12">
        <v>10.0</v>
      </c>
      <c r="AD2276" s="12" t="s">
        <v>146</v>
      </c>
      <c r="AS2276" s="12" t="s">
        <v>370</v>
      </c>
      <c r="AT2276" s="12" t="s">
        <v>1017</v>
      </c>
      <c r="AU2276" s="12" t="s">
        <v>126</v>
      </c>
      <c r="BF2276" s="12" t="s">
        <v>152</v>
      </c>
      <c r="BH2276" s="12" t="s">
        <v>3282</v>
      </c>
      <c r="BI2276" s="12" t="s">
        <v>10325</v>
      </c>
    </row>
    <row r="2277" ht="14.25" customHeight="1">
      <c r="A2277" s="12">
        <v>723258.0</v>
      </c>
      <c r="B2277" s="12">
        <v>723129.0</v>
      </c>
      <c r="K2277" s="12" t="s">
        <v>317</v>
      </c>
      <c r="M2277" s="12" t="s">
        <v>138</v>
      </c>
      <c r="N2277" s="12" t="s">
        <v>171</v>
      </c>
      <c r="P2277" s="12" t="s">
        <v>3282</v>
      </c>
      <c r="V2277" s="12">
        <v>0.0</v>
      </c>
      <c r="X2277" s="12" t="s">
        <v>10365</v>
      </c>
      <c r="Y2277" s="12" t="s">
        <v>173</v>
      </c>
      <c r="Z2277" s="12" t="s">
        <v>10366</v>
      </c>
      <c r="AA2277" s="12" t="s">
        <v>175</v>
      </c>
      <c r="AB2277" s="12" t="s">
        <v>10254</v>
      </c>
      <c r="AC2277" s="12">
        <v>10.0</v>
      </c>
      <c r="AD2277" s="12" t="s">
        <v>146</v>
      </c>
      <c r="AS2277" s="12" t="s">
        <v>370</v>
      </c>
      <c r="AT2277" s="12" t="s">
        <v>1017</v>
      </c>
      <c r="AU2277" s="12" t="s">
        <v>126</v>
      </c>
      <c r="BF2277" s="12" t="s">
        <v>152</v>
      </c>
      <c r="BH2277" s="12" t="s">
        <v>3282</v>
      </c>
      <c r="BI2277" s="12" t="s">
        <v>10325</v>
      </c>
    </row>
    <row r="2278" ht="14.25" customHeight="1">
      <c r="A2278" s="12">
        <v>723260.0</v>
      </c>
      <c r="B2278" s="12">
        <v>723260.0</v>
      </c>
      <c r="K2278" s="12" t="s">
        <v>317</v>
      </c>
      <c r="M2278" s="12" t="s">
        <v>138</v>
      </c>
      <c r="N2278" s="12" t="s">
        <v>171</v>
      </c>
      <c r="P2278" s="12" t="s">
        <v>140</v>
      </c>
      <c r="V2278" s="12">
        <v>769.0</v>
      </c>
      <c r="X2278" s="12" t="s">
        <v>10367</v>
      </c>
      <c r="Y2278" s="12" t="s">
        <v>142</v>
      </c>
      <c r="Z2278" s="12" t="s">
        <v>10368</v>
      </c>
      <c r="AA2278" s="12" t="s">
        <v>144</v>
      </c>
      <c r="AB2278" s="12" t="s">
        <v>10369</v>
      </c>
      <c r="AC2278" s="12">
        <v>8.2104968678E11</v>
      </c>
      <c r="AD2278" s="12" t="s">
        <v>146</v>
      </c>
      <c r="AE2278" s="12" t="s">
        <v>10370</v>
      </c>
      <c r="AI2278" s="12" t="s">
        <v>126</v>
      </c>
      <c r="AJ2278" s="12" t="s">
        <v>152</v>
      </c>
      <c r="AK2278" s="12" t="s">
        <v>126</v>
      </c>
      <c r="AM2278" s="12" t="s">
        <v>150</v>
      </c>
      <c r="AN2278" s="12" t="s">
        <v>149</v>
      </c>
      <c r="AO2278" s="12" t="s">
        <v>244</v>
      </c>
      <c r="AP2278" s="12" t="s">
        <v>126</v>
      </c>
      <c r="AS2278" s="12" t="s">
        <v>370</v>
      </c>
      <c r="AT2278" s="12" t="s">
        <v>1017</v>
      </c>
      <c r="AU2278" s="12" t="s">
        <v>126</v>
      </c>
      <c r="BO2278" s="12" t="s">
        <v>467</v>
      </c>
      <c r="BP2278" s="12" t="s">
        <v>5157</v>
      </c>
      <c r="BQ2278" s="12" t="s">
        <v>454</v>
      </c>
    </row>
    <row r="2279" ht="14.25" customHeight="1">
      <c r="A2279" s="12">
        <v>723261.0</v>
      </c>
      <c r="B2279" s="12">
        <v>723261.0</v>
      </c>
      <c r="K2279" s="12" t="s">
        <v>317</v>
      </c>
      <c r="M2279" s="12" t="s">
        <v>138</v>
      </c>
      <c r="N2279" s="12" t="s">
        <v>171</v>
      </c>
      <c r="P2279" s="12" t="s">
        <v>140</v>
      </c>
      <c r="V2279" s="12">
        <v>769.0</v>
      </c>
      <c r="X2279" s="12" t="s">
        <v>10367</v>
      </c>
      <c r="Y2279" s="12" t="s">
        <v>142</v>
      </c>
      <c r="Z2279" s="12" t="s">
        <v>10368</v>
      </c>
      <c r="AA2279" s="12" t="s">
        <v>144</v>
      </c>
      <c r="AB2279" s="12" t="s">
        <v>10369</v>
      </c>
      <c r="AC2279" s="12">
        <v>8.2104968678E11</v>
      </c>
      <c r="AD2279" s="12" t="s">
        <v>146</v>
      </c>
      <c r="AE2279" s="12" t="s">
        <v>10370</v>
      </c>
      <c r="AI2279" s="12" t="s">
        <v>126</v>
      </c>
      <c r="AJ2279" s="12" t="s">
        <v>152</v>
      </c>
      <c r="AK2279" s="12" t="s">
        <v>126</v>
      </c>
      <c r="AM2279" s="12" t="s">
        <v>150</v>
      </c>
      <c r="AN2279" s="12" t="s">
        <v>149</v>
      </c>
      <c r="AO2279" s="12" t="s">
        <v>244</v>
      </c>
      <c r="AP2279" s="12" t="s">
        <v>126</v>
      </c>
      <c r="AS2279" s="12" t="s">
        <v>370</v>
      </c>
      <c r="AT2279" s="12" t="s">
        <v>1017</v>
      </c>
      <c r="AU2279" s="12" t="s">
        <v>126</v>
      </c>
      <c r="BO2279" s="12" t="s">
        <v>467</v>
      </c>
      <c r="BP2279" s="12" t="s">
        <v>5157</v>
      </c>
      <c r="BQ2279" s="12" t="s">
        <v>454</v>
      </c>
    </row>
    <row r="2280" ht="14.25" customHeight="1">
      <c r="A2280" s="12">
        <v>723262.0</v>
      </c>
      <c r="B2280" s="12">
        <v>723262.0</v>
      </c>
      <c r="K2280" s="12" t="s">
        <v>317</v>
      </c>
      <c r="M2280" s="12" t="s">
        <v>138</v>
      </c>
      <c r="N2280" s="12" t="s">
        <v>171</v>
      </c>
      <c r="P2280" s="12" t="s">
        <v>140</v>
      </c>
      <c r="V2280" s="12">
        <v>769.0</v>
      </c>
      <c r="X2280" s="12" t="s">
        <v>10367</v>
      </c>
      <c r="Y2280" s="12" t="s">
        <v>142</v>
      </c>
      <c r="Z2280" s="12" t="s">
        <v>10368</v>
      </c>
      <c r="AA2280" s="12" t="s">
        <v>144</v>
      </c>
      <c r="AB2280" s="12" t="s">
        <v>10369</v>
      </c>
      <c r="AC2280" s="12">
        <v>8.2104968678E11</v>
      </c>
      <c r="AD2280" s="12" t="s">
        <v>146</v>
      </c>
      <c r="AE2280" s="12" t="s">
        <v>10370</v>
      </c>
      <c r="AI2280" s="12" t="s">
        <v>126</v>
      </c>
      <c r="AJ2280" s="12" t="s">
        <v>152</v>
      </c>
      <c r="AK2280" s="12" t="s">
        <v>126</v>
      </c>
      <c r="AM2280" s="12" t="s">
        <v>150</v>
      </c>
      <c r="AN2280" s="12" t="s">
        <v>149</v>
      </c>
      <c r="AO2280" s="12" t="s">
        <v>244</v>
      </c>
      <c r="AP2280" s="12" t="s">
        <v>126</v>
      </c>
      <c r="AS2280" s="12" t="s">
        <v>370</v>
      </c>
      <c r="AT2280" s="12" t="s">
        <v>1017</v>
      </c>
      <c r="AU2280" s="12" t="s">
        <v>126</v>
      </c>
      <c r="BO2280" s="12" t="s">
        <v>467</v>
      </c>
      <c r="BP2280" s="12" t="s">
        <v>5157</v>
      </c>
      <c r="BQ2280" s="12" t="s">
        <v>454</v>
      </c>
    </row>
    <row r="2281" ht="14.25" customHeight="1">
      <c r="A2281" s="12">
        <v>723263.0</v>
      </c>
      <c r="B2281" s="12">
        <v>723262.0</v>
      </c>
      <c r="K2281" s="12" t="s">
        <v>317</v>
      </c>
      <c r="M2281" s="12" t="s">
        <v>138</v>
      </c>
      <c r="N2281" s="12" t="s">
        <v>171</v>
      </c>
      <c r="P2281" s="12" t="s">
        <v>118</v>
      </c>
      <c r="R2281" s="12" t="s">
        <v>389</v>
      </c>
      <c r="V2281" s="12">
        <v>484.0</v>
      </c>
      <c r="X2281" s="12" t="s">
        <v>10371</v>
      </c>
      <c r="Y2281" s="12" t="s">
        <v>173</v>
      </c>
      <c r="Z2281" s="12" t="s">
        <v>10372</v>
      </c>
      <c r="AA2281" s="12" t="s">
        <v>175</v>
      </c>
      <c r="AB2281" s="12" t="s">
        <v>10373</v>
      </c>
      <c r="AC2281" s="12">
        <v>8.21030343389E11</v>
      </c>
      <c r="AD2281" s="12" t="s">
        <v>146</v>
      </c>
      <c r="AE2281" s="12" t="s">
        <v>10374</v>
      </c>
      <c r="AI2281" s="12" t="s">
        <v>126</v>
      </c>
      <c r="AJ2281" s="12" t="s">
        <v>152</v>
      </c>
      <c r="AK2281" s="12" t="s">
        <v>126</v>
      </c>
      <c r="AM2281" s="12" t="s">
        <v>150</v>
      </c>
      <c r="AN2281" s="12" t="s">
        <v>149</v>
      </c>
      <c r="AO2281" s="12" t="s">
        <v>244</v>
      </c>
      <c r="AP2281" s="12" t="s">
        <v>126</v>
      </c>
      <c r="AS2281" s="12" t="s">
        <v>370</v>
      </c>
      <c r="AT2281" s="12" t="s">
        <v>1017</v>
      </c>
      <c r="AU2281" s="12" t="s">
        <v>126</v>
      </c>
      <c r="BO2281" s="12" t="s">
        <v>467</v>
      </c>
    </row>
    <row r="2282" ht="14.25" customHeight="1">
      <c r="A2282" s="12">
        <v>723264.0</v>
      </c>
      <c r="B2282" s="12">
        <v>723264.0</v>
      </c>
      <c r="K2282" s="12" t="s">
        <v>317</v>
      </c>
      <c r="M2282" s="12" t="s">
        <v>138</v>
      </c>
      <c r="N2282" s="12" t="s">
        <v>139</v>
      </c>
      <c r="O2282" s="12" t="s">
        <v>260</v>
      </c>
      <c r="P2282" s="12" t="s">
        <v>118</v>
      </c>
      <c r="R2282" s="12" t="s">
        <v>1182</v>
      </c>
      <c r="V2282" s="12">
        <v>484.0</v>
      </c>
      <c r="X2282" s="12" t="s">
        <v>10375</v>
      </c>
      <c r="Y2282" s="12" t="s">
        <v>246</v>
      </c>
      <c r="Z2282" s="12" t="s">
        <v>10376</v>
      </c>
      <c r="AA2282" s="12" t="s">
        <v>144</v>
      </c>
      <c r="AB2282" s="12" t="s">
        <v>10377</v>
      </c>
      <c r="AC2282" s="12">
        <v>4.915128969047E12</v>
      </c>
      <c r="AD2282" s="12" t="s">
        <v>1275</v>
      </c>
      <c r="AE2282" s="12" t="s">
        <v>10378</v>
      </c>
      <c r="AF2282" s="12" t="s">
        <v>10379</v>
      </c>
      <c r="AI2282" s="12" t="s">
        <v>152</v>
      </c>
      <c r="AJ2282" s="12" t="s">
        <v>126</v>
      </c>
      <c r="AK2282" s="12" t="s">
        <v>126</v>
      </c>
      <c r="AM2282" s="12" t="s">
        <v>149</v>
      </c>
      <c r="AN2282" s="12" t="s">
        <v>1494</v>
      </c>
      <c r="AP2282" s="12" t="s">
        <v>126</v>
      </c>
      <c r="AQ2282" s="12" t="s">
        <v>152</v>
      </c>
      <c r="AS2282" s="12" t="s">
        <v>153</v>
      </c>
      <c r="AU2282" s="12" t="s">
        <v>152</v>
      </c>
    </row>
    <row r="2283" ht="14.25" customHeight="1">
      <c r="A2283" s="12">
        <v>723265.0</v>
      </c>
      <c r="B2283" s="12">
        <v>723265.0</v>
      </c>
      <c r="K2283" s="12" t="s">
        <v>317</v>
      </c>
      <c r="M2283" s="12" t="s">
        <v>253</v>
      </c>
      <c r="N2283" s="12" t="s">
        <v>171</v>
      </c>
      <c r="P2283" s="12" t="s">
        <v>140</v>
      </c>
      <c r="V2283" s="12">
        <v>666.0</v>
      </c>
      <c r="X2283" s="12" t="s">
        <v>10351</v>
      </c>
      <c r="Y2283" s="12" t="s">
        <v>142</v>
      </c>
      <c r="Z2283" s="12" t="s">
        <v>10352</v>
      </c>
      <c r="AA2283" s="12" t="s">
        <v>144</v>
      </c>
      <c r="AB2283" s="12" t="s">
        <v>10353</v>
      </c>
      <c r="AC2283" s="12">
        <v>2.61325415276E11</v>
      </c>
      <c r="AD2283" s="12" t="s">
        <v>5294</v>
      </c>
      <c r="AE2283" s="12" t="s">
        <v>10380</v>
      </c>
      <c r="AI2283" s="12" t="s">
        <v>152</v>
      </c>
      <c r="AJ2283" s="12" t="s">
        <v>126</v>
      </c>
      <c r="AK2283" s="12" t="s">
        <v>126</v>
      </c>
      <c r="AM2283" s="12" t="s">
        <v>196</v>
      </c>
      <c r="AN2283" s="12" t="s">
        <v>702</v>
      </c>
      <c r="AO2283" s="12" t="s">
        <v>5297</v>
      </c>
      <c r="AP2283" s="12" t="s">
        <v>152</v>
      </c>
      <c r="AQ2283" s="12" t="s">
        <v>152</v>
      </c>
      <c r="AS2283" s="12" t="s">
        <v>153</v>
      </c>
      <c r="AU2283" s="12" t="s">
        <v>152</v>
      </c>
      <c r="AV2283" s="12" t="s">
        <v>154</v>
      </c>
      <c r="AX2283" s="12" t="s">
        <v>5565</v>
      </c>
      <c r="BO2283" s="12" t="s">
        <v>467</v>
      </c>
      <c r="BP2283" s="12" t="s">
        <v>5294</v>
      </c>
      <c r="BQ2283" s="12" t="s">
        <v>438</v>
      </c>
    </row>
    <row r="2284" ht="14.25" customHeight="1">
      <c r="A2284" s="12">
        <v>723267.0</v>
      </c>
      <c r="B2284" s="12">
        <v>723266.0</v>
      </c>
      <c r="C2284" s="12" t="s">
        <v>136</v>
      </c>
      <c r="D2284" s="12">
        <v>0.0</v>
      </c>
      <c r="K2284" s="12" t="s">
        <v>317</v>
      </c>
      <c r="M2284" s="12" t="s">
        <v>138</v>
      </c>
      <c r="N2284" s="12" t="s">
        <v>171</v>
      </c>
      <c r="P2284" s="12" t="s">
        <v>118</v>
      </c>
      <c r="R2284" s="12" t="s">
        <v>389</v>
      </c>
      <c r="V2284" s="12">
        <v>484.0</v>
      </c>
      <c r="X2284" s="12" t="s">
        <v>10381</v>
      </c>
      <c r="Y2284" s="12" t="s">
        <v>142</v>
      </c>
      <c r="Z2284" s="12" t="s">
        <v>10382</v>
      </c>
      <c r="AA2284" s="12" t="s">
        <v>175</v>
      </c>
      <c r="AB2284" s="12" t="s">
        <v>10383</v>
      </c>
      <c r="AC2284" s="12">
        <v>108.0</v>
      </c>
      <c r="AD2284" s="12" t="s">
        <v>146</v>
      </c>
      <c r="AI2284" s="12" t="s">
        <v>126</v>
      </c>
      <c r="AJ2284" s="12" t="s">
        <v>126</v>
      </c>
      <c r="AK2284" s="12" t="s">
        <v>126</v>
      </c>
      <c r="AM2284" s="12" t="s">
        <v>150</v>
      </c>
      <c r="AP2284" s="12" t="s">
        <v>126</v>
      </c>
      <c r="AQ2284" s="12" t="s">
        <v>152</v>
      </c>
      <c r="AS2284" s="12" t="s">
        <v>370</v>
      </c>
      <c r="AT2284" s="12" t="s">
        <v>1017</v>
      </c>
      <c r="AU2284" s="12" t="s">
        <v>126</v>
      </c>
      <c r="BO2284" s="12" t="s">
        <v>561</v>
      </c>
      <c r="BP2284" s="12" t="s">
        <v>146</v>
      </c>
      <c r="BQ2284" s="12" t="s">
        <v>273</v>
      </c>
    </row>
    <row r="2285" ht="14.25" customHeight="1">
      <c r="A2285" s="12">
        <v>723268.0</v>
      </c>
      <c r="B2285" s="12">
        <v>723266.0</v>
      </c>
      <c r="C2285" s="12" t="s">
        <v>136</v>
      </c>
      <c r="D2285" s="12">
        <v>0.0</v>
      </c>
      <c r="K2285" s="12" t="s">
        <v>317</v>
      </c>
      <c r="M2285" s="12" t="s">
        <v>138</v>
      </c>
      <c r="N2285" s="12" t="s">
        <v>171</v>
      </c>
      <c r="P2285" s="12" t="s">
        <v>977</v>
      </c>
      <c r="V2285" s="12">
        <v>33.0</v>
      </c>
      <c r="X2285" s="12" t="s">
        <v>10384</v>
      </c>
      <c r="Y2285" s="12" t="s">
        <v>269</v>
      </c>
      <c r="Z2285" s="12" t="s">
        <v>10385</v>
      </c>
      <c r="AA2285" s="12" t="s">
        <v>175</v>
      </c>
      <c r="AB2285" s="12" t="s">
        <v>10383</v>
      </c>
      <c r="AC2285" s="12">
        <v>108.0</v>
      </c>
      <c r="AD2285" s="12" t="s">
        <v>146</v>
      </c>
      <c r="AI2285" s="12" t="s">
        <v>126</v>
      </c>
      <c r="AJ2285" s="12" t="s">
        <v>126</v>
      </c>
      <c r="AK2285" s="12" t="s">
        <v>126</v>
      </c>
      <c r="AM2285" s="12" t="s">
        <v>150</v>
      </c>
      <c r="AP2285" s="12" t="s">
        <v>126</v>
      </c>
      <c r="AQ2285" s="12" t="s">
        <v>152</v>
      </c>
      <c r="AS2285" s="12" t="s">
        <v>370</v>
      </c>
      <c r="AT2285" s="12" t="s">
        <v>1017</v>
      </c>
      <c r="AU2285" s="12" t="s">
        <v>126</v>
      </c>
      <c r="BO2285" s="12" t="s">
        <v>561</v>
      </c>
      <c r="BP2285" s="12" t="s">
        <v>146</v>
      </c>
    </row>
    <row r="2286" ht="14.25" customHeight="1">
      <c r="A2286" s="12">
        <v>723269.0</v>
      </c>
      <c r="B2286" s="12">
        <v>723269.0</v>
      </c>
      <c r="K2286" s="12" t="s">
        <v>317</v>
      </c>
      <c r="M2286" s="12" t="s">
        <v>253</v>
      </c>
      <c r="N2286" s="12" t="s">
        <v>139</v>
      </c>
      <c r="P2286" s="12" t="s">
        <v>140</v>
      </c>
      <c r="V2286" s="12">
        <v>831.0</v>
      </c>
      <c r="X2286" s="12" t="s">
        <v>10386</v>
      </c>
      <c r="Y2286" s="12" t="s">
        <v>142</v>
      </c>
      <c r="Z2286" s="12" t="s">
        <v>10387</v>
      </c>
      <c r="AA2286" s="12" t="s">
        <v>175</v>
      </c>
      <c r="AB2286" s="12" t="s">
        <v>10388</v>
      </c>
      <c r="AC2286" s="12">
        <v>2.54702325927E11</v>
      </c>
      <c r="AD2286" s="12" t="s">
        <v>132</v>
      </c>
      <c r="AE2286" s="12" t="s">
        <v>258</v>
      </c>
      <c r="AI2286" s="12" t="s">
        <v>152</v>
      </c>
      <c r="AK2286" s="12" t="s">
        <v>126</v>
      </c>
      <c r="AP2286" s="12" t="s">
        <v>152</v>
      </c>
      <c r="AS2286" s="12" t="s">
        <v>153</v>
      </c>
      <c r="AU2286" s="12" t="s">
        <v>152</v>
      </c>
      <c r="AV2286" s="12" t="s">
        <v>188</v>
      </c>
      <c r="AX2286" s="12" t="s">
        <v>3864</v>
      </c>
      <c r="BO2286" s="12" t="s">
        <v>421</v>
      </c>
      <c r="BP2286" s="12" t="s">
        <v>132</v>
      </c>
      <c r="BQ2286" s="12" t="s">
        <v>438</v>
      </c>
    </row>
    <row r="2287" ht="14.25" customHeight="1">
      <c r="A2287" s="12">
        <v>723270.0</v>
      </c>
      <c r="B2287" s="12">
        <v>723270.0</v>
      </c>
      <c r="K2287" s="12" t="s">
        <v>317</v>
      </c>
      <c r="M2287" s="12" t="s">
        <v>253</v>
      </c>
      <c r="N2287" s="12" t="s">
        <v>171</v>
      </c>
      <c r="P2287" s="12" t="s">
        <v>128</v>
      </c>
      <c r="V2287" s="12">
        <v>519.0</v>
      </c>
      <c r="X2287" s="12" t="s">
        <v>10389</v>
      </c>
      <c r="Y2287" s="12" t="s">
        <v>142</v>
      </c>
      <c r="Z2287" s="12" t="s">
        <v>10390</v>
      </c>
      <c r="AA2287" s="12" t="s">
        <v>175</v>
      </c>
      <c r="AB2287" s="12" t="s">
        <v>10391</v>
      </c>
      <c r="AC2287" s="12">
        <v>257.0</v>
      </c>
      <c r="AD2287" s="12" t="s">
        <v>675</v>
      </c>
      <c r="AE2287" s="12" t="s">
        <v>2433</v>
      </c>
      <c r="AI2287" s="12" t="s">
        <v>126</v>
      </c>
      <c r="AJ2287" s="12" t="s">
        <v>126</v>
      </c>
      <c r="AK2287" s="12" t="s">
        <v>126</v>
      </c>
      <c r="AM2287" s="12" t="s">
        <v>302</v>
      </c>
      <c r="AN2287" s="12" t="s">
        <v>906</v>
      </c>
      <c r="AO2287" s="12" t="s">
        <v>10392</v>
      </c>
      <c r="AP2287" s="12" t="s">
        <v>152</v>
      </c>
      <c r="AQ2287" s="12" t="s">
        <v>152</v>
      </c>
      <c r="AS2287" s="12" t="s">
        <v>153</v>
      </c>
      <c r="AU2287" s="12" t="s">
        <v>152</v>
      </c>
      <c r="AV2287" s="12" t="s">
        <v>182</v>
      </c>
      <c r="AW2287" s="12" t="s">
        <v>10393</v>
      </c>
      <c r="AX2287" s="12" t="s">
        <v>2458</v>
      </c>
      <c r="AY2287" s="12" t="s">
        <v>10394</v>
      </c>
      <c r="BO2287" s="12" t="s">
        <v>1983</v>
      </c>
      <c r="BP2287" s="12" t="s">
        <v>675</v>
      </c>
      <c r="BQ2287" s="12" t="s">
        <v>236</v>
      </c>
    </row>
    <row r="2288" ht="14.25" customHeight="1">
      <c r="A2288" s="12">
        <v>723271.0</v>
      </c>
      <c r="B2288" s="12">
        <v>723271.0</v>
      </c>
      <c r="C2288" s="12" t="s">
        <v>136</v>
      </c>
      <c r="D2288" s="12">
        <v>460.0</v>
      </c>
      <c r="E2288" s="12" t="s">
        <v>327</v>
      </c>
      <c r="K2288" s="12" t="s">
        <v>317</v>
      </c>
      <c r="M2288" s="12" t="s">
        <v>138</v>
      </c>
      <c r="N2288" s="12" t="s">
        <v>171</v>
      </c>
      <c r="P2288" s="12" t="s">
        <v>204</v>
      </c>
      <c r="V2288" s="12">
        <v>460.0</v>
      </c>
      <c r="X2288" s="12" t="s">
        <v>10395</v>
      </c>
      <c r="Y2288" s="12" t="s">
        <v>319</v>
      </c>
      <c r="Z2288" s="12" t="s">
        <v>10396</v>
      </c>
      <c r="AA2288" s="12" t="s">
        <v>175</v>
      </c>
      <c r="AB2288" s="12" t="s">
        <v>10397</v>
      </c>
      <c r="AC2288" s="12">
        <v>10.0</v>
      </c>
      <c r="AD2288" s="12" t="s">
        <v>146</v>
      </c>
      <c r="AI2288" s="12" t="s">
        <v>126</v>
      </c>
      <c r="AM2288" s="12" t="s">
        <v>150</v>
      </c>
      <c r="AN2288" s="12" t="s">
        <v>149</v>
      </c>
      <c r="AS2288" s="12" t="s">
        <v>370</v>
      </c>
      <c r="AT2288" s="12" t="s">
        <v>7866</v>
      </c>
      <c r="AU2288" s="12" t="s">
        <v>126</v>
      </c>
    </row>
    <row r="2289" ht="14.25" customHeight="1">
      <c r="A2289" s="12">
        <v>723272.0</v>
      </c>
      <c r="B2289" s="12">
        <v>723272.0</v>
      </c>
      <c r="C2289" s="12" t="s">
        <v>136</v>
      </c>
      <c r="D2289" s="12">
        <v>0.0</v>
      </c>
      <c r="K2289" s="12" t="s">
        <v>317</v>
      </c>
      <c r="M2289" s="12" t="s">
        <v>138</v>
      </c>
      <c r="N2289" s="12" t="s">
        <v>171</v>
      </c>
      <c r="P2289" s="12" t="s">
        <v>140</v>
      </c>
      <c r="V2289" s="12">
        <v>769.0</v>
      </c>
      <c r="X2289" s="12" t="s">
        <v>10398</v>
      </c>
      <c r="Y2289" s="12" t="s">
        <v>142</v>
      </c>
      <c r="Z2289" s="12" t="s">
        <v>10399</v>
      </c>
      <c r="AA2289" s="12" t="s">
        <v>144</v>
      </c>
      <c r="AB2289" s="12" t="s">
        <v>10400</v>
      </c>
      <c r="AC2289" s="12">
        <v>10.0</v>
      </c>
      <c r="AD2289" s="12" t="s">
        <v>146</v>
      </c>
      <c r="AE2289" s="12" t="s">
        <v>10401</v>
      </c>
      <c r="AI2289" s="12" t="s">
        <v>126</v>
      </c>
      <c r="AJ2289" s="12" t="s">
        <v>126</v>
      </c>
      <c r="AK2289" s="12" t="s">
        <v>126</v>
      </c>
      <c r="AM2289" s="12" t="s">
        <v>150</v>
      </c>
      <c r="AN2289" s="12" t="s">
        <v>149</v>
      </c>
      <c r="AP2289" s="12" t="s">
        <v>126</v>
      </c>
      <c r="AS2289" s="12" t="s">
        <v>370</v>
      </c>
      <c r="AT2289" s="12" t="s">
        <v>6501</v>
      </c>
      <c r="AU2289" s="12" t="s">
        <v>126</v>
      </c>
      <c r="BO2289" s="12" t="s">
        <v>467</v>
      </c>
      <c r="BP2289" s="12" t="s">
        <v>146</v>
      </c>
      <c r="BQ2289" s="12" t="s">
        <v>273</v>
      </c>
    </row>
    <row r="2290" ht="14.25" customHeight="1">
      <c r="A2290" s="12">
        <v>723273.0</v>
      </c>
      <c r="B2290" s="12">
        <v>723273.0</v>
      </c>
      <c r="K2290" s="12" t="s">
        <v>317</v>
      </c>
      <c r="M2290" s="12" t="s">
        <v>253</v>
      </c>
      <c r="N2290" s="12" t="s">
        <v>139</v>
      </c>
      <c r="O2290" s="12" t="s">
        <v>1215</v>
      </c>
      <c r="P2290" s="12" t="s">
        <v>128</v>
      </c>
      <c r="V2290" s="12">
        <v>641.0</v>
      </c>
      <c r="X2290" s="12" t="s">
        <v>10402</v>
      </c>
      <c r="Y2290" s="12" t="s">
        <v>142</v>
      </c>
      <c r="Z2290" s="12" t="s">
        <v>10403</v>
      </c>
      <c r="AA2290" s="12" t="s">
        <v>144</v>
      </c>
      <c r="AB2290" s="12" t="s">
        <v>10404</v>
      </c>
      <c r="AC2290" s="12">
        <v>2.51910825837E11</v>
      </c>
      <c r="AD2290" s="12" t="s">
        <v>743</v>
      </c>
      <c r="AI2290" s="12" t="s">
        <v>152</v>
      </c>
      <c r="AJ2290" s="12" t="s">
        <v>126</v>
      </c>
      <c r="AK2290" s="12" t="s">
        <v>126</v>
      </c>
      <c r="AM2290" s="12" t="s">
        <v>149</v>
      </c>
      <c r="AP2290" s="12" t="s">
        <v>152</v>
      </c>
      <c r="AQ2290" s="12" t="s">
        <v>152</v>
      </c>
      <c r="AS2290" s="12" t="s">
        <v>153</v>
      </c>
      <c r="AU2290" s="12" t="s">
        <v>152</v>
      </c>
      <c r="AV2290" s="12" t="s">
        <v>154</v>
      </c>
      <c r="AX2290" s="12" t="s">
        <v>183</v>
      </c>
      <c r="BO2290" s="12" t="s">
        <v>3857</v>
      </c>
      <c r="BP2290" s="12" t="s">
        <v>743</v>
      </c>
      <c r="BQ2290" s="12" t="s">
        <v>135</v>
      </c>
    </row>
    <row r="2291" ht="14.25" customHeight="1">
      <c r="A2291" s="12">
        <v>723274.0</v>
      </c>
      <c r="B2291" s="12">
        <v>723274.0</v>
      </c>
      <c r="C2291" s="12" t="s">
        <v>136</v>
      </c>
      <c r="D2291" s="12">
        <v>0.0</v>
      </c>
      <c r="E2291" s="12" t="s">
        <v>327</v>
      </c>
      <c r="K2291" s="12" t="s">
        <v>317</v>
      </c>
      <c r="M2291" s="12" t="s">
        <v>138</v>
      </c>
      <c r="N2291" s="12" t="s">
        <v>171</v>
      </c>
      <c r="P2291" s="12" t="s">
        <v>204</v>
      </c>
      <c r="V2291" s="12">
        <v>460.0</v>
      </c>
      <c r="X2291" s="12" t="s">
        <v>10405</v>
      </c>
      <c r="Y2291" s="12" t="s">
        <v>319</v>
      </c>
      <c r="Z2291" s="12" t="s">
        <v>10406</v>
      </c>
      <c r="AA2291" s="12" t="s">
        <v>144</v>
      </c>
      <c r="AB2291" s="12" t="s">
        <v>10407</v>
      </c>
      <c r="AC2291" s="12">
        <v>10.0</v>
      </c>
      <c r="AD2291" s="12" t="s">
        <v>146</v>
      </c>
      <c r="AI2291" s="12" t="s">
        <v>126</v>
      </c>
      <c r="AJ2291" s="12" t="s">
        <v>126</v>
      </c>
      <c r="AK2291" s="12" t="s">
        <v>126</v>
      </c>
      <c r="AS2291" s="12" t="s">
        <v>370</v>
      </c>
      <c r="AT2291" s="12" t="s">
        <v>7866</v>
      </c>
      <c r="AU2291" s="12" t="s">
        <v>126</v>
      </c>
    </row>
    <row r="2292" ht="14.25" customHeight="1">
      <c r="A2292" s="12">
        <v>723275.0</v>
      </c>
      <c r="B2292" s="12">
        <v>723275.0</v>
      </c>
      <c r="C2292" s="12" t="s">
        <v>136</v>
      </c>
      <c r="D2292" s="12">
        <v>963.0</v>
      </c>
      <c r="K2292" s="12" t="s">
        <v>317</v>
      </c>
      <c r="M2292" s="12" t="s">
        <v>138</v>
      </c>
      <c r="N2292" s="12" t="s">
        <v>139</v>
      </c>
      <c r="O2292" s="12" t="s">
        <v>4892</v>
      </c>
      <c r="P2292" s="12" t="s">
        <v>140</v>
      </c>
      <c r="V2292" s="12">
        <v>963.0</v>
      </c>
      <c r="X2292" s="12" t="s">
        <v>10408</v>
      </c>
      <c r="Y2292" s="12" t="s">
        <v>142</v>
      </c>
      <c r="Z2292" s="12" t="s">
        <v>10409</v>
      </c>
      <c r="AA2292" s="12" t="s">
        <v>144</v>
      </c>
      <c r="AB2292" s="12" t="s">
        <v>10410</v>
      </c>
      <c r="AC2292" s="12">
        <v>659.0</v>
      </c>
      <c r="AD2292" s="12" t="s">
        <v>1643</v>
      </c>
      <c r="AE2292" s="12" t="s">
        <v>10411</v>
      </c>
      <c r="AI2292" s="12" t="s">
        <v>126</v>
      </c>
      <c r="AJ2292" s="12" t="s">
        <v>126</v>
      </c>
      <c r="AK2292" s="12" t="s">
        <v>126</v>
      </c>
      <c r="AM2292" s="12" t="s">
        <v>149</v>
      </c>
      <c r="AP2292" s="12" t="s">
        <v>126</v>
      </c>
      <c r="AS2292" s="12" t="s">
        <v>153</v>
      </c>
      <c r="AU2292" s="12" t="s">
        <v>152</v>
      </c>
      <c r="AV2292" s="12" t="s">
        <v>182</v>
      </c>
      <c r="AW2292" s="12" t="s">
        <v>10412</v>
      </c>
      <c r="AY2292" s="12" t="s">
        <v>10412</v>
      </c>
      <c r="BO2292" s="12" t="s">
        <v>561</v>
      </c>
      <c r="BP2292" s="12" t="s">
        <v>1643</v>
      </c>
      <c r="BQ2292" s="12" t="s">
        <v>236</v>
      </c>
    </row>
    <row r="2293" ht="14.25" customHeight="1">
      <c r="A2293" s="12">
        <v>723276.0</v>
      </c>
      <c r="B2293" s="12">
        <v>723276.0</v>
      </c>
      <c r="C2293" s="12" t="s">
        <v>136</v>
      </c>
      <c r="D2293" s="12">
        <v>460.0</v>
      </c>
      <c r="K2293" s="12" t="s">
        <v>317</v>
      </c>
      <c r="M2293" s="12" t="s">
        <v>138</v>
      </c>
      <c r="N2293" s="12" t="s">
        <v>171</v>
      </c>
      <c r="P2293" s="12" t="s">
        <v>204</v>
      </c>
      <c r="V2293" s="12">
        <v>460.0</v>
      </c>
      <c r="X2293" s="12" t="s">
        <v>10413</v>
      </c>
      <c r="Y2293" s="12" t="s">
        <v>319</v>
      </c>
      <c r="Z2293" s="12" t="s">
        <v>10414</v>
      </c>
      <c r="AA2293" s="12" t="s">
        <v>175</v>
      </c>
      <c r="AB2293" s="12" t="s">
        <v>10415</v>
      </c>
      <c r="AC2293" s="12">
        <v>10.0</v>
      </c>
      <c r="AD2293" s="12" t="s">
        <v>146</v>
      </c>
      <c r="AI2293" s="12" t="s">
        <v>126</v>
      </c>
      <c r="AJ2293" s="12" t="s">
        <v>126</v>
      </c>
      <c r="AK2293" s="12" t="s">
        <v>126</v>
      </c>
      <c r="AM2293" s="12" t="s">
        <v>150</v>
      </c>
      <c r="AN2293" s="12" t="s">
        <v>149</v>
      </c>
      <c r="AP2293" s="12" t="s">
        <v>126</v>
      </c>
      <c r="AS2293" s="12" t="s">
        <v>370</v>
      </c>
      <c r="AT2293" s="12" t="s">
        <v>7866</v>
      </c>
      <c r="AU2293" s="12" t="s">
        <v>126</v>
      </c>
    </row>
    <row r="2294" ht="14.25" customHeight="1">
      <c r="A2294" s="12">
        <v>723277.0</v>
      </c>
      <c r="B2294" s="12">
        <v>723277.0</v>
      </c>
      <c r="C2294" s="12" t="s">
        <v>136</v>
      </c>
      <c r="D2294" s="12">
        <v>460.0</v>
      </c>
      <c r="K2294" s="12" t="s">
        <v>317</v>
      </c>
      <c r="M2294" s="12" t="s">
        <v>138</v>
      </c>
      <c r="N2294" s="12" t="s">
        <v>171</v>
      </c>
      <c r="P2294" s="12" t="s">
        <v>204</v>
      </c>
      <c r="V2294" s="12">
        <v>460.0</v>
      </c>
      <c r="X2294" s="12" t="s">
        <v>10416</v>
      </c>
      <c r="Y2294" s="12" t="s">
        <v>246</v>
      </c>
      <c r="Z2294" s="12" t="s">
        <v>10417</v>
      </c>
      <c r="AA2294" s="12" t="s">
        <v>144</v>
      </c>
      <c r="AB2294" s="12" t="s">
        <v>10418</v>
      </c>
      <c r="AC2294" s="12">
        <v>10.0</v>
      </c>
      <c r="AD2294" s="12" t="s">
        <v>146</v>
      </c>
      <c r="AI2294" s="12" t="s">
        <v>126</v>
      </c>
      <c r="AJ2294" s="12" t="s">
        <v>126</v>
      </c>
      <c r="AK2294" s="12" t="s">
        <v>126</v>
      </c>
      <c r="AM2294" s="12" t="s">
        <v>150</v>
      </c>
      <c r="AN2294" s="12" t="s">
        <v>149</v>
      </c>
      <c r="AS2294" s="12" t="s">
        <v>370</v>
      </c>
      <c r="AT2294" s="12" t="s">
        <v>7866</v>
      </c>
      <c r="AU2294" s="12" t="s">
        <v>126</v>
      </c>
    </row>
    <row r="2295" ht="14.25" customHeight="1">
      <c r="A2295" s="12">
        <v>723280.0</v>
      </c>
      <c r="B2295" s="12">
        <v>723280.0</v>
      </c>
      <c r="K2295" s="12" t="s">
        <v>317</v>
      </c>
      <c r="M2295" s="12" t="s">
        <v>138</v>
      </c>
      <c r="N2295" s="12" t="s">
        <v>171</v>
      </c>
      <c r="P2295" s="12" t="s">
        <v>140</v>
      </c>
      <c r="V2295" s="12">
        <v>769.0</v>
      </c>
      <c r="X2295" s="12" t="s">
        <v>10419</v>
      </c>
      <c r="Y2295" s="12" t="s">
        <v>142</v>
      </c>
      <c r="Z2295" s="12" t="s">
        <v>10420</v>
      </c>
      <c r="AA2295" s="12" t="s">
        <v>175</v>
      </c>
      <c r="AB2295" s="12" t="s">
        <v>10421</v>
      </c>
      <c r="AC2295" s="12">
        <v>10.0</v>
      </c>
      <c r="AD2295" s="12" t="s">
        <v>146</v>
      </c>
      <c r="AI2295" s="12" t="s">
        <v>126</v>
      </c>
      <c r="AJ2295" s="12" t="s">
        <v>126</v>
      </c>
      <c r="AK2295" s="12" t="s">
        <v>126</v>
      </c>
      <c r="AM2295" s="12" t="s">
        <v>150</v>
      </c>
      <c r="AN2295" s="12" t="s">
        <v>149</v>
      </c>
      <c r="AP2295" s="12" t="s">
        <v>126</v>
      </c>
      <c r="AS2295" s="12" t="s">
        <v>370</v>
      </c>
      <c r="AT2295" s="12" t="s">
        <v>7866</v>
      </c>
      <c r="AU2295" s="12" t="s">
        <v>126</v>
      </c>
    </row>
    <row r="2296" ht="14.25" customHeight="1">
      <c r="A2296" s="12">
        <v>723281.0</v>
      </c>
      <c r="B2296" s="12">
        <v>723280.0</v>
      </c>
      <c r="K2296" s="12" t="s">
        <v>317</v>
      </c>
      <c r="M2296" s="12" t="s">
        <v>138</v>
      </c>
      <c r="N2296" s="12" t="s">
        <v>171</v>
      </c>
      <c r="P2296" s="12" t="s">
        <v>977</v>
      </c>
      <c r="V2296" s="12">
        <v>33.0</v>
      </c>
      <c r="X2296" s="12" t="s">
        <v>10422</v>
      </c>
      <c r="Y2296" s="12" t="s">
        <v>319</v>
      </c>
      <c r="Z2296" s="12" t="s">
        <v>10423</v>
      </c>
      <c r="AA2296" s="12" t="s">
        <v>175</v>
      </c>
      <c r="AB2296" s="12" t="s">
        <v>10421</v>
      </c>
      <c r="AC2296" s="12">
        <v>10.0</v>
      </c>
      <c r="AD2296" s="12" t="s">
        <v>146</v>
      </c>
      <c r="AI2296" s="12" t="s">
        <v>126</v>
      </c>
      <c r="AJ2296" s="12" t="s">
        <v>126</v>
      </c>
      <c r="AK2296" s="12" t="s">
        <v>126</v>
      </c>
      <c r="AM2296" s="12" t="s">
        <v>150</v>
      </c>
      <c r="AP2296" s="12" t="s">
        <v>126</v>
      </c>
      <c r="AS2296" s="12" t="s">
        <v>370</v>
      </c>
      <c r="AT2296" s="12" t="s">
        <v>7866</v>
      </c>
      <c r="AU2296" s="12" t="s">
        <v>126</v>
      </c>
    </row>
    <row r="2297" ht="14.25" customHeight="1">
      <c r="A2297" s="12">
        <v>723282.0</v>
      </c>
      <c r="B2297" s="12">
        <v>723282.0</v>
      </c>
      <c r="D2297" s="12">
        <v>0.0</v>
      </c>
      <c r="K2297" s="12" t="s">
        <v>317</v>
      </c>
      <c r="M2297" s="12" t="s">
        <v>138</v>
      </c>
      <c r="N2297" s="12" t="s">
        <v>171</v>
      </c>
      <c r="P2297" s="12" t="s">
        <v>118</v>
      </c>
      <c r="R2297" s="12" t="s">
        <v>389</v>
      </c>
      <c r="V2297" s="12">
        <v>484.0</v>
      </c>
      <c r="X2297" s="12" t="s">
        <v>10424</v>
      </c>
      <c r="Y2297" s="12" t="s">
        <v>319</v>
      </c>
      <c r="Z2297" s="12" t="s">
        <v>10425</v>
      </c>
      <c r="AA2297" s="12" t="s">
        <v>175</v>
      </c>
      <c r="AB2297" s="12" t="s">
        <v>10426</v>
      </c>
      <c r="AC2297" s="12">
        <v>3.58449553844E11</v>
      </c>
      <c r="AD2297" s="12" t="s">
        <v>146</v>
      </c>
      <c r="AE2297" s="12" t="s">
        <v>10427</v>
      </c>
      <c r="AI2297" s="12" t="s">
        <v>126</v>
      </c>
      <c r="AJ2297" s="12" t="s">
        <v>126</v>
      </c>
      <c r="AK2297" s="12" t="s">
        <v>126</v>
      </c>
      <c r="AM2297" s="12" t="s">
        <v>149</v>
      </c>
      <c r="AN2297" s="12" t="s">
        <v>150</v>
      </c>
      <c r="AP2297" s="12" t="s">
        <v>126</v>
      </c>
      <c r="AS2297" s="12" t="s">
        <v>370</v>
      </c>
      <c r="AT2297" s="12" t="s">
        <v>1017</v>
      </c>
      <c r="AU2297" s="12" t="s">
        <v>152</v>
      </c>
      <c r="AV2297" s="12" t="s">
        <v>462</v>
      </c>
      <c r="AX2297" s="12" t="s">
        <v>156</v>
      </c>
      <c r="BO2297" s="12" t="s">
        <v>943</v>
      </c>
      <c r="BP2297" s="12" t="s">
        <v>146</v>
      </c>
    </row>
    <row r="2298" ht="14.25" customHeight="1">
      <c r="A2298" s="12">
        <v>723283.0</v>
      </c>
      <c r="B2298" s="12">
        <v>723283.0</v>
      </c>
      <c r="C2298" s="12" t="s">
        <v>136</v>
      </c>
      <c r="D2298" s="12">
        <v>866.0</v>
      </c>
      <c r="K2298" s="12" t="s">
        <v>317</v>
      </c>
      <c r="M2298" s="12" t="s">
        <v>138</v>
      </c>
      <c r="N2298" s="12" t="s">
        <v>139</v>
      </c>
      <c r="P2298" s="12" t="s">
        <v>128</v>
      </c>
      <c r="V2298" s="12">
        <v>866.0</v>
      </c>
      <c r="X2298" s="12" t="s">
        <v>10428</v>
      </c>
      <c r="Y2298" s="12" t="s">
        <v>142</v>
      </c>
      <c r="Z2298" s="12" t="s">
        <v>9148</v>
      </c>
      <c r="AA2298" s="12" t="s">
        <v>175</v>
      </c>
      <c r="AB2298" s="12" t="s">
        <v>10429</v>
      </c>
      <c r="AC2298" s="12">
        <v>852.0</v>
      </c>
      <c r="AD2298" s="12" t="s">
        <v>6241</v>
      </c>
      <c r="AE2298" s="12" t="s">
        <v>10430</v>
      </c>
      <c r="AF2298" s="12" t="s">
        <v>10431</v>
      </c>
      <c r="AI2298" s="12" t="s">
        <v>126</v>
      </c>
      <c r="AJ2298" s="12" t="s">
        <v>126</v>
      </c>
      <c r="AK2298" s="12" t="s">
        <v>126</v>
      </c>
      <c r="AM2298" s="12" t="s">
        <v>149</v>
      </c>
      <c r="AN2298" s="12" t="s">
        <v>244</v>
      </c>
      <c r="AO2298" s="12" t="s">
        <v>234</v>
      </c>
      <c r="AP2298" s="12" t="s">
        <v>126</v>
      </c>
      <c r="AQ2298" s="12" t="s">
        <v>152</v>
      </c>
      <c r="AS2298" s="12" t="s">
        <v>153</v>
      </c>
      <c r="AU2298" s="12" t="s">
        <v>126</v>
      </c>
      <c r="BO2298" s="12" t="s">
        <v>1325</v>
      </c>
      <c r="BP2298" s="12" t="s">
        <v>6241</v>
      </c>
      <c r="BQ2298" s="12" t="s">
        <v>454</v>
      </c>
    </row>
    <row r="2299" ht="14.25" customHeight="1">
      <c r="A2299" s="12">
        <v>723284.0</v>
      </c>
      <c r="B2299" s="12">
        <v>723284.0</v>
      </c>
      <c r="K2299" s="12" t="s">
        <v>317</v>
      </c>
      <c r="M2299" s="12" t="s">
        <v>138</v>
      </c>
      <c r="N2299" s="12" t="s">
        <v>171</v>
      </c>
      <c r="P2299" s="12" t="s">
        <v>204</v>
      </c>
      <c r="V2299" s="12">
        <v>460.0</v>
      </c>
      <c r="X2299" s="12" t="s">
        <v>10432</v>
      </c>
      <c r="Y2299" s="12" t="s">
        <v>269</v>
      </c>
      <c r="Z2299" s="12" t="s">
        <v>10433</v>
      </c>
      <c r="AA2299" s="12" t="s">
        <v>175</v>
      </c>
      <c r="AB2299" s="12" t="s">
        <v>10434</v>
      </c>
      <c r="AC2299" s="12">
        <v>10.0</v>
      </c>
      <c r="AS2299" s="12" t="s">
        <v>370</v>
      </c>
      <c r="AT2299" s="12" t="s">
        <v>1017</v>
      </c>
      <c r="AU2299" s="12" t="s">
        <v>126</v>
      </c>
    </row>
    <row r="2300" ht="14.25" customHeight="1">
      <c r="A2300" s="12">
        <v>723285.0</v>
      </c>
      <c r="B2300" s="12">
        <v>723285.0</v>
      </c>
      <c r="K2300" s="12" t="s">
        <v>317</v>
      </c>
      <c r="M2300" s="12" t="s">
        <v>170</v>
      </c>
      <c r="N2300" s="12" t="s">
        <v>171</v>
      </c>
      <c r="P2300" s="12" t="s">
        <v>118</v>
      </c>
      <c r="R2300" s="12" t="s">
        <v>1783</v>
      </c>
      <c r="V2300" s="12">
        <v>424.0</v>
      </c>
      <c r="X2300" s="12" t="s">
        <v>10435</v>
      </c>
      <c r="Y2300" s="12" t="s">
        <v>173</v>
      </c>
      <c r="Z2300" s="12" t="s">
        <v>10436</v>
      </c>
      <c r="AA2300" s="12" t="s">
        <v>175</v>
      </c>
      <c r="AB2300" s="12" t="s">
        <v>5311</v>
      </c>
      <c r="AC2300" s="12">
        <v>6.28558079472E11</v>
      </c>
      <c r="AD2300" s="12" t="s">
        <v>634</v>
      </c>
      <c r="AE2300" s="12" t="s">
        <v>10437</v>
      </c>
      <c r="AF2300" s="12" t="s">
        <v>10438</v>
      </c>
      <c r="AI2300" s="12" t="s">
        <v>126</v>
      </c>
      <c r="AJ2300" s="12" t="s">
        <v>152</v>
      </c>
      <c r="AK2300" s="12" t="s">
        <v>126</v>
      </c>
      <c r="AM2300" s="12" t="s">
        <v>634</v>
      </c>
      <c r="AN2300" s="12" t="s">
        <v>149</v>
      </c>
      <c r="AP2300" s="12" t="s">
        <v>126</v>
      </c>
      <c r="AQ2300" s="12" t="s">
        <v>152</v>
      </c>
      <c r="AS2300" s="12" t="s">
        <v>370</v>
      </c>
      <c r="AT2300" s="12" t="s">
        <v>1017</v>
      </c>
      <c r="AU2300" s="12" t="s">
        <v>126</v>
      </c>
      <c r="BO2300" s="12" t="s">
        <v>561</v>
      </c>
      <c r="BP2300" s="12" t="s">
        <v>634</v>
      </c>
      <c r="BQ2300" s="12" t="s">
        <v>454</v>
      </c>
    </row>
    <row r="2301" ht="14.25" customHeight="1">
      <c r="A2301" s="12">
        <v>723286.0</v>
      </c>
      <c r="B2301" s="12">
        <v>723286.0</v>
      </c>
      <c r="C2301" s="12" t="s">
        <v>136</v>
      </c>
      <c r="D2301" s="12">
        <v>0.0</v>
      </c>
      <c r="E2301" s="12" t="s">
        <v>327</v>
      </c>
      <c r="K2301" s="12" t="s">
        <v>317</v>
      </c>
      <c r="M2301" s="12" t="s">
        <v>138</v>
      </c>
      <c r="N2301" s="12" t="s">
        <v>139</v>
      </c>
      <c r="O2301" s="12" t="s">
        <v>1215</v>
      </c>
      <c r="P2301" s="12" t="s">
        <v>204</v>
      </c>
      <c r="V2301" s="12">
        <v>575.0</v>
      </c>
      <c r="X2301" s="12" t="s">
        <v>10439</v>
      </c>
      <c r="Y2301" s="12" t="s">
        <v>269</v>
      </c>
      <c r="Z2301" s="12" t="s">
        <v>10440</v>
      </c>
      <c r="AA2301" s="12" t="s">
        <v>175</v>
      </c>
      <c r="AB2301" s="12" t="s">
        <v>10441</v>
      </c>
      <c r="AC2301" s="12">
        <v>8.201090443663E12</v>
      </c>
      <c r="AD2301" s="12" t="s">
        <v>146</v>
      </c>
      <c r="AE2301" s="12" t="s">
        <v>10442</v>
      </c>
      <c r="AI2301" s="12" t="s">
        <v>126</v>
      </c>
      <c r="AJ2301" s="12" t="s">
        <v>126</v>
      </c>
      <c r="AK2301" s="12" t="s">
        <v>126</v>
      </c>
      <c r="AM2301" s="12" t="s">
        <v>472</v>
      </c>
      <c r="AN2301" s="12" t="s">
        <v>149</v>
      </c>
      <c r="AO2301" s="12" t="s">
        <v>5631</v>
      </c>
      <c r="AP2301" s="12" t="s">
        <v>152</v>
      </c>
      <c r="AS2301" s="12" t="s">
        <v>153</v>
      </c>
      <c r="AU2301" s="12" t="s">
        <v>152</v>
      </c>
      <c r="AV2301" s="12" t="s">
        <v>188</v>
      </c>
      <c r="AX2301" s="12" t="s">
        <v>156</v>
      </c>
      <c r="BO2301" s="12" t="s">
        <v>351</v>
      </c>
      <c r="BP2301" s="12" t="s">
        <v>146</v>
      </c>
      <c r="BQ2301" s="12" t="s">
        <v>454</v>
      </c>
    </row>
    <row r="2302" ht="14.25" customHeight="1">
      <c r="A2302" s="12">
        <v>723288.0</v>
      </c>
      <c r="B2302" s="12">
        <v>723288.0</v>
      </c>
      <c r="C2302" s="12" t="s">
        <v>136</v>
      </c>
      <c r="D2302" s="12">
        <v>769.0</v>
      </c>
      <c r="K2302" s="12" t="s">
        <v>317</v>
      </c>
      <c r="M2302" s="12" t="s">
        <v>138</v>
      </c>
      <c r="N2302" s="12" t="s">
        <v>171</v>
      </c>
      <c r="P2302" s="12" t="s">
        <v>140</v>
      </c>
      <c r="V2302" s="12">
        <v>769.0</v>
      </c>
      <c r="X2302" s="12" t="s">
        <v>10443</v>
      </c>
      <c r="Y2302" s="12" t="s">
        <v>226</v>
      </c>
      <c r="Z2302" s="12" t="s">
        <v>10444</v>
      </c>
      <c r="AA2302" s="12" t="s">
        <v>175</v>
      </c>
      <c r="AB2302" s="12" t="s">
        <v>10445</v>
      </c>
      <c r="AC2302" s="12">
        <v>8.21099343713E11</v>
      </c>
      <c r="AI2302" s="12" t="s">
        <v>126</v>
      </c>
      <c r="AJ2302" s="12" t="s">
        <v>126</v>
      </c>
      <c r="AK2302" s="12" t="s">
        <v>126</v>
      </c>
      <c r="AP2302" s="12" t="s">
        <v>126</v>
      </c>
      <c r="AS2302" s="12" t="s">
        <v>370</v>
      </c>
      <c r="AT2302" s="12" t="s">
        <v>1017</v>
      </c>
      <c r="AU2302" s="12" t="s">
        <v>126</v>
      </c>
      <c r="BO2302" s="12" t="s">
        <v>421</v>
      </c>
      <c r="BP2302" s="12" t="s">
        <v>146</v>
      </c>
      <c r="BQ2302" s="12" t="s">
        <v>158</v>
      </c>
    </row>
    <row r="2303" ht="14.25" customHeight="1">
      <c r="A2303" s="12">
        <v>723289.0</v>
      </c>
      <c r="B2303" s="12">
        <v>723289.0</v>
      </c>
      <c r="C2303" s="12" t="s">
        <v>136</v>
      </c>
      <c r="D2303" s="12">
        <v>484.0</v>
      </c>
      <c r="K2303" s="12" t="s">
        <v>317</v>
      </c>
      <c r="M2303" s="12" t="s">
        <v>138</v>
      </c>
      <c r="N2303" s="12" t="s">
        <v>171</v>
      </c>
      <c r="P2303" s="12" t="s">
        <v>118</v>
      </c>
      <c r="R2303" s="12" t="s">
        <v>389</v>
      </c>
      <c r="V2303" s="12">
        <v>484.0</v>
      </c>
      <c r="X2303" s="12" t="s">
        <v>10446</v>
      </c>
      <c r="Y2303" s="12" t="s">
        <v>142</v>
      </c>
      <c r="Z2303" s="12" t="s">
        <v>10447</v>
      </c>
      <c r="AA2303" s="12" t="s">
        <v>175</v>
      </c>
      <c r="AB2303" s="12" t="s">
        <v>10448</v>
      </c>
      <c r="AC2303" s="12">
        <v>908.0</v>
      </c>
      <c r="AD2303" s="12" t="s">
        <v>221</v>
      </c>
      <c r="AE2303" s="12" t="s">
        <v>10449</v>
      </c>
      <c r="AI2303" s="12" t="s">
        <v>126</v>
      </c>
      <c r="AJ2303" s="12" t="s">
        <v>126</v>
      </c>
      <c r="AK2303" s="12" t="s">
        <v>126</v>
      </c>
      <c r="AP2303" s="12" t="s">
        <v>126</v>
      </c>
      <c r="AS2303" s="12" t="s">
        <v>153</v>
      </c>
      <c r="AU2303" s="12" t="s">
        <v>152</v>
      </c>
      <c r="AV2303" s="12" t="s">
        <v>154</v>
      </c>
      <c r="AX2303" s="12" t="s">
        <v>183</v>
      </c>
      <c r="BO2303" s="12" t="s">
        <v>374</v>
      </c>
      <c r="BQ2303" s="12" t="s">
        <v>388</v>
      </c>
    </row>
    <row r="2304" ht="14.25" customHeight="1">
      <c r="A2304" s="12">
        <v>723291.0</v>
      </c>
      <c r="B2304" s="12">
        <v>723291.0</v>
      </c>
      <c r="C2304" s="12" t="s">
        <v>136</v>
      </c>
      <c r="D2304" s="12">
        <v>769.0</v>
      </c>
      <c r="K2304" s="12" t="s">
        <v>317</v>
      </c>
      <c r="M2304" s="12" t="s">
        <v>138</v>
      </c>
      <c r="N2304" s="12" t="s">
        <v>171</v>
      </c>
      <c r="P2304" s="12" t="s">
        <v>140</v>
      </c>
      <c r="V2304" s="12">
        <v>769.0</v>
      </c>
      <c r="X2304" s="12" t="s">
        <v>10450</v>
      </c>
      <c r="Y2304" s="12" t="s">
        <v>142</v>
      </c>
      <c r="Z2304" s="12" t="s">
        <v>3028</v>
      </c>
      <c r="AA2304" s="12" t="s">
        <v>175</v>
      </c>
      <c r="AB2304" s="12" t="s">
        <v>10451</v>
      </c>
      <c r="AC2304" s="12">
        <v>347.0</v>
      </c>
      <c r="AD2304" s="12" t="s">
        <v>221</v>
      </c>
      <c r="AE2304" s="12" t="s">
        <v>3031</v>
      </c>
      <c r="AF2304" s="12" t="s">
        <v>3032</v>
      </c>
      <c r="AI2304" s="12" t="s">
        <v>152</v>
      </c>
      <c r="AJ2304" s="12" t="s">
        <v>126</v>
      </c>
      <c r="AK2304" s="12" t="s">
        <v>126</v>
      </c>
      <c r="AM2304" s="12" t="s">
        <v>149</v>
      </c>
      <c r="AP2304" s="12" t="s">
        <v>126</v>
      </c>
      <c r="AQ2304" s="12" t="s">
        <v>152</v>
      </c>
      <c r="AS2304" s="12" t="s">
        <v>153</v>
      </c>
      <c r="AU2304" s="12" t="s">
        <v>152</v>
      </c>
      <c r="BO2304" s="12" t="s">
        <v>421</v>
      </c>
      <c r="BP2304" s="12" t="s">
        <v>221</v>
      </c>
      <c r="BQ2304" s="12" t="s">
        <v>273</v>
      </c>
    </row>
    <row r="2305" ht="14.25" customHeight="1">
      <c r="A2305" s="12">
        <v>723292.0</v>
      </c>
      <c r="B2305" s="12">
        <v>723292.0</v>
      </c>
      <c r="K2305" s="12" t="s">
        <v>317</v>
      </c>
      <c r="M2305" s="12" t="s">
        <v>253</v>
      </c>
      <c r="N2305" s="12" t="s">
        <v>139</v>
      </c>
      <c r="O2305" s="12" t="s">
        <v>3372</v>
      </c>
      <c r="P2305" s="12" t="s">
        <v>204</v>
      </c>
      <c r="V2305" s="12">
        <v>351.0</v>
      </c>
      <c r="X2305" s="12" t="s">
        <v>10452</v>
      </c>
      <c r="Y2305" s="12" t="s">
        <v>142</v>
      </c>
      <c r="Z2305" s="12" t="s">
        <v>10453</v>
      </c>
      <c r="AA2305" s="12" t="s">
        <v>144</v>
      </c>
      <c r="AB2305" s="12" t="s">
        <v>10454</v>
      </c>
      <c r="AC2305" s="12">
        <v>2.56760022921E11</v>
      </c>
      <c r="AD2305" s="12" t="s">
        <v>272</v>
      </c>
      <c r="AI2305" s="12" t="s">
        <v>152</v>
      </c>
      <c r="AJ2305" s="12" t="s">
        <v>126</v>
      </c>
      <c r="AK2305" s="12" t="s">
        <v>126</v>
      </c>
      <c r="AM2305" s="12" t="s">
        <v>149</v>
      </c>
      <c r="AP2305" s="12" t="s">
        <v>152</v>
      </c>
      <c r="AQ2305" s="12" t="s">
        <v>152</v>
      </c>
      <c r="AS2305" s="12" t="s">
        <v>153</v>
      </c>
      <c r="AU2305" s="12" t="s">
        <v>152</v>
      </c>
      <c r="BO2305" s="12" t="s">
        <v>1009</v>
      </c>
      <c r="BP2305" s="12" t="s">
        <v>272</v>
      </c>
      <c r="BQ2305" s="12" t="s">
        <v>454</v>
      </c>
    </row>
    <row r="2306" ht="14.25" customHeight="1">
      <c r="A2306" s="12">
        <v>723294.0</v>
      </c>
      <c r="B2306" s="12">
        <v>723294.0</v>
      </c>
      <c r="K2306" s="12" t="s">
        <v>317</v>
      </c>
      <c r="M2306" s="12" t="s">
        <v>138</v>
      </c>
      <c r="N2306" s="12" t="s">
        <v>139</v>
      </c>
      <c r="P2306" s="12" t="s">
        <v>118</v>
      </c>
      <c r="R2306" s="12" t="s">
        <v>389</v>
      </c>
      <c r="V2306" s="12">
        <v>484.0</v>
      </c>
      <c r="X2306" s="12" t="s">
        <v>10455</v>
      </c>
      <c r="Y2306" s="12" t="s">
        <v>246</v>
      </c>
      <c r="Z2306" s="12" t="s">
        <v>10456</v>
      </c>
      <c r="AA2306" s="12" t="s">
        <v>144</v>
      </c>
      <c r="AB2306" s="12" t="s">
        <v>10457</v>
      </c>
      <c r="AC2306" s="12">
        <v>1.9167167826E10</v>
      </c>
      <c r="AD2306" s="12" t="s">
        <v>221</v>
      </c>
      <c r="AE2306" s="12" t="s">
        <v>10458</v>
      </c>
      <c r="AJ2306" s="12" t="s">
        <v>126</v>
      </c>
      <c r="AK2306" s="12" t="s">
        <v>126</v>
      </c>
      <c r="AM2306" s="12" t="s">
        <v>10459</v>
      </c>
      <c r="AP2306" s="12" t="s">
        <v>126</v>
      </c>
      <c r="AS2306" s="12" t="s">
        <v>153</v>
      </c>
      <c r="AU2306" s="12" t="s">
        <v>126</v>
      </c>
      <c r="BO2306" s="12" t="s">
        <v>561</v>
      </c>
    </row>
    <row r="2307" ht="14.25" customHeight="1">
      <c r="A2307" s="12">
        <v>723295.0</v>
      </c>
      <c r="B2307" s="12">
        <v>723295.0</v>
      </c>
      <c r="K2307" s="12" t="s">
        <v>317</v>
      </c>
      <c r="M2307" s="12" t="s">
        <v>253</v>
      </c>
      <c r="N2307" s="12" t="s">
        <v>139</v>
      </c>
      <c r="P2307" s="12" t="s">
        <v>204</v>
      </c>
      <c r="V2307" s="12">
        <v>351.0</v>
      </c>
      <c r="X2307" s="12" t="s">
        <v>10460</v>
      </c>
      <c r="Y2307" s="12" t="s">
        <v>142</v>
      </c>
      <c r="Z2307" s="12" t="s">
        <v>3468</v>
      </c>
      <c r="AA2307" s="12" t="s">
        <v>175</v>
      </c>
      <c r="AB2307" s="12" t="s">
        <v>10461</v>
      </c>
      <c r="AC2307" s="12">
        <v>2.54743553328E11</v>
      </c>
      <c r="AD2307" s="12" t="s">
        <v>272</v>
      </c>
      <c r="AI2307" s="12" t="s">
        <v>152</v>
      </c>
      <c r="AP2307" s="12" t="s">
        <v>152</v>
      </c>
      <c r="AS2307" s="12" t="s">
        <v>153</v>
      </c>
      <c r="AU2307" s="12" t="s">
        <v>152</v>
      </c>
    </row>
    <row r="2308" ht="14.25" customHeight="1">
      <c r="A2308" s="12">
        <v>723296.0</v>
      </c>
      <c r="B2308" s="12">
        <v>723296.0</v>
      </c>
      <c r="C2308" s="12" t="s">
        <v>136</v>
      </c>
      <c r="D2308" s="12">
        <v>690.0</v>
      </c>
      <c r="K2308" s="12" t="s">
        <v>317</v>
      </c>
      <c r="M2308" s="12" t="s">
        <v>138</v>
      </c>
      <c r="N2308" s="12" t="s">
        <v>171</v>
      </c>
      <c r="P2308" s="12" t="s">
        <v>128</v>
      </c>
      <c r="V2308" s="12">
        <v>690.0</v>
      </c>
      <c r="X2308" s="12" t="s">
        <v>10462</v>
      </c>
      <c r="Y2308" s="12" t="s">
        <v>319</v>
      </c>
      <c r="Z2308" s="12" t="s">
        <v>7221</v>
      </c>
      <c r="AA2308" s="12" t="s">
        <v>175</v>
      </c>
      <c r="AB2308" s="12" t="s">
        <v>10463</v>
      </c>
      <c r="AC2308" s="12">
        <v>79.0</v>
      </c>
      <c r="AD2308" s="12" t="s">
        <v>963</v>
      </c>
      <c r="AI2308" s="12" t="s">
        <v>126</v>
      </c>
      <c r="AJ2308" s="12" t="s">
        <v>126</v>
      </c>
      <c r="AK2308" s="12" t="s">
        <v>126</v>
      </c>
      <c r="AM2308" s="12" t="s">
        <v>1494</v>
      </c>
      <c r="AN2308" s="12" t="s">
        <v>149</v>
      </c>
      <c r="AP2308" s="12" t="s">
        <v>126</v>
      </c>
      <c r="AS2308" s="12" t="s">
        <v>153</v>
      </c>
      <c r="AU2308" s="12" t="s">
        <v>126</v>
      </c>
    </row>
    <row r="2309" ht="14.25" customHeight="1">
      <c r="A2309" s="12">
        <v>723297.0</v>
      </c>
      <c r="B2309" s="12">
        <v>723297.0</v>
      </c>
      <c r="C2309" s="12" t="s">
        <v>136</v>
      </c>
      <c r="D2309" s="12">
        <v>866.0</v>
      </c>
      <c r="K2309" s="12" t="s">
        <v>317</v>
      </c>
      <c r="M2309" s="12" t="s">
        <v>138</v>
      </c>
      <c r="N2309" s="12" t="s">
        <v>139</v>
      </c>
      <c r="O2309" s="12" t="s">
        <v>3372</v>
      </c>
      <c r="P2309" s="12" t="s">
        <v>128</v>
      </c>
      <c r="V2309" s="12">
        <v>866.0</v>
      </c>
      <c r="X2309" s="12" t="s">
        <v>10464</v>
      </c>
      <c r="Y2309" s="12" t="s">
        <v>142</v>
      </c>
      <c r="Z2309" s="12" t="s">
        <v>6562</v>
      </c>
      <c r="AA2309" s="12" t="s">
        <v>144</v>
      </c>
      <c r="AB2309" s="12" t="s">
        <v>10465</v>
      </c>
      <c r="AC2309" s="12">
        <v>76.0</v>
      </c>
      <c r="AD2309" s="12" t="s">
        <v>2212</v>
      </c>
      <c r="AE2309" s="12" t="s">
        <v>10466</v>
      </c>
      <c r="AI2309" s="12" t="s">
        <v>126</v>
      </c>
      <c r="AJ2309" s="12" t="s">
        <v>126</v>
      </c>
      <c r="AK2309" s="12" t="s">
        <v>126</v>
      </c>
      <c r="AM2309" s="12" t="s">
        <v>149</v>
      </c>
      <c r="AN2309" s="12" t="s">
        <v>567</v>
      </c>
      <c r="AP2309" s="12" t="s">
        <v>126</v>
      </c>
      <c r="AS2309" s="12" t="s">
        <v>153</v>
      </c>
      <c r="AU2309" s="12" t="s">
        <v>126</v>
      </c>
      <c r="BO2309" s="12" t="s">
        <v>943</v>
      </c>
      <c r="BP2309" s="12" t="s">
        <v>2212</v>
      </c>
    </row>
    <row r="2310" ht="14.25" customHeight="1">
      <c r="A2310" s="12">
        <v>723301.0</v>
      </c>
      <c r="B2310" s="12">
        <v>723301.0</v>
      </c>
      <c r="K2310" s="12" t="s">
        <v>317</v>
      </c>
      <c r="M2310" s="12" t="s">
        <v>170</v>
      </c>
      <c r="N2310" s="12" t="s">
        <v>171</v>
      </c>
      <c r="P2310" s="12" t="s">
        <v>140</v>
      </c>
      <c r="V2310" s="12">
        <v>714.0</v>
      </c>
      <c r="X2310" s="12" t="s">
        <v>10467</v>
      </c>
      <c r="Y2310" s="12" t="s">
        <v>173</v>
      </c>
      <c r="Z2310" s="12" t="s">
        <v>10468</v>
      </c>
      <c r="AA2310" s="12" t="s">
        <v>175</v>
      </c>
      <c r="AB2310" s="12" t="s">
        <v>10469</v>
      </c>
      <c r="AC2310" s="12">
        <v>6.28157002717E11</v>
      </c>
      <c r="AD2310" s="12" t="s">
        <v>634</v>
      </c>
      <c r="AI2310" s="12" t="s">
        <v>126</v>
      </c>
      <c r="AJ2310" s="12" t="s">
        <v>126</v>
      </c>
      <c r="AK2310" s="12" t="s">
        <v>126</v>
      </c>
      <c r="AM2310" s="12" t="s">
        <v>149</v>
      </c>
      <c r="AP2310" s="12" t="s">
        <v>126</v>
      </c>
      <c r="AQ2310" s="12" t="s">
        <v>152</v>
      </c>
      <c r="AS2310" s="12" t="s">
        <v>370</v>
      </c>
      <c r="AT2310" s="12" t="s">
        <v>2506</v>
      </c>
      <c r="AU2310" s="12" t="s">
        <v>152</v>
      </c>
      <c r="AV2310" s="12" t="s">
        <v>188</v>
      </c>
      <c r="AX2310" s="12" t="s">
        <v>156</v>
      </c>
      <c r="BO2310" s="12" t="s">
        <v>561</v>
      </c>
      <c r="BP2310" s="12" t="s">
        <v>634</v>
      </c>
      <c r="BQ2310" s="12" t="s">
        <v>388</v>
      </c>
    </row>
    <row r="2311" ht="14.25" customHeight="1">
      <c r="A2311" s="12">
        <v>723303.0</v>
      </c>
      <c r="B2311" s="12">
        <v>723303.0</v>
      </c>
      <c r="C2311" s="12" t="s">
        <v>136</v>
      </c>
      <c r="D2311" s="12">
        <v>769.0</v>
      </c>
      <c r="K2311" s="12" t="s">
        <v>317</v>
      </c>
      <c r="M2311" s="12" t="s">
        <v>138</v>
      </c>
      <c r="N2311" s="12" t="s">
        <v>171</v>
      </c>
      <c r="P2311" s="12" t="s">
        <v>140</v>
      </c>
      <c r="V2311" s="12">
        <v>769.0</v>
      </c>
      <c r="X2311" s="12" t="s">
        <v>10470</v>
      </c>
      <c r="Y2311" s="12" t="s">
        <v>142</v>
      </c>
      <c r="Z2311" s="12" t="s">
        <v>10471</v>
      </c>
      <c r="AA2311" s="12" t="s">
        <v>175</v>
      </c>
      <c r="AB2311" s="12" t="s">
        <v>10472</v>
      </c>
      <c r="AC2311" s="12">
        <v>817.0</v>
      </c>
      <c r="AD2311" s="12" t="s">
        <v>221</v>
      </c>
      <c r="AE2311" s="12" t="s">
        <v>10473</v>
      </c>
      <c r="AI2311" s="12" t="s">
        <v>126</v>
      </c>
      <c r="AJ2311" s="12" t="s">
        <v>126</v>
      </c>
      <c r="AK2311" s="12" t="s">
        <v>126</v>
      </c>
      <c r="AM2311" s="12" t="s">
        <v>196</v>
      </c>
      <c r="AN2311" s="12" t="s">
        <v>500</v>
      </c>
      <c r="AP2311" s="12" t="s">
        <v>126</v>
      </c>
      <c r="AS2311" s="12" t="s">
        <v>370</v>
      </c>
      <c r="AT2311" s="12" t="s">
        <v>1017</v>
      </c>
      <c r="AU2311" s="12" t="s">
        <v>152</v>
      </c>
      <c r="BO2311" s="12" t="s">
        <v>10474</v>
      </c>
      <c r="BQ2311" s="12" t="s">
        <v>388</v>
      </c>
    </row>
    <row r="2312" ht="14.25" customHeight="1">
      <c r="A2312" s="12">
        <v>723304.0</v>
      </c>
      <c r="B2312" s="12">
        <v>723304.0</v>
      </c>
      <c r="K2312" s="12" t="s">
        <v>317</v>
      </c>
      <c r="M2312" s="12" t="s">
        <v>253</v>
      </c>
      <c r="N2312" s="12" t="s">
        <v>171</v>
      </c>
      <c r="P2312" s="12" t="s">
        <v>140</v>
      </c>
      <c r="V2312" s="12">
        <v>666.0</v>
      </c>
      <c r="X2312" s="12" t="s">
        <v>10475</v>
      </c>
      <c r="Y2312" s="12" t="s">
        <v>226</v>
      </c>
      <c r="Z2312" s="12" t="s">
        <v>495</v>
      </c>
      <c r="AA2312" s="12" t="s">
        <v>144</v>
      </c>
      <c r="AB2312" s="12" t="s">
        <v>496</v>
      </c>
      <c r="AC2312" s="12">
        <v>5.358875067E9</v>
      </c>
      <c r="AD2312" s="12" t="s">
        <v>498</v>
      </c>
      <c r="AE2312" s="12" t="s">
        <v>10476</v>
      </c>
      <c r="AI2312" s="12" t="s">
        <v>152</v>
      </c>
      <c r="AJ2312" s="12" t="s">
        <v>152</v>
      </c>
      <c r="AK2312" s="12" t="s">
        <v>126</v>
      </c>
      <c r="AM2312" s="12" t="s">
        <v>428</v>
      </c>
      <c r="AN2312" s="12" t="s">
        <v>501</v>
      </c>
      <c r="AO2312" s="12" t="s">
        <v>7116</v>
      </c>
      <c r="AP2312" s="12" t="s">
        <v>152</v>
      </c>
      <c r="AQ2312" s="12" t="s">
        <v>152</v>
      </c>
      <c r="AS2312" s="12" t="s">
        <v>153</v>
      </c>
      <c r="AU2312" s="12" t="s">
        <v>152</v>
      </c>
      <c r="AV2312" s="12" t="s">
        <v>891</v>
      </c>
      <c r="AW2312" s="12" t="s">
        <v>10477</v>
      </c>
      <c r="AX2312" s="12" t="s">
        <v>183</v>
      </c>
      <c r="AY2312" s="12" t="s">
        <v>10478</v>
      </c>
      <c r="BO2312" s="12" t="s">
        <v>421</v>
      </c>
      <c r="BP2312" s="12" t="s">
        <v>2820</v>
      </c>
      <c r="BQ2312" s="12" t="s">
        <v>454</v>
      </c>
    </row>
    <row r="2313" ht="14.25" customHeight="1">
      <c r="A2313" s="12">
        <v>723307.0</v>
      </c>
      <c r="B2313" s="12">
        <v>723307.0</v>
      </c>
      <c r="K2313" s="12" t="s">
        <v>317</v>
      </c>
      <c r="M2313" s="12" t="s">
        <v>138</v>
      </c>
      <c r="N2313" s="12" t="s">
        <v>139</v>
      </c>
      <c r="O2313" s="12" t="s">
        <v>8591</v>
      </c>
      <c r="P2313" s="12" t="s">
        <v>140</v>
      </c>
      <c r="V2313" s="12">
        <v>963.0</v>
      </c>
      <c r="X2313" s="12" t="s">
        <v>10479</v>
      </c>
      <c r="Y2313" s="12" t="s">
        <v>246</v>
      </c>
      <c r="Z2313" s="12" t="s">
        <v>10480</v>
      </c>
      <c r="AA2313" s="12" t="s">
        <v>144</v>
      </c>
      <c r="AB2313" s="12" t="s">
        <v>10481</v>
      </c>
      <c r="AC2313" s="12">
        <v>2.37699139856E11</v>
      </c>
      <c r="AD2313" s="12" t="s">
        <v>1347</v>
      </c>
      <c r="AE2313" s="12" t="s">
        <v>10482</v>
      </c>
      <c r="AF2313" s="12" t="s">
        <v>10483</v>
      </c>
      <c r="AI2313" s="12" t="s">
        <v>152</v>
      </c>
      <c r="AJ2313" s="12" t="s">
        <v>152</v>
      </c>
      <c r="AK2313" s="12" t="s">
        <v>126</v>
      </c>
      <c r="AM2313" s="12" t="s">
        <v>10484</v>
      </c>
      <c r="AN2313" s="12" t="s">
        <v>702</v>
      </c>
      <c r="AO2313" s="12" t="s">
        <v>10485</v>
      </c>
      <c r="AP2313" s="12" t="s">
        <v>152</v>
      </c>
      <c r="AQ2313" s="12" t="s">
        <v>152</v>
      </c>
      <c r="AS2313" s="12" t="s">
        <v>153</v>
      </c>
      <c r="AU2313" s="12" t="s">
        <v>126</v>
      </c>
      <c r="BO2313" s="12" t="s">
        <v>970</v>
      </c>
      <c r="BP2313" s="12" t="s">
        <v>314</v>
      </c>
      <c r="BQ2313" s="12" t="s">
        <v>10486</v>
      </c>
    </row>
    <row r="2314" ht="14.25" customHeight="1">
      <c r="A2314" s="12">
        <v>723311.0</v>
      </c>
      <c r="B2314" s="12">
        <v>723091.0</v>
      </c>
      <c r="K2314" s="12" t="s">
        <v>317</v>
      </c>
      <c r="M2314" s="12" t="s">
        <v>138</v>
      </c>
      <c r="N2314" s="12" t="s">
        <v>171</v>
      </c>
      <c r="P2314" s="12" t="s">
        <v>3282</v>
      </c>
      <c r="V2314" s="12">
        <v>0.0</v>
      </c>
      <c r="X2314" s="12" t="s">
        <v>10487</v>
      </c>
      <c r="Y2314" s="12" t="s">
        <v>246</v>
      </c>
      <c r="Z2314" s="12" t="s">
        <v>10488</v>
      </c>
      <c r="AA2314" s="12" t="s">
        <v>144</v>
      </c>
      <c r="AB2314" s="12" t="s">
        <v>10489</v>
      </c>
      <c r="AC2314" s="12">
        <v>8.21089352304E11</v>
      </c>
      <c r="AD2314" s="12" t="s">
        <v>146</v>
      </c>
      <c r="AI2314" s="12" t="s">
        <v>126</v>
      </c>
      <c r="AJ2314" s="12" t="s">
        <v>126</v>
      </c>
      <c r="AK2314" s="12" t="s">
        <v>126</v>
      </c>
      <c r="AP2314" s="12" t="s">
        <v>126</v>
      </c>
      <c r="AS2314" s="12" t="s">
        <v>370</v>
      </c>
      <c r="AT2314" s="12" t="s">
        <v>1017</v>
      </c>
      <c r="AU2314" s="12" t="s">
        <v>126</v>
      </c>
      <c r="BF2314" s="12" t="s">
        <v>152</v>
      </c>
      <c r="BH2314" s="12" t="s">
        <v>3282</v>
      </c>
      <c r="BI2314" s="12" t="s">
        <v>10100</v>
      </c>
    </row>
    <row r="2315" ht="14.25" customHeight="1">
      <c r="A2315" s="12">
        <v>723315.0</v>
      </c>
      <c r="B2315" s="12">
        <v>723315.0</v>
      </c>
      <c r="M2315" s="12" t="s">
        <v>253</v>
      </c>
      <c r="N2315" s="12" t="s">
        <v>171</v>
      </c>
      <c r="P2315" s="12" t="s">
        <v>204</v>
      </c>
      <c r="V2315" s="12">
        <v>0.0</v>
      </c>
      <c r="X2315" s="12" t="s">
        <v>10490</v>
      </c>
      <c r="Y2315" s="12" t="s">
        <v>269</v>
      </c>
      <c r="Z2315" s="12" t="s">
        <v>7156</v>
      </c>
      <c r="AA2315" s="12" t="s">
        <v>175</v>
      </c>
      <c r="AB2315" s="12" t="s">
        <v>10491</v>
      </c>
      <c r="AC2315" s="12">
        <v>2.55673893707E11</v>
      </c>
      <c r="AD2315" s="12" t="s">
        <v>480</v>
      </c>
      <c r="AE2315" s="12" t="s">
        <v>10492</v>
      </c>
      <c r="AF2315" s="12" t="s">
        <v>10492</v>
      </c>
      <c r="AI2315" s="12" t="s">
        <v>152</v>
      </c>
      <c r="AJ2315" s="12" t="s">
        <v>126</v>
      </c>
      <c r="AK2315" s="12" t="s">
        <v>126</v>
      </c>
      <c r="AM2315" s="12" t="s">
        <v>760</v>
      </c>
      <c r="AN2315" s="12" t="s">
        <v>196</v>
      </c>
      <c r="AO2315" s="12" t="s">
        <v>196</v>
      </c>
      <c r="AP2315" s="12" t="s">
        <v>152</v>
      </c>
      <c r="AS2315" s="12" t="s">
        <v>153</v>
      </c>
      <c r="AU2315" s="12" t="s">
        <v>152</v>
      </c>
      <c r="BO2315" s="12" t="s">
        <v>127</v>
      </c>
      <c r="BP2315" s="12" t="s">
        <v>480</v>
      </c>
    </row>
    <row r="2316" ht="14.25" customHeight="1">
      <c r="A2316" s="12">
        <v>723316.0</v>
      </c>
      <c r="B2316" s="12">
        <v>723316.0</v>
      </c>
      <c r="M2316" s="12" t="s">
        <v>253</v>
      </c>
      <c r="N2316" s="12" t="s">
        <v>171</v>
      </c>
      <c r="P2316" s="12" t="s">
        <v>204</v>
      </c>
      <c r="V2316" s="12">
        <v>0.0</v>
      </c>
      <c r="X2316" s="12" t="s">
        <v>10490</v>
      </c>
      <c r="Y2316" s="12" t="s">
        <v>269</v>
      </c>
      <c r="Z2316" s="12" t="s">
        <v>7156</v>
      </c>
      <c r="AA2316" s="12" t="s">
        <v>175</v>
      </c>
      <c r="AB2316" s="12" t="s">
        <v>10491</v>
      </c>
      <c r="AC2316" s="12">
        <v>2.55673893707E11</v>
      </c>
      <c r="AD2316" s="12" t="s">
        <v>480</v>
      </c>
      <c r="AE2316" s="12" t="s">
        <v>10492</v>
      </c>
      <c r="AF2316" s="12" t="s">
        <v>10492</v>
      </c>
      <c r="AI2316" s="12" t="s">
        <v>152</v>
      </c>
      <c r="AJ2316" s="12" t="s">
        <v>126</v>
      </c>
      <c r="AK2316" s="12" t="s">
        <v>126</v>
      </c>
      <c r="AM2316" s="12" t="s">
        <v>760</v>
      </c>
      <c r="AN2316" s="12" t="s">
        <v>196</v>
      </c>
      <c r="AO2316" s="12" t="s">
        <v>196</v>
      </c>
      <c r="AP2316" s="12" t="s">
        <v>152</v>
      </c>
      <c r="AS2316" s="12" t="s">
        <v>153</v>
      </c>
      <c r="AU2316" s="12" t="s">
        <v>152</v>
      </c>
      <c r="BO2316" s="12" t="s">
        <v>127</v>
      </c>
      <c r="BP2316" s="12" t="s">
        <v>480</v>
      </c>
    </row>
    <row r="2317" ht="14.25" customHeight="1">
      <c r="A2317" s="12">
        <v>723520.0</v>
      </c>
      <c r="B2317" s="12">
        <v>723520.0</v>
      </c>
      <c r="C2317" s="12" t="s">
        <v>136</v>
      </c>
      <c r="D2317" s="12">
        <v>0.0</v>
      </c>
      <c r="E2317" s="12" t="s">
        <v>327</v>
      </c>
      <c r="K2317" s="12" t="s">
        <v>317</v>
      </c>
      <c r="M2317" s="12" t="s">
        <v>138</v>
      </c>
      <c r="N2317" s="12" t="s">
        <v>171</v>
      </c>
      <c r="P2317" s="12" t="s">
        <v>140</v>
      </c>
      <c r="V2317" s="12">
        <v>769.0</v>
      </c>
      <c r="X2317" s="12" t="s">
        <v>10493</v>
      </c>
      <c r="Y2317" s="12" t="s">
        <v>142</v>
      </c>
      <c r="Z2317" s="12" t="s">
        <v>10494</v>
      </c>
      <c r="AA2317" s="12" t="s">
        <v>175</v>
      </c>
      <c r="AB2317" s="12" t="s">
        <v>10495</v>
      </c>
      <c r="AC2317" s="12">
        <v>10.0</v>
      </c>
      <c r="AD2317" s="12" t="s">
        <v>146</v>
      </c>
      <c r="AI2317" s="12" t="s">
        <v>126</v>
      </c>
      <c r="AJ2317" s="12" t="s">
        <v>126</v>
      </c>
      <c r="AK2317" s="12" t="s">
        <v>126</v>
      </c>
      <c r="AP2317" s="12" t="s">
        <v>126</v>
      </c>
      <c r="AS2317" s="12" t="s">
        <v>370</v>
      </c>
      <c r="AT2317" s="12" t="s">
        <v>10496</v>
      </c>
      <c r="AU2317" s="12" t="s">
        <v>152</v>
      </c>
      <c r="AV2317" s="12" t="s">
        <v>10497</v>
      </c>
      <c r="AW2317" s="12" t="s">
        <v>1018</v>
      </c>
      <c r="AX2317" s="12" t="s">
        <v>2458</v>
      </c>
      <c r="AY2317" s="12" t="s">
        <v>10498</v>
      </c>
    </row>
    <row r="2318" ht="14.25" customHeight="1">
      <c r="A2318" s="12">
        <v>723528.0</v>
      </c>
      <c r="B2318" s="12">
        <v>723528.0</v>
      </c>
      <c r="K2318" s="12" t="s">
        <v>317</v>
      </c>
      <c r="M2318" s="12" t="s">
        <v>253</v>
      </c>
      <c r="N2318" s="12" t="s">
        <v>139</v>
      </c>
      <c r="P2318" s="12" t="s">
        <v>140</v>
      </c>
      <c r="V2318" s="12">
        <v>831.0</v>
      </c>
      <c r="X2318" s="12" t="s">
        <v>10499</v>
      </c>
      <c r="Y2318" s="12" t="s">
        <v>142</v>
      </c>
      <c r="Z2318" s="12" t="s">
        <v>10500</v>
      </c>
      <c r="AA2318" s="12" t="s">
        <v>144</v>
      </c>
      <c r="AB2318" s="12" t="s">
        <v>10501</v>
      </c>
      <c r="AC2318" s="12">
        <v>235.0</v>
      </c>
      <c r="AD2318" s="12" t="s">
        <v>887</v>
      </c>
      <c r="AE2318" s="12" t="s">
        <v>10502</v>
      </c>
      <c r="AI2318" s="12" t="s">
        <v>152</v>
      </c>
      <c r="AK2318" s="12" t="s">
        <v>126</v>
      </c>
      <c r="AM2318" s="12" t="s">
        <v>718</v>
      </c>
      <c r="AN2318" s="12" t="s">
        <v>358</v>
      </c>
      <c r="AP2318" s="12" t="s">
        <v>152</v>
      </c>
      <c r="AQ2318" s="12" t="s">
        <v>152</v>
      </c>
      <c r="AS2318" s="12" t="s">
        <v>153</v>
      </c>
      <c r="AU2318" s="12" t="s">
        <v>152</v>
      </c>
      <c r="AV2318" s="12" t="s">
        <v>154</v>
      </c>
      <c r="AX2318" s="12" t="s">
        <v>183</v>
      </c>
      <c r="BO2318" s="12" t="s">
        <v>421</v>
      </c>
      <c r="BP2318" s="12" t="s">
        <v>887</v>
      </c>
      <c r="BQ2318" s="12" t="s">
        <v>438</v>
      </c>
    </row>
    <row r="2319" ht="14.25" customHeight="1">
      <c r="A2319" s="12">
        <v>723530.0</v>
      </c>
      <c r="B2319" s="12">
        <v>723530.0</v>
      </c>
      <c r="K2319" s="12" t="s">
        <v>317</v>
      </c>
      <c r="M2319" s="12" t="s">
        <v>253</v>
      </c>
      <c r="N2319" s="12" t="s">
        <v>171</v>
      </c>
      <c r="P2319" s="12" t="s">
        <v>204</v>
      </c>
      <c r="V2319" s="12">
        <v>285.0</v>
      </c>
      <c r="X2319" s="12" t="s">
        <v>10503</v>
      </c>
      <c r="Y2319" s="12" t="s">
        <v>142</v>
      </c>
      <c r="Z2319" s="12" t="s">
        <v>10504</v>
      </c>
      <c r="AA2319" s="12" t="s">
        <v>144</v>
      </c>
      <c r="AB2319" s="12" t="s">
        <v>10505</v>
      </c>
      <c r="AC2319" s="12">
        <v>97.0</v>
      </c>
      <c r="AD2319" s="12" t="s">
        <v>743</v>
      </c>
      <c r="AI2319" s="12" t="s">
        <v>152</v>
      </c>
      <c r="AJ2319" s="12" t="s">
        <v>126</v>
      </c>
      <c r="AK2319" s="12" t="s">
        <v>126</v>
      </c>
      <c r="AM2319" s="12" t="s">
        <v>2095</v>
      </c>
      <c r="AN2319" s="12" t="s">
        <v>196</v>
      </c>
      <c r="AP2319" s="12" t="s">
        <v>152</v>
      </c>
      <c r="AQ2319" s="12" t="s">
        <v>152</v>
      </c>
      <c r="AS2319" s="12" t="s">
        <v>153</v>
      </c>
      <c r="AU2319" s="12" t="s">
        <v>152</v>
      </c>
      <c r="AV2319" s="12" t="s">
        <v>154</v>
      </c>
      <c r="AX2319" s="12" t="s">
        <v>184</v>
      </c>
      <c r="BO2319" s="12" t="s">
        <v>2955</v>
      </c>
      <c r="BP2319" s="12" t="s">
        <v>743</v>
      </c>
      <c r="BQ2319" s="12" t="s">
        <v>236</v>
      </c>
    </row>
    <row r="2320" ht="14.25" customHeight="1">
      <c r="A2320" s="12">
        <v>723531.0</v>
      </c>
      <c r="B2320" s="12">
        <v>723531.0</v>
      </c>
      <c r="C2320" s="12" t="s">
        <v>136</v>
      </c>
      <c r="D2320" s="12">
        <v>752.0</v>
      </c>
      <c r="K2320" s="12" t="s">
        <v>10506</v>
      </c>
      <c r="M2320" s="12" t="s">
        <v>138</v>
      </c>
      <c r="N2320" s="12" t="s">
        <v>171</v>
      </c>
      <c r="P2320" s="12" t="s">
        <v>128</v>
      </c>
      <c r="V2320" s="12">
        <v>752.0</v>
      </c>
      <c r="X2320" s="12" t="s">
        <v>10507</v>
      </c>
      <c r="Y2320" s="12" t="s">
        <v>142</v>
      </c>
      <c r="Z2320" s="12" t="s">
        <v>10508</v>
      </c>
      <c r="AA2320" s="12" t="s">
        <v>144</v>
      </c>
      <c r="AB2320" s="12" t="s">
        <v>10509</v>
      </c>
      <c r="AC2320" s="12">
        <v>2.50781524029E11</v>
      </c>
      <c r="AD2320" s="12" t="s">
        <v>550</v>
      </c>
      <c r="AE2320" s="12" t="s">
        <v>10510</v>
      </c>
      <c r="AI2320" s="12" t="s">
        <v>126</v>
      </c>
      <c r="AJ2320" s="12" t="s">
        <v>126</v>
      </c>
      <c r="AK2320" s="12" t="s">
        <v>126</v>
      </c>
      <c r="AM2320" s="12" t="s">
        <v>356</v>
      </c>
      <c r="AN2320" s="12" t="s">
        <v>358</v>
      </c>
      <c r="AP2320" s="12" t="s">
        <v>126</v>
      </c>
      <c r="AQ2320" s="12" t="s">
        <v>152</v>
      </c>
      <c r="AS2320" s="12" t="s">
        <v>370</v>
      </c>
      <c r="AT2320" s="12" t="s">
        <v>551</v>
      </c>
      <c r="AU2320" s="12" t="s">
        <v>152</v>
      </c>
      <c r="AV2320" s="12" t="s">
        <v>462</v>
      </c>
      <c r="AX2320" s="12" t="s">
        <v>10511</v>
      </c>
      <c r="BO2320" s="12" t="s">
        <v>374</v>
      </c>
      <c r="BP2320" s="12" t="s">
        <v>550</v>
      </c>
      <c r="BQ2320" s="12" t="s">
        <v>454</v>
      </c>
    </row>
    <row r="2321" ht="14.25" customHeight="1">
      <c r="A2321" s="12">
        <v>723532.0</v>
      </c>
      <c r="B2321" s="12">
        <v>723532.0</v>
      </c>
      <c r="K2321" s="12" t="s">
        <v>10506</v>
      </c>
      <c r="M2321" s="12" t="s">
        <v>253</v>
      </c>
      <c r="N2321" s="12" t="s">
        <v>139</v>
      </c>
      <c r="P2321" s="12" t="s">
        <v>204</v>
      </c>
      <c r="V2321" s="12">
        <v>383.0</v>
      </c>
      <c r="X2321" s="12" t="s">
        <v>10512</v>
      </c>
      <c r="Y2321" s="12" t="s">
        <v>269</v>
      </c>
      <c r="Z2321" s="12" t="s">
        <v>4054</v>
      </c>
      <c r="AA2321" s="12" t="s">
        <v>175</v>
      </c>
      <c r="AB2321" s="12" t="s">
        <v>4055</v>
      </c>
      <c r="AC2321" s="12">
        <v>2.60957673974E11</v>
      </c>
      <c r="AD2321" s="12" t="s">
        <v>738</v>
      </c>
      <c r="AE2321" s="12" t="s">
        <v>10513</v>
      </c>
      <c r="AF2321" s="12" t="s">
        <v>10514</v>
      </c>
      <c r="AI2321" s="12" t="s">
        <v>152</v>
      </c>
      <c r="AJ2321" s="12" t="s">
        <v>126</v>
      </c>
      <c r="AK2321" s="12" t="s">
        <v>126</v>
      </c>
      <c r="AM2321" s="12" t="s">
        <v>196</v>
      </c>
      <c r="AN2321" s="12" t="s">
        <v>196</v>
      </c>
      <c r="AO2321" s="12" t="s">
        <v>196</v>
      </c>
      <c r="AP2321" s="12" t="s">
        <v>152</v>
      </c>
      <c r="AS2321" s="12" t="s">
        <v>153</v>
      </c>
      <c r="AU2321" s="12" t="s">
        <v>152</v>
      </c>
      <c r="AV2321" s="12" t="s">
        <v>154</v>
      </c>
      <c r="AX2321" s="12" t="s">
        <v>184</v>
      </c>
      <c r="BO2321" s="12" t="s">
        <v>374</v>
      </c>
      <c r="BP2321" s="12" t="s">
        <v>738</v>
      </c>
    </row>
    <row r="2322" ht="14.25" customHeight="1">
      <c r="A2322" s="12">
        <v>723533.0</v>
      </c>
      <c r="B2322" s="12">
        <v>723533.0</v>
      </c>
      <c r="K2322" s="12" t="s">
        <v>10506</v>
      </c>
      <c r="M2322" s="12" t="s">
        <v>253</v>
      </c>
      <c r="N2322" s="12" t="s">
        <v>171</v>
      </c>
      <c r="P2322" s="12" t="s">
        <v>140</v>
      </c>
      <c r="V2322" s="12">
        <v>726.0</v>
      </c>
      <c r="X2322" s="12" t="s">
        <v>10515</v>
      </c>
      <c r="Y2322" s="12" t="s">
        <v>142</v>
      </c>
      <c r="Z2322" s="12" t="s">
        <v>10516</v>
      </c>
      <c r="AA2322" s="12" t="s">
        <v>144</v>
      </c>
      <c r="AB2322" s="12" t="s">
        <v>10517</v>
      </c>
      <c r="AC2322" s="12">
        <v>2.51912711581E11</v>
      </c>
      <c r="AD2322" s="12" t="s">
        <v>743</v>
      </c>
      <c r="AE2322" s="12" t="s">
        <v>10518</v>
      </c>
      <c r="AI2322" s="12" t="s">
        <v>152</v>
      </c>
      <c r="AJ2322" s="12" t="s">
        <v>126</v>
      </c>
      <c r="AK2322" s="12" t="s">
        <v>126</v>
      </c>
      <c r="AM2322" s="12" t="s">
        <v>149</v>
      </c>
      <c r="AP2322" s="12" t="s">
        <v>152</v>
      </c>
      <c r="AQ2322" s="12" t="s">
        <v>152</v>
      </c>
      <c r="AS2322" s="12" t="s">
        <v>153</v>
      </c>
      <c r="AU2322" s="12" t="s">
        <v>152</v>
      </c>
      <c r="AV2322" s="12" t="s">
        <v>182</v>
      </c>
      <c r="AX2322" s="12" t="s">
        <v>183</v>
      </c>
      <c r="BO2322" s="12" t="s">
        <v>127</v>
      </c>
      <c r="BP2322" s="12" t="s">
        <v>743</v>
      </c>
    </row>
    <row r="2323" ht="14.25" customHeight="1">
      <c r="A2323" s="12">
        <v>723535.0</v>
      </c>
      <c r="B2323" s="12">
        <v>723535.0</v>
      </c>
      <c r="C2323" s="12" t="s">
        <v>136</v>
      </c>
      <c r="D2323" s="12">
        <v>528.0</v>
      </c>
      <c r="K2323" s="12" t="s">
        <v>10506</v>
      </c>
      <c r="M2323" s="12" t="s">
        <v>138</v>
      </c>
      <c r="N2323" s="12" t="s">
        <v>139</v>
      </c>
      <c r="P2323" s="12" t="s">
        <v>118</v>
      </c>
      <c r="R2323" s="12" t="s">
        <v>1783</v>
      </c>
      <c r="V2323" s="12">
        <v>528.0</v>
      </c>
      <c r="X2323" s="12" t="s">
        <v>10519</v>
      </c>
      <c r="Y2323" s="12" t="s">
        <v>269</v>
      </c>
      <c r="Z2323" s="12" t="s">
        <v>3442</v>
      </c>
      <c r="AA2323" s="12" t="s">
        <v>175</v>
      </c>
      <c r="AB2323" s="12" t="s">
        <v>3443</v>
      </c>
      <c r="AC2323" s="12">
        <v>717.0</v>
      </c>
      <c r="AD2323" s="12" t="s">
        <v>3445</v>
      </c>
      <c r="AE2323" s="12" t="s">
        <v>3446</v>
      </c>
      <c r="AF2323" s="12" t="s">
        <v>3447</v>
      </c>
      <c r="AI2323" s="12" t="s">
        <v>126</v>
      </c>
      <c r="AJ2323" s="12" t="s">
        <v>126</v>
      </c>
      <c r="AK2323" s="12" t="s">
        <v>126</v>
      </c>
      <c r="AM2323" s="12" t="s">
        <v>196</v>
      </c>
      <c r="AN2323" s="12" t="s">
        <v>10520</v>
      </c>
      <c r="AP2323" s="12" t="s">
        <v>126</v>
      </c>
      <c r="AQ2323" s="12" t="s">
        <v>152</v>
      </c>
      <c r="AS2323" s="12" t="s">
        <v>153</v>
      </c>
      <c r="AU2323" s="12" t="s">
        <v>152</v>
      </c>
      <c r="AV2323" s="12" t="s">
        <v>182</v>
      </c>
      <c r="AW2323" s="12" t="s">
        <v>10521</v>
      </c>
      <c r="AX2323" s="12" t="s">
        <v>184</v>
      </c>
      <c r="AY2323" s="12" t="s">
        <v>10522</v>
      </c>
      <c r="BO2323" s="12" t="s">
        <v>1009</v>
      </c>
      <c r="BP2323" s="12" t="s">
        <v>3445</v>
      </c>
    </row>
    <row r="2324" ht="14.25" customHeight="1">
      <c r="A2324" s="12">
        <v>723538.0</v>
      </c>
      <c r="B2324" s="12">
        <v>723538.0</v>
      </c>
      <c r="C2324" s="12" t="s">
        <v>136</v>
      </c>
      <c r="D2324" s="12">
        <v>839.0</v>
      </c>
      <c r="K2324" s="12" t="s">
        <v>10506</v>
      </c>
      <c r="M2324" s="12" t="s">
        <v>138</v>
      </c>
      <c r="N2324" s="12" t="s">
        <v>171</v>
      </c>
      <c r="P2324" s="12" t="s">
        <v>140</v>
      </c>
      <c r="V2324" s="12">
        <v>839.0</v>
      </c>
      <c r="X2324" s="12" t="s">
        <v>10523</v>
      </c>
      <c r="Y2324" s="12" t="s">
        <v>142</v>
      </c>
      <c r="Z2324" s="12" t="s">
        <v>10524</v>
      </c>
      <c r="AA2324" s="12" t="s">
        <v>175</v>
      </c>
      <c r="AB2324" s="12" t="s">
        <v>10525</v>
      </c>
      <c r="AC2324" s="12">
        <v>614.0</v>
      </c>
      <c r="AD2324" s="12" t="s">
        <v>1068</v>
      </c>
      <c r="AE2324" s="12" t="s">
        <v>10526</v>
      </c>
      <c r="AI2324" s="12" t="s">
        <v>126</v>
      </c>
      <c r="AJ2324" s="12" t="s">
        <v>126</v>
      </c>
      <c r="AK2324" s="12" t="s">
        <v>126</v>
      </c>
      <c r="AM2324" s="12" t="s">
        <v>149</v>
      </c>
      <c r="AP2324" s="12" t="s">
        <v>126</v>
      </c>
      <c r="AQ2324" s="12" t="s">
        <v>152</v>
      </c>
      <c r="AS2324" s="12" t="s">
        <v>370</v>
      </c>
      <c r="AT2324" s="12" t="s">
        <v>1017</v>
      </c>
      <c r="AU2324" s="12" t="s">
        <v>126</v>
      </c>
      <c r="BO2324" s="12" t="s">
        <v>421</v>
      </c>
      <c r="BP2324" s="12" t="s">
        <v>1068</v>
      </c>
      <c r="BQ2324" s="12" t="s">
        <v>273</v>
      </c>
    </row>
    <row r="2325" ht="14.25" customHeight="1">
      <c r="A2325" s="12">
        <v>723541.0</v>
      </c>
      <c r="B2325" s="12">
        <v>723541.0</v>
      </c>
      <c r="C2325" s="12" t="s">
        <v>136</v>
      </c>
      <c r="D2325" s="12">
        <v>839.0</v>
      </c>
      <c r="K2325" s="12" t="s">
        <v>10506</v>
      </c>
      <c r="M2325" s="12" t="s">
        <v>138</v>
      </c>
      <c r="N2325" s="12" t="s">
        <v>171</v>
      </c>
      <c r="P2325" s="12" t="s">
        <v>140</v>
      </c>
      <c r="V2325" s="12">
        <v>839.0</v>
      </c>
      <c r="X2325" s="12" t="s">
        <v>10527</v>
      </c>
      <c r="Y2325" s="12" t="s">
        <v>142</v>
      </c>
      <c r="Z2325" s="12" t="s">
        <v>10528</v>
      </c>
      <c r="AA2325" s="12" t="s">
        <v>175</v>
      </c>
      <c r="AB2325" s="12" t="s">
        <v>10529</v>
      </c>
      <c r="AC2325" s="12">
        <v>78.0</v>
      </c>
      <c r="AD2325" s="12" t="s">
        <v>249</v>
      </c>
      <c r="AE2325" s="12" t="s">
        <v>10530</v>
      </c>
      <c r="AF2325" s="12" t="s">
        <v>10531</v>
      </c>
      <c r="AI2325" s="12" t="s">
        <v>126</v>
      </c>
      <c r="AJ2325" s="12" t="s">
        <v>126</v>
      </c>
      <c r="AK2325" s="12" t="s">
        <v>126</v>
      </c>
      <c r="AM2325" s="12" t="s">
        <v>196</v>
      </c>
      <c r="AS2325" s="12" t="s">
        <v>370</v>
      </c>
      <c r="AT2325" s="12" t="s">
        <v>1017</v>
      </c>
      <c r="AU2325" s="12" t="s">
        <v>126</v>
      </c>
      <c r="BP2325" s="12" t="s">
        <v>249</v>
      </c>
      <c r="BQ2325" s="12" t="s">
        <v>630</v>
      </c>
    </row>
    <row r="2326" ht="14.25" customHeight="1">
      <c r="A2326" s="12">
        <v>723543.0</v>
      </c>
      <c r="B2326" s="12">
        <v>723543.0</v>
      </c>
      <c r="K2326" s="12" t="s">
        <v>10506</v>
      </c>
      <c r="M2326" s="12" t="s">
        <v>253</v>
      </c>
      <c r="N2326" s="12" t="s">
        <v>171</v>
      </c>
      <c r="P2326" s="12" t="s">
        <v>128</v>
      </c>
      <c r="V2326" s="12">
        <v>557.0</v>
      </c>
      <c r="X2326" s="12" t="s">
        <v>10532</v>
      </c>
      <c r="Y2326" s="12" t="s">
        <v>246</v>
      </c>
      <c r="Z2326" s="12" t="s">
        <v>10533</v>
      </c>
      <c r="AA2326" s="12" t="s">
        <v>144</v>
      </c>
      <c r="AB2326" s="12" t="s">
        <v>10534</v>
      </c>
      <c r="AC2326" s="12">
        <v>675.0</v>
      </c>
      <c r="AD2326" s="12" t="s">
        <v>1347</v>
      </c>
      <c r="AE2326" s="12" t="s">
        <v>10535</v>
      </c>
      <c r="AF2326" s="12" t="s">
        <v>10536</v>
      </c>
      <c r="AI2326" s="12" t="s">
        <v>152</v>
      </c>
      <c r="AK2326" s="12" t="s">
        <v>126</v>
      </c>
      <c r="AM2326" s="12" t="s">
        <v>196</v>
      </c>
      <c r="AQ2326" s="12" t="s">
        <v>152</v>
      </c>
      <c r="AS2326" s="12" t="s">
        <v>153</v>
      </c>
      <c r="AU2326" s="12" t="s">
        <v>126</v>
      </c>
      <c r="BO2326" s="12" t="s">
        <v>561</v>
      </c>
      <c r="BP2326" s="12" t="s">
        <v>1347</v>
      </c>
    </row>
    <row r="2327" ht="14.25" customHeight="1">
      <c r="A2327" s="12">
        <v>723544.0</v>
      </c>
      <c r="B2327" s="12">
        <v>723544.0</v>
      </c>
      <c r="C2327" s="12" t="s">
        <v>136</v>
      </c>
      <c r="D2327" s="12">
        <v>839.0</v>
      </c>
      <c r="K2327" s="12" t="s">
        <v>10506</v>
      </c>
      <c r="M2327" s="12" t="s">
        <v>138</v>
      </c>
      <c r="N2327" s="12" t="s">
        <v>171</v>
      </c>
      <c r="P2327" s="12" t="s">
        <v>140</v>
      </c>
      <c r="V2327" s="12">
        <v>839.0</v>
      </c>
      <c r="X2327" s="12" t="s">
        <v>10537</v>
      </c>
      <c r="Y2327" s="12" t="s">
        <v>142</v>
      </c>
      <c r="Z2327" s="12" t="s">
        <v>9737</v>
      </c>
      <c r="AA2327" s="12" t="s">
        <v>144</v>
      </c>
      <c r="AB2327" s="12" t="s">
        <v>10538</v>
      </c>
      <c r="AC2327" s="12">
        <v>8.8697905004E11</v>
      </c>
      <c r="AD2327" s="12" t="s">
        <v>241</v>
      </c>
      <c r="AE2327" s="12" t="s">
        <v>10539</v>
      </c>
      <c r="AF2327" s="12" t="s">
        <v>10540</v>
      </c>
      <c r="AI2327" s="12" t="s">
        <v>126</v>
      </c>
      <c r="AJ2327" s="12" t="s">
        <v>126</v>
      </c>
      <c r="AK2327" s="12" t="s">
        <v>126</v>
      </c>
      <c r="AM2327" s="12" t="s">
        <v>358</v>
      </c>
      <c r="AN2327" s="12" t="s">
        <v>10541</v>
      </c>
      <c r="AO2327" s="12" t="s">
        <v>767</v>
      </c>
      <c r="AP2327" s="12" t="s">
        <v>126</v>
      </c>
      <c r="AQ2327" s="12" t="s">
        <v>152</v>
      </c>
      <c r="AS2327" s="12" t="s">
        <v>153</v>
      </c>
      <c r="AU2327" s="12" t="s">
        <v>152</v>
      </c>
      <c r="AV2327" s="12" t="s">
        <v>154</v>
      </c>
      <c r="AW2327" s="12" t="s">
        <v>10542</v>
      </c>
      <c r="AX2327" s="12" t="s">
        <v>156</v>
      </c>
      <c r="AY2327" s="12" t="s">
        <v>10543</v>
      </c>
      <c r="BO2327" s="12" t="s">
        <v>10544</v>
      </c>
      <c r="BP2327" s="12" t="s">
        <v>2869</v>
      </c>
      <c r="BQ2327" s="12" t="s">
        <v>388</v>
      </c>
    </row>
    <row r="2328" ht="14.25" customHeight="1">
      <c r="A2328" s="12">
        <v>723547.0</v>
      </c>
      <c r="B2328" s="12">
        <v>723547.0</v>
      </c>
      <c r="K2328" s="12" t="s">
        <v>10506</v>
      </c>
      <c r="M2328" s="12" t="s">
        <v>253</v>
      </c>
      <c r="N2328" s="12" t="s">
        <v>139</v>
      </c>
      <c r="P2328" s="12" t="s">
        <v>128</v>
      </c>
      <c r="V2328" s="12">
        <v>700.0</v>
      </c>
      <c r="X2328" s="12" t="s">
        <v>10545</v>
      </c>
      <c r="Y2328" s="12" t="s">
        <v>142</v>
      </c>
      <c r="Z2328" s="12" t="s">
        <v>10546</v>
      </c>
      <c r="AA2328" s="12" t="s">
        <v>175</v>
      </c>
      <c r="AB2328" s="12" t="s">
        <v>10547</v>
      </c>
      <c r="AC2328" s="12">
        <v>99.0</v>
      </c>
      <c r="AD2328" s="12" t="s">
        <v>8310</v>
      </c>
      <c r="AE2328" s="12" t="s">
        <v>10548</v>
      </c>
      <c r="AI2328" s="12" t="s">
        <v>126</v>
      </c>
      <c r="AJ2328" s="12" t="s">
        <v>152</v>
      </c>
      <c r="AK2328" s="12" t="s">
        <v>126</v>
      </c>
      <c r="AP2328" s="12" t="s">
        <v>152</v>
      </c>
      <c r="AQ2328" s="12" t="s">
        <v>152</v>
      </c>
      <c r="AS2328" s="12" t="s">
        <v>153</v>
      </c>
      <c r="AU2328" s="12" t="s">
        <v>152</v>
      </c>
      <c r="AV2328" s="12" t="s">
        <v>182</v>
      </c>
      <c r="AX2328" s="12" t="s">
        <v>184</v>
      </c>
      <c r="BO2328" s="12" t="s">
        <v>3857</v>
      </c>
      <c r="BP2328" s="12" t="s">
        <v>8310</v>
      </c>
      <c r="BQ2328" s="12" t="s">
        <v>388</v>
      </c>
    </row>
    <row r="2329" ht="14.25" customHeight="1">
      <c r="A2329" s="12">
        <v>723548.0</v>
      </c>
      <c r="B2329" s="12">
        <v>718743.0</v>
      </c>
      <c r="M2329" s="12" t="s">
        <v>170</v>
      </c>
      <c r="N2329" s="12" t="s">
        <v>139</v>
      </c>
      <c r="O2329" s="12" t="s">
        <v>3372</v>
      </c>
      <c r="P2329" s="12" t="s">
        <v>140</v>
      </c>
      <c r="V2329" s="12">
        <v>0.0</v>
      </c>
      <c r="X2329" s="12" t="s">
        <v>10549</v>
      </c>
      <c r="Y2329" s="12" t="s">
        <v>226</v>
      </c>
      <c r="Z2329" s="12" t="s">
        <v>1879</v>
      </c>
      <c r="AA2329" s="12" t="s">
        <v>144</v>
      </c>
      <c r="AB2329" s="12" t="s">
        <v>1880</v>
      </c>
      <c r="AC2329" s="12">
        <v>2.33208164433E11</v>
      </c>
      <c r="AD2329" s="12" t="s">
        <v>918</v>
      </c>
      <c r="AI2329" s="12" t="s">
        <v>152</v>
      </c>
      <c r="AJ2329" s="12" t="s">
        <v>126</v>
      </c>
      <c r="AK2329" s="12" t="s">
        <v>126</v>
      </c>
      <c r="AM2329" s="12" t="s">
        <v>149</v>
      </c>
      <c r="AN2329" s="12" t="s">
        <v>567</v>
      </c>
      <c r="AP2329" s="12" t="s">
        <v>126</v>
      </c>
      <c r="AQ2329" s="12" t="s">
        <v>152</v>
      </c>
      <c r="AS2329" s="12" t="s">
        <v>153</v>
      </c>
      <c r="AU2329" s="12" t="s">
        <v>126</v>
      </c>
    </row>
    <row r="2330" ht="14.25" customHeight="1">
      <c r="A2330" s="12">
        <v>723555.0</v>
      </c>
      <c r="B2330" s="12">
        <v>723555.0</v>
      </c>
      <c r="K2330" s="12" t="s">
        <v>10506</v>
      </c>
      <c r="M2330" s="12" t="s">
        <v>253</v>
      </c>
      <c r="N2330" s="12" t="s">
        <v>139</v>
      </c>
      <c r="O2330" s="12" t="s">
        <v>3372</v>
      </c>
      <c r="P2330" s="12" t="s">
        <v>140</v>
      </c>
      <c r="V2330" s="12">
        <v>906.0</v>
      </c>
      <c r="X2330" s="12" t="s">
        <v>10550</v>
      </c>
      <c r="Y2330" s="12" t="s">
        <v>142</v>
      </c>
      <c r="Z2330" s="12" t="s">
        <v>6814</v>
      </c>
      <c r="AA2330" s="12" t="s">
        <v>144</v>
      </c>
      <c r="AB2330" s="12" t="s">
        <v>6815</v>
      </c>
      <c r="AC2330" s="12">
        <v>922.0</v>
      </c>
      <c r="AD2330" s="12" t="s">
        <v>448</v>
      </c>
      <c r="AE2330" s="12" t="s">
        <v>10551</v>
      </c>
      <c r="AF2330" s="12" t="s">
        <v>10552</v>
      </c>
      <c r="AI2330" s="12" t="s">
        <v>152</v>
      </c>
      <c r="AJ2330" s="12" t="s">
        <v>126</v>
      </c>
      <c r="AK2330" s="12" t="s">
        <v>126</v>
      </c>
      <c r="AM2330" s="12" t="s">
        <v>149</v>
      </c>
      <c r="AN2330" s="12" t="s">
        <v>1255</v>
      </c>
      <c r="AP2330" s="12" t="s">
        <v>152</v>
      </c>
      <c r="AQ2330" s="12" t="s">
        <v>152</v>
      </c>
      <c r="AS2330" s="12" t="s">
        <v>153</v>
      </c>
      <c r="AU2330" s="12" t="s">
        <v>152</v>
      </c>
      <c r="AV2330" s="12" t="s">
        <v>182</v>
      </c>
      <c r="AX2330" s="12" t="s">
        <v>156</v>
      </c>
      <c r="BO2330" s="12" t="s">
        <v>1220</v>
      </c>
      <c r="BP2330" s="12" t="s">
        <v>448</v>
      </c>
      <c r="BQ2330" s="12" t="s">
        <v>135</v>
      </c>
    </row>
    <row r="2331" ht="14.25" customHeight="1">
      <c r="A2331" s="12">
        <v>723556.0</v>
      </c>
      <c r="B2331" s="12">
        <v>723555.0</v>
      </c>
      <c r="K2331" s="12" t="s">
        <v>10506</v>
      </c>
      <c r="M2331" s="12" t="s">
        <v>253</v>
      </c>
      <c r="N2331" s="12" t="s">
        <v>139</v>
      </c>
      <c r="O2331" s="12" t="s">
        <v>3754</v>
      </c>
      <c r="P2331" s="12" t="s">
        <v>118</v>
      </c>
      <c r="R2331" s="12" t="s">
        <v>389</v>
      </c>
      <c r="V2331" s="12">
        <v>396.0</v>
      </c>
      <c r="X2331" s="12" t="s">
        <v>10553</v>
      </c>
      <c r="Y2331" s="12" t="s">
        <v>142</v>
      </c>
      <c r="Z2331" s="12" t="s">
        <v>6823</v>
      </c>
      <c r="AA2331" s="12" t="s">
        <v>175</v>
      </c>
      <c r="AB2331" s="12" t="s">
        <v>6824</v>
      </c>
      <c r="AC2331" s="12">
        <v>958.0</v>
      </c>
      <c r="AD2331" s="12" t="s">
        <v>448</v>
      </c>
      <c r="AE2331" s="12" t="s">
        <v>10554</v>
      </c>
      <c r="AF2331" s="12" t="s">
        <v>10555</v>
      </c>
      <c r="AI2331" s="12" t="s">
        <v>152</v>
      </c>
      <c r="AJ2331" s="12" t="s">
        <v>126</v>
      </c>
      <c r="AK2331" s="12" t="s">
        <v>126</v>
      </c>
      <c r="AM2331" s="12" t="s">
        <v>149</v>
      </c>
      <c r="AN2331" s="12" t="s">
        <v>1255</v>
      </c>
      <c r="AP2331" s="12" t="s">
        <v>152</v>
      </c>
      <c r="AQ2331" s="12" t="s">
        <v>152</v>
      </c>
      <c r="AS2331" s="12" t="s">
        <v>153</v>
      </c>
      <c r="AU2331" s="12" t="s">
        <v>152</v>
      </c>
      <c r="AV2331" s="12" t="s">
        <v>182</v>
      </c>
      <c r="AX2331" s="12" t="s">
        <v>156</v>
      </c>
      <c r="BO2331" s="12" t="s">
        <v>10556</v>
      </c>
      <c r="BQ2331" s="12" t="s">
        <v>273</v>
      </c>
    </row>
    <row r="2332" ht="14.25" customHeight="1">
      <c r="A2332" s="12">
        <v>723559.0</v>
      </c>
      <c r="B2332" s="12">
        <v>723559.0</v>
      </c>
      <c r="K2332" s="12" t="s">
        <v>10506</v>
      </c>
      <c r="M2332" s="12" t="s">
        <v>170</v>
      </c>
      <c r="N2332" s="12" t="s">
        <v>171</v>
      </c>
      <c r="P2332" s="12" t="s">
        <v>140</v>
      </c>
      <c r="V2332" s="12">
        <v>779.0</v>
      </c>
      <c r="X2332" s="12" t="s">
        <v>10557</v>
      </c>
      <c r="Y2332" s="12" t="s">
        <v>142</v>
      </c>
      <c r="Z2332" s="12" t="s">
        <v>10558</v>
      </c>
      <c r="AA2332" s="12" t="s">
        <v>175</v>
      </c>
      <c r="AB2332" s="12" t="s">
        <v>10559</v>
      </c>
      <c r="AC2332" s="12">
        <v>950.0</v>
      </c>
      <c r="AD2332" s="12" t="s">
        <v>4106</v>
      </c>
      <c r="AE2332" s="12" t="s">
        <v>10560</v>
      </c>
      <c r="AF2332" s="12" t="s">
        <v>10561</v>
      </c>
      <c r="AI2332" s="12" t="s">
        <v>152</v>
      </c>
      <c r="AJ2332" s="12" t="s">
        <v>152</v>
      </c>
      <c r="AK2332" s="12" t="s">
        <v>126</v>
      </c>
      <c r="AM2332" s="12" t="s">
        <v>149</v>
      </c>
      <c r="AP2332" s="12" t="s">
        <v>152</v>
      </c>
      <c r="AQ2332" s="12" t="s">
        <v>152</v>
      </c>
      <c r="AS2332" s="12" t="s">
        <v>153</v>
      </c>
      <c r="AU2332" s="12" t="s">
        <v>152</v>
      </c>
      <c r="BO2332" s="12" t="s">
        <v>561</v>
      </c>
      <c r="BP2332" s="12" t="s">
        <v>1665</v>
      </c>
      <c r="BQ2332" s="12" t="s">
        <v>236</v>
      </c>
    </row>
    <row r="2333" ht="14.25" customHeight="1">
      <c r="A2333" s="12">
        <v>723567.0</v>
      </c>
      <c r="B2333" s="12">
        <v>723567.0</v>
      </c>
      <c r="K2333" s="12" t="s">
        <v>10506</v>
      </c>
      <c r="M2333" s="12" t="s">
        <v>253</v>
      </c>
      <c r="N2333" s="12" t="s">
        <v>171</v>
      </c>
      <c r="P2333" s="12" t="s">
        <v>140</v>
      </c>
      <c r="V2333" s="12">
        <v>726.0</v>
      </c>
      <c r="X2333" s="12" t="s">
        <v>10562</v>
      </c>
      <c r="Y2333" s="12" t="s">
        <v>142</v>
      </c>
      <c r="Z2333" s="12" t="s">
        <v>10563</v>
      </c>
      <c r="AA2333" s="12" t="s">
        <v>144</v>
      </c>
      <c r="AB2333" s="12" t="s">
        <v>10564</v>
      </c>
      <c r="AC2333" s="12">
        <v>88.0</v>
      </c>
      <c r="AD2333" s="12" t="s">
        <v>405</v>
      </c>
      <c r="AE2333" s="12" t="s">
        <v>10565</v>
      </c>
      <c r="AI2333" s="12" t="s">
        <v>152</v>
      </c>
      <c r="AJ2333" s="12" t="s">
        <v>126</v>
      </c>
      <c r="AK2333" s="12" t="s">
        <v>126</v>
      </c>
      <c r="AP2333" s="12" t="s">
        <v>152</v>
      </c>
      <c r="AS2333" s="12" t="s">
        <v>153</v>
      </c>
      <c r="AU2333" s="12" t="s">
        <v>152</v>
      </c>
      <c r="AV2333" s="12" t="s">
        <v>182</v>
      </c>
      <c r="AX2333" s="12" t="s">
        <v>10511</v>
      </c>
      <c r="BO2333" s="12" t="s">
        <v>421</v>
      </c>
      <c r="BP2333" s="12" t="s">
        <v>405</v>
      </c>
      <c r="BQ2333" s="12" t="s">
        <v>135</v>
      </c>
    </row>
    <row r="2334" ht="14.25" customHeight="1">
      <c r="A2334" s="12">
        <v>723572.0</v>
      </c>
      <c r="B2334" s="12">
        <v>723572.0</v>
      </c>
      <c r="K2334" s="12" t="s">
        <v>10506</v>
      </c>
      <c r="M2334" s="12" t="s">
        <v>170</v>
      </c>
      <c r="N2334" s="12" t="s">
        <v>139</v>
      </c>
      <c r="P2334" s="12" t="s">
        <v>204</v>
      </c>
      <c r="V2334" s="12">
        <v>488.0</v>
      </c>
      <c r="X2334" s="12" t="s">
        <v>10566</v>
      </c>
      <c r="Y2334" s="12" t="s">
        <v>269</v>
      </c>
      <c r="Z2334" s="12" t="s">
        <v>8610</v>
      </c>
      <c r="AA2334" s="12" t="s">
        <v>175</v>
      </c>
      <c r="AB2334" s="12" t="s">
        <v>10567</v>
      </c>
      <c r="AC2334" s="12">
        <v>18.0</v>
      </c>
      <c r="AD2334" s="12" t="s">
        <v>4140</v>
      </c>
      <c r="AE2334" s="12" t="s">
        <v>10568</v>
      </c>
      <c r="AF2334" s="12" t="s">
        <v>10569</v>
      </c>
      <c r="AI2334" s="12" t="s">
        <v>152</v>
      </c>
      <c r="AJ2334" s="12" t="s">
        <v>152</v>
      </c>
      <c r="AK2334" s="12" t="s">
        <v>126</v>
      </c>
      <c r="AM2334" s="12" t="s">
        <v>10570</v>
      </c>
      <c r="AN2334" s="12" t="s">
        <v>149</v>
      </c>
      <c r="AO2334" s="12" t="s">
        <v>1255</v>
      </c>
      <c r="AP2334" s="12" t="s">
        <v>152</v>
      </c>
      <c r="AQ2334" s="12" t="s">
        <v>152</v>
      </c>
      <c r="AS2334" s="12" t="s">
        <v>153</v>
      </c>
      <c r="AU2334" s="12" t="s">
        <v>152</v>
      </c>
      <c r="AV2334" s="12" t="s">
        <v>154</v>
      </c>
      <c r="AX2334" s="12" t="s">
        <v>184</v>
      </c>
      <c r="BO2334" s="12" t="s">
        <v>561</v>
      </c>
      <c r="BP2334" s="12" t="s">
        <v>4140</v>
      </c>
    </row>
    <row r="2335" ht="14.25" customHeight="1">
      <c r="A2335" s="12">
        <v>723573.0</v>
      </c>
      <c r="B2335" s="12">
        <v>723573.0</v>
      </c>
      <c r="K2335" s="12" t="s">
        <v>10506</v>
      </c>
      <c r="M2335" s="12" t="s">
        <v>253</v>
      </c>
      <c r="N2335" s="12" t="s">
        <v>139</v>
      </c>
      <c r="P2335" s="12" t="s">
        <v>128</v>
      </c>
      <c r="V2335" s="12">
        <v>700.0</v>
      </c>
      <c r="X2335" s="12" t="s">
        <v>10571</v>
      </c>
      <c r="Y2335" s="12" t="s">
        <v>142</v>
      </c>
      <c r="Z2335" s="12" t="s">
        <v>5024</v>
      </c>
      <c r="AA2335" s="12" t="s">
        <v>175</v>
      </c>
      <c r="AB2335" s="12" t="s">
        <v>5025</v>
      </c>
      <c r="AC2335" s="12">
        <v>228.0</v>
      </c>
      <c r="AD2335" s="12" t="s">
        <v>1107</v>
      </c>
      <c r="AE2335" s="12" t="s">
        <v>5027</v>
      </c>
      <c r="AI2335" s="12" t="s">
        <v>152</v>
      </c>
      <c r="AJ2335" s="12" t="s">
        <v>152</v>
      </c>
      <c r="AK2335" s="12" t="s">
        <v>152</v>
      </c>
      <c r="AP2335" s="12" t="s">
        <v>152</v>
      </c>
      <c r="AQ2335" s="12" t="s">
        <v>152</v>
      </c>
      <c r="AS2335" s="12" t="s">
        <v>153</v>
      </c>
      <c r="AU2335" s="12" t="s">
        <v>152</v>
      </c>
      <c r="AV2335" s="12" t="s">
        <v>154</v>
      </c>
      <c r="AW2335" s="12" t="s">
        <v>5029</v>
      </c>
      <c r="AX2335" s="12" t="s">
        <v>184</v>
      </c>
      <c r="AY2335" s="12" t="s">
        <v>5030</v>
      </c>
      <c r="BO2335" s="12" t="s">
        <v>374</v>
      </c>
      <c r="BP2335" s="12" t="s">
        <v>1107</v>
      </c>
      <c r="BQ2335" s="12" t="s">
        <v>388</v>
      </c>
    </row>
    <row r="2336" ht="14.25" customHeight="1">
      <c r="A2336" s="12">
        <v>723574.0</v>
      </c>
      <c r="B2336" s="12">
        <v>723574.0</v>
      </c>
      <c r="M2336" s="12" t="s">
        <v>253</v>
      </c>
      <c r="N2336" s="12" t="s">
        <v>139</v>
      </c>
      <c r="O2336" s="12" t="s">
        <v>1215</v>
      </c>
      <c r="P2336" s="12" t="s">
        <v>204</v>
      </c>
      <c r="V2336" s="12">
        <v>0.0</v>
      </c>
      <c r="X2336" s="12" t="s">
        <v>10572</v>
      </c>
      <c r="Y2336" s="12" t="s">
        <v>269</v>
      </c>
      <c r="Z2336" s="12" t="s">
        <v>10573</v>
      </c>
      <c r="AA2336" s="12" t="s">
        <v>175</v>
      </c>
      <c r="AB2336" s="12" t="s">
        <v>10574</v>
      </c>
      <c r="AC2336" s="12">
        <v>71.0</v>
      </c>
      <c r="AD2336" s="12" t="s">
        <v>132</v>
      </c>
      <c r="AI2336" s="12" t="s">
        <v>152</v>
      </c>
      <c r="AJ2336" s="12" t="s">
        <v>152</v>
      </c>
      <c r="AK2336" s="12" t="s">
        <v>126</v>
      </c>
      <c r="AM2336" s="12" t="s">
        <v>760</v>
      </c>
      <c r="AN2336" s="12" t="s">
        <v>1454</v>
      </c>
      <c r="AO2336" s="12" t="s">
        <v>10575</v>
      </c>
      <c r="AP2336" s="12" t="s">
        <v>126</v>
      </c>
      <c r="AQ2336" s="12" t="s">
        <v>152</v>
      </c>
      <c r="AS2336" s="12" t="s">
        <v>153</v>
      </c>
      <c r="AU2336" s="12" t="s">
        <v>152</v>
      </c>
      <c r="AV2336" s="12" t="s">
        <v>188</v>
      </c>
      <c r="AX2336" s="12" t="s">
        <v>156</v>
      </c>
      <c r="BO2336" s="12" t="s">
        <v>374</v>
      </c>
      <c r="BP2336" s="12" t="s">
        <v>132</v>
      </c>
      <c r="BQ2336" s="12" t="s">
        <v>236</v>
      </c>
    </row>
    <row r="2337" ht="14.25" customHeight="1">
      <c r="A2337" s="12">
        <v>723582.0</v>
      </c>
      <c r="B2337" s="12">
        <v>723582.0</v>
      </c>
      <c r="C2337" s="12" t="s">
        <v>136</v>
      </c>
      <c r="D2337" s="12">
        <v>462.0</v>
      </c>
      <c r="K2337" s="12" t="s">
        <v>10506</v>
      </c>
      <c r="M2337" s="12" t="s">
        <v>170</v>
      </c>
      <c r="N2337" s="12" t="s">
        <v>171</v>
      </c>
      <c r="P2337" s="12" t="s">
        <v>118</v>
      </c>
      <c r="R2337" s="12" t="s">
        <v>1783</v>
      </c>
      <c r="V2337" s="12">
        <v>462.0</v>
      </c>
      <c r="X2337" s="12" t="s">
        <v>10576</v>
      </c>
      <c r="Y2337" s="12" t="s">
        <v>173</v>
      </c>
      <c r="Z2337" s="12" t="s">
        <v>10577</v>
      </c>
      <c r="AA2337" s="12" t="s">
        <v>175</v>
      </c>
      <c r="AB2337" s="12" t="s">
        <v>10578</v>
      </c>
      <c r="AC2337" s="12">
        <v>91.0</v>
      </c>
      <c r="AD2337" s="12" t="s">
        <v>836</v>
      </c>
      <c r="AE2337" s="12" t="s">
        <v>837</v>
      </c>
      <c r="AI2337" s="12" t="s">
        <v>126</v>
      </c>
      <c r="AJ2337" s="12" t="s">
        <v>126</v>
      </c>
      <c r="AK2337" s="12" t="s">
        <v>126</v>
      </c>
      <c r="AM2337" s="12" t="s">
        <v>149</v>
      </c>
      <c r="AN2337" s="12" t="s">
        <v>838</v>
      </c>
      <c r="AO2337" s="12" t="s">
        <v>10579</v>
      </c>
      <c r="AP2337" s="12" t="s">
        <v>152</v>
      </c>
      <c r="AQ2337" s="12" t="s">
        <v>152</v>
      </c>
      <c r="AS2337" s="12" t="s">
        <v>370</v>
      </c>
      <c r="AT2337" s="12" t="s">
        <v>3952</v>
      </c>
      <c r="AU2337" s="12" t="s">
        <v>152</v>
      </c>
      <c r="AV2337" s="12" t="s">
        <v>154</v>
      </c>
      <c r="AW2337" s="12" t="s">
        <v>3216</v>
      </c>
      <c r="AX2337" s="12" t="s">
        <v>184</v>
      </c>
      <c r="AY2337" s="12" t="s">
        <v>697</v>
      </c>
      <c r="BO2337" s="12" t="s">
        <v>127</v>
      </c>
      <c r="BP2337" s="12" t="s">
        <v>836</v>
      </c>
      <c r="BQ2337" s="12" t="s">
        <v>236</v>
      </c>
    </row>
    <row r="2338" ht="14.25" customHeight="1">
      <c r="A2338" s="12">
        <v>723584.0</v>
      </c>
      <c r="B2338" s="12">
        <v>723584.0</v>
      </c>
      <c r="K2338" s="12" t="s">
        <v>10506</v>
      </c>
      <c r="M2338" s="12" t="s">
        <v>170</v>
      </c>
      <c r="N2338" s="12" t="s">
        <v>139</v>
      </c>
      <c r="O2338" s="12" t="s">
        <v>3372</v>
      </c>
      <c r="P2338" s="12" t="s">
        <v>128</v>
      </c>
      <c r="V2338" s="12">
        <v>906.0</v>
      </c>
      <c r="X2338" s="12" t="s">
        <v>10580</v>
      </c>
      <c r="Y2338" s="12" t="s">
        <v>142</v>
      </c>
      <c r="Z2338" s="12" t="s">
        <v>9460</v>
      </c>
      <c r="AA2338" s="12" t="s">
        <v>175</v>
      </c>
      <c r="AB2338" s="12" t="s">
        <v>9461</v>
      </c>
      <c r="AC2338" s="12">
        <v>6.39256123343E11</v>
      </c>
      <c r="AD2338" s="12" t="s">
        <v>836</v>
      </c>
      <c r="AE2338" s="12" t="s">
        <v>10581</v>
      </c>
      <c r="AF2338" s="12" t="s">
        <v>10582</v>
      </c>
      <c r="AI2338" s="12" t="s">
        <v>152</v>
      </c>
      <c r="AJ2338" s="12" t="s">
        <v>126</v>
      </c>
      <c r="AK2338" s="12" t="s">
        <v>126</v>
      </c>
      <c r="AM2338" s="12" t="s">
        <v>358</v>
      </c>
      <c r="AN2338" s="12" t="s">
        <v>10583</v>
      </c>
      <c r="AO2338" s="12" t="s">
        <v>10584</v>
      </c>
      <c r="AP2338" s="12" t="s">
        <v>152</v>
      </c>
      <c r="AQ2338" s="12" t="s">
        <v>152</v>
      </c>
      <c r="AS2338" s="12" t="s">
        <v>153</v>
      </c>
      <c r="AU2338" s="12" t="s">
        <v>152</v>
      </c>
      <c r="AV2338" s="12" t="s">
        <v>188</v>
      </c>
      <c r="AW2338" s="12" t="s">
        <v>10585</v>
      </c>
      <c r="AX2338" s="12" t="s">
        <v>183</v>
      </c>
      <c r="AY2338" s="12" t="s">
        <v>3181</v>
      </c>
      <c r="BO2338" s="12" t="s">
        <v>526</v>
      </c>
      <c r="BP2338" s="12" t="s">
        <v>836</v>
      </c>
      <c r="BQ2338" s="12" t="s">
        <v>607</v>
      </c>
    </row>
    <row r="2339" ht="14.25" customHeight="1">
      <c r="A2339" s="12">
        <v>723585.0</v>
      </c>
      <c r="B2339" s="12">
        <v>723585.0</v>
      </c>
      <c r="K2339" s="12" t="s">
        <v>10506</v>
      </c>
      <c r="M2339" s="12" t="s">
        <v>170</v>
      </c>
      <c r="N2339" s="12" t="s">
        <v>171</v>
      </c>
      <c r="P2339" s="12" t="s">
        <v>128</v>
      </c>
      <c r="V2339" s="12">
        <v>726.0</v>
      </c>
      <c r="X2339" s="12" t="s">
        <v>10586</v>
      </c>
      <c r="Y2339" s="12" t="s">
        <v>142</v>
      </c>
      <c r="Z2339" s="12" t="s">
        <v>3727</v>
      </c>
      <c r="AA2339" s="12" t="s">
        <v>144</v>
      </c>
      <c r="AB2339" s="12" t="s">
        <v>10587</v>
      </c>
      <c r="AC2339" s="12">
        <v>2.349035041079E12</v>
      </c>
      <c r="AD2339" s="12" t="s">
        <v>314</v>
      </c>
      <c r="AE2339" s="12" t="s">
        <v>10588</v>
      </c>
      <c r="AF2339" s="12" t="s">
        <v>10589</v>
      </c>
      <c r="AI2339" s="12" t="s">
        <v>152</v>
      </c>
      <c r="AJ2339" s="12" t="s">
        <v>152</v>
      </c>
      <c r="AK2339" s="12" t="s">
        <v>126</v>
      </c>
      <c r="AM2339" s="12" t="s">
        <v>196</v>
      </c>
      <c r="AP2339" s="12" t="s">
        <v>152</v>
      </c>
      <c r="AQ2339" s="12" t="s">
        <v>152</v>
      </c>
      <c r="AS2339" s="12" t="s">
        <v>153</v>
      </c>
      <c r="AU2339" s="12" t="s">
        <v>126</v>
      </c>
      <c r="BO2339" s="12" t="s">
        <v>2856</v>
      </c>
      <c r="BQ2339" s="12" t="s">
        <v>454</v>
      </c>
    </row>
    <row r="2340" ht="14.25" customHeight="1">
      <c r="A2340" s="12">
        <v>723586.0</v>
      </c>
      <c r="B2340" s="12">
        <v>723586.0</v>
      </c>
      <c r="K2340" s="12" t="s">
        <v>10506</v>
      </c>
      <c r="M2340" s="12" t="s">
        <v>138</v>
      </c>
      <c r="N2340" s="12" t="s">
        <v>139</v>
      </c>
      <c r="O2340" s="12" t="s">
        <v>3372</v>
      </c>
      <c r="P2340" s="12" t="s">
        <v>204</v>
      </c>
      <c r="V2340" s="12">
        <v>628.0</v>
      </c>
      <c r="X2340" s="12" t="s">
        <v>10590</v>
      </c>
      <c r="Y2340" s="12" t="s">
        <v>319</v>
      </c>
      <c r="Z2340" s="12" t="s">
        <v>10591</v>
      </c>
      <c r="AA2340" s="12" t="s">
        <v>175</v>
      </c>
      <c r="AB2340" s="12" t="s">
        <v>10592</v>
      </c>
      <c r="AC2340" s="12">
        <v>143.0</v>
      </c>
      <c r="AD2340" s="12" t="s">
        <v>971</v>
      </c>
      <c r="AE2340" s="12" t="s">
        <v>10593</v>
      </c>
      <c r="AF2340" s="12" t="s">
        <v>10594</v>
      </c>
      <c r="AI2340" s="12" t="s">
        <v>126</v>
      </c>
      <c r="AJ2340" s="12" t="s">
        <v>126</v>
      </c>
      <c r="AK2340" s="12" t="s">
        <v>126</v>
      </c>
      <c r="AM2340" s="12" t="s">
        <v>149</v>
      </c>
      <c r="AN2340" s="12" t="s">
        <v>150</v>
      </c>
      <c r="AP2340" s="12" t="s">
        <v>152</v>
      </c>
      <c r="AQ2340" s="12" t="s">
        <v>152</v>
      </c>
      <c r="AS2340" s="12" t="s">
        <v>153</v>
      </c>
      <c r="AU2340" s="12" t="s">
        <v>152</v>
      </c>
      <c r="AV2340" s="12" t="s">
        <v>154</v>
      </c>
      <c r="BO2340" s="12" t="s">
        <v>374</v>
      </c>
      <c r="BQ2340" s="12" t="s">
        <v>454</v>
      </c>
    </row>
    <row r="2341" ht="14.25" customHeight="1">
      <c r="A2341" s="12">
        <v>723588.0</v>
      </c>
      <c r="B2341" s="12">
        <v>723588.0</v>
      </c>
      <c r="M2341" s="12" t="s">
        <v>253</v>
      </c>
      <c r="N2341" s="12" t="s">
        <v>171</v>
      </c>
      <c r="P2341" s="12" t="s">
        <v>204</v>
      </c>
      <c r="V2341" s="12">
        <v>0.0</v>
      </c>
      <c r="X2341" s="12" t="s">
        <v>10595</v>
      </c>
      <c r="Y2341" s="12" t="s">
        <v>319</v>
      </c>
      <c r="Z2341" s="12" t="s">
        <v>10596</v>
      </c>
      <c r="AA2341" s="12" t="s">
        <v>175</v>
      </c>
      <c r="AB2341" s="12" t="s">
        <v>10597</v>
      </c>
      <c r="AC2341" s="12">
        <v>2.54705793915E11</v>
      </c>
      <c r="AD2341" s="12" t="s">
        <v>132</v>
      </c>
      <c r="AE2341" s="12" t="s">
        <v>606</v>
      </c>
      <c r="AI2341" s="12" t="s">
        <v>152</v>
      </c>
      <c r="AJ2341" s="12" t="s">
        <v>126</v>
      </c>
      <c r="AK2341" s="12" t="s">
        <v>126</v>
      </c>
      <c r="AM2341" s="12" t="s">
        <v>196</v>
      </c>
      <c r="AN2341" s="12" t="s">
        <v>723</v>
      </c>
      <c r="AP2341" s="12" t="s">
        <v>152</v>
      </c>
      <c r="AQ2341" s="12" t="s">
        <v>152</v>
      </c>
      <c r="AS2341" s="12" t="s">
        <v>153</v>
      </c>
      <c r="AU2341" s="12" t="s">
        <v>152</v>
      </c>
      <c r="BO2341" s="12" t="s">
        <v>1331</v>
      </c>
      <c r="BP2341" s="12" t="s">
        <v>132</v>
      </c>
    </row>
    <row r="2342" ht="14.25" customHeight="1">
      <c r="A2342" s="12">
        <v>723593.0</v>
      </c>
      <c r="B2342" s="12">
        <v>723593.0</v>
      </c>
      <c r="K2342" s="12" t="s">
        <v>10506</v>
      </c>
      <c r="M2342" s="12" t="s">
        <v>253</v>
      </c>
      <c r="N2342" s="12" t="s">
        <v>139</v>
      </c>
      <c r="P2342" s="12" t="s">
        <v>128</v>
      </c>
      <c r="V2342" s="12">
        <v>700.0</v>
      </c>
      <c r="X2342" s="12" t="s">
        <v>10598</v>
      </c>
      <c r="Y2342" s="12" t="s">
        <v>142</v>
      </c>
      <c r="Z2342" s="12" t="s">
        <v>10599</v>
      </c>
      <c r="AA2342" s="12" t="s">
        <v>175</v>
      </c>
      <c r="AB2342" s="12" t="s">
        <v>10600</v>
      </c>
      <c r="AC2342" s="12">
        <v>235.0</v>
      </c>
      <c r="AD2342" s="12" t="s">
        <v>887</v>
      </c>
      <c r="AE2342" s="12" t="s">
        <v>10601</v>
      </c>
      <c r="AF2342" s="12" t="s">
        <v>10602</v>
      </c>
      <c r="AI2342" s="12" t="s">
        <v>152</v>
      </c>
      <c r="AJ2342" s="12" t="s">
        <v>126</v>
      </c>
      <c r="AK2342" s="12" t="s">
        <v>126</v>
      </c>
      <c r="AM2342" s="12" t="s">
        <v>702</v>
      </c>
      <c r="AN2342" s="12" t="s">
        <v>149</v>
      </c>
      <c r="AP2342" s="12" t="s">
        <v>152</v>
      </c>
      <c r="AQ2342" s="12" t="s">
        <v>152</v>
      </c>
      <c r="AS2342" s="12" t="s">
        <v>153</v>
      </c>
      <c r="AU2342" s="12" t="s">
        <v>152</v>
      </c>
      <c r="BO2342" s="12" t="s">
        <v>520</v>
      </c>
      <c r="BQ2342" s="12" t="s">
        <v>1856</v>
      </c>
    </row>
    <row r="2343" ht="14.25" customHeight="1">
      <c r="A2343" s="12">
        <v>723596.0</v>
      </c>
      <c r="B2343" s="12">
        <v>723596.0</v>
      </c>
      <c r="C2343" s="12" t="s">
        <v>136</v>
      </c>
      <c r="D2343" s="12">
        <v>0.0</v>
      </c>
      <c r="E2343" s="12" t="s">
        <v>327</v>
      </c>
      <c r="K2343" s="12" t="s">
        <v>10506</v>
      </c>
      <c r="M2343" s="12" t="s">
        <v>138</v>
      </c>
      <c r="N2343" s="12" t="s">
        <v>171</v>
      </c>
      <c r="P2343" s="12" t="s">
        <v>128</v>
      </c>
      <c r="V2343" s="12">
        <v>752.0</v>
      </c>
      <c r="X2343" s="12" t="s">
        <v>10603</v>
      </c>
      <c r="Y2343" s="12" t="s">
        <v>142</v>
      </c>
      <c r="Z2343" s="12" t="s">
        <v>1296</v>
      </c>
      <c r="AA2343" s="12" t="s">
        <v>144</v>
      </c>
      <c r="AB2343" s="12" t="s">
        <v>10604</v>
      </c>
      <c r="AC2343" s="12">
        <v>10.0</v>
      </c>
      <c r="AD2343" s="12" t="s">
        <v>146</v>
      </c>
      <c r="AI2343" s="12" t="s">
        <v>126</v>
      </c>
      <c r="AJ2343" s="12" t="s">
        <v>126</v>
      </c>
      <c r="AK2343" s="12" t="s">
        <v>126</v>
      </c>
      <c r="AM2343" s="12" t="s">
        <v>150</v>
      </c>
      <c r="AN2343" s="12" t="s">
        <v>149</v>
      </c>
      <c r="AP2343" s="12" t="s">
        <v>152</v>
      </c>
      <c r="AQ2343" s="12" t="s">
        <v>152</v>
      </c>
      <c r="AS2343" s="12" t="s">
        <v>370</v>
      </c>
      <c r="AT2343" s="12" t="s">
        <v>7275</v>
      </c>
      <c r="AU2343" s="12" t="s">
        <v>152</v>
      </c>
      <c r="AV2343" s="12" t="s">
        <v>462</v>
      </c>
      <c r="AX2343" s="12" t="s">
        <v>6245</v>
      </c>
    </row>
    <row r="2344" ht="14.25" customHeight="1">
      <c r="A2344" s="12">
        <v>723601.0</v>
      </c>
      <c r="B2344" s="12">
        <v>723601.0</v>
      </c>
      <c r="K2344" s="12" t="s">
        <v>10506</v>
      </c>
      <c r="M2344" s="12" t="s">
        <v>253</v>
      </c>
      <c r="N2344" s="12" t="s">
        <v>171</v>
      </c>
      <c r="P2344" s="12" t="s">
        <v>140</v>
      </c>
      <c r="V2344" s="12">
        <v>726.0</v>
      </c>
      <c r="X2344" s="12" t="s">
        <v>10605</v>
      </c>
      <c r="Y2344" s="12" t="s">
        <v>246</v>
      </c>
      <c r="Z2344" s="12" t="s">
        <v>10606</v>
      </c>
      <c r="AA2344" s="12" t="s">
        <v>144</v>
      </c>
      <c r="AB2344" s="12" t="s">
        <v>10607</v>
      </c>
      <c r="AC2344" s="12">
        <v>2.56750769382E11</v>
      </c>
      <c r="AD2344" s="12" t="s">
        <v>272</v>
      </c>
      <c r="AE2344" s="12" t="s">
        <v>10608</v>
      </c>
      <c r="AI2344" s="12" t="s">
        <v>126</v>
      </c>
      <c r="AJ2344" s="12" t="s">
        <v>126</v>
      </c>
      <c r="AK2344" s="12" t="s">
        <v>152</v>
      </c>
      <c r="AL2344" s="12" t="s">
        <v>10609</v>
      </c>
      <c r="AM2344" s="12" t="s">
        <v>149</v>
      </c>
      <c r="AP2344" s="12" t="s">
        <v>126</v>
      </c>
      <c r="AQ2344" s="12" t="s">
        <v>152</v>
      </c>
      <c r="AS2344" s="12" t="s">
        <v>153</v>
      </c>
      <c r="AU2344" s="12" t="s">
        <v>152</v>
      </c>
      <c r="AV2344" s="12" t="s">
        <v>154</v>
      </c>
      <c r="AX2344" s="12" t="s">
        <v>183</v>
      </c>
      <c r="BO2344" s="12" t="s">
        <v>489</v>
      </c>
      <c r="BP2344" s="12" t="s">
        <v>272</v>
      </c>
      <c r="BQ2344" s="12" t="s">
        <v>468</v>
      </c>
    </row>
    <row r="2345" ht="14.25" customHeight="1">
      <c r="A2345" s="12">
        <v>723604.0</v>
      </c>
      <c r="B2345" s="12">
        <v>723604.0</v>
      </c>
      <c r="K2345" s="12" t="s">
        <v>10506</v>
      </c>
      <c r="M2345" s="12" t="s">
        <v>170</v>
      </c>
      <c r="N2345" s="12" t="s">
        <v>139</v>
      </c>
      <c r="P2345" s="12" t="s">
        <v>204</v>
      </c>
      <c r="V2345" s="12">
        <v>488.0</v>
      </c>
      <c r="X2345" s="12" t="s">
        <v>10610</v>
      </c>
      <c r="Y2345" s="12" t="s">
        <v>246</v>
      </c>
      <c r="Z2345" s="12" t="s">
        <v>2722</v>
      </c>
      <c r="AA2345" s="12" t="s">
        <v>144</v>
      </c>
      <c r="AB2345" s="12" t="s">
        <v>10611</v>
      </c>
      <c r="AC2345" s="12">
        <v>976.0</v>
      </c>
      <c r="AD2345" s="12" t="s">
        <v>3714</v>
      </c>
      <c r="AE2345" s="12" t="s">
        <v>10612</v>
      </c>
      <c r="AF2345" s="12" t="s">
        <v>10613</v>
      </c>
      <c r="AI2345" s="12" t="s">
        <v>126</v>
      </c>
      <c r="AJ2345" s="12" t="s">
        <v>126</v>
      </c>
      <c r="AK2345" s="12" t="s">
        <v>126</v>
      </c>
      <c r="AM2345" s="12" t="s">
        <v>3714</v>
      </c>
      <c r="AN2345" s="12" t="s">
        <v>196</v>
      </c>
      <c r="AO2345" s="12" t="s">
        <v>1275</v>
      </c>
      <c r="AP2345" s="12" t="s">
        <v>152</v>
      </c>
      <c r="AQ2345" s="12" t="s">
        <v>152</v>
      </c>
      <c r="AS2345" s="12" t="s">
        <v>370</v>
      </c>
      <c r="AT2345" s="12" t="s">
        <v>937</v>
      </c>
      <c r="AU2345" s="12" t="s">
        <v>152</v>
      </c>
      <c r="AV2345" s="12" t="s">
        <v>188</v>
      </c>
      <c r="AX2345" s="12" t="s">
        <v>462</v>
      </c>
      <c r="BP2345" s="12" t="s">
        <v>3714</v>
      </c>
    </row>
    <row r="2346" ht="14.25" customHeight="1">
      <c r="A2346" s="12">
        <v>723609.0</v>
      </c>
      <c r="B2346" s="12">
        <v>723609.0</v>
      </c>
      <c r="K2346" s="12" t="s">
        <v>10506</v>
      </c>
      <c r="M2346" s="12" t="s">
        <v>253</v>
      </c>
      <c r="N2346" s="12" t="s">
        <v>171</v>
      </c>
      <c r="P2346" s="12" t="s">
        <v>3282</v>
      </c>
      <c r="V2346" s="12">
        <v>0.0</v>
      </c>
      <c r="X2346" s="12" t="s">
        <v>10614</v>
      </c>
      <c r="Y2346" s="12" t="s">
        <v>246</v>
      </c>
      <c r="Z2346" s="12" t="s">
        <v>10615</v>
      </c>
      <c r="AA2346" s="12" t="s">
        <v>144</v>
      </c>
      <c r="AB2346" s="12" t="s">
        <v>10616</v>
      </c>
      <c r="AC2346" s="12">
        <v>2.348050771037E12</v>
      </c>
      <c r="AD2346" s="12" t="s">
        <v>314</v>
      </c>
      <c r="AE2346" s="12" t="s">
        <v>10617</v>
      </c>
      <c r="AI2346" s="12" t="s">
        <v>152</v>
      </c>
      <c r="AJ2346" s="12" t="s">
        <v>126</v>
      </c>
      <c r="AK2346" s="12" t="s">
        <v>126</v>
      </c>
      <c r="AM2346" s="12" t="s">
        <v>358</v>
      </c>
      <c r="AQ2346" s="12" t="s">
        <v>152</v>
      </c>
      <c r="AS2346" s="12" t="s">
        <v>153</v>
      </c>
      <c r="AU2346" s="12" t="s">
        <v>152</v>
      </c>
      <c r="AV2346" s="12" t="s">
        <v>154</v>
      </c>
      <c r="AW2346" s="12" t="s">
        <v>10618</v>
      </c>
      <c r="AX2346" s="12" t="s">
        <v>184</v>
      </c>
      <c r="AY2346" s="12" t="s">
        <v>10619</v>
      </c>
      <c r="BF2346" s="12" t="s">
        <v>126</v>
      </c>
      <c r="BO2346" s="12" t="s">
        <v>1535</v>
      </c>
      <c r="BP2346" s="12" t="s">
        <v>314</v>
      </c>
      <c r="BQ2346" s="12" t="s">
        <v>1943</v>
      </c>
    </row>
    <row r="2347" ht="14.25" customHeight="1">
      <c r="A2347" s="12">
        <v>723610.0</v>
      </c>
      <c r="B2347" s="12">
        <v>723610.0</v>
      </c>
      <c r="K2347" s="12" t="s">
        <v>10506</v>
      </c>
      <c r="M2347" s="12" t="s">
        <v>253</v>
      </c>
      <c r="N2347" s="12" t="s">
        <v>171</v>
      </c>
      <c r="P2347" s="12" t="s">
        <v>3282</v>
      </c>
      <c r="V2347" s="12">
        <v>0.0</v>
      </c>
      <c r="X2347" s="12" t="s">
        <v>10614</v>
      </c>
      <c r="Y2347" s="12" t="s">
        <v>246</v>
      </c>
      <c r="Z2347" s="12" t="s">
        <v>10615</v>
      </c>
      <c r="AA2347" s="12" t="s">
        <v>144</v>
      </c>
      <c r="AB2347" s="12" t="s">
        <v>10616</v>
      </c>
      <c r="AC2347" s="12">
        <v>2.348050771037E12</v>
      </c>
      <c r="AD2347" s="12" t="s">
        <v>314</v>
      </c>
      <c r="AE2347" s="12" t="s">
        <v>10617</v>
      </c>
      <c r="AI2347" s="12" t="s">
        <v>152</v>
      </c>
      <c r="AJ2347" s="12" t="s">
        <v>126</v>
      </c>
      <c r="AK2347" s="12" t="s">
        <v>126</v>
      </c>
      <c r="AM2347" s="12" t="s">
        <v>358</v>
      </c>
      <c r="AQ2347" s="12" t="s">
        <v>152</v>
      </c>
      <c r="AS2347" s="12" t="s">
        <v>153</v>
      </c>
      <c r="AU2347" s="12" t="s">
        <v>152</v>
      </c>
      <c r="AV2347" s="12" t="s">
        <v>154</v>
      </c>
      <c r="AW2347" s="12" t="s">
        <v>10618</v>
      </c>
      <c r="AX2347" s="12" t="s">
        <v>184</v>
      </c>
      <c r="AY2347" s="12" t="s">
        <v>10619</v>
      </c>
      <c r="BF2347" s="12" t="s">
        <v>126</v>
      </c>
      <c r="BO2347" s="12" t="s">
        <v>1535</v>
      </c>
      <c r="BP2347" s="12" t="s">
        <v>314</v>
      </c>
      <c r="BQ2347" s="12" t="s">
        <v>1943</v>
      </c>
    </row>
    <row r="2348" ht="14.25" customHeight="1">
      <c r="A2348" s="12">
        <v>723615.0</v>
      </c>
      <c r="B2348" s="12">
        <v>723615.0</v>
      </c>
      <c r="K2348" s="12" t="s">
        <v>10506</v>
      </c>
      <c r="M2348" s="12" t="s">
        <v>253</v>
      </c>
      <c r="N2348" s="12" t="s">
        <v>171</v>
      </c>
      <c r="P2348" s="12" t="s">
        <v>118</v>
      </c>
      <c r="R2348" s="12" t="s">
        <v>1182</v>
      </c>
      <c r="V2348" s="12">
        <v>396.0</v>
      </c>
      <c r="X2348" s="12" t="s">
        <v>10620</v>
      </c>
      <c r="Y2348" s="12" t="s">
        <v>173</v>
      </c>
      <c r="Z2348" s="12" t="s">
        <v>10621</v>
      </c>
      <c r="AA2348" s="12" t="s">
        <v>175</v>
      </c>
      <c r="AB2348" s="12" t="s">
        <v>10622</v>
      </c>
      <c r="AC2348" s="12">
        <v>626.0</v>
      </c>
      <c r="AD2348" s="12" t="s">
        <v>221</v>
      </c>
      <c r="AE2348" s="12" t="s">
        <v>10623</v>
      </c>
      <c r="AI2348" s="12" t="s">
        <v>126</v>
      </c>
      <c r="AJ2348" s="12" t="s">
        <v>126</v>
      </c>
      <c r="AK2348" s="12" t="s">
        <v>126</v>
      </c>
      <c r="AP2348" s="12" t="s">
        <v>126</v>
      </c>
      <c r="AQ2348" s="12" t="s">
        <v>152</v>
      </c>
      <c r="AS2348" s="12" t="s">
        <v>370</v>
      </c>
      <c r="AT2348" s="12" t="s">
        <v>785</v>
      </c>
      <c r="AU2348" s="12" t="s">
        <v>126</v>
      </c>
      <c r="BO2348" s="12" t="s">
        <v>526</v>
      </c>
      <c r="BP2348" s="12" t="s">
        <v>2869</v>
      </c>
      <c r="BQ2348" s="12" t="s">
        <v>273</v>
      </c>
    </row>
    <row r="2349" ht="14.25" customHeight="1">
      <c r="A2349" s="12">
        <v>723617.0</v>
      </c>
      <c r="B2349" s="12">
        <v>723617.0</v>
      </c>
      <c r="K2349" s="12" t="s">
        <v>10506</v>
      </c>
      <c r="M2349" s="12" t="s">
        <v>170</v>
      </c>
      <c r="N2349" s="12" t="s">
        <v>139</v>
      </c>
      <c r="P2349" s="12" t="s">
        <v>140</v>
      </c>
      <c r="V2349" s="12">
        <v>977.0</v>
      </c>
      <c r="X2349" s="12" t="s">
        <v>10624</v>
      </c>
      <c r="Y2349" s="12" t="s">
        <v>142</v>
      </c>
      <c r="Z2349" s="12" t="s">
        <v>10625</v>
      </c>
      <c r="AA2349" s="12" t="s">
        <v>175</v>
      </c>
      <c r="AB2349" s="12" t="s">
        <v>10626</v>
      </c>
      <c r="AC2349" s="12">
        <v>770.0</v>
      </c>
      <c r="AD2349" s="12" t="s">
        <v>5177</v>
      </c>
      <c r="AE2349" s="12" t="s">
        <v>10627</v>
      </c>
      <c r="AI2349" s="12" t="s">
        <v>126</v>
      </c>
      <c r="AJ2349" s="12" t="s">
        <v>126</v>
      </c>
      <c r="AK2349" s="12" t="s">
        <v>126</v>
      </c>
      <c r="AM2349" s="12" t="s">
        <v>149</v>
      </c>
      <c r="AN2349" s="12" t="s">
        <v>1098</v>
      </c>
      <c r="AP2349" s="12" t="s">
        <v>152</v>
      </c>
      <c r="AS2349" s="12" t="s">
        <v>153</v>
      </c>
      <c r="AU2349" s="12" t="s">
        <v>152</v>
      </c>
      <c r="AV2349" s="12" t="s">
        <v>188</v>
      </c>
      <c r="AW2349" s="12" t="s">
        <v>10628</v>
      </c>
      <c r="AX2349" s="12" t="s">
        <v>156</v>
      </c>
      <c r="AY2349" s="12" t="s">
        <v>8793</v>
      </c>
      <c r="BO2349" s="12" t="s">
        <v>6248</v>
      </c>
      <c r="BP2349" s="12" t="s">
        <v>5177</v>
      </c>
      <c r="BQ2349" s="12" t="s">
        <v>1943</v>
      </c>
    </row>
    <row r="2350" ht="14.25" customHeight="1">
      <c r="A2350" s="12">
        <v>723621.0</v>
      </c>
      <c r="B2350" s="12">
        <v>723621.0</v>
      </c>
      <c r="K2350" s="12" t="s">
        <v>10506</v>
      </c>
      <c r="M2350" s="12" t="s">
        <v>253</v>
      </c>
      <c r="N2350" s="12" t="s">
        <v>171</v>
      </c>
      <c r="P2350" s="12" t="s">
        <v>204</v>
      </c>
      <c r="V2350" s="12">
        <v>310.0</v>
      </c>
      <c r="X2350" s="12" t="s">
        <v>10629</v>
      </c>
      <c r="Y2350" s="12" t="s">
        <v>142</v>
      </c>
      <c r="Z2350" s="12" t="s">
        <v>10630</v>
      </c>
      <c r="AA2350" s="12" t="s">
        <v>144</v>
      </c>
      <c r="AB2350" s="12" t="s">
        <v>10631</v>
      </c>
      <c r="AC2350" s="12">
        <v>2.5194998719E11</v>
      </c>
      <c r="AD2350" s="12" t="s">
        <v>743</v>
      </c>
      <c r="AE2350" s="12" t="s">
        <v>10632</v>
      </c>
      <c r="AI2350" s="12" t="s">
        <v>152</v>
      </c>
      <c r="AJ2350" s="12" t="s">
        <v>126</v>
      </c>
      <c r="AK2350" s="12" t="s">
        <v>126</v>
      </c>
      <c r="AM2350" s="12" t="s">
        <v>2102</v>
      </c>
      <c r="AN2350" s="12" t="s">
        <v>358</v>
      </c>
      <c r="AO2350" s="12" t="s">
        <v>567</v>
      </c>
      <c r="AP2350" s="12" t="s">
        <v>126</v>
      </c>
      <c r="AQ2350" s="12" t="s">
        <v>152</v>
      </c>
      <c r="AS2350" s="12" t="s">
        <v>370</v>
      </c>
      <c r="AT2350" s="12" t="s">
        <v>1017</v>
      </c>
      <c r="AU2350" s="12" t="s">
        <v>152</v>
      </c>
      <c r="AV2350" s="12" t="s">
        <v>552</v>
      </c>
      <c r="AW2350" s="12" t="s">
        <v>10633</v>
      </c>
      <c r="AX2350" s="12" t="s">
        <v>184</v>
      </c>
      <c r="AY2350" s="12" t="s">
        <v>10633</v>
      </c>
      <c r="BO2350" s="12" t="s">
        <v>2269</v>
      </c>
      <c r="BP2350" s="12" t="s">
        <v>743</v>
      </c>
    </row>
    <row r="2351" ht="14.25" customHeight="1">
      <c r="A2351" s="12">
        <v>723622.0</v>
      </c>
      <c r="B2351" s="12">
        <v>723622.0</v>
      </c>
      <c r="K2351" s="12" t="s">
        <v>10506</v>
      </c>
      <c r="M2351" s="12" t="s">
        <v>253</v>
      </c>
      <c r="N2351" s="12" t="s">
        <v>171</v>
      </c>
      <c r="P2351" s="12" t="s">
        <v>204</v>
      </c>
      <c r="V2351" s="12">
        <v>310.0</v>
      </c>
      <c r="X2351" s="12" t="s">
        <v>10629</v>
      </c>
      <c r="Y2351" s="12" t="s">
        <v>142</v>
      </c>
      <c r="Z2351" s="12" t="s">
        <v>10630</v>
      </c>
      <c r="AA2351" s="12" t="s">
        <v>144</v>
      </c>
      <c r="AB2351" s="12" t="s">
        <v>10631</v>
      </c>
      <c r="AC2351" s="12">
        <v>2.5194998719E11</v>
      </c>
      <c r="AD2351" s="12" t="s">
        <v>743</v>
      </c>
      <c r="AE2351" s="12" t="s">
        <v>10632</v>
      </c>
      <c r="AI2351" s="12" t="s">
        <v>152</v>
      </c>
      <c r="AJ2351" s="12" t="s">
        <v>126</v>
      </c>
      <c r="AK2351" s="12" t="s">
        <v>126</v>
      </c>
      <c r="AM2351" s="12" t="s">
        <v>2102</v>
      </c>
      <c r="AN2351" s="12" t="s">
        <v>358</v>
      </c>
      <c r="AO2351" s="12" t="s">
        <v>567</v>
      </c>
      <c r="AP2351" s="12" t="s">
        <v>126</v>
      </c>
      <c r="AQ2351" s="12" t="s">
        <v>152</v>
      </c>
      <c r="AS2351" s="12" t="s">
        <v>370</v>
      </c>
      <c r="AT2351" s="12" t="s">
        <v>1017</v>
      </c>
      <c r="AU2351" s="12" t="s">
        <v>152</v>
      </c>
      <c r="AV2351" s="12" t="s">
        <v>552</v>
      </c>
      <c r="AW2351" s="12" t="s">
        <v>10633</v>
      </c>
      <c r="AX2351" s="12" t="s">
        <v>184</v>
      </c>
      <c r="AY2351" s="12" t="s">
        <v>10633</v>
      </c>
      <c r="BO2351" s="12" t="s">
        <v>2269</v>
      </c>
      <c r="BP2351" s="12" t="s">
        <v>743</v>
      </c>
    </row>
    <row r="2352" ht="14.25" customHeight="1">
      <c r="A2352" s="12">
        <v>723627.0</v>
      </c>
      <c r="B2352" s="12">
        <v>723627.0</v>
      </c>
      <c r="C2352" s="12" t="s">
        <v>136</v>
      </c>
      <c r="D2352" s="12">
        <v>528.0</v>
      </c>
      <c r="K2352" s="12" t="s">
        <v>10506</v>
      </c>
      <c r="M2352" s="12" t="s">
        <v>138</v>
      </c>
      <c r="N2352" s="12" t="s">
        <v>139</v>
      </c>
      <c r="O2352" s="12" t="s">
        <v>260</v>
      </c>
      <c r="P2352" s="12" t="s">
        <v>118</v>
      </c>
      <c r="R2352" s="12" t="s">
        <v>389</v>
      </c>
      <c r="V2352" s="12">
        <v>528.0</v>
      </c>
      <c r="X2352" s="12" t="s">
        <v>10634</v>
      </c>
      <c r="Y2352" s="12" t="s">
        <v>2405</v>
      </c>
      <c r="Z2352" s="12" t="s">
        <v>10635</v>
      </c>
      <c r="AA2352" s="12" t="s">
        <v>144</v>
      </c>
      <c r="AB2352" s="12" t="s">
        <v>10636</v>
      </c>
      <c r="AC2352" s="12">
        <v>678.0</v>
      </c>
      <c r="AD2352" s="12" t="s">
        <v>221</v>
      </c>
      <c r="AE2352" s="12" t="s">
        <v>10637</v>
      </c>
      <c r="AF2352" s="12" t="s">
        <v>10638</v>
      </c>
      <c r="AI2352" s="12" t="s">
        <v>126</v>
      </c>
      <c r="AJ2352" s="12" t="s">
        <v>126</v>
      </c>
      <c r="AK2352" s="12" t="s">
        <v>126</v>
      </c>
      <c r="AM2352" s="12" t="s">
        <v>149</v>
      </c>
      <c r="AP2352" s="12" t="s">
        <v>126</v>
      </c>
      <c r="AS2352" s="12" t="s">
        <v>153</v>
      </c>
      <c r="AU2352" s="12" t="s">
        <v>126</v>
      </c>
      <c r="BO2352" s="12" t="s">
        <v>561</v>
      </c>
      <c r="BP2352" s="12" t="s">
        <v>221</v>
      </c>
    </row>
    <row r="2353" ht="14.25" customHeight="1">
      <c r="A2353" s="12">
        <v>723630.0</v>
      </c>
      <c r="B2353" s="12">
        <v>723630.0</v>
      </c>
      <c r="M2353" s="12" t="s">
        <v>253</v>
      </c>
      <c r="N2353" s="12" t="s">
        <v>171</v>
      </c>
      <c r="P2353" s="12" t="s">
        <v>204</v>
      </c>
      <c r="V2353" s="12">
        <v>0.0</v>
      </c>
      <c r="X2353" s="12" t="s">
        <v>10639</v>
      </c>
      <c r="Y2353" s="12" t="s">
        <v>319</v>
      </c>
      <c r="Z2353" s="12" t="s">
        <v>10640</v>
      </c>
      <c r="AA2353" s="12" t="s">
        <v>175</v>
      </c>
      <c r="AB2353" s="12" t="s">
        <v>10641</v>
      </c>
      <c r="AC2353" s="12">
        <v>71.0</v>
      </c>
      <c r="AD2353" s="12" t="s">
        <v>132</v>
      </c>
      <c r="AE2353" s="12" t="s">
        <v>2395</v>
      </c>
      <c r="AF2353" s="12" t="s">
        <v>10642</v>
      </c>
      <c r="AI2353" s="12" t="s">
        <v>152</v>
      </c>
      <c r="AJ2353" s="12" t="s">
        <v>126</v>
      </c>
      <c r="AK2353" s="12" t="s">
        <v>126</v>
      </c>
      <c r="AP2353" s="12" t="s">
        <v>152</v>
      </c>
      <c r="AQ2353" s="12" t="s">
        <v>152</v>
      </c>
      <c r="AS2353" s="12" t="s">
        <v>153</v>
      </c>
      <c r="AU2353" s="12" t="s">
        <v>152</v>
      </c>
      <c r="BO2353" s="12" t="s">
        <v>1749</v>
      </c>
      <c r="BP2353" s="12" t="s">
        <v>132</v>
      </c>
      <c r="BQ2353" s="12" t="s">
        <v>236</v>
      </c>
    </row>
    <row r="2354" ht="14.25" customHeight="1">
      <c r="A2354" s="12">
        <v>723631.0</v>
      </c>
      <c r="B2354" s="12">
        <v>723631.0</v>
      </c>
      <c r="M2354" s="12" t="s">
        <v>253</v>
      </c>
      <c r="N2354" s="12" t="s">
        <v>171</v>
      </c>
      <c r="P2354" s="12" t="s">
        <v>204</v>
      </c>
      <c r="V2354" s="12">
        <v>0.0</v>
      </c>
      <c r="X2354" s="12" t="s">
        <v>10643</v>
      </c>
      <c r="Y2354" s="12" t="s">
        <v>246</v>
      </c>
      <c r="Z2354" s="12" t="s">
        <v>10644</v>
      </c>
      <c r="AA2354" s="12" t="s">
        <v>175</v>
      </c>
      <c r="AB2354" s="12" t="s">
        <v>10597</v>
      </c>
      <c r="AC2354" s="12">
        <v>70.0</v>
      </c>
      <c r="AD2354" s="12" t="s">
        <v>132</v>
      </c>
      <c r="AE2354" s="12" t="s">
        <v>2395</v>
      </c>
      <c r="AF2354" s="12" t="s">
        <v>10642</v>
      </c>
      <c r="AI2354" s="12" t="s">
        <v>152</v>
      </c>
      <c r="AK2354" s="12" t="s">
        <v>126</v>
      </c>
      <c r="AM2354" s="12" t="s">
        <v>149</v>
      </c>
      <c r="AN2354" s="12" t="s">
        <v>149</v>
      </c>
      <c r="AO2354" s="12" t="s">
        <v>723</v>
      </c>
      <c r="AP2354" s="12" t="s">
        <v>152</v>
      </c>
      <c r="AQ2354" s="12" t="s">
        <v>152</v>
      </c>
      <c r="AS2354" s="12" t="s">
        <v>153</v>
      </c>
      <c r="AU2354" s="12" t="s">
        <v>152</v>
      </c>
      <c r="BO2354" s="12" t="s">
        <v>5202</v>
      </c>
      <c r="BP2354" s="12" t="s">
        <v>132</v>
      </c>
      <c r="BQ2354" s="12" t="s">
        <v>236</v>
      </c>
    </row>
    <row r="2355" ht="14.25" customHeight="1">
      <c r="A2355" s="12">
        <v>723632.0</v>
      </c>
      <c r="B2355" s="12">
        <v>723632.0</v>
      </c>
      <c r="K2355" s="12" t="s">
        <v>10506</v>
      </c>
      <c r="M2355" s="12" t="s">
        <v>253</v>
      </c>
      <c r="N2355" s="12" t="s">
        <v>171</v>
      </c>
      <c r="P2355" s="12" t="s">
        <v>204</v>
      </c>
      <c r="V2355" s="12">
        <v>310.0</v>
      </c>
      <c r="X2355" s="12" t="s">
        <v>10645</v>
      </c>
      <c r="Y2355" s="12" t="s">
        <v>319</v>
      </c>
      <c r="Z2355" s="12" t="s">
        <v>10640</v>
      </c>
      <c r="AA2355" s="12" t="s">
        <v>175</v>
      </c>
      <c r="AB2355" s="12" t="s">
        <v>10641</v>
      </c>
      <c r="AC2355" s="12">
        <v>71.0</v>
      </c>
      <c r="AD2355" s="12" t="s">
        <v>132</v>
      </c>
      <c r="AE2355" s="12" t="s">
        <v>2395</v>
      </c>
      <c r="AF2355" s="12" t="s">
        <v>10642</v>
      </c>
      <c r="AI2355" s="12" t="s">
        <v>126</v>
      </c>
      <c r="AJ2355" s="12" t="s">
        <v>126</v>
      </c>
      <c r="AK2355" s="12" t="s">
        <v>126</v>
      </c>
      <c r="AM2355" s="12" t="s">
        <v>10646</v>
      </c>
      <c r="AN2355" s="12" t="s">
        <v>10647</v>
      </c>
      <c r="AO2355" s="12" t="s">
        <v>723</v>
      </c>
      <c r="AP2355" s="12" t="s">
        <v>152</v>
      </c>
      <c r="AQ2355" s="12" t="s">
        <v>152</v>
      </c>
      <c r="AS2355" s="12" t="s">
        <v>153</v>
      </c>
      <c r="AU2355" s="12" t="s">
        <v>152</v>
      </c>
      <c r="BO2355" s="12" t="s">
        <v>1331</v>
      </c>
      <c r="BP2355" s="12" t="s">
        <v>132</v>
      </c>
      <c r="BQ2355" s="12" t="s">
        <v>236</v>
      </c>
    </row>
    <row r="2356" ht="14.25" customHeight="1">
      <c r="A2356" s="12">
        <v>723661.0</v>
      </c>
      <c r="B2356" s="12">
        <v>723661.0</v>
      </c>
      <c r="K2356" s="12" t="s">
        <v>10506</v>
      </c>
      <c r="M2356" s="12" t="s">
        <v>170</v>
      </c>
      <c r="N2356" s="12" t="s">
        <v>139</v>
      </c>
      <c r="P2356" s="12" t="s">
        <v>204</v>
      </c>
      <c r="V2356" s="12">
        <v>488.0</v>
      </c>
      <c r="X2356" s="12" t="s">
        <v>10648</v>
      </c>
      <c r="Y2356" s="12" t="s">
        <v>269</v>
      </c>
      <c r="Z2356" s="12" t="s">
        <v>10649</v>
      </c>
      <c r="AA2356" s="12" t="s">
        <v>175</v>
      </c>
      <c r="AB2356" s="12" t="s">
        <v>10650</v>
      </c>
      <c r="AC2356" s="12">
        <v>2.349026683044E12</v>
      </c>
      <c r="AD2356" s="12" t="s">
        <v>314</v>
      </c>
      <c r="AE2356" s="12" t="s">
        <v>10651</v>
      </c>
      <c r="AI2356" s="12" t="s">
        <v>152</v>
      </c>
      <c r="AJ2356" s="12" t="s">
        <v>152</v>
      </c>
      <c r="AK2356" s="12" t="s">
        <v>126</v>
      </c>
      <c r="AM2356" s="12" t="s">
        <v>149</v>
      </c>
      <c r="AP2356" s="12" t="s">
        <v>126</v>
      </c>
      <c r="AQ2356" s="12" t="s">
        <v>152</v>
      </c>
      <c r="AS2356" s="12" t="s">
        <v>153</v>
      </c>
      <c r="AU2356" s="12" t="s">
        <v>152</v>
      </c>
      <c r="AV2356" s="12" t="s">
        <v>154</v>
      </c>
      <c r="AW2356" s="12" t="s">
        <v>6771</v>
      </c>
      <c r="AX2356" s="12" t="s">
        <v>184</v>
      </c>
      <c r="AY2356" s="12" t="s">
        <v>10652</v>
      </c>
      <c r="BO2356" s="12" t="s">
        <v>1592</v>
      </c>
      <c r="BP2356" s="12" t="s">
        <v>314</v>
      </c>
      <c r="BQ2356" s="12" t="s">
        <v>1995</v>
      </c>
    </row>
    <row r="2357" ht="14.25" customHeight="1">
      <c r="A2357" s="12">
        <v>723664.0</v>
      </c>
      <c r="B2357" s="12">
        <v>723664.0</v>
      </c>
      <c r="K2357" s="12" t="s">
        <v>10506</v>
      </c>
      <c r="M2357" s="12" t="s">
        <v>253</v>
      </c>
      <c r="N2357" s="12" t="s">
        <v>139</v>
      </c>
      <c r="P2357" s="12" t="s">
        <v>128</v>
      </c>
      <c r="V2357" s="12">
        <v>700.0</v>
      </c>
      <c r="X2357" s="12" t="s">
        <v>10653</v>
      </c>
      <c r="Y2357" s="12" t="s">
        <v>142</v>
      </c>
      <c r="Z2357" s="12" t="s">
        <v>2670</v>
      </c>
      <c r="AA2357" s="12" t="s">
        <v>175</v>
      </c>
      <c r="AB2357" s="12" t="s">
        <v>10654</v>
      </c>
      <c r="AC2357" s="12">
        <v>2.349069986207E12</v>
      </c>
      <c r="AD2357" s="12" t="s">
        <v>314</v>
      </c>
      <c r="AE2357" s="12" t="s">
        <v>10655</v>
      </c>
      <c r="AF2357" s="12" t="s">
        <v>10656</v>
      </c>
      <c r="AI2357" s="12" t="s">
        <v>152</v>
      </c>
      <c r="AJ2357" s="12" t="s">
        <v>152</v>
      </c>
      <c r="AK2357" s="12" t="s">
        <v>126</v>
      </c>
      <c r="AM2357" s="12" t="s">
        <v>196</v>
      </c>
      <c r="AN2357" s="12" t="s">
        <v>196</v>
      </c>
      <c r="AO2357" s="12" t="s">
        <v>196</v>
      </c>
      <c r="AP2357" s="12" t="s">
        <v>152</v>
      </c>
      <c r="AQ2357" s="12" t="s">
        <v>152</v>
      </c>
      <c r="AS2357" s="12" t="s">
        <v>370</v>
      </c>
      <c r="AT2357" s="12" t="s">
        <v>3098</v>
      </c>
      <c r="AU2357" s="12" t="s">
        <v>152</v>
      </c>
      <c r="BO2357" s="12" t="s">
        <v>10657</v>
      </c>
      <c r="BP2357" s="12" t="s">
        <v>314</v>
      </c>
      <c r="BQ2357" s="12" t="s">
        <v>10658</v>
      </c>
    </row>
    <row r="2358" ht="14.25" customHeight="1">
      <c r="A2358" s="12">
        <v>723665.0</v>
      </c>
      <c r="B2358" s="12">
        <v>723665.0</v>
      </c>
      <c r="K2358" s="12" t="s">
        <v>10506</v>
      </c>
      <c r="M2358" s="12" t="s">
        <v>170</v>
      </c>
      <c r="N2358" s="12" t="s">
        <v>139</v>
      </c>
      <c r="O2358" s="12" t="s">
        <v>1215</v>
      </c>
      <c r="P2358" s="12" t="s">
        <v>3282</v>
      </c>
      <c r="V2358" s="12">
        <v>0.0</v>
      </c>
      <c r="X2358" s="12" t="s">
        <v>10659</v>
      </c>
      <c r="Y2358" s="12" t="s">
        <v>142</v>
      </c>
      <c r="Z2358" s="12" t="s">
        <v>10660</v>
      </c>
      <c r="AA2358" s="12" t="s">
        <v>175</v>
      </c>
      <c r="AB2358" s="12" t="s">
        <v>10661</v>
      </c>
      <c r="AC2358" s="12">
        <v>5.511994395148E12</v>
      </c>
      <c r="AD2358" s="12" t="s">
        <v>192</v>
      </c>
      <c r="AE2358" s="12" t="s">
        <v>10662</v>
      </c>
      <c r="AI2358" s="12" t="s">
        <v>126</v>
      </c>
      <c r="AJ2358" s="12" t="s">
        <v>126</v>
      </c>
      <c r="AK2358" s="12" t="s">
        <v>126</v>
      </c>
      <c r="AM2358" s="12" t="s">
        <v>149</v>
      </c>
      <c r="AN2358" s="12" t="s">
        <v>195</v>
      </c>
      <c r="AO2358" s="12" t="s">
        <v>331</v>
      </c>
      <c r="AP2358" s="12" t="s">
        <v>152</v>
      </c>
      <c r="AQ2358" s="12" t="s">
        <v>152</v>
      </c>
      <c r="AS2358" s="12" t="s">
        <v>153</v>
      </c>
      <c r="AU2358" s="12" t="s">
        <v>152</v>
      </c>
      <c r="BF2358" s="12" t="s">
        <v>126</v>
      </c>
      <c r="BO2358" s="12" t="s">
        <v>374</v>
      </c>
    </row>
    <row r="2359" ht="14.25" customHeight="1">
      <c r="A2359" s="12">
        <v>723670.0</v>
      </c>
      <c r="B2359" s="12">
        <v>723670.0</v>
      </c>
      <c r="C2359" s="12" t="s">
        <v>136</v>
      </c>
      <c r="D2359" s="12">
        <v>0.0</v>
      </c>
      <c r="E2359" s="12" t="s">
        <v>327</v>
      </c>
      <c r="K2359" s="12" t="s">
        <v>10506</v>
      </c>
      <c r="M2359" s="12" t="s">
        <v>138</v>
      </c>
      <c r="N2359" s="12" t="s">
        <v>171</v>
      </c>
      <c r="P2359" s="12" t="s">
        <v>128</v>
      </c>
      <c r="V2359" s="12">
        <v>752.0</v>
      </c>
      <c r="X2359" s="12" t="s">
        <v>10663</v>
      </c>
      <c r="Y2359" s="12" t="s">
        <v>269</v>
      </c>
      <c r="Z2359" s="12" t="s">
        <v>10664</v>
      </c>
      <c r="AA2359" s="12" t="s">
        <v>175</v>
      </c>
      <c r="AB2359" s="12" t="s">
        <v>10665</v>
      </c>
      <c r="AC2359" s="12">
        <v>8.21023533978E11</v>
      </c>
      <c r="AD2359" s="12" t="s">
        <v>146</v>
      </c>
      <c r="AI2359" s="12" t="s">
        <v>126</v>
      </c>
      <c r="AJ2359" s="12" t="s">
        <v>126</v>
      </c>
      <c r="AK2359" s="12" t="s">
        <v>126</v>
      </c>
      <c r="AM2359" s="12" t="s">
        <v>150</v>
      </c>
      <c r="AN2359" s="12" t="s">
        <v>149</v>
      </c>
      <c r="AP2359" s="12" t="s">
        <v>152</v>
      </c>
      <c r="AS2359" s="12" t="s">
        <v>370</v>
      </c>
      <c r="AT2359" s="12" t="s">
        <v>1017</v>
      </c>
      <c r="AU2359" s="12" t="s">
        <v>126</v>
      </c>
      <c r="BO2359" s="12" t="s">
        <v>3112</v>
      </c>
      <c r="BQ2359" s="12" t="s">
        <v>236</v>
      </c>
    </row>
    <row r="2360" ht="14.25" customHeight="1">
      <c r="A2360" s="12">
        <v>723673.0</v>
      </c>
      <c r="B2360" s="12">
        <v>723673.0</v>
      </c>
      <c r="K2360" s="12" t="s">
        <v>10506</v>
      </c>
      <c r="M2360" s="12" t="s">
        <v>170</v>
      </c>
      <c r="N2360" s="12" t="s">
        <v>139</v>
      </c>
      <c r="P2360" s="12" t="s">
        <v>204</v>
      </c>
      <c r="V2360" s="12">
        <v>488.0</v>
      </c>
      <c r="X2360" s="12" t="s">
        <v>1391</v>
      </c>
      <c r="Y2360" s="12" t="s">
        <v>269</v>
      </c>
      <c r="Z2360" s="12" t="s">
        <v>7951</v>
      </c>
      <c r="AA2360" s="12" t="s">
        <v>175</v>
      </c>
      <c r="AB2360" s="12" t="s">
        <v>10666</v>
      </c>
      <c r="AC2360" s="12">
        <v>70.0</v>
      </c>
      <c r="AD2360" s="12" t="s">
        <v>314</v>
      </c>
      <c r="AE2360" s="12" t="s">
        <v>10667</v>
      </c>
      <c r="AF2360" s="12" t="s">
        <v>10668</v>
      </c>
      <c r="AI2360" s="12" t="s">
        <v>152</v>
      </c>
      <c r="AJ2360" s="12" t="s">
        <v>152</v>
      </c>
      <c r="AK2360" s="12" t="s">
        <v>126</v>
      </c>
      <c r="AM2360" s="12" t="s">
        <v>1873</v>
      </c>
      <c r="AN2360" s="12" t="s">
        <v>1873</v>
      </c>
      <c r="AO2360" s="12" t="s">
        <v>1873</v>
      </c>
      <c r="AP2360" s="12" t="s">
        <v>152</v>
      </c>
      <c r="AQ2360" s="12" t="s">
        <v>152</v>
      </c>
      <c r="AS2360" s="12" t="s">
        <v>153</v>
      </c>
      <c r="AU2360" s="12" t="s">
        <v>152</v>
      </c>
      <c r="AV2360" s="12" t="s">
        <v>188</v>
      </c>
      <c r="AW2360" s="12" t="s">
        <v>3941</v>
      </c>
      <c r="AX2360" s="12" t="s">
        <v>183</v>
      </c>
      <c r="AY2360" s="12" t="s">
        <v>3941</v>
      </c>
      <c r="BO2360" s="12" t="s">
        <v>629</v>
      </c>
      <c r="BP2360" s="12" t="s">
        <v>7720</v>
      </c>
    </row>
    <row r="2361" ht="14.25" customHeight="1">
      <c r="A2361" s="12">
        <v>723677.0</v>
      </c>
      <c r="B2361" s="12">
        <v>723677.0</v>
      </c>
      <c r="K2361" s="12" t="s">
        <v>10506</v>
      </c>
      <c r="M2361" s="12" t="s">
        <v>253</v>
      </c>
      <c r="N2361" s="12" t="s">
        <v>171</v>
      </c>
      <c r="P2361" s="12" t="s">
        <v>128</v>
      </c>
      <c r="V2361" s="12">
        <v>557.0</v>
      </c>
      <c r="X2361" s="12" t="s">
        <v>10669</v>
      </c>
      <c r="Y2361" s="12" t="s">
        <v>142</v>
      </c>
      <c r="Z2361" s="12" t="s">
        <v>10670</v>
      </c>
      <c r="AA2361" s="12" t="s">
        <v>175</v>
      </c>
      <c r="AB2361" s="12" t="s">
        <v>10654</v>
      </c>
      <c r="AC2361" s="12">
        <v>2.349069986207E12</v>
      </c>
      <c r="AD2361" s="12" t="s">
        <v>314</v>
      </c>
      <c r="AE2361" s="12" t="s">
        <v>10671</v>
      </c>
      <c r="AI2361" s="12" t="s">
        <v>152</v>
      </c>
      <c r="AJ2361" s="12" t="s">
        <v>126</v>
      </c>
      <c r="AM2361" s="12" t="s">
        <v>196</v>
      </c>
      <c r="AP2361" s="12" t="s">
        <v>152</v>
      </c>
      <c r="AS2361" s="12" t="s">
        <v>370</v>
      </c>
      <c r="AT2361" s="12" t="s">
        <v>1017</v>
      </c>
      <c r="AU2361" s="12" t="s">
        <v>152</v>
      </c>
      <c r="AV2361" s="12" t="s">
        <v>462</v>
      </c>
      <c r="AX2361" s="12" t="s">
        <v>156</v>
      </c>
      <c r="BQ2361" s="12" t="s">
        <v>158</v>
      </c>
    </row>
    <row r="2362" ht="14.25" customHeight="1">
      <c r="A2362" s="12">
        <v>723679.0</v>
      </c>
      <c r="B2362" s="12">
        <v>723679.0</v>
      </c>
      <c r="K2362" s="12" t="s">
        <v>10506</v>
      </c>
      <c r="M2362" s="12" t="s">
        <v>170</v>
      </c>
      <c r="N2362" s="12" t="s">
        <v>171</v>
      </c>
      <c r="P2362" s="12" t="s">
        <v>140</v>
      </c>
      <c r="V2362" s="12">
        <v>779.0</v>
      </c>
      <c r="X2362" s="12" t="s">
        <v>10672</v>
      </c>
      <c r="Y2362" s="12" t="s">
        <v>142</v>
      </c>
      <c r="Z2362" s="12" t="s">
        <v>10673</v>
      </c>
      <c r="AA2362" s="12" t="s">
        <v>175</v>
      </c>
      <c r="AB2362" s="12" t="s">
        <v>10674</v>
      </c>
      <c r="AC2362" s="12">
        <v>6.28159041501E11</v>
      </c>
      <c r="AD2362" s="12" t="s">
        <v>634</v>
      </c>
      <c r="AE2362" s="12" t="s">
        <v>10675</v>
      </c>
      <c r="AI2362" s="12" t="s">
        <v>152</v>
      </c>
      <c r="AJ2362" s="12" t="s">
        <v>126</v>
      </c>
      <c r="AK2362" s="12" t="s">
        <v>126</v>
      </c>
      <c r="AM2362" s="12" t="s">
        <v>358</v>
      </c>
      <c r="AP2362" s="12" t="s">
        <v>152</v>
      </c>
      <c r="AS2362" s="12" t="s">
        <v>370</v>
      </c>
      <c r="AT2362" s="12" t="s">
        <v>1017</v>
      </c>
      <c r="AU2362" s="12" t="s">
        <v>152</v>
      </c>
      <c r="AV2362" s="12" t="s">
        <v>552</v>
      </c>
      <c r="AX2362" s="12" t="s">
        <v>156</v>
      </c>
      <c r="BO2362" s="12" t="s">
        <v>467</v>
      </c>
      <c r="BP2362" s="12" t="s">
        <v>634</v>
      </c>
      <c r="BQ2362" s="12" t="s">
        <v>236</v>
      </c>
    </row>
    <row r="2363" ht="14.25" customHeight="1">
      <c r="A2363" s="12">
        <v>723695.0</v>
      </c>
      <c r="B2363" s="12">
        <v>723695.0</v>
      </c>
      <c r="K2363" s="12" t="s">
        <v>10506</v>
      </c>
      <c r="M2363" s="12" t="s">
        <v>170</v>
      </c>
      <c r="N2363" s="12" t="s">
        <v>139</v>
      </c>
      <c r="O2363" s="12" t="s">
        <v>4892</v>
      </c>
      <c r="P2363" s="12" t="s">
        <v>140</v>
      </c>
      <c r="V2363" s="12">
        <v>977.0</v>
      </c>
      <c r="X2363" s="12" t="s">
        <v>10676</v>
      </c>
      <c r="Y2363" s="12" t="s">
        <v>142</v>
      </c>
      <c r="Z2363" s="12" t="s">
        <v>10677</v>
      </c>
      <c r="AA2363" s="12" t="s">
        <v>175</v>
      </c>
      <c r="AB2363" s="12" t="s">
        <v>10678</v>
      </c>
      <c r="AC2363" s="12">
        <v>6.39190618573E11</v>
      </c>
      <c r="AD2363" s="12" t="s">
        <v>836</v>
      </c>
      <c r="AE2363" s="12" t="s">
        <v>10679</v>
      </c>
      <c r="AI2363" s="12" t="s">
        <v>152</v>
      </c>
      <c r="AJ2363" s="12" t="s">
        <v>126</v>
      </c>
      <c r="AK2363" s="12" t="s">
        <v>126</v>
      </c>
      <c r="AM2363" s="12" t="s">
        <v>149</v>
      </c>
      <c r="AN2363" s="12" t="s">
        <v>2473</v>
      </c>
      <c r="AP2363" s="12" t="s">
        <v>152</v>
      </c>
      <c r="AQ2363" s="12" t="s">
        <v>152</v>
      </c>
      <c r="AS2363" s="12" t="s">
        <v>153</v>
      </c>
      <c r="AU2363" s="12" t="s">
        <v>152</v>
      </c>
      <c r="AV2363" s="12" t="s">
        <v>188</v>
      </c>
      <c r="AW2363" s="12" t="s">
        <v>3832</v>
      </c>
      <c r="AX2363" s="12" t="s">
        <v>184</v>
      </c>
      <c r="AY2363" s="12" t="s">
        <v>10680</v>
      </c>
      <c r="BO2363" s="12" t="s">
        <v>1331</v>
      </c>
    </row>
    <row r="2364" ht="14.25" customHeight="1">
      <c r="A2364" s="12">
        <v>723696.0</v>
      </c>
      <c r="B2364" s="12">
        <v>723696.0</v>
      </c>
      <c r="K2364" s="12" t="s">
        <v>10506</v>
      </c>
      <c r="M2364" s="12" t="s">
        <v>253</v>
      </c>
      <c r="N2364" s="12" t="s">
        <v>171</v>
      </c>
      <c r="P2364" s="12" t="s">
        <v>204</v>
      </c>
      <c r="V2364" s="12">
        <v>310.0</v>
      </c>
      <c r="X2364" s="12" t="s">
        <v>10681</v>
      </c>
      <c r="Y2364" s="12" t="s">
        <v>246</v>
      </c>
      <c r="Z2364" s="12" t="s">
        <v>10682</v>
      </c>
      <c r="AA2364" s="12" t="s">
        <v>144</v>
      </c>
      <c r="AB2364" s="12" t="s">
        <v>10683</v>
      </c>
      <c r="AC2364" s="12">
        <v>803.0</v>
      </c>
      <c r="AD2364" s="12" t="s">
        <v>314</v>
      </c>
      <c r="AI2364" s="12" t="s">
        <v>152</v>
      </c>
      <c r="AJ2364" s="12" t="s">
        <v>126</v>
      </c>
      <c r="AK2364" s="12" t="s">
        <v>126</v>
      </c>
      <c r="AS2364" s="12" t="s">
        <v>153</v>
      </c>
      <c r="AU2364" s="12" t="s">
        <v>126</v>
      </c>
    </row>
    <row r="2365" ht="14.25" customHeight="1">
      <c r="A2365" s="12">
        <v>723698.0</v>
      </c>
      <c r="B2365" s="12">
        <v>723698.0</v>
      </c>
      <c r="K2365" s="12" t="s">
        <v>10506</v>
      </c>
      <c r="M2365" s="12" t="s">
        <v>170</v>
      </c>
      <c r="N2365" s="12" t="s">
        <v>139</v>
      </c>
      <c r="P2365" s="12" t="s">
        <v>3282</v>
      </c>
      <c r="V2365" s="12">
        <v>0.0</v>
      </c>
      <c r="X2365" s="12" t="s">
        <v>10684</v>
      </c>
      <c r="Y2365" s="12" t="s">
        <v>226</v>
      </c>
      <c r="Z2365" s="12" t="s">
        <v>10685</v>
      </c>
      <c r="AA2365" s="12" t="s">
        <v>144</v>
      </c>
      <c r="AB2365" s="12" t="s">
        <v>10686</v>
      </c>
      <c r="AC2365" s="12">
        <v>8.21028837254E11</v>
      </c>
      <c r="AD2365" s="12" t="s">
        <v>2053</v>
      </c>
      <c r="AS2365" s="12" t="s">
        <v>370</v>
      </c>
      <c r="AT2365" s="12" t="s">
        <v>10687</v>
      </c>
      <c r="AU2365" s="12" t="s">
        <v>126</v>
      </c>
      <c r="BF2365" s="12" t="s">
        <v>126</v>
      </c>
    </row>
    <row r="2366" ht="14.25" customHeight="1">
      <c r="A2366" s="12">
        <v>723703.0</v>
      </c>
      <c r="B2366" s="12">
        <v>723703.0</v>
      </c>
      <c r="C2366" s="12" t="s">
        <v>136</v>
      </c>
      <c r="D2366" s="12">
        <v>905.0</v>
      </c>
      <c r="K2366" s="12" t="s">
        <v>10506</v>
      </c>
      <c r="M2366" s="12" t="s">
        <v>138</v>
      </c>
      <c r="N2366" s="12" t="s">
        <v>171</v>
      </c>
      <c r="P2366" s="12" t="s">
        <v>140</v>
      </c>
      <c r="V2366" s="12">
        <v>839.0</v>
      </c>
      <c r="X2366" s="12" t="s">
        <v>10688</v>
      </c>
      <c r="Y2366" s="12" t="s">
        <v>142</v>
      </c>
      <c r="Z2366" s="12" t="s">
        <v>10689</v>
      </c>
      <c r="AA2366" s="12" t="s">
        <v>175</v>
      </c>
      <c r="AB2366" s="12" t="s">
        <v>10690</v>
      </c>
      <c r="AC2366" s="12">
        <v>8.86958543727E11</v>
      </c>
      <c r="AD2366" s="12" t="s">
        <v>241</v>
      </c>
      <c r="AE2366" s="12" t="s">
        <v>10691</v>
      </c>
      <c r="AF2366" s="12" t="s">
        <v>10692</v>
      </c>
      <c r="AI2366" s="12" t="s">
        <v>126</v>
      </c>
      <c r="AJ2366" s="12" t="s">
        <v>126</v>
      </c>
      <c r="AK2366" s="12" t="s">
        <v>126</v>
      </c>
      <c r="AM2366" s="12" t="s">
        <v>149</v>
      </c>
      <c r="AN2366" s="12" t="s">
        <v>1201</v>
      </c>
      <c r="AP2366" s="12" t="s">
        <v>126</v>
      </c>
      <c r="AQ2366" s="12" t="s">
        <v>152</v>
      </c>
      <c r="AS2366" s="12" t="s">
        <v>153</v>
      </c>
      <c r="AU2366" s="12" t="s">
        <v>152</v>
      </c>
      <c r="AV2366" s="12" t="s">
        <v>154</v>
      </c>
      <c r="AW2366" s="12" t="s">
        <v>10542</v>
      </c>
      <c r="AX2366" s="12" t="s">
        <v>156</v>
      </c>
      <c r="AY2366" s="12" t="s">
        <v>10543</v>
      </c>
      <c r="BO2366" s="12" t="s">
        <v>1288</v>
      </c>
      <c r="BP2366" s="12" t="s">
        <v>2869</v>
      </c>
      <c r="BQ2366" s="12" t="s">
        <v>388</v>
      </c>
    </row>
    <row r="2367" ht="14.25" customHeight="1">
      <c r="A2367" s="12">
        <v>723704.0</v>
      </c>
      <c r="B2367" s="12">
        <v>723703.0</v>
      </c>
      <c r="K2367" s="12" t="s">
        <v>10506</v>
      </c>
      <c r="M2367" s="12" t="s">
        <v>138</v>
      </c>
      <c r="N2367" s="12" t="s">
        <v>171</v>
      </c>
      <c r="P2367" s="12" t="s">
        <v>977</v>
      </c>
      <c r="V2367" s="12">
        <v>33.0</v>
      </c>
      <c r="X2367" s="12" t="s">
        <v>10693</v>
      </c>
      <c r="Y2367" s="12" t="s">
        <v>319</v>
      </c>
      <c r="Z2367" s="12" t="s">
        <v>10694</v>
      </c>
      <c r="AA2367" s="12" t="s">
        <v>175</v>
      </c>
      <c r="AB2367" s="12" t="s">
        <v>10538</v>
      </c>
      <c r="AC2367" s="12">
        <v>8.8697905004E11</v>
      </c>
      <c r="AD2367" s="12" t="s">
        <v>241</v>
      </c>
      <c r="AE2367" s="12" t="s">
        <v>10691</v>
      </c>
      <c r="AF2367" s="12" t="s">
        <v>10692</v>
      </c>
      <c r="AI2367" s="12" t="s">
        <v>126</v>
      </c>
      <c r="AJ2367" s="12" t="s">
        <v>126</v>
      </c>
      <c r="AK2367" s="12" t="s">
        <v>126</v>
      </c>
      <c r="AM2367" s="12" t="s">
        <v>1201</v>
      </c>
      <c r="AP2367" s="12" t="s">
        <v>126</v>
      </c>
      <c r="AQ2367" s="12" t="s">
        <v>152</v>
      </c>
      <c r="AS2367" s="12" t="s">
        <v>153</v>
      </c>
      <c r="AU2367" s="12" t="s">
        <v>152</v>
      </c>
      <c r="AV2367" s="12" t="s">
        <v>154</v>
      </c>
      <c r="AW2367" s="12" t="s">
        <v>10542</v>
      </c>
      <c r="AX2367" s="12" t="s">
        <v>156</v>
      </c>
      <c r="AY2367" s="12" t="s">
        <v>10543</v>
      </c>
      <c r="BO2367" s="12" t="s">
        <v>267</v>
      </c>
      <c r="BP2367" s="12" t="s">
        <v>2869</v>
      </c>
      <c r="BQ2367" s="12" t="s">
        <v>388</v>
      </c>
    </row>
    <row r="2368" ht="14.25" customHeight="1">
      <c r="A2368" s="12">
        <v>723705.0</v>
      </c>
      <c r="B2368" s="12">
        <v>723703.0</v>
      </c>
      <c r="K2368" s="12" t="s">
        <v>10506</v>
      </c>
      <c r="M2368" s="12" t="s">
        <v>138</v>
      </c>
      <c r="N2368" s="12" t="s">
        <v>171</v>
      </c>
      <c r="P2368" s="12" t="s">
        <v>977</v>
      </c>
      <c r="V2368" s="12">
        <v>33.0</v>
      </c>
      <c r="X2368" s="12" t="s">
        <v>10695</v>
      </c>
      <c r="Y2368" s="12" t="s">
        <v>246</v>
      </c>
      <c r="Z2368" s="12" t="s">
        <v>10696</v>
      </c>
      <c r="AA2368" s="12" t="s">
        <v>144</v>
      </c>
      <c r="AB2368" s="12" t="s">
        <v>10538</v>
      </c>
      <c r="AC2368" s="12">
        <v>8.8697905004E11</v>
      </c>
      <c r="AD2368" s="12" t="s">
        <v>241</v>
      </c>
      <c r="AE2368" s="12" t="s">
        <v>10691</v>
      </c>
      <c r="AF2368" s="12" t="s">
        <v>10692</v>
      </c>
      <c r="AI2368" s="12" t="s">
        <v>126</v>
      </c>
      <c r="AJ2368" s="12" t="s">
        <v>126</v>
      </c>
      <c r="AK2368" s="12" t="s">
        <v>126</v>
      </c>
      <c r="AM2368" s="12" t="s">
        <v>1201</v>
      </c>
      <c r="AP2368" s="12" t="s">
        <v>126</v>
      </c>
      <c r="AQ2368" s="12" t="s">
        <v>152</v>
      </c>
      <c r="AS2368" s="12" t="s">
        <v>153</v>
      </c>
      <c r="AU2368" s="12" t="s">
        <v>152</v>
      </c>
      <c r="AV2368" s="12" t="s">
        <v>154</v>
      </c>
      <c r="AW2368" s="12" t="s">
        <v>10542</v>
      </c>
      <c r="AX2368" s="12" t="s">
        <v>156</v>
      </c>
      <c r="AY2368" s="12" t="s">
        <v>10543</v>
      </c>
      <c r="BO2368" s="12" t="s">
        <v>127</v>
      </c>
      <c r="BP2368" s="12" t="s">
        <v>2869</v>
      </c>
      <c r="BQ2368" s="12" t="s">
        <v>388</v>
      </c>
    </row>
    <row r="2369" ht="14.25" customHeight="1">
      <c r="A2369" s="12">
        <v>723711.0</v>
      </c>
      <c r="B2369" s="12">
        <v>723711.0</v>
      </c>
      <c r="K2369" s="12" t="s">
        <v>10506</v>
      </c>
      <c r="M2369" s="12" t="s">
        <v>170</v>
      </c>
      <c r="N2369" s="12" t="s">
        <v>139</v>
      </c>
      <c r="O2369" s="12" t="s">
        <v>4892</v>
      </c>
      <c r="P2369" s="12" t="s">
        <v>140</v>
      </c>
      <c r="V2369" s="12">
        <v>977.0</v>
      </c>
      <c r="X2369" s="12" t="s">
        <v>10697</v>
      </c>
      <c r="Y2369" s="12" t="s">
        <v>142</v>
      </c>
      <c r="Z2369" s="12" t="s">
        <v>10677</v>
      </c>
      <c r="AA2369" s="12" t="s">
        <v>175</v>
      </c>
      <c r="AB2369" s="12" t="s">
        <v>10678</v>
      </c>
      <c r="AC2369" s="12">
        <v>6.39190618573E11</v>
      </c>
      <c r="AD2369" s="12" t="s">
        <v>836</v>
      </c>
      <c r="AE2369" s="12" t="s">
        <v>10698</v>
      </c>
      <c r="AI2369" s="12" t="s">
        <v>152</v>
      </c>
      <c r="AJ2369" s="12" t="s">
        <v>126</v>
      </c>
      <c r="AK2369" s="12" t="s">
        <v>126</v>
      </c>
      <c r="AM2369" s="12" t="s">
        <v>358</v>
      </c>
      <c r="AN2369" s="12" t="s">
        <v>10699</v>
      </c>
      <c r="AP2369" s="12" t="s">
        <v>152</v>
      </c>
      <c r="AQ2369" s="12" t="s">
        <v>152</v>
      </c>
      <c r="AS2369" s="12" t="s">
        <v>153</v>
      </c>
      <c r="AU2369" s="12" t="s">
        <v>152</v>
      </c>
      <c r="AV2369" s="12" t="s">
        <v>182</v>
      </c>
      <c r="AW2369" s="12" t="s">
        <v>10700</v>
      </c>
      <c r="AX2369" s="12" t="s">
        <v>183</v>
      </c>
      <c r="AY2369" s="12" t="s">
        <v>10275</v>
      </c>
      <c r="BO2369" s="12" t="s">
        <v>4660</v>
      </c>
      <c r="BP2369" s="12" t="s">
        <v>146</v>
      </c>
      <c r="BQ2369" s="12" t="s">
        <v>273</v>
      </c>
    </row>
    <row r="2370" ht="14.25" customHeight="1">
      <c r="A2370" s="12">
        <v>723714.0</v>
      </c>
      <c r="B2370" s="12">
        <v>723714.0</v>
      </c>
      <c r="C2370" s="12" t="s">
        <v>136</v>
      </c>
      <c r="D2370" s="12">
        <v>488.0</v>
      </c>
      <c r="K2370" s="12" t="s">
        <v>10506</v>
      </c>
      <c r="M2370" s="12" t="s">
        <v>170</v>
      </c>
      <c r="N2370" s="12" t="s">
        <v>139</v>
      </c>
      <c r="O2370" s="12" t="s">
        <v>8591</v>
      </c>
      <c r="P2370" s="12" t="s">
        <v>204</v>
      </c>
      <c r="V2370" s="12">
        <v>488.0</v>
      </c>
      <c r="X2370" s="12" t="s">
        <v>10701</v>
      </c>
      <c r="Y2370" s="12" t="s">
        <v>142</v>
      </c>
      <c r="Z2370" s="12" t="s">
        <v>10702</v>
      </c>
      <c r="AA2370" s="12" t="s">
        <v>144</v>
      </c>
      <c r="AB2370" s="12" t="s">
        <v>10703</v>
      </c>
      <c r="AC2370" s="12">
        <v>9.23006139611E11</v>
      </c>
      <c r="AD2370" s="12" t="s">
        <v>948</v>
      </c>
      <c r="AE2370" s="12" t="s">
        <v>10704</v>
      </c>
      <c r="AF2370" s="12" t="s">
        <v>10705</v>
      </c>
      <c r="AI2370" s="12" t="s">
        <v>152</v>
      </c>
      <c r="AJ2370" s="12" t="s">
        <v>152</v>
      </c>
      <c r="AK2370" s="12" t="s">
        <v>126</v>
      </c>
      <c r="AM2370" s="12" t="s">
        <v>149</v>
      </c>
      <c r="AN2370" s="12" t="s">
        <v>3948</v>
      </c>
      <c r="AO2370" s="12" t="s">
        <v>1255</v>
      </c>
      <c r="AP2370" s="12" t="s">
        <v>152</v>
      </c>
      <c r="AQ2370" s="12" t="s">
        <v>152</v>
      </c>
      <c r="AS2370" s="12" t="s">
        <v>153</v>
      </c>
      <c r="AU2370" s="12" t="s">
        <v>152</v>
      </c>
      <c r="AV2370" s="12" t="s">
        <v>182</v>
      </c>
      <c r="AW2370" s="12" t="s">
        <v>10706</v>
      </c>
      <c r="AX2370" s="12" t="s">
        <v>10707</v>
      </c>
      <c r="AY2370" s="12" t="s">
        <v>10708</v>
      </c>
      <c r="BO2370" s="12" t="s">
        <v>3378</v>
      </c>
      <c r="BP2370" s="12" t="s">
        <v>948</v>
      </c>
      <c r="BQ2370" s="12" t="s">
        <v>388</v>
      </c>
    </row>
    <row r="2371" ht="14.25" customHeight="1">
      <c r="A2371" s="12">
        <v>723715.0</v>
      </c>
      <c r="B2371" s="12">
        <v>723714.0</v>
      </c>
      <c r="K2371" s="12" t="s">
        <v>10506</v>
      </c>
      <c r="M2371" s="12" t="s">
        <v>170</v>
      </c>
      <c r="N2371" s="12" t="s">
        <v>139</v>
      </c>
      <c r="O2371" s="12" t="s">
        <v>260</v>
      </c>
      <c r="P2371" s="12" t="s">
        <v>3282</v>
      </c>
      <c r="V2371" s="12">
        <v>0.0</v>
      </c>
      <c r="X2371" s="12" t="s">
        <v>10709</v>
      </c>
      <c r="Y2371" s="12" t="s">
        <v>173</v>
      </c>
      <c r="Z2371" s="12" t="s">
        <v>10710</v>
      </c>
      <c r="AA2371" s="12" t="s">
        <v>175</v>
      </c>
      <c r="AB2371" s="12" t="s">
        <v>10703</v>
      </c>
      <c r="AC2371" s="12">
        <v>9.23006139611E11</v>
      </c>
      <c r="AD2371" s="12" t="s">
        <v>948</v>
      </c>
      <c r="AE2371" s="12" t="s">
        <v>10711</v>
      </c>
      <c r="AF2371" s="12" t="s">
        <v>10712</v>
      </c>
      <c r="AI2371" s="12" t="s">
        <v>152</v>
      </c>
      <c r="AJ2371" s="12" t="s">
        <v>152</v>
      </c>
      <c r="AK2371" s="12" t="s">
        <v>126</v>
      </c>
      <c r="AP2371" s="12" t="s">
        <v>152</v>
      </c>
      <c r="AQ2371" s="12" t="s">
        <v>152</v>
      </c>
      <c r="AS2371" s="12" t="s">
        <v>153</v>
      </c>
      <c r="AU2371" s="12" t="s">
        <v>152</v>
      </c>
      <c r="AV2371" s="12" t="s">
        <v>10713</v>
      </c>
      <c r="AW2371" s="12" t="s">
        <v>1542</v>
      </c>
      <c r="AX2371" s="12" t="s">
        <v>183</v>
      </c>
      <c r="AY2371" s="12" t="s">
        <v>10708</v>
      </c>
      <c r="BF2371" s="12" t="s">
        <v>126</v>
      </c>
      <c r="BO2371" s="12" t="s">
        <v>3378</v>
      </c>
      <c r="BQ2371" s="12" t="s">
        <v>388</v>
      </c>
    </row>
    <row r="2372" ht="14.25" customHeight="1">
      <c r="A2372" s="12">
        <v>723716.0</v>
      </c>
      <c r="B2372" s="12">
        <v>723716.0</v>
      </c>
      <c r="K2372" s="12" t="s">
        <v>10506</v>
      </c>
      <c r="M2372" s="12" t="s">
        <v>253</v>
      </c>
      <c r="N2372" s="12" t="s">
        <v>139</v>
      </c>
      <c r="O2372" s="12" t="s">
        <v>8591</v>
      </c>
      <c r="P2372" s="12" t="s">
        <v>140</v>
      </c>
      <c r="V2372" s="12">
        <v>906.0</v>
      </c>
      <c r="X2372" s="12" t="s">
        <v>10714</v>
      </c>
      <c r="Y2372" s="12" t="s">
        <v>246</v>
      </c>
      <c r="Z2372" s="12" t="s">
        <v>3926</v>
      </c>
      <c r="AA2372" s="12" t="s">
        <v>144</v>
      </c>
      <c r="AB2372" s="12" t="s">
        <v>3927</v>
      </c>
      <c r="AC2372" s="12">
        <v>666.0</v>
      </c>
      <c r="AD2372" s="12" t="s">
        <v>3929</v>
      </c>
      <c r="AE2372" s="12" t="s">
        <v>3930</v>
      </c>
      <c r="AF2372" s="12" t="s">
        <v>10715</v>
      </c>
      <c r="AI2372" s="12" t="s">
        <v>152</v>
      </c>
      <c r="AJ2372" s="12" t="s">
        <v>152</v>
      </c>
      <c r="AK2372" s="12" t="s">
        <v>126</v>
      </c>
      <c r="AM2372" s="12" t="s">
        <v>1078</v>
      </c>
      <c r="AN2372" s="12" t="s">
        <v>906</v>
      </c>
      <c r="AO2372" s="12" t="s">
        <v>3784</v>
      </c>
      <c r="AP2372" s="12" t="s">
        <v>126</v>
      </c>
      <c r="AQ2372" s="12" t="s">
        <v>152</v>
      </c>
      <c r="AS2372" s="12" t="s">
        <v>153</v>
      </c>
      <c r="AU2372" s="12" t="s">
        <v>126</v>
      </c>
      <c r="BO2372" s="12" t="s">
        <v>351</v>
      </c>
      <c r="BP2372" s="12" t="s">
        <v>3929</v>
      </c>
      <c r="BQ2372" s="12" t="s">
        <v>647</v>
      </c>
    </row>
    <row r="2373" ht="14.25" customHeight="1">
      <c r="A2373" s="12">
        <v>723717.0</v>
      </c>
      <c r="B2373" s="12">
        <v>723716.0</v>
      </c>
      <c r="K2373" s="12" t="s">
        <v>10506</v>
      </c>
      <c r="M2373" s="12" t="s">
        <v>253</v>
      </c>
      <c r="N2373" s="12" t="s">
        <v>139</v>
      </c>
      <c r="O2373" s="12" t="s">
        <v>8591</v>
      </c>
      <c r="P2373" s="12" t="s">
        <v>140</v>
      </c>
      <c r="V2373" s="12">
        <v>906.0</v>
      </c>
      <c r="X2373" s="12" t="s">
        <v>10714</v>
      </c>
      <c r="Y2373" s="12" t="s">
        <v>246</v>
      </c>
      <c r="Z2373" s="12" t="s">
        <v>3926</v>
      </c>
      <c r="AA2373" s="12" t="s">
        <v>144</v>
      </c>
      <c r="AB2373" s="12" t="s">
        <v>3927</v>
      </c>
      <c r="AC2373" s="12">
        <v>666.0</v>
      </c>
      <c r="AD2373" s="12" t="s">
        <v>3929</v>
      </c>
      <c r="AE2373" s="12" t="s">
        <v>3930</v>
      </c>
      <c r="AF2373" s="12" t="s">
        <v>10715</v>
      </c>
      <c r="AI2373" s="12" t="s">
        <v>152</v>
      </c>
      <c r="AJ2373" s="12" t="s">
        <v>152</v>
      </c>
      <c r="AK2373" s="12" t="s">
        <v>126</v>
      </c>
      <c r="AM2373" s="12" t="s">
        <v>1078</v>
      </c>
      <c r="AN2373" s="12" t="s">
        <v>906</v>
      </c>
      <c r="AO2373" s="12" t="s">
        <v>3784</v>
      </c>
      <c r="AP2373" s="12" t="s">
        <v>126</v>
      </c>
      <c r="AQ2373" s="12" t="s">
        <v>152</v>
      </c>
      <c r="AS2373" s="12" t="s">
        <v>153</v>
      </c>
      <c r="AU2373" s="12" t="s">
        <v>126</v>
      </c>
      <c r="BO2373" s="12" t="s">
        <v>351</v>
      </c>
      <c r="BP2373" s="12" t="s">
        <v>3929</v>
      </c>
      <c r="BQ2373" s="12" t="s">
        <v>647</v>
      </c>
    </row>
    <row r="2374" ht="14.25" customHeight="1">
      <c r="A2374" s="12">
        <v>723718.0</v>
      </c>
      <c r="B2374" s="12">
        <v>723718.0</v>
      </c>
      <c r="K2374" s="12" t="s">
        <v>10506</v>
      </c>
      <c r="M2374" s="12" t="s">
        <v>138</v>
      </c>
      <c r="N2374" s="12" t="s">
        <v>171</v>
      </c>
      <c r="P2374" s="12" t="s">
        <v>128</v>
      </c>
      <c r="V2374" s="12">
        <v>752.0</v>
      </c>
      <c r="X2374" s="12" t="s">
        <v>10716</v>
      </c>
      <c r="Y2374" s="12" t="s">
        <v>269</v>
      </c>
      <c r="Z2374" s="12" t="s">
        <v>10717</v>
      </c>
      <c r="AA2374" s="12" t="s">
        <v>175</v>
      </c>
      <c r="AB2374" s="12" t="s">
        <v>10718</v>
      </c>
      <c r="AC2374" s="12">
        <v>10.0</v>
      </c>
      <c r="AD2374" s="12" t="s">
        <v>146</v>
      </c>
      <c r="AE2374" s="12" t="s">
        <v>10719</v>
      </c>
      <c r="AI2374" s="12" t="s">
        <v>126</v>
      </c>
      <c r="AJ2374" s="12" t="s">
        <v>126</v>
      </c>
      <c r="AK2374" s="12" t="s">
        <v>126</v>
      </c>
      <c r="AM2374" s="12" t="s">
        <v>150</v>
      </c>
      <c r="AP2374" s="12" t="s">
        <v>126</v>
      </c>
      <c r="AQ2374" s="12" t="s">
        <v>152</v>
      </c>
      <c r="AS2374" s="12" t="s">
        <v>370</v>
      </c>
      <c r="AT2374" s="12" t="s">
        <v>1017</v>
      </c>
      <c r="AU2374" s="12" t="s">
        <v>126</v>
      </c>
      <c r="BO2374" s="12" t="s">
        <v>127</v>
      </c>
      <c r="BP2374" s="12" t="s">
        <v>146</v>
      </c>
      <c r="BQ2374" s="12" t="s">
        <v>236</v>
      </c>
    </row>
    <row r="2375" ht="14.25" customHeight="1">
      <c r="A2375" s="12">
        <v>723719.0</v>
      </c>
      <c r="B2375" s="12">
        <v>723718.0</v>
      </c>
      <c r="K2375" s="12" t="s">
        <v>10506</v>
      </c>
      <c r="M2375" s="12" t="s">
        <v>138</v>
      </c>
      <c r="N2375" s="12" t="s">
        <v>171</v>
      </c>
      <c r="P2375" s="12" t="s">
        <v>128</v>
      </c>
      <c r="V2375" s="12">
        <v>752.0</v>
      </c>
      <c r="X2375" s="12" t="s">
        <v>10720</v>
      </c>
      <c r="Y2375" s="12" t="s">
        <v>269</v>
      </c>
      <c r="Z2375" s="12" t="s">
        <v>10717</v>
      </c>
      <c r="AA2375" s="12" t="s">
        <v>175</v>
      </c>
      <c r="AB2375" s="12" t="s">
        <v>10718</v>
      </c>
      <c r="AC2375" s="12">
        <v>10.0</v>
      </c>
      <c r="AD2375" s="12" t="s">
        <v>146</v>
      </c>
      <c r="AE2375" s="12" t="s">
        <v>10719</v>
      </c>
      <c r="AI2375" s="12" t="s">
        <v>126</v>
      </c>
      <c r="AJ2375" s="12" t="s">
        <v>126</v>
      </c>
      <c r="AK2375" s="12" t="s">
        <v>126</v>
      </c>
      <c r="AP2375" s="12" t="s">
        <v>126</v>
      </c>
      <c r="AS2375" s="12" t="s">
        <v>370</v>
      </c>
      <c r="AT2375" s="12" t="s">
        <v>1017</v>
      </c>
      <c r="AU2375" s="12" t="s">
        <v>126</v>
      </c>
      <c r="BO2375" s="12" t="s">
        <v>127</v>
      </c>
      <c r="BP2375" s="12" t="s">
        <v>146</v>
      </c>
      <c r="BQ2375" s="12" t="s">
        <v>236</v>
      </c>
    </row>
    <row r="2376" ht="14.25" customHeight="1">
      <c r="A2376" s="12">
        <v>723720.0</v>
      </c>
      <c r="B2376" s="12">
        <v>723720.0</v>
      </c>
      <c r="K2376" s="12" t="s">
        <v>10506</v>
      </c>
      <c r="M2376" s="12" t="s">
        <v>138</v>
      </c>
      <c r="N2376" s="12" t="s">
        <v>171</v>
      </c>
      <c r="P2376" s="12" t="s">
        <v>128</v>
      </c>
      <c r="V2376" s="12">
        <v>752.0</v>
      </c>
      <c r="X2376" s="12" t="s">
        <v>10721</v>
      </c>
      <c r="Y2376" s="12" t="s">
        <v>269</v>
      </c>
      <c r="Z2376" s="12" t="s">
        <v>10717</v>
      </c>
      <c r="AA2376" s="12" t="s">
        <v>175</v>
      </c>
      <c r="AB2376" s="12" t="s">
        <v>10718</v>
      </c>
      <c r="AC2376" s="12">
        <v>10.0</v>
      </c>
      <c r="AD2376" s="12" t="s">
        <v>146</v>
      </c>
      <c r="AE2376" s="12" t="s">
        <v>10719</v>
      </c>
      <c r="AI2376" s="12" t="s">
        <v>126</v>
      </c>
      <c r="AJ2376" s="12" t="s">
        <v>126</v>
      </c>
      <c r="AK2376" s="12" t="s">
        <v>126</v>
      </c>
      <c r="AP2376" s="12" t="s">
        <v>126</v>
      </c>
      <c r="AS2376" s="12" t="s">
        <v>370</v>
      </c>
      <c r="AT2376" s="12" t="s">
        <v>1017</v>
      </c>
      <c r="AU2376" s="12" t="s">
        <v>126</v>
      </c>
      <c r="BO2376" s="12" t="s">
        <v>127</v>
      </c>
      <c r="BP2376" s="12" t="s">
        <v>146</v>
      </c>
      <c r="BQ2376" s="12" t="s">
        <v>236</v>
      </c>
    </row>
    <row r="2377" ht="14.25" customHeight="1">
      <c r="A2377" s="12">
        <v>723721.0</v>
      </c>
      <c r="B2377" s="12">
        <v>723721.0</v>
      </c>
      <c r="C2377" s="12" t="s">
        <v>136</v>
      </c>
      <c r="D2377" s="12">
        <v>752.0</v>
      </c>
      <c r="K2377" s="12" t="s">
        <v>10506</v>
      </c>
      <c r="M2377" s="12" t="s">
        <v>138</v>
      </c>
      <c r="N2377" s="12" t="s">
        <v>171</v>
      </c>
      <c r="P2377" s="12" t="s">
        <v>128</v>
      </c>
      <c r="V2377" s="12">
        <v>752.0</v>
      </c>
      <c r="X2377" s="12" t="s">
        <v>10720</v>
      </c>
      <c r="Y2377" s="12" t="s">
        <v>269</v>
      </c>
      <c r="Z2377" s="12" t="s">
        <v>10717</v>
      </c>
      <c r="AA2377" s="12" t="s">
        <v>175</v>
      </c>
      <c r="AB2377" s="12" t="s">
        <v>10718</v>
      </c>
      <c r="AC2377" s="12">
        <v>10.0</v>
      </c>
      <c r="AD2377" s="12" t="s">
        <v>146</v>
      </c>
      <c r="AE2377" s="12" t="s">
        <v>10719</v>
      </c>
      <c r="AI2377" s="12" t="s">
        <v>126</v>
      </c>
      <c r="AJ2377" s="12" t="s">
        <v>126</v>
      </c>
      <c r="AK2377" s="12" t="s">
        <v>126</v>
      </c>
      <c r="AP2377" s="12" t="s">
        <v>126</v>
      </c>
      <c r="AS2377" s="12" t="s">
        <v>370</v>
      </c>
      <c r="AT2377" s="12" t="s">
        <v>7866</v>
      </c>
      <c r="AU2377" s="12" t="s">
        <v>126</v>
      </c>
      <c r="BO2377" s="12" t="s">
        <v>127</v>
      </c>
      <c r="BP2377" s="12" t="s">
        <v>146</v>
      </c>
      <c r="BQ2377" s="12" t="s">
        <v>236</v>
      </c>
    </row>
    <row r="2378" ht="14.25" customHeight="1">
      <c r="A2378" s="12">
        <v>723722.0</v>
      </c>
      <c r="B2378" s="12">
        <v>723722.0</v>
      </c>
      <c r="K2378" s="12" t="s">
        <v>10506</v>
      </c>
      <c r="M2378" s="12" t="s">
        <v>170</v>
      </c>
      <c r="N2378" s="12" t="s">
        <v>171</v>
      </c>
      <c r="P2378" s="12" t="s">
        <v>977</v>
      </c>
      <c r="V2378" s="12">
        <v>33.0</v>
      </c>
      <c r="X2378" s="12" t="s">
        <v>10722</v>
      </c>
      <c r="Y2378" s="12" t="s">
        <v>226</v>
      </c>
      <c r="Z2378" s="12" t="s">
        <v>10723</v>
      </c>
      <c r="AA2378" s="12" t="s">
        <v>144</v>
      </c>
      <c r="AB2378" s="12" t="s">
        <v>10724</v>
      </c>
      <c r="AC2378" s="12">
        <v>123.0</v>
      </c>
      <c r="AD2378" s="12" t="s">
        <v>10725</v>
      </c>
      <c r="AE2378" s="12">
        <v>2132.0</v>
      </c>
      <c r="AF2378" s="12" t="s">
        <v>10726</v>
      </c>
      <c r="AI2378" s="12" t="s">
        <v>152</v>
      </c>
      <c r="AJ2378" s="12" t="s">
        <v>126</v>
      </c>
      <c r="AK2378" s="12" t="s">
        <v>126</v>
      </c>
      <c r="AM2378" s="12" t="s">
        <v>10727</v>
      </c>
      <c r="AN2378" s="12" t="s">
        <v>10728</v>
      </c>
      <c r="AO2378" s="12" t="s">
        <v>10729</v>
      </c>
      <c r="AP2378" s="12" t="s">
        <v>152</v>
      </c>
      <c r="AS2378" s="12" t="s">
        <v>370</v>
      </c>
      <c r="AT2378" s="12" t="s">
        <v>1017</v>
      </c>
      <c r="AU2378" s="12" t="s">
        <v>126</v>
      </c>
      <c r="BO2378" s="12" t="s">
        <v>127</v>
      </c>
      <c r="BP2378" s="12" t="s">
        <v>10730</v>
      </c>
      <c r="BQ2378" s="12" t="s">
        <v>135</v>
      </c>
    </row>
    <row r="2379" ht="14.25" customHeight="1">
      <c r="A2379" s="12">
        <v>723727.0</v>
      </c>
      <c r="B2379" s="12">
        <v>723727.0</v>
      </c>
      <c r="K2379" s="12" t="s">
        <v>10506</v>
      </c>
      <c r="M2379" s="12" t="s">
        <v>170</v>
      </c>
      <c r="N2379" s="12" t="s">
        <v>171</v>
      </c>
      <c r="P2379" s="12" t="s">
        <v>128</v>
      </c>
      <c r="V2379" s="12">
        <v>726.0</v>
      </c>
      <c r="X2379" s="12" t="s">
        <v>10731</v>
      </c>
      <c r="Y2379" s="12" t="s">
        <v>142</v>
      </c>
      <c r="Z2379" s="12" t="s">
        <v>10732</v>
      </c>
      <c r="AA2379" s="12" t="s">
        <v>175</v>
      </c>
      <c r="AB2379" s="12" t="s">
        <v>10733</v>
      </c>
      <c r="AC2379" s="12">
        <v>230.0</v>
      </c>
      <c r="AD2379" s="12" t="s">
        <v>3319</v>
      </c>
      <c r="AE2379" s="12" t="s">
        <v>10734</v>
      </c>
      <c r="AI2379" s="12" t="s">
        <v>126</v>
      </c>
      <c r="AJ2379" s="12" t="s">
        <v>126</v>
      </c>
      <c r="AK2379" s="12" t="s">
        <v>126</v>
      </c>
      <c r="AM2379" s="12" t="s">
        <v>196</v>
      </c>
      <c r="AN2379" s="12" t="s">
        <v>702</v>
      </c>
      <c r="AP2379" s="12" t="s">
        <v>152</v>
      </c>
      <c r="AS2379" s="12" t="s">
        <v>153</v>
      </c>
      <c r="AU2379" s="12" t="s">
        <v>152</v>
      </c>
      <c r="AV2379" s="12" t="s">
        <v>154</v>
      </c>
      <c r="AX2379" s="12" t="s">
        <v>184</v>
      </c>
      <c r="BO2379" s="12" t="s">
        <v>127</v>
      </c>
      <c r="BP2379" s="12" t="s">
        <v>3319</v>
      </c>
      <c r="BQ2379" s="12" t="s">
        <v>388</v>
      </c>
    </row>
    <row r="2380" ht="14.25" customHeight="1">
      <c r="A2380" s="12">
        <v>723729.0</v>
      </c>
      <c r="B2380" s="12">
        <v>723729.0</v>
      </c>
      <c r="C2380" s="12" t="s">
        <v>136</v>
      </c>
      <c r="D2380" s="12">
        <v>390.0</v>
      </c>
      <c r="K2380" s="12" t="s">
        <v>10506</v>
      </c>
      <c r="M2380" s="12" t="s">
        <v>170</v>
      </c>
      <c r="N2380" s="12" t="s">
        <v>171</v>
      </c>
      <c r="P2380" s="12" t="s">
        <v>204</v>
      </c>
      <c r="V2380" s="12">
        <v>390.0</v>
      </c>
      <c r="X2380" s="12" t="s">
        <v>10735</v>
      </c>
      <c r="Y2380" s="12" t="s">
        <v>319</v>
      </c>
      <c r="Z2380" s="12" t="s">
        <v>9212</v>
      </c>
      <c r="AA2380" s="12" t="s">
        <v>175</v>
      </c>
      <c r="AB2380" s="12" t="s">
        <v>10736</v>
      </c>
      <c r="AC2380" s="12">
        <v>10.0</v>
      </c>
      <c r="AD2380" s="12" t="s">
        <v>146</v>
      </c>
      <c r="AE2380" s="12" t="s">
        <v>10737</v>
      </c>
      <c r="AI2380" s="12" t="s">
        <v>126</v>
      </c>
      <c r="AJ2380" s="12" t="s">
        <v>126</v>
      </c>
      <c r="AK2380" s="12" t="s">
        <v>126</v>
      </c>
      <c r="AM2380" s="12" t="s">
        <v>196</v>
      </c>
      <c r="AN2380" s="12" t="s">
        <v>2240</v>
      </c>
      <c r="AO2380" s="12" t="s">
        <v>6152</v>
      </c>
      <c r="AP2380" s="12" t="s">
        <v>126</v>
      </c>
      <c r="AS2380" s="12" t="s">
        <v>370</v>
      </c>
      <c r="AT2380" s="12" t="s">
        <v>551</v>
      </c>
      <c r="AU2380" s="12" t="s">
        <v>126</v>
      </c>
      <c r="BO2380" s="12" t="s">
        <v>374</v>
      </c>
      <c r="BP2380" s="12" t="s">
        <v>146</v>
      </c>
      <c r="BQ2380" s="12" t="s">
        <v>236</v>
      </c>
    </row>
    <row r="2381" ht="14.25" customHeight="1">
      <c r="A2381" s="12">
        <v>723733.0</v>
      </c>
      <c r="B2381" s="12">
        <v>723733.0</v>
      </c>
      <c r="C2381" s="12" t="s">
        <v>136</v>
      </c>
      <c r="D2381" s="12">
        <v>628.0</v>
      </c>
      <c r="K2381" s="12" t="s">
        <v>10506</v>
      </c>
      <c r="M2381" s="12" t="s">
        <v>138</v>
      </c>
      <c r="N2381" s="12" t="s">
        <v>139</v>
      </c>
      <c r="O2381" s="12" t="s">
        <v>1064</v>
      </c>
      <c r="P2381" s="12" t="s">
        <v>204</v>
      </c>
      <c r="V2381" s="12">
        <v>628.0</v>
      </c>
      <c r="X2381" s="12" t="s">
        <v>10738</v>
      </c>
      <c r="Y2381" s="12" t="s">
        <v>269</v>
      </c>
      <c r="Z2381" s="12" t="s">
        <v>2974</v>
      </c>
      <c r="AA2381" s="12" t="s">
        <v>175</v>
      </c>
      <c r="AB2381" s="12" t="s">
        <v>10739</v>
      </c>
      <c r="AC2381" s="12">
        <v>10.0</v>
      </c>
      <c r="AD2381" s="12" t="s">
        <v>146</v>
      </c>
      <c r="AI2381" s="12" t="s">
        <v>126</v>
      </c>
      <c r="AJ2381" s="12" t="s">
        <v>126</v>
      </c>
      <c r="AK2381" s="12" t="s">
        <v>126</v>
      </c>
      <c r="AM2381" s="12" t="s">
        <v>364</v>
      </c>
      <c r="AN2381" s="12" t="s">
        <v>365</v>
      </c>
      <c r="AP2381" s="12" t="s">
        <v>126</v>
      </c>
      <c r="AQ2381" s="12" t="s">
        <v>152</v>
      </c>
      <c r="AS2381" s="12" t="s">
        <v>153</v>
      </c>
      <c r="AU2381" s="12" t="s">
        <v>126</v>
      </c>
      <c r="BO2381" s="12" t="s">
        <v>467</v>
      </c>
      <c r="BP2381" s="12" t="s">
        <v>146</v>
      </c>
    </row>
    <row r="2382" ht="14.25" customHeight="1">
      <c r="A2382" s="12">
        <v>723734.0</v>
      </c>
      <c r="B2382" s="12">
        <v>723734.0</v>
      </c>
      <c r="K2382" s="12" t="s">
        <v>10506</v>
      </c>
      <c r="M2382" s="12" t="s">
        <v>253</v>
      </c>
      <c r="N2382" s="12" t="s">
        <v>139</v>
      </c>
      <c r="P2382" s="12" t="s">
        <v>204</v>
      </c>
      <c r="V2382" s="12">
        <v>383.0</v>
      </c>
      <c r="X2382" s="12" t="s">
        <v>10740</v>
      </c>
      <c r="Y2382" s="12" t="s">
        <v>142</v>
      </c>
      <c r="Z2382" s="12" t="s">
        <v>10741</v>
      </c>
      <c r="AA2382" s="12" t="s">
        <v>144</v>
      </c>
      <c r="AB2382" s="12" t="s">
        <v>10742</v>
      </c>
      <c r="AC2382" s="12">
        <v>2.50788405748E11</v>
      </c>
      <c r="AD2382" s="12" t="s">
        <v>1418</v>
      </c>
      <c r="AE2382" s="12" t="s">
        <v>10743</v>
      </c>
      <c r="AF2382" s="12">
        <v>8.615622292959E12</v>
      </c>
      <c r="AI2382" s="12" t="s">
        <v>152</v>
      </c>
      <c r="AJ2382" s="12" t="s">
        <v>126</v>
      </c>
      <c r="AK2382" s="12" t="s">
        <v>126</v>
      </c>
      <c r="AM2382" s="12" t="s">
        <v>149</v>
      </c>
      <c r="AN2382" s="12" t="s">
        <v>567</v>
      </c>
      <c r="AP2382" s="12" t="s">
        <v>152</v>
      </c>
      <c r="AQ2382" s="12" t="s">
        <v>152</v>
      </c>
      <c r="AS2382" s="12" t="s">
        <v>153</v>
      </c>
      <c r="AU2382" s="12" t="s">
        <v>152</v>
      </c>
      <c r="AV2382" s="12" t="s">
        <v>154</v>
      </c>
      <c r="AW2382" s="12" t="s">
        <v>1975</v>
      </c>
      <c r="AX2382" s="12" t="s">
        <v>198</v>
      </c>
      <c r="AY2382" s="12" t="s">
        <v>10744</v>
      </c>
      <c r="BO2382" s="12" t="s">
        <v>127</v>
      </c>
      <c r="BP2382" s="12" t="s">
        <v>550</v>
      </c>
      <c r="BQ2382" s="12" t="s">
        <v>236</v>
      </c>
    </row>
    <row r="2383" ht="14.25" customHeight="1">
      <c r="A2383" s="12">
        <v>723744.0</v>
      </c>
      <c r="B2383" s="12">
        <v>723744.0</v>
      </c>
      <c r="C2383" s="12" t="s">
        <v>136</v>
      </c>
      <c r="D2383" s="12">
        <v>501.0</v>
      </c>
      <c r="K2383" s="12" t="s">
        <v>10506</v>
      </c>
      <c r="M2383" s="12" t="s">
        <v>138</v>
      </c>
      <c r="N2383" s="12" t="s">
        <v>171</v>
      </c>
      <c r="P2383" s="12" t="s">
        <v>204</v>
      </c>
      <c r="V2383" s="12">
        <v>501.0</v>
      </c>
      <c r="X2383" s="12" t="s">
        <v>10745</v>
      </c>
      <c r="Y2383" s="12" t="s">
        <v>173</v>
      </c>
      <c r="Z2383" s="12" t="s">
        <v>10746</v>
      </c>
      <c r="AA2383" s="12" t="s">
        <v>175</v>
      </c>
      <c r="AB2383" s="12" t="s">
        <v>10747</v>
      </c>
      <c r="AC2383" s="12">
        <v>75.0</v>
      </c>
      <c r="AD2383" s="12" t="s">
        <v>2212</v>
      </c>
      <c r="AI2383" s="12" t="s">
        <v>126</v>
      </c>
      <c r="AJ2383" s="12" t="s">
        <v>126</v>
      </c>
      <c r="AK2383" s="12" t="s">
        <v>126</v>
      </c>
      <c r="AM2383" s="12" t="s">
        <v>907</v>
      </c>
      <c r="AN2383" s="12" t="s">
        <v>365</v>
      </c>
      <c r="AO2383" s="12" t="s">
        <v>10106</v>
      </c>
      <c r="AP2383" s="12" t="s">
        <v>126</v>
      </c>
      <c r="AQ2383" s="12" t="s">
        <v>152</v>
      </c>
      <c r="AS2383" s="12" t="s">
        <v>370</v>
      </c>
      <c r="AT2383" s="12" t="s">
        <v>1017</v>
      </c>
      <c r="AU2383" s="12" t="s">
        <v>152</v>
      </c>
      <c r="AV2383" s="12" t="s">
        <v>552</v>
      </c>
      <c r="AW2383" s="12" t="s">
        <v>10700</v>
      </c>
      <c r="AX2383" s="12" t="s">
        <v>508</v>
      </c>
      <c r="AY2383" s="12" t="s">
        <v>10748</v>
      </c>
      <c r="BO2383" s="12" t="s">
        <v>865</v>
      </c>
      <c r="BP2383" s="12" t="s">
        <v>2212</v>
      </c>
      <c r="BQ2383" s="12" t="s">
        <v>388</v>
      </c>
    </row>
    <row r="2384" ht="14.25" customHeight="1">
      <c r="A2384" s="12">
        <v>723746.0</v>
      </c>
      <c r="B2384" s="12">
        <v>723746.0</v>
      </c>
      <c r="K2384" s="12" t="s">
        <v>10506</v>
      </c>
      <c r="M2384" s="12" t="s">
        <v>138</v>
      </c>
      <c r="N2384" s="12" t="s">
        <v>171</v>
      </c>
      <c r="P2384" s="12" t="s">
        <v>128</v>
      </c>
      <c r="V2384" s="12">
        <v>752.0</v>
      </c>
      <c r="X2384" s="12" t="s">
        <v>10749</v>
      </c>
      <c r="Y2384" s="12" t="s">
        <v>142</v>
      </c>
      <c r="Z2384" s="12" t="s">
        <v>10750</v>
      </c>
      <c r="AA2384" s="12" t="s">
        <v>144</v>
      </c>
      <c r="AB2384" s="12" t="s">
        <v>10751</v>
      </c>
      <c r="AC2384" s="12">
        <v>4.1799170932E10</v>
      </c>
      <c r="AD2384" s="12" t="s">
        <v>963</v>
      </c>
      <c r="AE2384" s="12" t="s">
        <v>10752</v>
      </c>
      <c r="AI2384" s="12" t="s">
        <v>126</v>
      </c>
      <c r="AJ2384" s="12" t="s">
        <v>126</v>
      </c>
      <c r="AK2384" s="12" t="s">
        <v>126</v>
      </c>
      <c r="AM2384" s="12" t="s">
        <v>149</v>
      </c>
      <c r="AN2384" s="12" t="s">
        <v>1494</v>
      </c>
      <c r="AO2384" s="12" t="s">
        <v>567</v>
      </c>
      <c r="AS2384" s="12" t="s">
        <v>153</v>
      </c>
      <c r="AU2384" s="12" t="s">
        <v>152</v>
      </c>
      <c r="BQ2384" s="12" t="s">
        <v>630</v>
      </c>
    </row>
    <row r="2385" ht="14.25" customHeight="1">
      <c r="A2385" s="12">
        <v>723747.0</v>
      </c>
      <c r="B2385" s="12">
        <v>723747.0</v>
      </c>
      <c r="K2385" s="12" t="s">
        <v>10506</v>
      </c>
      <c r="M2385" s="12" t="s">
        <v>253</v>
      </c>
      <c r="N2385" s="12" t="s">
        <v>171</v>
      </c>
      <c r="P2385" s="12" t="s">
        <v>140</v>
      </c>
      <c r="V2385" s="12">
        <v>726.0</v>
      </c>
      <c r="X2385" s="12" t="s">
        <v>10753</v>
      </c>
      <c r="Y2385" s="12" t="s">
        <v>2405</v>
      </c>
      <c r="Z2385" s="12" t="s">
        <v>10754</v>
      </c>
      <c r="AA2385" s="12" t="s">
        <v>144</v>
      </c>
      <c r="AB2385" s="12" t="s">
        <v>10755</v>
      </c>
      <c r="AC2385" s="12">
        <v>2.65996689811E11</v>
      </c>
      <c r="AD2385" s="12" t="s">
        <v>405</v>
      </c>
      <c r="AE2385" s="12" t="s">
        <v>10756</v>
      </c>
      <c r="AF2385" s="12" t="s">
        <v>10757</v>
      </c>
      <c r="AI2385" s="12" t="s">
        <v>152</v>
      </c>
      <c r="AJ2385" s="12" t="s">
        <v>126</v>
      </c>
      <c r="AK2385" s="12" t="s">
        <v>126</v>
      </c>
      <c r="AM2385" s="12" t="s">
        <v>149</v>
      </c>
      <c r="AN2385" s="12" t="s">
        <v>767</v>
      </c>
      <c r="AO2385" s="12" t="s">
        <v>767</v>
      </c>
      <c r="AP2385" s="12" t="s">
        <v>126</v>
      </c>
      <c r="AQ2385" s="12" t="s">
        <v>152</v>
      </c>
      <c r="AS2385" s="12" t="s">
        <v>370</v>
      </c>
      <c r="AT2385" s="12" t="s">
        <v>1017</v>
      </c>
      <c r="AU2385" s="12" t="s">
        <v>152</v>
      </c>
      <c r="AV2385" s="12" t="s">
        <v>462</v>
      </c>
      <c r="AX2385" s="12" t="s">
        <v>508</v>
      </c>
      <c r="BO2385" s="12" t="s">
        <v>1233</v>
      </c>
      <c r="BP2385" s="12" t="s">
        <v>405</v>
      </c>
      <c r="BQ2385" s="12" t="s">
        <v>236</v>
      </c>
    </row>
    <row r="2386" ht="14.25" customHeight="1">
      <c r="A2386" s="12">
        <v>723753.0</v>
      </c>
      <c r="B2386" s="12">
        <v>723753.0</v>
      </c>
      <c r="C2386" s="12" t="s">
        <v>136</v>
      </c>
      <c r="D2386" s="12">
        <v>501.0</v>
      </c>
      <c r="K2386" s="12" t="s">
        <v>10506</v>
      </c>
      <c r="M2386" s="12" t="s">
        <v>138</v>
      </c>
      <c r="N2386" s="12" t="s">
        <v>171</v>
      </c>
      <c r="P2386" s="12" t="s">
        <v>204</v>
      </c>
      <c r="V2386" s="12">
        <v>501.0</v>
      </c>
      <c r="X2386" s="12" t="s">
        <v>10758</v>
      </c>
      <c r="Y2386" s="12" t="s">
        <v>246</v>
      </c>
      <c r="Z2386" s="12" t="s">
        <v>10759</v>
      </c>
      <c r="AA2386" s="12" t="s">
        <v>144</v>
      </c>
      <c r="AB2386" s="12" t="s">
        <v>10760</v>
      </c>
      <c r="AC2386" s="12">
        <v>8.21065236627E11</v>
      </c>
      <c r="AD2386" s="12" t="s">
        <v>146</v>
      </c>
      <c r="AE2386" s="12" t="s">
        <v>10761</v>
      </c>
      <c r="AI2386" s="12" t="s">
        <v>126</v>
      </c>
      <c r="AJ2386" s="12" t="s">
        <v>126</v>
      </c>
      <c r="AK2386" s="12" t="s">
        <v>126</v>
      </c>
      <c r="AM2386" s="12" t="s">
        <v>150</v>
      </c>
      <c r="AN2386" s="12" t="s">
        <v>149</v>
      </c>
      <c r="AP2386" s="12" t="s">
        <v>126</v>
      </c>
      <c r="AS2386" s="12" t="s">
        <v>370</v>
      </c>
      <c r="AT2386" s="12" t="s">
        <v>7866</v>
      </c>
      <c r="AU2386" s="12" t="s">
        <v>126</v>
      </c>
    </row>
    <row r="2387" ht="14.25" customHeight="1">
      <c r="A2387" s="12">
        <v>723754.0</v>
      </c>
      <c r="B2387" s="12">
        <v>723754.0</v>
      </c>
      <c r="C2387" s="12" t="s">
        <v>136</v>
      </c>
      <c r="D2387" s="12">
        <v>501.0</v>
      </c>
      <c r="K2387" s="12" t="s">
        <v>10506</v>
      </c>
      <c r="M2387" s="12" t="s">
        <v>138</v>
      </c>
      <c r="N2387" s="12" t="s">
        <v>171</v>
      </c>
      <c r="P2387" s="12" t="s">
        <v>204</v>
      </c>
      <c r="V2387" s="12">
        <v>501.0</v>
      </c>
      <c r="X2387" s="12" t="s">
        <v>10762</v>
      </c>
      <c r="Y2387" s="12" t="s">
        <v>246</v>
      </c>
      <c r="Z2387" s="12" t="s">
        <v>10763</v>
      </c>
      <c r="AA2387" s="12" t="s">
        <v>144</v>
      </c>
      <c r="AB2387" s="12" t="s">
        <v>10764</v>
      </c>
      <c r="AC2387" s="12">
        <v>8.21052423265E11</v>
      </c>
      <c r="AD2387" s="12" t="s">
        <v>146</v>
      </c>
      <c r="AE2387" s="12" t="s">
        <v>10765</v>
      </c>
      <c r="AI2387" s="12" t="s">
        <v>126</v>
      </c>
      <c r="AJ2387" s="12" t="s">
        <v>126</v>
      </c>
      <c r="AK2387" s="12" t="s">
        <v>126</v>
      </c>
      <c r="AM2387" s="12" t="s">
        <v>364</v>
      </c>
      <c r="AN2387" s="12" t="s">
        <v>365</v>
      </c>
      <c r="AP2387" s="12" t="s">
        <v>126</v>
      </c>
      <c r="AS2387" s="12" t="s">
        <v>370</v>
      </c>
      <c r="AT2387" s="12" t="s">
        <v>7866</v>
      </c>
      <c r="AU2387" s="12" t="s">
        <v>126</v>
      </c>
    </row>
    <row r="2388" ht="14.25" customHeight="1">
      <c r="A2388" s="12">
        <v>723757.0</v>
      </c>
      <c r="B2388" s="12">
        <v>723757.0</v>
      </c>
      <c r="K2388" s="12" t="s">
        <v>10506</v>
      </c>
      <c r="M2388" s="12" t="s">
        <v>138</v>
      </c>
      <c r="N2388" s="12" t="s">
        <v>139</v>
      </c>
      <c r="O2388" s="12" t="s">
        <v>4892</v>
      </c>
      <c r="P2388" s="12" t="s">
        <v>204</v>
      </c>
      <c r="V2388" s="12">
        <v>628.0</v>
      </c>
      <c r="X2388" s="12" t="s">
        <v>10766</v>
      </c>
      <c r="Y2388" s="12" t="s">
        <v>246</v>
      </c>
      <c r="Z2388" s="12" t="s">
        <v>10767</v>
      </c>
      <c r="AA2388" s="12" t="s">
        <v>144</v>
      </c>
      <c r="AB2388" s="12" t="s">
        <v>10768</v>
      </c>
      <c r="AC2388" s="12">
        <v>43.0</v>
      </c>
      <c r="AD2388" s="12" t="s">
        <v>1068</v>
      </c>
      <c r="AE2388" s="12" t="s">
        <v>10769</v>
      </c>
      <c r="AI2388" s="12" t="s">
        <v>152</v>
      </c>
      <c r="AJ2388" s="12" t="s">
        <v>126</v>
      </c>
      <c r="AK2388" s="12" t="s">
        <v>126</v>
      </c>
      <c r="AM2388" s="12" t="s">
        <v>149</v>
      </c>
      <c r="AN2388" s="12" t="s">
        <v>10770</v>
      </c>
      <c r="AP2388" s="12" t="s">
        <v>152</v>
      </c>
      <c r="AQ2388" s="12" t="s">
        <v>152</v>
      </c>
      <c r="AS2388" s="12" t="s">
        <v>153</v>
      </c>
      <c r="AU2388" s="12" t="s">
        <v>152</v>
      </c>
    </row>
    <row r="2389" ht="14.25" customHeight="1">
      <c r="A2389" s="12">
        <v>723760.0</v>
      </c>
      <c r="B2389" s="12">
        <v>723760.0</v>
      </c>
      <c r="K2389" s="12" t="s">
        <v>10506</v>
      </c>
      <c r="M2389" s="12" t="s">
        <v>170</v>
      </c>
      <c r="N2389" s="12" t="s">
        <v>171</v>
      </c>
      <c r="P2389" s="12" t="s">
        <v>128</v>
      </c>
      <c r="V2389" s="12">
        <v>726.0</v>
      </c>
      <c r="X2389" s="12" t="s">
        <v>10771</v>
      </c>
      <c r="Y2389" s="12" t="s">
        <v>142</v>
      </c>
      <c r="Z2389" s="12" t="s">
        <v>10772</v>
      </c>
      <c r="AA2389" s="12" t="s">
        <v>144</v>
      </c>
      <c r="AB2389" s="12" t="s">
        <v>10773</v>
      </c>
      <c r="AC2389" s="12">
        <v>733.0</v>
      </c>
      <c r="AD2389" s="12" t="s">
        <v>448</v>
      </c>
      <c r="AE2389" s="12" t="s">
        <v>10774</v>
      </c>
      <c r="AF2389" s="12" t="s">
        <v>10775</v>
      </c>
      <c r="AI2389" s="12" t="s">
        <v>152</v>
      </c>
      <c r="AJ2389" s="12" t="s">
        <v>126</v>
      </c>
      <c r="AK2389" s="12" t="s">
        <v>126</v>
      </c>
      <c r="AM2389" s="12" t="s">
        <v>196</v>
      </c>
      <c r="AN2389" s="12" t="s">
        <v>7256</v>
      </c>
      <c r="AO2389" s="12" t="s">
        <v>1255</v>
      </c>
      <c r="AP2389" s="12" t="s">
        <v>152</v>
      </c>
      <c r="AQ2389" s="12" t="s">
        <v>152</v>
      </c>
      <c r="AS2389" s="12" t="s">
        <v>153</v>
      </c>
      <c r="AU2389" s="12" t="s">
        <v>126</v>
      </c>
      <c r="BO2389" s="12" t="s">
        <v>127</v>
      </c>
      <c r="BP2389" s="12" t="s">
        <v>448</v>
      </c>
    </row>
    <row r="2390" ht="14.25" customHeight="1">
      <c r="A2390" s="12">
        <v>723761.0</v>
      </c>
      <c r="B2390" s="12">
        <v>723761.0</v>
      </c>
      <c r="C2390" s="12" t="s">
        <v>136</v>
      </c>
      <c r="D2390" s="12">
        <v>1367.0</v>
      </c>
      <c r="K2390" s="12" t="s">
        <v>10506</v>
      </c>
      <c r="M2390" s="12" t="s">
        <v>138</v>
      </c>
      <c r="N2390" s="12" t="s">
        <v>171</v>
      </c>
      <c r="P2390" s="12" t="s">
        <v>140</v>
      </c>
      <c r="V2390" s="12">
        <v>839.0</v>
      </c>
      <c r="X2390" s="12" t="s">
        <v>10776</v>
      </c>
      <c r="Y2390" s="12" t="s">
        <v>142</v>
      </c>
      <c r="Z2390" s="12" t="s">
        <v>10777</v>
      </c>
      <c r="AA2390" s="12" t="s">
        <v>144</v>
      </c>
      <c r="AB2390" s="12" t="s">
        <v>10778</v>
      </c>
      <c r="AC2390" s="12">
        <v>719.0</v>
      </c>
      <c r="AD2390" s="12" t="s">
        <v>221</v>
      </c>
      <c r="AE2390" s="12" t="s">
        <v>10779</v>
      </c>
      <c r="AI2390" s="12" t="s">
        <v>126</v>
      </c>
      <c r="AJ2390" s="12" t="s">
        <v>126</v>
      </c>
      <c r="AK2390" s="12" t="s">
        <v>126</v>
      </c>
      <c r="AM2390" s="12" t="s">
        <v>149</v>
      </c>
      <c r="AP2390" s="12" t="s">
        <v>126</v>
      </c>
      <c r="AS2390" s="12" t="s">
        <v>370</v>
      </c>
      <c r="AT2390" s="12" t="s">
        <v>785</v>
      </c>
      <c r="AU2390" s="12" t="s">
        <v>152</v>
      </c>
      <c r="AV2390" s="12" t="s">
        <v>188</v>
      </c>
      <c r="AW2390" s="12" t="s">
        <v>6246</v>
      </c>
      <c r="AX2390" s="12" t="s">
        <v>183</v>
      </c>
      <c r="AY2390" s="12" t="s">
        <v>3720</v>
      </c>
      <c r="BO2390" s="12" t="s">
        <v>1364</v>
      </c>
      <c r="BP2390" s="12" t="s">
        <v>221</v>
      </c>
      <c r="BQ2390" s="12" t="s">
        <v>454</v>
      </c>
      <c r="BR2390" s="12">
        <v>80906.0</v>
      </c>
    </row>
    <row r="2391" ht="14.25" customHeight="1">
      <c r="A2391" s="12">
        <v>723762.0</v>
      </c>
      <c r="B2391" s="12">
        <v>723761.0</v>
      </c>
      <c r="K2391" s="12" t="s">
        <v>10506</v>
      </c>
      <c r="M2391" s="12" t="s">
        <v>138</v>
      </c>
      <c r="N2391" s="12" t="s">
        <v>171</v>
      </c>
      <c r="P2391" s="12" t="s">
        <v>118</v>
      </c>
      <c r="R2391" s="12" t="s">
        <v>389</v>
      </c>
      <c r="V2391" s="12">
        <v>528.0</v>
      </c>
      <c r="X2391" s="12" t="s">
        <v>10780</v>
      </c>
      <c r="Y2391" s="12" t="s">
        <v>142</v>
      </c>
      <c r="Z2391" s="12" t="s">
        <v>10781</v>
      </c>
      <c r="AA2391" s="12" t="s">
        <v>175</v>
      </c>
      <c r="AB2391" s="12" t="s">
        <v>10778</v>
      </c>
      <c r="AC2391" s="12">
        <v>719.0</v>
      </c>
      <c r="AD2391" s="12" t="s">
        <v>221</v>
      </c>
      <c r="AE2391" s="12" t="s">
        <v>10779</v>
      </c>
      <c r="AI2391" s="12" t="s">
        <v>126</v>
      </c>
      <c r="AJ2391" s="12" t="s">
        <v>126</v>
      </c>
      <c r="AK2391" s="12" t="s">
        <v>126</v>
      </c>
      <c r="AM2391" s="12" t="s">
        <v>149</v>
      </c>
      <c r="AS2391" s="12" t="s">
        <v>370</v>
      </c>
      <c r="AT2391" s="12" t="s">
        <v>10782</v>
      </c>
      <c r="AU2391" s="12" t="s">
        <v>152</v>
      </c>
      <c r="AV2391" s="12" t="s">
        <v>188</v>
      </c>
      <c r="AW2391" s="12" t="s">
        <v>6246</v>
      </c>
      <c r="AX2391" s="12" t="s">
        <v>183</v>
      </c>
      <c r="AY2391" s="12" t="s">
        <v>3720</v>
      </c>
      <c r="BO2391" s="12" t="s">
        <v>4660</v>
      </c>
      <c r="BP2391" s="12" t="s">
        <v>221</v>
      </c>
    </row>
    <row r="2392" ht="14.25" customHeight="1">
      <c r="A2392" s="12">
        <v>723763.0</v>
      </c>
      <c r="B2392" s="12">
        <v>723763.0</v>
      </c>
      <c r="K2392" s="12" t="s">
        <v>10506</v>
      </c>
      <c r="M2392" s="12" t="s">
        <v>170</v>
      </c>
      <c r="N2392" s="12" t="s">
        <v>171</v>
      </c>
      <c r="P2392" s="12" t="s">
        <v>128</v>
      </c>
      <c r="V2392" s="12">
        <v>726.0</v>
      </c>
      <c r="X2392" s="12" t="s">
        <v>10783</v>
      </c>
      <c r="Y2392" s="12" t="s">
        <v>142</v>
      </c>
      <c r="Z2392" s="12" t="s">
        <v>3419</v>
      </c>
      <c r="AA2392" s="12" t="s">
        <v>175</v>
      </c>
      <c r="AB2392" s="12" t="s">
        <v>10784</v>
      </c>
      <c r="AC2392" s="12">
        <v>9.1875478132E11</v>
      </c>
      <c r="AD2392" s="12" t="s">
        <v>448</v>
      </c>
      <c r="AE2392" s="12" t="s">
        <v>10785</v>
      </c>
      <c r="AF2392" s="12" t="s">
        <v>10786</v>
      </c>
      <c r="AI2392" s="12" t="s">
        <v>152</v>
      </c>
      <c r="AJ2392" s="12" t="s">
        <v>126</v>
      </c>
      <c r="AK2392" s="12" t="s">
        <v>126</v>
      </c>
      <c r="AM2392" s="12" t="s">
        <v>149</v>
      </c>
      <c r="AN2392" s="12" t="s">
        <v>7256</v>
      </c>
      <c r="AO2392" s="12" t="s">
        <v>1255</v>
      </c>
      <c r="AP2392" s="12" t="s">
        <v>152</v>
      </c>
      <c r="AQ2392" s="12" t="s">
        <v>152</v>
      </c>
      <c r="AS2392" s="12" t="s">
        <v>153</v>
      </c>
      <c r="AU2392" s="12" t="s">
        <v>152</v>
      </c>
      <c r="BO2392" s="12" t="s">
        <v>127</v>
      </c>
      <c r="BP2392" s="12" t="s">
        <v>448</v>
      </c>
    </row>
    <row r="2393" ht="14.25" customHeight="1">
      <c r="A2393" s="12">
        <v>723765.0</v>
      </c>
      <c r="B2393" s="12">
        <v>723765.0</v>
      </c>
      <c r="K2393" s="12" t="s">
        <v>10506</v>
      </c>
      <c r="M2393" s="12" t="s">
        <v>138</v>
      </c>
      <c r="N2393" s="12" t="s">
        <v>139</v>
      </c>
      <c r="O2393" s="12" t="s">
        <v>3372</v>
      </c>
      <c r="P2393" s="12" t="s">
        <v>128</v>
      </c>
      <c r="V2393" s="12">
        <v>944.0</v>
      </c>
      <c r="X2393" s="12" t="s">
        <v>9058</v>
      </c>
      <c r="Y2393" s="12" t="s">
        <v>142</v>
      </c>
      <c r="Z2393" s="12" t="s">
        <v>9059</v>
      </c>
      <c r="AA2393" s="12" t="s">
        <v>144</v>
      </c>
      <c r="AB2393" s="12" t="s">
        <v>9060</v>
      </c>
      <c r="AC2393" s="12">
        <v>10.0</v>
      </c>
      <c r="AD2393" s="12" t="s">
        <v>146</v>
      </c>
      <c r="AE2393" s="12" t="s">
        <v>10787</v>
      </c>
      <c r="AI2393" s="12" t="s">
        <v>126</v>
      </c>
      <c r="AJ2393" s="12" t="s">
        <v>126</v>
      </c>
      <c r="AK2393" s="12" t="s">
        <v>126</v>
      </c>
      <c r="AM2393" s="12" t="s">
        <v>150</v>
      </c>
      <c r="AN2393" s="12" t="s">
        <v>331</v>
      </c>
      <c r="AO2393" s="12" t="s">
        <v>149</v>
      </c>
      <c r="AP2393" s="12" t="s">
        <v>152</v>
      </c>
      <c r="AQ2393" s="12" t="s">
        <v>152</v>
      </c>
      <c r="AS2393" s="12" t="s">
        <v>370</v>
      </c>
      <c r="AT2393" s="12" t="s">
        <v>10788</v>
      </c>
      <c r="AU2393" s="12" t="s">
        <v>152</v>
      </c>
      <c r="AV2393" s="12" t="s">
        <v>188</v>
      </c>
      <c r="AW2393" s="12" t="s">
        <v>1775</v>
      </c>
      <c r="AX2393" s="12" t="s">
        <v>2458</v>
      </c>
      <c r="AY2393" s="12" t="s">
        <v>1717</v>
      </c>
      <c r="BO2393" s="12" t="s">
        <v>489</v>
      </c>
      <c r="BP2393" s="12" t="s">
        <v>146</v>
      </c>
      <c r="BQ2393" s="12" t="s">
        <v>647</v>
      </c>
    </row>
    <row r="2394" ht="14.25" customHeight="1">
      <c r="A2394" s="12">
        <v>723766.0</v>
      </c>
      <c r="B2394" s="12">
        <v>723766.0</v>
      </c>
      <c r="C2394" s="12" t="s">
        <v>136</v>
      </c>
      <c r="D2394" s="12">
        <v>488.0</v>
      </c>
      <c r="K2394" s="12" t="s">
        <v>10506</v>
      </c>
      <c r="M2394" s="12" t="s">
        <v>170</v>
      </c>
      <c r="N2394" s="12" t="s">
        <v>139</v>
      </c>
      <c r="O2394" s="12" t="s">
        <v>1215</v>
      </c>
      <c r="P2394" s="12" t="s">
        <v>204</v>
      </c>
      <c r="V2394" s="12">
        <v>488.0</v>
      </c>
      <c r="X2394" s="12" t="s">
        <v>6169</v>
      </c>
      <c r="Y2394" s="12" t="s">
        <v>319</v>
      </c>
      <c r="Z2394" s="12" t="s">
        <v>6170</v>
      </c>
      <c r="AA2394" s="12" t="s">
        <v>175</v>
      </c>
      <c r="AB2394" s="12" t="s">
        <v>10789</v>
      </c>
      <c r="AC2394" s="12">
        <v>277.0</v>
      </c>
      <c r="AD2394" s="12" t="s">
        <v>122</v>
      </c>
      <c r="AE2394" s="12" t="s">
        <v>6173</v>
      </c>
      <c r="AF2394" s="12">
        <v>408.0</v>
      </c>
      <c r="AI2394" s="12" t="s">
        <v>126</v>
      </c>
      <c r="AJ2394" s="12" t="s">
        <v>126</v>
      </c>
      <c r="AK2394" s="12" t="s">
        <v>126</v>
      </c>
      <c r="AM2394" s="12" t="s">
        <v>149</v>
      </c>
      <c r="AN2394" s="12" t="s">
        <v>149</v>
      </c>
      <c r="AO2394" s="12" t="s">
        <v>149</v>
      </c>
      <c r="AP2394" s="12" t="s">
        <v>152</v>
      </c>
      <c r="AS2394" s="12" t="s">
        <v>153</v>
      </c>
      <c r="AU2394" s="12" t="s">
        <v>152</v>
      </c>
      <c r="AV2394" s="12" t="s">
        <v>188</v>
      </c>
      <c r="AW2394" s="12" t="s">
        <v>10790</v>
      </c>
      <c r="AX2394" s="12" t="s">
        <v>156</v>
      </c>
      <c r="AY2394" s="12" t="s">
        <v>1031</v>
      </c>
      <c r="BO2394" s="12" t="s">
        <v>1047</v>
      </c>
      <c r="BP2394" s="12" t="s">
        <v>122</v>
      </c>
      <c r="BQ2394" s="12" t="s">
        <v>273</v>
      </c>
    </row>
    <row r="2395" ht="14.25" customHeight="1">
      <c r="A2395" s="12">
        <v>723767.0</v>
      </c>
      <c r="B2395" s="12">
        <v>723767.0</v>
      </c>
      <c r="K2395" s="12" t="s">
        <v>10506</v>
      </c>
      <c r="M2395" s="12" t="s">
        <v>253</v>
      </c>
      <c r="N2395" s="12" t="s">
        <v>171</v>
      </c>
      <c r="P2395" s="12" t="s">
        <v>204</v>
      </c>
      <c r="V2395" s="12">
        <v>310.0</v>
      </c>
      <c r="X2395" s="12" t="s">
        <v>10791</v>
      </c>
      <c r="Y2395" s="12" t="s">
        <v>142</v>
      </c>
      <c r="Z2395" s="12" t="s">
        <v>10792</v>
      </c>
      <c r="AA2395" s="12" t="s">
        <v>144</v>
      </c>
      <c r="AB2395" s="12" t="s">
        <v>10793</v>
      </c>
      <c r="AC2395" s="12">
        <v>236.0</v>
      </c>
      <c r="AD2395" s="12" t="s">
        <v>2852</v>
      </c>
      <c r="AE2395" s="12" t="s">
        <v>10794</v>
      </c>
      <c r="AI2395" s="12" t="s">
        <v>126</v>
      </c>
      <c r="AJ2395" s="12" t="s">
        <v>152</v>
      </c>
      <c r="AK2395" s="12" t="s">
        <v>126</v>
      </c>
      <c r="AP2395" s="12" t="s">
        <v>152</v>
      </c>
      <c r="AQ2395" s="12" t="s">
        <v>152</v>
      </c>
      <c r="AS2395" s="12" t="s">
        <v>153</v>
      </c>
      <c r="AU2395" s="12" t="s">
        <v>152</v>
      </c>
      <c r="AV2395" s="12" t="s">
        <v>154</v>
      </c>
      <c r="AX2395" s="12" t="s">
        <v>183</v>
      </c>
      <c r="BO2395" s="12" t="s">
        <v>766</v>
      </c>
      <c r="BP2395" s="12" t="s">
        <v>2852</v>
      </c>
      <c r="BQ2395" s="12" t="s">
        <v>273</v>
      </c>
    </row>
    <row r="2396" ht="14.25" customHeight="1">
      <c r="A2396" s="12">
        <v>723768.0</v>
      </c>
      <c r="B2396" s="12">
        <v>723768.0</v>
      </c>
      <c r="K2396" s="12" t="s">
        <v>10506</v>
      </c>
      <c r="M2396" s="12" t="s">
        <v>253</v>
      </c>
      <c r="N2396" s="12" t="s">
        <v>139</v>
      </c>
      <c r="O2396" s="12" t="s">
        <v>260</v>
      </c>
      <c r="P2396" s="12" t="s">
        <v>140</v>
      </c>
      <c r="V2396" s="12">
        <v>906.0</v>
      </c>
      <c r="X2396" s="12" t="s">
        <v>10795</v>
      </c>
      <c r="Y2396" s="12" t="s">
        <v>142</v>
      </c>
      <c r="Z2396" s="12" t="s">
        <v>10796</v>
      </c>
      <c r="AA2396" s="12" t="s">
        <v>175</v>
      </c>
      <c r="AB2396" s="12" t="s">
        <v>10797</v>
      </c>
      <c r="AC2396" s="12">
        <v>6.282190027616E12</v>
      </c>
      <c r="AD2396" s="12" t="s">
        <v>634</v>
      </c>
      <c r="AE2396" s="12" t="s">
        <v>10798</v>
      </c>
      <c r="AI2396" s="12" t="s">
        <v>152</v>
      </c>
      <c r="AJ2396" s="12" t="s">
        <v>126</v>
      </c>
      <c r="AK2396" s="12" t="s">
        <v>126</v>
      </c>
      <c r="AM2396" s="12" t="s">
        <v>149</v>
      </c>
      <c r="AN2396" s="12" t="s">
        <v>634</v>
      </c>
      <c r="AP2396" s="12" t="s">
        <v>152</v>
      </c>
      <c r="AQ2396" s="12" t="s">
        <v>152</v>
      </c>
      <c r="AS2396" s="12" t="s">
        <v>153</v>
      </c>
      <c r="AU2396" s="12" t="s">
        <v>152</v>
      </c>
      <c r="AV2396" s="12" t="s">
        <v>891</v>
      </c>
      <c r="AW2396" s="12" t="s">
        <v>10799</v>
      </c>
      <c r="AX2396" s="12" t="s">
        <v>2284</v>
      </c>
      <c r="AY2396" s="12" t="s">
        <v>10800</v>
      </c>
      <c r="BO2396" s="12" t="s">
        <v>578</v>
      </c>
      <c r="BP2396" s="12" t="s">
        <v>634</v>
      </c>
      <c r="BQ2396" s="12" t="s">
        <v>236</v>
      </c>
    </row>
    <row r="2397" ht="14.25" customHeight="1">
      <c r="A2397" s="12">
        <v>723769.0</v>
      </c>
      <c r="B2397" s="12">
        <v>723769.0</v>
      </c>
      <c r="K2397" s="12" t="s">
        <v>10506</v>
      </c>
      <c r="M2397" s="12" t="s">
        <v>170</v>
      </c>
      <c r="N2397" s="12" t="s">
        <v>139</v>
      </c>
      <c r="P2397" s="12" t="s">
        <v>140</v>
      </c>
      <c r="V2397" s="12">
        <v>977.0</v>
      </c>
      <c r="X2397" s="12" t="s">
        <v>10801</v>
      </c>
      <c r="Y2397" s="12" t="s">
        <v>142</v>
      </c>
      <c r="Z2397" s="12" t="s">
        <v>10802</v>
      </c>
      <c r="AA2397" s="12" t="s">
        <v>144</v>
      </c>
      <c r="AB2397" s="12" t="s">
        <v>10803</v>
      </c>
      <c r="AC2397" s="12">
        <v>9.62777213746E11</v>
      </c>
      <c r="AD2397" s="12" t="s">
        <v>10804</v>
      </c>
      <c r="AE2397" s="12" t="s">
        <v>10805</v>
      </c>
      <c r="AI2397" s="12" t="s">
        <v>152</v>
      </c>
      <c r="AJ2397" s="12" t="s">
        <v>126</v>
      </c>
      <c r="AK2397" s="12" t="s">
        <v>126</v>
      </c>
      <c r="AM2397" s="12" t="s">
        <v>196</v>
      </c>
      <c r="AN2397" s="12" t="s">
        <v>500</v>
      </c>
      <c r="AO2397" s="12" t="s">
        <v>4240</v>
      </c>
      <c r="AP2397" s="12" t="s">
        <v>152</v>
      </c>
      <c r="AQ2397" s="12" t="s">
        <v>152</v>
      </c>
      <c r="AS2397" s="12" t="s">
        <v>153</v>
      </c>
      <c r="AU2397" s="12" t="s">
        <v>152</v>
      </c>
      <c r="AV2397" s="12" t="s">
        <v>891</v>
      </c>
      <c r="AX2397" s="12" t="s">
        <v>183</v>
      </c>
      <c r="BO2397" s="12" t="s">
        <v>421</v>
      </c>
      <c r="BP2397" s="12" t="s">
        <v>10804</v>
      </c>
      <c r="BQ2397" s="12" t="s">
        <v>201</v>
      </c>
    </row>
    <row r="2398" ht="14.25" customHeight="1">
      <c r="A2398" s="12">
        <v>723770.0</v>
      </c>
      <c r="B2398" s="12">
        <v>723769.0</v>
      </c>
      <c r="K2398" s="12" t="s">
        <v>10506</v>
      </c>
      <c r="M2398" s="12" t="s">
        <v>170</v>
      </c>
      <c r="N2398" s="12" t="s">
        <v>139</v>
      </c>
      <c r="P2398" s="12" t="s">
        <v>118</v>
      </c>
      <c r="R2398" s="12" t="s">
        <v>389</v>
      </c>
      <c r="V2398" s="12">
        <v>462.0</v>
      </c>
      <c r="X2398" s="12" t="s">
        <v>10806</v>
      </c>
      <c r="Y2398" s="12" t="s">
        <v>173</v>
      </c>
      <c r="Z2398" s="12" t="s">
        <v>10807</v>
      </c>
      <c r="AA2398" s="12" t="s">
        <v>175</v>
      </c>
      <c r="AB2398" s="12" t="s">
        <v>10808</v>
      </c>
      <c r="AC2398" s="12">
        <v>9.62777357337E11</v>
      </c>
      <c r="AD2398" s="12" t="s">
        <v>10804</v>
      </c>
      <c r="AE2398" s="12" t="s">
        <v>10805</v>
      </c>
      <c r="AI2398" s="12" t="s">
        <v>152</v>
      </c>
      <c r="AJ2398" s="12" t="s">
        <v>126</v>
      </c>
      <c r="AK2398" s="12" t="s">
        <v>126</v>
      </c>
      <c r="AM2398" s="12" t="s">
        <v>196</v>
      </c>
      <c r="AP2398" s="12" t="s">
        <v>126</v>
      </c>
      <c r="AQ2398" s="12" t="s">
        <v>152</v>
      </c>
      <c r="AS2398" s="12" t="s">
        <v>370</v>
      </c>
      <c r="AT2398" s="12" t="s">
        <v>9006</v>
      </c>
      <c r="AU2398" s="12" t="s">
        <v>152</v>
      </c>
      <c r="AV2398" s="12" t="s">
        <v>385</v>
      </c>
      <c r="AX2398" s="12" t="s">
        <v>10809</v>
      </c>
    </row>
    <row r="2399" ht="14.25" customHeight="1">
      <c r="A2399" s="12">
        <v>723771.0</v>
      </c>
      <c r="B2399" s="12">
        <v>723771.0</v>
      </c>
      <c r="K2399" s="12" t="s">
        <v>10506</v>
      </c>
      <c r="M2399" s="12" t="s">
        <v>170</v>
      </c>
      <c r="N2399" s="12" t="s">
        <v>171</v>
      </c>
      <c r="P2399" s="12" t="s">
        <v>128</v>
      </c>
      <c r="V2399" s="12">
        <v>726.0</v>
      </c>
      <c r="X2399" s="12" t="s">
        <v>10731</v>
      </c>
      <c r="Y2399" s="12" t="s">
        <v>142</v>
      </c>
      <c r="Z2399" s="12" t="s">
        <v>10732</v>
      </c>
      <c r="AA2399" s="12" t="s">
        <v>175</v>
      </c>
      <c r="AB2399" s="12" t="s">
        <v>10733</v>
      </c>
      <c r="AC2399" s="12">
        <v>230.0</v>
      </c>
      <c r="AD2399" s="12" t="s">
        <v>3319</v>
      </c>
      <c r="AE2399" s="12" t="s">
        <v>10734</v>
      </c>
      <c r="AI2399" s="12" t="s">
        <v>126</v>
      </c>
      <c r="AJ2399" s="12" t="s">
        <v>126</v>
      </c>
      <c r="AK2399" s="12" t="s">
        <v>126</v>
      </c>
      <c r="AM2399" s="12" t="s">
        <v>196</v>
      </c>
      <c r="AN2399" s="12" t="s">
        <v>702</v>
      </c>
      <c r="AP2399" s="12" t="s">
        <v>152</v>
      </c>
      <c r="AS2399" s="12" t="s">
        <v>153</v>
      </c>
      <c r="AU2399" s="12" t="s">
        <v>152</v>
      </c>
      <c r="AV2399" s="12" t="s">
        <v>154</v>
      </c>
      <c r="AX2399" s="12" t="s">
        <v>184</v>
      </c>
      <c r="BO2399" s="12" t="s">
        <v>127</v>
      </c>
      <c r="BP2399" s="12" t="s">
        <v>3319</v>
      </c>
      <c r="BQ2399" s="12" t="s">
        <v>388</v>
      </c>
    </row>
    <row r="2400" ht="14.25" customHeight="1">
      <c r="A2400" s="12">
        <v>723772.0</v>
      </c>
      <c r="B2400" s="12">
        <v>723772.0</v>
      </c>
      <c r="K2400" s="12" t="s">
        <v>10506</v>
      </c>
      <c r="M2400" s="12" t="s">
        <v>170</v>
      </c>
      <c r="N2400" s="12" t="s">
        <v>139</v>
      </c>
      <c r="P2400" s="12" t="s">
        <v>128</v>
      </c>
      <c r="V2400" s="12">
        <v>906.0</v>
      </c>
      <c r="X2400" s="12" t="s">
        <v>10810</v>
      </c>
      <c r="Y2400" s="12" t="s">
        <v>246</v>
      </c>
      <c r="Z2400" s="12" t="s">
        <v>10811</v>
      </c>
      <c r="AA2400" s="12" t="s">
        <v>144</v>
      </c>
      <c r="AB2400" s="12" t="s">
        <v>10812</v>
      </c>
      <c r="AC2400" s="12">
        <v>2.54716628104E11</v>
      </c>
      <c r="AD2400" s="12" t="s">
        <v>132</v>
      </c>
      <c r="AE2400" s="12" t="s">
        <v>10813</v>
      </c>
      <c r="AI2400" s="12" t="s">
        <v>152</v>
      </c>
      <c r="AJ2400" s="12" t="s">
        <v>126</v>
      </c>
      <c r="AK2400" s="12" t="s">
        <v>126</v>
      </c>
      <c r="AM2400" s="12" t="s">
        <v>196</v>
      </c>
      <c r="AP2400" s="12" t="s">
        <v>126</v>
      </c>
      <c r="AQ2400" s="12" t="s">
        <v>152</v>
      </c>
      <c r="AS2400" s="12" t="s">
        <v>153</v>
      </c>
      <c r="AU2400" s="12" t="s">
        <v>152</v>
      </c>
      <c r="BO2400" s="12" t="s">
        <v>374</v>
      </c>
      <c r="BP2400" s="12" t="s">
        <v>132</v>
      </c>
      <c r="BQ2400" s="12" t="s">
        <v>10814</v>
      </c>
    </row>
    <row r="2401" ht="14.25" customHeight="1">
      <c r="A2401" s="12">
        <v>723775.0</v>
      </c>
      <c r="B2401" s="12">
        <v>723775.0</v>
      </c>
      <c r="K2401" s="12" t="s">
        <v>10506</v>
      </c>
      <c r="M2401" s="12" t="s">
        <v>253</v>
      </c>
      <c r="N2401" s="12" t="s">
        <v>139</v>
      </c>
      <c r="P2401" s="12" t="s">
        <v>140</v>
      </c>
      <c r="V2401" s="12">
        <v>906.0</v>
      </c>
      <c r="X2401" s="12" t="s">
        <v>10815</v>
      </c>
      <c r="Y2401" s="12" t="s">
        <v>2405</v>
      </c>
      <c r="Z2401" s="12" t="s">
        <v>10816</v>
      </c>
      <c r="AA2401" s="12" t="s">
        <v>144</v>
      </c>
      <c r="AB2401" s="12" t="s">
        <v>10817</v>
      </c>
      <c r="AC2401" s="12">
        <v>9.811960732096E20</v>
      </c>
      <c r="AD2401" s="12" t="s">
        <v>448</v>
      </c>
      <c r="AE2401" s="12" t="s">
        <v>10818</v>
      </c>
      <c r="AF2401" s="12" t="s">
        <v>10819</v>
      </c>
      <c r="AI2401" s="12" t="s">
        <v>152</v>
      </c>
      <c r="AJ2401" s="12" t="s">
        <v>126</v>
      </c>
      <c r="AK2401" s="12" t="s">
        <v>126</v>
      </c>
      <c r="AM2401" s="12" t="s">
        <v>149</v>
      </c>
      <c r="AN2401" s="12" t="s">
        <v>2732</v>
      </c>
      <c r="AP2401" s="12" t="s">
        <v>152</v>
      </c>
      <c r="AQ2401" s="12" t="s">
        <v>152</v>
      </c>
      <c r="AS2401" s="12" t="s">
        <v>370</v>
      </c>
      <c r="AT2401" s="12" t="s">
        <v>8223</v>
      </c>
      <c r="AU2401" s="12" t="s">
        <v>152</v>
      </c>
      <c r="AV2401" s="12" t="s">
        <v>8412</v>
      </c>
      <c r="AX2401" s="12" t="s">
        <v>198</v>
      </c>
      <c r="BO2401" s="12" t="s">
        <v>561</v>
      </c>
      <c r="BP2401" s="12" t="s">
        <v>448</v>
      </c>
      <c r="BR2401" s="12" t="s">
        <v>10820</v>
      </c>
    </row>
    <row r="2402" ht="14.25" customHeight="1">
      <c r="A2402" s="12">
        <v>723780.0</v>
      </c>
      <c r="B2402" s="12">
        <v>723780.0</v>
      </c>
      <c r="K2402" s="12" t="s">
        <v>10506</v>
      </c>
      <c r="M2402" s="12" t="s">
        <v>170</v>
      </c>
      <c r="N2402" s="12" t="s">
        <v>171</v>
      </c>
      <c r="P2402" s="12" t="s">
        <v>140</v>
      </c>
      <c r="V2402" s="12">
        <v>779.0</v>
      </c>
      <c r="X2402" s="12" t="s">
        <v>10821</v>
      </c>
      <c r="Y2402" s="12" t="s">
        <v>319</v>
      </c>
      <c r="Z2402" s="12" t="s">
        <v>10822</v>
      </c>
      <c r="AA2402" s="12" t="s">
        <v>175</v>
      </c>
      <c r="AB2402" s="12" t="s">
        <v>10823</v>
      </c>
      <c r="AC2402" s="12">
        <v>6.39333625512E11</v>
      </c>
      <c r="AD2402" s="12" t="s">
        <v>836</v>
      </c>
      <c r="AE2402" s="12" t="s">
        <v>10824</v>
      </c>
      <c r="AI2402" s="12" t="s">
        <v>152</v>
      </c>
      <c r="AJ2402" s="12" t="s">
        <v>126</v>
      </c>
      <c r="AK2402" s="12" t="s">
        <v>126</v>
      </c>
      <c r="AM2402" s="12" t="s">
        <v>149</v>
      </c>
      <c r="AP2402" s="12" t="s">
        <v>152</v>
      </c>
      <c r="AS2402" s="12" t="s">
        <v>370</v>
      </c>
      <c r="AT2402" s="12" t="s">
        <v>1017</v>
      </c>
      <c r="AU2402" s="12" t="s">
        <v>152</v>
      </c>
      <c r="AV2402" s="12" t="s">
        <v>188</v>
      </c>
      <c r="AX2402" s="12" t="s">
        <v>183</v>
      </c>
      <c r="BO2402" s="12" t="s">
        <v>489</v>
      </c>
    </row>
    <row r="2403" ht="14.25" customHeight="1">
      <c r="A2403" s="12">
        <v>723781.0</v>
      </c>
      <c r="B2403" s="12">
        <v>723780.0</v>
      </c>
      <c r="K2403" s="12" t="s">
        <v>10506</v>
      </c>
      <c r="M2403" s="12" t="s">
        <v>170</v>
      </c>
      <c r="N2403" s="12" t="s">
        <v>171</v>
      </c>
      <c r="P2403" s="12" t="s">
        <v>128</v>
      </c>
      <c r="V2403" s="12">
        <v>726.0</v>
      </c>
      <c r="X2403" s="12" t="s">
        <v>10825</v>
      </c>
      <c r="Y2403" s="12" t="s">
        <v>246</v>
      </c>
      <c r="Z2403" s="12" t="s">
        <v>10826</v>
      </c>
      <c r="AA2403" s="12" t="s">
        <v>144</v>
      </c>
      <c r="AB2403" s="12" t="s">
        <v>10827</v>
      </c>
      <c r="AC2403" s="12">
        <v>6.39393568929E11</v>
      </c>
      <c r="AD2403" s="12" t="s">
        <v>836</v>
      </c>
      <c r="AE2403" s="12" t="s">
        <v>10828</v>
      </c>
      <c r="AI2403" s="12" t="s">
        <v>152</v>
      </c>
      <c r="AJ2403" s="12" t="s">
        <v>126</v>
      </c>
      <c r="AK2403" s="12" t="s">
        <v>126</v>
      </c>
      <c r="AM2403" s="12" t="s">
        <v>149</v>
      </c>
      <c r="AP2403" s="12" t="s">
        <v>126</v>
      </c>
      <c r="AS2403" s="12" t="s">
        <v>370</v>
      </c>
      <c r="AT2403" s="12" t="s">
        <v>1017</v>
      </c>
      <c r="AU2403" s="12" t="s">
        <v>152</v>
      </c>
      <c r="AV2403" s="12" t="s">
        <v>188</v>
      </c>
      <c r="AX2403" s="12" t="s">
        <v>183</v>
      </c>
      <c r="BO2403" s="12" t="s">
        <v>489</v>
      </c>
    </row>
    <row r="2404" ht="14.25" customHeight="1">
      <c r="A2404" s="12">
        <v>723783.0</v>
      </c>
      <c r="B2404" s="12">
        <v>723780.0</v>
      </c>
      <c r="K2404" s="12" t="s">
        <v>10506</v>
      </c>
      <c r="M2404" s="12" t="s">
        <v>170</v>
      </c>
      <c r="N2404" s="12" t="s">
        <v>171</v>
      </c>
      <c r="P2404" s="12" t="s">
        <v>140</v>
      </c>
      <c r="V2404" s="12">
        <v>779.0</v>
      </c>
      <c r="X2404" s="12" t="s">
        <v>10829</v>
      </c>
      <c r="Y2404" s="12" t="s">
        <v>246</v>
      </c>
      <c r="Z2404" s="12" t="s">
        <v>10830</v>
      </c>
      <c r="AA2404" s="12" t="s">
        <v>144</v>
      </c>
      <c r="AB2404" s="12" t="s">
        <v>10831</v>
      </c>
      <c r="AC2404" s="12">
        <v>6.39331611425E11</v>
      </c>
      <c r="AD2404" s="12" t="s">
        <v>836</v>
      </c>
      <c r="AE2404" s="12" t="s">
        <v>10832</v>
      </c>
      <c r="AI2404" s="12" t="s">
        <v>152</v>
      </c>
      <c r="AJ2404" s="12" t="s">
        <v>126</v>
      </c>
      <c r="AK2404" s="12" t="s">
        <v>126</v>
      </c>
      <c r="AM2404" s="12" t="s">
        <v>149</v>
      </c>
      <c r="AP2404" s="12" t="s">
        <v>126</v>
      </c>
      <c r="AS2404" s="12" t="s">
        <v>370</v>
      </c>
      <c r="AT2404" s="12" t="s">
        <v>1017</v>
      </c>
      <c r="AU2404" s="12" t="s">
        <v>152</v>
      </c>
      <c r="AV2404" s="12" t="s">
        <v>188</v>
      </c>
      <c r="AX2404" s="12" t="s">
        <v>183</v>
      </c>
      <c r="BO2404" s="12" t="s">
        <v>489</v>
      </c>
    </row>
    <row r="2405" ht="14.25" customHeight="1">
      <c r="A2405" s="12">
        <v>723785.0</v>
      </c>
      <c r="B2405" s="12">
        <v>723785.0</v>
      </c>
      <c r="K2405" s="12" t="s">
        <v>10506</v>
      </c>
      <c r="M2405" s="12" t="s">
        <v>170</v>
      </c>
      <c r="N2405" s="12" t="s">
        <v>139</v>
      </c>
      <c r="P2405" s="12" t="s">
        <v>204</v>
      </c>
      <c r="V2405" s="12">
        <v>488.0</v>
      </c>
      <c r="X2405" s="12" t="s">
        <v>10833</v>
      </c>
      <c r="Y2405" s="12" t="s">
        <v>246</v>
      </c>
      <c r="Z2405" s="12" t="s">
        <v>3351</v>
      </c>
      <c r="AA2405" s="12" t="s">
        <v>144</v>
      </c>
      <c r="AB2405" s="12" t="s">
        <v>7442</v>
      </c>
      <c r="AC2405" s="12">
        <v>2.63784796428E11</v>
      </c>
      <c r="AD2405" s="12" t="s">
        <v>161</v>
      </c>
      <c r="AE2405" s="12" t="s">
        <v>10834</v>
      </c>
      <c r="AI2405" s="12" t="s">
        <v>152</v>
      </c>
      <c r="AJ2405" s="12" t="s">
        <v>126</v>
      </c>
      <c r="AK2405" s="12" t="s">
        <v>126</v>
      </c>
      <c r="AM2405" s="12" t="s">
        <v>149</v>
      </c>
      <c r="AP2405" s="12" t="s">
        <v>152</v>
      </c>
      <c r="AQ2405" s="12" t="s">
        <v>152</v>
      </c>
      <c r="AS2405" s="12" t="s">
        <v>153</v>
      </c>
      <c r="AU2405" s="12" t="s">
        <v>152</v>
      </c>
      <c r="AV2405" s="12" t="s">
        <v>188</v>
      </c>
      <c r="AW2405" s="12" t="s">
        <v>10835</v>
      </c>
      <c r="AX2405" s="12" t="s">
        <v>156</v>
      </c>
      <c r="AY2405" s="12" t="s">
        <v>326</v>
      </c>
      <c r="BO2405" s="12" t="s">
        <v>467</v>
      </c>
      <c r="BP2405" s="12" t="s">
        <v>161</v>
      </c>
      <c r="BQ2405" s="12" t="s">
        <v>438</v>
      </c>
      <c r="BR2405" s="12" t="s">
        <v>10836</v>
      </c>
    </row>
    <row r="2406" ht="14.25" customHeight="1">
      <c r="A2406" s="12">
        <v>724783.0</v>
      </c>
      <c r="B2406" s="12">
        <v>724783.0</v>
      </c>
      <c r="C2406" s="12" t="s">
        <v>136</v>
      </c>
      <c r="D2406" s="12">
        <v>1050.0</v>
      </c>
      <c r="K2406" s="12" t="s">
        <v>10506</v>
      </c>
      <c r="M2406" s="12" t="s">
        <v>138</v>
      </c>
      <c r="N2406" s="12" t="s">
        <v>139</v>
      </c>
      <c r="P2406" s="12" t="s">
        <v>140</v>
      </c>
      <c r="V2406" s="12">
        <v>1050.0</v>
      </c>
      <c r="X2406" s="12" t="s">
        <v>10837</v>
      </c>
      <c r="Y2406" s="12" t="s">
        <v>142</v>
      </c>
      <c r="Z2406" s="12" t="s">
        <v>10838</v>
      </c>
      <c r="AA2406" s="12" t="s">
        <v>175</v>
      </c>
      <c r="AB2406" s="12" t="s">
        <v>10839</v>
      </c>
      <c r="AC2406" s="12">
        <v>650.0</v>
      </c>
      <c r="AD2406" s="12" t="s">
        <v>221</v>
      </c>
      <c r="AE2406" s="12" t="s">
        <v>10840</v>
      </c>
      <c r="AF2406" s="12" t="s">
        <v>10841</v>
      </c>
      <c r="AI2406" s="12" t="s">
        <v>126</v>
      </c>
      <c r="AJ2406" s="12" t="s">
        <v>126</v>
      </c>
      <c r="AK2406" s="12" t="s">
        <v>126</v>
      </c>
      <c r="AM2406" s="12" t="s">
        <v>149</v>
      </c>
      <c r="AP2406" s="12" t="s">
        <v>126</v>
      </c>
      <c r="AQ2406" s="12" t="s">
        <v>152</v>
      </c>
      <c r="AS2406" s="12" t="s">
        <v>153</v>
      </c>
      <c r="AU2406" s="12" t="s">
        <v>126</v>
      </c>
      <c r="BP2406" s="12" t="s">
        <v>221</v>
      </c>
      <c r="BQ2406" s="12" t="s">
        <v>273</v>
      </c>
    </row>
    <row r="2407" ht="14.25" customHeight="1">
      <c r="A2407" s="12">
        <v>724784.0</v>
      </c>
      <c r="B2407" s="12">
        <v>724784.0</v>
      </c>
      <c r="C2407" s="12" t="s">
        <v>136</v>
      </c>
      <c r="D2407" s="12">
        <v>628.0</v>
      </c>
      <c r="K2407" s="12" t="s">
        <v>10506</v>
      </c>
      <c r="M2407" s="12" t="s">
        <v>138</v>
      </c>
      <c r="N2407" s="12" t="s">
        <v>139</v>
      </c>
      <c r="O2407" s="12" t="s">
        <v>3754</v>
      </c>
      <c r="P2407" s="12" t="s">
        <v>204</v>
      </c>
      <c r="V2407" s="12">
        <v>628.0</v>
      </c>
      <c r="X2407" s="12" t="s">
        <v>10455</v>
      </c>
      <c r="Y2407" s="12" t="s">
        <v>246</v>
      </c>
      <c r="Z2407" s="12" t="s">
        <v>10456</v>
      </c>
      <c r="AA2407" s="12" t="s">
        <v>144</v>
      </c>
      <c r="AB2407" s="12" t="s">
        <v>10842</v>
      </c>
      <c r="AC2407" s="12">
        <v>191.0</v>
      </c>
      <c r="AD2407" s="12" t="s">
        <v>221</v>
      </c>
      <c r="AE2407" s="12" t="s">
        <v>10458</v>
      </c>
      <c r="AI2407" s="12" t="s">
        <v>126</v>
      </c>
      <c r="AJ2407" s="12" t="s">
        <v>126</v>
      </c>
      <c r="AK2407" s="12" t="s">
        <v>126</v>
      </c>
      <c r="AM2407" s="12" t="s">
        <v>149</v>
      </c>
      <c r="AP2407" s="12" t="s">
        <v>126</v>
      </c>
      <c r="AS2407" s="12" t="s">
        <v>153</v>
      </c>
      <c r="AU2407" s="12" t="s">
        <v>152</v>
      </c>
      <c r="AV2407" s="12" t="s">
        <v>7926</v>
      </c>
      <c r="AW2407" s="12" t="s">
        <v>10258</v>
      </c>
      <c r="AX2407" s="12" t="s">
        <v>156</v>
      </c>
      <c r="AY2407" s="12" t="s">
        <v>10843</v>
      </c>
      <c r="BO2407" s="12" t="s">
        <v>467</v>
      </c>
      <c r="BP2407" s="12" t="s">
        <v>221</v>
      </c>
    </row>
    <row r="2408" ht="14.25" customHeight="1">
      <c r="A2408" s="12">
        <v>724785.0</v>
      </c>
      <c r="B2408" s="12">
        <v>724785.0</v>
      </c>
      <c r="M2408" s="12" t="s">
        <v>170</v>
      </c>
      <c r="N2408" s="12" t="s">
        <v>139</v>
      </c>
      <c r="O2408" s="12" t="s">
        <v>1049</v>
      </c>
      <c r="P2408" s="12" t="s">
        <v>128</v>
      </c>
      <c r="V2408" s="12">
        <v>0.0</v>
      </c>
      <c r="X2408" s="12" t="s">
        <v>10844</v>
      </c>
      <c r="Y2408" s="12" t="s">
        <v>142</v>
      </c>
      <c r="Z2408" s="12" t="s">
        <v>10845</v>
      </c>
      <c r="AA2408" s="12" t="s">
        <v>175</v>
      </c>
      <c r="AB2408" s="12" t="s">
        <v>10846</v>
      </c>
      <c r="AC2408" s="12">
        <v>2.250747807772E12</v>
      </c>
      <c r="AD2408" s="12" t="s">
        <v>2597</v>
      </c>
      <c r="AE2408" s="12" t="s">
        <v>10847</v>
      </c>
      <c r="AF2408" s="12" t="s">
        <v>10848</v>
      </c>
      <c r="AI2408" s="12" t="s">
        <v>152</v>
      </c>
      <c r="AJ2408" s="12" t="s">
        <v>126</v>
      </c>
      <c r="AK2408" s="12" t="s">
        <v>126</v>
      </c>
      <c r="AM2408" s="12" t="s">
        <v>302</v>
      </c>
      <c r="AN2408" s="12" t="s">
        <v>303</v>
      </c>
      <c r="AP2408" s="12" t="s">
        <v>152</v>
      </c>
      <c r="AQ2408" s="12" t="s">
        <v>152</v>
      </c>
      <c r="AS2408" s="12" t="s">
        <v>153</v>
      </c>
      <c r="AU2408" s="12" t="s">
        <v>152</v>
      </c>
      <c r="AV2408" s="12" t="s">
        <v>154</v>
      </c>
      <c r="AX2408" s="12" t="s">
        <v>198</v>
      </c>
      <c r="BO2408" s="12" t="s">
        <v>526</v>
      </c>
      <c r="BP2408" s="12" t="s">
        <v>2597</v>
      </c>
      <c r="BQ2408" s="12" t="s">
        <v>607</v>
      </c>
    </row>
    <row r="2409" ht="14.25" customHeight="1">
      <c r="A2409" s="12">
        <v>724786.0</v>
      </c>
      <c r="B2409" s="12">
        <v>724786.0</v>
      </c>
      <c r="M2409" s="12" t="s">
        <v>170</v>
      </c>
      <c r="N2409" s="12" t="s">
        <v>171</v>
      </c>
      <c r="P2409" s="12" t="s">
        <v>128</v>
      </c>
      <c r="V2409" s="12">
        <v>0.0</v>
      </c>
      <c r="X2409" s="12" t="s">
        <v>10849</v>
      </c>
      <c r="Y2409" s="12" t="s">
        <v>142</v>
      </c>
      <c r="Z2409" s="12" t="s">
        <v>10850</v>
      </c>
      <c r="AA2409" s="12" t="s">
        <v>175</v>
      </c>
      <c r="AB2409" s="12" t="s">
        <v>10851</v>
      </c>
      <c r="AC2409" s="12">
        <v>336.0</v>
      </c>
      <c r="AD2409" s="12" t="s">
        <v>2212</v>
      </c>
      <c r="AE2409" s="12" t="s">
        <v>10852</v>
      </c>
      <c r="AI2409" s="12" t="s">
        <v>152</v>
      </c>
      <c r="AJ2409" s="12" t="s">
        <v>126</v>
      </c>
      <c r="AK2409" s="12" t="s">
        <v>126</v>
      </c>
      <c r="AM2409" s="12" t="s">
        <v>302</v>
      </c>
      <c r="AN2409" s="12" t="s">
        <v>303</v>
      </c>
      <c r="AP2409" s="12" t="s">
        <v>126</v>
      </c>
      <c r="AQ2409" s="12" t="s">
        <v>152</v>
      </c>
      <c r="AS2409" s="12" t="s">
        <v>153</v>
      </c>
      <c r="AU2409" s="12" t="s">
        <v>126</v>
      </c>
      <c r="BO2409" s="12" t="s">
        <v>10853</v>
      </c>
      <c r="BP2409" s="12" t="s">
        <v>1347</v>
      </c>
      <c r="BQ2409" s="12" t="s">
        <v>273</v>
      </c>
    </row>
    <row r="2410" ht="14.25" customHeight="1">
      <c r="A2410" s="12">
        <v>724789.0</v>
      </c>
      <c r="B2410" s="12">
        <v>724789.0</v>
      </c>
      <c r="K2410" s="12" t="s">
        <v>10506</v>
      </c>
      <c r="M2410" s="12" t="s">
        <v>170</v>
      </c>
      <c r="N2410" s="12" t="s">
        <v>171</v>
      </c>
      <c r="P2410" s="12" t="s">
        <v>128</v>
      </c>
      <c r="V2410" s="12">
        <v>726.0</v>
      </c>
      <c r="X2410" s="12" t="s">
        <v>10854</v>
      </c>
      <c r="Y2410" s="12" t="s">
        <v>142</v>
      </c>
      <c r="Z2410" s="12" t="s">
        <v>1296</v>
      </c>
      <c r="AA2410" s="12" t="s">
        <v>144</v>
      </c>
      <c r="AB2410" s="12" t="s">
        <v>10855</v>
      </c>
      <c r="AC2410" s="12">
        <v>9.23085958556E11</v>
      </c>
      <c r="AD2410" s="12" t="s">
        <v>948</v>
      </c>
      <c r="AE2410" s="12" t="s">
        <v>10856</v>
      </c>
      <c r="AI2410" s="12" t="s">
        <v>152</v>
      </c>
      <c r="AJ2410" s="12" t="s">
        <v>152</v>
      </c>
      <c r="AK2410" s="12" t="s">
        <v>126</v>
      </c>
      <c r="AM2410" s="12" t="s">
        <v>196</v>
      </c>
      <c r="AN2410" s="12" t="s">
        <v>3948</v>
      </c>
      <c r="AP2410" s="12" t="s">
        <v>152</v>
      </c>
      <c r="AS2410" s="12" t="s">
        <v>153</v>
      </c>
      <c r="AU2410" s="12" t="s">
        <v>152</v>
      </c>
      <c r="AV2410" s="12" t="s">
        <v>188</v>
      </c>
      <c r="AX2410" s="12" t="s">
        <v>156</v>
      </c>
      <c r="BO2410" s="12" t="s">
        <v>374</v>
      </c>
      <c r="BP2410" s="12" t="s">
        <v>948</v>
      </c>
      <c r="BQ2410" s="12" t="s">
        <v>468</v>
      </c>
    </row>
    <row r="2411" ht="14.25" customHeight="1">
      <c r="A2411" s="12">
        <v>724791.0</v>
      </c>
      <c r="B2411" s="12">
        <v>724791.0</v>
      </c>
      <c r="K2411" s="12" t="s">
        <v>10506</v>
      </c>
      <c r="M2411" s="12" t="s">
        <v>170</v>
      </c>
      <c r="N2411" s="12" t="s">
        <v>171</v>
      </c>
      <c r="P2411" s="12" t="s">
        <v>140</v>
      </c>
      <c r="V2411" s="12">
        <v>779.0</v>
      </c>
      <c r="X2411" s="12" t="s">
        <v>10857</v>
      </c>
      <c r="Y2411" s="12" t="s">
        <v>319</v>
      </c>
      <c r="Z2411" s="12" t="s">
        <v>10858</v>
      </c>
      <c r="AA2411" s="12" t="s">
        <v>175</v>
      </c>
      <c r="AB2411" s="12" t="s">
        <v>10859</v>
      </c>
      <c r="AC2411" s="12">
        <v>6.39272582839E11</v>
      </c>
      <c r="AD2411" s="12" t="s">
        <v>836</v>
      </c>
      <c r="AE2411" s="12" t="s">
        <v>10860</v>
      </c>
      <c r="AI2411" s="12" t="s">
        <v>152</v>
      </c>
      <c r="AJ2411" s="12" t="s">
        <v>126</v>
      </c>
      <c r="AK2411" s="12" t="s">
        <v>126</v>
      </c>
      <c r="AM2411" s="12" t="s">
        <v>149</v>
      </c>
      <c r="AP2411" s="12" t="s">
        <v>126</v>
      </c>
      <c r="AS2411" s="12" t="s">
        <v>370</v>
      </c>
      <c r="AT2411" s="12" t="s">
        <v>1017</v>
      </c>
      <c r="AU2411" s="12" t="s">
        <v>152</v>
      </c>
      <c r="AV2411" s="12" t="s">
        <v>188</v>
      </c>
      <c r="AX2411" s="12" t="s">
        <v>183</v>
      </c>
      <c r="BO2411" s="12" t="s">
        <v>489</v>
      </c>
    </row>
    <row r="2412" ht="14.25" customHeight="1">
      <c r="A2412" s="12">
        <v>724792.0</v>
      </c>
      <c r="B2412" s="12">
        <v>724792.0</v>
      </c>
      <c r="C2412" s="12" t="s">
        <v>136</v>
      </c>
      <c r="D2412" s="12">
        <v>839.0</v>
      </c>
      <c r="K2412" s="12" t="s">
        <v>10506</v>
      </c>
      <c r="M2412" s="12" t="s">
        <v>138</v>
      </c>
      <c r="N2412" s="12" t="s">
        <v>171</v>
      </c>
      <c r="P2412" s="12" t="s">
        <v>140</v>
      </c>
      <c r="V2412" s="12">
        <v>839.0</v>
      </c>
      <c r="X2412" s="12" t="s">
        <v>10861</v>
      </c>
      <c r="Y2412" s="12" t="s">
        <v>142</v>
      </c>
      <c r="Z2412" s="12" t="s">
        <v>10862</v>
      </c>
      <c r="AA2412" s="12" t="s">
        <v>175</v>
      </c>
      <c r="AB2412" s="12" t="s">
        <v>10863</v>
      </c>
      <c r="AC2412" s="12">
        <v>659.0</v>
      </c>
      <c r="AI2412" s="12" t="s">
        <v>126</v>
      </c>
      <c r="AJ2412" s="12" t="s">
        <v>126</v>
      </c>
      <c r="AK2412" s="12" t="s">
        <v>126</v>
      </c>
      <c r="AM2412" s="12" t="s">
        <v>149</v>
      </c>
      <c r="AN2412" s="12" t="s">
        <v>1201</v>
      </c>
      <c r="AP2412" s="12" t="s">
        <v>126</v>
      </c>
      <c r="AS2412" s="12" t="s">
        <v>153</v>
      </c>
      <c r="AU2412" s="12" t="s">
        <v>126</v>
      </c>
      <c r="BO2412" s="12" t="s">
        <v>3005</v>
      </c>
      <c r="BP2412" s="12" t="s">
        <v>1643</v>
      </c>
      <c r="BQ2412" s="12" t="s">
        <v>352</v>
      </c>
    </row>
    <row r="2413" ht="14.25" customHeight="1">
      <c r="A2413" s="12">
        <v>724798.0</v>
      </c>
      <c r="B2413" s="12">
        <v>724798.0</v>
      </c>
      <c r="K2413" s="12" t="s">
        <v>10506</v>
      </c>
      <c r="M2413" s="12" t="s">
        <v>253</v>
      </c>
      <c r="N2413" s="12" t="s">
        <v>139</v>
      </c>
      <c r="O2413" s="12" t="s">
        <v>260</v>
      </c>
      <c r="P2413" s="12" t="s">
        <v>140</v>
      </c>
      <c r="V2413" s="12">
        <v>906.0</v>
      </c>
      <c r="X2413" s="12" t="s">
        <v>10864</v>
      </c>
      <c r="Y2413" s="12" t="s">
        <v>142</v>
      </c>
      <c r="Z2413" s="12" t="s">
        <v>10865</v>
      </c>
      <c r="AA2413" s="12" t="s">
        <v>175</v>
      </c>
      <c r="AB2413" s="12" t="s">
        <v>10866</v>
      </c>
      <c r="AC2413" s="12">
        <v>2.5882152588E11</v>
      </c>
      <c r="AD2413" s="12" t="s">
        <v>2014</v>
      </c>
      <c r="AE2413" s="12" t="s">
        <v>10867</v>
      </c>
      <c r="AI2413" s="12" t="s">
        <v>126</v>
      </c>
      <c r="AJ2413" s="12" t="s">
        <v>126</v>
      </c>
      <c r="AK2413" s="12" t="s">
        <v>126</v>
      </c>
      <c r="AM2413" s="12" t="s">
        <v>195</v>
      </c>
      <c r="AN2413" s="12" t="s">
        <v>149</v>
      </c>
      <c r="AP2413" s="12" t="s">
        <v>152</v>
      </c>
      <c r="AQ2413" s="12" t="s">
        <v>152</v>
      </c>
      <c r="AS2413" s="12" t="s">
        <v>153</v>
      </c>
      <c r="AU2413" s="12" t="s">
        <v>152</v>
      </c>
      <c r="AV2413" s="12" t="s">
        <v>182</v>
      </c>
      <c r="AX2413" s="12" t="s">
        <v>183</v>
      </c>
      <c r="BO2413" s="12" t="s">
        <v>127</v>
      </c>
      <c r="BP2413" s="12" t="s">
        <v>2014</v>
      </c>
      <c r="BQ2413" s="12" t="s">
        <v>464</v>
      </c>
    </row>
    <row r="2414" ht="14.25" customHeight="1">
      <c r="A2414" s="12">
        <v>724801.0</v>
      </c>
      <c r="B2414" s="12">
        <v>724801.0</v>
      </c>
      <c r="C2414" s="12" t="s">
        <v>136</v>
      </c>
      <c r="D2414" s="12">
        <v>1000.0</v>
      </c>
      <c r="K2414" s="12" t="s">
        <v>10506</v>
      </c>
      <c r="M2414" s="12" t="s">
        <v>138</v>
      </c>
      <c r="N2414" s="12" t="s">
        <v>171</v>
      </c>
      <c r="P2414" s="12" t="s">
        <v>3282</v>
      </c>
      <c r="V2414" s="12">
        <v>1000.0</v>
      </c>
      <c r="X2414" s="12" t="s">
        <v>4504</v>
      </c>
      <c r="Y2414" s="12" t="s">
        <v>142</v>
      </c>
      <c r="Z2414" s="12" t="s">
        <v>4505</v>
      </c>
      <c r="AA2414" s="12" t="s">
        <v>144</v>
      </c>
      <c r="AB2414" s="12" t="s">
        <v>4506</v>
      </c>
      <c r="AC2414" s="12">
        <v>505.0</v>
      </c>
      <c r="AD2414" s="12" t="s">
        <v>221</v>
      </c>
      <c r="AE2414" s="12" t="s">
        <v>10868</v>
      </c>
      <c r="AI2414" s="12" t="s">
        <v>126</v>
      </c>
      <c r="AJ2414" s="12" t="s">
        <v>126</v>
      </c>
      <c r="AK2414" s="12" t="s">
        <v>126</v>
      </c>
      <c r="AM2414" s="12" t="s">
        <v>149</v>
      </c>
      <c r="AP2414" s="12" t="s">
        <v>126</v>
      </c>
      <c r="AS2414" s="12" t="s">
        <v>153</v>
      </c>
      <c r="AU2414" s="12" t="s">
        <v>152</v>
      </c>
      <c r="BF2414" s="12" t="s">
        <v>152</v>
      </c>
      <c r="BH2414" s="12" t="s">
        <v>711</v>
      </c>
      <c r="BI2414" s="12" t="s">
        <v>10869</v>
      </c>
      <c r="BO2414" s="12" t="s">
        <v>3552</v>
      </c>
      <c r="BP2414" s="12" t="s">
        <v>221</v>
      </c>
      <c r="BQ2414" s="12" t="s">
        <v>10870</v>
      </c>
    </row>
    <row r="2415" ht="14.25" customHeight="1">
      <c r="A2415" s="12">
        <v>724802.0</v>
      </c>
      <c r="B2415" s="12">
        <v>724802.0</v>
      </c>
      <c r="M2415" s="12" t="s">
        <v>253</v>
      </c>
      <c r="N2415" s="12" t="s">
        <v>139</v>
      </c>
      <c r="O2415" s="12" t="s">
        <v>260</v>
      </c>
      <c r="P2415" s="12" t="s">
        <v>128</v>
      </c>
      <c r="V2415" s="12">
        <v>0.0</v>
      </c>
      <c r="X2415" s="12" t="s">
        <v>10871</v>
      </c>
      <c r="Y2415" s="12" t="s">
        <v>246</v>
      </c>
      <c r="Z2415" s="12" t="s">
        <v>10872</v>
      </c>
      <c r="AA2415" s="12" t="s">
        <v>144</v>
      </c>
      <c r="AB2415" s="12" t="s">
        <v>10873</v>
      </c>
      <c r="AC2415" s="12">
        <v>2.12675713319E11</v>
      </c>
      <c r="AD2415" s="12" t="s">
        <v>1368</v>
      </c>
      <c r="AE2415" s="12" t="s">
        <v>10874</v>
      </c>
      <c r="AF2415" s="12" t="s">
        <v>10874</v>
      </c>
      <c r="AI2415" s="12" t="s">
        <v>152</v>
      </c>
      <c r="AJ2415" s="12" t="s">
        <v>152</v>
      </c>
      <c r="AK2415" s="12" t="s">
        <v>126</v>
      </c>
      <c r="AM2415" s="12" t="s">
        <v>149</v>
      </c>
      <c r="AN2415" s="12" t="s">
        <v>702</v>
      </c>
      <c r="AO2415" s="12" t="s">
        <v>985</v>
      </c>
      <c r="AP2415" s="12" t="s">
        <v>152</v>
      </c>
      <c r="AQ2415" s="12" t="s">
        <v>152</v>
      </c>
      <c r="AS2415" s="12" t="s">
        <v>153</v>
      </c>
      <c r="AU2415" s="12" t="s">
        <v>126</v>
      </c>
      <c r="BO2415" s="12" t="s">
        <v>561</v>
      </c>
      <c r="BP2415" s="12" t="s">
        <v>1368</v>
      </c>
    </row>
    <row r="2416" ht="14.25" customHeight="1">
      <c r="A2416" s="12">
        <v>724804.0</v>
      </c>
      <c r="B2416" s="12">
        <v>724804.0</v>
      </c>
      <c r="C2416" s="12" t="s">
        <v>136</v>
      </c>
      <c r="D2416" s="12">
        <v>528.0</v>
      </c>
      <c r="K2416" s="12" t="s">
        <v>10506</v>
      </c>
      <c r="M2416" s="12" t="s">
        <v>138</v>
      </c>
      <c r="N2416" s="12" t="s">
        <v>139</v>
      </c>
      <c r="O2416" s="12" t="s">
        <v>2001</v>
      </c>
      <c r="P2416" s="12" t="s">
        <v>118</v>
      </c>
      <c r="R2416" s="12" t="s">
        <v>1783</v>
      </c>
      <c r="V2416" s="12">
        <v>528.0</v>
      </c>
      <c r="X2416" s="12" t="s">
        <v>10875</v>
      </c>
      <c r="Y2416" s="12" t="s">
        <v>269</v>
      </c>
      <c r="Z2416" s="12" t="s">
        <v>10876</v>
      </c>
      <c r="AA2416" s="12" t="s">
        <v>175</v>
      </c>
      <c r="AB2416" s="12" t="s">
        <v>10877</v>
      </c>
      <c r="AC2416" s="12">
        <v>9.71525946133E11</v>
      </c>
      <c r="AD2416" s="12" t="s">
        <v>3047</v>
      </c>
      <c r="AE2416" s="12" t="s">
        <v>10878</v>
      </c>
      <c r="AI2416" s="12" t="s">
        <v>152</v>
      </c>
      <c r="AJ2416" s="12" t="s">
        <v>126</v>
      </c>
      <c r="AK2416" s="12" t="s">
        <v>126</v>
      </c>
      <c r="AM2416" s="12" t="s">
        <v>7612</v>
      </c>
      <c r="AN2416" s="12" t="s">
        <v>1016</v>
      </c>
      <c r="AP2416" s="12" t="s">
        <v>126</v>
      </c>
      <c r="AQ2416" s="12" t="s">
        <v>152</v>
      </c>
      <c r="AS2416" s="12" t="s">
        <v>153</v>
      </c>
      <c r="AU2416" s="12" t="s">
        <v>152</v>
      </c>
      <c r="AV2416" s="12" t="s">
        <v>182</v>
      </c>
      <c r="AW2416" s="12" t="s">
        <v>10879</v>
      </c>
      <c r="AX2416" s="12" t="s">
        <v>156</v>
      </c>
      <c r="BO2416" s="12" t="s">
        <v>2169</v>
      </c>
      <c r="BP2416" s="12" t="s">
        <v>192</v>
      </c>
      <c r="BQ2416" s="12" t="s">
        <v>273</v>
      </c>
    </row>
    <row r="2417" ht="14.25" customHeight="1">
      <c r="A2417" s="12">
        <v>724805.0</v>
      </c>
      <c r="B2417" s="12">
        <v>724805.0</v>
      </c>
      <c r="K2417" s="12" t="s">
        <v>10506</v>
      </c>
      <c r="M2417" s="12" t="s">
        <v>253</v>
      </c>
      <c r="N2417" s="12" t="s">
        <v>171</v>
      </c>
      <c r="P2417" s="12" t="s">
        <v>128</v>
      </c>
      <c r="V2417" s="12">
        <v>557.0</v>
      </c>
      <c r="X2417" s="12" t="s">
        <v>10880</v>
      </c>
      <c r="Y2417" s="12" t="s">
        <v>142</v>
      </c>
      <c r="Z2417" s="12" t="s">
        <v>10881</v>
      </c>
      <c r="AA2417" s="12" t="s">
        <v>175</v>
      </c>
      <c r="AB2417" s="12" t="s">
        <v>10882</v>
      </c>
      <c r="AC2417" s="12">
        <v>8.21028568486E11</v>
      </c>
      <c r="AD2417" s="12" t="s">
        <v>146</v>
      </c>
      <c r="AE2417" s="12" t="s">
        <v>10883</v>
      </c>
      <c r="AF2417" s="12" t="s">
        <v>10884</v>
      </c>
      <c r="AI2417" s="12" t="s">
        <v>126</v>
      </c>
      <c r="AJ2417" s="12" t="s">
        <v>152</v>
      </c>
      <c r="AK2417" s="12" t="s">
        <v>126</v>
      </c>
      <c r="AM2417" s="12" t="s">
        <v>150</v>
      </c>
      <c r="AN2417" s="12" t="s">
        <v>149</v>
      </c>
      <c r="AO2417" s="12" t="s">
        <v>985</v>
      </c>
      <c r="AP2417" s="12" t="s">
        <v>126</v>
      </c>
      <c r="AS2417" s="12" t="s">
        <v>153</v>
      </c>
      <c r="AU2417" s="12" t="s">
        <v>126</v>
      </c>
      <c r="BO2417" s="12" t="s">
        <v>421</v>
      </c>
      <c r="BP2417" s="12" t="s">
        <v>9220</v>
      </c>
      <c r="BQ2417" s="12" t="s">
        <v>454</v>
      </c>
    </row>
    <row r="2418" ht="14.25" customHeight="1">
      <c r="A2418" s="12">
        <v>724806.0</v>
      </c>
      <c r="B2418" s="12">
        <v>724806.0</v>
      </c>
      <c r="K2418" s="12" t="s">
        <v>10506</v>
      </c>
      <c r="M2418" s="12" t="s">
        <v>170</v>
      </c>
      <c r="N2418" s="12" t="s">
        <v>171</v>
      </c>
      <c r="P2418" s="12" t="s">
        <v>3282</v>
      </c>
      <c r="V2418" s="12">
        <v>0.0</v>
      </c>
      <c r="X2418" s="12" t="s">
        <v>10885</v>
      </c>
      <c r="Y2418" s="12" t="s">
        <v>246</v>
      </c>
      <c r="Z2418" s="12" t="s">
        <v>10809</v>
      </c>
      <c r="AA2418" s="12" t="s">
        <v>144</v>
      </c>
      <c r="AB2418" s="12" t="s">
        <v>3955</v>
      </c>
      <c r="AC2418" s="12">
        <v>8.21028837254E11</v>
      </c>
      <c r="AD2418" s="12" t="s">
        <v>10804</v>
      </c>
      <c r="AE2418" s="12" t="s">
        <v>10886</v>
      </c>
      <c r="AI2418" s="12" t="s">
        <v>126</v>
      </c>
      <c r="AJ2418" s="12" t="s">
        <v>126</v>
      </c>
      <c r="AK2418" s="12" t="s">
        <v>126</v>
      </c>
      <c r="AP2418" s="12" t="s">
        <v>126</v>
      </c>
      <c r="AS2418" s="12" t="s">
        <v>153</v>
      </c>
      <c r="AU2418" s="12" t="s">
        <v>126</v>
      </c>
      <c r="BF2418" s="12" t="s">
        <v>126</v>
      </c>
    </row>
    <row r="2419" ht="14.25" customHeight="1">
      <c r="A2419" s="12">
        <v>724912.0</v>
      </c>
      <c r="B2419" s="12">
        <v>724912.0</v>
      </c>
      <c r="K2419" s="12" t="s">
        <v>10506</v>
      </c>
      <c r="M2419" s="12" t="s">
        <v>170</v>
      </c>
      <c r="N2419" s="12" t="s">
        <v>171</v>
      </c>
      <c r="P2419" s="12" t="s">
        <v>3282</v>
      </c>
      <c r="V2419" s="12">
        <v>0.0</v>
      </c>
      <c r="X2419" s="12" t="s">
        <v>10107</v>
      </c>
      <c r="Y2419" s="12" t="s">
        <v>246</v>
      </c>
      <c r="Z2419" s="12" t="s">
        <v>10809</v>
      </c>
      <c r="AA2419" s="12" t="s">
        <v>144</v>
      </c>
      <c r="AB2419" s="12" t="s">
        <v>3955</v>
      </c>
      <c r="AC2419" s="12">
        <v>8.21028837254E11</v>
      </c>
      <c r="AD2419" s="12" t="s">
        <v>4680</v>
      </c>
      <c r="AE2419" s="12" t="s">
        <v>10110</v>
      </c>
      <c r="AI2419" s="12" t="s">
        <v>126</v>
      </c>
      <c r="AJ2419" s="12" t="s">
        <v>126</v>
      </c>
      <c r="AK2419" s="12" t="s">
        <v>126</v>
      </c>
      <c r="AP2419" s="12" t="s">
        <v>126</v>
      </c>
      <c r="AS2419" s="12" t="s">
        <v>153</v>
      </c>
      <c r="AU2419" s="12" t="s">
        <v>126</v>
      </c>
      <c r="BF2419" s="12" t="s">
        <v>126</v>
      </c>
    </row>
    <row r="2420" ht="14.25" customHeight="1">
      <c r="A2420" s="12">
        <v>724914.0</v>
      </c>
      <c r="B2420" s="12">
        <v>724914.0</v>
      </c>
      <c r="K2420" s="12" t="s">
        <v>10506</v>
      </c>
      <c r="M2420" s="12" t="s">
        <v>253</v>
      </c>
      <c r="N2420" s="12" t="s">
        <v>139</v>
      </c>
      <c r="P2420" s="12" t="s">
        <v>128</v>
      </c>
      <c r="V2420" s="12">
        <v>700.0</v>
      </c>
      <c r="X2420" s="12" t="s">
        <v>10887</v>
      </c>
      <c r="Y2420" s="12" t="s">
        <v>142</v>
      </c>
      <c r="Z2420" s="12" t="s">
        <v>10888</v>
      </c>
      <c r="AA2420" s="12" t="s">
        <v>144</v>
      </c>
      <c r="AB2420" s="12" t="s">
        <v>10889</v>
      </c>
      <c r="AC2420" s="12">
        <v>2.347033467976E12</v>
      </c>
      <c r="AD2420" s="12" t="s">
        <v>314</v>
      </c>
      <c r="AE2420" s="12" t="s">
        <v>10890</v>
      </c>
      <c r="AI2420" s="12" t="s">
        <v>152</v>
      </c>
      <c r="AJ2420" s="12" t="s">
        <v>126</v>
      </c>
      <c r="AK2420" s="12" t="s">
        <v>126</v>
      </c>
      <c r="AM2420" s="12" t="s">
        <v>149</v>
      </c>
      <c r="AP2420" s="12" t="s">
        <v>152</v>
      </c>
      <c r="AQ2420" s="12" t="s">
        <v>152</v>
      </c>
      <c r="AS2420" s="12" t="s">
        <v>153</v>
      </c>
      <c r="AU2420" s="12" t="s">
        <v>152</v>
      </c>
      <c r="AV2420" s="12" t="s">
        <v>154</v>
      </c>
      <c r="AX2420" s="12" t="s">
        <v>184</v>
      </c>
      <c r="BO2420" s="12" t="s">
        <v>561</v>
      </c>
    </row>
    <row r="2421" ht="14.25" customHeight="1">
      <c r="A2421" s="12">
        <v>724915.0</v>
      </c>
      <c r="B2421" s="12">
        <v>724914.0</v>
      </c>
      <c r="K2421" s="12" t="s">
        <v>10506</v>
      </c>
      <c r="M2421" s="12" t="s">
        <v>253</v>
      </c>
      <c r="N2421" s="12" t="s">
        <v>139</v>
      </c>
      <c r="P2421" s="12" t="s">
        <v>3282</v>
      </c>
      <c r="V2421" s="12">
        <v>0.0</v>
      </c>
      <c r="X2421" s="12" t="s">
        <v>10887</v>
      </c>
      <c r="Y2421" s="12" t="s">
        <v>246</v>
      </c>
      <c r="Z2421" s="12" t="s">
        <v>10888</v>
      </c>
      <c r="AA2421" s="12" t="s">
        <v>144</v>
      </c>
      <c r="AB2421" s="12" t="s">
        <v>10889</v>
      </c>
      <c r="AC2421" s="12">
        <v>2.347033467976E12</v>
      </c>
      <c r="AD2421" s="12" t="s">
        <v>314</v>
      </c>
      <c r="AE2421" s="12" t="s">
        <v>10890</v>
      </c>
      <c r="AI2421" s="12" t="s">
        <v>152</v>
      </c>
      <c r="AJ2421" s="12" t="s">
        <v>126</v>
      </c>
      <c r="AK2421" s="12" t="s">
        <v>126</v>
      </c>
      <c r="AM2421" s="12" t="s">
        <v>149</v>
      </c>
      <c r="AP2421" s="12" t="s">
        <v>126</v>
      </c>
      <c r="AQ2421" s="12" t="s">
        <v>152</v>
      </c>
      <c r="AS2421" s="12" t="s">
        <v>153</v>
      </c>
      <c r="AU2421" s="12" t="s">
        <v>152</v>
      </c>
      <c r="AV2421" s="12" t="s">
        <v>154</v>
      </c>
      <c r="AX2421" s="12" t="s">
        <v>184</v>
      </c>
      <c r="BF2421" s="12" t="s">
        <v>126</v>
      </c>
      <c r="BO2421" s="12" t="s">
        <v>561</v>
      </c>
      <c r="BP2421" s="12" t="s">
        <v>314</v>
      </c>
      <c r="BQ2421" s="12" t="s">
        <v>388</v>
      </c>
    </row>
    <row r="2422" ht="14.25" customHeight="1">
      <c r="A2422" s="12">
        <v>724917.0</v>
      </c>
      <c r="B2422" s="12">
        <v>724917.0</v>
      </c>
      <c r="K2422" s="12" t="s">
        <v>10506</v>
      </c>
      <c r="M2422" s="12" t="s">
        <v>170</v>
      </c>
      <c r="N2422" s="12" t="s">
        <v>171</v>
      </c>
      <c r="P2422" s="12" t="s">
        <v>128</v>
      </c>
      <c r="V2422" s="12">
        <v>726.0</v>
      </c>
      <c r="X2422" s="12" t="s">
        <v>10891</v>
      </c>
      <c r="Y2422" s="12" t="s">
        <v>142</v>
      </c>
      <c r="Z2422" s="12" t="s">
        <v>10892</v>
      </c>
      <c r="AA2422" s="12" t="s">
        <v>175</v>
      </c>
      <c r="AB2422" s="12" t="s">
        <v>10893</v>
      </c>
      <c r="AC2422" s="12">
        <v>5.491133471726E12</v>
      </c>
      <c r="AD2422" s="12" t="s">
        <v>8834</v>
      </c>
      <c r="AE2422" s="12" t="s">
        <v>10894</v>
      </c>
      <c r="AI2422" s="12" t="s">
        <v>152</v>
      </c>
      <c r="AJ2422" s="12" t="s">
        <v>126</v>
      </c>
      <c r="AK2422" s="12" t="s">
        <v>126</v>
      </c>
      <c r="AM2422" s="12" t="s">
        <v>900</v>
      </c>
      <c r="AP2422" s="12" t="s">
        <v>152</v>
      </c>
      <c r="AQ2422" s="12" t="s">
        <v>152</v>
      </c>
      <c r="AS2422" s="12" t="s">
        <v>153</v>
      </c>
      <c r="AU2422" s="12" t="s">
        <v>152</v>
      </c>
      <c r="BO2422" s="12" t="s">
        <v>561</v>
      </c>
      <c r="BP2422" s="12" t="s">
        <v>8834</v>
      </c>
      <c r="BQ2422" s="12" t="s">
        <v>10658</v>
      </c>
    </row>
    <row r="2423" ht="14.25" customHeight="1">
      <c r="A2423" s="12">
        <v>724918.0</v>
      </c>
      <c r="B2423" s="12">
        <v>724918.0</v>
      </c>
      <c r="K2423" s="12" t="s">
        <v>10506</v>
      </c>
      <c r="M2423" s="12" t="s">
        <v>170</v>
      </c>
      <c r="N2423" s="12" t="s">
        <v>171</v>
      </c>
      <c r="P2423" s="12" t="s">
        <v>128</v>
      </c>
      <c r="V2423" s="12">
        <v>726.0</v>
      </c>
      <c r="X2423" s="12" t="s">
        <v>10891</v>
      </c>
      <c r="Y2423" s="12" t="s">
        <v>142</v>
      </c>
      <c r="Z2423" s="12" t="s">
        <v>10892</v>
      </c>
      <c r="AA2423" s="12" t="s">
        <v>175</v>
      </c>
      <c r="AB2423" s="12" t="s">
        <v>10893</v>
      </c>
      <c r="AC2423" s="12">
        <v>5.491133471726E12</v>
      </c>
      <c r="AD2423" s="12" t="s">
        <v>8834</v>
      </c>
      <c r="AE2423" s="12" t="s">
        <v>10894</v>
      </c>
      <c r="AI2423" s="12" t="s">
        <v>152</v>
      </c>
      <c r="AJ2423" s="12" t="s">
        <v>126</v>
      </c>
      <c r="AK2423" s="12" t="s">
        <v>126</v>
      </c>
      <c r="AM2423" s="12" t="s">
        <v>900</v>
      </c>
      <c r="AP2423" s="12" t="s">
        <v>152</v>
      </c>
      <c r="AQ2423" s="12" t="s">
        <v>152</v>
      </c>
      <c r="AS2423" s="12" t="s">
        <v>153</v>
      </c>
      <c r="AU2423" s="12" t="s">
        <v>152</v>
      </c>
      <c r="BO2423" s="12" t="s">
        <v>561</v>
      </c>
      <c r="BP2423" s="12" t="s">
        <v>8834</v>
      </c>
      <c r="BQ2423" s="12" t="s">
        <v>10658</v>
      </c>
    </row>
    <row r="2424" ht="14.25" customHeight="1">
      <c r="A2424" s="12">
        <v>724919.0</v>
      </c>
      <c r="B2424" s="12">
        <v>724919.0</v>
      </c>
      <c r="K2424" s="12" t="s">
        <v>10506</v>
      </c>
      <c r="M2424" s="12" t="s">
        <v>170</v>
      </c>
      <c r="N2424" s="12" t="s">
        <v>171</v>
      </c>
      <c r="P2424" s="12" t="s">
        <v>128</v>
      </c>
      <c r="V2424" s="12">
        <v>726.0</v>
      </c>
      <c r="X2424" s="12" t="s">
        <v>10891</v>
      </c>
      <c r="Y2424" s="12" t="s">
        <v>142</v>
      </c>
      <c r="Z2424" s="12" t="s">
        <v>10892</v>
      </c>
      <c r="AA2424" s="12" t="s">
        <v>175</v>
      </c>
      <c r="AB2424" s="12" t="s">
        <v>10893</v>
      </c>
      <c r="AC2424" s="12">
        <v>5.491166262696E12</v>
      </c>
      <c r="AD2424" s="12" t="s">
        <v>8834</v>
      </c>
      <c r="AE2424" s="12" t="s">
        <v>10895</v>
      </c>
      <c r="AI2424" s="12" t="s">
        <v>152</v>
      </c>
      <c r="AJ2424" s="12" t="s">
        <v>126</v>
      </c>
      <c r="AK2424" s="12" t="s">
        <v>126</v>
      </c>
      <c r="AM2424" s="12" t="s">
        <v>900</v>
      </c>
      <c r="AP2424" s="12" t="s">
        <v>152</v>
      </c>
      <c r="AQ2424" s="12" t="s">
        <v>152</v>
      </c>
      <c r="AS2424" s="12" t="s">
        <v>153</v>
      </c>
      <c r="AU2424" s="12" t="s">
        <v>152</v>
      </c>
      <c r="BO2424" s="12" t="s">
        <v>561</v>
      </c>
      <c r="BP2424" s="12" t="s">
        <v>8834</v>
      </c>
      <c r="BQ2424" s="12" t="s">
        <v>10658</v>
      </c>
    </row>
    <row r="2425" ht="14.25" customHeight="1">
      <c r="A2425" s="12">
        <v>724934.0</v>
      </c>
      <c r="B2425" s="12">
        <v>724934.0</v>
      </c>
      <c r="C2425" s="12" t="s">
        <v>136</v>
      </c>
      <c r="D2425" s="12">
        <v>839.0</v>
      </c>
      <c r="K2425" s="12" t="s">
        <v>10506</v>
      </c>
      <c r="M2425" s="12" t="s">
        <v>138</v>
      </c>
      <c r="N2425" s="12" t="s">
        <v>171</v>
      </c>
      <c r="P2425" s="12" t="s">
        <v>140</v>
      </c>
      <c r="V2425" s="12">
        <v>839.0</v>
      </c>
      <c r="X2425" s="12" t="s">
        <v>10896</v>
      </c>
      <c r="Y2425" s="12" t="s">
        <v>142</v>
      </c>
      <c r="Z2425" s="12" t="s">
        <v>10897</v>
      </c>
      <c r="AA2425" s="12" t="s">
        <v>144</v>
      </c>
      <c r="AB2425" s="12" t="s">
        <v>10898</v>
      </c>
      <c r="AC2425" s="12">
        <v>614.0</v>
      </c>
      <c r="AD2425" s="12" t="s">
        <v>1068</v>
      </c>
      <c r="AE2425" s="12" t="s">
        <v>10899</v>
      </c>
      <c r="AF2425" s="12" t="s">
        <v>10900</v>
      </c>
      <c r="AI2425" s="12" t="s">
        <v>126</v>
      </c>
      <c r="AJ2425" s="12" t="s">
        <v>126</v>
      </c>
      <c r="AK2425" s="12" t="s">
        <v>126</v>
      </c>
      <c r="AM2425" s="12" t="s">
        <v>149</v>
      </c>
      <c r="AP2425" s="12" t="s">
        <v>126</v>
      </c>
      <c r="AS2425" s="12" t="s">
        <v>370</v>
      </c>
      <c r="AT2425" s="12" t="s">
        <v>1017</v>
      </c>
      <c r="AU2425" s="12" t="s">
        <v>152</v>
      </c>
      <c r="AV2425" s="12" t="s">
        <v>10901</v>
      </c>
      <c r="AW2425" s="12" t="s">
        <v>6753</v>
      </c>
      <c r="BO2425" s="12" t="s">
        <v>127</v>
      </c>
      <c r="BP2425" s="12" t="s">
        <v>1068</v>
      </c>
      <c r="BQ2425" s="12" t="s">
        <v>388</v>
      </c>
    </row>
    <row r="2426" ht="14.25" customHeight="1">
      <c r="A2426" s="12">
        <v>724935.0</v>
      </c>
      <c r="B2426" s="12">
        <v>724935.0</v>
      </c>
      <c r="K2426" s="12" t="s">
        <v>10506</v>
      </c>
      <c r="M2426" s="12" t="s">
        <v>170</v>
      </c>
      <c r="N2426" s="12" t="s">
        <v>171</v>
      </c>
      <c r="P2426" s="12" t="s">
        <v>3282</v>
      </c>
      <c r="V2426" s="12">
        <v>0.0</v>
      </c>
      <c r="X2426" s="12" t="s">
        <v>10902</v>
      </c>
      <c r="Y2426" s="12" t="s">
        <v>246</v>
      </c>
      <c r="Z2426" s="12" t="s">
        <v>10903</v>
      </c>
      <c r="AA2426" s="12" t="s">
        <v>144</v>
      </c>
      <c r="AB2426" s="12" t="s">
        <v>10904</v>
      </c>
      <c r="AC2426" s="12">
        <v>2.347035050758E12</v>
      </c>
      <c r="AD2426" s="12" t="s">
        <v>314</v>
      </c>
      <c r="AE2426" s="12" t="s">
        <v>10905</v>
      </c>
      <c r="AF2426" s="12" t="s">
        <v>10906</v>
      </c>
      <c r="AI2426" s="12" t="s">
        <v>152</v>
      </c>
      <c r="AJ2426" s="12" t="s">
        <v>126</v>
      </c>
      <c r="AK2426" s="12" t="s">
        <v>126</v>
      </c>
      <c r="AM2426" s="12" t="s">
        <v>196</v>
      </c>
      <c r="AN2426" s="12" t="s">
        <v>196</v>
      </c>
      <c r="AO2426" s="12" t="s">
        <v>196</v>
      </c>
      <c r="AP2426" s="12" t="s">
        <v>152</v>
      </c>
      <c r="AQ2426" s="12" t="s">
        <v>152</v>
      </c>
      <c r="AS2426" s="12" t="s">
        <v>153</v>
      </c>
      <c r="AU2426" s="12" t="s">
        <v>126</v>
      </c>
      <c r="BF2426" s="12" t="s">
        <v>126</v>
      </c>
      <c r="BO2426" s="12" t="s">
        <v>1009</v>
      </c>
      <c r="BP2426" s="12" t="s">
        <v>314</v>
      </c>
      <c r="BQ2426" s="12" t="s">
        <v>236</v>
      </c>
    </row>
    <row r="2427" ht="14.25" customHeight="1">
      <c r="A2427" s="12">
        <v>724936.0</v>
      </c>
      <c r="B2427" s="12">
        <v>724936.0</v>
      </c>
      <c r="M2427" s="12" t="s">
        <v>138</v>
      </c>
      <c r="N2427" s="12" t="s">
        <v>171</v>
      </c>
      <c r="P2427" s="12" t="s">
        <v>204</v>
      </c>
      <c r="V2427" s="12">
        <v>0.0</v>
      </c>
      <c r="X2427" s="12" t="s">
        <v>10907</v>
      </c>
      <c r="Y2427" s="12" t="s">
        <v>269</v>
      </c>
      <c r="Z2427" s="12" t="s">
        <v>4320</v>
      </c>
      <c r="AA2427" s="12" t="s">
        <v>175</v>
      </c>
      <c r="AB2427" s="12" t="s">
        <v>10908</v>
      </c>
      <c r="AC2427" s="12">
        <v>410.0</v>
      </c>
      <c r="AD2427" s="12" t="s">
        <v>2107</v>
      </c>
      <c r="AE2427" s="12" t="s">
        <v>10909</v>
      </c>
      <c r="AI2427" s="12" t="s">
        <v>126</v>
      </c>
      <c r="AJ2427" s="12" t="s">
        <v>126</v>
      </c>
      <c r="AK2427" s="12" t="s">
        <v>126</v>
      </c>
      <c r="AM2427" s="12" t="s">
        <v>149</v>
      </c>
      <c r="AP2427" s="12" t="s">
        <v>126</v>
      </c>
      <c r="AS2427" s="12" t="s">
        <v>153</v>
      </c>
      <c r="AU2427" s="12" t="s">
        <v>126</v>
      </c>
      <c r="BO2427" s="12" t="s">
        <v>10910</v>
      </c>
      <c r="BP2427" s="12" t="s">
        <v>2107</v>
      </c>
      <c r="BQ2427" s="12" t="s">
        <v>352</v>
      </c>
    </row>
    <row r="2428" ht="14.25" customHeight="1">
      <c r="A2428" s="12">
        <v>724937.0</v>
      </c>
      <c r="B2428" s="12">
        <v>724937.0</v>
      </c>
      <c r="K2428" s="12" t="s">
        <v>10506</v>
      </c>
      <c r="M2428" s="12" t="s">
        <v>138</v>
      </c>
      <c r="N2428" s="12" t="s">
        <v>171</v>
      </c>
      <c r="P2428" s="12" t="s">
        <v>977</v>
      </c>
      <c r="V2428" s="12">
        <v>33.0</v>
      </c>
      <c r="X2428" s="12" t="s">
        <v>10911</v>
      </c>
      <c r="Y2428" s="12" t="s">
        <v>269</v>
      </c>
      <c r="Z2428" s="12" t="s">
        <v>10912</v>
      </c>
      <c r="AA2428" s="12" t="s">
        <v>175</v>
      </c>
      <c r="AB2428" s="12" t="s">
        <v>10913</v>
      </c>
      <c r="AC2428" s="12">
        <v>467.0</v>
      </c>
      <c r="AD2428" s="12" t="s">
        <v>2107</v>
      </c>
      <c r="AE2428" s="12" t="s">
        <v>2108</v>
      </c>
      <c r="AI2428" s="12" t="s">
        <v>126</v>
      </c>
      <c r="AJ2428" s="12" t="s">
        <v>126</v>
      </c>
      <c r="AK2428" s="12" t="s">
        <v>126</v>
      </c>
      <c r="AM2428" s="12" t="s">
        <v>149</v>
      </c>
      <c r="AN2428" s="12" t="s">
        <v>5678</v>
      </c>
      <c r="AO2428" s="12" t="s">
        <v>331</v>
      </c>
      <c r="AP2428" s="12" t="s">
        <v>126</v>
      </c>
      <c r="AQ2428" s="12" t="s">
        <v>152</v>
      </c>
      <c r="AS2428" s="12" t="s">
        <v>153</v>
      </c>
      <c r="AU2428" s="12" t="s">
        <v>126</v>
      </c>
      <c r="BO2428" s="12" t="s">
        <v>10914</v>
      </c>
      <c r="BP2428" s="12" t="s">
        <v>2107</v>
      </c>
      <c r="BQ2428" s="12" t="s">
        <v>10915</v>
      </c>
    </row>
    <row r="2429" ht="14.25" customHeight="1">
      <c r="A2429" s="12">
        <v>724938.0</v>
      </c>
      <c r="B2429" s="12">
        <v>724938.0</v>
      </c>
      <c r="C2429" s="12" t="s">
        <v>136</v>
      </c>
      <c r="D2429" s="12">
        <v>501.0</v>
      </c>
      <c r="K2429" s="12" t="s">
        <v>10506</v>
      </c>
      <c r="M2429" s="12" t="s">
        <v>138</v>
      </c>
      <c r="N2429" s="12" t="s">
        <v>171</v>
      </c>
      <c r="P2429" s="12" t="s">
        <v>204</v>
      </c>
      <c r="V2429" s="12">
        <v>501.0</v>
      </c>
      <c r="X2429" s="12" t="s">
        <v>10907</v>
      </c>
      <c r="Y2429" s="12" t="s">
        <v>269</v>
      </c>
      <c r="Z2429" s="12" t="s">
        <v>4320</v>
      </c>
      <c r="AA2429" s="12" t="s">
        <v>175</v>
      </c>
      <c r="AB2429" s="12" t="s">
        <v>10908</v>
      </c>
      <c r="AC2429" s="12">
        <v>410.0</v>
      </c>
      <c r="AE2429" s="12" t="s">
        <v>10916</v>
      </c>
      <c r="AI2429" s="12" t="s">
        <v>126</v>
      </c>
      <c r="AJ2429" s="12" t="s">
        <v>126</v>
      </c>
      <c r="AK2429" s="12" t="s">
        <v>126</v>
      </c>
      <c r="AM2429" s="12" t="s">
        <v>196</v>
      </c>
      <c r="AN2429" s="12" t="s">
        <v>6327</v>
      </c>
      <c r="AP2429" s="12" t="s">
        <v>126</v>
      </c>
      <c r="AS2429" s="12" t="s">
        <v>153</v>
      </c>
      <c r="AU2429" s="12" t="s">
        <v>126</v>
      </c>
      <c r="BO2429" s="12" t="s">
        <v>351</v>
      </c>
      <c r="BP2429" s="12" t="s">
        <v>2107</v>
      </c>
      <c r="BQ2429" s="12" t="s">
        <v>647</v>
      </c>
    </row>
    <row r="2430" ht="14.25" customHeight="1">
      <c r="A2430" s="12">
        <v>724939.0</v>
      </c>
      <c r="B2430" s="12">
        <v>724939.0</v>
      </c>
      <c r="C2430" s="12" t="s">
        <v>136</v>
      </c>
      <c r="D2430" s="12">
        <v>501.0</v>
      </c>
      <c r="K2430" s="12" t="s">
        <v>10506</v>
      </c>
      <c r="M2430" s="12" t="s">
        <v>138</v>
      </c>
      <c r="N2430" s="12" t="s">
        <v>171</v>
      </c>
      <c r="P2430" s="12" t="s">
        <v>204</v>
      </c>
      <c r="V2430" s="12">
        <v>501.0</v>
      </c>
      <c r="X2430" s="12" t="s">
        <v>10911</v>
      </c>
      <c r="Y2430" s="12" t="s">
        <v>269</v>
      </c>
      <c r="Z2430" s="12" t="s">
        <v>10912</v>
      </c>
      <c r="AA2430" s="12" t="s">
        <v>175</v>
      </c>
      <c r="AB2430" s="12" t="s">
        <v>10913</v>
      </c>
      <c r="AC2430" s="12">
        <v>467.0</v>
      </c>
      <c r="AD2430" s="12" t="s">
        <v>2107</v>
      </c>
      <c r="AE2430" s="12" t="s">
        <v>2108</v>
      </c>
      <c r="AI2430" s="12" t="s">
        <v>126</v>
      </c>
      <c r="AJ2430" s="12" t="s">
        <v>126</v>
      </c>
      <c r="AK2430" s="12" t="s">
        <v>126</v>
      </c>
      <c r="AM2430" s="12" t="s">
        <v>149</v>
      </c>
      <c r="AN2430" s="12" t="s">
        <v>5678</v>
      </c>
      <c r="AP2430" s="12" t="s">
        <v>126</v>
      </c>
      <c r="AQ2430" s="12" t="s">
        <v>152</v>
      </c>
      <c r="AS2430" s="12" t="s">
        <v>370</v>
      </c>
      <c r="AT2430" s="12" t="s">
        <v>3098</v>
      </c>
      <c r="AU2430" s="12" t="s">
        <v>126</v>
      </c>
      <c r="BO2430" s="12" t="s">
        <v>10917</v>
      </c>
      <c r="BP2430" s="12" t="s">
        <v>2107</v>
      </c>
      <c r="BQ2430" s="12" t="s">
        <v>10918</v>
      </c>
    </row>
    <row r="2431" ht="14.25" customHeight="1">
      <c r="A2431" s="12">
        <v>724941.0</v>
      </c>
      <c r="B2431" s="12">
        <v>724941.0</v>
      </c>
      <c r="M2431" s="12" t="s">
        <v>253</v>
      </c>
      <c r="N2431" s="12" t="s">
        <v>171</v>
      </c>
      <c r="P2431" s="12" t="s">
        <v>204</v>
      </c>
      <c r="V2431" s="12">
        <v>0.0</v>
      </c>
      <c r="X2431" s="12" t="s">
        <v>10919</v>
      </c>
      <c r="Y2431" s="12" t="s">
        <v>269</v>
      </c>
      <c r="Z2431" s="12" t="s">
        <v>10920</v>
      </c>
      <c r="AA2431" s="12" t="s">
        <v>175</v>
      </c>
      <c r="AB2431" s="12" t="s">
        <v>10921</v>
      </c>
      <c r="AC2431" s="12">
        <v>2.56774365967E11</v>
      </c>
      <c r="AD2431" s="12" t="s">
        <v>272</v>
      </c>
      <c r="AE2431" s="12" t="s">
        <v>10922</v>
      </c>
      <c r="AF2431" s="12" t="s">
        <v>10923</v>
      </c>
      <c r="AI2431" s="12" t="s">
        <v>152</v>
      </c>
      <c r="AJ2431" s="12" t="s">
        <v>126</v>
      </c>
      <c r="AK2431" s="12" t="s">
        <v>126</v>
      </c>
      <c r="AM2431" s="12" t="s">
        <v>196</v>
      </c>
      <c r="AN2431" s="12" t="s">
        <v>1962</v>
      </c>
      <c r="AO2431" s="12" t="s">
        <v>1138</v>
      </c>
      <c r="AP2431" s="12" t="s">
        <v>126</v>
      </c>
      <c r="AQ2431" s="12" t="s">
        <v>152</v>
      </c>
      <c r="AS2431" s="12" t="s">
        <v>153</v>
      </c>
      <c r="AU2431" s="12" t="s">
        <v>152</v>
      </c>
      <c r="AV2431" s="12" t="s">
        <v>2284</v>
      </c>
      <c r="AX2431" s="12" t="s">
        <v>183</v>
      </c>
      <c r="BO2431" s="12" t="s">
        <v>561</v>
      </c>
      <c r="BP2431" s="12" t="s">
        <v>272</v>
      </c>
      <c r="BQ2431" s="12" t="s">
        <v>236</v>
      </c>
    </row>
    <row r="2432" ht="14.25" customHeight="1">
      <c r="A2432" s="12">
        <v>724942.0</v>
      </c>
      <c r="B2432" s="12">
        <v>724942.0</v>
      </c>
      <c r="M2432" s="12" t="s">
        <v>253</v>
      </c>
      <c r="N2432" s="12" t="s">
        <v>171</v>
      </c>
      <c r="P2432" s="12" t="s">
        <v>204</v>
      </c>
      <c r="V2432" s="12">
        <v>0.0</v>
      </c>
      <c r="X2432" s="12" t="s">
        <v>10919</v>
      </c>
      <c r="Y2432" s="12" t="s">
        <v>269</v>
      </c>
      <c r="Z2432" s="12" t="s">
        <v>10920</v>
      </c>
      <c r="AA2432" s="12" t="s">
        <v>175</v>
      </c>
      <c r="AB2432" s="12" t="s">
        <v>10921</v>
      </c>
      <c r="AC2432" s="12">
        <v>2.56774365967E11</v>
      </c>
      <c r="AD2432" s="12" t="s">
        <v>272</v>
      </c>
      <c r="AE2432" s="12" t="s">
        <v>10922</v>
      </c>
      <c r="AF2432" s="12" t="s">
        <v>10923</v>
      </c>
      <c r="AI2432" s="12" t="s">
        <v>152</v>
      </c>
      <c r="AJ2432" s="12" t="s">
        <v>126</v>
      </c>
      <c r="AK2432" s="12" t="s">
        <v>126</v>
      </c>
      <c r="AM2432" s="12" t="s">
        <v>196</v>
      </c>
      <c r="AN2432" s="12" t="s">
        <v>1962</v>
      </c>
      <c r="AO2432" s="12" t="s">
        <v>1138</v>
      </c>
      <c r="AP2432" s="12" t="s">
        <v>126</v>
      </c>
      <c r="AQ2432" s="12" t="s">
        <v>152</v>
      </c>
      <c r="AS2432" s="12" t="s">
        <v>153</v>
      </c>
      <c r="AU2432" s="12" t="s">
        <v>152</v>
      </c>
      <c r="AV2432" s="12" t="s">
        <v>2284</v>
      </c>
      <c r="AX2432" s="12" t="s">
        <v>183</v>
      </c>
      <c r="BO2432" s="12" t="s">
        <v>561</v>
      </c>
      <c r="BP2432" s="12" t="s">
        <v>272</v>
      </c>
      <c r="BQ2432" s="12" t="s">
        <v>236</v>
      </c>
    </row>
    <row r="2433" ht="14.25" customHeight="1">
      <c r="A2433" s="12">
        <v>724944.0</v>
      </c>
      <c r="B2433" s="12">
        <v>724944.0</v>
      </c>
      <c r="K2433" s="12" t="s">
        <v>10506</v>
      </c>
      <c r="M2433" s="12" t="s">
        <v>170</v>
      </c>
      <c r="N2433" s="12" t="s">
        <v>139</v>
      </c>
      <c r="O2433" s="12" t="s">
        <v>1215</v>
      </c>
      <c r="P2433" s="12" t="s">
        <v>204</v>
      </c>
      <c r="V2433" s="12">
        <v>488.0</v>
      </c>
      <c r="X2433" s="12" t="s">
        <v>10924</v>
      </c>
      <c r="Y2433" s="12" t="s">
        <v>269</v>
      </c>
      <c r="Z2433" s="12" t="s">
        <v>10925</v>
      </c>
      <c r="AA2433" s="12" t="s">
        <v>175</v>
      </c>
      <c r="AB2433" s="12" t="s">
        <v>10926</v>
      </c>
      <c r="AC2433" s="12">
        <v>78.0</v>
      </c>
      <c r="AD2433" s="12" t="s">
        <v>122</v>
      </c>
      <c r="AI2433" s="12" t="s">
        <v>126</v>
      </c>
      <c r="AJ2433" s="12" t="s">
        <v>126</v>
      </c>
      <c r="AK2433" s="12" t="s">
        <v>126</v>
      </c>
      <c r="AM2433" s="12" t="s">
        <v>196</v>
      </c>
      <c r="AP2433" s="12" t="s">
        <v>152</v>
      </c>
      <c r="AQ2433" s="12" t="s">
        <v>152</v>
      </c>
      <c r="AS2433" s="12" t="s">
        <v>153</v>
      </c>
      <c r="AU2433" s="12" t="s">
        <v>152</v>
      </c>
      <c r="AV2433" s="12" t="s">
        <v>188</v>
      </c>
      <c r="AX2433" s="12" t="s">
        <v>156</v>
      </c>
      <c r="BO2433" s="12" t="s">
        <v>200</v>
      </c>
      <c r="BP2433" s="12" t="s">
        <v>122</v>
      </c>
    </row>
    <row r="2434" ht="14.25" customHeight="1">
      <c r="A2434" s="12">
        <v>724945.0</v>
      </c>
      <c r="B2434" s="12">
        <v>724945.0</v>
      </c>
      <c r="C2434" s="12" t="s">
        <v>136</v>
      </c>
      <c r="D2434" s="12">
        <v>2100.0</v>
      </c>
      <c r="K2434" s="12" t="s">
        <v>10506</v>
      </c>
      <c r="M2434" s="12" t="s">
        <v>138</v>
      </c>
      <c r="N2434" s="12" t="s">
        <v>139</v>
      </c>
      <c r="O2434" s="12" t="s">
        <v>3372</v>
      </c>
      <c r="P2434" s="12" t="s">
        <v>140</v>
      </c>
      <c r="V2434" s="12">
        <v>1050.0</v>
      </c>
      <c r="X2434" s="12" t="s">
        <v>10927</v>
      </c>
      <c r="Y2434" s="12" t="s">
        <v>142</v>
      </c>
      <c r="Z2434" s="12" t="s">
        <v>10928</v>
      </c>
      <c r="AA2434" s="12" t="s">
        <v>175</v>
      </c>
      <c r="AB2434" s="12" t="s">
        <v>10929</v>
      </c>
      <c r="AC2434" s="12">
        <v>6.10400908781E11</v>
      </c>
      <c r="AD2434" s="12" t="s">
        <v>1068</v>
      </c>
      <c r="AE2434" s="12" t="s">
        <v>10930</v>
      </c>
      <c r="AF2434" s="12" t="s">
        <v>10931</v>
      </c>
      <c r="AI2434" s="12" t="s">
        <v>126</v>
      </c>
      <c r="AJ2434" s="12" t="s">
        <v>126</v>
      </c>
      <c r="AK2434" s="12" t="s">
        <v>126</v>
      </c>
      <c r="AM2434" s="12" t="s">
        <v>149</v>
      </c>
      <c r="AP2434" s="12" t="s">
        <v>126</v>
      </c>
      <c r="AS2434" s="12" t="s">
        <v>153</v>
      </c>
      <c r="AU2434" s="12" t="s">
        <v>126</v>
      </c>
      <c r="BO2434" s="12" t="s">
        <v>489</v>
      </c>
      <c r="BQ2434" s="12" t="s">
        <v>388</v>
      </c>
    </row>
    <row r="2435" ht="14.25" customHeight="1">
      <c r="A2435" s="12">
        <v>724946.0</v>
      </c>
      <c r="B2435" s="12">
        <v>724945.0</v>
      </c>
      <c r="K2435" s="12" t="s">
        <v>10506</v>
      </c>
      <c r="M2435" s="12" t="s">
        <v>138</v>
      </c>
      <c r="N2435" s="12" t="s">
        <v>139</v>
      </c>
      <c r="O2435" s="12" t="s">
        <v>3754</v>
      </c>
      <c r="P2435" s="12" t="s">
        <v>140</v>
      </c>
      <c r="V2435" s="12">
        <v>1050.0</v>
      </c>
      <c r="X2435" s="12" t="s">
        <v>10932</v>
      </c>
      <c r="Y2435" s="12" t="s">
        <v>226</v>
      </c>
      <c r="Z2435" s="12" t="s">
        <v>10933</v>
      </c>
      <c r="AA2435" s="12" t="s">
        <v>144</v>
      </c>
      <c r="AB2435" s="12" t="s">
        <v>10934</v>
      </c>
      <c r="AC2435" s="12">
        <v>6.10409654239E11</v>
      </c>
      <c r="AD2435" s="12" t="s">
        <v>1068</v>
      </c>
      <c r="AE2435" s="12" t="s">
        <v>10930</v>
      </c>
      <c r="AF2435" s="12" t="s">
        <v>10935</v>
      </c>
      <c r="AI2435" s="12" t="s">
        <v>126</v>
      </c>
      <c r="AJ2435" s="12" t="s">
        <v>126</v>
      </c>
      <c r="AK2435" s="12" t="s">
        <v>126</v>
      </c>
      <c r="AM2435" s="12" t="s">
        <v>149</v>
      </c>
      <c r="AP2435" s="12" t="s">
        <v>126</v>
      </c>
      <c r="AS2435" s="12" t="s">
        <v>153</v>
      </c>
      <c r="AU2435" s="12" t="s">
        <v>126</v>
      </c>
      <c r="BP2435" s="12" t="s">
        <v>1068</v>
      </c>
      <c r="BQ2435" s="12" t="s">
        <v>438</v>
      </c>
    </row>
    <row r="2436" ht="14.25" customHeight="1">
      <c r="A2436" s="12">
        <v>724947.0</v>
      </c>
      <c r="B2436" s="12">
        <v>724947.0</v>
      </c>
      <c r="M2436" s="12" t="s">
        <v>170</v>
      </c>
      <c r="N2436" s="12" t="s">
        <v>139</v>
      </c>
      <c r="P2436" s="12" t="s">
        <v>128</v>
      </c>
      <c r="V2436" s="12">
        <v>0.0</v>
      </c>
      <c r="X2436" s="12" t="s">
        <v>10936</v>
      </c>
      <c r="Y2436" s="12" t="s">
        <v>173</v>
      </c>
      <c r="Z2436" s="12" t="s">
        <v>10937</v>
      </c>
      <c r="AA2436" s="12" t="s">
        <v>175</v>
      </c>
      <c r="AB2436" s="12" t="s">
        <v>10938</v>
      </c>
      <c r="AC2436" s="12">
        <v>759.0</v>
      </c>
      <c r="AD2436" s="12" t="s">
        <v>192</v>
      </c>
      <c r="AE2436" s="12" t="s">
        <v>10939</v>
      </c>
      <c r="AI2436" s="12" t="s">
        <v>152</v>
      </c>
      <c r="AJ2436" s="12" t="s">
        <v>126</v>
      </c>
      <c r="AK2436" s="12" t="s">
        <v>126</v>
      </c>
      <c r="AM2436" s="12" t="s">
        <v>2067</v>
      </c>
      <c r="AN2436" s="12" t="s">
        <v>2068</v>
      </c>
      <c r="AP2436" s="12" t="s">
        <v>152</v>
      </c>
      <c r="AQ2436" s="12" t="s">
        <v>152</v>
      </c>
      <c r="AS2436" s="12" t="s">
        <v>153</v>
      </c>
      <c r="AU2436" s="12" t="s">
        <v>152</v>
      </c>
      <c r="AV2436" s="12" t="s">
        <v>216</v>
      </c>
      <c r="AX2436" s="12" t="s">
        <v>183</v>
      </c>
      <c r="BQ2436" s="12" t="s">
        <v>388</v>
      </c>
    </row>
    <row r="2437" ht="14.25" customHeight="1">
      <c r="A2437" s="12">
        <v>724953.0</v>
      </c>
      <c r="B2437" s="12">
        <v>724953.0</v>
      </c>
      <c r="K2437" s="12" t="s">
        <v>10506</v>
      </c>
      <c r="M2437" s="12" t="s">
        <v>253</v>
      </c>
      <c r="N2437" s="12" t="s">
        <v>139</v>
      </c>
      <c r="P2437" s="12" t="s">
        <v>128</v>
      </c>
      <c r="V2437" s="12">
        <v>700.0</v>
      </c>
      <c r="X2437" s="12" t="s">
        <v>10940</v>
      </c>
      <c r="Y2437" s="12" t="s">
        <v>142</v>
      </c>
      <c r="Z2437" s="12" t="s">
        <v>10941</v>
      </c>
      <c r="AA2437" s="12" t="s">
        <v>144</v>
      </c>
      <c r="AB2437" s="12" t="s">
        <v>10942</v>
      </c>
      <c r="AC2437" s="12">
        <v>678.0</v>
      </c>
      <c r="AD2437" s="12" t="s">
        <v>9021</v>
      </c>
      <c r="AE2437" s="12" t="s">
        <v>10943</v>
      </c>
      <c r="AI2437" s="12" t="s">
        <v>126</v>
      </c>
      <c r="AJ2437" s="12" t="s">
        <v>126</v>
      </c>
      <c r="AK2437" s="12" t="s">
        <v>126</v>
      </c>
      <c r="AM2437" s="12" t="s">
        <v>196</v>
      </c>
      <c r="AN2437" s="12" t="s">
        <v>500</v>
      </c>
      <c r="AP2437" s="12" t="s">
        <v>152</v>
      </c>
      <c r="AQ2437" s="12" t="s">
        <v>152</v>
      </c>
      <c r="AS2437" s="12" t="s">
        <v>153</v>
      </c>
      <c r="AU2437" s="12" t="s">
        <v>152</v>
      </c>
      <c r="AV2437" s="12" t="s">
        <v>188</v>
      </c>
      <c r="AX2437" s="12" t="s">
        <v>184</v>
      </c>
      <c r="BO2437" s="12" t="s">
        <v>755</v>
      </c>
      <c r="BP2437" s="12" t="s">
        <v>9021</v>
      </c>
      <c r="BQ2437" s="12" t="s">
        <v>158</v>
      </c>
    </row>
    <row r="2438" ht="14.25" customHeight="1">
      <c r="A2438" s="12">
        <v>724954.0</v>
      </c>
      <c r="B2438" s="12">
        <v>723266.0</v>
      </c>
      <c r="C2438" s="12" t="s">
        <v>136</v>
      </c>
      <c r="D2438" s="12">
        <v>0.0</v>
      </c>
      <c r="K2438" s="12" t="s">
        <v>10506</v>
      </c>
      <c r="M2438" s="12" t="s">
        <v>138</v>
      </c>
      <c r="N2438" s="12" t="s">
        <v>171</v>
      </c>
      <c r="P2438" s="12" t="s">
        <v>140</v>
      </c>
      <c r="V2438" s="12">
        <v>839.0</v>
      </c>
      <c r="X2438" s="12" t="s">
        <v>10944</v>
      </c>
      <c r="Y2438" s="12" t="s">
        <v>142</v>
      </c>
      <c r="Z2438" s="12" t="s">
        <v>10945</v>
      </c>
      <c r="AA2438" s="12" t="s">
        <v>144</v>
      </c>
      <c r="AB2438" s="12" t="s">
        <v>10946</v>
      </c>
      <c r="AC2438" s="12">
        <v>109.0</v>
      </c>
      <c r="AD2438" s="12" t="s">
        <v>146</v>
      </c>
      <c r="AI2438" s="12" t="s">
        <v>126</v>
      </c>
      <c r="AJ2438" s="12" t="s">
        <v>126</v>
      </c>
      <c r="AK2438" s="12" t="s">
        <v>126</v>
      </c>
      <c r="AM2438" s="12" t="s">
        <v>150</v>
      </c>
      <c r="AP2438" s="12" t="s">
        <v>126</v>
      </c>
      <c r="AQ2438" s="12" t="s">
        <v>152</v>
      </c>
      <c r="AS2438" s="12" t="s">
        <v>370</v>
      </c>
      <c r="AT2438" s="12" t="s">
        <v>1017</v>
      </c>
      <c r="AU2438" s="12" t="s">
        <v>126</v>
      </c>
      <c r="BO2438" s="12" t="s">
        <v>127</v>
      </c>
      <c r="BP2438" s="12" t="s">
        <v>146</v>
      </c>
      <c r="BQ2438" s="12" t="s">
        <v>135</v>
      </c>
    </row>
    <row r="2439" ht="14.25" customHeight="1">
      <c r="A2439" s="12">
        <v>724958.0</v>
      </c>
      <c r="B2439" s="12">
        <v>724958.0</v>
      </c>
      <c r="K2439" s="12" t="s">
        <v>10506</v>
      </c>
      <c r="M2439" s="12" t="s">
        <v>138</v>
      </c>
      <c r="N2439" s="12" t="s">
        <v>171</v>
      </c>
      <c r="P2439" s="12" t="s">
        <v>3282</v>
      </c>
      <c r="V2439" s="12">
        <v>0.0</v>
      </c>
      <c r="X2439" s="12" t="s">
        <v>10947</v>
      </c>
      <c r="Y2439" s="12" t="s">
        <v>246</v>
      </c>
      <c r="Z2439" s="12" t="s">
        <v>10948</v>
      </c>
      <c r="AA2439" s="12" t="s">
        <v>144</v>
      </c>
      <c r="AB2439" s="12" t="s">
        <v>10949</v>
      </c>
      <c r="AC2439" s="12">
        <v>151.0</v>
      </c>
      <c r="AD2439" s="12" t="s">
        <v>971</v>
      </c>
      <c r="AI2439" s="12" t="s">
        <v>126</v>
      </c>
      <c r="AJ2439" s="12" t="s">
        <v>126</v>
      </c>
      <c r="AK2439" s="12" t="s">
        <v>126</v>
      </c>
      <c r="AM2439" s="12" t="s">
        <v>149</v>
      </c>
      <c r="AP2439" s="12" t="s">
        <v>152</v>
      </c>
      <c r="AS2439" s="12" t="s">
        <v>370</v>
      </c>
      <c r="AT2439" s="12" t="s">
        <v>937</v>
      </c>
      <c r="AU2439" s="12" t="s">
        <v>152</v>
      </c>
      <c r="AV2439" s="12" t="s">
        <v>154</v>
      </c>
      <c r="AW2439" s="12" t="s">
        <v>10950</v>
      </c>
      <c r="AX2439" s="12" t="s">
        <v>6245</v>
      </c>
      <c r="AY2439" s="12" t="s">
        <v>4074</v>
      </c>
      <c r="BF2439" s="12" t="s">
        <v>126</v>
      </c>
    </row>
    <row r="2440" ht="14.25" customHeight="1">
      <c r="A2440" s="12">
        <v>724973.0</v>
      </c>
      <c r="B2440" s="12">
        <v>724973.0</v>
      </c>
      <c r="C2440" s="12" t="s">
        <v>136</v>
      </c>
      <c r="D2440" s="12">
        <v>839.0</v>
      </c>
      <c r="K2440" s="12" t="s">
        <v>10506</v>
      </c>
      <c r="M2440" s="12" t="s">
        <v>138</v>
      </c>
      <c r="N2440" s="12" t="s">
        <v>171</v>
      </c>
      <c r="P2440" s="12" t="s">
        <v>140</v>
      </c>
      <c r="V2440" s="12">
        <v>839.0</v>
      </c>
      <c r="X2440" s="12" t="s">
        <v>10951</v>
      </c>
      <c r="Y2440" s="12" t="s">
        <v>142</v>
      </c>
      <c r="Z2440" s="12" t="s">
        <v>10952</v>
      </c>
      <c r="AA2440" s="12" t="s">
        <v>175</v>
      </c>
      <c r="AB2440" s="12" t="s">
        <v>10953</v>
      </c>
      <c r="AC2440" s="12">
        <v>659.0</v>
      </c>
      <c r="AD2440" s="12" t="s">
        <v>1643</v>
      </c>
      <c r="AE2440" s="12" t="s">
        <v>10954</v>
      </c>
      <c r="AF2440" s="12" t="s">
        <v>10955</v>
      </c>
      <c r="AI2440" s="12" t="s">
        <v>126</v>
      </c>
      <c r="AJ2440" s="12" t="s">
        <v>126</v>
      </c>
      <c r="AK2440" s="12" t="s">
        <v>126</v>
      </c>
      <c r="AM2440" s="12" t="s">
        <v>149</v>
      </c>
      <c r="AN2440" s="12" t="s">
        <v>1201</v>
      </c>
      <c r="AP2440" s="12" t="s">
        <v>126</v>
      </c>
      <c r="AQ2440" s="12" t="s">
        <v>152</v>
      </c>
      <c r="AS2440" s="12" t="s">
        <v>370</v>
      </c>
      <c r="AT2440" s="12" t="s">
        <v>4259</v>
      </c>
      <c r="AU2440" s="12" t="s">
        <v>126</v>
      </c>
      <c r="BO2440" s="12" t="s">
        <v>10956</v>
      </c>
      <c r="BP2440" s="12" t="s">
        <v>1643</v>
      </c>
      <c r="BQ2440" s="12" t="s">
        <v>883</v>
      </c>
    </row>
    <row r="2441" ht="14.25" customHeight="1">
      <c r="A2441" s="12">
        <v>724978.0</v>
      </c>
      <c r="B2441" s="12">
        <v>724978.0</v>
      </c>
      <c r="K2441" s="12" t="s">
        <v>10506</v>
      </c>
      <c r="M2441" s="12" t="s">
        <v>253</v>
      </c>
      <c r="N2441" s="12" t="s">
        <v>139</v>
      </c>
      <c r="P2441" s="12" t="s">
        <v>140</v>
      </c>
      <c r="V2441" s="12">
        <v>906.0</v>
      </c>
      <c r="X2441" s="12" t="s">
        <v>10957</v>
      </c>
      <c r="Y2441" s="12" t="s">
        <v>142</v>
      </c>
      <c r="Z2441" s="12" t="s">
        <v>10958</v>
      </c>
      <c r="AA2441" s="12" t="s">
        <v>144</v>
      </c>
      <c r="AB2441" s="12" t="s">
        <v>10959</v>
      </c>
      <c r="AC2441" s="12">
        <v>2.51911247661E11</v>
      </c>
      <c r="AD2441" s="12" t="s">
        <v>743</v>
      </c>
      <c r="AE2441" s="12" t="s">
        <v>2101</v>
      </c>
      <c r="AF2441" s="12" t="s">
        <v>2101</v>
      </c>
      <c r="AI2441" s="12" t="s">
        <v>152</v>
      </c>
      <c r="AJ2441" s="12" t="s">
        <v>126</v>
      </c>
      <c r="AK2441" s="12" t="s">
        <v>126</v>
      </c>
      <c r="AM2441" s="12" t="s">
        <v>149</v>
      </c>
      <c r="AP2441" s="12" t="s">
        <v>126</v>
      </c>
      <c r="AQ2441" s="12" t="s">
        <v>152</v>
      </c>
      <c r="AS2441" s="12" t="s">
        <v>153</v>
      </c>
      <c r="AU2441" s="12" t="s">
        <v>126</v>
      </c>
      <c r="BO2441" s="12" t="s">
        <v>2856</v>
      </c>
      <c r="BP2441" s="12" t="s">
        <v>743</v>
      </c>
      <c r="BQ2441" s="12" t="s">
        <v>388</v>
      </c>
    </row>
    <row r="2442" ht="14.25" customHeight="1">
      <c r="A2442" s="12">
        <v>724982.0</v>
      </c>
      <c r="B2442" s="12">
        <v>724982.0</v>
      </c>
      <c r="K2442" s="12" t="s">
        <v>10506</v>
      </c>
      <c r="M2442" s="12" t="s">
        <v>170</v>
      </c>
      <c r="N2442" s="12" t="s">
        <v>171</v>
      </c>
      <c r="P2442" s="12" t="s">
        <v>204</v>
      </c>
      <c r="V2442" s="12">
        <v>390.0</v>
      </c>
      <c r="X2442" s="12" t="s">
        <v>10960</v>
      </c>
      <c r="Y2442" s="12" t="s">
        <v>246</v>
      </c>
      <c r="Z2442" s="12" t="s">
        <v>10961</v>
      </c>
      <c r="AA2442" s="12" t="s">
        <v>144</v>
      </c>
      <c r="AB2442" s="12" t="s">
        <v>10962</v>
      </c>
      <c r="AC2442" s="12">
        <v>2.5472504115E11</v>
      </c>
      <c r="AD2442" s="12" t="s">
        <v>132</v>
      </c>
      <c r="AE2442" s="12" t="s">
        <v>10963</v>
      </c>
      <c r="AI2442" s="12" t="s">
        <v>152</v>
      </c>
      <c r="AJ2442" s="12" t="s">
        <v>126</v>
      </c>
      <c r="AK2442" s="12" t="s">
        <v>126</v>
      </c>
      <c r="AM2442" s="12" t="s">
        <v>149</v>
      </c>
      <c r="AN2442" s="12" t="s">
        <v>384</v>
      </c>
      <c r="AP2442" s="12" t="s">
        <v>126</v>
      </c>
      <c r="AQ2442" s="12" t="s">
        <v>152</v>
      </c>
      <c r="AS2442" s="12" t="s">
        <v>370</v>
      </c>
      <c r="AT2442" s="12" t="s">
        <v>1017</v>
      </c>
      <c r="AU2442" s="12" t="s">
        <v>152</v>
      </c>
      <c r="AV2442" s="12" t="s">
        <v>188</v>
      </c>
      <c r="AW2442" s="12" t="s">
        <v>10964</v>
      </c>
      <c r="AX2442" s="12" t="s">
        <v>184</v>
      </c>
      <c r="AY2442" s="12" t="s">
        <v>10843</v>
      </c>
      <c r="BO2442" s="12" t="s">
        <v>10965</v>
      </c>
      <c r="BP2442" s="12" t="s">
        <v>132</v>
      </c>
      <c r="BQ2442" s="12" t="s">
        <v>273</v>
      </c>
    </row>
    <row r="2443" ht="14.25" customHeight="1">
      <c r="A2443" s="12">
        <v>724983.0</v>
      </c>
      <c r="B2443" s="12">
        <v>724983.0</v>
      </c>
      <c r="K2443" s="12" t="s">
        <v>10506</v>
      </c>
      <c r="M2443" s="12" t="s">
        <v>253</v>
      </c>
      <c r="N2443" s="12" t="s">
        <v>139</v>
      </c>
      <c r="P2443" s="12" t="s">
        <v>140</v>
      </c>
      <c r="V2443" s="12">
        <v>906.0</v>
      </c>
      <c r="X2443" s="12" t="s">
        <v>9876</v>
      </c>
      <c r="Y2443" s="12" t="s">
        <v>246</v>
      </c>
      <c r="Z2443" s="12" t="s">
        <v>3120</v>
      </c>
      <c r="AA2443" s="12" t="s">
        <v>144</v>
      </c>
      <c r="AB2443" s="12" t="s">
        <v>3121</v>
      </c>
      <c r="AC2443" s="12">
        <v>9.23105476917E11</v>
      </c>
      <c r="AD2443" s="12" t="s">
        <v>948</v>
      </c>
      <c r="AE2443" s="12" t="s">
        <v>10966</v>
      </c>
      <c r="AI2443" s="12" t="s">
        <v>152</v>
      </c>
      <c r="AJ2443" s="12" t="s">
        <v>126</v>
      </c>
      <c r="AK2443" s="12" t="s">
        <v>126</v>
      </c>
      <c r="AM2443" s="12" t="s">
        <v>358</v>
      </c>
      <c r="AN2443" s="12" t="s">
        <v>10967</v>
      </c>
      <c r="AO2443" s="12" t="s">
        <v>356</v>
      </c>
      <c r="AP2443" s="12" t="s">
        <v>126</v>
      </c>
      <c r="AQ2443" s="12" t="s">
        <v>152</v>
      </c>
      <c r="AS2443" s="12" t="s">
        <v>153</v>
      </c>
      <c r="AU2443" s="12" t="s">
        <v>126</v>
      </c>
      <c r="BO2443" s="12" t="s">
        <v>624</v>
      </c>
      <c r="BP2443" s="12" t="s">
        <v>948</v>
      </c>
      <c r="BQ2443" s="12" t="s">
        <v>468</v>
      </c>
    </row>
    <row r="2444" ht="14.25" customHeight="1">
      <c r="A2444" s="12">
        <v>724984.0</v>
      </c>
      <c r="B2444" s="12">
        <v>724984.0</v>
      </c>
      <c r="K2444" s="12" t="s">
        <v>10506</v>
      </c>
      <c r="M2444" s="12" t="s">
        <v>170</v>
      </c>
      <c r="N2444" s="12" t="s">
        <v>171</v>
      </c>
      <c r="P2444" s="12" t="s">
        <v>204</v>
      </c>
      <c r="V2444" s="12">
        <v>390.0</v>
      </c>
      <c r="X2444" s="12" t="s">
        <v>10968</v>
      </c>
      <c r="Y2444" s="12" t="s">
        <v>269</v>
      </c>
      <c r="Z2444" s="12" t="s">
        <v>10969</v>
      </c>
      <c r="AA2444" s="12" t="s">
        <v>175</v>
      </c>
      <c r="AB2444" s="12" t="s">
        <v>10970</v>
      </c>
      <c r="AC2444" s="12">
        <v>952.0</v>
      </c>
      <c r="AD2444" s="12" t="s">
        <v>448</v>
      </c>
      <c r="AE2444" s="12" t="s">
        <v>10971</v>
      </c>
      <c r="AI2444" s="12" t="s">
        <v>152</v>
      </c>
      <c r="AJ2444" s="12" t="s">
        <v>126</v>
      </c>
      <c r="AK2444" s="12" t="s">
        <v>126</v>
      </c>
      <c r="AM2444" s="12" t="s">
        <v>149</v>
      </c>
      <c r="AN2444" s="12" t="s">
        <v>10972</v>
      </c>
      <c r="AQ2444" s="12" t="s">
        <v>152</v>
      </c>
      <c r="AS2444" s="12" t="s">
        <v>370</v>
      </c>
      <c r="AT2444" s="12" t="s">
        <v>551</v>
      </c>
      <c r="AU2444" s="12" t="s">
        <v>126</v>
      </c>
      <c r="BO2444" s="12" t="s">
        <v>4416</v>
      </c>
      <c r="BP2444" s="12" t="s">
        <v>146</v>
      </c>
      <c r="BQ2444" s="12" t="s">
        <v>273</v>
      </c>
    </row>
    <row r="2445" ht="14.25" customHeight="1">
      <c r="A2445" s="12">
        <v>724985.0</v>
      </c>
      <c r="B2445" s="12">
        <v>724985.0</v>
      </c>
      <c r="K2445" s="12" t="s">
        <v>10506</v>
      </c>
      <c r="M2445" s="12" t="s">
        <v>138</v>
      </c>
      <c r="N2445" s="12" t="s">
        <v>171</v>
      </c>
      <c r="P2445" s="12" t="s">
        <v>140</v>
      </c>
      <c r="V2445" s="12">
        <v>839.0</v>
      </c>
      <c r="X2445" s="12" t="s">
        <v>10973</v>
      </c>
      <c r="Y2445" s="12" t="s">
        <v>142</v>
      </c>
      <c r="Z2445" s="12" t="s">
        <v>10974</v>
      </c>
      <c r="AA2445" s="12" t="s">
        <v>144</v>
      </c>
      <c r="AB2445" s="12" t="s">
        <v>10975</v>
      </c>
      <c r="AC2445" s="12">
        <v>4.47462625075E11</v>
      </c>
      <c r="AD2445" s="12" t="s">
        <v>249</v>
      </c>
      <c r="AE2445" s="12" t="s">
        <v>10976</v>
      </c>
      <c r="AF2445" s="12" t="s">
        <v>249</v>
      </c>
      <c r="AI2445" s="12" t="s">
        <v>126</v>
      </c>
      <c r="AJ2445" s="12" t="s">
        <v>126</v>
      </c>
      <c r="AK2445" s="12" t="s">
        <v>126</v>
      </c>
      <c r="AM2445" s="12" t="s">
        <v>149</v>
      </c>
      <c r="AP2445" s="12" t="s">
        <v>126</v>
      </c>
      <c r="AS2445" s="12" t="s">
        <v>370</v>
      </c>
      <c r="AT2445" s="12" t="s">
        <v>1017</v>
      </c>
      <c r="AU2445" s="12" t="s">
        <v>152</v>
      </c>
      <c r="AV2445" s="12" t="s">
        <v>552</v>
      </c>
      <c r="AX2445" s="12" t="s">
        <v>184</v>
      </c>
    </row>
    <row r="2446" ht="14.25" customHeight="1">
      <c r="A2446" s="12">
        <v>724986.0</v>
      </c>
      <c r="B2446" s="12">
        <v>724986.0</v>
      </c>
      <c r="C2446" s="12" t="s">
        <v>136</v>
      </c>
      <c r="D2446" s="12">
        <v>839.0</v>
      </c>
      <c r="K2446" s="12" t="s">
        <v>10506</v>
      </c>
      <c r="M2446" s="12" t="s">
        <v>138</v>
      </c>
      <c r="N2446" s="12" t="s">
        <v>171</v>
      </c>
      <c r="P2446" s="12" t="s">
        <v>140</v>
      </c>
      <c r="V2446" s="12">
        <v>839.0</v>
      </c>
      <c r="X2446" s="12" t="s">
        <v>10973</v>
      </c>
      <c r="Y2446" s="12" t="s">
        <v>142</v>
      </c>
      <c r="Z2446" s="12" t="s">
        <v>10974</v>
      </c>
      <c r="AA2446" s="12" t="s">
        <v>144</v>
      </c>
      <c r="AB2446" s="12" t="s">
        <v>10975</v>
      </c>
      <c r="AC2446" s="12">
        <v>4.47462625075E11</v>
      </c>
      <c r="AD2446" s="12" t="s">
        <v>249</v>
      </c>
      <c r="AI2446" s="12" t="s">
        <v>126</v>
      </c>
      <c r="AJ2446" s="12" t="s">
        <v>126</v>
      </c>
      <c r="AK2446" s="12" t="s">
        <v>126</v>
      </c>
      <c r="AM2446" s="12" t="s">
        <v>149</v>
      </c>
      <c r="AP2446" s="12" t="s">
        <v>126</v>
      </c>
      <c r="AS2446" s="12" t="s">
        <v>370</v>
      </c>
      <c r="AT2446" s="12" t="s">
        <v>1017</v>
      </c>
      <c r="AU2446" s="12" t="s">
        <v>152</v>
      </c>
      <c r="AV2446" s="12" t="s">
        <v>552</v>
      </c>
      <c r="AX2446" s="12" t="s">
        <v>184</v>
      </c>
    </row>
    <row r="2447" ht="14.25" customHeight="1">
      <c r="A2447" s="12">
        <v>724988.0</v>
      </c>
      <c r="B2447" s="12">
        <v>724988.0</v>
      </c>
      <c r="D2447" s="12">
        <v>0.0</v>
      </c>
      <c r="E2447" s="12" t="s">
        <v>327</v>
      </c>
      <c r="K2447" s="12" t="s">
        <v>10506</v>
      </c>
      <c r="M2447" s="12" t="s">
        <v>138</v>
      </c>
      <c r="N2447" s="12" t="s">
        <v>139</v>
      </c>
      <c r="P2447" s="12" t="s">
        <v>3282</v>
      </c>
      <c r="V2447" s="12">
        <v>0.0</v>
      </c>
      <c r="X2447" s="12" t="s">
        <v>10977</v>
      </c>
      <c r="Y2447" s="12" t="s">
        <v>173</v>
      </c>
      <c r="Z2447" s="12" t="s">
        <v>10978</v>
      </c>
      <c r="AA2447" s="12" t="s">
        <v>144</v>
      </c>
      <c r="AB2447" s="12" t="s">
        <v>10979</v>
      </c>
      <c r="AC2447" s="12">
        <v>22.0</v>
      </c>
      <c r="AS2447" s="12" t="s">
        <v>370</v>
      </c>
      <c r="AT2447" s="12" t="s">
        <v>6501</v>
      </c>
      <c r="AU2447" s="12" t="s">
        <v>126</v>
      </c>
      <c r="BF2447" s="12" t="s">
        <v>126</v>
      </c>
    </row>
    <row r="2448" ht="14.25" customHeight="1">
      <c r="A2448" s="12">
        <v>724990.0</v>
      </c>
      <c r="B2448" s="12">
        <v>724990.0</v>
      </c>
      <c r="K2448" s="12" t="s">
        <v>10506</v>
      </c>
      <c r="M2448" s="12" t="s">
        <v>138</v>
      </c>
      <c r="N2448" s="12" t="s">
        <v>139</v>
      </c>
      <c r="P2448" s="12" t="s">
        <v>3282</v>
      </c>
      <c r="V2448" s="12">
        <v>0.0</v>
      </c>
      <c r="X2448" s="12" t="s">
        <v>10980</v>
      </c>
      <c r="Y2448" s="12" t="s">
        <v>2405</v>
      </c>
      <c r="Z2448" s="12" t="s">
        <v>10981</v>
      </c>
      <c r="AA2448" s="12" t="s">
        <v>144</v>
      </c>
      <c r="AB2448" s="12" t="s">
        <v>10982</v>
      </c>
      <c r="AC2448" s="12">
        <v>12.0</v>
      </c>
      <c r="AS2448" s="12" t="s">
        <v>370</v>
      </c>
      <c r="AT2448" s="12" t="s">
        <v>9006</v>
      </c>
      <c r="AU2448" s="12" t="s">
        <v>126</v>
      </c>
      <c r="BF2448" s="12" t="s">
        <v>126</v>
      </c>
    </row>
    <row r="2449" ht="14.25" customHeight="1">
      <c r="A2449" s="12">
        <v>724991.0</v>
      </c>
      <c r="B2449" s="12">
        <v>724991.0</v>
      </c>
      <c r="C2449" s="12" t="s">
        <v>136</v>
      </c>
      <c r="D2449" s="12">
        <v>977.0</v>
      </c>
      <c r="K2449" s="12" t="s">
        <v>10506</v>
      </c>
      <c r="M2449" s="12" t="s">
        <v>170</v>
      </c>
      <c r="N2449" s="12" t="s">
        <v>139</v>
      </c>
      <c r="O2449" s="12" t="s">
        <v>4892</v>
      </c>
      <c r="P2449" s="12" t="s">
        <v>140</v>
      </c>
      <c r="V2449" s="12">
        <v>977.0</v>
      </c>
      <c r="X2449" s="12" t="s">
        <v>10983</v>
      </c>
      <c r="Y2449" s="12" t="s">
        <v>173</v>
      </c>
      <c r="Z2449" s="12" t="s">
        <v>10984</v>
      </c>
      <c r="AA2449" s="12" t="s">
        <v>175</v>
      </c>
      <c r="AB2449" s="12" t="s">
        <v>10985</v>
      </c>
      <c r="AC2449" s="12">
        <v>6.60987475898E11</v>
      </c>
      <c r="AI2449" s="12" t="s">
        <v>126</v>
      </c>
      <c r="AJ2449" s="12" t="s">
        <v>126</v>
      </c>
      <c r="AK2449" s="12" t="s">
        <v>126</v>
      </c>
      <c r="AM2449" s="12" t="s">
        <v>149</v>
      </c>
      <c r="AP2449" s="12" t="s">
        <v>126</v>
      </c>
      <c r="AS2449" s="12" t="s">
        <v>153</v>
      </c>
      <c r="AU2449" s="12" t="s">
        <v>152</v>
      </c>
      <c r="AV2449" s="12" t="s">
        <v>188</v>
      </c>
      <c r="AW2449" s="12" t="s">
        <v>10986</v>
      </c>
      <c r="AX2449" s="12" t="s">
        <v>184</v>
      </c>
      <c r="AY2449" s="12" t="s">
        <v>4244</v>
      </c>
      <c r="BO2449" s="12" t="s">
        <v>374</v>
      </c>
      <c r="BQ2449" s="12" t="s">
        <v>468</v>
      </c>
    </row>
    <row r="2450" ht="14.25" customHeight="1">
      <c r="A2450" s="12">
        <v>724995.0</v>
      </c>
      <c r="B2450" s="12">
        <v>724995.0</v>
      </c>
      <c r="K2450" s="12" t="s">
        <v>10506</v>
      </c>
      <c r="M2450" s="12" t="s">
        <v>138</v>
      </c>
      <c r="N2450" s="12" t="s">
        <v>139</v>
      </c>
      <c r="P2450" s="12" t="s">
        <v>140</v>
      </c>
      <c r="V2450" s="12">
        <v>1050.0</v>
      </c>
      <c r="X2450" s="12" t="s">
        <v>10987</v>
      </c>
      <c r="Y2450" s="12" t="s">
        <v>142</v>
      </c>
      <c r="Z2450" s="12" t="s">
        <v>10988</v>
      </c>
      <c r="AA2450" s="12" t="s">
        <v>144</v>
      </c>
      <c r="AB2450" s="12" t="s">
        <v>10989</v>
      </c>
      <c r="AC2450" s="12">
        <v>417.0</v>
      </c>
      <c r="AD2450" s="12" t="s">
        <v>963</v>
      </c>
      <c r="AE2450" s="12" t="s">
        <v>10990</v>
      </c>
      <c r="AF2450" s="12" t="s">
        <v>10991</v>
      </c>
      <c r="AJ2450" s="12" t="s">
        <v>126</v>
      </c>
      <c r="AK2450" s="12" t="s">
        <v>126</v>
      </c>
      <c r="AM2450" s="12" t="s">
        <v>149</v>
      </c>
      <c r="AP2450" s="12" t="s">
        <v>126</v>
      </c>
      <c r="AS2450" s="12" t="s">
        <v>153</v>
      </c>
      <c r="AU2450" s="12" t="s">
        <v>126</v>
      </c>
      <c r="BO2450" s="12" t="s">
        <v>526</v>
      </c>
      <c r="BP2450" s="12" t="s">
        <v>963</v>
      </c>
      <c r="BQ2450" s="12" t="s">
        <v>607</v>
      </c>
    </row>
    <row r="2451" ht="14.25" customHeight="1">
      <c r="A2451" s="12">
        <v>724997.0</v>
      </c>
      <c r="B2451" s="12">
        <v>724997.0</v>
      </c>
      <c r="K2451" s="12" t="s">
        <v>10506</v>
      </c>
      <c r="M2451" s="12" t="s">
        <v>170</v>
      </c>
      <c r="N2451" s="12" t="s">
        <v>171</v>
      </c>
      <c r="P2451" s="12" t="s">
        <v>128</v>
      </c>
      <c r="V2451" s="12">
        <v>726.0</v>
      </c>
      <c r="X2451" s="12" t="s">
        <v>10992</v>
      </c>
      <c r="Y2451" s="12" t="s">
        <v>269</v>
      </c>
      <c r="Z2451" s="12" t="s">
        <v>10993</v>
      </c>
      <c r="AA2451" s="12" t="s">
        <v>175</v>
      </c>
      <c r="AB2451" s="12" t="s">
        <v>10994</v>
      </c>
      <c r="AC2451" s="12">
        <v>9.19966530572E11</v>
      </c>
      <c r="AD2451" s="12" t="s">
        <v>448</v>
      </c>
      <c r="AE2451" s="12" t="s">
        <v>10995</v>
      </c>
      <c r="AI2451" s="12" t="s">
        <v>152</v>
      </c>
      <c r="AJ2451" s="12" t="s">
        <v>126</v>
      </c>
      <c r="AK2451" s="12" t="s">
        <v>126</v>
      </c>
      <c r="AM2451" s="12" t="s">
        <v>196</v>
      </c>
      <c r="AP2451" s="12" t="s">
        <v>152</v>
      </c>
      <c r="AS2451" s="12" t="s">
        <v>153</v>
      </c>
      <c r="AU2451" s="12" t="s">
        <v>152</v>
      </c>
      <c r="AV2451" s="12" t="s">
        <v>2294</v>
      </c>
      <c r="AX2451" s="12" t="s">
        <v>552</v>
      </c>
      <c r="BO2451" s="12" t="s">
        <v>578</v>
      </c>
      <c r="BP2451" s="12" t="s">
        <v>448</v>
      </c>
      <c r="BQ2451" s="12" t="s">
        <v>10814</v>
      </c>
    </row>
    <row r="2452" ht="14.25" customHeight="1">
      <c r="A2452" s="12">
        <v>724998.0</v>
      </c>
      <c r="B2452" s="12">
        <v>724998.0</v>
      </c>
      <c r="K2452" s="12" t="s">
        <v>10506</v>
      </c>
      <c r="M2452" s="12" t="s">
        <v>170</v>
      </c>
      <c r="N2452" s="12" t="s">
        <v>139</v>
      </c>
      <c r="P2452" s="12" t="s">
        <v>128</v>
      </c>
      <c r="V2452" s="12">
        <v>906.0</v>
      </c>
      <c r="X2452" s="12" t="s">
        <v>10992</v>
      </c>
      <c r="Y2452" s="12" t="s">
        <v>269</v>
      </c>
      <c r="Z2452" s="12" t="s">
        <v>10993</v>
      </c>
      <c r="AA2452" s="12" t="s">
        <v>175</v>
      </c>
      <c r="AB2452" s="12" t="s">
        <v>10994</v>
      </c>
      <c r="AC2452" s="12">
        <v>9.19966530572E11</v>
      </c>
      <c r="AD2452" s="12" t="s">
        <v>448</v>
      </c>
      <c r="AE2452" s="12" t="s">
        <v>10995</v>
      </c>
      <c r="AI2452" s="12" t="s">
        <v>152</v>
      </c>
      <c r="AJ2452" s="12" t="s">
        <v>126</v>
      </c>
      <c r="AK2452" s="12" t="s">
        <v>126</v>
      </c>
      <c r="AM2452" s="12" t="s">
        <v>196</v>
      </c>
      <c r="AP2452" s="12" t="s">
        <v>152</v>
      </c>
      <c r="AS2452" s="12" t="s">
        <v>153</v>
      </c>
      <c r="AU2452" s="12" t="s">
        <v>152</v>
      </c>
      <c r="BO2452" s="12" t="s">
        <v>578</v>
      </c>
      <c r="BQ2452" s="12" t="s">
        <v>10996</v>
      </c>
    </row>
    <row r="2453" ht="14.25" customHeight="1">
      <c r="A2453" s="12">
        <v>725018.0</v>
      </c>
      <c r="B2453" s="12">
        <v>725018.0</v>
      </c>
      <c r="K2453" s="12" t="s">
        <v>10506</v>
      </c>
      <c r="M2453" s="12" t="s">
        <v>253</v>
      </c>
      <c r="N2453" s="12" t="s">
        <v>139</v>
      </c>
      <c r="P2453" s="12" t="s">
        <v>204</v>
      </c>
      <c r="V2453" s="12">
        <v>383.0</v>
      </c>
      <c r="X2453" s="12" t="s">
        <v>10919</v>
      </c>
      <c r="Y2453" s="12" t="s">
        <v>269</v>
      </c>
      <c r="Z2453" s="12" t="s">
        <v>10920</v>
      </c>
      <c r="AA2453" s="12" t="s">
        <v>175</v>
      </c>
      <c r="AB2453" s="12" t="s">
        <v>10921</v>
      </c>
      <c r="AC2453" s="12">
        <v>2.56774365967E11</v>
      </c>
      <c r="AE2453" s="12" t="s">
        <v>10922</v>
      </c>
      <c r="AF2453" s="12" t="s">
        <v>10923</v>
      </c>
      <c r="AI2453" s="12" t="s">
        <v>152</v>
      </c>
      <c r="AJ2453" s="12" t="s">
        <v>126</v>
      </c>
      <c r="AK2453" s="12" t="s">
        <v>126</v>
      </c>
      <c r="AM2453" s="12" t="s">
        <v>196</v>
      </c>
      <c r="AN2453" s="12" t="s">
        <v>1962</v>
      </c>
      <c r="AO2453" s="12" t="s">
        <v>1138</v>
      </c>
      <c r="AP2453" s="12" t="s">
        <v>152</v>
      </c>
      <c r="AQ2453" s="12" t="s">
        <v>152</v>
      </c>
      <c r="AS2453" s="12" t="s">
        <v>153</v>
      </c>
      <c r="AU2453" s="12" t="s">
        <v>152</v>
      </c>
      <c r="AV2453" s="12" t="s">
        <v>182</v>
      </c>
      <c r="AX2453" s="12" t="s">
        <v>10997</v>
      </c>
      <c r="BO2453" s="12" t="s">
        <v>127</v>
      </c>
      <c r="BP2453" s="12" t="s">
        <v>272</v>
      </c>
      <c r="BQ2453" s="12" t="s">
        <v>553</v>
      </c>
    </row>
    <row r="2454" ht="14.25" customHeight="1">
      <c r="A2454" s="12">
        <v>725019.0</v>
      </c>
      <c r="B2454" s="12">
        <v>725018.0</v>
      </c>
      <c r="K2454" s="12" t="s">
        <v>10506</v>
      </c>
      <c r="M2454" s="12" t="s">
        <v>253</v>
      </c>
      <c r="N2454" s="12" t="s">
        <v>139</v>
      </c>
      <c r="O2454" s="12" t="s">
        <v>1215</v>
      </c>
      <c r="P2454" s="12" t="s">
        <v>204</v>
      </c>
      <c r="V2454" s="12">
        <v>383.0</v>
      </c>
      <c r="X2454" s="12" t="s">
        <v>10919</v>
      </c>
      <c r="Y2454" s="12" t="s">
        <v>269</v>
      </c>
      <c r="Z2454" s="12" t="s">
        <v>10920</v>
      </c>
      <c r="AA2454" s="12" t="s">
        <v>175</v>
      </c>
      <c r="AB2454" s="12" t="s">
        <v>10921</v>
      </c>
      <c r="AC2454" s="12">
        <v>2.56774365967E11</v>
      </c>
      <c r="AD2454" s="12" t="s">
        <v>272</v>
      </c>
      <c r="AE2454" s="12" t="s">
        <v>10922</v>
      </c>
      <c r="AF2454" s="12" t="s">
        <v>10923</v>
      </c>
      <c r="AI2454" s="12" t="s">
        <v>152</v>
      </c>
      <c r="AJ2454" s="12" t="s">
        <v>126</v>
      </c>
      <c r="AK2454" s="12" t="s">
        <v>126</v>
      </c>
      <c r="AM2454" s="12" t="s">
        <v>196</v>
      </c>
      <c r="AN2454" s="12" t="s">
        <v>1962</v>
      </c>
      <c r="AO2454" s="12" t="s">
        <v>1138</v>
      </c>
      <c r="AP2454" s="12" t="s">
        <v>152</v>
      </c>
      <c r="AQ2454" s="12" t="s">
        <v>152</v>
      </c>
      <c r="AS2454" s="12" t="s">
        <v>153</v>
      </c>
      <c r="AU2454" s="12" t="s">
        <v>152</v>
      </c>
      <c r="AV2454" s="12" t="s">
        <v>154</v>
      </c>
      <c r="AX2454" s="12" t="s">
        <v>184</v>
      </c>
      <c r="BO2454" s="12" t="s">
        <v>374</v>
      </c>
      <c r="BP2454" s="12" t="s">
        <v>272</v>
      </c>
      <c r="BQ2454" s="12" t="s">
        <v>553</v>
      </c>
    </row>
    <row r="2455" ht="14.25" customHeight="1">
      <c r="A2455" s="12">
        <v>725027.0</v>
      </c>
      <c r="B2455" s="12">
        <v>725027.0</v>
      </c>
      <c r="K2455" s="12" t="s">
        <v>10506</v>
      </c>
      <c r="M2455" s="12" t="s">
        <v>253</v>
      </c>
      <c r="N2455" s="12" t="s">
        <v>171</v>
      </c>
      <c r="P2455" s="12" t="s">
        <v>204</v>
      </c>
      <c r="V2455" s="12">
        <v>310.0</v>
      </c>
      <c r="X2455" s="12" t="s">
        <v>10919</v>
      </c>
      <c r="Y2455" s="12" t="s">
        <v>269</v>
      </c>
      <c r="Z2455" s="12" t="s">
        <v>10920</v>
      </c>
      <c r="AA2455" s="12" t="s">
        <v>175</v>
      </c>
      <c r="AB2455" s="12" t="s">
        <v>10921</v>
      </c>
      <c r="AC2455" s="12">
        <v>2.56774365967E11</v>
      </c>
      <c r="AD2455" s="12" t="s">
        <v>272</v>
      </c>
      <c r="AE2455" s="12" t="s">
        <v>10922</v>
      </c>
      <c r="AF2455" s="12" t="s">
        <v>10923</v>
      </c>
      <c r="AI2455" s="12" t="s">
        <v>152</v>
      </c>
      <c r="AJ2455" s="12" t="s">
        <v>126</v>
      </c>
      <c r="AK2455" s="12" t="s">
        <v>126</v>
      </c>
      <c r="AM2455" s="12" t="s">
        <v>196</v>
      </c>
      <c r="AN2455" s="12" t="s">
        <v>1962</v>
      </c>
      <c r="AO2455" s="12" t="s">
        <v>1138</v>
      </c>
      <c r="AP2455" s="12" t="s">
        <v>152</v>
      </c>
      <c r="AQ2455" s="12" t="s">
        <v>152</v>
      </c>
      <c r="AS2455" s="12" t="s">
        <v>153</v>
      </c>
      <c r="AU2455" s="12" t="s">
        <v>152</v>
      </c>
      <c r="AV2455" s="12" t="s">
        <v>154</v>
      </c>
      <c r="AX2455" s="12" t="s">
        <v>184</v>
      </c>
      <c r="BO2455" s="12" t="s">
        <v>374</v>
      </c>
      <c r="BP2455" s="12" t="s">
        <v>272</v>
      </c>
      <c r="BQ2455" s="12" t="s">
        <v>553</v>
      </c>
    </row>
    <row r="2456" ht="14.25" customHeight="1">
      <c r="A2456" s="12">
        <v>725030.0</v>
      </c>
      <c r="B2456" s="12">
        <v>725030.0</v>
      </c>
      <c r="C2456" s="12" t="s">
        <v>136</v>
      </c>
      <c r="D2456" s="12">
        <v>1505.0</v>
      </c>
      <c r="K2456" s="12" t="s">
        <v>10506</v>
      </c>
      <c r="M2456" s="12" t="s">
        <v>170</v>
      </c>
      <c r="N2456" s="12" t="s">
        <v>171</v>
      </c>
      <c r="P2456" s="12" t="s">
        <v>140</v>
      </c>
      <c r="V2456" s="12">
        <v>779.0</v>
      </c>
      <c r="X2456" s="12" t="s">
        <v>10998</v>
      </c>
      <c r="Y2456" s="12" t="s">
        <v>319</v>
      </c>
      <c r="Z2456" s="12" t="s">
        <v>10822</v>
      </c>
      <c r="AA2456" s="12" t="s">
        <v>175</v>
      </c>
      <c r="AB2456" s="12" t="s">
        <v>10823</v>
      </c>
      <c r="AC2456" s="12">
        <v>6.39333625512E11</v>
      </c>
      <c r="AD2456" s="12" t="s">
        <v>836</v>
      </c>
      <c r="AE2456" s="12" t="s">
        <v>10999</v>
      </c>
      <c r="AI2456" s="12" t="s">
        <v>126</v>
      </c>
      <c r="AJ2456" s="12" t="s">
        <v>126</v>
      </c>
      <c r="AK2456" s="12" t="s">
        <v>126</v>
      </c>
      <c r="AM2456" s="12" t="s">
        <v>149</v>
      </c>
      <c r="AP2456" s="12" t="s">
        <v>152</v>
      </c>
      <c r="AS2456" s="12" t="s">
        <v>370</v>
      </c>
      <c r="AT2456" s="12" t="s">
        <v>1017</v>
      </c>
      <c r="AU2456" s="12" t="s">
        <v>152</v>
      </c>
      <c r="AV2456" s="12" t="s">
        <v>188</v>
      </c>
      <c r="AX2456" s="12" t="s">
        <v>183</v>
      </c>
      <c r="BO2456" s="12" t="s">
        <v>489</v>
      </c>
    </row>
    <row r="2457" ht="14.25" customHeight="1">
      <c r="A2457" s="12">
        <v>725031.0</v>
      </c>
      <c r="B2457" s="12">
        <v>725030.0</v>
      </c>
      <c r="K2457" s="12" t="s">
        <v>10506</v>
      </c>
      <c r="M2457" s="12" t="s">
        <v>170</v>
      </c>
      <c r="N2457" s="12" t="s">
        <v>171</v>
      </c>
      <c r="P2457" s="12" t="s">
        <v>128</v>
      </c>
      <c r="V2457" s="12">
        <v>726.0</v>
      </c>
      <c r="X2457" s="12" t="s">
        <v>11000</v>
      </c>
      <c r="Y2457" s="12" t="s">
        <v>246</v>
      </c>
      <c r="Z2457" s="12" t="s">
        <v>10826</v>
      </c>
      <c r="AA2457" s="12" t="s">
        <v>144</v>
      </c>
      <c r="AB2457" s="12" t="s">
        <v>10827</v>
      </c>
      <c r="AC2457" s="12">
        <v>6.39393568929E11</v>
      </c>
      <c r="AD2457" s="12" t="s">
        <v>836</v>
      </c>
      <c r="AE2457" s="12" t="s">
        <v>10832</v>
      </c>
      <c r="AI2457" s="12" t="s">
        <v>126</v>
      </c>
      <c r="AJ2457" s="12" t="s">
        <v>126</v>
      </c>
      <c r="AK2457" s="12" t="s">
        <v>126</v>
      </c>
      <c r="AM2457" s="12" t="s">
        <v>149</v>
      </c>
      <c r="AP2457" s="12" t="s">
        <v>126</v>
      </c>
      <c r="AS2457" s="12" t="s">
        <v>370</v>
      </c>
      <c r="AT2457" s="12" t="s">
        <v>1017</v>
      </c>
      <c r="AU2457" s="12" t="s">
        <v>152</v>
      </c>
      <c r="AV2457" s="12" t="s">
        <v>188</v>
      </c>
      <c r="AX2457" s="12" t="s">
        <v>183</v>
      </c>
      <c r="BO2457" s="12" t="s">
        <v>489</v>
      </c>
    </row>
    <row r="2458" ht="14.25" customHeight="1">
      <c r="A2458" s="12">
        <v>725032.0</v>
      </c>
      <c r="B2458" s="12">
        <v>725032.0</v>
      </c>
      <c r="M2458" s="12" t="s">
        <v>170</v>
      </c>
      <c r="N2458" s="12" t="s">
        <v>139</v>
      </c>
      <c r="P2458" s="12" t="s">
        <v>118</v>
      </c>
      <c r="R2458" s="12" t="s">
        <v>1783</v>
      </c>
      <c r="V2458" s="12">
        <v>0.0</v>
      </c>
      <c r="X2458" s="12" t="s">
        <v>11001</v>
      </c>
      <c r="Y2458" s="12" t="s">
        <v>319</v>
      </c>
      <c r="Z2458" s="12" t="s">
        <v>4728</v>
      </c>
      <c r="AA2458" s="12" t="s">
        <v>175</v>
      </c>
      <c r="AB2458" s="12" t="s">
        <v>11002</v>
      </c>
      <c r="AC2458" s="12">
        <v>12.0</v>
      </c>
      <c r="AD2458" s="12" t="s">
        <v>1298</v>
      </c>
      <c r="AE2458" s="12" t="s">
        <v>11003</v>
      </c>
      <c r="AI2458" s="12" t="s">
        <v>126</v>
      </c>
      <c r="AJ2458" s="12" t="s">
        <v>126</v>
      </c>
      <c r="AK2458" s="12" t="s">
        <v>126</v>
      </c>
      <c r="AM2458" s="12" t="s">
        <v>985</v>
      </c>
      <c r="AN2458" s="12" t="s">
        <v>149</v>
      </c>
      <c r="AP2458" s="12" t="s">
        <v>126</v>
      </c>
      <c r="AQ2458" s="12" t="s">
        <v>152</v>
      </c>
      <c r="AS2458" s="12" t="s">
        <v>153</v>
      </c>
      <c r="AU2458" s="12" t="s">
        <v>152</v>
      </c>
      <c r="BP2458" s="12" t="s">
        <v>1298</v>
      </c>
    </row>
    <row r="2459" ht="14.25" customHeight="1">
      <c r="A2459" s="12">
        <v>725033.0</v>
      </c>
      <c r="B2459" s="12">
        <v>725033.0</v>
      </c>
      <c r="C2459" s="12" t="s">
        <v>136</v>
      </c>
      <c r="D2459" s="12">
        <v>839.0</v>
      </c>
      <c r="K2459" s="12" t="s">
        <v>10506</v>
      </c>
      <c r="M2459" s="12" t="s">
        <v>138</v>
      </c>
      <c r="N2459" s="12" t="s">
        <v>171</v>
      </c>
      <c r="P2459" s="12" t="s">
        <v>140</v>
      </c>
      <c r="V2459" s="12">
        <v>839.0</v>
      </c>
      <c r="X2459" s="12" t="s">
        <v>11004</v>
      </c>
      <c r="Y2459" s="12" t="s">
        <v>142</v>
      </c>
      <c r="Z2459" s="12" t="s">
        <v>11005</v>
      </c>
      <c r="AA2459" s="12" t="s">
        <v>144</v>
      </c>
      <c r="AB2459" s="12" t="s">
        <v>11006</v>
      </c>
      <c r="AC2459" s="12">
        <v>65.0</v>
      </c>
      <c r="AD2459" s="12" t="s">
        <v>1643</v>
      </c>
      <c r="AE2459" s="12" t="s">
        <v>11007</v>
      </c>
      <c r="AF2459" s="12" t="s">
        <v>11008</v>
      </c>
      <c r="AI2459" s="12" t="s">
        <v>126</v>
      </c>
      <c r="AJ2459" s="12" t="s">
        <v>126</v>
      </c>
      <c r="AK2459" s="12" t="s">
        <v>126</v>
      </c>
      <c r="AM2459" s="12" t="s">
        <v>149</v>
      </c>
      <c r="AN2459" s="12" t="s">
        <v>11009</v>
      </c>
      <c r="AP2459" s="12" t="s">
        <v>126</v>
      </c>
      <c r="AS2459" s="12" t="s">
        <v>370</v>
      </c>
      <c r="AT2459" s="12" t="s">
        <v>7866</v>
      </c>
      <c r="AU2459" s="12" t="s">
        <v>126</v>
      </c>
      <c r="BO2459" s="12" t="s">
        <v>1038</v>
      </c>
      <c r="BP2459" s="12" t="s">
        <v>1643</v>
      </c>
      <c r="BQ2459" s="12" t="s">
        <v>1943</v>
      </c>
    </row>
    <row r="2460" ht="14.25" customHeight="1">
      <c r="A2460" s="12">
        <v>725039.0</v>
      </c>
      <c r="B2460" s="12">
        <v>725039.0</v>
      </c>
      <c r="K2460" s="12" t="s">
        <v>10506</v>
      </c>
      <c r="M2460" s="12" t="s">
        <v>170</v>
      </c>
      <c r="N2460" s="12" t="s">
        <v>139</v>
      </c>
      <c r="O2460" s="12" t="s">
        <v>3754</v>
      </c>
      <c r="P2460" s="12" t="s">
        <v>204</v>
      </c>
      <c r="V2460" s="12">
        <v>488.0</v>
      </c>
      <c r="X2460" s="12" t="s">
        <v>3755</v>
      </c>
      <c r="Y2460" s="12" t="s">
        <v>269</v>
      </c>
      <c r="Z2460" s="12" t="s">
        <v>3756</v>
      </c>
      <c r="AA2460" s="12" t="s">
        <v>175</v>
      </c>
      <c r="AB2460" s="12" t="s">
        <v>3757</v>
      </c>
      <c r="AC2460" s="12">
        <v>2.54719119407E11</v>
      </c>
      <c r="AD2460" s="12" t="s">
        <v>132</v>
      </c>
      <c r="AE2460" s="12" t="s">
        <v>3758</v>
      </c>
      <c r="AI2460" s="12" t="s">
        <v>152</v>
      </c>
      <c r="AJ2460" s="12" t="s">
        <v>126</v>
      </c>
      <c r="AK2460" s="12" t="s">
        <v>126</v>
      </c>
      <c r="AM2460" s="12" t="s">
        <v>196</v>
      </c>
      <c r="AP2460" s="12" t="s">
        <v>152</v>
      </c>
      <c r="AQ2460" s="12" t="s">
        <v>152</v>
      </c>
      <c r="AS2460" s="12" t="s">
        <v>153</v>
      </c>
      <c r="AU2460" s="12" t="s">
        <v>152</v>
      </c>
      <c r="AV2460" s="12" t="s">
        <v>154</v>
      </c>
      <c r="AX2460" s="12" t="s">
        <v>156</v>
      </c>
      <c r="BO2460" s="12" t="s">
        <v>534</v>
      </c>
      <c r="BP2460" s="12" t="s">
        <v>132</v>
      </c>
    </row>
    <row r="2461" ht="14.25" customHeight="1">
      <c r="A2461" s="12">
        <v>725296.0</v>
      </c>
      <c r="B2461" s="12">
        <v>725296.0</v>
      </c>
      <c r="K2461" s="12" t="s">
        <v>10506</v>
      </c>
      <c r="M2461" s="12" t="s">
        <v>253</v>
      </c>
      <c r="N2461" s="12" t="s">
        <v>139</v>
      </c>
      <c r="O2461" s="12" t="s">
        <v>2001</v>
      </c>
      <c r="P2461" s="12" t="s">
        <v>204</v>
      </c>
      <c r="V2461" s="12">
        <v>383.0</v>
      </c>
      <c r="X2461" s="12" t="s">
        <v>11010</v>
      </c>
      <c r="Y2461" s="12" t="s">
        <v>319</v>
      </c>
      <c r="Z2461" s="12" t="s">
        <v>11011</v>
      </c>
      <c r="AA2461" s="12" t="s">
        <v>175</v>
      </c>
      <c r="AB2461" s="12" t="s">
        <v>11012</v>
      </c>
      <c r="AC2461" s="12">
        <v>2.54746105026E11</v>
      </c>
      <c r="AE2461" s="12" t="s">
        <v>11013</v>
      </c>
      <c r="AF2461" s="12" t="s">
        <v>11014</v>
      </c>
      <c r="AI2461" s="12" t="s">
        <v>152</v>
      </c>
      <c r="AJ2461" s="12" t="s">
        <v>126</v>
      </c>
      <c r="AK2461" s="12" t="s">
        <v>126</v>
      </c>
      <c r="AM2461" s="12" t="s">
        <v>196</v>
      </c>
      <c r="AN2461" s="12" t="s">
        <v>1962</v>
      </c>
      <c r="AO2461" s="12" t="s">
        <v>702</v>
      </c>
      <c r="AP2461" s="12" t="s">
        <v>152</v>
      </c>
      <c r="AQ2461" s="12" t="s">
        <v>152</v>
      </c>
      <c r="AS2461" s="12" t="s">
        <v>153</v>
      </c>
      <c r="AU2461" s="12" t="s">
        <v>152</v>
      </c>
      <c r="AV2461" s="12" t="s">
        <v>182</v>
      </c>
      <c r="AX2461" s="12" t="s">
        <v>156</v>
      </c>
      <c r="BO2461" s="12" t="s">
        <v>351</v>
      </c>
    </row>
    <row r="2462" ht="14.25" customHeight="1">
      <c r="A2462" s="12">
        <v>725316.0</v>
      </c>
      <c r="B2462" s="12">
        <v>725316.0</v>
      </c>
      <c r="C2462" s="12" t="s">
        <v>136</v>
      </c>
      <c r="D2462" s="12">
        <v>839.0</v>
      </c>
      <c r="K2462" s="12" t="s">
        <v>10506</v>
      </c>
      <c r="M2462" s="12" t="s">
        <v>138</v>
      </c>
      <c r="N2462" s="12" t="s">
        <v>171</v>
      </c>
      <c r="P2462" s="12" t="s">
        <v>140</v>
      </c>
      <c r="V2462" s="12">
        <v>839.0</v>
      </c>
      <c r="X2462" s="12" t="s">
        <v>11015</v>
      </c>
      <c r="Y2462" s="12" t="s">
        <v>142</v>
      </c>
      <c r="Z2462" s="12" t="s">
        <v>11016</v>
      </c>
      <c r="AA2462" s="12" t="s">
        <v>144</v>
      </c>
      <c r="AB2462" s="12" t="s">
        <v>11017</v>
      </c>
      <c r="AC2462" s="12">
        <v>41.0</v>
      </c>
      <c r="AD2462" s="12" t="s">
        <v>1068</v>
      </c>
      <c r="AE2462" s="12" t="s">
        <v>11018</v>
      </c>
      <c r="AF2462" s="12" t="s">
        <v>11019</v>
      </c>
      <c r="AI2462" s="12" t="s">
        <v>126</v>
      </c>
      <c r="AJ2462" s="12" t="s">
        <v>126</v>
      </c>
      <c r="AK2462" s="12" t="s">
        <v>126</v>
      </c>
      <c r="AM2462" s="12" t="s">
        <v>149</v>
      </c>
      <c r="AP2462" s="12" t="s">
        <v>126</v>
      </c>
      <c r="AS2462" s="12" t="s">
        <v>153</v>
      </c>
      <c r="AU2462" s="12" t="s">
        <v>126</v>
      </c>
      <c r="BO2462" s="12" t="s">
        <v>421</v>
      </c>
      <c r="BP2462" s="12" t="s">
        <v>1068</v>
      </c>
      <c r="BQ2462" s="12" t="s">
        <v>158</v>
      </c>
    </row>
    <row r="2463" ht="14.25" customHeight="1">
      <c r="A2463" s="12">
        <v>725317.0</v>
      </c>
      <c r="B2463" s="12">
        <v>725317.0</v>
      </c>
      <c r="C2463" s="12" t="s">
        <v>136</v>
      </c>
      <c r="D2463" s="12">
        <v>1578.0</v>
      </c>
      <c r="K2463" s="12" t="s">
        <v>10506</v>
      </c>
      <c r="M2463" s="12" t="s">
        <v>138</v>
      </c>
      <c r="N2463" s="12" t="s">
        <v>139</v>
      </c>
      <c r="O2463" s="12" t="s">
        <v>3754</v>
      </c>
      <c r="P2463" s="12" t="s">
        <v>140</v>
      </c>
      <c r="V2463" s="12">
        <v>1050.0</v>
      </c>
      <c r="X2463" s="12" t="s">
        <v>11020</v>
      </c>
      <c r="Y2463" s="12" t="s">
        <v>142</v>
      </c>
      <c r="Z2463" s="12" t="s">
        <v>11021</v>
      </c>
      <c r="AA2463" s="12" t="s">
        <v>144</v>
      </c>
      <c r="AB2463" s="12" t="s">
        <v>11022</v>
      </c>
      <c r="AC2463" s="12">
        <v>614.0</v>
      </c>
      <c r="AD2463" s="12" t="s">
        <v>1068</v>
      </c>
      <c r="AE2463" s="12" t="s">
        <v>11023</v>
      </c>
      <c r="AF2463" s="12" t="s">
        <v>11024</v>
      </c>
      <c r="AI2463" s="12" t="s">
        <v>126</v>
      </c>
      <c r="AJ2463" s="12" t="s">
        <v>126</v>
      </c>
      <c r="AK2463" s="12" t="s">
        <v>126</v>
      </c>
      <c r="AM2463" s="12" t="s">
        <v>149</v>
      </c>
      <c r="AP2463" s="12" t="s">
        <v>126</v>
      </c>
      <c r="AS2463" s="12" t="s">
        <v>153</v>
      </c>
      <c r="AU2463" s="12" t="s">
        <v>126</v>
      </c>
      <c r="BO2463" s="12" t="s">
        <v>9398</v>
      </c>
      <c r="BP2463" s="12" t="s">
        <v>9021</v>
      </c>
      <c r="BQ2463" s="12" t="s">
        <v>2846</v>
      </c>
    </row>
    <row r="2464" ht="14.25" customHeight="1">
      <c r="A2464" s="12">
        <v>725318.0</v>
      </c>
      <c r="B2464" s="12">
        <v>725317.0</v>
      </c>
      <c r="K2464" s="12" t="s">
        <v>10506</v>
      </c>
      <c r="M2464" s="12" t="s">
        <v>138</v>
      </c>
      <c r="N2464" s="12" t="s">
        <v>139</v>
      </c>
      <c r="O2464" s="12" t="s">
        <v>3754</v>
      </c>
      <c r="P2464" s="12" t="s">
        <v>118</v>
      </c>
      <c r="R2464" s="12" t="s">
        <v>389</v>
      </c>
      <c r="V2464" s="12">
        <v>528.0</v>
      </c>
      <c r="X2464" s="12" t="s">
        <v>11025</v>
      </c>
      <c r="Y2464" s="12" t="s">
        <v>173</v>
      </c>
      <c r="Z2464" s="12" t="s">
        <v>11026</v>
      </c>
      <c r="AA2464" s="12" t="s">
        <v>175</v>
      </c>
      <c r="AB2464" s="12" t="s">
        <v>11022</v>
      </c>
      <c r="AC2464" s="12">
        <v>614.0</v>
      </c>
      <c r="AD2464" s="12" t="s">
        <v>1068</v>
      </c>
      <c r="AE2464" s="12" t="s">
        <v>11027</v>
      </c>
      <c r="AF2464" s="12" t="s">
        <v>11024</v>
      </c>
      <c r="AI2464" s="12" t="s">
        <v>126</v>
      </c>
      <c r="AJ2464" s="12" t="s">
        <v>126</v>
      </c>
      <c r="AK2464" s="12" t="s">
        <v>126</v>
      </c>
      <c r="AM2464" s="12" t="s">
        <v>149</v>
      </c>
      <c r="AP2464" s="12" t="s">
        <v>126</v>
      </c>
      <c r="AS2464" s="12" t="s">
        <v>153</v>
      </c>
      <c r="AU2464" s="12" t="s">
        <v>126</v>
      </c>
      <c r="BO2464" s="12" t="s">
        <v>2540</v>
      </c>
      <c r="BP2464" s="12" t="s">
        <v>9021</v>
      </c>
      <c r="BQ2464" s="12" t="s">
        <v>468</v>
      </c>
    </row>
    <row r="2465" ht="14.25" customHeight="1">
      <c r="A2465" s="12">
        <v>725333.0</v>
      </c>
      <c r="B2465" s="12">
        <v>725333.0</v>
      </c>
      <c r="M2465" s="12" t="s">
        <v>170</v>
      </c>
      <c r="N2465" s="12" t="s">
        <v>171</v>
      </c>
      <c r="P2465" s="12" t="s">
        <v>140</v>
      </c>
      <c r="V2465" s="12">
        <v>0.0</v>
      </c>
      <c r="X2465" s="12" t="s">
        <v>11028</v>
      </c>
      <c r="Y2465" s="12" t="s">
        <v>173</v>
      </c>
      <c r="Z2465" s="12" t="s">
        <v>11029</v>
      </c>
      <c r="AA2465" s="12" t="s">
        <v>175</v>
      </c>
      <c r="AB2465" s="12" t="s">
        <v>11030</v>
      </c>
      <c r="AC2465" s="12">
        <v>2.347039933479E12</v>
      </c>
      <c r="AD2465" s="12" t="s">
        <v>314</v>
      </c>
      <c r="AE2465" s="12" t="s">
        <v>11031</v>
      </c>
      <c r="AI2465" s="12" t="s">
        <v>152</v>
      </c>
      <c r="AJ2465" s="12" t="s">
        <v>126</v>
      </c>
      <c r="AK2465" s="12" t="s">
        <v>126</v>
      </c>
      <c r="AM2465" s="12" t="s">
        <v>149</v>
      </c>
      <c r="AP2465" s="12" t="s">
        <v>126</v>
      </c>
      <c r="AS2465" s="12" t="s">
        <v>153</v>
      </c>
      <c r="AU2465" s="12" t="s">
        <v>126</v>
      </c>
      <c r="BO2465" s="12" t="s">
        <v>127</v>
      </c>
      <c r="BP2465" s="12" t="s">
        <v>314</v>
      </c>
      <c r="BQ2465" s="12" t="s">
        <v>388</v>
      </c>
    </row>
    <row r="2466" ht="14.25" customHeight="1">
      <c r="A2466" s="12">
        <v>725334.0</v>
      </c>
      <c r="B2466" s="12">
        <v>725334.0</v>
      </c>
      <c r="K2466" s="12" t="s">
        <v>10506</v>
      </c>
      <c r="M2466" s="12" t="s">
        <v>253</v>
      </c>
      <c r="N2466" s="12" t="s">
        <v>171</v>
      </c>
      <c r="P2466" s="12" t="s">
        <v>128</v>
      </c>
      <c r="V2466" s="12">
        <v>557.0</v>
      </c>
      <c r="X2466" s="12" t="s">
        <v>11032</v>
      </c>
      <c r="Y2466" s="12" t="s">
        <v>246</v>
      </c>
      <c r="Z2466" s="12" t="s">
        <v>11033</v>
      </c>
      <c r="AA2466" s="12" t="s">
        <v>144</v>
      </c>
      <c r="AB2466" s="12" t="s">
        <v>11034</v>
      </c>
      <c r="AC2466" s="12">
        <v>2.34813133604E12</v>
      </c>
      <c r="AD2466" s="12" t="s">
        <v>314</v>
      </c>
      <c r="AE2466" s="12" t="s">
        <v>11035</v>
      </c>
      <c r="AF2466" s="12" t="s">
        <v>1814</v>
      </c>
      <c r="AI2466" s="12" t="s">
        <v>152</v>
      </c>
      <c r="AJ2466" s="12" t="s">
        <v>126</v>
      </c>
      <c r="AK2466" s="12" t="s">
        <v>126</v>
      </c>
      <c r="AM2466" s="12" t="s">
        <v>358</v>
      </c>
      <c r="AP2466" s="12" t="s">
        <v>126</v>
      </c>
      <c r="AQ2466" s="12" t="s">
        <v>152</v>
      </c>
      <c r="AS2466" s="12" t="s">
        <v>153</v>
      </c>
      <c r="AU2466" s="12" t="s">
        <v>152</v>
      </c>
      <c r="AV2466" s="12" t="s">
        <v>154</v>
      </c>
      <c r="AX2466" s="12" t="s">
        <v>183</v>
      </c>
      <c r="BO2466" s="12" t="s">
        <v>11036</v>
      </c>
      <c r="BQ2466" s="12" t="s">
        <v>6866</v>
      </c>
    </row>
    <row r="2467" ht="14.25" customHeight="1">
      <c r="A2467" s="12">
        <v>725355.0</v>
      </c>
      <c r="B2467" s="12">
        <v>725355.0</v>
      </c>
      <c r="K2467" s="12" t="s">
        <v>10506</v>
      </c>
      <c r="M2467" s="12" t="s">
        <v>170</v>
      </c>
      <c r="N2467" s="12" t="s">
        <v>171</v>
      </c>
      <c r="P2467" s="12" t="s">
        <v>140</v>
      </c>
      <c r="V2467" s="12">
        <v>779.0</v>
      </c>
      <c r="X2467" s="12" t="s">
        <v>11037</v>
      </c>
      <c r="Y2467" s="12" t="s">
        <v>142</v>
      </c>
      <c r="Z2467" s="12" t="s">
        <v>11038</v>
      </c>
      <c r="AA2467" s="12" t="s">
        <v>175</v>
      </c>
      <c r="AB2467" s="12" t="s">
        <v>11039</v>
      </c>
      <c r="AC2467" s="12">
        <v>6.39491107124E11</v>
      </c>
      <c r="AD2467" s="12" t="s">
        <v>836</v>
      </c>
      <c r="AE2467" s="12" t="s">
        <v>11040</v>
      </c>
      <c r="AF2467" s="12" t="s">
        <v>11041</v>
      </c>
      <c r="AI2467" s="12" t="s">
        <v>126</v>
      </c>
      <c r="AJ2467" s="12" t="s">
        <v>126</v>
      </c>
      <c r="AK2467" s="12" t="s">
        <v>126</v>
      </c>
      <c r="AM2467" s="12" t="s">
        <v>149</v>
      </c>
      <c r="AP2467" s="12" t="s">
        <v>152</v>
      </c>
      <c r="AQ2467" s="12" t="s">
        <v>152</v>
      </c>
      <c r="AS2467" s="12" t="s">
        <v>370</v>
      </c>
      <c r="AT2467" s="12" t="s">
        <v>1017</v>
      </c>
      <c r="AU2467" s="12" t="s">
        <v>152</v>
      </c>
      <c r="AV2467" s="12" t="s">
        <v>154</v>
      </c>
      <c r="AW2467" s="12" t="s">
        <v>11042</v>
      </c>
      <c r="AX2467" s="12" t="s">
        <v>184</v>
      </c>
      <c r="AY2467" s="12" t="s">
        <v>4465</v>
      </c>
      <c r="BO2467" s="12" t="s">
        <v>11043</v>
      </c>
      <c r="BP2467" s="12" t="s">
        <v>836</v>
      </c>
      <c r="BQ2467" s="12" t="s">
        <v>647</v>
      </c>
    </row>
    <row r="2468" ht="14.25" customHeight="1">
      <c r="A2468" s="12">
        <v>725356.0</v>
      </c>
      <c r="B2468" s="12">
        <v>725356.0</v>
      </c>
      <c r="K2468" s="12" t="s">
        <v>10506</v>
      </c>
      <c r="M2468" s="12" t="s">
        <v>253</v>
      </c>
      <c r="N2468" s="12" t="s">
        <v>171</v>
      </c>
      <c r="P2468" s="12" t="s">
        <v>128</v>
      </c>
      <c r="V2468" s="12">
        <v>557.0</v>
      </c>
      <c r="X2468" s="12" t="s">
        <v>11044</v>
      </c>
      <c r="Y2468" s="12" t="s">
        <v>142</v>
      </c>
      <c r="Z2468" s="12" t="s">
        <v>11045</v>
      </c>
      <c r="AA2468" s="12" t="s">
        <v>144</v>
      </c>
      <c r="AB2468" s="12" t="s">
        <v>11046</v>
      </c>
      <c r="AC2468" s="12">
        <v>843.0</v>
      </c>
      <c r="AD2468" s="12" t="s">
        <v>3616</v>
      </c>
      <c r="AI2468" s="12" t="s">
        <v>126</v>
      </c>
      <c r="AJ2468" s="12" t="s">
        <v>152</v>
      </c>
      <c r="AK2468" s="12" t="s">
        <v>126</v>
      </c>
      <c r="AP2468" s="12" t="s">
        <v>152</v>
      </c>
      <c r="AS2468" s="12" t="s">
        <v>153</v>
      </c>
      <c r="AU2468" s="12" t="s">
        <v>152</v>
      </c>
      <c r="AV2468" s="12" t="s">
        <v>154</v>
      </c>
      <c r="AX2468" s="12" t="s">
        <v>2458</v>
      </c>
      <c r="BO2468" s="12" t="s">
        <v>11047</v>
      </c>
      <c r="BQ2468" s="12" t="s">
        <v>10814</v>
      </c>
    </row>
    <row r="2469" ht="14.25" customHeight="1">
      <c r="A2469" s="12">
        <v>725359.0</v>
      </c>
      <c r="B2469" s="12">
        <v>725359.0</v>
      </c>
      <c r="C2469" s="12" t="s">
        <v>136</v>
      </c>
      <c r="D2469" s="12">
        <v>462.0</v>
      </c>
      <c r="K2469" s="12" t="s">
        <v>10506</v>
      </c>
      <c r="M2469" s="12" t="s">
        <v>170</v>
      </c>
      <c r="N2469" s="12" t="s">
        <v>171</v>
      </c>
      <c r="P2469" s="12" t="s">
        <v>118</v>
      </c>
      <c r="R2469" s="12" t="s">
        <v>389</v>
      </c>
      <c r="V2469" s="12">
        <v>462.0</v>
      </c>
      <c r="X2469" s="12" t="s">
        <v>11048</v>
      </c>
      <c r="Y2469" s="12" t="s">
        <v>246</v>
      </c>
      <c r="Z2469" s="12" t="s">
        <v>11049</v>
      </c>
      <c r="AA2469" s="12" t="s">
        <v>144</v>
      </c>
      <c r="AB2469" s="12" t="s">
        <v>11050</v>
      </c>
      <c r="AC2469" s="12">
        <v>682.0</v>
      </c>
      <c r="AD2469" s="12" t="s">
        <v>836</v>
      </c>
      <c r="AE2469" s="12" t="s">
        <v>11051</v>
      </c>
      <c r="AF2469" s="12" t="s">
        <v>11052</v>
      </c>
      <c r="AI2469" s="12" t="s">
        <v>126</v>
      </c>
      <c r="AJ2469" s="12" t="s">
        <v>126</v>
      </c>
      <c r="AK2469" s="12" t="s">
        <v>126</v>
      </c>
      <c r="AM2469" s="12" t="s">
        <v>149</v>
      </c>
      <c r="AN2469" s="12" t="s">
        <v>2473</v>
      </c>
      <c r="AP2469" s="12" t="s">
        <v>126</v>
      </c>
      <c r="AS2469" s="12" t="s">
        <v>370</v>
      </c>
      <c r="AT2469" s="12" t="s">
        <v>1017</v>
      </c>
      <c r="AU2469" s="12" t="s">
        <v>126</v>
      </c>
      <c r="BP2469" s="12" t="s">
        <v>836</v>
      </c>
    </row>
    <row r="2470" ht="14.25" customHeight="1">
      <c r="A2470" s="12">
        <v>725398.0</v>
      </c>
      <c r="B2470" s="12">
        <v>725398.0</v>
      </c>
      <c r="K2470" s="12" t="s">
        <v>10506</v>
      </c>
      <c r="M2470" s="12" t="s">
        <v>253</v>
      </c>
      <c r="N2470" s="12" t="s">
        <v>171</v>
      </c>
      <c r="P2470" s="12" t="s">
        <v>3282</v>
      </c>
      <c r="V2470" s="12">
        <v>0.0</v>
      </c>
      <c r="X2470" s="12" t="s">
        <v>11053</v>
      </c>
      <c r="Y2470" s="12" t="s">
        <v>246</v>
      </c>
      <c r="Z2470" s="12" t="s">
        <v>11054</v>
      </c>
      <c r="AA2470" s="12" t="s">
        <v>144</v>
      </c>
      <c r="AB2470" s="12" t="s">
        <v>11055</v>
      </c>
      <c r="AC2470" s="12">
        <v>2.54791555623E11</v>
      </c>
      <c r="AD2470" s="12" t="s">
        <v>132</v>
      </c>
      <c r="AE2470" s="12">
        <v>410.0</v>
      </c>
      <c r="AK2470" s="12" t="s">
        <v>126</v>
      </c>
      <c r="AP2470" s="12" t="s">
        <v>126</v>
      </c>
      <c r="AS2470" s="12" t="s">
        <v>153</v>
      </c>
      <c r="AU2470" s="12" t="s">
        <v>126</v>
      </c>
      <c r="BF2470" s="12" t="s">
        <v>126</v>
      </c>
      <c r="BO2470" s="12" t="s">
        <v>561</v>
      </c>
      <c r="BP2470" s="12" t="s">
        <v>132</v>
      </c>
    </row>
    <row r="2471" ht="14.25" customHeight="1">
      <c r="A2471" s="12">
        <v>725515.0</v>
      </c>
      <c r="B2471" s="12">
        <v>725515.0</v>
      </c>
      <c r="K2471" s="12" t="s">
        <v>10506</v>
      </c>
      <c r="M2471" s="12" t="s">
        <v>170</v>
      </c>
      <c r="N2471" s="12" t="s">
        <v>139</v>
      </c>
      <c r="P2471" s="12" t="s">
        <v>204</v>
      </c>
      <c r="V2471" s="12">
        <v>488.0</v>
      </c>
      <c r="X2471" s="12" t="s">
        <v>11056</v>
      </c>
      <c r="Y2471" s="12" t="s">
        <v>319</v>
      </c>
      <c r="Z2471" s="12" t="s">
        <v>643</v>
      </c>
      <c r="AA2471" s="12" t="s">
        <v>175</v>
      </c>
      <c r="AB2471" s="12" t="s">
        <v>11057</v>
      </c>
      <c r="AC2471" s="12">
        <v>71.0</v>
      </c>
      <c r="AD2471" s="12" t="s">
        <v>122</v>
      </c>
      <c r="AE2471" s="12" t="s">
        <v>11058</v>
      </c>
      <c r="AF2471" s="12" t="s">
        <v>11059</v>
      </c>
      <c r="AI2471" s="12" t="s">
        <v>152</v>
      </c>
      <c r="AJ2471" s="12" t="s">
        <v>152</v>
      </c>
      <c r="AK2471" s="12" t="s">
        <v>126</v>
      </c>
      <c r="AM2471" s="12" t="s">
        <v>149</v>
      </c>
      <c r="AN2471" s="12" t="s">
        <v>5745</v>
      </c>
      <c r="AO2471" s="12" t="s">
        <v>4551</v>
      </c>
      <c r="AP2471" s="12" t="s">
        <v>152</v>
      </c>
      <c r="AQ2471" s="12" t="s">
        <v>152</v>
      </c>
      <c r="AS2471" s="12" t="s">
        <v>153</v>
      </c>
      <c r="AU2471" s="12" t="s">
        <v>152</v>
      </c>
      <c r="AV2471" s="12" t="s">
        <v>154</v>
      </c>
      <c r="AW2471" s="12" t="s">
        <v>8377</v>
      </c>
      <c r="AX2471" s="12" t="s">
        <v>184</v>
      </c>
      <c r="AY2471" s="12" t="s">
        <v>8377</v>
      </c>
      <c r="BO2471" s="12" t="s">
        <v>467</v>
      </c>
      <c r="BP2471" s="12" t="s">
        <v>738</v>
      </c>
      <c r="BQ2471" s="12" t="s">
        <v>464</v>
      </c>
    </row>
    <row r="2472" ht="14.25" customHeight="1">
      <c r="A2472" s="12">
        <v>725693.0</v>
      </c>
      <c r="B2472" s="12">
        <v>725693.0</v>
      </c>
      <c r="K2472" s="12" t="s">
        <v>10506</v>
      </c>
      <c r="M2472" s="12" t="s">
        <v>170</v>
      </c>
      <c r="N2472" s="12" t="s">
        <v>171</v>
      </c>
      <c r="P2472" s="12" t="s">
        <v>3282</v>
      </c>
      <c r="V2472" s="12">
        <v>1000.0</v>
      </c>
      <c r="X2472" s="12" t="s">
        <v>8592</v>
      </c>
      <c r="Y2472" s="12" t="s">
        <v>142</v>
      </c>
      <c r="Z2472" s="12" t="s">
        <v>1534</v>
      </c>
      <c r="AA2472" s="12" t="s">
        <v>144</v>
      </c>
      <c r="AB2472" s="12" t="s">
        <v>8594</v>
      </c>
      <c r="AC2472" s="12">
        <v>6.10400307786E11</v>
      </c>
      <c r="AD2472" s="12" t="s">
        <v>480</v>
      </c>
      <c r="AE2472" s="12" t="s">
        <v>11060</v>
      </c>
      <c r="AI2472" s="12" t="s">
        <v>126</v>
      </c>
      <c r="AJ2472" s="12" t="s">
        <v>126</v>
      </c>
      <c r="AK2472" s="12" t="s">
        <v>126</v>
      </c>
      <c r="AM2472" s="12" t="s">
        <v>149</v>
      </c>
      <c r="AP2472" s="12" t="s">
        <v>126</v>
      </c>
      <c r="AQ2472" s="12" t="s">
        <v>152</v>
      </c>
      <c r="AS2472" s="12" t="s">
        <v>153</v>
      </c>
      <c r="AU2472" s="12" t="s">
        <v>126</v>
      </c>
      <c r="BF2472" s="12" t="s">
        <v>152</v>
      </c>
      <c r="BH2472" s="12" t="s">
        <v>711</v>
      </c>
      <c r="BI2472" s="12" t="s">
        <v>11061</v>
      </c>
      <c r="BO2472" s="12" t="s">
        <v>4459</v>
      </c>
      <c r="BP2472" s="12" t="s">
        <v>1068</v>
      </c>
      <c r="BQ2472" s="12" t="s">
        <v>236</v>
      </c>
    </row>
    <row r="2473" ht="14.25" customHeight="1">
      <c r="A2473" s="12">
        <v>725704.0</v>
      </c>
      <c r="B2473" s="12">
        <v>725704.0</v>
      </c>
      <c r="C2473" s="12" t="s">
        <v>136</v>
      </c>
      <c r="D2473" s="12">
        <v>396.0</v>
      </c>
      <c r="K2473" s="12" t="s">
        <v>10506</v>
      </c>
      <c r="M2473" s="12" t="s">
        <v>253</v>
      </c>
      <c r="N2473" s="12" t="s">
        <v>171</v>
      </c>
      <c r="P2473" s="12" t="s">
        <v>118</v>
      </c>
      <c r="R2473" s="12" t="s">
        <v>389</v>
      </c>
      <c r="V2473" s="12">
        <v>396.0</v>
      </c>
      <c r="X2473" s="12" t="s">
        <v>11062</v>
      </c>
      <c r="Y2473" s="12" t="s">
        <v>173</v>
      </c>
      <c r="Z2473" s="12" t="s">
        <v>11063</v>
      </c>
      <c r="AA2473" s="12" t="s">
        <v>175</v>
      </c>
      <c r="AB2473" s="12" t="s">
        <v>8121</v>
      </c>
      <c r="AC2473" s="12">
        <v>9.59976017876E11</v>
      </c>
      <c r="AD2473" s="12" t="s">
        <v>1665</v>
      </c>
      <c r="AE2473" s="12" t="s">
        <v>8122</v>
      </c>
      <c r="AF2473" s="12" t="s">
        <v>8123</v>
      </c>
      <c r="AI2473" s="12" t="s">
        <v>152</v>
      </c>
      <c r="AJ2473" s="12" t="s">
        <v>152</v>
      </c>
      <c r="AK2473" s="12" t="s">
        <v>126</v>
      </c>
      <c r="AM2473" s="12" t="s">
        <v>149</v>
      </c>
      <c r="AP2473" s="12" t="s">
        <v>152</v>
      </c>
      <c r="AS2473" s="12" t="s">
        <v>370</v>
      </c>
      <c r="AT2473" s="12" t="s">
        <v>1017</v>
      </c>
      <c r="AU2473" s="12" t="s">
        <v>152</v>
      </c>
      <c r="AV2473" s="12" t="s">
        <v>552</v>
      </c>
      <c r="AX2473" s="12" t="s">
        <v>11064</v>
      </c>
      <c r="BO2473" s="12" t="s">
        <v>489</v>
      </c>
      <c r="BP2473" s="12" t="s">
        <v>1665</v>
      </c>
    </row>
    <row r="2474" ht="14.25" customHeight="1">
      <c r="A2474" s="12">
        <v>725716.0</v>
      </c>
      <c r="B2474" s="12">
        <v>725716.0</v>
      </c>
      <c r="K2474" s="12" t="s">
        <v>10506</v>
      </c>
      <c r="M2474" s="12" t="s">
        <v>170</v>
      </c>
      <c r="N2474" s="12" t="s">
        <v>139</v>
      </c>
      <c r="O2474" s="12" t="s">
        <v>3372</v>
      </c>
      <c r="P2474" s="12" t="s">
        <v>140</v>
      </c>
      <c r="V2474" s="12">
        <v>977.0</v>
      </c>
      <c r="X2474" s="12" t="s">
        <v>11065</v>
      </c>
      <c r="Y2474" s="12" t="s">
        <v>142</v>
      </c>
      <c r="Z2474" s="12" t="s">
        <v>11066</v>
      </c>
      <c r="AA2474" s="12" t="s">
        <v>175</v>
      </c>
      <c r="AB2474" s="12" t="s">
        <v>11067</v>
      </c>
      <c r="AC2474" s="12">
        <v>278.0</v>
      </c>
      <c r="AD2474" s="12" t="s">
        <v>122</v>
      </c>
      <c r="AE2474" s="12" t="s">
        <v>11068</v>
      </c>
      <c r="AI2474" s="12" t="s">
        <v>126</v>
      </c>
      <c r="AJ2474" s="12" t="s">
        <v>126</v>
      </c>
      <c r="AK2474" s="12" t="s">
        <v>126</v>
      </c>
      <c r="AM2474" s="12" t="s">
        <v>196</v>
      </c>
      <c r="AP2474" s="12" t="s">
        <v>152</v>
      </c>
      <c r="AQ2474" s="12" t="s">
        <v>152</v>
      </c>
      <c r="AS2474" s="12" t="s">
        <v>153</v>
      </c>
      <c r="AU2474" s="12" t="s">
        <v>152</v>
      </c>
      <c r="AV2474" s="12" t="s">
        <v>154</v>
      </c>
      <c r="AX2474" s="12" t="s">
        <v>156</v>
      </c>
      <c r="BO2474" s="12" t="s">
        <v>1652</v>
      </c>
      <c r="BP2474" s="12" t="s">
        <v>122</v>
      </c>
      <c r="BQ2474" s="12" t="s">
        <v>607</v>
      </c>
    </row>
    <row r="2475" ht="14.25" customHeight="1">
      <c r="A2475" s="12">
        <v>725719.0</v>
      </c>
      <c r="B2475" s="12">
        <v>725719.0</v>
      </c>
      <c r="K2475" s="12" t="s">
        <v>10506</v>
      </c>
      <c r="M2475" s="12" t="s">
        <v>138</v>
      </c>
      <c r="N2475" s="12" t="s">
        <v>171</v>
      </c>
      <c r="P2475" s="12" t="s">
        <v>3282</v>
      </c>
      <c r="V2475" s="12">
        <v>0.0</v>
      </c>
      <c r="X2475" s="12" t="s">
        <v>11069</v>
      </c>
      <c r="Y2475" s="12" t="s">
        <v>246</v>
      </c>
      <c r="Z2475" s="12" t="s">
        <v>11070</v>
      </c>
      <c r="AA2475" s="12" t="s">
        <v>144</v>
      </c>
      <c r="AB2475" s="12" t="s">
        <v>11071</v>
      </c>
      <c r="AC2475" s="12">
        <v>8.21071643556E11</v>
      </c>
      <c r="AD2475" s="12" t="s">
        <v>146</v>
      </c>
      <c r="AE2475" s="12" t="s">
        <v>11072</v>
      </c>
      <c r="AI2475" s="12" t="s">
        <v>126</v>
      </c>
      <c r="AJ2475" s="12" t="s">
        <v>126</v>
      </c>
      <c r="AK2475" s="12" t="s">
        <v>126</v>
      </c>
      <c r="AM2475" s="12" t="s">
        <v>150</v>
      </c>
      <c r="AN2475" s="12" t="s">
        <v>149</v>
      </c>
      <c r="AO2475" s="12" t="s">
        <v>767</v>
      </c>
      <c r="AP2475" s="12" t="s">
        <v>126</v>
      </c>
      <c r="AS2475" s="12" t="s">
        <v>370</v>
      </c>
      <c r="AT2475" s="12" t="s">
        <v>1017</v>
      </c>
      <c r="AU2475" s="12" t="s">
        <v>126</v>
      </c>
      <c r="BF2475" s="12" t="s">
        <v>152</v>
      </c>
      <c r="BH2475" s="12" t="s">
        <v>3282</v>
      </c>
      <c r="BI2475" s="12" t="s">
        <v>11073</v>
      </c>
      <c r="BO2475" s="12" t="s">
        <v>372</v>
      </c>
      <c r="BP2475" s="12" t="s">
        <v>146</v>
      </c>
    </row>
    <row r="2476" ht="14.25" customHeight="1">
      <c r="A2476" s="12">
        <v>725720.0</v>
      </c>
      <c r="B2476" s="12">
        <v>725719.0</v>
      </c>
      <c r="K2476" s="12" t="s">
        <v>10506</v>
      </c>
      <c r="M2476" s="12" t="s">
        <v>138</v>
      </c>
      <c r="N2476" s="12" t="s">
        <v>171</v>
      </c>
      <c r="P2476" s="12" t="s">
        <v>3282</v>
      </c>
      <c r="V2476" s="12">
        <v>0.0</v>
      </c>
      <c r="X2476" s="12" t="s">
        <v>11074</v>
      </c>
      <c r="Y2476" s="12" t="s">
        <v>319</v>
      </c>
      <c r="Z2476" s="12" t="s">
        <v>11075</v>
      </c>
      <c r="AA2476" s="12" t="s">
        <v>175</v>
      </c>
      <c r="AB2476" s="12" t="s">
        <v>11076</v>
      </c>
      <c r="AC2476" s="12">
        <v>8.2105103339E11</v>
      </c>
      <c r="AD2476" s="12" t="s">
        <v>146</v>
      </c>
      <c r="AE2476" s="12" t="s">
        <v>11077</v>
      </c>
      <c r="AI2476" s="12" t="s">
        <v>126</v>
      </c>
      <c r="AJ2476" s="12" t="s">
        <v>126</v>
      </c>
      <c r="AK2476" s="12" t="s">
        <v>126</v>
      </c>
      <c r="AM2476" s="12" t="s">
        <v>150</v>
      </c>
      <c r="AN2476" s="12" t="s">
        <v>149</v>
      </c>
      <c r="AP2476" s="12" t="s">
        <v>126</v>
      </c>
      <c r="AS2476" s="12" t="s">
        <v>370</v>
      </c>
      <c r="AT2476" s="12" t="s">
        <v>1017</v>
      </c>
      <c r="AU2476" s="12" t="s">
        <v>126</v>
      </c>
      <c r="BF2476" s="12" t="s">
        <v>152</v>
      </c>
      <c r="BH2476" s="12" t="s">
        <v>3282</v>
      </c>
      <c r="BI2476" s="12" t="s">
        <v>11073</v>
      </c>
      <c r="BO2476" s="12" t="s">
        <v>372</v>
      </c>
      <c r="BP2476" s="12" t="s">
        <v>480</v>
      </c>
    </row>
    <row r="2477" ht="14.25" customHeight="1">
      <c r="A2477" s="12">
        <v>725745.0</v>
      </c>
      <c r="B2477" s="12">
        <v>725745.0</v>
      </c>
      <c r="C2477" s="12" t="s">
        <v>136</v>
      </c>
      <c r="D2477" s="12">
        <v>752.0</v>
      </c>
      <c r="K2477" s="12" t="s">
        <v>10506</v>
      </c>
      <c r="M2477" s="12" t="s">
        <v>138</v>
      </c>
      <c r="N2477" s="12" t="s">
        <v>171</v>
      </c>
      <c r="P2477" s="12" t="s">
        <v>128</v>
      </c>
      <c r="V2477" s="12">
        <v>752.0</v>
      </c>
      <c r="X2477" s="12" t="s">
        <v>10749</v>
      </c>
      <c r="Y2477" s="12" t="s">
        <v>142</v>
      </c>
      <c r="Z2477" s="12" t="s">
        <v>10750</v>
      </c>
      <c r="AA2477" s="12" t="s">
        <v>144</v>
      </c>
      <c r="AB2477" s="12" t="s">
        <v>10751</v>
      </c>
      <c r="AC2477" s="12">
        <v>4.1799170932E10</v>
      </c>
      <c r="AD2477" s="12" t="s">
        <v>963</v>
      </c>
      <c r="AE2477" s="12" t="s">
        <v>11078</v>
      </c>
      <c r="AI2477" s="12" t="s">
        <v>126</v>
      </c>
      <c r="AJ2477" s="12" t="s">
        <v>126</v>
      </c>
      <c r="AK2477" s="12" t="s">
        <v>126</v>
      </c>
      <c r="AM2477" s="12" t="s">
        <v>149</v>
      </c>
      <c r="AN2477" s="12" t="s">
        <v>1494</v>
      </c>
      <c r="AO2477" s="12" t="s">
        <v>567</v>
      </c>
      <c r="AP2477" s="12" t="s">
        <v>126</v>
      </c>
      <c r="AQ2477" s="12" t="s">
        <v>152</v>
      </c>
      <c r="AS2477" s="12" t="s">
        <v>153</v>
      </c>
      <c r="AU2477" s="12" t="s">
        <v>126</v>
      </c>
      <c r="BO2477" s="12" t="s">
        <v>421</v>
      </c>
    </row>
    <row r="2478" ht="14.25" customHeight="1">
      <c r="A2478" s="12">
        <v>725750.0</v>
      </c>
      <c r="B2478" s="12">
        <v>725750.0</v>
      </c>
      <c r="K2478" s="12" t="s">
        <v>10506</v>
      </c>
      <c r="M2478" s="12" t="s">
        <v>138</v>
      </c>
      <c r="N2478" s="12" t="s">
        <v>139</v>
      </c>
      <c r="O2478" s="12" t="s">
        <v>260</v>
      </c>
      <c r="P2478" s="12" t="s">
        <v>140</v>
      </c>
      <c r="V2478" s="12">
        <v>1050.0</v>
      </c>
      <c r="X2478" s="12" t="s">
        <v>11079</v>
      </c>
      <c r="Y2478" s="12" t="s">
        <v>142</v>
      </c>
      <c r="Z2478" s="12" t="s">
        <v>11080</v>
      </c>
      <c r="AA2478" s="12" t="s">
        <v>144</v>
      </c>
      <c r="AB2478" s="12" t="s">
        <v>11081</v>
      </c>
      <c r="AC2478" s="12">
        <v>301.0</v>
      </c>
      <c r="AD2478" s="12" t="s">
        <v>221</v>
      </c>
      <c r="AE2478" s="12" t="s">
        <v>11082</v>
      </c>
      <c r="AI2478" s="12" t="s">
        <v>126</v>
      </c>
      <c r="AJ2478" s="12" t="s">
        <v>126</v>
      </c>
      <c r="AK2478" s="12" t="s">
        <v>126</v>
      </c>
      <c r="AM2478" s="12" t="s">
        <v>365</v>
      </c>
      <c r="AP2478" s="12" t="s">
        <v>126</v>
      </c>
      <c r="AQ2478" s="12" t="s">
        <v>152</v>
      </c>
      <c r="AS2478" s="12" t="s">
        <v>153</v>
      </c>
      <c r="AU2478" s="12" t="s">
        <v>126</v>
      </c>
      <c r="BP2478" s="12" t="s">
        <v>221</v>
      </c>
      <c r="BQ2478" s="12" t="s">
        <v>11083</v>
      </c>
    </row>
    <row r="2479" ht="14.25" customHeight="1">
      <c r="A2479" s="12">
        <v>725756.0</v>
      </c>
      <c r="B2479" s="12">
        <v>725756.0</v>
      </c>
      <c r="K2479" s="12" t="s">
        <v>10506</v>
      </c>
      <c r="M2479" s="12" t="s">
        <v>253</v>
      </c>
      <c r="N2479" s="12" t="s">
        <v>139</v>
      </c>
      <c r="P2479" s="12" t="s">
        <v>204</v>
      </c>
      <c r="V2479" s="12">
        <v>383.0</v>
      </c>
      <c r="X2479" s="12" t="s">
        <v>11084</v>
      </c>
      <c r="Y2479" s="12" t="s">
        <v>246</v>
      </c>
      <c r="Z2479" s="12" t="s">
        <v>11085</v>
      </c>
      <c r="AA2479" s="12" t="s">
        <v>144</v>
      </c>
      <c r="AB2479" s="12" t="s">
        <v>11086</v>
      </c>
      <c r="AC2479" s="12">
        <v>9.23291479335E11</v>
      </c>
      <c r="AD2479" s="12" t="s">
        <v>948</v>
      </c>
      <c r="AE2479" s="12" t="s">
        <v>11087</v>
      </c>
      <c r="AF2479" s="12" t="s">
        <v>11087</v>
      </c>
      <c r="AI2479" s="12" t="s">
        <v>152</v>
      </c>
      <c r="AJ2479" s="12" t="s">
        <v>152</v>
      </c>
      <c r="AK2479" s="12" t="s">
        <v>126</v>
      </c>
      <c r="AM2479" s="12" t="s">
        <v>196</v>
      </c>
      <c r="AN2479" s="12" t="s">
        <v>196</v>
      </c>
      <c r="AO2479" s="12" t="s">
        <v>1467</v>
      </c>
      <c r="AP2479" s="12" t="s">
        <v>152</v>
      </c>
      <c r="AQ2479" s="12" t="s">
        <v>152</v>
      </c>
      <c r="AS2479" s="12" t="s">
        <v>153</v>
      </c>
      <c r="AU2479" s="12" t="s">
        <v>126</v>
      </c>
      <c r="BO2479" s="12" t="s">
        <v>351</v>
      </c>
      <c r="BP2479" s="12" t="s">
        <v>948</v>
      </c>
      <c r="BQ2479" s="12" t="s">
        <v>388</v>
      </c>
    </row>
    <row r="2480" ht="14.25" customHeight="1">
      <c r="A2480" s="12">
        <v>725760.0</v>
      </c>
      <c r="B2480" s="12">
        <v>725760.0</v>
      </c>
      <c r="C2480" s="12" t="s">
        <v>136</v>
      </c>
      <c r="D2480" s="12">
        <v>1000.0</v>
      </c>
      <c r="K2480" s="12" t="s">
        <v>10506</v>
      </c>
      <c r="M2480" s="12" t="s">
        <v>138</v>
      </c>
      <c r="N2480" s="12" t="s">
        <v>171</v>
      </c>
      <c r="P2480" s="12" t="s">
        <v>3282</v>
      </c>
      <c r="V2480" s="12">
        <v>1000.0</v>
      </c>
      <c r="X2480" s="12" t="s">
        <v>3942</v>
      </c>
      <c r="Y2480" s="12" t="s">
        <v>142</v>
      </c>
      <c r="Z2480" s="12" t="s">
        <v>3943</v>
      </c>
      <c r="AA2480" s="12" t="s">
        <v>144</v>
      </c>
      <c r="AB2480" s="12" t="s">
        <v>3944</v>
      </c>
      <c r="AC2480" s="12">
        <v>804.0</v>
      </c>
      <c r="AD2480" s="12" t="s">
        <v>221</v>
      </c>
      <c r="AE2480" s="12" t="s">
        <v>3946</v>
      </c>
      <c r="AF2480" s="12" t="s">
        <v>3947</v>
      </c>
      <c r="AI2480" s="12" t="s">
        <v>126</v>
      </c>
      <c r="AJ2480" s="12" t="s">
        <v>126</v>
      </c>
      <c r="AK2480" s="12" t="s">
        <v>126</v>
      </c>
      <c r="AM2480" s="12" t="s">
        <v>149</v>
      </c>
      <c r="AN2480" s="12" t="s">
        <v>3948</v>
      </c>
      <c r="AP2480" s="12" t="s">
        <v>126</v>
      </c>
      <c r="AS2480" s="12" t="s">
        <v>370</v>
      </c>
      <c r="AT2480" s="12" t="s">
        <v>1017</v>
      </c>
      <c r="AU2480" s="12" t="s">
        <v>126</v>
      </c>
      <c r="BF2480" s="12" t="s">
        <v>152</v>
      </c>
      <c r="BH2480" s="12" t="s">
        <v>711</v>
      </c>
      <c r="BI2480" s="12" t="s">
        <v>11088</v>
      </c>
      <c r="BO2480" s="12" t="s">
        <v>970</v>
      </c>
      <c r="BP2480" s="12" t="s">
        <v>948</v>
      </c>
      <c r="BQ2480" s="12" t="s">
        <v>388</v>
      </c>
    </row>
    <row r="2481" ht="14.25" customHeight="1">
      <c r="A2481" s="12">
        <v>725762.0</v>
      </c>
      <c r="B2481" s="12">
        <v>725762.0</v>
      </c>
      <c r="M2481" s="12" t="s">
        <v>170</v>
      </c>
      <c r="N2481" s="12" t="s">
        <v>171</v>
      </c>
      <c r="P2481" s="12" t="s">
        <v>128</v>
      </c>
      <c r="V2481" s="12">
        <v>0.0</v>
      </c>
      <c r="X2481" s="12" t="s">
        <v>11089</v>
      </c>
      <c r="Y2481" s="12" t="s">
        <v>269</v>
      </c>
      <c r="Z2481" s="12" t="s">
        <v>11090</v>
      </c>
      <c r="AA2481" s="12" t="s">
        <v>175</v>
      </c>
      <c r="AB2481" s="12" t="s">
        <v>11091</v>
      </c>
      <c r="AC2481" s="12">
        <v>2.55621494855E11</v>
      </c>
      <c r="AD2481" s="12" t="s">
        <v>480</v>
      </c>
      <c r="AI2481" s="12" t="s">
        <v>126</v>
      </c>
      <c r="AJ2481" s="12" t="s">
        <v>126</v>
      </c>
      <c r="AK2481" s="12" t="s">
        <v>126</v>
      </c>
      <c r="AM2481" s="12" t="s">
        <v>365</v>
      </c>
      <c r="AN2481" s="12" t="s">
        <v>149</v>
      </c>
      <c r="AO2481" s="12" t="s">
        <v>723</v>
      </c>
      <c r="AP2481" s="12" t="s">
        <v>126</v>
      </c>
      <c r="AQ2481" s="12" t="s">
        <v>152</v>
      </c>
      <c r="AS2481" s="12" t="s">
        <v>153</v>
      </c>
      <c r="AU2481" s="12" t="s">
        <v>152</v>
      </c>
    </row>
    <row r="2482" ht="14.25" customHeight="1">
      <c r="A2482" s="12">
        <v>725763.0</v>
      </c>
      <c r="B2482" s="12">
        <v>725763.0</v>
      </c>
      <c r="M2482" s="12" t="s">
        <v>170</v>
      </c>
      <c r="N2482" s="12" t="s">
        <v>171</v>
      </c>
      <c r="P2482" s="12" t="s">
        <v>128</v>
      </c>
      <c r="V2482" s="12">
        <v>0.0</v>
      </c>
      <c r="X2482" s="12" t="s">
        <v>11089</v>
      </c>
      <c r="Y2482" s="12" t="s">
        <v>269</v>
      </c>
      <c r="Z2482" s="12" t="s">
        <v>11090</v>
      </c>
      <c r="AA2482" s="12" t="s">
        <v>175</v>
      </c>
      <c r="AB2482" s="12" t="s">
        <v>11091</v>
      </c>
      <c r="AC2482" s="12">
        <v>2.55621494855E11</v>
      </c>
      <c r="AD2482" s="12" t="s">
        <v>480</v>
      </c>
      <c r="AI2482" s="12" t="s">
        <v>126</v>
      </c>
      <c r="AJ2482" s="12" t="s">
        <v>126</v>
      </c>
      <c r="AK2482" s="12" t="s">
        <v>126</v>
      </c>
      <c r="AM2482" s="12" t="s">
        <v>365</v>
      </c>
      <c r="AN2482" s="12" t="s">
        <v>149</v>
      </c>
      <c r="AO2482" s="12" t="s">
        <v>723</v>
      </c>
      <c r="AP2482" s="12" t="s">
        <v>152</v>
      </c>
      <c r="AQ2482" s="12" t="s">
        <v>152</v>
      </c>
      <c r="AS2482" s="12" t="s">
        <v>153</v>
      </c>
      <c r="AU2482" s="12" t="s">
        <v>126</v>
      </c>
      <c r="BO2482" s="12" t="s">
        <v>970</v>
      </c>
      <c r="BP2482" s="12" t="s">
        <v>480</v>
      </c>
    </row>
    <row r="2483" ht="14.25" customHeight="1">
      <c r="A2483" s="12">
        <v>725764.0</v>
      </c>
      <c r="B2483" s="12">
        <v>725764.0</v>
      </c>
      <c r="K2483" s="12" t="s">
        <v>10506</v>
      </c>
      <c r="M2483" s="12" t="s">
        <v>170</v>
      </c>
      <c r="N2483" s="12" t="s">
        <v>139</v>
      </c>
      <c r="O2483" s="12" t="s">
        <v>3372</v>
      </c>
      <c r="P2483" s="12" t="s">
        <v>140</v>
      </c>
      <c r="V2483" s="12">
        <v>977.0</v>
      </c>
      <c r="X2483" s="12" t="s">
        <v>10052</v>
      </c>
      <c r="Y2483" s="12" t="s">
        <v>142</v>
      </c>
      <c r="Z2483" s="12" t="s">
        <v>10053</v>
      </c>
      <c r="AA2483" s="12" t="s">
        <v>175</v>
      </c>
      <c r="AB2483" s="12" t="s">
        <v>11092</v>
      </c>
      <c r="AC2483" s="12">
        <v>2.348032913895E12</v>
      </c>
      <c r="AD2483" s="12" t="s">
        <v>314</v>
      </c>
      <c r="AE2483" s="12" t="s">
        <v>10055</v>
      </c>
      <c r="AI2483" s="12" t="s">
        <v>152</v>
      </c>
      <c r="AJ2483" s="12" t="s">
        <v>126</v>
      </c>
      <c r="AK2483" s="12" t="s">
        <v>126</v>
      </c>
      <c r="AM2483" s="12" t="s">
        <v>196</v>
      </c>
      <c r="AN2483" s="12" t="s">
        <v>196</v>
      </c>
      <c r="AP2483" s="12" t="s">
        <v>152</v>
      </c>
      <c r="AQ2483" s="12" t="s">
        <v>152</v>
      </c>
      <c r="AS2483" s="12" t="s">
        <v>153</v>
      </c>
      <c r="AU2483" s="12" t="s">
        <v>152</v>
      </c>
      <c r="AV2483" s="12" t="s">
        <v>154</v>
      </c>
      <c r="AW2483" s="12" t="s">
        <v>5250</v>
      </c>
      <c r="AX2483" s="12" t="s">
        <v>156</v>
      </c>
      <c r="AY2483" s="12" t="s">
        <v>10056</v>
      </c>
      <c r="BO2483" s="12" t="s">
        <v>467</v>
      </c>
      <c r="BP2483" s="12" t="s">
        <v>314</v>
      </c>
      <c r="BQ2483" s="12" t="s">
        <v>158</v>
      </c>
    </row>
    <row r="2484" ht="14.25" customHeight="1">
      <c r="A2484" s="12">
        <v>725771.0</v>
      </c>
      <c r="B2484" s="12">
        <v>725771.0</v>
      </c>
      <c r="C2484" s="12" t="s">
        <v>136</v>
      </c>
      <c r="D2484" s="12">
        <v>1050.0</v>
      </c>
      <c r="K2484" s="12" t="s">
        <v>10506</v>
      </c>
      <c r="M2484" s="12" t="s">
        <v>138</v>
      </c>
      <c r="N2484" s="12" t="s">
        <v>139</v>
      </c>
      <c r="P2484" s="12" t="s">
        <v>140</v>
      </c>
      <c r="V2484" s="12">
        <v>1050.0</v>
      </c>
      <c r="X2484" s="12" t="s">
        <v>11093</v>
      </c>
      <c r="Y2484" s="12" t="s">
        <v>142</v>
      </c>
      <c r="Z2484" s="12" t="s">
        <v>11094</v>
      </c>
      <c r="AA2484" s="12" t="s">
        <v>175</v>
      </c>
      <c r="AB2484" s="12" t="s">
        <v>11095</v>
      </c>
      <c r="AC2484" s="12">
        <v>49.0</v>
      </c>
      <c r="AD2484" s="12" t="s">
        <v>1068</v>
      </c>
      <c r="AE2484" s="12" t="s">
        <v>11096</v>
      </c>
      <c r="AJ2484" s="12" t="s">
        <v>152</v>
      </c>
      <c r="AK2484" s="12" t="s">
        <v>126</v>
      </c>
      <c r="AM2484" s="12" t="s">
        <v>149</v>
      </c>
      <c r="AP2484" s="12" t="s">
        <v>126</v>
      </c>
      <c r="AS2484" s="12" t="s">
        <v>153</v>
      </c>
      <c r="AU2484" s="12" t="s">
        <v>126</v>
      </c>
      <c r="BO2484" s="12" t="s">
        <v>127</v>
      </c>
      <c r="BP2484" s="12" t="s">
        <v>2522</v>
      </c>
      <c r="BQ2484" s="12" t="s">
        <v>11097</v>
      </c>
    </row>
    <row r="2485" ht="14.25" customHeight="1">
      <c r="A2485" s="12">
        <v>725772.0</v>
      </c>
      <c r="B2485" s="12">
        <v>725772.0</v>
      </c>
      <c r="M2485" s="12" t="s">
        <v>253</v>
      </c>
      <c r="N2485" s="12" t="s">
        <v>139</v>
      </c>
      <c r="P2485" s="12" t="s">
        <v>204</v>
      </c>
      <c r="V2485" s="12">
        <v>0.0</v>
      </c>
      <c r="X2485" s="12" t="s">
        <v>11098</v>
      </c>
      <c r="Y2485" s="12" t="s">
        <v>246</v>
      </c>
      <c r="Z2485" s="12" t="s">
        <v>11099</v>
      </c>
      <c r="AA2485" s="12" t="s">
        <v>144</v>
      </c>
      <c r="AB2485" s="12" t="s">
        <v>11100</v>
      </c>
      <c r="AC2485" s="12">
        <v>236.0</v>
      </c>
      <c r="AD2485" s="12" t="s">
        <v>2852</v>
      </c>
      <c r="AE2485" s="12" t="s">
        <v>11101</v>
      </c>
      <c r="AI2485" s="12" t="s">
        <v>152</v>
      </c>
      <c r="AJ2485" s="12" t="s">
        <v>152</v>
      </c>
      <c r="AK2485" s="12" t="s">
        <v>126</v>
      </c>
      <c r="AM2485" s="12" t="s">
        <v>302</v>
      </c>
      <c r="AP2485" s="12" t="s">
        <v>152</v>
      </c>
      <c r="AQ2485" s="12" t="s">
        <v>152</v>
      </c>
      <c r="AS2485" s="12" t="s">
        <v>153</v>
      </c>
      <c r="AU2485" s="12" t="s">
        <v>152</v>
      </c>
      <c r="AV2485" s="12" t="s">
        <v>182</v>
      </c>
      <c r="AW2485" s="12" t="s">
        <v>10790</v>
      </c>
      <c r="AX2485" s="12" t="s">
        <v>184</v>
      </c>
      <c r="AY2485" s="12" t="s">
        <v>11102</v>
      </c>
      <c r="BO2485" s="12" t="s">
        <v>1009</v>
      </c>
      <c r="BP2485" s="12" t="s">
        <v>2852</v>
      </c>
      <c r="BQ2485" s="12" t="s">
        <v>135</v>
      </c>
    </row>
    <row r="2486" ht="14.25" customHeight="1">
      <c r="A2486" s="12">
        <v>725774.0</v>
      </c>
      <c r="B2486" s="12">
        <v>725774.0</v>
      </c>
      <c r="C2486" s="12" t="s">
        <v>136</v>
      </c>
      <c r="D2486" s="12">
        <v>779.0</v>
      </c>
      <c r="K2486" s="12" t="s">
        <v>10506</v>
      </c>
      <c r="M2486" s="12" t="s">
        <v>170</v>
      </c>
      <c r="N2486" s="12" t="s">
        <v>171</v>
      </c>
      <c r="P2486" s="12" t="s">
        <v>140</v>
      </c>
      <c r="V2486" s="12">
        <v>779.0</v>
      </c>
      <c r="X2486" s="12" t="s">
        <v>11103</v>
      </c>
      <c r="Y2486" s="12" t="s">
        <v>226</v>
      </c>
      <c r="Z2486" s="12" t="s">
        <v>11104</v>
      </c>
      <c r="AA2486" s="12" t="s">
        <v>144</v>
      </c>
      <c r="AB2486" s="12" t="s">
        <v>11105</v>
      </c>
      <c r="AC2486" s="12">
        <v>964.0</v>
      </c>
      <c r="AD2486" s="12" t="s">
        <v>448</v>
      </c>
      <c r="AE2486" s="12" t="s">
        <v>11106</v>
      </c>
      <c r="AF2486" s="12" t="s">
        <v>11107</v>
      </c>
      <c r="AI2486" s="12" t="s">
        <v>152</v>
      </c>
      <c r="AJ2486" s="12" t="s">
        <v>126</v>
      </c>
      <c r="AK2486" s="12" t="s">
        <v>126</v>
      </c>
      <c r="AM2486" s="12" t="s">
        <v>149</v>
      </c>
      <c r="AP2486" s="12" t="s">
        <v>126</v>
      </c>
      <c r="AS2486" s="12" t="s">
        <v>370</v>
      </c>
      <c r="AT2486" s="12" t="s">
        <v>11108</v>
      </c>
      <c r="AU2486" s="12" t="s">
        <v>126</v>
      </c>
      <c r="BO2486" s="12" t="s">
        <v>2169</v>
      </c>
      <c r="BQ2486" s="12" t="s">
        <v>510</v>
      </c>
    </row>
    <row r="2487" ht="14.25" customHeight="1">
      <c r="A2487" s="12">
        <v>725776.0</v>
      </c>
      <c r="B2487" s="12">
        <v>725776.0</v>
      </c>
      <c r="C2487" s="12" t="s">
        <v>136</v>
      </c>
      <c r="D2487" s="12">
        <v>628.0</v>
      </c>
      <c r="K2487" s="12" t="s">
        <v>10506</v>
      </c>
      <c r="M2487" s="12" t="s">
        <v>138</v>
      </c>
      <c r="N2487" s="12" t="s">
        <v>139</v>
      </c>
      <c r="P2487" s="12" t="s">
        <v>204</v>
      </c>
      <c r="V2487" s="12">
        <v>628.0</v>
      </c>
      <c r="X2487" s="12" t="s">
        <v>11109</v>
      </c>
      <c r="Y2487" s="12" t="s">
        <v>246</v>
      </c>
      <c r="Z2487" s="12" t="s">
        <v>11110</v>
      </c>
      <c r="AA2487" s="12" t="s">
        <v>144</v>
      </c>
      <c r="AB2487" s="12" t="s">
        <v>11111</v>
      </c>
      <c r="AC2487" s="12">
        <v>163.0</v>
      </c>
      <c r="AD2487" s="12" t="s">
        <v>221</v>
      </c>
      <c r="AE2487" s="12" t="s">
        <v>11112</v>
      </c>
      <c r="AI2487" s="12" t="s">
        <v>126</v>
      </c>
      <c r="AJ2487" s="12" t="s">
        <v>126</v>
      </c>
      <c r="AK2487" s="12" t="s">
        <v>126</v>
      </c>
      <c r="AM2487" s="12" t="s">
        <v>149</v>
      </c>
      <c r="AN2487" s="12" t="s">
        <v>1968</v>
      </c>
      <c r="AO2487" s="12" t="s">
        <v>331</v>
      </c>
      <c r="AP2487" s="12" t="s">
        <v>126</v>
      </c>
      <c r="AS2487" s="12" t="s">
        <v>370</v>
      </c>
      <c r="AT2487" s="12" t="s">
        <v>3646</v>
      </c>
      <c r="AU2487" s="12" t="s">
        <v>152</v>
      </c>
      <c r="AX2487" s="12" t="s">
        <v>2458</v>
      </c>
      <c r="AY2487" s="12" t="s">
        <v>11113</v>
      </c>
      <c r="BO2487" s="12" t="s">
        <v>8205</v>
      </c>
      <c r="BQ2487" s="12" t="s">
        <v>553</v>
      </c>
    </row>
    <row r="2488" ht="14.25" customHeight="1">
      <c r="A2488" s="12">
        <v>725780.0</v>
      </c>
      <c r="B2488" s="12">
        <v>725780.0</v>
      </c>
      <c r="C2488" s="12" t="s">
        <v>136</v>
      </c>
      <c r="D2488" s="12">
        <v>839.0</v>
      </c>
      <c r="K2488" s="12" t="s">
        <v>10506</v>
      </c>
      <c r="M2488" s="12" t="s">
        <v>138</v>
      </c>
      <c r="N2488" s="12" t="s">
        <v>171</v>
      </c>
      <c r="P2488" s="12" t="s">
        <v>140</v>
      </c>
      <c r="V2488" s="12">
        <v>839.0</v>
      </c>
      <c r="X2488" s="12" t="s">
        <v>11114</v>
      </c>
      <c r="Y2488" s="12" t="s">
        <v>142</v>
      </c>
      <c r="Z2488" s="12" t="s">
        <v>6716</v>
      </c>
      <c r="AA2488" s="12" t="s">
        <v>144</v>
      </c>
      <c r="AB2488" s="12" t="s">
        <v>11115</v>
      </c>
      <c r="AC2488" s="12">
        <v>47.0</v>
      </c>
      <c r="AD2488" s="12" t="s">
        <v>1068</v>
      </c>
      <c r="AE2488" s="12" t="s">
        <v>11116</v>
      </c>
      <c r="AF2488" s="12" t="s">
        <v>11117</v>
      </c>
      <c r="AI2488" s="12" t="s">
        <v>126</v>
      </c>
      <c r="AJ2488" s="12" t="s">
        <v>126</v>
      </c>
      <c r="AK2488" s="12" t="s">
        <v>126</v>
      </c>
      <c r="AM2488" s="12" t="s">
        <v>149</v>
      </c>
      <c r="AP2488" s="12" t="s">
        <v>126</v>
      </c>
      <c r="AQ2488" s="12" t="s">
        <v>152</v>
      </c>
      <c r="AS2488" s="12" t="s">
        <v>370</v>
      </c>
      <c r="AT2488" s="12" t="s">
        <v>1017</v>
      </c>
      <c r="AU2488" s="12" t="s">
        <v>126</v>
      </c>
      <c r="BO2488" s="12" t="s">
        <v>421</v>
      </c>
      <c r="BP2488" s="12" t="s">
        <v>1068</v>
      </c>
      <c r="BQ2488" s="12" t="s">
        <v>158</v>
      </c>
    </row>
    <row r="2489" ht="14.25" customHeight="1">
      <c r="A2489" s="12">
        <v>725783.0</v>
      </c>
      <c r="B2489" s="12">
        <v>725783.0</v>
      </c>
      <c r="C2489" s="12" t="s">
        <v>136</v>
      </c>
      <c r="D2489" s="12">
        <v>752.0</v>
      </c>
      <c r="K2489" s="12" t="s">
        <v>10506</v>
      </c>
      <c r="M2489" s="12" t="s">
        <v>138</v>
      </c>
      <c r="N2489" s="12" t="s">
        <v>171</v>
      </c>
      <c r="P2489" s="12" t="s">
        <v>128</v>
      </c>
      <c r="V2489" s="12">
        <v>752.0</v>
      </c>
      <c r="X2489" s="12" t="s">
        <v>11118</v>
      </c>
      <c r="Y2489" s="12" t="s">
        <v>142</v>
      </c>
      <c r="Z2489" s="12" t="s">
        <v>11119</v>
      </c>
      <c r="AA2489" s="12" t="s">
        <v>175</v>
      </c>
      <c r="AB2489" s="12" t="s">
        <v>11120</v>
      </c>
      <c r="AC2489" s="12">
        <v>614.0</v>
      </c>
      <c r="AD2489" s="12" t="s">
        <v>1068</v>
      </c>
      <c r="AE2489" s="12" t="s">
        <v>11121</v>
      </c>
      <c r="AI2489" s="12" t="s">
        <v>126</v>
      </c>
      <c r="AJ2489" s="12" t="s">
        <v>126</v>
      </c>
      <c r="AK2489" s="12" t="s">
        <v>126</v>
      </c>
      <c r="AM2489" s="12" t="s">
        <v>149</v>
      </c>
      <c r="AP2489" s="12" t="s">
        <v>126</v>
      </c>
      <c r="AS2489" s="12" t="s">
        <v>370</v>
      </c>
      <c r="AT2489" s="12" t="s">
        <v>1017</v>
      </c>
      <c r="AU2489" s="12" t="s">
        <v>152</v>
      </c>
      <c r="AV2489" s="12" t="s">
        <v>462</v>
      </c>
      <c r="AW2489" s="12" t="s">
        <v>6753</v>
      </c>
      <c r="BO2489" s="12" t="s">
        <v>9644</v>
      </c>
      <c r="BP2489" s="12" t="s">
        <v>1068</v>
      </c>
    </row>
    <row r="2490" ht="14.25" customHeight="1">
      <c r="A2490" s="12">
        <v>725784.0</v>
      </c>
      <c r="B2490" s="12">
        <v>725784.0</v>
      </c>
      <c r="C2490" s="12" t="s">
        <v>136</v>
      </c>
      <c r="D2490" s="12">
        <v>528.0</v>
      </c>
      <c r="K2490" s="12" t="s">
        <v>10506</v>
      </c>
      <c r="M2490" s="12" t="s">
        <v>138</v>
      </c>
      <c r="N2490" s="12" t="s">
        <v>171</v>
      </c>
      <c r="P2490" s="12" t="s">
        <v>118</v>
      </c>
      <c r="R2490" s="12" t="s">
        <v>1182</v>
      </c>
      <c r="V2490" s="12">
        <v>528.0</v>
      </c>
      <c r="X2490" s="12" t="s">
        <v>11122</v>
      </c>
      <c r="Y2490" s="12" t="s">
        <v>246</v>
      </c>
      <c r="Z2490" s="12" t="s">
        <v>11123</v>
      </c>
      <c r="AA2490" s="12" t="s">
        <v>144</v>
      </c>
      <c r="AB2490" s="12" t="s">
        <v>11124</v>
      </c>
      <c r="AC2490" s="12">
        <v>479.0</v>
      </c>
      <c r="AD2490" s="12" t="s">
        <v>2107</v>
      </c>
      <c r="AI2490" s="12" t="s">
        <v>126</v>
      </c>
      <c r="AJ2490" s="12" t="s">
        <v>126</v>
      </c>
      <c r="AK2490" s="12" t="s">
        <v>126</v>
      </c>
      <c r="AP2490" s="12" t="s">
        <v>126</v>
      </c>
      <c r="AS2490" s="12" t="s">
        <v>153</v>
      </c>
      <c r="AU2490" s="12" t="s">
        <v>126</v>
      </c>
      <c r="BO2490" s="12" t="s">
        <v>2371</v>
      </c>
    </row>
    <row r="2491" ht="14.25" customHeight="1">
      <c r="A2491" s="12">
        <v>725785.0</v>
      </c>
      <c r="B2491" s="12">
        <v>725785.0</v>
      </c>
      <c r="K2491" s="12" t="s">
        <v>10506</v>
      </c>
      <c r="M2491" s="12" t="s">
        <v>138</v>
      </c>
      <c r="N2491" s="12" t="s">
        <v>171</v>
      </c>
      <c r="P2491" s="12" t="s">
        <v>140</v>
      </c>
      <c r="V2491" s="12">
        <v>839.0</v>
      </c>
      <c r="X2491" s="12" t="s">
        <v>11125</v>
      </c>
      <c r="Y2491" s="12" t="s">
        <v>142</v>
      </c>
      <c r="Z2491" s="12" t="s">
        <v>11126</v>
      </c>
      <c r="AA2491" s="12" t="s">
        <v>144</v>
      </c>
      <c r="AB2491" s="12" t="s">
        <v>11127</v>
      </c>
      <c r="AC2491" s="12">
        <v>10.0</v>
      </c>
      <c r="AD2491" s="12" t="s">
        <v>272</v>
      </c>
      <c r="AE2491" s="12" t="s">
        <v>11128</v>
      </c>
      <c r="AI2491" s="12" t="s">
        <v>126</v>
      </c>
      <c r="AJ2491" s="12" t="s">
        <v>126</v>
      </c>
      <c r="AK2491" s="12" t="s">
        <v>126</v>
      </c>
      <c r="AM2491" s="12" t="s">
        <v>150</v>
      </c>
      <c r="AN2491" s="12" t="s">
        <v>149</v>
      </c>
      <c r="AO2491" s="12" t="s">
        <v>272</v>
      </c>
      <c r="AP2491" s="12" t="s">
        <v>126</v>
      </c>
      <c r="AS2491" s="12" t="s">
        <v>370</v>
      </c>
      <c r="AT2491" s="12" t="s">
        <v>4259</v>
      </c>
      <c r="AU2491" s="12" t="s">
        <v>152</v>
      </c>
      <c r="AV2491" s="12" t="s">
        <v>462</v>
      </c>
      <c r="AW2491" s="12" t="s">
        <v>577</v>
      </c>
      <c r="AX2491" s="12" t="s">
        <v>184</v>
      </c>
      <c r="AY2491" s="12" t="s">
        <v>1975</v>
      </c>
      <c r="BO2491" s="12" t="s">
        <v>421</v>
      </c>
      <c r="BP2491" s="12" t="s">
        <v>272</v>
      </c>
      <c r="BQ2491" s="12" t="s">
        <v>135</v>
      </c>
    </row>
    <row r="2492" ht="14.25" customHeight="1">
      <c r="A2492" s="12">
        <v>725786.0</v>
      </c>
      <c r="B2492" s="12">
        <v>725786.0</v>
      </c>
      <c r="K2492" s="12" t="s">
        <v>10506</v>
      </c>
      <c r="M2492" s="12" t="s">
        <v>138</v>
      </c>
      <c r="N2492" s="12" t="s">
        <v>171</v>
      </c>
      <c r="P2492" s="12" t="s">
        <v>118</v>
      </c>
      <c r="R2492" s="12" t="s">
        <v>389</v>
      </c>
      <c r="V2492" s="12">
        <v>528.0</v>
      </c>
      <c r="X2492" s="12" t="s">
        <v>11129</v>
      </c>
      <c r="Y2492" s="12" t="s">
        <v>173</v>
      </c>
      <c r="Z2492" s="12" t="s">
        <v>11130</v>
      </c>
      <c r="AA2492" s="12" t="s">
        <v>175</v>
      </c>
      <c r="AB2492" s="12" t="s">
        <v>11127</v>
      </c>
      <c r="AC2492" s="12">
        <v>10.0</v>
      </c>
      <c r="AD2492" s="12" t="s">
        <v>272</v>
      </c>
      <c r="AE2492" s="12" t="s">
        <v>11128</v>
      </c>
      <c r="AI2492" s="12" t="s">
        <v>126</v>
      </c>
      <c r="AJ2492" s="12" t="s">
        <v>126</v>
      </c>
      <c r="AK2492" s="12" t="s">
        <v>126</v>
      </c>
      <c r="AM2492" s="12" t="s">
        <v>150</v>
      </c>
      <c r="AN2492" s="12" t="s">
        <v>149</v>
      </c>
      <c r="AO2492" s="12" t="s">
        <v>272</v>
      </c>
      <c r="AS2492" s="12" t="s">
        <v>370</v>
      </c>
      <c r="AT2492" s="12" t="s">
        <v>1017</v>
      </c>
      <c r="AU2492" s="12" t="s">
        <v>126</v>
      </c>
      <c r="BO2492" s="12" t="s">
        <v>561</v>
      </c>
      <c r="BP2492" s="12" t="s">
        <v>272</v>
      </c>
    </row>
    <row r="2493" ht="14.25" customHeight="1">
      <c r="A2493" s="12">
        <v>725788.0</v>
      </c>
      <c r="B2493" s="12">
        <v>725788.0</v>
      </c>
      <c r="C2493" s="12" t="s">
        <v>136</v>
      </c>
      <c r="D2493" s="12">
        <v>528.0</v>
      </c>
      <c r="K2493" s="12" t="s">
        <v>10506</v>
      </c>
      <c r="M2493" s="12" t="s">
        <v>138</v>
      </c>
      <c r="N2493" s="12" t="s">
        <v>171</v>
      </c>
      <c r="P2493" s="12" t="s">
        <v>118</v>
      </c>
      <c r="R2493" s="12" t="s">
        <v>389</v>
      </c>
      <c r="V2493" s="12">
        <v>528.0</v>
      </c>
      <c r="X2493" s="12" t="s">
        <v>11131</v>
      </c>
      <c r="Y2493" s="12" t="s">
        <v>173</v>
      </c>
      <c r="Z2493" s="12" t="s">
        <v>11132</v>
      </c>
      <c r="AA2493" s="12" t="s">
        <v>175</v>
      </c>
      <c r="AB2493" s="12" t="s">
        <v>11133</v>
      </c>
      <c r="AC2493" s="12">
        <v>9.71569088637E11</v>
      </c>
      <c r="AD2493" s="12" t="s">
        <v>3047</v>
      </c>
      <c r="AE2493" s="12" t="s">
        <v>8453</v>
      </c>
      <c r="AF2493" s="12" t="s">
        <v>8454</v>
      </c>
      <c r="AI2493" s="12" t="s">
        <v>126</v>
      </c>
      <c r="AJ2493" s="12" t="s">
        <v>152</v>
      </c>
      <c r="AK2493" s="12" t="s">
        <v>126</v>
      </c>
      <c r="AM2493" s="12" t="s">
        <v>149</v>
      </c>
      <c r="AP2493" s="12" t="s">
        <v>126</v>
      </c>
      <c r="AS2493" s="12" t="s">
        <v>370</v>
      </c>
      <c r="AT2493" s="12" t="s">
        <v>1017</v>
      </c>
      <c r="AU2493" s="12" t="s">
        <v>152</v>
      </c>
      <c r="AV2493" s="12" t="s">
        <v>552</v>
      </c>
      <c r="AW2493" s="12">
        <v>1900.0</v>
      </c>
      <c r="AX2493" s="12" t="s">
        <v>156</v>
      </c>
      <c r="AY2493" s="12">
        <v>1540.0</v>
      </c>
      <c r="BO2493" s="12" t="s">
        <v>372</v>
      </c>
      <c r="BP2493" s="12" t="s">
        <v>3047</v>
      </c>
      <c r="BQ2493" s="12" t="s">
        <v>464</v>
      </c>
    </row>
    <row r="2494" ht="14.25" customHeight="1">
      <c r="A2494" s="12">
        <v>725790.0</v>
      </c>
      <c r="B2494" s="12">
        <v>725790.0</v>
      </c>
      <c r="K2494" s="12" t="s">
        <v>10506</v>
      </c>
      <c r="M2494" s="12" t="s">
        <v>170</v>
      </c>
      <c r="N2494" s="12" t="s">
        <v>139</v>
      </c>
      <c r="O2494" s="12" t="s">
        <v>4892</v>
      </c>
      <c r="P2494" s="12" t="s">
        <v>204</v>
      </c>
      <c r="V2494" s="12">
        <v>488.0</v>
      </c>
      <c r="X2494" s="12" t="s">
        <v>11134</v>
      </c>
      <c r="Y2494" s="12" t="s">
        <v>269</v>
      </c>
      <c r="Z2494" s="12" t="s">
        <v>5216</v>
      </c>
      <c r="AA2494" s="12" t="s">
        <v>175</v>
      </c>
      <c r="AB2494" s="12" t="s">
        <v>11135</v>
      </c>
      <c r="AC2494" s="12">
        <v>389.0</v>
      </c>
      <c r="AD2494" s="12" t="s">
        <v>11136</v>
      </c>
      <c r="AE2494" s="12" t="s">
        <v>11137</v>
      </c>
      <c r="AI2494" s="12" t="s">
        <v>126</v>
      </c>
      <c r="AJ2494" s="12" t="s">
        <v>126</v>
      </c>
      <c r="AK2494" s="12" t="s">
        <v>126</v>
      </c>
      <c r="AM2494" s="12" t="s">
        <v>149</v>
      </c>
      <c r="AN2494" s="12" t="s">
        <v>567</v>
      </c>
      <c r="AP2494" s="12" t="s">
        <v>126</v>
      </c>
      <c r="AS2494" s="12" t="s">
        <v>153</v>
      </c>
      <c r="AU2494" s="12" t="s">
        <v>152</v>
      </c>
    </row>
    <row r="2495" ht="14.25" customHeight="1">
      <c r="A2495" s="12">
        <v>725791.0</v>
      </c>
      <c r="B2495" s="12">
        <v>725791.0</v>
      </c>
      <c r="C2495" s="12" t="s">
        <v>136</v>
      </c>
      <c r="D2495" s="12">
        <v>488.0</v>
      </c>
      <c r="K2495" s="12" t="s">
        <v>10506</v>
      </c>
      <c r="M2495" s="12" t="s">
        <v>170</v>
      </c>
      <c r="N2495" s="12" t="s">
        <v>139</v>
      </c>
      <c r="O2495" s="12" t="s">
        <v>4892</v>
      </c>
      <c r="P2495" s="12" t="s">
        <v>204</v>
      </c>
      <c r="V2495" s="12">
        <v>488.0</v>
      </c>
      <c r="X2495" s="12" t="s">
        <v>11134</v>
      </c>
      <c r="Y2495" s="12" t="s">
        <v>269</v>
      </c>
      <c r="Z2495" s="12" t="s">
        <v>5216</v>
      </c>
      <c r="AA2495" s="12" t="s">
        <v>175</v>
      </c>
      <c r="AB2495" s="12" t="s">
        <v>11135</v>
      </c>
      <c r="AC2495" s="12">
        <v>389.0</v>
      </c>
      <c r="AD2495" s="12" t="s">
        <v>11136</v>
      </c>
      <c r="AE2495" s="12" t="s">
        <v>11137</v>
      </c>
      <c r="AI2495" s="12" t="s">
        <v>126</v>
      </c>
      <c r="AJ2495" s="12" t="s">
        <v>126</v>
      </c>
      <c r="AK2495" s="12" t="s">
        <v>126</v>
      </c>
      <c r="AM2495" s="12" t="s">
        <v>149</v>
      </c>
      <c r="AN2495" s="12" t="s">
        <v>567</v>
      </c>
      <c r="AP2495" s="12" t="s">
        <v>126</v>
      </c>
      <c r="AS2495" s="12" t="s">
        <v>153</v>
      </c>
      <c r="AU2495" s="12" t="s">
        <v>152</v>
      </c>
    </row>
    <row r="2496" ht="14.25" customHeight="1">
      <c r="A2496" s="12">
        <v>725792.0</v>
      </c>
      <c r="B2496" s="12">
        <v>725792.0</v>
      </c>
      <c r="K2496" s="12" t="s">
        <v>10506</v>
      </c>
      <c r="M2496" s="12" t="s">
        <v>138</v>
      </c>
      <c r="N2496" s="12" t="s">
        <v>139</v>
      </c>
      <c r="O2496" s="12" t="s">
        <v>1215</v>
      </c>
      <c r="P2496" s="12" t="s">
        <v>204</v>
      </c>
      <c r="V2496" s="12">
        <v>628.0</v>
      </c>
      <c r="X2496" s="12" t="s">
        <v>11138</v>
      </c>
      <c r="Y2496" s="12" t="s">
        <v>269</v>
      </c>
      <c r="Z2496" s="12" t="s">
        <v>11139</v>
      </c>
      <c r="AA2496" s="12" t="s">
        <v>175</v>
      </c>
      <c r="AB2496" s="12" t="s">
        <v>11140</v>
      </c>
      <c r="AC2496" s="12">
        <v>852.0</v>
      </c>
      <c r="AD2496" s="12" t="s">
        <v>6241</v>
      </c>
      <c r="AI2496" s="12" t="s">
        <v>126</v>
      </c>
      <c r="AJ2496" s="12" t="s">
        <v>126</v>
      </c>
      <c r="AK2496" s="12" t="s">
        <v>126</v>
      </c>
      <c r="AM2496" s="12" t="s">
        <v>1968</v>
      </c>
      <c r="AN2496" s="12" t="s">
        <v>149</v>
      </c>
      <c r="AO2496" s="12" t="s">
        <v>1201</v>
      </c>
      <c r="AP2496" s="12" t="s">
        <v>152</v>
      </c>
      <c r="AQ2496" s="12" t="s">
        <v>152</v>
      </c>
      <c r="AS2496" s="12" t="s">
        <v>153</v>
      </c>
      <c r="AU2496" s="12" t="s">
        <v>152</v>
      </c>
      <c r="AV2496" s="12" t="s">
        <v>154</v>
      </c>
      <c r="AW2496" s="12" t="s">
        <v>6246</v>
      </c>
      <c r="AX2496" s="12" t="s">
        <v>156</v>
      </c>
      <c r="AY2496" s="12" t="s">
        <v>11141</v>
      </c>
      <c r="BO2496" s="12" t="s">
        <v>561</v>
      </c>
      <c r="BP2496" s="12" t="s">
        <v>2869</v>
      </c>
      <c r="BQ2496" s="12" t="s">
        <v>236</v>
      </c>
    </row>
    <row r="2497" ht="14.25" customHeight="1">
      <c r="A2497" s="12">
        <v>725793.0</v>
      </c>
      <c r="B2497" s="12">
        <v>725792.0</v>
      </c>
      <c r="K2497" s="12" t="s">
        <v>10506</v>
      </c>
      <c r="M2497" s="12" t="s">
        <v>138</v>
      </c>
      <c r="N2497" s="12" t="s">
        <v>139</v>
      </c>
      <c r="O2497" s="12" t="s">
        <v>1215</v>
      </c>
      <c r="P2497" s="12" t="s">
        <v>204</v>
      </c>
      <c r="V2497" s="12">
        <v>628.0</v>
      </c>
      <c r="X2497" s="12" t="s">
        <v>11138</v>
      </c>
      <c r="Y2497" s="12" t="s">
        <v>269</v>
      </c>
      <c r="Z2497" s="12" t="s">
        <v>11139</v>
      </c>
      <c r="AA2497" s="12" t="s">
        <v>175</v>
      </c>
      <c r="AB2497" s="12" t="s">
        <v>11140</v>
      </c>
      <c r="AC2497" s="12">
        <v>852.0</v>
      </c>
      <c r="AD2497" s="12" t="s">
        <v>6241</v>
      </c>
      <c r="AI2497" s="12" t="s">
        <v>126</v>
      </c>
      <c r="AJ2497" s="12" t="s">
        <v>126</v>
      </c>
      <c r="AK2497" s="12" t="s">
        <v>126</v>
      </c>
      <c r="AM2497" s="12" t="s">
        <v>1968</v>
      </c>
      <c r="AN2497" s="12" t="s">
        <v>149</v>
      </c>
      <c r="AO2497" s="12" t="s">
        <v>9989</v>
      </c>
      <c r="AP2497" s="12" t="s">
        <v>152</v>
      </c>
      <c r="AQ2497" s="12" t="s">
        <v>152</v>
      </c>
      <c r="AS2497" s="12" t="s">
        <v>153</v>
      </c>
      <c r="AU2497" s="12" t="s">
        <v>152</v>
      </c>
      <c r="AV2497" s="12" t="s">
        <v>154</v>
      </c>
      <c r="AW2497" s="12" t="s">
        <v>6246</v>
      </c>
      <c r="AX2497" s="12" t="s">
        <v>156</v>
      </c>
      <c r="AY2497" s="12" t="s">
        <v>11141</v>
      </c>
      <c r="BO2497" s="12" t="s">
        <v>561</v>
      </c>
      <c r="BP2497" s="12" t="s">
        <v>2869</v>
      </c>
      <c r="BQ2497" s="12" t="s">
        <v>1221</v>
      </c>
    </row>
    <row r="2498" ht="14.25" customHeight="1">
      <c r="A2498" s="12">
        <v>725794.0</v>
      </c>
      <c r="B2498" s="12">
        <v>725794.0</v>
      </c>
      <c r="C2498" s="12" t="s">
        <v>136</v>
      </c>
      <c r="D2498" s="12">
        <v>628.0</v>
      </c>
      <c r="K2498" s="12" t="s">
        <v>10506</v>
      </c>
      <c r="M2498" s="12" t="s">
        <v>138</v>
      </c>
      <c r="N2498" s="12" t="s">
        <v>139</v>
      </c>
      <c r="O2498" s="12" t="s">
        <v>1215</v>
      </c>
      <c r="P2498" s="12" t="s">
        <v>204</v>
      </c>
      <c r="V2498" s="12">
        <v>628.0</v>
      </c>
      <c r="X2498" s="12" t="s">
        <v>11142</v>
      </c>
      <c r="Y2498" s="12" t="s">
        <v>269</v>
      </c>
      <c r="Z2498" s="12" t="s">
        <v>10925</v>
      </c>
      <c r="AA2498" s="12" t="s">
        <v>175</v>
      </c>
      <c r="AB2498" s="12" t="s">
        <v>11143</v>
      </c>
      <c r="AC2498" s="12">
        <v>852.0</v>
      </c>
      <c r="AD2498" s="12" t="s">
        <v>6241</v>
      </c>
      <c r="AI2498" s="12" t="s">
        <v>126</v>
      </c>
      <c r="AJ2498" s="12" t="s">
        <v>126</v>
      </c>
      <c r="AK2498" s="12" t="s">
        <v>126</v>
      </c>
      <c r="AM2498" s="12" t="s">
        <v>1968</v>
      </c>
      <c r="AN2498" s="12" t="s">
        <v>149</v>
      </c>
      <c r="AO2498" s="12" t="s">
        <v>1201</v>
      </c>
      <c r="AP2498" s="12" t="s">
        <v>152</v>
      </c>
      <c r="AQ2498" s="12" t="s">
        <v>152</v>
      </c>
      <c r="AS2498" s="12" t="s">
        <v>153</v>
      </c>
      <c r="AU2498" s="12" t="s">
        <v>152</v>
      </c>
      <c r="AV2498" s="12" t="s">
        <v>154</v>
      </c>
      <c r="AW2498" s="12" t="s">
        <v>6246</v>
      </c>
      <c r="AX2498" s="12" t="s">
        <v>156</v>
      </c>
      <c r="AY2498" s="12" t="s">
        <v>11144</v>
      </c>
      <c r="BO2498" s="12" t="s">
        <v>8175</v>
      </c>
      <c r="BP2498" s="12" t="s">
        <v>6241</v>
      </c>
      <c r="BQ2498" s="12" t="s">
        <v>6582</v>
      </c>
    </row>
    <row r="2499" ht="14.25" customHeight="1">
      <c r="A2499" s="12">
        <v>725806.0</v>
      </c>
      <c r="B2499" s="12">
        <v>725806.0</v>
      </c>
      <c r="C2499" s="12" t="s">
        <v>136</v>
      </c>
      <c r="D2499" s="12">
        <v>628.0</v>
      </c>
      <c r="K2499" s="12" t="s">
        <v>10506</v>
      </c>
      <c r="M2499" s="12" t="s">
        <v>138</v>
      </c>
      <c r="N2499" s="12" t="s">
        <v>139</v>
      </c>
      <c r="O2499" s="12" t="s">
        <v>1215</v>
      </c>
      <c r="P2499" s="12" t="s">
        <v>204</v>
      </c>
      <c r="V2499" s="12">
        <v>628.0</v>
      </c>
      <c r="X2499" s="12" t="s">
        <v>11138</v>
      </c>
      <c r="Y2499" s="12" t="s">
        <v>269</v>
      </c>
      <c r="Z2499" s="12" t="s">
        <v>11139</v>
      </c>
      <c r="AA2499" s="12" t="s">
        <v>175</v>
      </c>
      <c r="AB2499" s="12" t="s">
        <v>11145</v>
      </c>
      <c r="AC2499" s="12">
        <v>852.0</v>
      </c>
      <c r="AD2499" s="12" t="s">
        <v>6241</v>
      </c>
      <c r="AI2499" s="12" t="s">
        <v>126</v>
      </c>
      <c r="AJ2499" s="12" t="s">
        <v>126</v>
      </c>
      <c r="AK2499" s="12" t="s">
        <v>126</v>
      </c>
      <c r="AM2499" s="12" t="s">
        <v>1968</v>
      </c>
      <c r="AN2499" s="12" t="s">
        <v>149</v>
      </c>
      <c r="AO2499" s="12" t="s">
        <v>1201</v>
      </c>
      <c r="AP2499" s="12" t="s">
        <v>152</v>
      </c>
      <c r="AQ2499" s="12" t="s">
        <v>152</v>
      </c>
      <c r="AS2499" s="12" t="s">
        <v>153</v>
      </c>
      <c r="AU2499" s="12" t="s">
        <v>152</v>
      </c>
      <c r="AV2499" s="12" t="s">
        <v>154</v>
      </c>
      <c r="AW2499" s="12" t="s">
        <v>6246</v>
      </c>
      <c r="AX2499" s="12" t="s">
        <v>156</v>
      </c>
      <c r="AY2499" s="12" t="s">
        <v>11141</v>
      </c>
      <c r="BO2499" s="12" t="s">
        <v>561</v>
      </c>
      <c r="BP2499" s="12" t="s">
        <v>2869</v>
      </c>
      <c r="BQ2499" s="12" t="s">
        <v>1221</v>
      </c>
    </row>
    <row r="2500" ht="14.25" customHeight="1">
      <c r="A2500" s="12">
        <v>725808.0</v>
      </c>
      <c r="B2500" s="12">
        <v>725808.0</v>
      </c>
      <c r="C2500" s="12" t="s">
        <v>136</v>
      </c>
      <c r="D2500" s="12">
        <v>1050.0</v>
      </c>
      <c r="K2500" s="12" t="s">
        <v>10506</v>
      </c>
      <c r="M2500" s="12" t="s">
        <v>138</v>
      </c>
      <c r="N2500" s="12" t="s">
        <v>139</v>
      </c>
      <c r="P2500" s="12" t="s">
        <v>140</v>
      </c>
      <c r="V2500" s="12">
        <v>1050.0</v>
      </c>
      <c r="X2500" s="12" t="s">
        <v>11146</v>
      </c>
      <c r="Y2500" s="12" t="s">
        <v>142</v>
      </c>
      <c r="Z2500" s="12" t="s">
        <v>11147</v>
      </c>
      <c r="AA2500" s="12" t="s">
        <v>144</v>
      </c>
      <c r="AB2500" s="12" t="s">
        <v>11148</v>
      </c>
      <c r="AC2500" s="12">
        <v>852.0</v>
      </c>
      <c r="AD2500" s="12" t="s">
        <v>6241</v>
      </c>
      <c r="AI2500" s="12" t="s">
        <v>126</v>
      </c>
      <c r="AJ2500" s="12" t="s">
        <v>126</v>
      </c>
      <c r="AK2500" s="12" t="s">
        <v>126</v>
      </c>
      <c r="AM2500" s="12" t="s">
        <v>149</v>
      </c>
      <c r="AN2500" s="12" t="s">
        <v>1968</v>
      </c>
      <c r="AO2500" s="12" t="s">
        <v>244</v>
      </c>
      <c r="AP2500" s="12" t="s">
        <v>152</v>
      </c>
      <c r="AQ2500" s="12" t="s">
        <v>152</v>
      </c>
      <c r="AS2500" s="12" t="s">
        <v>153</v>
      </c>
      <c r="AU2500" s="12" t="s">
        <v>126</v>
      </c>
      <c r="BO2500" s="12" t="s">
        <v>467</v>
      </c>
      <c r="BP2500" s="12" t="s">
        <v>6241</v>
      </c>
      <c r="BQ2500" s="12" t="s">
        <v>352</v>
      </c>
    </row>
    <row r="2501" ht="14.25" customHeight="1">
      <c r="A2501" s="12">
        <v>725829.0</v>
      </c>
      <c r="B2501" s="12">
        <v>725829.0</v>
      </c>
      <c r="K2501" s="12" t="s">
        <v>10506</v>
      </c>
      <c r="M2501" s="12" t="s">
        <v>138</v>
      </c>
      <c r="N2501" s="12" t="s">
        <v>171</v>
      </c>
      <c r="P2501" s="12" t="s">
        <v>128</v>
      </c>
      <c r="V2501" s="12">
        <v>752.0</v>
      </c>
      <c r="X2501" s="12" t="s">
        <v>8026</v>
      </c>
      <c r="Y2501" s="12" t="s">
        <v>269</v>
      </c>
      <c r="Z2501" s="12" t="s">
        <v>8027</v>
      </c>
      <c r="AA2501" s="12" t="s">
        <v>175</v>
      </c>
      <c r="AB2501" s="12" t="s">
        <v>8028</v>
      </c>
      <c r="AC2501" s="12">
        <v>77.0</v>
      </c>
      <c r="AD2501" s="12" t="s">
        <v>249</v>
      </c>
      <c r="AE2501" s="12" t="s">
        <v>11149</v>
      </c>
      <c r="AF2501" s="12" t="s">
        <v>11150</v>
      </c>
      <c r="AI2501" s="12" t="s">
        <v>126</v>
      </c>
      <c r="AJ2501" s="12" t="s">
        <v>126</v>
      </c>
      <c r="AK2501" s="12" t="s">
        <v>126</v>
      </c>
      <c r="AM2501" s="12" t="s">
        <v>149</v>
      </c>
      <c r="AN2501" s="12" t="s">
        <v>150</v>
      </c>
      <c r="AP2501" s="12" t="s">
        <v>152</v>
      </c>
      <c r="AS2501" s="12" t="s">
        <v>370</v>
      </c>
      <c r="AT2501" s="12" t="s">
        <v>1017</v>
      </c>
      <c r="AU2501" s="12" t="s">
        <v>126</v>
      </c>
      <c r="BO2501" s="12" t="s">
        <v>421</v>
      </c>
      <c r="BP2501" s="12" t="s">
        <v>249</v>
      </c>
      <c r="BQ2501" s="12" t="s">
        <v>201</v>
      </c>
    </row>
    <row r="2502" ht="14.25" customHeight="1">
      <c r="A2502" s="12">
        <v>725830.0</v>
      </c>
      <c r="B2502" s="12">
        <v>725830.0</v>
      </c>
      <c r="K2502" s="12" t="s">
        <v>10506</v>
      </c>
      <c r="M2502" s="12" t="s">
        <v>138</v>
      </c>
      <c r="N2502" s="12" t="s">
        <v>171</v>
      </c>
      <c r="P2502" s="12" t="s">
        <v>128</v>
      </c>
      <c r="V2502" s="12">
        <v>752.0</v>
      </c>
      <c r="X2502" s="12" t="s">
        <v>11151</v>
      </c>
      <c r="Y2502" s="12" t="s">
        <v>142</v>
      </c>
      <c r="Z2502" s="12" t="s">
        <v>11152</v>
      </c>
      <c r="AA2502" s="12" t="s">
        <v>175</v>
      </c>
      <c r="AB2502" s="12" t="s">
        <v>11153</v>
      </c>
      <c r="AC2502" s="12">
        <v>417.0</v>
      </c>
      <c r="AD2502" s="12" t="s">
        <v>963</v>
      </c>
      <c r="AE2502" s="12" t="s">
        <v>11154</v>
      </c>
      <c r="AF2502" s="12" t="s">
        <v>11155</v>
      </c>
      <c r="AI2502" s="12" t="s">
        <v>126</v>
      </c>
      <c r="AJ2502" s="12" t="s">
        <v>126</v>
      </c>
      <c r="AK2502" s="12" t="s">
        <v>126</v>
      </c>
      <c r="AM2502" s="12" t="s">
        <v>149</v>
      </c>
      <c r="AN2502" s="12" t="s">
        <v>1494</v>
      </c>
      <c r="AO2502" s="12" t="s">
        <v>331</v>
      </c>
      <c r="AP2502" s="12" t="s">
        <v>126</v>
      </c>
      <c r="AS2502" s="12" t="s">
        <v>370</v>
      </c>
      <c r="AT2502" s="12" t="s">
        <v>785</v>
      </c>
      <c r="AU2502" s="12" t="s">
        <v>126</v>
      </c>
    </row>
    <row r="2503" ht="14.25" customHeight="1">
      <c r="A2503" s="12">
        <v>725838.0</v>
      </c>
      <c r="B2503" s="12">
        <v>725838.0</v>
      </c>
      <c r="K2503" s="12" t="s">
        <v>10506</v>
      </c>
      <c r="M2503" s="12" t="s">
        <v>253</v>
      </c>
      <c r="N2503" s="12" t="s">
        <v>171</v>
      </c>
      <c r="P2503" s="12" t="s">
        <v>3282</v>
      </c>
      <c r="V2503" s="12">
        <v>0.0</v>
      </c>
      <c r="X2503" s="12" t="s">
        <v>11156</v>
      </c>
      <c r="Y2503" s="12" t="s">
        <v>2405</v>
      </c>
      <c r="Z2503" s="12" t="s">
        <v>9609</v>
      </c>
      <c r="AA2503" s="12" t="s">
        <v>175</v>
      </c>
      <c r="AB2503" s="12" t="s">
        <v>9610</v>
      </c>
      <c r="AC2503" s="12">
        <v>10.0</v>
      </c>
      <c r="AD2503" s="12" t="s">
        <v>146</v>
      </c>
      <c r="AI2503" s="12" t="s">
        <v>126</v>
      </c>
      <c r="AJ2503" s="12" t="s">
        <v>126</v>
      </c>
      <c r="AK2503" s="12" t="s">
        <v>126</v>
      </c>
      <c r="AP2503" s="12" t="s">
        <v>126</v>
      </c>
      <c r="AS2503" s="12" t="s">
        <v>370</v>
      </c>
      <c r="AT2503" s="12" t="s">
        <v>1017</v>
      </c>
      <c r="AU2503" s="12" t="s">
        <v>126</v>
      </c>
      <c r="BF2503" s="12" t="s">
        <v>152</v>
      </c>
      <c r="BH2503" s="12" t="s">
        <v>3282</v>
      </c>
      <c r="BI2503" s="12" t="s">
        <v>11157</v>
      </c>
      <c r="BO2503" s="12" t="s">
        <v>2169</v>
      </c>
      <c r="BP2503" s="12" t="s">
        <v>146</v>
      </c>
    </row>
    <row r="2504" ht="14.25" customHeight="1">
      <c r="A2504" s="12">
        <v>725842.0</v>
      </c>
      <c r="B2504" s="12">
        <v>725842.0</v>
      </c>
      <c r="K2504" s="12" t="s">
        <v>10506</v>
      </c>
      <c r="M2504" s="12" t="s">
        <v>253</v>
      </c>
      <c r="N2504" s="12" t="s">
        <v>139</v>
      </c>
      <c r="P2504" s="12" t="s">
        <v>140</v>
      </c>
      <c r="V2504" s="12">
        <v>906.0</v>
      </c>
      <c r="X2504" s="12" t="s">
        <v>11158</v>
      </c>
      <c r="Y2504" s="12" t="s">
        <v>269</v>
      </c>
      <c r="Z2504" s="12" t="s">
        <v>9140</v>
      </c>
      <c r="AA2504" s="12" t="s">
        <v>175</v>
      </c>
      <c r="AB2504" s="12" t="s">
        <v>11159</v>
      </c>
      <c r="AC2504" s="12">
        <v>519.0</v>
      </c>
      <c r="AD2504" s="12" t="s">
        <v>2886</v>
      </c>
      <c r="AE2504" s="12" t="s">
        <v>11160</v>
      </c>
      <c r="AI2504" s="12" t="s">
        <v>126</v>
      </c>
      <c r="AJ2504" s="12" t="s">
        <v>152</v>
      </c>
      <c r="AK2504" s="12" t="s">
        <v>126</v>
      </c>
      <c r="AP2504" s="12" t="s">
        <v>126</v>
      </c>
      <c r="AS2504" s="12" t="s">
        <v>370</v>
      </c>
      <c r="AT2504" s="12" t="s">
        <v>4181</v>
      </c>
      <c r="AU2504" s="12" t="s">
        <v>152</v>
      </c>
      <c r="BO2504" s="12" t="s">
        <v>421</v>
      </c>
      <c r="BP2504" s="12" t="s">
        <v>2886</v>
      </c>
      <c r="BQ2504" s="12" t="s">
        <v>273</v>
      </c>
    </row>
    <row r="2505" ht="14.25" customHeight="1">
      <c r="A2505" s="12">
        <v>725843.0</v>
      </c>
      <c r="B2505" s="12">
        <v>725843.0</v>
      </c>
      <c r="K2505" s="12" t="s">
        <v>10506</v>
      </c>
      <c r="M2505" s="12" t="s">
        <v>253</v>
      </c>
      <c r="N2505" s="12" t="s">
        <v>139</v>
      </c>
      <c r="P2505" s="12" t="s">
        <v>204</v>
      </c>
      <c r="V2505" s="12">
        <v>383.0</v>
      </c>
      <c r="X2505" s="12" t="s">
        <v>11161</v>
      </c>
      <c r="Y2505" s="12" t="s">
        <v>246</v>
      </c>
      <c r="Z2505" s="12" t="s">
        <v>11162</v>
      </c>
      <c r="AA2505" s="12" t="s">
        <v>144</v>
      </c>
      <c r="AB2505" s="12" t="s">
        <v>11163</v>
      </c>
      <c r="AC2505" s="12">
        <v>2.11921498683E11</v>
      </c>
      <c r="AD2505" s="12" t="s">
        <v>2522</v>
      </c>
      <c r="AE2505" s="12" t="s">
        <v>7675</v>
      </c>
      <c r="AF2505" s="12" t="s">
        <v>11164</v>
      </c>
      <c r="AI2505" s="12" t="s">
        <v>152</v>
      </c>
      <c r="AJ2505" s="12" t="s">
        <v>126</v>
      </c>
      <c r="AK2505" s="12" t="s">
        <v>126</v>
      </c>
      <c r="AM2505" s="12" t="s">
        <v>149</v>
      </c>
      <c r="AN2505" s="12" t="s">
        <v>985</v>
      </c>
      <c r="AO2505" s="12" t="s">
        <v>567</v>
      </c>
      <c r="AP2505" s="12" t="s">
        <v>126</v>
      </c>
      <c r="AQ2505" s="12" t="s">
        <v>152</v>
      </c>
      <c r="AS2505" s="12" t="s">
        <v>153</v>
      </c>
      <c r="AU2505" s="12" t="s">
        <v>152</v>
      </c>
      <c r="AV2505" s="12" t="s">
        <v>154</v>
      </c>
      <c r="AX2505" s="12" t="s">
        <v>184</v>
      </c>
      <c r="BO2505" s="12" t="s">
        <v>578</v>
      </c>
      <c r="BQ2505" s="12" t="s">
        <v>135</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4" max="4" width="17.25"/>
    <col customWidth="1" min="5" max="5" width="17.38"/>
    <col customWidth="1" min="6" max="6" width="8.88"/>
    <col customWidth="1" min="7" max="7" width="9.38"/>
    <col customWidth="1" min="8" max="8" width="35.5"/>
  </cols>
  <sheetData>
    <row r="1">
      <c r="A1" s="9" t="s">
        <v>11165</v>
      </c>
      <c r="D1" s="13"/>
    </row>
    <row r="2">
      <c r="D2" s="13"/>
    </row>
    <row r="3">
      <c r="A3" s="14" t="s">
        <v>11166</v>
      </c>
      <c r="B3" s="14" t="s">
        <v>11167</v>
      </c>
      <c r="C3" s="14" t="s">
        <v>11168</v>
      </c>
      <c r="D3" s="15" t="s">
        <v>11169</v>
      </c>
      <c r="E3" s="14" t="s">
        <v>11170</v>
      </c>
      <c r="F3" s="16" t="s">
        <v>11171</v>
      </c>
      <c r="G3" s="16" t="s">
        <v>11172</v>
      </c>
      <c r="H3" s="16" t="s">
        <v>11173</v>
      </c>
      <c r="I3" s="16" t="s">
        <v>11174</v>
      </c>
    </row>
    <row r="4">
      <c r="A4" s="17" t="s">
        <v>11</v>
      </c>
      <c r="B4" s="18" t="s">
        <v>11175</v>
      </c>
      <c r="C4" s="19" t="s">
        <v>11176</v>
      </c>
      <c r="D4" s="17" t="s">
        <v>11177</v>
      </c>
      <c r="E4" s="20" t="s">
        <v>152</v>
      </c>
      <c r="F4" s="18" t="s">
        <v>11178</v>
      </c>
      <c r="G4" s="18" t="s">
        <v>11179</v>
      </c>
      <c r="H4" s="18" t="s">
        <v>11180</v>
      </c>
      <c r="I4" s="18" t="s">
        <v>4</v>
      </c>
    </row>
    <row r="5">
      <c r="A5" s="17" t="s">
        <v>11</v>
      </c>
      <c r="B5" s="18" t="s">
        <v>11175</v>
      </c>
      <c r="C5" s="19" t="s">
        <v>11181</v>
      </c>
      <c r="D5" s="17" t="s">
        <v>11177</v>
      </c>
      <c r="E5" s="20" t="s">
        <v>152</v>
      </c>
      <c r="F5" s="18" t="s">
        <v>11182</v>
      </c>
      <c r="G5" s="18" t="s">
        <v>11183</v>
      </c>
      <c r="H5" s="18" t="s">
        <v>11184</v>
      </c>
      <c r="I5" s="18" t="s">
        <v>4</v>
      </c>
    </row>
    <row r="6">
      <c r="A6" s="17" t="s">
        <v>11</v>
      </c>
      <c r="B6" s="21" t="s">
        <v>11185</v>
      </c>
      <c r="C6" s="22" t="s">
        <v>11186</v>
      </c>
      <c r="D6" s="17" t="s">
        <v>11177</v>
      </c>
      <c r="E6" s="20" t="s">
        <v>126</v>
      </c>
      <c r="F6" s="21" t="s">
        <v>11187</v>
      </c>
      <c r="G6" s="21" t="s">
        <v>11183</v>
      </c>
      <c r="H6" s="21" t="s">
        <v>11188</v>
      </c>
      <c r="I6" s="21"/>
    </row>
    <row r="7">
      <c r="A7" s="17" t="s">
        <v>11</v>
      </c>
      <c r="B7" s="23">
        <v>1.0</v>
      </c>
      <c r="C7" s="24" t="s">
        <v>11189</v>
      </c>
      <c r="D7" s="17" t="s">
        <v>11177</v>
      </c>
      <c r="E7" s="20" t="s">
        <v>152</v>
      </c>
      <c r="F7" s="23" t="s">
        <v>11190</v>
      </c>
      <c r="G7" s="23" t="s">
        <v>11183</v>
      </c>
      <c r="H7" s="23"/>
      <c r="I7" s="23" t="s">
        <v>4</v>
      </c>
    </row>
    <row r="8">
      <c r="A8" s="17" t="s">
        <v>11</v>
      </c>
      <c r="B8" s="23">
        <v>2.0</v>
      </c>
      <c r="C8" s="24" t="s">
        <v>11191</v>
      </c>
      <c r="D8" s="17" t="s">
        <v>11177</v>
      </c>
      <c r="E8" s="20" t="s">
        <v>152</v>
      </c>
      <c r="F8" s="23" t="s">
        <v>11192</v>
      </c>
      <c r="G8" s="23" t="s">
        <v>11183</v>
      </c>
      <c r="H8" s="23" t="s">
        <v>11193</v>
      </c>
      <c r="I8" s="23" t="s">
        <v>4</v>
      </c>
    </row>
    <row r="9">
      <c r="A9" s="17" t="s">
        <v>11</v>
      </c>
      <c r="B9" s="23">
        <v>3.0</v>
      </c>
      <c r="C9" s="23" t="s">
        <v>11194</v>
      </c>
      <c r="D9" s="17" t="s">
        <v>11177</v>
      </c>
      <c r="E9" s="20" t="s">
        <v>152</v>
      </c>
      <c r="F9" s="23" t="s">
        <v>11195</v>
      </c>
      <c r="G9" s="23" t="s">
        <v>11183</v>
      </c>
      <c r="H9" s="23" t="s">
        <v>11196</v>
      </c>
      <c r="I9" s="23" t="s">
        <v>4</v>
      </c>
    </row>
    <row r="10">
      <c r="A10" s="17" t="s">
        <v>11</v>
      </c>
      <c r="B10" s="23">
        <v>4.0</v>
      </c>
      <c r="C10" s="24" t="s">
        <v>11197</v>
      </c>
      <c r="D10" s="17" t="s">
        <v>11177</v>
      </c>
      <c r="E10" s="20" t="s">
        <v>152</v>
      </c>
      <c r="F10" s="23" t="s">
        <v>11195</v>
      </c>
      <c r="G10" s="23" t="s">
        <v>11183</v>
      </c>
      <c r="H10" s="23" t="s">
        <v>11198</v>
      </c>
      <c r="I10" s="23" t="s">
        <v>4</v>
      </c>
    </row>
    <row r="11">
      <c r="A11" s="17" t="s">
        <v>11</v>
      </c>
      <c r="B11" s="23">
        <v>5.0</v>
      </c>
      <c r="C11" s="24" t="s">
        <v>11199</v>
      </c>
      <c r="D11" s="17" t="s">
        <v>11177</v>
      </c>
      <c r="E11" s="20" t="s">
        <v>152</v>
      </c>
      <c r="F11" s="23" t="s">
        <v>11195</v>
      </c>
      <c r="G11" s="23" t="s">
        <v>11183</v>
      </c>
      <c r="H11" s="23" t="s">
        <v>11198</v>
      </c>
      <c r="I11" s="23" t="s">
        <v>4</v>
      </c>
    </row>
    <row r="12">
      <c r="A12" s="17" t="s">
        <v>11</v>
      </c>
      <c r="B12" s="23">
        <v>6.0</v>
      </c>
      <c r="C12" s="24" t="s">
        <v>11200</v>
      </c>
      <c r="D12" s="17" t="s">
        <v>11177</v>
      </c>
      <c r="E12" s="20" t="s">
        <v>152</v>
      </c>
      <c r="F12" s="23" t="s">
        <v>11195</v>
      </c>
      <c r="G12" s="23" t="s">
        <v>11183</v>
      </c>
      <c r="H12" s="23" t="s">
        <v>11201</v>
      </c>
      <c r="I12" s="23" t="s">
        <v>4</v>
      </c>
    </row>
    <row r="13">
      <c r="A13" s="17" t="s">
        <v>11</v>
      </c>
      <c r="B13" s="23">
        <v>7.0</v>
      </c>
      <c r="C13" s="24" t="s">
        <v>11202</v>
      </c>
      <c r="D13" s="17" t="s">
        <v>11177</v>
      </c>
      <c r="E13" s="20" t="s">
        <v>152</v>
      </c>
      <c r="F13" s="23" t="s">
        <v>11203</v>
      </c>
      <c r="G13" s="23" t="s">
        <v>11183</v>
      </c>
      <c r="H13" s="23" t="s">
        <v>11204</v>
      </c>
      <c r="I13" s="23" t="s">
        <v>4</v>
      </c>
    </row>
    <row r="14">
      <c r="A14" s="17" t="s">
        <v>11</v>
      </c>
      <c r="B14" s="25">
        <v>8.0</v>
      </c>
      <c r="C14" s="26" t="s">
        <v>11205</v>
      </c>
      <c r="D14" s="17" t="s">
        <v>11177</v>
      </c>
      <c r="E14" s="20" t="s">
        <v>152</v>
      </c>
      <c r="F14" s="25" t="s">
        <v>11206</v>
      </c>
      <c r="G14" s="25" t="s">
        <v>11183</v>
      </c>
      <c r="H14" s="25" t="s">
        <v>11207</v>
      </c>
      <c r="I14" s="25" t="s">
        <v>11208</v>
      </c>
    </row>
    <row r="15">
      <c r="A15" s="17" t="s">
        <v>11</v>
      </c>
      <c r="B15" s="27">
        <v>9.0</v>
      </c>
      <c r="C15" s="28" t="s">
        <v>11209</v>
      </c>
      <c r="D15" s="17" t="s">
        <v>11177</v>
      </c>
      <c r="E15" s="20" t="s">
        <v>152</v>
      </c>
      <c r="F15" s="27" t="s">
        <v>11195</v>
      </c>
      <c r="G15" s="27" t="s">
        <v>11183</v>
      </c>
      <c r="H15" s="27" t="s">
        <v>11210</v>
      </c>
      <c r="I15" s="27" t="s">
        <v>4</v>
      </c>
    </row>
    <row r="16">
      <c r="A16" s="17" t="s">
        <v>11</v>
      </c>
      <c r="B16" s="29" t="s">
        <v>11211</v>
      </c>
      <c r="C16" s="24" t="s">
        <v>11212</v>
      </c>
      <c r="D16" s="17" t="s">
        <v>11177</v>
      </c>
      <c r="E16" s="20" t="s">
        <v>152</v>
      </c>
      <c r="F16" s="23" t="s">
        <v>11195</v>
      </c>
      <c r="G16" s="23" t="s">
        <v>11213</v>
      </c>
      <c r="H16" s="23"/>
      <c r="I16" s="23" t="s">
        <v>4</v>
      </c>
    </row>
    <row r="17">
      <c r="A17" s="17" t="s">
        <v>11</v>
      </c>
      <c r="B17" s="29" t="s">
        <v>11214</v>
      </c>
      <c r="C17" s="30" t="s">
        <v>11215</v>
      </c>
      <c r="D17" s="17" t="s">
        <v>11177</v>
      </c>
      <c r="E17" s="20" t="s">
        <v>152</v>
      </c>
      <c r="F17" s="31" t="s">
        <v>11195</v>
      </c>
      <c r="G17" s="31" t="s">
        <v>11213</v>
      </c>
      <c r="H17" s="31"/>
      <c r="I17" s="31" t="s">
        <v>4</v>
      </c>
    </row>
    <row r="18">
      <c r="A18" s="17" t="s">
        <v>11</v>
      </c>
      <c r="B18" s="31">
        <v>11.0</v>
      </c>
      <c r="C18" s="30" t="s">
        <v>11216</v>
      </c>
      <c r="D18" s="17" t="s">
        <v>11177</v>
      </c>
      <c r="E18" s="20" t="s">
        <v>152</v>
      </c>
      <c r="F18" s="31" t="s">
        <v>11195</v>
      </c>
      <c r="G18" s="31" t="s">
        <v>11183</v>
      </c>
      <c r="H18" s="31"/>
      <c r="I18" s="31" t="s">
        <v>4</v>
      </c>
    </row>
    <row r="19">
      <c r="A19" s="17" t="s">
        <v>11</v>
      </c>
      <c r="B19" s="31">
        <v>12.0</v>
      </c>
      <c r="C19" s="24" t="s">
        <v>11217</v>
      </c>
      <c r="D19" s="17" t="s">
        <v>11177</v>
      </c>
      <c r="E19" s="20" t="s">
        <v>152</v>
      </c>
      <c r="F19" s="23" t="s">
        <v>11203</v>
      </c>
      <c r="G19" s="23" t="s">
        <v>11183</v>
      </c>
      <c r="H19" s="23" t="s">
        <v>11218</v>
      </c>
      <c r="I19" s="23" t="s">
        <v>4</v>
      </c>
    </row>
    <row r="20">
      <c r="A20" s="17" t="s">
        <v>11</v>
      </c>
      <c r="B20" s="17" t="s">
        <v>11219</v>
      </c>
      <c r="C20" s="30" t="s">
        <v>11220</v>
      </c>
      <c r="D20" s="17" t="s">
        <v>11177</v>
      </c>
      <c r="E20" s="20" t="s">
        <v>152</v>
      </c>
      <c r="F20" s="31" t="s">
        <v>11213</v>
      </c>
      <c r="G20" s="31" t="s">
        <v>11183</v>
      </c>
      <c r="H20" s="31"/>
      <c r="I20" s="31" t="s">
        <v>4</v>
      </c>
    </row>
    <row r="21">
      <c r="A21" s="17" t="s">
        <v>11</v>
      </c>
      <c r="B21" s="17" t="s">
        <v>11221</v>
      </c>
      <c r="C21" s="30" t="s">
        <v>11222</v>
      </c>
      <c r="D21" s="17" t="s">
        <v>11177</v>
      </c>
      <c r="E21" s="20" t="s">
        <v>152</v>
      </c>
      <c r="F21" s="31" t="s">
        <v>11213</v>
      </c>
      <c r="G21" s="31" t="s">
        <v>11183</v>
      </c>
      <c r="H21" s="31"/>
      <c r="I21" s="31" t="s">
        <v>4</v>
      </c>
    </row>
    <row r="22">
      <c r="A22" s="17" t="s">
        <v>11</v>
      </c>
      <c r="B22" s="32" t="s">
        <v>11223</v>
      </c>
      <c r="C22" s="24" t="s">
        <v>11224</v>
      </c>
      <c r="D22" s="17" t="s">
        <v>11177</v>
      </c>
      <c r="E22" s="20" t="s">
        <v>152</v>
      </c>
      <c r="F22" s="23" t="s">
        <v>11213</v>
      </c>
      <c r="G22" s="23" t="s">
        <v>11183</v>
      </c>
      <c r="H22" s="23"/>
      <c r="I22" s="23" t="s">
        <v>4</v>
      </c>
    </row>
    <row r="23">
      <c r="A23" s="17" t="s">
        <v>11</v>
      </c>
      <c r="B23" s="32" t="s">
        <v>11225</v>
      </c>
      <c r="C23" s="24" t="s">
        <v>11226</v>
      </c>
      <c r="D23" s="17" t="s">
        <v>11177</v>
      </c>
      <c r="E23" s="20" t="s">
        <v>152</v>
      </c>
      <c r="F23" s="23" t="s">
        <v>11213</v>
      </c>
      <c r="G23" s="23" t="s">
        <v>11183</v>
      </c>
      <c r="H23" s="23"/>
      <c r="I23" s="23" t="s">
        <v>4</v>
      </c>
    </row>
    <row r="24">
      <c r="A24" s="17" t="s">
        <v>11</v>
      </c>
      <c r="B24" s="17" t="s">
        <v>11227</v>
      </c>
      <c r="C24" s="30" t="s">
        <v>11228</v>
      </c>
      <c r="D24" s="17" t="s">
        <v>11177</v>
      </c>
      <c r="E24" s="20" t="s">
        <v>152</v>
      </c>
      <c r="F24" s="31" t="s">
        <v>11213</v>
      </c>
      <c r="G24" s="31" t="s">
        <v>11183</v>
      </c>
      <c r="H24" s="31"/>
      <c r="I24" s="31" t="s">
        <v>4</v>
      </c>
    </row>
    <row r="25">
      <c r="A25" s="17" t="s">
        <v>11</v>
      </c>
      <c r="B25" s="17" t="s">
        <v>11229</v>
      </c>
      <c r="C25" s="30" t="s">
        <v>11230</v>
      </c>
      <c r="D25" s="17" t="s">
        <v>11177</v>
      </c>
      <c r="E25" s="20" t="s">
        <v>152</v>
      </c>
      <c r="F25" s="31" t="s">
        <v>11213</v>
      </c>
      <c r="G25" s="31" t="s">
        <v>11183</v>
      </c>
      <c r="H25" s="31" t="s">
        <v>11231</v>
      </c>
      <c r="I25" s="31" t="s">
        <v>4</v>
      </c>
    </row>
    <row r="26">
      <c r="A26" s="17" t="s">
        <v>11</v>
      </c>
      <c r="B26" s="17" t="s">
        <v>11232</v>
      </c>
      <c r="C26" s="30" t="s">
        <v>11233</v>
      </c>
      <c r="D26" s="17" t="s">
        <v>11177</v>
      </c>
      <c r="E26" s="20" t="s">
        <v>152</v>
      </c>
      <c r="F26" s="31" t="s">
        <v>11213</v>
      </c>
      <c r="G26" s="31" t="s">
        <v>11183</v>
      </c>
      <c r="H26" s="31"/>
      <c r="I26" s="31" t="s">
        <v>4</v>
      </c>
    </row>
    <row r="27">
      <c r="A27" s="17" t="s">
        <v>11</v>
      </c>
      <c r="B27" s="17" t="s">
        <v>11234</v>
      </c>
      <c r="C27" s="30" t="s">
        <v>11235</v>
      </c>
      <c r="D27" s="17" t="s">
        <v>11177</v>
      </c>
      <c r="E27" s="20" t="s">
        <v>152</v>
      </c>
      <c r="F27" s="31" t="s">
        <v>11213</v>
      </c>
      <c r="G27" s="31" t="s">
        <v>11183</v>
      </c>
      <c r="H27" s="31"/>
      <c r="I27" s="31" t="s">
        <v>4</v>
      </c>
    </row>
    <row r="28">
      <c r="A28" s="17" t="s">
        <v>11</v>
      </c>
      <c r="B28" s="31">
        <v>17.0</v>
      </c>
      <c r="C28" s="30" t="s">
        <v>11236</v>
      </c>
      <c r="D28" s="17" t="s">
        <v>11177</v>
      </c>
      <c r="E28" s="20" t="s">
        <v>152</v>
      </c>
      <c r="F28" s="31" t="s">
        <v>11213</v>
      </c>
      <c r="G28" s="31" t="s">
        <v>11183</v>
      </c>
      <c r="H28" s="31"/>
      <c r="I28" s="31" t="s">
        <v>4</v>
      </c>
    </row>
    <row r="29">
      <c r="A29" s="17" t="s">
        <v>11</v>
      </c>
      <c r="B29" s="17" t="s">
        <v>11237</v>
      </c>
      <c r="C29" s="30" t="s">
        <v>11238</v>
      </c>
      <c r="D29" s="17" t="s">
        <v>11177</v>
      </c>
      <c r="E29" s="20" t="s">
        <v>152</v>
      </c>
      <c r="F29" s="31" t="s">
        <v>11213</v>
      </c>
      <c r="G29" s="31" t="s">
        <v>11183</v>
      </c>
      <c r="H29" s="31"/>
      <c r="I29" s="31" t="s">
        <v>4</v>
      </c>
    </row>
    <row r="30">
      <c r="A30" s="17" t="s">
        <v>11</v>
      </c>
      <c r="B30" s="17" t="s">
        <v>11239</v>
      </c>
      <c r="C30" s="30" t="s">
        <v>11240</v>
      </c>
      <c r="D30" s="17" t="s">
        <v>11177</v>
      </c>
      <c r="E30" s="20" t="s">
        <v>152</v>
      </c>
      <c r="F30" s="31" t="s">
        <v>11213</v>
      </c>
      <c r="G30" s="31" t="s">
        <v>11183</v>
      </c>
      <c r="H30" s="31"/>
      <c r="I30" s="31" t="s">
        <v>4</v>
      </c>
    </row>
    <row r="31">
      <c r="A31" s="17" t="s">
        <v>11</v>
      </c>
      <c r="B31" s="17" t="s">
        <v>11241</v>
      </c>
      <c r="C31" s="30" t="s">
        <v>11242</v>
      </c>
      <c r="D31" s="17" t="s">
        <v>11243</v>
      </c>
      <c r="E31" s="20" t="s">
        <v>152</v>
      </c>
      <c r="F31" s="31" t="s">
        <v>11192</v>
      </c>
      <c r="G31" s="31" t="s">
        <v>11183</v>
      </c>
      <c r="H31" s="31"/>
      <c r="I31" s="31" t="s">
        <v>4</v>
      </c>
    </row>
    <row r="32">
      <c r="A32" s="17" t="s">
        <v>11</v>
      </c>
      <c r="B32" s="17" t="s">
        <v>11244</v>
      </c>
      <c r="C32" s="31" t="s">
        <v>11245</v>
      </c>
      <c r="D32" s="17" t="s">
        <v>11243</v>
      </c>
      <c r="E32" s="20" t="s">
        <v>152</v>
      </c>
      <c r="F32" s="31" t="s">
        <v>11192</v>
      </c>
      <c r="G32" s="31" t="s">
        <v>11183</v>
      </c>
      <c r="H32" s="31"/>
      <c r="I32" s="31" t="s">
        <v>4</v>
      </c>
    </row>
    <row r="33">
      <c r="A33" s="17" t="s">
        <v>11</v>
      </c>
      <c r="B33" s="17" t="s">
        <v>11246</v>
      </c>
      <c r="C33" s="30" t="s">
        <v>11247</v>
      </c>
      <c r="D33" s="17" t="s">
        <v>11243</v>
      </c>
      <c r="E33" s="20" t="s">
        <v>152</v>
      </c>
      <c r="F33" s="33">
        <v>46203.0</v>
      </c>
      <c r="G33" s="31" t="s">
        <v>11183</v>
      </c>
      <c r="H33" s="31"/>
      <c r="I33" s="31" t="s">
        <v>4</v>
      </c>
    </row>
    <row r="34">
      <c r="A34" s="17" t="s">
        <v>11</v>
      </c>
      <c r="B34" s="17" t="s">
        <v>11248</v>
      </c>
      <c r="C34" s="30" t="s">
        <v>11249</v>
      </c>
      <c r="D34" s="17" t="s">
        <v>11243</v>
      </c>
      <c r="E34" s="20" t="s">
        <v>152</v>
      </c>
      <c r="F34" s="31" t="s">
        <v>11213</v>
      </c>
      <c r="G34" s="31" t="s">
        <v>11183</v>
      </c>
      <c r="H34" s="31"/>
      <c r="I34" s="31" t="s">
        <v>4</v>
      </c>
    </row>
    <row r="35">
      <c r="A35" s="17" t="s">
        <v>11</v>
      </c>
      <c r="B35" s="17" t="s">
        <v>11250</v>
      </c>
      <c r="C35" s="24" t="s">
        <v>11251</v>
      </c>
      <c r="D35" s="17" t="s">
        <v>11243</v>
      </c>
      <c r="E35" s="20" t="s">
        <v>152</v>
      </c>
      <c r="F35" s="23" t="s">
        <v>11203</v>
      </c>
      <c r="G35" s="23" t="s">
        <v>11183</v>
      </c>
      <c r="H35" s="23"/>
      <c r="I35" s="23" t="s">
        <v>4</v>
      </c>
    </row>
    <row r="36">
      <c r="A36" s="17" t="s">
        <v>11</v>
      </c>
      <c r="B36" s="17" t="s">
        <v>11252</v>
      </c>
      <c r="C36" s="30" t="s">
        <v>11253</v>
      </c>
      <c r="D36" s="17" t="s">
        <v>11243</v>
      </c>
      <c r="E36" s="20" t="s">
        <v>152</v>
      </c>
      <c r="F36" s="31" t="s">
        <v>11213</v>
      </c>
      <c r="G36" s="31" t="s">
        <v>11183</v>
      </c>
      <c r="H36" s="34"/>
      <c r="I36" s="31" t="s">
        <v>4</v>
      </c>
    </row>
    <row r="37">
      <c r="A37" s="17" t="s">
        <v>11</v>
      </c>
      <c r="B37" s="21" t="s">
        <v>11254</v>
      </c>
      <c r="C37" s="22" t="s">
        <v>11255</v>
      </c>
      <c r="D37" s="17" t="s">
        <v>11243</v>
      </c>
      <c r="E37" s="20" t="s">
        <v>126</v>
      </c>
      <c r="F37" s="21" t="s">
        <v>11187</v>
      </c>
      <c r="G37" s="21" t="s">
        <v>11183</v>
      </c>
      <c r="H37" s="21" t="s">
        <v>11256</v>
      </c>
      <c r="I37" s="21"/>
    </row>
    <row r="38">
      <c r="A38" s="17" t="s">
        <v>11</v>
      </c>
      <c r="B38" s="21" t="s">
        <v>11254</v>
      </c>
      <c r="C38" s="22" t="s">
        <v>11257</v>
      </c>
      <c r="D38" s="17" t="s">
        <v>11243</v>
      </c>
      <c r="E38" s="20" t="s">
        <v>126</v>
      </c>
      <c r="F38" s="21" t="s">
        <v>11203</v>
      </c>
      <c r="G38" s="21" t="s">
        <v>11183</v>
      </c>
      <c r="H38" s="21" t="s">
        <v>11258</v>
      </c>
      <c r="I38" s="21"/>
    </row>
    <row r="39">
      <c r="A39" s="17" t="s">
        <v>11259</v>
      </c>
      <c r="B39" s="20">
        <v>1.0</v>
      </c>
      <c r="C39" s="20" t="s">
        <v>11260</v>
      </c>
      <c r="D39" s="20" t="s">
        <v>11243</v>
      </c>
      <c r="E39" s="20" t="s">
        <v>152</v>
      </c>
      <c r="F39" s="35">
        <v>46201.0</v>
      </c>
      <c r="G39" s="35">
        <v>46208.0</v>
      </c>
      <c r="H39" s="13"/>
      <c r="I39" s="20" t="s">
        <v>11261</v>
      </c>
    </row>
    <row r="40">
      <c r="A40" s="17" t="s">
        <v>11259</v>
      </c>
      <c r="B40" s="20">
        <v>2.0</v>
      </c>
      <c r="C40" s="20" t="s">
        <v>11262</v>
      </c>
      <c r="D40" s="20" t="s">
        <v>11243</v>
      </c>
      <c r="E40" s="20" t="s">
        <v>152</v>
      </c>
      <c r="F40" s="35">
        <v>46201.0</v>
      </c>
      <c r="G40" s="35">
        <v>46208.0</v>
      </c>
      <c r="H40" s="13"/>
      <c r="I40" s="20" t="s">
        <v>11261</v>
      </c>
    </row>
    <row r="41">
      <c r="A41" s="17" t="s">
        <v>11259</v>
      </c>
      <c r="B41" s="20">
        <v>3.0</v>
      </c>
      <c r="C41" s="20" t="s">
        <v>11263</v>
      </c>
      <c r="D41" s="20" t="s">
        <v>11243</v>
      </c>
      <c r="E41" s="20" t="s">
        <v>152</v>
      </c>
      <c r="F41" s="35">
        <v>46201.0</v>
      </c>
      <c r="G41" s="35">
        <v>46208.0</v>
      </c>
      <c r="H41" s="13"/>
      <c r="I41" s="13"/>
    </row>
    <row r="42">
      <c r="A42" s="17" t="s">
        <v>11259</v>
      </c>
      <c r="B42" s="20">
        <v>4.0</v>
      </c>
      <c r="C42" s="20" t="s">
        <v>11264</v>
      </c>
      <c r="D42" s="20" t="s">
        <v>11243</v>
      </c>
      <c r="E42" s="20" t="s">
        <v>152</v>
      </c>
      <c r="F42" s="35">
        <v>46201.0</v>
      </c>
      <c r="G42" s="35">
        <v>46208.0</v>
      </c>
      <c r="H42" s="13"/>
      <c r="I42" s="13"/>
    </row>
    <row r="43">
      <c r="A43" s="17" t="s">
        <v>11259</v>
      </c>
      <c r="B43" s="20">
        <v>5.0</v>
      </c>
      <c r="C43" s="20" t="s">
        <v>11265</v>
      </c>
      <c r="D43" s="20" t="s">
        <v>11243</v>
      </c>
      <c r="E43" s="20" t="s">
        <v>152</v>
      </c>
      <c r="F43" s="35">
        <v>46201.0</v>
      </c>
      <c r="G43" s="35">
        <v>46208.0</v>
      </c>
      <c r="H43" s="13"/>
      <c r="I43" s="13"/>
    </row>
    <row r="44">
      <c r="A44" s="17" t="s">
        <v>11259</v>
      </c>
      <c r="B44" s="20">
        <v>6.0</v>
      </c>
      <c r="C44" s="20" t="s">
        <v>11266</v>
      </c>
      <c r="D44" s="20" t="s">
        <v>11243</v>
      </c>
      <c r="E44" s="20" t="s">
        <v>152</v>
      </c>
      <c r="F44" s="35">
        <v>46201.0</v>
      </c>
      <c r="G44" s="35">
        <v>46208.0</v>
      </c>
      <c r="H44" s="13"/>
      <c r="I44" s="13"/>
    </row>
    <row r="45">
      <c r="A45" s="17" t="s">
        <v>11259</v>
      </c>
      <c r="B45" s="20">
        <v>7.0</v>
      </c>
      <c r="C45" s="20" t="s">
        <v>11267</v>
      </c>
      <c r="D45" s="20" t="s">
        <v>11177</v>
      </c>
      <c r="E45" s="20" t="s">
        <v>152</v>
      </c>
      <c r="F45" s="35">
        <v>46201.0</v>
      </c>
      <c r="G45" s="35">
        <v>46208.0</v>
      </c>
      <c r="H45" s="13"/>
      <c r="I45" s="13"/>
    </row>
    <row r="46">
      <c r="A46" s="17" t="s">
        <v>11268</v>
      </c>
      <c r="B46" s="20">
        <v>1.0</v>
      </c>
      <c r="C46" s="20">
        <v>1.0</v>
      </c>
      <c r="D46" s="20" t="s">
        <v>4829</v>
      </c>
      <c r="E46" s="20" t="s">
        <v>152</v>
      </c>
      <c r="F46" s="13"/>
      <c r="G46" s="13"/>
      <c r="H46" s="13"/>
      <c r="I46" s="13"/>
    </row>
    <row r="47">
      <c r="A47" s="17" t="s">
        <v>11268</v>
      </c>
      <c r="B47" s="20">
        <v>2.0</v>
      </c>
      <c r="C47" s="20">
        <v>2.0</v>
      </c>
      <c r="D47" s="20" t="s">
        <v>4829</v>
      </c>
      <c r="E47" s="20" t="s">
        <v>152</v>
      </c>
      <c r="F47" s="13"/>
      <c r="G47" s="13"/>
      <c r="H47" s="13"/>
      <c r="I47" s="13"/>
    </row>
    <row r="48">
      <c r="A48" s="17" t="s">
        <v>11268</v>
      </c>
      <c r="B48" s="20">
        <v>3.0</v>
      </c>
      <c r="C48" s="20">
        <v>3.0</v>
      </c>
      <c r="D48" s="20" t="s">
        <v>4829</v>
      </c>
      <c r="E48" s="20" t="s">
        <v>152</v>
      </c>
      <c r="F48" s="13"/>
      <c r="G48" s="13"/>
      <c r="H48" s="13"/>
      <c r="I48" s="13"/>
    </row>
    <row r="49">
      <c r="A49" s="17" t="s">
        <v>11268</v>
      </c>
      <c r="B49" s="20">
        <v>4.0</v>
      </c>
      <c r="C49" s="20">
        <v>4.0</v>
      </c>
      <c r="D49" s="20" t="s">
        <v>4829</v>
      </c>
      <c r="E49" s="20" t="s">
        <v>152</v>
      </c>
      <c r="F49" s="13"/>
      <c r="G49" s="13"/>
      <c r="H49" s="13"/>
      <c r="I49" s="13"/>
    </row>
    <row r="50">
      <c r="A50" s="17" t="s">
        <v>11268</v>
      </c>
      <c r="B50" s="20">
        <v>5.0</v>
      </c>
      <c r="C50" s="20">
        <v>5.0</v>
      </c>
      <c r="D50" s="20" t="s">
        <v>4829</v>
      </c>
      <c r="E50" s="20" t="s">
        <v>152</v>
      </c>
      <c r="F50" s="13"/>
      <c r="G50" s="13"/>
      <c r="H50" s="13"/>
      <c r="I50" s="13"/>
    </row>
    <row r="51">
      <c r="A51" s="17" t="s">
        <v>11268</v>
      </c>
      <c r="B51" s="20">
        <v>6.0</v>
      </c>
      <c r="C51" s="20">
        <v>6.0</v>
      </c>
      <c r="D51" s="20" t="s">
        <v>4829</v>
      </c>
      <c r="E51" s="20" t="s">
        <v>152</v>
      </c>
      <c r="F51" s="13"/>
      <c r="G51" s="13"/>
      <c r="H51" s="13"/>
      <c r="I51" s="13"/>
    </row>
    <row r="52">
      <c r="A52" s="17" t="s">
        <v>11268</v>
      </c>
      <c r="B52" s="20">
        <v>7.0</v>
      </c>
      <c r="C52" s="20">
        <v>7.0</v>
      </c>
      <c r="D52" s="20" t="s">
        <v>4829</v>
      </c>
      <c r="E52" s="20" t="s">
        <v>152</v>
      </c>
      <c r="F52" s="13"/>
      <c r="G52" s="13"/>
      <c r="H52" s="13"/>
      <c r="I52" s="13"/>
    </row>
    <row r="53">
      <c r="A53" s="17" t="s">
        <v>11268</v>
      </c>
      <c r="B53" s="20">
        <v>8.0</v>
      </c>
      <c r="C53" s="20">
        <v>8.0</v>
      </c>
      <c r="D53" s="20" t="s">
        <v>4829</v>
      </c>
      <c r="E53" s="20" t="s">
        <v>152</v>
      </c>
      <c r="F53" s="13"/>
      <c r="G53" s="13"/>
      <c r="H53" s="13"/>
      <c r="I53" s="13"/>
    </row>
    <row r="54">
      <c r="A54" s="17" t="s">
        <v>11268</v>
      </c>
      <c r="B54" s="20">
        <v>9.0</v>
      </c>
      <c r="C54" s="20">
        <v>9.0</v>
      </c>
      <c r="D54" s="20" t="s">
        <v>4829</v>
      </c>
      <c r="E54" s="20" t="s">
        <v>152</v>
      </c>
      <c r="F54" s="13"/>
      <c r="G54" s="13"/>
      <c r="H54" s="13"/>
      <c r="I54" s="13"/>
    </row>
    <row r="55">
      <c r="A55" s="17" t="s">
        <v>11268</v>
      </c>
      <c r="B55" s="20">
        <v>10.0</v>
      </c>
      <c r="C55" s="20">
        <v>10.0</v>
      </c>
      <c r="D55" s="20" t="s">
        <v>4829</v>
      </c>
      <c r="E55" s="20" t="s">
        <v>152</v>
      </c>
      <c r="F55" s="13"/>
      <c r="G55" s="13"/>
      <c r="H55" s="13"/>
      <c r="I55" s="13"/>
    </row>
    <row r="56">
      <c r="A56" s="17" t="s">
        <v>11268</v>
      </c>
      <c r="B56" s="20">
        <v>11.0</v>
      </c>
      <c r="C56" s="20">
        <v>11.0</v>
      </c>
      <c r="D56" s="20" t="s">
        <v>4829</v>
      </c>
      <c r="E56" s="20" t="s">
        <v>152</v>
      </c>
      <c r="F56" s="13"/>
      <c r="G56" s="13"/>
      <c r="H56" s="13"/>
      <c r="I56" s="13"/>
    </row>
    <row r="57">
      <c r="A57" s="17" t="s">
        <v>11268</v>
      </c>
      <c r="B57" s="20">
        <v>12.0</v>
      </c>
      <c r="C57" s="20">
        <v>12.0</v>
      </c>
      <c r="D57" s="20" t="s">
        <v>4829</v>
      </c>
      <c r="E57" s="20" t="s">
        <v>152</v>
      </c>
      <c r="F57" s="13"/>
      <c r="G57" s="13"/>
      <c r="H57" s="13"/>
      <c r="I57" s="13"/>
    </row>
    <row r="58">
      <c r="A58" s="17" t="s">
        <v>11268</v>
      </c>
      <c r="B58" s="20">
        <v>13.0</v>
      </c>
      <c r="C58" s="20">
        <v>13.0</v>
      </c>
      <c r="D58" s="20" t="s">
        <v>4829</v>
      </c>
      <c r="E58" s="20" t="s">
        <v>152</v>
      </c>
      <c r="F58" s="13"/>
      <c r="G58" s="13"/>
      <c r="H58" s="13"/>
      <c r="I58" s="13"/>
    </row>
    <row r="59">
      <c r="A59" s="17" t="s">
        <v>11268</v>
      </c>
      <c r="B59" s="20">
        <v>14.0</v>
      </c>
      <c r="C59" s="20">
        <v>14.0</v>
      </c>
      <c r="D59" s="20" t="s">
        <v>4829</v>
      </c>
      <c r="E59" s="20" t="s">
        <v>152</v>
      </c>
      <c r="F59" s="13"/>
      <c r="G59" s="13"/>
      <c r="H59" s="13"/>
      <c r="I59" s="13"/>
    </row>
    <row r="60">
      <c r="A60" s="17" t="s">
        <v>11268</v>
      </c>
      <c r="B60" s="20">
        <v>15.0</v>
      </c>
      <c r="C60" s="20">
        <v>15.0</v>
      </c>
      <c r="D60" s="20" t="s">
        <v>4829</v>
      </c>
      <c r="E60" s="20" t="s">
        <v>152</v>
      </c>
      <c r="F60" s="13"/>
      <c r="G60" s="13"/>
      <c r="H60" s="13"/>
      <c r="I60" s="13"/>
    </row>
    <row r="61">
      <c r="A61" s="17" t="s">
        <v>11268</v>
      </c>
      <c r="B61" s="20">
        <v>16.0</v>
      </c>
      <c r="C61" s="20">
        <v>16.0</v>
      </c>
      <c r="D61" s="20" t="s">
        <v>4829</v>
      </c>
      <c r="E61" s="20" t="s">
        <v>152</v>
      </c>
      <c r="F61" s="13"/>
      <c r="G61" s="13"/>
      <c r="H61" s="13"/>
      <c r="I61" s="13"/>
    </row>
    <row r="62">
      <c r="A62" s="17" t="s">
        <v>11268</v>
      </c>
      <c r="B62" s="20">
        <v>17.0</v>
      </c>
      <c r="C62" s="20">
        <v>17.0</v>
      </c>
      <c r="D62" s="20" t="s">
        <v>4829</v>
      </c>
      <c r="E62" s="20" t="s">
        <v>152</v>
      </c>
      <c r="F62" s="13"/>
      <c r="G62" s="13"/>
      <c r="H62" s="13"/>
      <c r="I62" s="13"/>
    </row>
    <row r="63">
      <c r="A63" s="17" t="s">
        <v>11268</v>
      </c>
      <c r="B63" s="20">
        <v>18.0</v>
      </c>
      <c r="C63" s="20">
        <v>18.0</v>
      </c>
      <c r="D63" s="20" t="s">
        <v>4829</v>
      </c>
      <c r="E63" s="20" t="s">
        <v>152</v>
      </c>
      <c r="F63" s="13"/>
      <c r="G63" s="13"/>
      <c r="H63" s="13"/>
      <c r="I63" s="13"/>
    </row>
    <row r="64">
      <c r="A64" s="17" t="s">
        <v>11268</v>
      </c>
      <c r="B64" s="20">
        <v>19.0</v>
      </c>
      <c r="C64" s="20">
        <v>19.0</v>
      </c>
      <c r="D64" s="20" t="s">
        <v>4829</v>
      </c>
      <c r="E64" s="20" t="s">
        <v>152</v>
      </c>
      <c r="F64" s="13"/>
      <c r="G64" s="13"/>
      <c r="H64" s="13"/>
      <c r="I64" s="13"/>
    </row>
    <row r="65">
      <c r="A65" s="17" t="s">
        <v>11268</v>
      </c>
      <c r="B65" s="20">
        <v>20.0</v>
      </c>
      <c r="C65" s="20">
        <v>20.0</v>
      </c>
      <c r="D65" s="20" t="s">
        <v>4829</v>
      </c>
      <c r="E65" s="20" t="s">
        <v>152</v>
      </c>
      <c r="F65" s="13"/>
      <c r="G65" s="13"/>
      <c r="H65" s="13"/>
      <c r="I65" s="13"/>
    </row>
    <row r="66">
      <c r="A66" s="13"/>
      <c r="B66" s="13"/>
      <c r="C66" s="13"/>
      <c r="D66" s="13"/>
      <c r="E66" s="13"/>
      <c r="F66" s="13"/>
      <c r="G66" s="13"/>
      <c r="H66" s="13"/>
      <c r="I66" s="13"/>
    </row>
    <row r="67">
      <c r="A67" s="13"/>
      <c r="B67" s="13"/>
      <c r="C67" s="13"/>
      <c r="D67" s="13"/>
      <c r="E67" s="13"/>
      <c r="F67" s="13"/>
      <c r="G67" s="13"/>
      <c r="H67" s="13"/>
      <c r="I67" s="13"/>
    </row>
    <row r="68">
      <c r="A68" s="13"/>
      <c r="B68" s="13"/>
      <c r="C68" s="13"/>
      <c r="D68" s="13"/>
      <c r="E68" s="13"/>
      <c r="F68" s="13"/>
      <c r="G68" s="13"/>
      <c r="H68" s="13"/>
      <c r="I68" s="13"/>
    </row>
    <row r="69">
      <c r="A69" s="13"/>
      <c r="B69" s="13"/>
      <c r="C69" s="13"/>
      <c r="D69" s="13"/>
      <c r="E69" s="13"/>
      <c r="F69" s="13"/>
      <c r="G69" s="13"/>
      <c r="H69" s="13"/>
      <c r="I69" s="13"/>
    </row>
    <row r="70">
      <c r="A70" s="13"/>
      <c r="B70" s="13"/>
      <c r="C70" s="13"/>
      <c r="D70" s="13"/>
      <c r="E70" s="13"/>
      <c r="F70" s="13"/>
      <c r="G70" s="13"/>
      <c r="H70" s="13"/>
      <c r="I70" s="13"/>
    </row>
    <row r="71">
      <c r="D71" s="13"/>
    </row>
    <row r="72">
      <c r="D72" s="13"/>
    </row>
    <row r="73">
      <c r="D73" s="13"/>
    </row>
    <row r="74">
      <c r="D74" s="13"/>
    </row>
    <row r="75">
      <c r="D75" s="13"/>
    </row>
    <row r="76">
      <c r="D76" s="13"/>
    </row>
    <row r="77">
      <c r="D77" s="13"/>
    </row>
    <row r="78">
      <c r="D78" s="13"/>
    </row>
    <row r="79">
      <c r="D79" s="13"/>
    </row>
    <row r="80">
      <c r="D80" s="13"/>
    </row>
    <row r="81">
      <c r="D81" s="13"/>
    </row>
    <row r="82">
      <c r="D82" s="13"/>
    </row>
    <row r="83">
      <c r="D83" s="13"/>
    </row>
    <row r="84">
      <c r="D84" s="13"/>
    </row>
    <row r="85">
      <c r="D85" s="13"/>
    </row>
    <row r="86">
      <c r="D86" s="13"/>
    </row>
    <row r="87">
      <c r="D87" s="13"/>
    </row>
    <row r="88">
      <c r="D88" s="13"/>
    </row>
    <row r="89">
      <c r="D89" s="13"/>
    </row>
    <row r="90">
      <c r="D90" s="13"/>
    </row>
    <row r="91">
      <c r="D91" s="13"/>
    </row>
    <row r="92">
      <c r="D92" s="13"/>
    </row>
    <row r="93">
      <c r="D93" s="13"/>
    </row>
    <row r="94">
      <c r="D94" s="13"/>
    </row>
    <row r="95">
      <c r="D95" s="13"/>
    </row>
    <row r="96">
      <c r="D96" s="13"/>
    </row>
    <row r="97">
      <c r="D97" s="13"/>
    </row>
    <row r="98">
      <c r="D98" s="13"/>
    </row>
    <row r="99">
      <c r="D99" s="13"/>
    </row>
    <row r="100">
      <c r="D100" s="13"/>
    </row>
    <row r="101">
      <c r="D101" s="13"/>
    </row>
    <row r="102">
      <c r="D102" s="13"/>
    </row>
    <row r="103">
      <c r="D103" s="13"/>
    </row>
    <row r="104">
      <c r="D104" s="13"/>
    </row>
    <row r="105">
      <c r="D105" s="13"/>
    </row>
    <row r="106">
      <c r="D106" s="13"/>
    </row>
    <row r="107">
      <c r="D107" s="13"/>
    </row>
    <row r="108">
      <c r="D108" s="13"/>
    </row>
    <row r="109">
      <c r="D109" s="13"/>
    </row>
    <row r="110">
      <c r="D110" s="13"/>
    </row>
    <row r="111">
      <c r="D111" s="13"/>
    </row>
    <row r="112">
      <c r="D112" s="13"/>
    </row>
    <row r="113">
      <c r="D113" s="13"/>
    </row>
    <row r="114">
      <c r="D114" s="13"/>
    </row>
    <row r="115">
      <c r="D115" s="13"/>
    </row>
    <row r="116">
      <c r="D116" s="13"/>
    </row>
    <row r="117">
      <c r="D117" s="13"/>
    </row>
    <row r="118">
      <c r="D118" s="13"/>
    </row>
    <row r="119">
      <c r="D119" s="13"/>
    </row>
    <row r="120">
      <c r="D120" s="13"/>
    </row>
    <row r="121">
      <c r="D121" s="13"/>
    </row>
    <row r="122">
      <c r="D122" s="13"/>
    </row>
    <row r="123">
      <c r="D123" s="13"/>
    </row>
    <row r="124">
      <c r="D124" s="13"/>
    </row>
    <row r="125">
      <c r="D125" s="13"/>
    </row>
    <row r="126">
      <c r="D126" s="13"/>
    </row>
    <row r="127">
      <c r="D127" s="13"/>
    </row>
    <row r="128">
      <c r="D128" s="13"/>
    </row>
    <row r="129">
      <c r="D129" s="13"/>
    </row>
    <row r="130">
      <c r="D130" s="13"/>
    </row>
    <row r="131">
      <c r="D131" s="13"/>
    </row>
    <row r="132">
      <c r="D132" s="13"/>
    </row>
    <row r="133">
      <c r="D133" s="13"/>
    </row>
    <row r="134">
      <c r="D134" s="13"/>
    </row>
    <row r="135">
      <c r="D135" s="13"/>
    </row>
    <row r="136">
      <c r="D136" s="13"/>
    </row>
    <row r="137">
      <c r="D137" s="13"/>
    </row>
    <row r="138">
      <c r="D138" s="13"/>
    </row>
    <row r="139">
      <c r="D139" s="13"/>
    </row>
    <row r="140">
      <c r="D140" s="13"/>
    </row>
    <row r="141">
      <c r="D141" s="13"/>
    </row>
    <row r="142">
      <c r="D142" s="13"/>
    </row>
    <row r="143">
      <c r="D143" s="13"/>
    </row>
    <row r="144">
      <c r="D144" s="13"/>
    </row>
    <row r="145">
      <c r="D145" s="13"/>
    </row>
    <row r="146">
      <c r="D146" s="13"/>
    </row>
    <row r="147">
      <c r="D147" s="13"/>
    </row>
    <row r="148">
      <c r="D148" s="13"/>
    </row>
    <row r="149">
      <c r="D149" s="13"/>
    </row>
    <row r="150">
      <c r="D150" s="13"/>
    </row>
    <row r="151">
      <c r="D151" s="13"/>
    </row>
    <row r="152">
      <c r="D152" s="13"/>
    </row>
    <row r="153">
      <c r="D153" s="13"/>
    </row>
    <row r="154">
      <c r="D154" s="13"/>
    </row>
    <row r="155">
      <c r="D155" s="13"/>
    </row>
    <row r="156">
      <c r="D156" s="13"/>
    </row>
    <row r="157">
      <c r="D157" s="13"/>
    </row>
    <row r="158">
      <c r="D158" s="13"/>
    </row>
    <row r="159">
      <c r="D159" s="13"/>
    </row>
    <row r="160">
      <c r="D160" s="13"/>
    </row>
    <row r="161">
      <c r="D161" s="13"/>
    </row>
    <row r="162">
      <c r="D162" s="13"/>
    </row>
    <row r="163">
      <c r="D163" s="13"/>
    </row>
    <row r="164">
      <c r="D164" s="13"/>
    </row>
    <row r="165">
      <c r="D165" s="13"/>
    </row>
    <row r="166">
      <c r="D166" s="13"/>
    </row>
    <row r="167">
      <c r="D167" s="13"/>
    </row>
    <row r="168">
      <c r="D168" s="13"/>
    </row>
    <row r="169">
      <c r="D169" s="13"/>
    </row>
    <row r="170">
      <c r="D170" s="13"/>
    </row>
    <row r="171">
      <c r="D171" s="13"/>
    </row>
    <row r="172">
      <c r="D172" s="13"/>
    </row>
    <row r="173">
      <c r="D173" s="13"/>
    </row>
    <row r="174">
      <c r="D174" s="13"/>
    </row>
    <row r="175">
      <c r="D175" s="13"/>
    </row>
    <row r="176">
      <c r="D176" s="13"/>
    </row>
    <row r="177">
      <c r="D177" s="13"/>
    </row>
    <row r="178">
      <c r="D178" s="13"/>
    </row>
    <row r="179">
      <c r="D179" s="13"/>
    </row>
    <row r="180">
      <c r="D180" s="13"/>
    </row>
    <row r="181">
      <c r="D181" s="13"/>
    </row>
    <row r="182">
      <c r="D182" s="13"/>
    </row>
    <row r="183">
      <c r="D183" s="13"/>
    </row>
    <row r="184">
      <c r="D184" s="13"/>
    </row>
    <row r="185">
      <c r="D185" s="13"/>
    </row>
    <row r="186">
      <c r="D186" s="13"/>
    </row>
    <row r="187">
      <c r="D187" s="13"/>
    </row>
    <row r="188">
      <c r="D188" s="13"/>
    </row>
    <row r="189">
      <c r="D189" s="13"/>
    </row>
    <row r="190">
      <c r="D190" s="13"/>
    </row>
    <row r="191">
      <c r="D191" s="13"/>
    </row>
    <row r="192">
      <c r="D192" s="13"/>
    </row>
    <row r="193">
      <c r="D193" s="13"/>
    </row>
    <row r="194">
      <c r="D194" s="13"/>
    </row>
    <row r="195">
      <c r="D195" s="13"/>
    </row>
    <row r="196">
      <c r="D196" s="13"/>
    </row>
    <row r="197">
      <c r="D197" s="13"/>
    </row>
    <row r="198">
      <c r="D198" s="13"/>
    </row>
    <row r="199">
      <c r="D199" s="13"/>
    </row>
    <row r="200">
      <c r="D200" s="13"/>
    </row>
    <row r="201">
      <c r="D201" s="13"/>
    </row>
    <row r="202">
      <c r="D202" s="13"/>
    </row>
    <row r="203">
      <c r="D203" s="13"/>
    </row>
    <row r="204">
      <c r="D204" s="13"/>
    </row>
    <row r="205">
      <c r="D205" s="13"/>
    </row>
    <row r="206">
      <c r="D206" s="13"/>
    </row>
    <row r="207">
      <c r="D207" s="13"/>
    </row>
    <row r="208">
      <c r="D208" s="13"/>
    </row>
    <row r="209">
      <c r="D209" s="13"/>
    </row>
    <row r="210">
      <c r="D210" s="13"/>
    </row>
    <row r="211">
      <c r="D211" s="13"/>
    </row>
    <row r="212">
      <c r="D212" s="13"/>
    </row>
    <row r="213">
      <c r="D213" s="13"/>
    </row>
    <row r="214">
      <c r="D214" s="13"/>
    </row>
    <row r="215">
      <c r="D215" s="13"/>
    </row>
    <row r="216">
      <c r="D216" s="13"/>
    </row>
    <row r="217">
      <c r="D217" s="13"/>
    </row>
    <row r="218">
      <c r="D218" s="13"/>
    </row>
    <row r="219">
      <c r="D219" s="13"/>
    </row>
    <row r="220">
      <c r="D220" s="13"/>
    </row>
    <row r="221">
      <c r="D221" s="13"/>
    </row>
    <row r="222">
      <c r="D222" s="13"/>
    </row>
    <row r="223">
      <c r="D223" s="13"/>
    </row>
    <row r="224">
      <c r="D224" s="13"/>
    </row>
    <row r="225">
      <c r="D225" s="13"/>
    </row>
    <row r="226">
      <c r="D226" s="13"/>
    </row>
    <row r="227">
      <c r="D227" s="13"/>
    </row>
    <row r="228">
      <c r="D228" s="13"/>
    </row>
    <row r="229">
      <c r="D229" s="13"/>
    </row>
    <row r="230">
      <c r="D230" s="13"/>
    </row>
    <row r="231">
      <c r="D231" s="13"/>
    </row>
    <row r="232">
      <c r="D232" s="13"/>
    </row>
    <row r="233">
      <c r="D233" s="13"/>
    </row>
    <row r="234">
      <c r="D234" s="13"/>
    </row>
    <row r="235">
      <c r="D235" s="13"/>
    </row>
    <row r="236">
      <c r="D236" s="13"/>
    </row>
    <row r="237">
      <c r="D237" s="13"/>
    </row>
    <row r="238">
      <c r="D238" s="13"/>
    </row>
    <row r="239">
      <c r="D239" s="13"/>
    </row>
    <row r="240">
      <c r="D240" s="13"/>
    </row>
    <row r="241">
      <c r="D241" s="13"/>
    </row>
    <row r="242">
      <c r="D242" s="13"/>
    </row>
    <row r="243">
      <c r="D243" s="13"/>
    </row>
    <row r="244">
      <c r="D244" s="13"/>
    </row>
    <row r="245">
      <c r="D245" s="13"/>
    </row>
    <row r="246">
      <c r="D246" s="13"/>
    </row>
    <row r="247">
      <c r="D247" s="13"/>
    </row>
    <row r="248">
      <c r="D248" s="13"/>
    </row>
    <row r="249">
      <c r="D249" s="13"/>
    </row>
    <row r="250">
      <c r="D250" s="13"/>
    </row>
    <row r="251">
      <c r="D251" s="13"/>
    </row>
    <row r="252">
      <c r="D252" s="13"/>
    </row>
    <row r="253">
      <c r="D253" s="13"/>
    </row>
    <row r="254">
      <c r="D254" s="13"/>
    </row>
    <row r="255">
      <c r="D255" s="13"/>
    </row>
    <row r="256">
      <c r="D256" s="13"/>
    </row>
    <row r="257">
      <c r="D257" s="13"/>
    </row>
    <row r="258">
      <c r="D258" s="13"/>
    </row>
    <row r="259">
      <c r="D259" s="13"/>
    </row>
    <row r="260">
      <c r="D260" s="13"/>
    </row>
    <row r="261">
      <c r="D261" s="13"/>
    </row>
    <row r="262">
      <c r="D262" s="13"/>
    </row>
    <row r="263">
      <c r="D263" s="13"/>
    </row>
    <row r="264">
      <c r="D264" s="13"/>
    </row>
    <row r="265">
      <c r="D265" s="13"/>
    </row>
    <row r="266">
      <c r="D266" s="13"/>
    </row>
    <row r="267">
      <c r="D267" s="13"/>
    </row>
    <row r="268">
      <c r="D268" s="13"/>
    </row>
    <row r="269">
      <c r="D269" s="13"/>
    </row>
    <row r="270">
      <c r="D270" s="13"/>
    </row>
    <row r="271">
      <c r="D271" s="13"/>
    </row>
    <row r="272">
      <c r="D272" s="13"/>
    </row>
    <row r="273">
      <c r="D273" s="13"/>
    </row>
    <row r="274">
      <c r="D274" s="13"/>
    </row>
    <row r="275">
      <c r="D275" s="13"/>
    </row>
    <row r="276">
      <c r="D276" s="13"/>
    </row>
    <row r="277">
      <c r="D277" s="13"/>
    </row>
    <row r="278">
      <c r="D278" s="13"/>
    </row>
    <row r="279">
      <c r="D279" s="13"/>
    </row>
    <row r="280">
      <c r="D280" s="13"/>
    </row>
    <row r="281">
      <c r="D281" s="13"/>
    </row>
    <row r="282">
      <c r="D282" s="13"/>
    </row>
    <row r="283">
      <c r="D283" s="13"/>
    </row>
    <row r="284">
      <c r="D284" s="13"/>
    </row>
    <row r="285">
      <c r="D285" s="13"/>
    </row>
    <row r="286">
      <c r="D286" s="13"/>
    </row>
    <row r="287">
      <c r="D287" s="13"/>
    </row>
    <row r="288">
      <c r="D288" s="13"/>
    </row>
    <row r="289">
      <c r="D289" s="13"/>
    </row>
    <row r="290">
      <c r="D290" s="13"/>
    </row>
    <row r="291">
      <c r="D291" s="13"/>
    </row>
    <row r="292">
      <c r="D292" s="13"/>
    </row>
    <row r="293">
      <c r="D293" s="13"/>
    </row>
    <row r="294">
      <c r="D294" s="13"/>
    </row>
    <row r="295">
      <c r="D295" s="13"/>
    </row>
    <row r="296">
      <c r="D296" s="13"/>
    </row>
    <row r="297">
      <c r="D297" s="13"/>
    </row>
    <row r="298">
      <c r="D298" s="13"/>
    </row>
    <row r="299">
      <c r="D299" s="13"/>
    </row>
    <row r="300">
      <c r="D300" s="13"/>
    </row>
    <row r="301">
      <c r="D301" s="13"/>
    </row>
    <row r="302">
      <c r="D302" s="13"/>
    </row>
    <row r="303">
      <c r="D303" s="13"/>
    </row>
    <row r="304">
      <c r="D304" s="13"/>
    </row>
    <row r="305">
      <c r="D305" s="13"/>
    </row>
    <row r="306">
      <c r="D306" s="13"/>
    </row>
    <row r="307">
      <c r="D307" s="13"/>
    </row>
    <row r="308">
      <c r="D308" s="13"/>
    </row>
    <row r="309">
      <c r="D309" s="13"/>
    </row>
    <row r="310">
      <c r="D310" s="13"/>
    </row>
    <row r="311">
      <c r="D311" s="13"/>
    </row>
    <row r="312">
      <c r="D312" s="13"/>
    </row>
    <row r="313">
      <c r="D313" s="13"/>
    </row>
    <row r="314">
      <c r="D314" s="13"/>
    </row>
    <row r="315">
      <c r="D315" s="13"/>
    </row>
    <row r="316">
      <c r="D316" s="13"/>
    </row>
    <row r="317">
      <c r="D317" s="13"/>
    </row>
    <row r="318">
      <c r="D318" s="13"/>
    </row>
    <row r="319">
      <c r="D319" s="13"/>
    </row>
    <row r="320">
      <c r="D320" s="13"/>
    </row>
    <row r="321">
      <c r="D321" s="13"/>
    </row>
    <row r="322">
      <c r="D322" s="13"/>
    </row>
    <row r="323">
      <c r="D323" s="13"/>
    </row>
    <row r="324">
      <c r="D324" s="13"/>
    </row>
    <row r="325">
      <c r="D325" s="13"/>
    </row>
    <row r="326">
      <c r="D326" s="13"/>
    </row>
    <row r="327">
      <c r="D327" s="13"/>
    </row>
    <row r="328">
      <c r="D328" s="13"/>
    </row>
    <row r="329">
      <c r="D329" s="13"/>
    </row>
    <row r="330">
      <c r="D330" s="13"/>
    </row>
    <row r="331">
      <c r="D331" s="13"/>
    </row>
    <row r="332">
      <c r="D332" s="13"/>
    </row>
    <row r="333">
      <c r="D333" s="13"/>
    </row>
    <row r="334">
      <c r="D334" s="13"/>
    </row>
    <row r="335">
      <c r="D335" s="13"/>
    </row>
    <row r="336">
      <c r="D336" s="13"/>
    </row>
    <row r="337">
      <c r="D337" s="13"/>
    </row>
    <row r="338">
      <c r="D338" s="13"/>
    </row>
    <row r="339">
      <c r="D339" s="13"/>
    </row>
    <row r="340">
      <c r="D340" s="13"/>
    </row>
    <row r="341">
      <c r="D341" s="13"/>
    </row>
    <row r="342">
      <c r="D342" s="13"/>
    </row>
    <row r="343">
      <c r="D343" s="13"/>
    </row>
    <row r="344">
      <c r="D344" s="13"/>
    </row>
    <row r="345">
      <c r="D345" s="13"/>
    </row>
    <row r="346">
      <c r="D346" s="13"/>
    </row>
    <row r="347">
      <c r="D347" s="13"/>
    </row>
    <row r="348">
      <c r="D348" s="13"/>
    </row>
    <row r="349">
      <c r="D349" s="13"/>
    </row>
    <row r="350">
      <c r="D350" s="13"/>
    </row>
    <row r="351">
      <c r="D351" s="13"/>
    </row>
    <row r="352">
      <c r="D352" s="13"/>
    </row>
    <row r="353">
      <c r="D353" s="13"/>
    </row>
    <row r="354">
      <c r="D354" s="13"/>
    </row>
    <row r="355">
      <c r="D355" s="13"/>
    </row>
    <row r="356">
      <c r="D356" s="13"/>
    </row>
    <row r="357">
      <c r="D357" s="13"/>
    </row>
    <row r="358">
      <c r="D358" s="13"/>
    </row>
    <row r="359">
      <c r="D359" s="13"/>
    </row>
    <row r="360">
      <c r="D360" s="13"/>
    </row>
    <row r="361">
      <c r="D361" s="13"/>
    </row>
    <row r="362">
      <c r="D362" s="13"/>
    </row>
    <row r="363">
      <c r="D363" s="13"/>
    </row>
    <row r="364">
      <c r="D364" s="13"/>
    </row>
    <row r="365">
      <c r="D365" s="13"/>
    </row>
    <row r="366">
      <c r="D366" s="13"/>
    </row>
    <row r="367">
      <c r="D367" s="13"/>
    </row>
    <row r="368">
      <c r="D368" s="13"/>
    </row>
    <row r="369">
      <c r="D369" s="13"/>
    </row>
    <row r="370">
      <c r="D370" s="13"/>
    </row>
    <row r="371">
      <c r="D371" s="13"/>
    </row>
    <row r="372">
      <c r="D372" s="13"/>
    </row>
    <row r="373">
      <c r="D373" s="13"/>
    </row>
    <row r="374">
      <c r="D374" s="13"/>
    </row>
    <row r="375">
      <c r="D375" s="13"/>
    </row>
    <row r="376">
      <c r="D376" s="13"/>
    </row>
    <row r="377">
      <c r="D377" s="13"/>
    </row>
    <row r="378">
      <c r="D378" s="13"/>
    </row>
    <row r="379">
      <c r="D379" s="13"/>
    </row>
    <row r="380">
      <c r="D380" s="13"/>
    </row>
    <row r="381">
      <c r="D381" s="13"/>
    </row>
    <row r="382">
      <c r="D382" s="13"/>
    </row>
    <row r="383">
      <c r="D383" s="13"/>
    </row>
    <row r="384">
      <c r="D384" s="13"/>
    </row>
    <row r="385">
      <c r="D385" s="13"/>
    </row>
    <row r="386">
      <c r="D386" s="13"/>
    </row>
    <row r="387">
      <c r="D387" s="13"/>
    </row>
    <row r="388">
      <c r="D388" s="13"/>
    </row>
    <row r="389">
      <c r="D389" s="13"/>
    </row>
    <row r="390">
      <c r="D390" s="13"/>
    </row>
    <row r="391">
      <c r="D391" s="13"/>
    </row>
    <row r="392">
      <c r="D392" s="13"/>
    </row>
    <row r="393">
      <c r="D393" s="13"/>
    </row>
    <row r="394">
      <c r="D394" s="13"/>
    </row>
    <row r="395">
      <c r="D395" s="13"/>
    </row>
    <row r="396">
      <c r="D396" s="13"/>
    </row>
    <row r="397">
      <c r="D397" s="13"/>
    </row>
    <row r="398">
      <c r="D398" s="13"/>
    </row>
    <row r="399">
      <c r="D399" s="13"/>
    </row>
    <row r="400">
      <c r="D400" s="13"/>
    </row>
    <row r="401">
      <c r="D401" s="13"/>
    </row>
    <row r="402">
      <c r="D402" s="13"/>
    </row>
    <row r="403">
      <c r="D403" s="13"/>
    </row>
    <row r="404">
      <c r="D404" s="13"/>
    </row>
    <row r="405">
      <c r="D405" s="13"/>
    </row>
    <row r="406">
      <c r="D406" s="13"/>
    </row>
    <row r="407">
      <c r="D407" s="13"/>
    </row>
    <row r="408">
      <c r="D408" s="13"/>
    </row>
    <row r="409">
      <c r="D409" s="13"/>
    </row>
    <row r="410">
      <c r="D410" s="13"/>
    </row>
    <row r="411">
      <c r="D411" s="13"/>
    </row>
    <row r="412">
      <c r="D412" s="13"/>
    </row>
    <row r="413">
      <c r="D413" s="13"/>
    </row>
    <row r="414">
      <c r="D414" s="13"/>
    </row>
    <row r="415">
      <c r="D415" s="13"/>
    </row>
    <row r="416">
      <c r="D416" s="13"/>
    </row>
    <row r="417">
      <c r="D417" s="13"/>
    </row>
    <row r="418">
      <c r="D418" s="13"/>
    </row>
    <row r="419">
      <c r="D419" s="13"/>
    </row>
    <row r="420">
      <c r="D420" s="13"/>
    </row>
    <row r="421">
      <c r="D421" s="13"/>
    </row>
    <row r="422">
      <c r="D422" s="13"/>
    </row>
    <row r="423">
      <c r="D423" s="13"/>
    </row>
    <row r="424">
      <c r="D424" s="13"/>
    </row>
    <row r="425">
      <c r="D425" s="13"/>
    </row>
    <row r="426">
      <c r="D426" s="13"/>
    </row>
    <row r="427">
      <c r="D427" s="13"/>
    </row>
    <row r="428">
      <c r="D428" s="13"/>
    </row>
    <row r="429">
      <c r="D429" s="13"/>
    </row>
    <row r="430">
      <c r="D430" s="13"/>
    </row>
    <row r="431">
      <c r="D431" s="13"/>
    </row>
    <row r="432">
      <c r="D432" s="13"/>
    </row>
    <row r="433">
      <c r="D433" s="13"/>
    </row>
    <row r="434">
      <c r="D434" s="13"/>
    </row>
    <row r="435">
      <c r="D435" s="13"/>
    </row>
    <row r="436">
      <c r="D436" s="13"/>
    </row>
    <row r="437">
      <c r="D437" s="13"/>
    </row>
    <row r="438">
      <c r="D438" s="13"/>
    </row>
    <row r="439">
      <c r="D439" s="13"/>
    </row>
    <row r="440">
      <c r="D440" s="13"/>
    </row>
    <row r="441">
      <c r="D441" s="13"/>
    </row>
    <row r="442">
      <c r="D442" s="13"/>
    </row>
    <row r="443">
      <c r="D443" s="13"/>
    </row>
    <row r="444">
      <c r="D444" s="13"/>
    </row>
    <row r="445">
      <c r="D445" s="13"/>
    </row>
    <row r="446">
      <c r="D446" s="13"/>
    </row>
    <row r="447">
      <c r="D447" s="13"/>
    </row>
    <row r="448">
      <c r="D448" s="13"/>
    </row>
    <row r="449">
      <c r="D449" s="13"/>
    </row>
    <row r="450">
      <c r="D450" s="13"/>
    </row>
    <row r="451">
      <c r="D451" s="13"/>
    </row>
    <row r="452">
      <c r="D452" s="13"/>
    </row>
    <row r="453">
      <c r="D453" s="13"/>
    </row>
    <row r="454">
      <c r="D454" s="13"/>
    </row>
    <row r="455">
      <c r="D455" s="13"/>
    </row>
    <row r="456">
      <c r="D456" s="13"/>
    </row>
    <row r="457">
      <c r="D457" s="13"/>
    </row>
    <row r="458">
      <c r="D458" s="13"/>
    </row>
    <row r="459">
      <c r="D459" s="13"/>
    </row>
    <row r="460">
      <c r="D460" s="13"/>
    </row>
    <row r="461">
      <c r="D461" s="13"/>
    </row>
    <row r="462">
      <c r="D462" s="13"/>
    </row>
    <row r="463">
      <c r="D463" s="13"/>
    </row>
    <row r="464">
      <c r="D464" s="13"/>
    </row>
    <row r="465">
      <c r="D465" s="13"/>
    </row>
    <row r="466">
      <c r="D466" s="13"/>
    </row>
    <row r="467">
      <c r="D467" s="13"/>
    </row>
    <row r="468">
      <c r="D468" s="13"/>
    </row>
    <row r="469">
      <c r="D469" s="13"/>
    </row>
    <row r="470">
      <c r="D470" s="13"/>
    </row>
    <row r="471">
      <c r="D471" s="13"/>
    </row>
    <row r="472">
      <c r="D472" s="13"/>
    </row>
    <row r="473">
      <c r="D473" s="13"/>
    </row>
    <row r="474">
      <c r="D474" s="13"/>
    </row>
    <row r="475">
      <c r="D475" s="13"/>
    </row>
    <row r="476">
      <c r="D476" s="13"/>
    </row>
    <row r="477">
      <c r="D477" s="13"/>
    </row>
    <row r="478">
      <c r="D478" s="13"/>
    </row>
    <row r="479">
      <c r="D479" s="13"/>
    </row>
    <row r="480">
      <c r="D480" s="13"/>
    </row>
    <row r="481">
      <c r="D481" s="13"/>
    </row>
    <row r="482">
      <c r="D482" s="13"/>
    </row>
    <row r="483">
      <c r="D483" s="13"/>
    </row>
    <row r="484">
      <c r="D484" s="13"/>
    </row>
    <row r="485">
      <c r="D485" s="13"/>
    </row>
    <row r="486">
      <c r="D486" s="13"/>
    </row>
    <row r="487">
      <c r="D487" s="13"/>
    </row>
    <row r="488">
      <c r="D488" s="13"/>
    </row>
    <row r="489">
      <c r="D489" s="13"/>
    </row>
    <row r="490">
      <c r="D490" s="13"/>
    </row>
    <row r="491">
      <c r="D491" s="13"/>
    </row>
    <row r="492">
      <c r="D492" s="13"/>
    </row>
    <row r="493">
      <c r="D493" s="13"/>
    </row>
    <row r="494">
      <c r="D494" s="13"/>
    </row>
    <row r="495">
      <c r="D495" s="13"/>
    </row>
    <row r="496">
      <c r="D496" s="13"/>
    </row>
    <row r="497">
      <c r="D497" s="13"/>
    </row>
    <row r="498">
      <c r="D498" s="13"/>
    </row>
    <row r="499">
      <c r="D499" s="13"/>
    </row>
    <row r="500">
      <c r="D500" s="13"/>
    </row>
    <row r="501">
      <c r="D501" s="13"/>
    </row>
    <row r="502">
      <c r="D502" s="13"/>
    </row>
    <row r="503">
      <c r="D503" s="13"/>
    </row>
    <row r="504">
      <c r="D504" s="13"/>
    </row>
    <row r="505">
      <c r="D505" s="13"/>
    </row>
    <row r="506">
      <c r="D506" s="13"/>
    </row>
    <row r="507">
      <c r="D507" s="13"/>
    </row>
    <row r="508">
      <c r="D508" s="13"/>
    </row>
    <row r="509">
      <c r="D509" s="13"/>
    </row>
    <row r="510">
      <c r="D510" s="13"/>
    </row>
    <row r="511">
      <c r="D511" s="13"/>
    </row>
    <row r="512">
      <c r="D512" s="13"/>
    </row>
    <row r="513">
      <c r="D513" s="13"/>
    </row>
    <row r="514">
      <c r="D514" s="13"/>
    </row>
    <row r="515">
      <c r="D515" s="13"/>
    </row>
    <row r="516">
      <c r="D516" s="13"/>
    </row>
    <row r="517">
      <c r="D517" s="13"/>
    </row>
    <row r="518">
      <c r="D518" s="13"/>
    </row>
    <row r="519">
      <c r="D519" s="13"/>
    </row>
    <row r="520">
      <c r="D520" s="13"/>
    </row>
    <row r="521">
      <c r="D521" s="13"/>
    </row>
    <row r="522">
      <c r="D522" s="13"/>
    </row>
    <row r="523">
      <c r="D523" s="13"/>
    </row>
    <row r="524">
      <c r="D524" s="13"/>
    </row>
    <row r="525">
      <c r="D525" s="13"/>
    </row>
    <row r="526">
      <c r="D526" s="13"/>
    </row>
    <row r="527">
      <c r="D527" s="13"/>
    </row>
    <row r="528">
      <c r="D528" s="13"/>
    </row>
    <row r="529">
      <c r="D529" s="13"/>
    </row>
    <row r="530">
      <c r="D530" s="13"/>
    </row>
    <row r="531">
      <c r="D531" s="13"/>
    </row>
    <row r="532">
      <c r="D532" s="13"/>
    </row>
    <row r="533">
      <c r="D533" s="13"/>
    </row>
    <row r="534">
      <c r="D534" s="13"/>
    </row>
    <row r="535">
      <c r="D535" s="13"/>
    </row>
    <row r="536">
      <c r="D536" s="13"/>
    </row>
    <row r="537">
      <c r="D537" s="13"/>
    </row>
    <row r="538">
      <c r="D538" s="13"/>
    </row>
    <row r="539">
      <c r="D539" s="13"/>
    </row>
    <row r="540">
      <c r="D540" s="13"/>
    </row>
    <row r="541">
      <c r="D541" s="13"/>
    </row>
    <row r="542">
      <c r="D542" s="13"/>
    </row>
    <row r="543">
      <c r="D543" s="13"/>
    </row>
    <row r="544">
      <c r="D544" s="13"/>
    </row>
    <row r="545">
      <c r="D545" s="13"/>
    </row>
    <row r="546">
      <c r="D546" s="13"/>
    </row>
    <row r="547">
      <c r="D547" s="13"/>
    </row>
    <row r="548">
      <c r="D548" s="13"/>
    </row>
    <row r="549">
      <c r="D549" s="13"/>
    </row>
    <row r="550">
      <c r="D550" s="13"/>
    </row>
    <row r="551">
      <c r="D551" s="13"/>
    </row>
    <row r="552">
      <c r="D552" s="13"/>
    </row>
    <row r="553">
      <c r="D553" s="13"/>
    </row>
    <row r="554">
      <c r="D554" s="13"/>
    </row>
    <row r="555">
      <c r="D555" s="13"/>
    </row>
    <row r="556">
      <c r="D556" s="13"/>
    </row>
    <row r="557">
      <c r="D557" s="13"/>
    </row>
    <row r="558">
      <c r="D558" s="13"/>
    </row>
    <row r="559">
      <c r="D559" s="13"/>
    </row>
    <row r="560">
      <c r="D560" s="13"/>
    </row>
    <row r="561">
      <c r="D561" s="13"/>
    </row>
    <row r="562">
      <c r="D562" s="13"/>
    </row>
    <row r="563">
      <c r="D563" s="13"/>
    </row>
    <row r="564">
      <c r="D564" s="13"/>
    </row>
    <row r="565">
      <c r="D565" s="13"/>
    </row>
    <row r="566">
      <c r="D566" s="13"/>
    </row>
    <row r="567">
      <c r="D567" s="13"/>
    </row>
    <row r="568">
      <c r="D568" s="13"/>
    </row>
    <row r="569">
      <c r="D569" s="13"/>
    </row>
    <row r="570">
      <c r="D570" s="13"/>
    </row>
    <row r="571">
      <c r="D571" s="13"/>
    </row>
    <row r="572">
      <c r="D572" s="13"/>
    </row>
    <row r="573">
      <c r="D573" s="13"/>
    </row>
    <row r="574">
      <c r="D574" s="13"/>
    </row>
    <row r="575">
      <c r="D575" s="13"/>
    </row>
    <row r="576">
      <c r="D576" s="13"/>
    </row>
    <row r="577">
      <c r="D577" s="13"/>
    </row>
    <row r="578">
      <c r="D578" s="13"/>
    </row>
    <row r="579">
      <c r="D579" s="13"/>
    </row>
    <row r="580">
      <c r="D580" s="13"/>
    </row>
    <row r="581">
      <c r="D581" s="13"/>
    </row>
    <row r="582">
      <c r="D582" s="13"/>
    </row>
    <row r="583">
      <c r="D583" s="13"/>
    </row>
    <row r="584">
      <c r="D584" s="13"/>
    </row>
    <row r="585">
      <c r="D585" s="13"/>
    </row>
    <row r="586">
      <c r="D586" s="13"/>
    </row>
    <row r="587">
      <c r="D587" s="13"/>
    </row>
    <row r="588">
      <c r="D588" s="13"/>
    </row>
    <row r="589">
      <c r="D589" s="13"/>
    </row>
    <row r="590">
      <c r="D590" s="13"/>
    </row>
    <row r="591">
      <c r="D591" s="13"/>
    </row>
    <row r="592">
      <c r="D592" s="13"/>
    </row>
    <row r="593">
      <c r="D593" s="13"/>
    </row>
    <row r="594">
      <c r="D594" s="13"/>
    </row>
    <row r="595">
      <c r="D595" s="13"/>
    </row>
    <row r="596">
      <c r="D596" s="13"/>
    </row>
    <row r="597">
      <c r="D597" s="13"/>
    </row>
    <row r="598">
      <c r="D598" s="13"/>
    </row>
    <row r="599">
      <c r="D599" s="13"/>
    </row>
    <row r="600">
      <c r="D600" s="13"/>
    </row>
    <row r="601">
      <c r="D601" s="13"/>
    </row>
    <row r="602">
      <c r="D602" s="13"/>
    </row>
    <row r="603">
      <c r="D603" s="13"/>
    </row>
    <row r="604">
      <c r="D604" s="13"/>
    </row>
    <row r="605">
      <c r="D605" s="13"/>
    </row>
    <row r="606">
      <c r="D606" s="13"/>
    </row>
    <row r="607">
      <c r="D607" s="13"/>
    </row>
    <row r="608">
      <c r="D608" s="13"/>
    </row>
    <row r="609">
      <c r="D609" s="13"/>
    </row>
    <row r="610">
      <c r="D610" s="13"/>
    </row>
    <row r="611">
      <c r="D611" s="13"/>
    </row>
    <row r="612">
      <c r="D612" s="13"/>
    </row>
    <row r="613">
      <c r="D613" s="13"/>
    </row>
    <row r="614">
      <c r="D614" s="13"/>
    </row>
    <row r="615">
      <c r="D615" s="13"/>
    </row>
    <row r="616">
      <c r="D616" s="13"/>
    </row>
    <row r="617">
      <c r="D617" s="13"/>
    </row>
    <row r="618">
      <c r="D618" s="13"/>
    </row>
    <row r="619">
      <c r="D619" s="13"/>
    </row>
    <row r="620">
      <c r="D620" s="13"/>
    </row>
    <row r="621">
      <c r="D621" s="13"/>
    </row>
    <row r="622">
      <c r="D622" s="13"/>
    </row>
    <row r="623">
      <c r="D623" s="13"/>
    </row>
    <row r="624">
      <c r="D624" s="13"/>
    </row>
    <row r="625">
      <c r="D625" s="13"/>
    </row>
    <row r="626">
      <c r="D626" s="13"/>
    </row>
    <row r="627">
      <c r="D627" s="13"/>
    </row>
    <row r="628">
      <c r="D628" s="13"/>
    </row>
    <row r="629">
      <c r="D629" s="13"/>
    </row>
    <row r="630">
      <c r="D630" s="13"/>
    </row>
    <row r="631">
      <c r="D631" s="13"/>
    </row>
    <row r="632">
      <c r="D632" s="13"/>
    </row>
    <row r="633">
      <c r="D633" s="13"/>
    </row>
    <row r="634">
      <c r="D634" s="13"/>
    </row>
    <row r="635">
      <c r="D635" s="13"/>
    </row>
    <row r="636">
      <c r="D636" s="13"/>
    </row>
    <row r="637">
      <c r="D637" s="13"/>
    </row>
    <row r="638">
      <c r="D638" s="13"/>
    </row>
    <row r="639">
      <c r="D639" s="13"/>
    </row>
    <row r="640">
      <c r="D640" s="13"/>
    </row>
    <row r="641">
      <c r="D641" s="13"/>
    </row>
    <row r="642">
      <c r="D642" s="13"/>
    </row>
    <row r="643">
      <c r="D643" s="13"/>
    </row>
    <row r="644">
      <c r="D644" s="13"/>
    </row>
    <row r="645">
      <c r="D645" s="13"/>
    </row>
    <row r="646">
      <c r="D646" s="13"/>
    </row>
    <row r="647">
      <c r="D647" s="13"/>
    </row>
    <row r="648">
      <c r="D648" s="13"/>
    </row>
    <row r="649">
      <c r="D649" s="13"/>
    </row>
    <row r="650">
      <c r="D650" s="13"/>
    </row>
    <row r="651">
      <c r="D651" s="13"/>
    </row>
    <row r="652">
      <c r="D652" s="13"/>
    </row>
    <row r="653">
      <c r="D653" s="13"/>
    </row>
    <row r="654">
      <c r="D654" s="13"/>
    </row>
    <row r="655">
      <c r="D655" s="13"/>
    </row>
    <row r="656">
      <c r="D656" s="13"/>
    </row>
    <row r="657">
      <c r="D657" s="13"/>
    </row>
    <row r="658">
      <c r="D658" s="13"/>
    </row>
    <row r="659">
      <c r="D659" s="13"/>
    </row>
    <row r="660">
      <c r="D660" s="13"/>
    </row>
    <row r="661">
      <c r="D661" s="13"/>
    </row>
    <row r="662">
      <c r="D662" s="13"/>
    </row>
    <row r="663">
      <c r="D663" s="13"/>
    </row>
    <row r="664">
      <c r="D664" s="13"/>
    </row>
    <row r="665">
      <c r="D665" s="13"/>
    </row>
    <row r="666">
      <c r="D666" s="13"/>
    </row>
    <row r="667">
      <c r="D667" s="13"/>
    </row>
    <row r="668">
      <c r="D668" s="13"/>
    </row>
    <row r="669">
      <c r="D669" s="13"/>
    </row>
    <row r="670">
      <c r="D670" s="13"/>
    </row>
    <row r="671">
      <c r="D671" s="13"/>
    </row>
    <row r="672">
      <c r="D672" s="13"/>
    </row>
    <row r="673">
      <c r="D673" s="13"/>
    </row>
    <row r="674">
      <c r="D674" s="13"/>
    </row>
    <row r="675">
      <c r="D675" s="13"/>
    </row>
    <row r="676">
      <c r="D676" s="13"/>
    </row>
    <row r="677">
      <c r="D677" s="13"/>
    </row>
    <row r="678">
      <c r="D678" s="13"/>
    </row>
    <row r="679">
      <c r="D679" s="13"/>
    </row>
    <row r="680">
      <c r="D680" s="13"/>
    </row>
    <row r="681">
      <c r="D681" s="13"/>
    </row>
    <row r="682">
      <c r="D682" s="13"/>
    </row>
    <row r="683">
      <c r="D683" s="13"/>
    </row>
    <row r="684">
      <c r="D684" s="13"/>
    </row>
    <row r="685">
      <c r="D685" s="13"/>
    </row>
    <row r="686">
      <c r="D686" s="13"/>
    </row>
    <row r="687">
      <c r="D687" s="13"/>
    </row>
    <row r="688">
      <c r="D688" s="13"/>
    </row>
    <row r="689">
      <c r="D689" s="13"/>
    </row>
    <row r="690">
      <c r="D690" s="13"/>
    </row>
    <row r="691">
      <c r="D691" s="13"/>
    </row>
    <row r="692">
      <c r="D692" s="13"/>
    </row>
    <row r="693">
      <c r="D693" s="13"/>
    </row>
    <row r="694">
      <c r="D694" s="13"/>
    </row>
    <row r="695">
      <c r="D695" s="13"/>
    </row>
    <row r="696">
      <c r="D696" s="13"/>
    </row>
    <row r="697">
      <c r="D697" s="13"/>
    </row>
    <row r="698">
      <c r="D698" s="13"/>
    </row>
    <row r="699">
      <c r="D699" s="13"/>
    </row>
    <row r="700">
      <c r="D700" s="13"/>
    </row>
    <row r="701">
      <c r="D701" s="13"/>
    </row>
    <row r="702">
      <c r="D702" s="13"/>
    </row>
    <row r="703">
      <c r="D703" s="13"/>
    </row>
    <row r="704">
      <c r="D704" s="13"/>
    </row>
    <row r="705">
      <c r="D705" s="13"/>
    </row>
    <row r="706">
      <c r="D706" s="13"/>
    </row>
    <row r="707">
      <c r="D707" s="13"/>
    </row>
    <row r="708">
      <c r="D708" s="13"/>
    </row>
    <row r="709">
      <c r="D709" s="13"/>
    </row>
    <row r="710">
      <c r="D710" s="13"/>
    </row>
    <row r="711">
      <c r="D711" s="13"/>
    </row>
    <row r="712">
      <c r="D712" s="13"/>
    </row>
    <row r="713">
      <c r="D713" s="13"/>
    </row>
    <row r="714">
      <c r="D714" s="13"/>
    </row>
    <row r="715">
      <c r="D715" s="13"/>
    </row>
    <row r="716">
      <c r="D716" s="13"/>
    </row>
    <row r="717">
      <c r="D717" s="13"/>
    </row>
    <row r="718">
      <c r="D718" s="13"/>
    </row>
    <row r="719">
      <c r="D719" s="13"/>
    </row>
    <row r="720">
      <c r="D720" s="13"/>
    </row>
    <row r="721">
      <c r="D721" s="13"/>
    </row>
    <row r="722">
      <c r="D722" s="13"/>
    </row>
    <row r="723">
      <c r="D723" s="13"/>
    </row>
    <row r="724">
      <c r="D724" s="13"/>
    </row>
    <row r="725">
      <c r="D725" s="13"/>
    </row>
    <row r="726">
      <c r="D726" s="13"/>
    </row>
    <row r="727">
      <c r="D727" s="13"/>
    </row>
    <row r="728">
      <c r="D728" s="13"/>
    </row>
    <row r="729">
      <c r="D729" s="13"/>
    </row>
    <row r="730">
      <c r="D730" s="13"/>
    </row>
    <row r="731">
      <c r="D731" s="13"/>
    </row>
    <row r="732">
      <c r="D732" s="13"/>
    </row>
    <row r="733">
      <c r="D733" s="13"/>
    </row>
    <row r="734">
      <c r="D734" s="13"/>
    </row>
    <row r="735">
      <c r="D735" s="13"/>
    </row>
    <row r="736">
      <c r="D736" s="13"/>
    </row>
    <row r="737">
      <c r="D737" s="13"/>
    </row>
    <row r="738">
      <c r="D738" s="13"/>
    </row>
    <row r="739">
      <c r="D739" s="13"/>
    </row>
    <row r="740">
      <c r="D740" s="13"/>
    </row>
    <row r="741">
      <c r="D741" s="13"/>
    </row>
    <row r="742">
      <c r="D742" s="13"/>
    </row>
    <row r="743">
      <c r="D743" s="13"/>
    </row>
    <row r="744">
      <c r="D744" s="13"/>
    </row>
    <row r="745">
      <c r="D745" s="13"/>
    </row>
    <row r="746">
      <c r="D746" s="13"/>
    </row>
    <row r="747">
      <c r="D747" s="13"/>
    </row>
    <row r="748">
      <c r="D748" s="13"/>
    </row>
    <row r="749">
      <c r="D749" s="13"/>
    </row>
    <row r="750">
      <c r="D750" s="13"/>
    </row>
    <row r="751">
      <c r="D751" s="13"/>
    </row>
    <row r="752">
      <c r="D752" s="13"/>
    </row>
    <row r="753">
      <c r="D753" s="13"/>
    </row>
    <row r="754">
      <c r="D754" s="13"/>
    </row>
    <row r="755">
      <c r="D755" s="13"/>
    </row>
    <row r="756">
      <c r="D756" s="13"/>
    </row>
    <row r="757">
      <c r="D757" s="13"/>
    </row>
    <row r="758">
      <c r="D758" s="13"/>
    </row>
    <row r="759">
      <c r="D759" s="13"/>
    </row>
    <row r="760">
      <c r="D760" s="13"/>
    </row>
    <row r="761">
      <c r="D761" s="13"/>
    </row>
    <row r="762">
      <c r="D762" s="13"/>
    </row>
    <row r="763">
      <c r="D763" s="13"/>
    </row>
    <row r="764">
      <c r="D764" s="13"/>
    </row>
    <row r="765">
      <c r="D765" s="13"/>
    </row>
    <row r="766">
      <c r="D766" s="13"/>
    </row>
    <row r="767">
      <c r="D767" s="13"/>
    </row>
    <row r="768">
      <c r="D768" s="13"/>
    </row>
    <row r="769">
      <c r="D769" s="13"/>
    </row>
    <row r="770">
      <c r="D770" s="13"/>
    </row>
    <row r="771">
      <c r="D771" s="13"/>
    </row>
    <row r="772">
      <c r="D772" s="13"/>
    </row>
    <row r="773">
      <c r="D773" s="13"/>
    </row>
    <row r="774">
      <c r="D774" s="13"/>
    </row>
    <row r="775">
      <c r="D775" s="13"/>
    </row>
    <row r="776">
      <c r="D776" s="13"/>
    </row>
    <row r="777">
      <c r="D777" s="13"/>
    </row>
    <row r="778">
      <c r="D778" s="13"/>
    </row>
    <row r="779">
      <c r="D779" s="13"/>
    </row>
    <row r="780">
      <c r="D780" s="13"/>
    </row>
    <row r="781">
      <c r="D781" s="13"/>
    </row>
    <row r="782">
      <c r="D782" s="13"/>
    </row>
    <row r="783">
      <c r="D783" s="13"/>
    </row>
    <row r="784">
      <c r="D784" s="13"/>
    </row>
    <row r="785">
      <c r="D785" s="13"/>
    </row>
    <row r="786">
      <c r="D786" s="13"/>
    </row>
    <row r="787">
      <c r="D787" s="13"/>
    </row>
    <row r="788">
      <c r="D788" s="13"/>
    </row>
    <row r="789">
      <c r="D789" s="13"/>
    </row>
    <row r="790">
      <c r="D790" s="13"/>
    </row>
    <row r="791">
      <c r="D791" s="13"/>
    </row>
    <row r="792">
      <c r="D792" s="13"/>
    </row>
    <row r="793">
      <c r="D793" s="13"/>
    </row>
    <row r="794">
      <c r="D794" s="13"/>
    </row>
    <row r="795">
      <c r="D795" s="13"/>
    </row>
    <row r="796">
      <c r="D796" s="13"/>
    </row>
    <row r="797">
      <c r="D797" s="13"/>
    </row>
    <row r="798">
      <c r="D798" s="13"/>
    </row>
    <row r="799">
      <c r="D799" s="13"/>
    </row>
    <row r="800">
      <c r="D800" s="13"/>
    </row>
    <row r="801">
      <c r="D801" s="13"/>
    </row>
    <row r="802">
      <c r="D802" s="13"/>
    </row>
    <row r="803">
      <c r="D803" s="13"/>
    </row>
    <row r="804">
      <c r="D804" s="13"/>
    </row>
    <row r="805">
      <c r="D805" s="13"/>
    </row>
    <row r="806">
      <c r="D806" s="13"/>
    </row>
    <row r="807">
      <c r="D807" s="13"/>
    </row>
    <row r="808">
      <c r="D808" s="13"/>
    </row>
    <row r="809">
      <c r="D809" s="13"/>
    </row>
    <row r="810">
      <c r="D810" s="13"/>
    </row>
    <row r="811">
      <c r="D811" s="13"/>
    </row>
    <row r="812">
      <c r="D812" s="13"/>
    </row>
    <row r="813">
      <c r="D813" s="13"/>
    </row>
    <row r="814">
      <c r="D814" s="13"/>
    </row>
    <row r="815">
      <c r="D815" s="13"/>
    </row>
    <row r="816">
      <c r="D816" s="13"/>
    </row>
    <row r="817">
      <c r="D817" s="13"/>
    </row>
    <row r="818">
      <c r="D818" s="13"/>
    </row>
    <row r="819">
      <c r="D819" s="13"/>
    </row>
    <row r="820">
      <c r="D820" s="13"/>
    </row>
    <row r="821">
      <c r="D821" s="13"/>
    </row>
    <row r="822">
      <c r="D822" s="13"/>
    </row>
    <row r="823">
      <c r="D823" s="13"/>
    </row>
    <row r="824">
      <c r="D824" s="13"/>
    </row>
    <row r="825">
      <c r="D825" s="13"/>
    </row>
    <row r="826">
      <c r="D826" s="13"/>
    </row>
    <row r="827">
      <c r="D827" s="13"/>
    </row>
    <row r="828">
      <c r="D828" s="13"/>
    </row>
    <row r="829">
      <c r="D829" s="13"/>
    </row>
    <row r="830">
      <c r="D830" s="13"/>
    </row>
    <row r="831">
      <c r="D831" s="13"/>
    </row>
    <row r="832">
      <c r="D832" s="13"/>
    </row>
    <row r="833">
      <c r="D833" s="13"/>
    </row>
    <row r="834">
      <c r="D834" s="13"/>
    </row>
    <row r="835">
      <c r="D835" s="13"/>
    </row>
    <row r="836">
      <c r="D836" s="13"/>
    </row>
    <row r="837">
      <c r="D837" s="13"/>
    </row>
    <row r="838">
      <c r="D838" s="13"/>
    </row>
    <row r="839">
      <c r="D839" s="13"/>
    </row>
    <row r="840">
      <c r="D840" s="13"/>
    </row>
    <row r="841">
      <c r="D841" s="13"/>
    </row>
    <row r="842">
      <c r="D842" s="13"/>
    </row>
    <row r="843">
      <c r="D843" s="13"/>
    </row>
    <row r="844">
      <c r="D844" s="13"/>
    </row>
    <row r="845">
      <c r="D845" s="13"/>
    </row>
    <row r="846">
      <c r="D846" s="13"/>
    </row>
    <row r="847">
      <c r="D847" s="13"/>
    </row>
    <row r="848">
      <c r="D848" s="13"/>
    </row>
    <row r="849">
      <c r="D849" s="13"/>
    </row>
    <row r="850">
      <c r="D850" s="13"/>
    </row>
    <row r="851">
      <c r="D851" s="13"/>
    </row>
    <row r="852">
      <c r="D852" s="13"/>
    </row>
    <row r="853">
      <c r="D853" s="13"/>
    </row>
    <row r="854">
      <c r="D854" s="13"/>
    </row>
    <row r="855">
      <c r="D855" s="13"/>
    </row>
    <row r="856">
      <c r="D856" s="13"/>
    </row>
    <row r="857">
      <c r="D857" s="13"/>
    </row>
    <row r="858">
      <c r="D858" s="13"/>
    </row>
    <row r="859">
      <c r="D859" s="13"/>
    </row>
    <row r="860">
      <c r="D860" s="13"/>
    </row>
    <row r="861">
      <c r="D861" s="13"/>
    </row>
    <row r="862">
      <c r="D862" s="13"/>
    </row>
    <row r="863">
      <c r="D863" s="13"/>
    </row>
    <row r="864">
      <c r="D864" s="13"/>
    </row>
    <row r="865">
      <c r="D865" s="13"/>
    </row>
    <row r="866">
      <c r="D866" s="13"/>
    </row>
    <row r="867">
      <c r="D867" s="13"/>
    </row>
    <row r="868">
      <c r="D868" s="13"/>
    </row>
    <row r="869">
      <c r="D869" s="13"/>
    </row>
    <row r="870">
      <c r="D870" s="13"/>
    </row>
    <row r="871">
      <c r="D871" s="13"/>
    </row>
    <row r="872">
      <c r="D872" s="13"/>
    </row>
    <row r="873">
      <c r="D873" s="13"/>
    </row>
    <row r="874">
      <c r="D874" s="13"/>
    </row>
    <row r="875">
      <c r="D875" s="13"/>
    </row>
    <row r="876">
      <c r="D876" s="13"/>
    </row>
    <row r="877">
      <c r="D877" s="13"/>
    </row>
    <row r="878">
      <c r="D878" s="13"/>
    </row>
    <row r="879">
      <c r="D879" s="13"/>
    </row>
    <row r="880">
      <c r="D880" s="13"/>
    </row>
    <row r="881">
      <c r="D881" s="13"/>
    </row>
    <row r="882">
      <c r="D882" s="13"/>
    </row>
    <row r="883">
      <c r="D883" s="13"/>
    </row>
    <row r="884">
      <c r="D884" s="13"/>
    </row>
    <row r="885">
      <c r="D885" s="13"/>
    </row>
    <row r="886">
      <c r="D886" s="13"/>
    </row>
    <row r="887">
      <c r="D887" s="13"/>
    </row>
    <row r="888">
      <c r="D888" s="13"/>
    </row>
    <row r="889">
      <c r="D889" s="13"/>
    </row>
    <row r="890">
      <c r="D890" s="13"/>
    </row>
    <row r="891">
      <c r="D891" s="13"/>
    </row>
    <row r="892">
      <c r="D892" s="13"/>
    </row>
    <row r="893">
      <c r="D893" s="13"/>
    </row>
    <row r="894">
      <c r="D894" s="13"/>
    </row>
    <row r="895">
      <c r="D895" s="13"/>
    </row>
    <row r="896">
      <c r="D896" s="13"/>
    </row>
    <row r="897">
      <c r="D897" s="13"/>
    </row>
    <row r="898">
      <c r="D898" s="13"/>
    </row>
    <row r="899">
      <c r="D899" s="13"/>
    </row>
    <row r="900">
      <c r="D900" s="13"/>
    </row>
    <row r="901">
      <c r="D901" s="13"/>
    </row>
    <row r="902">
      <c r="D902" s="13"/>
    </row>
    <row r="903">
      <c r="D903" s="13"/>
    </row>
    <row r="904">
      <c r="D904" s="13"/>
    </row>
    <row r="905">
      <c r="D905" s="13"/>
    </row>
    <row r="906">
      <c r="D906" s="13"/>
    </row>
    <row r="907">
      <c r="D907" s="13"/>
    </row>
    <row r="908">
      <c r="D908" s="13"/>
    </row>
    <row r="909">
      <c r="D909" s="13"/>
    </row>
    <row r="910">
      <c r="D910" s="13"/>
    </row>
    <row r="911">
      <c r="D911" s="13"/>
    </row>
    <row r="912">
      <c r="D912" s="13"/>
    </row>
    <row r="913">
      <c r="D913" s="13"/>
    </row>
    <row r="914">
      <c r="D914" s="13"/>
    </row>
    <row r="915">
      <c r="D915" s="13"/>
    </row>
    <row r="916">
      <c r="D916" s="13"/>
    </row>
    <row r="917">
      <c r="D917" s="13"/>
    </row>
    <row r="918">
      <c r="D918" s="13"/>
    </row>
    <row r="919">
      <c r="D919" s="13"/>
    </row>
    <row r="920">
      <c r="D920" s="13"/>
    </row>
    <row r="921">
      <c r="D921" s="13"/>
    </row>
    <row r="922">
      <c r="D922" s="13"/>
    </row>
    <row r="923">
      <c r="D923" s="13"/>
    </row>
    <row r="924">
      <c r="D924" s="13"/>
    </row>
    <row r="925">
      <c r="D925" s="13"/>
    </row>
    <row r="926">
      <c r="D926" s="13"/>
    </row>
    <row r="927">
      <c r="D927" s="13"/>
    </row>
    <row r="928">
      <c r="D928" s="13"/>
    </row>
    <row r="929">
      <c r="D929" s="13"/>
    </row>
    <row r="930">
      <c r="D930" s="13"/>
    </row>
    <row r="931">
      <c r="D931" s="13"/>
    </row>
    <row r="932">
      <c r="D932" s="13"/>
    </row>
    <row r="933">
      <c r="D933" s="13"/>
    </row>
    <row r="934">
      <c r="D934" s="13"/>
    </row>
    <row r="935">
      <c r="D935" s="13"/>
    </row>
    <row r="936">
      <c r="D936" s="13"/>
    </row>
    <row r="937">
      <c r="D937" s="13"/>
    </row>
    <row r="938">
      <c r="D938" s="13"/>
    </row>
    <row r="939">
      <c r="D939" s="13"/>
    </row>
    <row r="940">
      <c r="D940" s="13"/>
    </row>
    <row r="941">
      <c r="D941" s="13"/>
    </row>
    <row r="942">
      <c r="D942" s="13"/>
    </row>
    <row r="943">
      <c r="D943" s="13"/>
    </row>
    <row r="944">
      <c r="D944" s="13"/>
    </row>
    <row r="945">
      <c r="D945" s="13"/>
    </row>
    <row r="946">
      <c r="D946" s="13"/>
    </row>
    <row r="947">
      <c r="D947" s="13"/>
    </row>
    <row r="948">
      <c r="D948" s="13"/>
    </row>
    <row r="949">
      <c r="D949" s="13"/>
    </row>
    <row r="950">
      <c r="D950" s="13"/>
    </row>
    <row r="951">
      <c r="D951" s="13"/>
    </row>
    <row r="952">
      <c r="D952" s="13"/>
    </row>
    <row r="953">
      <c r="D953" s="13"/>
    </row>
    <row r="954">
      <c r="D954" s="13"/>
    </row>
    <row r="955">
      <c r="D955" s="13"/>
    </row>
    <row r="956">
      <c r="D956" s="13"/>
    </row>
    <row r="957">
      <c r="D957" s="13"/>
    </row>
    <row r="958">
      <c r="D958" s="13"/>
    </row>
    <row r="959">
      <c r="D959" s="13"/>
    </row>
    <row r="960">
      <c r="D960" s="13"/>
    </row>
    <row r="961">
      <c r="D961" s="13"/>
    </row>
    <row r="962">
      <c r="D962" s="13"/>
    </row>
    <row r="963">
      <c r="D963" s="13"/>
    </row>
    <row r="964">
      <c r="D964" s="13"/>
    </row>
    <row r="965">
      <c r="D965" s="13"/>
    </row>
    <row r="966">
      <c r="D966" s="13"/>
    </row>
    <row r="967">
      <c r="D967" s="13"/>
    </row>
    <row r="968">
      <c r="D968" s="13"/>
    </row>
    <row r="969">
      <c r="D969" s="13"/>
    </row>
    <row r="970">
      <c r="D970" s="13"/>
    </row>
    <row r="971">
      <c r="D971" s="13"/>
    </row>
    <row r="972">
      <c r="D972" s="13"/>
    </row>
    <row r="973">
      <c r="D973" s="13"/>
    </row>
    <row r="974">
      <c r="D974" s="13"/>
    </row>
    <row r="975">
      <c r="D975" s="13"/>
    </row>
    <row r="976">
      <c r="D976" s="13"/>
    </row>
    <row r="977">
      <c r="D977" s="13"/>
    </row>
    <row r="978">
      <c r="D978" s="13"/>
    </row>
    <row r="979">
      <c r="D979" s="13"/>
    </row>
    <row r="980">
      <c r="D980" s="13"/>
    </row>
    <row r="981">
      <c r="D981" s="13"/>
    </row>
    <row r="982">
      <c r="D982" s="13"/>
    </row>
    <row r="983">
      <c r="D983" s="13"/>
    </row>
    <row r="984">
      <c r="D984" s="13"/>
    </row>
    <row r="985">
      <c r="D985" s="13"/>
    </row>
    <row r="986">
      <c r="D986" s="13"/>
    </row>
    <row r="987">
      <c r="D987" s="13"/>
    </row>
    <row r="988">
      <c r="D988" s="13"/>
    </row>
    <row r="989">
      <c r="D989" s="13"/>
    </row>
    <row r="990">
      <c r="D990" s="13"/>
    </row>
    <row r="991">
      <c r="D991" s="13"/>
    </row>
    <row r="992">
      <c r="D992" s="13"/>
    </row>
    <row r="993">
      <c r="D993" s="13"/>
    </row>
    <row r="994">
      <c r="D994" s="13"/>
    </row>
    <row r="995">
      <c r="D995" s="13"/>
    </row>
    <row r="996">
      <c r="D996" s="13"/>
    </row>
    <row r="997">
      <c r="D997" s="13"/>
    </row>
    <row r="998">
      <c r="D998" s="13"/>
    </row>
    <row r="999">
      <c r="D999"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7.63"/>
    <col customWidth="1" min="2" max="2" width="10.88"/>
    <col customWidth="1" min="3" max="3" width="13.25"/>
    <col customWidth="1" min="4" max="4" width="12.75"/>
    <col customWidth="1" min="5" max="5" width="15.0"/>
    <col customWidth="1" min="6" max="6" width="13.75"/>
    <col customWidth="1" min="7" max="7" width="37.38"/>
    <col customWidth="1" min="8" max="26" width="7.63"/>
  </cols>
  <sheetData>
    <row r="1" ht="17.25" customHeight="1"/>
    <row r="2" ht="17.25" customHeight="1">
      <c r="B2" s="36"/>
      <c r="C2" s="37" t="s">
        <v>11269</v>
      </c>
      <c r="D2" s="38"/>
      <c r="E2" s="38"/>
      <c r="F2" s="38"/>
      <c r="G2" s="39"/>
    </row>
    <row r="3" ht="17.25" customHeight="1">
      <c r="B3" s="40"/>
      <c r="C3" s="41" t="s">
        <v>11270</v>
      </c>
      <c r="D3" s="41" t="s">
        <v>11171</v>
      </c>
      <c r="E3" s="41" t="s">
        <v>11172</v>
      </c>
      <c r="F3" s="41" t="s">
        <v>11174</v>
      </c>
      <c r="G3" s="41" t="s">
        <v>11173</v>
      </c>
      <c r="K3" s="42" t="s">
        <v>11271</v>
      </c>
    </row>
    <row r="4" ht="17.25" customHeight="1">
      <c r="B4" s="43" t="s">
        <v>11175</v>
      </c>
      <c r="C4" s="44" t="s">
        <v>11176</v>
      </c>
      <c r="D4" s="43" t="s">
        <v>11178</v>
      </c>
      <c r="E4" s="43" t="s">
        <v>11179</v>
      </c>
      <c r="F4" s="43" t="s">
        <v>4</v>
      </c>
      <c r="G4" s="43" t="s">
        <v>11180</v>
      </c>
      <c r="K4" s="42" t="s">
        <v>11272</v>
      </c>
    </row>
    <row r="5" ht="17.25" customHeight="1">
      <c r="B5" s="43" t="s">
        <v>11175</v>
      </c>
      <c r="C5" s="44" t="s">
        <v>11273</v>
      </c>
      <c r="D5" s="45" t="s">
        <v>11182</v>
      </c>
      <c r="E5" s="43" t="s">
        <v>11183</v>
      </c>
      <c r="F5" s="43" t="s">
        <v>4</v>
      </c>
      <c r="G5" s="45" t="s">
        <v>11184</v>
      </c>
      <c r="K5" s="42" t="s">
        <v>11274</v>
      </c>
    </row>
    <row r="6" ht="17.25" customHeight="1">
      <c r="B6" s="46" t="s">
        <v>11185</v>
      </c>
      <c r="C6" s="47" t="s">
        <v>11186</v>
      </c>
      <c r="D6" s="46" t="s">
        <v>11187</v>
      </c>
      <c r="E6" s="46" t="s">
        <v>11183</v>
      </c>
      <c r="F6" s="46" t="s">
        <v>4</v>
      </c>
      <c r="G6" s="48" t="s">
        <v>11188</v>
      </c>
    </row>
    <row r="7" ht="17.25" customHeight="1">
      <c r="B7" s="49">
        <v>1.0</v>
      </c>
      <c r="C7" s="50" t="s">
        <v>11189</v>
      </c>
      <c r="D7" s="49" t="s">
        <v>11190</v>
      </c>
      <c r="E7" s="49" t="s">
        <v>11183</v>
      </c>
      <c r="F7" s="49" t="s">
        <v>4</v>
      </c>
      <c r="G7" s="49"/>
    </row>
    <row r="8" ht="17.25" customHeight="1">
      <c r="B8" s="49">
        <v>2.0</v>
      </c>
      <c r="C8" s="50" t="s">
        <v>11191</v>
      </c>
      <c r="D8" s="49" t="s">
        <v>11192</v>
      </c>
      <c r="E8" s="49" t="s">
        <v>11183</v>
      </c>
      <c r="F8" s="49" t="s">
        <v>4</v>
      </c>
      <c r="G8" s="49" t="s">
        <v>11193</v>
      </c>
      <c r="K8" s="9" t="s">
        <v>11275</v>
      </c>
    </row>
    <row r="9" ht="17.25" customHeight="1">
      <c r="B9" s="49">
        <v>3.0</v>
      </c>
      <c r="C9" s="49" t="s">
        <v>11194</v>
      </c>
      <c r="D9" s="49" t="s">
        <v>11195</v>
      </c>
      <c r="E9" s="49" t="s">
        <v>11183</v>
      </c>
      <c r="F9" s="49" t="s">
        <v>4</v>
      </c>
      <c r="G9" s="49" t="s">
        <v>11196</v>
      </c>
    </row>
    <row r="10" ht="17.25" customHeight="1">
      <c r="B10" s="49">
        <v>4.0</v>
      </c>
      <c r="C10" s="50" t="s">
        <v>11197</v>
      </c>
      <c r="D10" s="49" t="s">
        <v>11195</v>
      </c>
      <c r="E10" s="49" t="s">
        <v>11183</v>
      </c>
      <c r="F10" s="49" t="s">
        <v>4</v>
      </c>
      <c r="G10" s="49" t="s">
        <v>11198</v>
      </c>
    </row>
    <row r="11" ht="17.25" customHeight="1">
      <c r="B11" s="49">
        <v>5.0</v>
      </c>
      <c r="C11" s="50" t="s">
        <v>11199</v>
      </c>
      <c r="D11" s="49" t="s">
        <v>11195</v>
      </c>
      <c r="E11" s="49" t="s">
        <v>11183</v>
      </c>
      <c r="F11" s="49" t="s">
        <v>4</v>
      </c>
      <c r="G11" s="49" t="s">
        <v>11198</v>
      </c>
    </row>
    <row r="12" ht="17.25" customHeight="1">
      <c r="B12" s="51">
        <v>6.0</v>
      </c>
      <c r="C12" s="50" t="s">
        <v>11200</v>
      </c>
      <c r="D12" s="49" t="s">
        <v>11195</v>
      </c>
      <c r="E12" s="49" t="s">
        <v>11183</v>
      </c>
      <c r="F12" s="49" t="s">
        <v>4</v>
      </c>
      <c r="G12" s="49" t="s">
        <v>11201</v>
      </c>
    </row>
    <row r="13" ht="17.25" customHeight="1">
      <c r="B13" s="51">
        <v>7.0</v>
      </c>
      <c r="C13" s="50" t="s">
        <v>11202</v>
      </c>
      <c r="D13" s="49" t="s">
        <v>11203</v>
      </c>
      <c r="E13" s="49" t="s">
        <v>11183</v>
      </c>
      <c r="F13" s="49" t="s">
        <v>4</v>
      </c>
      <c r="G13" s="49" t="s">
        <v>11204</v>
      </c>
    </row>
    <row r="14" ht="33.75" customHeight="1">
      <c r="B14" s="52">
        <v>8.0</v>
      </c>
      <c r="C14" s="44" t="s">
        <v>11205</v>
      </c>
      <c r="D14" s="43" t="s">
        <v>11206</v>
      </c>
      <c r="E14" s="43" t="s">
        <v>11183</v>
      </c>
      <c r="F14" s="45" t="s">
        <v>11208</v>
      </c>
      <c r="G14" s="43" t="s">
        <v>11207</v>
      </c>
    </row>
    <row r="15" ht="33.75" customHeight="1">
      <c r="B15" s="53">
        <v>9.0</v>
      </c>
      <c r="C15" s="54" t="s">
        <v>11209</v>
      </c>
      <c r="D15" s="55" t="s">
        <v>11195</v>
      </c>
      <c r="E15" s="55" t="s">
        <v>11183</v>
      </c>
      <c r="F15" s="55" t="s">
        <v>4</v>
      </c>
      <c r="G15" s="55" t="s">
        <v>11210</v>
      </c>
    </row>
    <row r="16" ht="33.75" customHeight="1">
      <c r="B16" s="56">
        <v>10.0</v>
      </c>
      <c r="C16" s="50" t="s">
        <v>11212</v>
      </c>
      <c r="D16" s="49" t="s">
        <v>11195</v>
      </c>
      <c r="E16" s="49" t="s">
        <v>11213</v>
      </c>
      <c r="F16" s="49" t="s">
        <v>4</v>
      </c>
      <c r="G16" s="49"/>
    </row>
    <row r="17" ht="17.25" customHeight="1">
      <c r="B17" s="57"/>
      <c r="C17" s="58" t="s">
        <v>11215</v>
      </c>
      <c r="D17" s="59" t="s">
        <v>11195</v>
      </c>
      <c r="E17" s="59" t="s">
        <v>11213</v>
      </c>
      <c r="F17" s="59" t="s">
        <v>4</v>
      </c>
      <c r="G17" s="59"/>
    </row>
    <row r="18" ht="17.25" customHeight="1">
      <c r="B18" s="59">
        <v>11.0</v>
      </c>
      <c r="C18" s="58" t="s">
        <v>11216</v>
      </c>
      <c r="D18" s="59" t="s">
        <v>11195</v>
      </c>
      <c r="E18" s="59" t="s">
        <v>11183</v>
      </c>
      <c r="F18" s="59" t="s">
        <v>4</v>
      </c>
      <c r="G18" s="59"/>
    </row>
    <row r="19" ht="17.25" customHeight="1">
      <c r="B19" s="59">
        <v>12.0</v>
      </c>
      <c r="C19" s="50" t="s">
        <v>11217</v>
      </c>
      <c r="D19" s="49" t="s">
        <v>11203</v>
      </c>
      <c r="E19" s="49" t="s">
        <v>11183</v>
      </c>
      <c r="F19" s="49" t="s">
        <v>4</v>
      </c>
      <c r="G19" s="49" t="s">
        <v>11218</v>
      </c>
      <c r="I19" s="60" t="s">
        <v>11276</v>
      </c>
      <c r="J19" s="61"/>
    </row>
    <row r="20" ht="17.25" customHeight="1">
      <c r="B20" s="62">
        <v>13.0</v>
      </c>
      <c r="C20" s="58" t="s">
        <v>11220</v>
      </c>
      <c r="D20" s="59" t="s">
        <v>11213</v>
      </c>
      <c r="E20" s="59" t="s">
        <v>11183</v>
      </c>
      <c r="F20" s="59" t="s">
        <v>4</v>
      </c>
      <c r="G20" s="59"/>
    </row>
    <row r="21" ht="17.25" customHeight="1">
      <c r="B21" s="57"/>
      <c r="C21" s="58" t="s">
        <v>11222</v>
      </c>
      <c r="D21" s="59" t="s">
        <v>11213</v>
      </c>
      <c r="E21" s="59" t="s">
        <v>11183</v>
      </c>
      <c r="F21" s="59" t="s">
        <v>4</v>
      </c>
      <c r="G21" s="59"/>
    </row>
    <row r="22" ht="17.25" customHeight="1">
      <c r="B22" s="63">
        <v>14.0</v>
      </c>
      <c r="C22" s="50" t="s">
        <v>11277</v>
      </c>
      <c r="D22" s="49" t="s">
        <v>11213</v>
      </c>
      <c r="E22" s="49" t="s">
        <v>11183</v>
      </c>
      <c r="F22" s="49" t="s">
        <v>4</v>
      </c>
      <c r="G22" s="49"/>
    </row>
    <row r="23" ht="17.25" customHeight="1">
      <c r="B23" s="57"/>
      <c r="C23" s="50" t="s">
        <v>11226</v>
      </c>
      <c r="D23" s="49" t="s">
        <v>11213</v>
      </c>
      <c r="E23" s="49" t="s">
        <v>11183</v>
      </c>
      <c r="F23" s="49" t="s">
        <v>4</v>
      </c>
      <c r="G23" s="49"/>
    </row>
    <row r="24" ht="17.25" customHeight="1">
      <c r="B24" s="62">
        <v>15.0</v>
      </c>
      <c r="C24" s="58" t="s">
        <v>11228</v>
      </c>
      <c r="D24" s="59" t="s">
        <v>11213</v>
      </c>
      <c r="E24" s="59" t="s">
        <v>11183</v>
      </c>
      <c r="F24" s="59" t="s">
        <v>4</v>
      </c>
      <c r="G24" s="59"/>
    </row>
    <row r="25" ht="17.25" customHeight="1">
      <c r="B25" s="57"/>
      <c r="C25" s="58" t="s">
        <v>11230</v>
      </c>
      <c r="D25" s="59" t="s">
        <v>11213</v>
      </c>
      <c r="E25" s="59" t="s">
        <v>11183</v>
      </c>
      <c r="F25" s="59" t="s">
        <v>4</v>
      </c>
      <c r="G25" s="59" t="s">
        <v>11231</v>
      </c>
    </row>
    <row r="26" ht="17.25" customHeight="1">
      <c r="B26" s="62">
        <v>16.0</v>
      </c>
      <c r="C26" s="58" t="s">
        <v>11233</v>
      </c>
      <c r="D26" s="59" t="s">
        <v>11213</v>
      </c>
      <c r="E26" s="59" t="s">
        <v>11183</v>
      </c>
      <c r="F26" s="59" t="s">
        <v>4</v>
      </c>
      <c r="G26" s="59"/>
    </row>
    <row r="27" ht="17.25" customHeight="1">
      <c r="B27" s="57"/>
      <c r="C27" s="58" t="s">
        <v>11235</v>
      </c>
      <c r="D27" s="59" t="s">
        <v>11213</v>
      </c>
      <c r="E27" s="59" t="s">
        <v>11183</v>
      </c>
      <c r="F27" s="59" t="s">
        <v>4</v>
      </c>
      <c r="G27" s="59"/>
    </row>
    <row r="28" ht="17.25" customHeight="1">
      <c r="B28" s="59">
        <v>17.0</v>
      </c>
      <c r="C28" s="58" t="s">
        <v>11236</v>
      </c>
      <c r="D28" s="59" t="s">
        <v>11213</v>
      </c>
      <c r="E28" s="59" t="s">
        <v>11183</v>
      </c>
      <c r="F28" s="59" t="s">
        <v>4</v>
      </c>
      <c r="G28" s="59"/>
    </row>
    <row r="29" ht="17.25" customHeight="1">
      <c r="B29" s="62">
        <v>18.0</v>
      </c>
      <c r="C29" s="58" t="s">
        <v>11238</v>
      </c>
      <c r="D29" s="59" t="s">
        <v>11213</v>
      </c>
      <c r="E29" s="59" t="s">
        <v>11183</v>
      </c>
      <c r="F29" s="59" t="s">
        <v>4</v>
      </c>
      <c r="G29" s="59"/>
    </row>
    <row r="30" ht="17.25" customHeight="1">
      <c r="B30" s="57"/>
      <c r="C30" s="58" t="s">
        <v>11240</v>
      </c>
      <c r="D30" s="59" t="s">
        <v>11213</v>
      </c>
      <c r="E30" s="59" t="s">
        <v>11183</v>
      </c>
      <c r="F30" s="59" t="s">
        <v>4</v>
      </c>
      <c r="G30" s="59"/>
    </row>
    <row r="31" ht="17.25" customHeight="1">
      <c r="B31" s="62">
        <v>19.0</v>
      </c>
      <c r="C31" s="58" t="s">
        <v>11242</v>
      </c>
      <c r="D31" s="59" t="s">
        <v>11192</v>
      </c>
      <c r="E31" s="59" t="s">
        <v>11183</v>
      </c>
      <c r="F31" s="59" t="s">
        <v>4</v>
      </c>
      <c r="G31" s="59"/>
    </row>
    <row r="32" ht="27.0" customHeight="1">
      <c r="B32" s="57"/>
      <c r="C32" s="59" t="s">
        <v>11245</v>
      </c>
      <c r="D32" s="59" t="s">
        <v>11192</v>
      </c>
      <c r="E32" s="59" t="s">
        <v>11183</v>
      </c>
      <c r="F32" s="59" t="s">
        <v>4</v>
      </c>
      <c r="G32" s="59"/>
    </row>
    <row r="33" ht="27.0" customHeight="1">
      <c r="B33" s="62">
        <v>20.0</v>
      </c>
      <c r="C33" s="58" t="s">
        <v>11247</v>
      </c>
      <c r="D33" s="59" t="s">
        <v>11192</v>
      </c>
      <c r="E33" s="59" t="s">
        <v>11183</v>
      </c>
      <c r="F33" s="59" t="s">
        <v>4</v>
      </c>
      <c r="G33" s="59"/>
    </row>
    <row r="34" ht="17.25" customHeight="1">
      <c r="B34" s="57"/>
      <c r="C34" s="58" t="s">
        <v>11249</v>
      </c>
      <c r="D34" s="59" t="s">
        <v>11213</v>
      </c>
      <c r="E34" s="59" t="s">
        <v>11183</v>
      </c>
      <c r="F34" s="59" t="s">
        <v>4</v>
      </c>
      <c r="G34" s="59"/>
    </row>
    <row r="35" ht="17.25" customHeight="1">
      <c r="B35" s="62">
        <v>21.0</v>
      </c>
      <c r="C35" s="50" t="s">
        <v>11278</v>
      </c>
      <c r="D35" s="49" t="s">
        <v>11203</v>
      </c>
      <c r="E35" s="49" t="s">
        <v>11183</v>
      </c>
      <c r="F35" s="49" t="s">
        <v>4</v>
      </c>
      <c r="G35" s="49"/>
    </row>
    <row r="36" ht="17.25" customHeight="1">
      <c r="B36" s="57"/>
      <c r="C36" s="58" t="s">
        <v>11279</v>
      </c>
      <c r="D36" s="59" t="s">
        <v>11213</v>
      </c>
      <c r="E36" s="59" t="s">
        <v>11183</v>
      </c>
      <c r="F36" s="59" t="s">
        <v>4</v>
      </c>
      <c r="G36" s="64"/>
    </row>
    <row r="37" ht="17.25" customHeight="1">
      <c r="B37" s="46" t="s">
        <v>11254</v>
      </c>
      <c r="C37" s="47" t="s">
        <v>11255</v>
      </c>
      <c r="D37" s="46" t="s">
        <v>11187</v>
      </c>
      <c r="E37" s="46" t="s">
        <v>11183</v>
      </c>
      <c r="F37" s="46" t="s">
        <v>4</v>
      </c>
      <c r="G37" s="48" t="s">
        <v>11256</v>
      </c>
    </row>
    <row r="38" ht="17.25" customHeight="1">
      <c r="B38" s="46" t="s">
        <v>11254</v>
      </c>
      <c r="C38" s="47" t="s">
        <v>11257</v>
      </c>
      <c r="D38" s="46" t="s">
        <v>11203</v>
      </c>
      <c r="E38" s="46" t="s">
        <v>11183</v>
      </c>
      <c r="F38" s="46" t="s">
        <v>4</v>
      </c>
      <c r="G38" s="48" t="s">
        <v>11258</v>
      </c>
    </row>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0">
    <mergeCell ref="B31:B32"/>
    <mergeCell ref="B33:B34"/>
    <mergeCell ref="B35:B36"/>
    <mergeCell ref="C2:G2"/>
    <mergeCell ref="B16:B17"/>
    <mergeCell ref="B20:B21"/>
    <mergeCell ref="B22:B23"/>
    <mergeCell ref="B24:B25"/>
    <mergeCell ref="B26:B27"/>
    <mergeCell ref="B29:B30"/>
  </mergeCells>
  <printOptions/>
  <pageMargins bottom="0.75" footer="0.0" header="0.0" left="0.25" right="0.25" top="0.7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 t="s">
        <v>11280</v>
      </c>
      <c r="B1" s="11"/>
    </row>
    <row r="2">
      <c r="A2" s="9">
        <v>1.0</v>
      </c>
      <c r="B2" s="9" t="s">
        <v>11260</v>
      </c>
      <c r="C2" s="9" t="s">
        <v>11261</v>
      </c>
    </row>
    <row r="3">
      <c r="A3" s="9">
        <v>2.0</v>
      </c>
      <c r="B3" s="9" t="s">
        <v>11262</v>
      </c>
      <c r="C3" s="9" t="s">
        <v>11261</v>
      </c>
    </row>
    <row r="4">
      <c r="A4" s="9">
        <v>3.0</v>
      </c>
      <c r="B4" s="9" t="s">
        <v>11263</v>
      </c>
    </row>
    <row r="5">
      <c r="A5" s="9">
        <v>4.0</v>
      </c>
      <c r="B5" s="9" t="s">
        <v>11264</v>
      </c>
    </row>
    <row r="6">
      <c r="A6" s="9">
        <v>5.0</v>
      </c>
      <c r="B6" s="9" t="s">
        <v>11265</v>
      </c>
    </row>
    <row r="7">
      <c r="A7" s="9">
        <v>6.0</v>
      </c>
      <c r="B7" s="9" t="s">
        <v>11281</v>
      </c>
    </row>
    <row r="8">
      <c r="A8" s="9">
        <v>7.0</v>
      </c>
      <c r="B8" s="9" t="s">
        <v>11282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38"/>
    <col customWidth="1" min="2" max="2" width="10.25"/>
    <col customWidth="1" min="3" max="3" width="18.5"/>
    <col customWidth="1" min="4" max="4" width="10.75"/>
    <col customWidth="1" min="5" max="6" width="20.25"/>
    <col customWidth="1" min="7" max="7" width="6.88"/>
    <col customWidth="1" min="8" max="8" width="25.88"/>
    <col customWidth="1" min="9" max="9" width="17.75"/>
    <col customWidth="1" min="10" max="10" width="16.38"/>
    <col customWidth="1" min="11" max="11" width="5.63"/>
    <col customWidth="1" min="12" max="12" width="3.75"/>
    <col customWidth="1" min="13" max="13" width="18.0"/>
    <col customWidth="1" min="14" max="14" width="3.5"/>
    <col customWidth="1" min="15" max="15" width="3.63"/>
    <col customWidth="1" min="16" max="16" width="3.13"/>
    <col customWidth="1" min="17" max="17" width="2.38"/>
    <col customWidth="1" min="18" max="18" width="3.88"/>
    <col customWidth="1" min="19" max="19" width="4.88"/>
    <col customWidth="1" min="20" max="20" width="4.0"/>
    <col customWidth="1" min="21" max="21" width="3.5"/>
    <col customWidth="1" min="22" max="22" width="9.0"/>
    <col customWidth="1" min="23" max="24" width="3.75"/>
    <col customWidth="1" min="25" max="25" width="4.25"/>
    <col customWidth="1" min="26" max="26" width="5.75"/>
    <col customWidth="1" min="27" max="27" width="6.63"/>
    <col customWidth="1" min="28" max="28" width="6.38"/>
    <col customWidth="1" min="29" max="29" width="6.5"/>
    <col customWidth="1" min="30" max="30" width="7.63"/>
    <col customWidth="1" min="31" max="31" width="8.0"/>
    <col customWidth="1" min="32" max="32" width="10.88"/>
  </cols>
  <sheetData>
    <row r="1" ht="14.25" customHeight="1">
      <c r="A1" s="66">
        <v>601.0</v>
      </c>
      <c r="B1" s="67">
        <v>46036.2389467593</v>
      </c>
      <c r="C1" s="66" t="s">
        <v>11283</v>
      </c>
      <c r="D1" s="66" t="s">
        <v>11284</v>
      </c>
      <c r="E1" s="66" t="s">
        <v>11285</v>
      </c>
      <c r="F1" s="66" t="s">
        <v>7606</v>
      </c>
      <c r="G1" s="66" t="s">
        <v>11286</v>
      </c>
      <c r="H1" s="66" t="s">
        <v>11287</v>
      </c>
      <c r="I1" s="66" t="s">
        <v>2053</v>
      </c>
      <c r="J1" s="66" t="s">
        <v>2053</v>
      </c>
      <c r="K1" s="66">
        <v>583.0</v>
      </c>
      <c r="L1" s="66">
        <v>0.0</v>
      </c>
      <c r="M1" s="66" t="s">
        <v>11288</v>
      </c>
      <c r="N1" s="66" t="s">
        <v>11289</v>
      </c>
      <c r="O1" s="66" t="s">
        <v>11289</v>
      </c>
      <c r="P1" s="66" t="s">
        <v>126</v>
      </c>
      <c r="Q1" s="66">
        <v>0.0</v>
      </c>
      <c r="R1" s="66" t="s">
        <v>11290</v>
      </c>
      <c r="S1" s="68" t="s">
        <v>11291</v>
      </c>
      <c r="T1" s="69"/>
      <c r="U1" s="69" t="s">
        <v>11292</v>
      </c>
      <c r="V1" s="70">
        <v>1000.0</v>
      </c>
      <c r="W1" s="69" t="s">
        <v>11293</v>
      </c>
      <c r="X1" s="70"/>
      <c r="Y1" s="69">
        <f>K1+V1-X1</f>
        <v>1583</v>
      </c>
      <c r="Z1" s="66">
        <v>583.0</v>
      </c>
      <c r="AA1" s="66" t="s">
        <v>11294</v>
      </c>
      <c r="AB1" s="66"/>
      <c r="AC1" s="66" t="s">
        <v>11295</v>
      </c>
      <c r="AD1" s="71">
        <v>46080.0</v>
      </c>
      <c r="AE1" s="71">
        <v>46122.0</v>
      </c>
      <c r="AF1" s="66" t="s">
        <v>11296</v>
      </c>
    </row>
    <row r="2" ht="14.25" customHeight="1">
      <c r="A2" s="12">
        <v>847.0</v>
      </c>
      <c r="B2" s="72">
        <v>46143.4152777778</v>
      </c>
      <c r="C2" s="73" t="s">
        <v>11297</v>
      </c>
      <c r="D2" s="73" t="s">
        <v>11298</v>
      </c>
      <c r="E2" s="74" t="s">
        <v>11299</v>
      </c>
      <c r="F2" s="74" t="s">
        <v>11299</v>
      </c>
      <c r="G2" s="73" t="s">
        <v>11286</v>
      </c>
      <c r="H2" s="73" t="s">
        <v>11300</v>
      </c>
      <c r="I2" s="73" t="s">
        <v>308</v>
      </c>
      <c r="J2" s="73" t="s">
        <v>10725</v>
      </c>
      <c r="K2" s="12">
        <v>847.0</v>
      </c>
      <c r="L2" s="73"/>
      <c r="M2" s="73" t="s">
        <v>11301</v>
      </c>
      <c r="N2" s="73"/>
      <c r="O2" s="73"/>
      <c r="P2" s="73"/>
      <c r="Q2" s="73"/>
      <c r="R2" s="73"/>
      <c r="S2" s="73"/>
      <c r="T2" s="73"/>
      <c r="U2" s="73"/>
      <c r="V2" s="73"/>
      <c r="W2" s="73"/>
      <c r="X2" s="73"/>
      <c r="Y2" s="73"/>
      <c r="Z2" s="73"/>
      <c r="AA2" s="73"/>
      <c r="AB2" s="73"/>
      <c r="AC2" s="66" t="s">
        <v>11295</v>
      </c>
      <c r="AD2" s="73" t="s">
        <v>11302</v>
      </c>
      <c r="AE2" s="73" t="s">
        <v>11303</v>
      </c>
      <c r="AF2" s="74" t="s">
        <v>11296</v>
      </c>
    </row>
    <row r="3" ht="14.25" customHeight="1">
      <c r="A3" s="66">
        <v>327.0</v>
      </c>
      <c r="B3" s="67">
        <v>46001.9411111111</v>
      </c>
      <c r="C3" s="66" t="s">
        <v>11304</v>
      </c>
      <c r="D3" s="66" t="s">
        <v>11305</v>
      </c>
      <c r="E3" s="66" t="s">
        <v>11306</v>
      </c>
      <c r="F3" s="66" t="s">
        <v>7719</v>
      </c>
      <c r="G3" s="66" t="s">
        <v>11286</v>
      </c>
      <c r="H3" s="66" t="s">
        <v>11307</v>
      </c>
      <c r="I3" s="66" t="s">
        <v>7720</v>
      </c>
      <c r="J3" s="66" t="s">
        <v>7720</v>
      </c>
      <c r="K3" s="66">
        <v>755.0</v>
      </c>
      <c r="L3" s="66"/>
      <c r="M3" s="66" t="s">
        <v>11288</v>
      </c>
      <c r="N3" s="66" t="s">
        <v>11308</v>
      </c>
      <c r="O3" s="66" t="s">
        <v>11309</v>
      </c>
      <c r="P3" s="66" t="s">
        <v>126</v>
      </c>
      <c r="Q3" s="66">
        <v>0.0</v>
      </c>
      <c r="R3" s="66" t="s">
        <v>126</v>
      </c>
      <c r="S3" s="68" t="s">
        <v>11310</v>
      </c>
      <c r="T3" s="69">
        <v>775.0</v>
      </c>
      <c r="U3" s="69" t="s">
        <v>11311</v>
      </c>
      <c r="V3" s="70">
        <v>1500.0</v>
      </c>
      <c r="W3" s="69" t="s">
        <v>11292</v>
      </c>
      <c r="X3" s="70">
        <v>1000.0</v>
      </c>
      <c r="Y3" s="69">
        <f t="shared" ref="Y3:Y10" si="1">K3+V3-X3</f>
        <v>1255</v>
      </c>
      <c r="Z3" s="66">
        <v>755.0</v>
      </c>
      <c r="AA3" s="66" t="s">
        <v>11312</v>
      </c>
      <c r="AB3" s="66" t="s">
        <v>11313</v>
      </c>
      <c r="AC3" s="66" t="s">
        <v>11295</v>
      </c>
      <c r="AD3" s="71">
        <v>46080.0</v>
      </c>
      <c r="AE3" s="71">
        <v>46113.0</v>
      </c>
      <c r="AF3" s="66" t="s">
        <v>11296</v>
      </c>
    </row>
    <row r="4" ht="14.25" customHeight="1">
      <c r="A4" s="66">
        <v>780.0</v>
      </c>
      <c r="B4" s="67">
        <v>46086.7688078704</v>
      </c>
      <c r="C4" s="66" t="s">
        <v>11314</v>
      </c>
      <c r="D4" s="66" t="s">
        <v>11315</v>
      </c>
      <c r="E4" s="66">
        <v>1.2232161722E10</v>
      </c>
      <c r="F4" s="75" t="s">
        <v>9769</v>
      </c>
      <c r="G4" s="68" t="s">
        <v>11316</v>
      </c>
      <c r="H4" s="68" t="s">
        <v>11317</v>
      </c>
      <c r="I4" s="68" t="s">
        <v>1950</v>
      </c>
      <c r="J4" s="66" t="s">
        <v>1950</v>
      </c>
      <c r="K4" s="66">
        <v>755.0</v>
      </c>
      <c r="L4" s="66">
        <v>1.0</v>
      </c>
      <c r="M4" s="68" t="s">
        <v>11318</v>
      </c>
      <c r="N4" s="76" t="s">
        <v>11319</v>
      </c>
      <c r="O4" s="68" t="s">
        <v>11320</v>
      </c>
      <c r="P4" s="68" t="s">
        <v>126</v>
      </c>
      <c r="Q4" s="66"/>
      <c r="R4" s="68" t="s">
        <v>11290</v>
      </c>
      <c r="S4" s="76" t="s">
        <v>11321</v>
      </c>
      <c r="T4" s="69">
        <v>895.0</v>
      </c>
      <c r="U4" s="76" t="s">
        <v>11322</v>
      </c>
      <c r="V4" s="70">
        <v>3000.0</v>
      </c>
      <c r="W4" s="76" t="s">
        <v>11323</v>
      </c>
      <c r="X4" s="70">
        <v>1000.0</v>
      </c>
      <c r="Y4" s="69">
        <f t="shared" si="1"/>
        <v>2755</v>
      </c>
      <c r="Z4" s="69">
        <v>755.0</v>
      </c>
      <c r="AA4" s="68" t="s">
        <v>11324</v>
      </c>
      <c r="AB4" s="66" t="s">
        <v>11325</v>
      </c>
      <c r="AC4" s="66" t="s">
        <v>11295</v>
      </c>
      <c r="AD4" s="71">
        <v>46098.0</v>
      </c>
      <c r="AE4" s="71">
        <v>46104.0</v>
      </c>
      <c r="AF4" s="66" t="s">
        <v>11296</v>
      </c>
    </row>
    <row r="5" ht="14.25" customHeight="1">
      <c r="A5" s="66">
        <v>792.0</v>
      </c>
      <c r="B5" s="67">
        <v>46094.1365162037</v>
      </c>
      <c r="C5" s="66" t="s">
        <v>11326</v>
      </c>
      <c r="D5" s="66" t="s">
        <v>11327</v>
      </c>
      <c r="E5" s="66" t="s">
        <v>11328</v>
      </c>
      <c r="F5" s="66" t="s">
        <v>9906</v>
      </c>
      <c r="G5" s="68" t="s">
        <v>11316</v>
      </c>
      <c r="H5" s="68" t="s">
        <v>11329</v>
      </c>
      <c r="I5" s="68" t="s">
        <v>1950</v>
      </c>
      <c r="J5" s="66" t="s">
        <v>1950</v>
      </c>
      <c r="K5" s="66">
        <v>755.0</v>
      </c>
      <c r="L5" s="66">
        <v>2.0</v>
      </c>
      <c r="M5" s="68" t="s">
        <v>11288</v>
      </c>
      <c r="N5" s="76" t="s">
        <v>11330</v>
      </c>
      <c r="O5" s="68" t="s">
        <v>11329</v>
      </c>
      <c r="P5" s="68" t="s">
        <v>126</v>
      </c>
      <c r="Q5" s="66"/>
      <c r="R5" s="68" t="s">
        <v>11290</v>
      </c>
      <c r="S5" s="76" t="s">
        <v>11331</v>
      </c>
      <c r="T5" s="69">
        <v>831.0</v>
      </c>
      <c r="U5" s="76" t="s">
        <v>11332</v>
      </c>
      <c r="V5" s="70">
        <v>3000.0</v>
      </c>
      <c r="W5" s="76" t="s">
        <v>11333</v>
      </c>
      <c r="X5" s="70">
        <v>500.0</v>
      </c>
      <c r="Y5" s="69">
        <f t="shared" si="1"/>
        <v>3255</v>
      </c>
      <c r="Z5" s="69">
        <f>K5</f>
        <v>755</v>
      </c>
      <c r="AA5" s="68" t="s">
        <v>11334</v>
      </c>
      <c r="AB5" s="66" t="s">
        <v>11325</v>
      </c>
      <c r="AC5" s="66" t="s">
        <v>11295</v>
      </c>
      <c r="AD5" s="71">
        <v>46098.0</v>
      </c>
      <c r="AE5" s="71">
        <v>46121.0</v>
      </c>
      <c r="AF5" s="66" t="s">
        <v>11296</v>
      </c>
    </row>
    <row r="6" ht="14.25" customHeight="1">
      <c r="A6" s="66">
        <v>727.0</v>
      </c>
      <c r="B6" s="67">
        <v>46055.0908101852</v>
      </c>
      <c r="C6" s="66" t="s">
        <v>11335</v>
      </c>
      <c r="D6" s="66" t="s">
        <v>11336</v>
      </c>
      <c r="E6" s="66" t="s">
        <v>11337</v>
      </c>
      <c r="F6" s="66" t="s">
        <v>9814</v>
      </c>
      <c r="G6" s="66" t="s">
        <v>11286</v>
      </c>
      <c r="H6" s="66" t="s">
        <v>11338</v>
      </c>
      <c r="I6" s="66" t="s">
        <v>1950</v>
      </c>
      <c r="J6" s="66" t="s">
        <v>1950</v>
      </c>
      <c r="K6" s="66">
        <v>814.0</v>
      </c>
      <c r="L6" s="66"/>
      <c r="M6" s="66" t="s">
        <v>11318</v>
      </c>
      <c r="N6" s="66" t="s">
        <v>11339</v>
      </c>
      <c r="O6" s="66" t="s">
        <v>11340</v>
      </c>
      <c r="P6" s="66" t="s">
        <v>126</v>
      </c>
      <c r="Q6" s="66">
        <v>0.0</v>
      </c>
      <c r="R6" s="66" t="s">
        <v>126</v>
      </c>
      <c r="S6" s="68" t="s">
        <v>11341</v>
      </c>
      <c r="T6" s="69">
        <v>875.0</v>
      </c>
      <c r="U6" s="69" t="s">
        <v>11342</v>
      </c>
      <c r="V6" s="70">
        <v>500.0</v>
      </c>
      <c r="W6" s="69" t="s">
        <v>11343</v>
      </c>
      <c r="X6" s="70">
        <v>100.0</v>
      </c>
      <c r="Y6" s="69">
        <f t="shared" si="1"/>
        <v>1214</v>
      </c>
      <c r="Z6" s="69"/>
      <c r="AA6" s="66" t="s">
        <v>11344</v>
      </c>
      <c r="AB6" s="66"/>
      <c r="AC6" s="66" t="s">
        <v>11295</v>
      </c>
      <c r="AD6" s="71">
        <v>46080.0</v>
      </c>
      <c r="AE6" s="71">
        <v>46148.0</v>
      </c>
      <c r="AF6" s="66" t="s">
        <v>11296</v>
      </c>
    </row>
    <row r="7" ht="14.25" customHeight="1">
      <c r="A7" s="66">
        <v>695.0</v>
      </c>
      <c r="B7" s="67">
        <v>46052.9399652778</v>
      </c>
      <c r="C7" s="66" t="s">
        <v>11345</v>
      </c>
      <c r="D7" s="66" t="s">
        <v>11346</v>
      </c>
      <c r="E7" s="66" t="s">
        <v>11347</v>
      </c>
      <c r="F7" s="66" t="s">
        <v>8833</v>
      </c>
      <c r="G7" s="66" t="s">
        <v>11316</v>
      </c>
      <c r="H7" s="66" t="s">
        <v>11317</v>
      </c>
      <c r="I7" s="66" t="s">
        <v>8834</v>
      </c>
      <c r="J7" s="66" t="s">
        <v>8834</v>
      </c>
      <c r="K7" s="66">
        <v>814.0</v>
      </c>
      <c r="L7" s="66">
        <v>1.0</v>
      </c>
      <c r="M7" s="66" t="s">
        <v>11318</v>
      </c>
      <c r="N7" s="66" t="s">
        <v>11348</v>
      </c>
      <c r="O7" s="66" t="s">
        <v>11349</v>
      </c>
      <c r="P7" s="66" t="s">
        <v>126</v>
      </c>
      <c r="Q7" s="66">
        <v>0.0</v>
      </c>
      <c r="R7" s="66" t="s">
        <v>11290</v>
      </c>
      <c r="S7" s="68" t="s">
        <v>11350</v>
      </c>
      <c r="T7" s="69">
        <v>814.0</v>
      </c>
      <c r="U7" s="69" t="s">
        <v>11351</v>
      </c>
      <c r="V7" s="70">
        <v>4000.0</v>
      </c>
      <c r="W7" s="69" t="s">
        <v>11352</v>
      </c>
      <c r="X7" s="70"/>
      <c r="Y7" s="69">
        <f t="shared" si="1"/>
        <v>4814</v>
      </c>
      <c r="Z7" s="66">
        <v>814.0</v>
      </c>
      <c r="AA7" s="66" t="s">
        <v>11353</v>
      </c>
      <c r="AB7" s="66"/>
      <c r="AC7" s="66" t="s">
        <v>11295</v>
      </c>
      <c r="AD7" s="71">
        <v>46080.0</v>
      </c>
      <c r="AE7" s="71">
        <v>46115.0</v>
      </c>
      <c r="AF7" s="66" t="s">
        <v>11296</v>
      </c>
    </row>
    <row r="8" ht="14.25" customHeight="1">
      <c r="A8" s="66">
        <v>54.0</v>
      </c>
      <c r="B8" s="67">
        <v>45937.79770833333</v>
      </c>
      <c r="C8" s="66" t="s">
        <v>11354</v>
      </c>
      <c r="D8" s="66" t="s">
        <v>11355</v>
      </c>
      <c r="E8" s="66" t="s">
        <v>11356</v>
      </c>
      <c r="F8" s="66" t="s">
        <v>1444</v>
      </c>
      <c r="G8" s="66" t="s">
        <v>11286</v>
      </c>
      <c r="H8" s="66" t="s">
        <v>11357</v>
      </c>
      <c r="I8" s="66" t="s">
        <v>1275</v>
      </c>
      <c r="J8" s="66" t="s">
        <v>10109</v>
      </c>
      <c r="K8" s="66">
        <v>523.0</v>
      </c>
      <c r="L8" s="66">
        <v>1.0</v>
      </c>
      <c r="M8" s="66" t="s">
        <v>11358</v>
      </c>
      <c r="N8" s="66" t="s">
        <v>11359</v>
      </c>
      <c r="O8" s="66" t="s">
        <v>11360</v>
      </c>
      <c r="P8" s="66" t="s">
        <v>152</v>
      </c>
      <c r="Q8" s="66" t="s">
        <v>11361</v>
      </c>
      <c r="R8" s="66" t="s">
        <v>11290</v>
      </c>
      <c r="S8" s="68" t="s">
        <v>11362</v>
      </c>
      <c r="T8" s="69">
        <v>437.0</v>
      </c>
      <c r="U8" s="69" t="s">
        <v>11363</v>
      </c>
      <c r="V8" s="70" t="s">
        <v>11364</v>
      </c>
      <c r="W8" s="69" t="s">
        <v>11365</v>
      </c>
      <c r="X8" s="70">
        <v>1000.0</v>
      </c>
      <c r="Y8" s="69">
        <f t="shared" si="1"/>
        <v>823</v>
      </c>
      <c r="Z8" s="77">
        <v>814.0</v>
      </c>
      <c r="AA8" s="66" t="s">
        <v>11366</v>
      </c>
      <c r="AB8" s="66" t="s">
        <v>11357</v>
      </c>
      <c r="AC8" s="66" t="s">
        <v>11295</v>
      </c>
      <c r="AD8" s="71">
        <v>46080.0</v>
      </c>
      <c r="AE8" s="71">
        <v>46091.0</v>
      </c>
      <c r="AF8" s="66" t="s">
        <v>11296</v>
      </c>
    </row>
    <row r="9" ht="14.25" customHeight="1">
      <c r="A9" s="66">
        <v>613.0</v>
      </c>
      <c r="B9" s="67">
        <v>46038.4588888889</v>
      </c>
      <c r="C9" s="66" t="s">
        <v>7686</v>
      </c>
      <c r="D9" s="66" t="s">
        <v>11367</v>
      </c>
      <c r="E9" s="66" t="s">
        <v>11368</v>
      </c>
      <c r="F9" s="66" t="s">
        <v>7687</v>
      </c>
      <c r="G9" s="66" t="s">
        <v>11286</v>
      </c>
      <c r="H9" s="66" t="s">
        <v>11369</v>
      </c>
      <c r="I9" s="66" t="s">
        <v>1286</v>
      </c>
      <c r="J9" s="66" t="s">
        <v>10109</v>
      </c>
      <c r="K9" s="66">
        <v>755.0</v>
      </c>
      <c r="L9" s="66">
        <v>3.0</v>
      </c>
      <c r="M9" s="66" t="s">
        <v>11288</v>
      </c>
      <c r="N9" s="66" t="s">
        <v>11370</v>
      </c>
      <c r="O9" s="66" t="s">
        <v>11371</v>
      </c>
      <c r="P9" s="66" t="s">
        <v>126</v>
      </c>
      <c r="Q9" s="66">
        <v>0.0</v>
      </c>
      <c r="R9" s="66" t="s">
        <v>126</v>
      </c>
      <c r="S9" s="68" t="s">
        <v>11372</v>
      </c>
      <c r="T9" s="69">
        <v>757.0</v>
      </c>
      <c r="U9" s="69" t="s">
        <v>11373</v>
      </c>
      <c r="V9" s="70">
        <v>2500.0</v>
      </c>
      <c r="W9" s="69" t="s">
        <v>11374</v>
      </c>
      <c r="X9" s="70">
        <v>1500.0</v>
      </c>
      <c r="Y9" s="69">
        <f t="shared" si="1"/>
        <v>1755</v>
      </c>
      <c r="Z9" s="69">
        <v>755.0</v>
      </c>
      <c r="AA9" s="66" t="s">
        <v>11375</v>
      </c>
      <c r="AB9" s="66"/>
      <c r="AC9" s="66" t="s">
        <v>11295</v>
      </c>
      <c r="AD9" s="71">
        <v>46080.0</v>
      </c>
      <c r="AE9" s="71">
        <v>46122.0</v>
      </c>
      <c r="AF9" s="66" t="s">
        <v>11296</v>
      </c>
    </row>
    <row r="10" ht="14.25" customHeight="1">
      <c r="A10" s="66">
        <v>297.0</v>
      </c>
      <c r="B10" s="67">
        <v>45994.5982523148</v>
      </c>
      <c r="C10" s="66" t="s">
        <v>11376</v>
      </c>
      <c r="D10" s="66" t="s">
        <v>11377</v>
      </c>
      <c r="E10" s="66" t="s">
        <v>11378</v>
      </c>
      <c r="F10" s="66" t="s">
        <v>4138</v>
      </c>
      <c r="G10" s="66" t="s">
        <v>11286</v>
      </c>
      <c r="H10" s="66" t="s">
        <v>11379</v>
      </c>
      <c r="I10" s="66" t="s">
        <v>4140</v>
      </c>
      <c r="J10" s="66" t="s">
        <v>4140</v>
      </c>
      <c r="K10" s="66">
        <v>755.0</v>
      </c>
      <c r="L10" s="66">
        <v>1.0</v>
      </c>
      <c r="M10" s="66" t="s">
        <v>11288</v>
      </c>
      <c r="N10" s="66" t="s">
        <v>11380</v>
      </c>
      <c r="O10" s="66" t="s">
        <v>11381</v>
      </c>
      <c r="P10" s="66" t="s">
        <v>126</v>
      </c>
      <c r="Q10" s="66">
        <v>0.0</v>
      </c>
      <c r="R10" s="66" t="s">
        <v>11290</v>
      </c>
      <c r="S10" s="68" t="s">
        <v>11382</v>
      </c>
      <c r="T10" s="69">
        <v>605.0</v>
      </c>
      <c r="U10" s="69" t="s">
        <v>11383</v>
      </c>
      <c r="V10" s="70">
        <v>500.0</v>
      </c>
      <c r="W10" s="69" t="s">
        <v>11384</v>
      </c>
      <c r="X10" s="70">
        <v>100.0</v>
      </c>
      <c r="Y10" s="69">
        <f t="shared" si="1"/>
        <v>1155</v>
      </c>
      <c r="Z10" s="69">
        <v>755.0</v>
      </c>
      <c r="AA10" s="66" t="s">
        <v>11385</v>
      </c>
      <c r="AB10" s="66" t="s">
        <v>11386</v>
      </c>
      <c r="AC10" s="66" t="s">
        <v>11295</v>
      </c>
      <c r="AD10" s="71">
        <v>46080.0</v>
      </c>
      <c r="AE10" s="71">
        <v>46149.0</v>
      </c>
      <c r="AF10" s="66" t="s">
        <v>11296</v>
      </c>
    </row>
    <row r="11" ht="14.25" customHeight="1">
      <c r="A11" s="78">
        <v>850.0</v>
      </c>
      <c r="B11" s="79">
        <v>46143.612662037</v>
      </c>
      <c r="C11" s="80" t="s">
        <v>11387</v>
      </c>
      <c r="D11" s="80" t="s">
        <v>11388</v>
      </c>
      <c r="E11" s="81" t="s">
        <v>11389</v>
      </c>
      <c r="F11" s="81" t="s">
        <v>11389</v>
      </c>
      <c r="G11" s="80" t="s">
        <v>11286</v>
      </c>
      <c r="H11" s="80" t="s">
        <v>11390</v>
      </c>
      <c r="I11" s="80" t="s">
        <v>4140</v>
      </c>
      <c r="J11" s="80" t="s">
        <v>4140</v>
      </c>
      <c r="K11" s="78">
        <v>850.0</v>
      </c>
      <c r="L11" s="80"/>
      <c r="M11" s="80" t="s">
        <v>11301</v>
      </c>
      <c r="N11" s="80"/>
      <c r="O11" s="80"/>
      <c r="P11" s="80"/>
      <c r="Q11" s="80"/>
      <c r="R11" s="80"/>
      <c r="S11" s="80"/>
      <c r="T11" s="80"/>
      <c r="U11" s="80"/>
      <c r="V11" s="80"/>
      <c r="W11" s="80"/>
      <c r="X11" s="80"/>
      <c r="Y11" s="80"/>
      <c r="Z11" s="80"/>
      <c r="AA11" s="80"/>
      <c r="AB11" s="80"/>
      <c r="AC11" s="66" t="s">
        <v>11295</v>
      </c>
      <c r="AD11" s="80" t="s">
        <v>11302</v>
      </c>
      <c r="AE11" s="80" t="s">
        <v>11303</v>
      </c>
      <c r="AF11" s="81" t="s">
        <v>11296</v>
      </c>
    </row>
    <row r="12" ht="14.25" customHeight="1">
      <c r="A12" s="66">
        <v>8.0</v>
      </c>
      <c r="B12" s="67">
        <v>45914.582233796296</v>
      </c>
      <c r="C12" s="66" t="s">
        <v>11391</v>
      </c>
      <c r="D12" s="66" t="s">
        <v>11392</v>
      </c>
      <c r="E12" s="66" t="s">
        <v>11393</v>
      </c>
      <c r="F12" s="66" t="s">
        <v>1323</v>
      </c>
      <c r="G12" s="66" t="s">
        <v>11286</v>
      </c>
      <c r="H12" s="66" t="s">
        <v>11338</v>
      </c>
      <c r="I12" s="66" t="s">
        <v>1320</v>
      </c>
      <c r="J12" s="66" t="s">
        <v>1320</v>
      </c>
      <c r="K12" s="66">
        <v>755.0</v>
      </c>
      <c r="L12" s="66">
        <v>2.0</v>
      </c>
      <c r="M12" s="66" t="s">
        <v>11288</v>
      </c>
      <c r="N12" s="66" t="s">
        <v>11394</v>
      </c>
      <c r="O12" s="66" t="s">
        <v>11395</v>
      </c>
      <c r="P12" s="66" t="s">
        <v>126</v>
      </c>
      <c r="Q12" s="66">
        <v>0.0</v>
      </c>
      <c r="R12" s="66" t="s">
        <v>11290</v>
      </c>
      <c r="S12" s="68" t="s">
        <v>11396</v>
      </c>
      <c r="T12" s="69">
        <v>605.0</v>
      </c>
      <c r="U12" s="69" t="s">
        <v>11397</v>
      </c>
      <c r="V12" s="70">
        <v>2000.0</v>
      </c>
      <c r="W12" s="69" t="s">
        <v>11343</v>
      </c>
      <c r="X12" s="70">
        <v>100.0</v>
      </c>
      <c r="Y12" s="69">
        <f t="shared" ref="Y12:Y16" si="2">K12+V12-X12</f>
        <v>2655</v>
      </c>
      <c r="Z12" s="69">
        <v>755.0</v>
      </c>
      <c r="AA12" s="66" t="s">
        <v>11398</v>
      </c>
      <c r="AB12" s="66" t="s">
        <v>11325</v>
      </c>
      <c r="AC12" s="66" t="s">
        <v>11295</v>
      </c>
      <c r="AD12" s="71">
        <v>46080.0</v>
      </c>
      <c r="AE12" s="71">
        <v>46083.0</v>
      </c>
      <c r="AF12" s="66" t="s">
        <v>11296</v>
      </c>
    </row>
    <row r="13" ht="14.25" customHeight="1">
      <c r="A13" s="66">
        <v>466.0</v>
      </c>
      <c r="B13" s="67">
        <v>46020.8383680556</v>
      </c>
      <c r="C13" s="66" t="s">
        <v>11399</v>
      </c>
      <c r="D13" s="66" t="s">
        <v>11400</v>
      </c>
      <c r="E13" s="66" t="s">
        <v>11401</v>
      </c>
      <c r="F13" s="66" t="s">
        <v>5948</v>
      </c>
      <c r="G13" s="66" t="s">
        <v>11286</v>
      </c>
      <c r="H13" s="66" t="s">
        <v>11338</v>
      </c>
      <c r="I13" s="66" t="s">
        <v>1320</v>
      </c>
      <c r="J13" s="66" t="s">
        <v>1320</v>
      </c>
      <c r="K13" s="66">
        <v>814.0</v>
      </c>
      <c r="L13" s="66">
        <v>3.0</v>
      </c>
      <c r="M13" s="66" t="s">
        <v>11318</v>
      </c>
      <c r="N13" s="66" t="s">
        <v>11402</v>
      </c>
      <c r="O13" s="66" t="s">
        <v>11403</v>
      </c>
      <c r="P13" s="66" t="s">
        <v>152</v>
      </c>
      <c r="Q13" s="66" t="s">
        <v>11404</v>
      </c>
      <c r="R13" s="66" t="s">
        <v>11290</v>
      </c>
      <c r="S13" s="68" t="s">
        <v>11405</v>
      </c>
      <c r="T13" s="69">
        <v>649.0</v>
      </c>
      <c r="U13" s="69" t="s">
        <v>11406</v>
      </c>
      <c r="V13" s="70" t="s">
        <v>11373</v>
      </c>
      <c r="W13" s="69" t="s">
        <v>11407</v>
      </c>
      <c r="X13" s="70" t="s">
        <v>11408</v>
      </c>
      <c r="Y13" s="69">
        <f t="shared" si="2"/>
        <v>2614</v>
      </c>
      <c r="Z13" s="66">
        <v>814.0</v>
      </c>
      <c r="AA13" s="66" t="s">
        <v>11409</v>
      </c>
      <c r="AB13" s="66"/>
      <c r="AC13" s="66" t="s">
        <v>11295</v>
      </c>
      <c r="AD13" s="71">
        <v>46080.0</v>
      </c>
      <c r="AE13" s="71">
        <v>46122.0</v>
      </c>
      <c r="AF13" s="66" t="s">
        <v>11296</v>
      </c>
    </row>
    <row r="14" ht="14.25" customHeight="1">
      <c r="A14" s="66">
        <v>16.0</v>
      </c>
      <c r="B14" s="67">
        <v>45918.89753472222</v>
      </c>
      <c r="C14" s="66" t="s">
        <v>11410</v>
      </c>
      <c r="D14" s="66" t="s">
        <v>11411</v>
      </c>
      <c r="E14" s="66" t="s">
        <v>11412</v>
      </c>
      <c r="F14" s="66" t="s">
        <v>1316</v>
      </c>
      <c r="G14" s="66" t="s">
        <v>11286</v>
      </c>
      <c r="H14" s="66" t="s">
        <v>11357</v>
      </c>
      <c r="I14" s="66" t="s">
        <v>249</v>
      </c>
      <c r="J14" s="66" t="s">
        <v>1320</v>
      </c>
      <c r="K14" s="66">
        <v>814.0</v>
      </c>
      <c r="L14" s="66">
        <v>1.0</v>
      </c>
      <c r="M14" s="66" t="s">
        <v>11318</v>
      </c>
      <c r="N14" s="66" t="s">
        <v>11413</v>
      </c>
      <c r="O14" s="66" t="s">
        <v>11414</v>
      </c>
      <c r="P14" s="66" t="s">
        <v>152</v>
      </c>
      <c r="Q14" s="66" t="s">
        <v>11415</v>
      </c>
      <c r="R14" s="66" t="s">
        <v>11290</v>
      </c>
      <c r="S14" s="68" t="s">
        <v>11416</v>
      </c>
      <c r="T14" s="69">
        <v>699.0</v>
      </c>
      <c r="U14" s="69" t="s">
        <v>11417</v>
      </c>
      <c r="V14" s="70">
        <v>2500.0</v>
      </c>
      <c r="W14" s="69" t="s">
        <v>11417</v>
      </c>
      <c r="X14" s="70">
        <v>2500.0</v>
      </c>
      <c r="Y14" s="69">
        <f t="shared" si="2"/>
        <v>814</v>
      </c>
      <c r="Z14" s="69">
        <v>814.0</v>
      </c>
      <c r="AA14" s="66" t="s">
        <v>11418</v>
      </c>
      <c r="AB14" s="66" t="s">
        <v>11357</v>
      </c>
      <c r="AC14" s="66" t="s">
        <v>11295</v>
      </c>
      <c r="AD14" s="71">
        <v>46080.0</v>
      </c>
      <c r="AE14" s="71">
        <v>46080.0</v>
      </c>
      <c r="AF14" s="66" t="s">
        <v>11296</v>
      </c>
    </row>
    <row r="15" ht="14.25" customHeight="1">
      <c r="A15" s="66">
        <v>691.0</v>
      </c>
      <c r="B15" s="67">
        <v>46052.7775810185</v>
      </c>
      <c r="C15" s="66" t="s">
        <v>11419</v>
      </c>
      <c r="D15" s="66" t="s">
        <v>11420</v>
      </c>
      <c r="E15" s="66" t="s">
        <v>11421</v>
      </c>
      <c r="F15" s="66" t="s">
        <v>8801</v>
      </c>
      <c r="G15" s="66" t="s">
        <v>11286</v>
      </c>
      <c r="H15" s="66" t="s">
        <v>11338</v>
      </c>
      <c r="I15" s="66" t="s">
        <v>8802</v>
      </c>
      <c r="J15" s="66" t="s">
        <v>8802</v>
      </c>
      <c r="K15" s="66">
        <v>523.0</v>
      </c>
      <c r="L15" s="66">
        <v>1.0</v>
      </c>
      <c r="M15" s="66" t="s">
        <v>11422</v>
      </c>
      <c r="N15" s="66" t="s">
        <v>11423</v>
      </c>
      <c r="O15" s="66" t="s">
        <v>11424</v>
      </c>
      <c r="P15" s="66" t="s">
        <v>152</v>
      </c>
      <c r="Q15" s="66" t="s">
        <v>11425</v>
      </c>
      <c r="R15" s="66" t="s">
        <v>11426</v>
      </c>
      <c r="S15" s="68" t="s">
        <v>11427</v>
      </c>
      <c r="T15" s="69">
        <v>523.0</v>
      </c>
      <c r="U15" s="69" t="s">
        <v>11428</v>
      </c>
      <c r="V15" s="70" t="s">
        <v>11429</v>
      </c>
      <c r="W15" s="69" t="s">
        <v>11430</v>
      </c>
      <c r="X15" s="70">
        <v>2000.0</v>
      </c>
      <c r="Y15" s="69">
        <f t="shared" si="2"/>
        <v>661.73</v>
      </c>
      <c r="Z15" s="66">
        <v>523.0</v>
      </c>
      <c r="AA15" s="66" t="s">
        <v>11431</v>
      </c>
      <c r="AB15" s="66"/>
      <c r="AC15" s="66" t="s">
        <v>11295</v>
      </c>
      <c r="AD15" s="71">
        <v>46080.0</v>
      </c>
      <c r="AE15" s="71">
        <v>46125.0</v>
      </c>
      <c r="AF15" s="66" t="s">
        <v>11296</v>
      </c>
    </row>
    <row r="16" ht="14.25" customHeight="1">
      <c r="A16" s="66">
        <v>66.0</v>
      </c>
      <c r="B16" s="67">
        <v>45946.98181712963</v>
      </c>
      <c r="C16" s="66" t="s">
        <v>11432</v>
      </c>
      <c r="D16" s="66" t="s">
        <v>11433</v>
      </c>
      <c r="E16" s="66" t="s">
        <v>11434</v>
      </c>
      <c r="F16" s="66" t="s">
        <v>2558</v>
      </c>
      <c r="G16" s="66" t="s">
        <v>11286</v>
      </c>
      <c r="H16" s="66" t="s">
        <v>11317</v>
      </c>
      <c r="I16" s="66" t="s">
        <v>706</v>
      </c>
      <c r="J16" s="66" t="s">
        <v>5440</v>
      </c>
      <c r="K16" s="66">
        <v>407.0</v>
      </c>
      <c r="L16" s="66">
        <v>0.0</v>
      </c>
      <c r="M16" s="66" t="s">
        <v>11301</v>
      </c>
      <c r="N16" s="66" t="s">
        <v>11435</v>
      </c>
      <c r="O16" s="66" t="s">
        <v>11436</v>
      </c>
      <c r="P16" s="66" t="s">
        <v>152</v>
      </c>
      <c r="Q16" s="66" t="s">
        <v>11437</v>
      </c>
      <c r="R16" s="66" t="s">
        <v>11290</v>
      </c>
      <c r="S16" s="68" t="s">
        <v>11438</v>
      </c>
      <c r="T16" s="69">
        <v>631.0</v>
      </c>
      <c r="U16" s="69" t="s">
        <v>11439</v>
      </c>
      <c r="V16" s="70">
        <v>2520.0</v>
      </c>
      <c r="W16" s="69" t="s">
        <v>11440</v>
      </c>
      <c r="X16" s="70">
        <v>1000.0</v>
      </c>
      <c r="Y16" s="69">
        <f t="shared" si="2"/>
        <v>1927</v>
      </c>
      <c r="Z16" s="66">
        <v>407.0</v>
      </c>
      <c r="AA16" s="66" t="s">
        <v>11441</v>
      </c>
      <c r="AB16" s="66"/>
      <c r="AC16" s="66" t="s">
        <v>11295</v>
      </c>
      <c r="AD16" s="71">
        <v>46080.0</v>
      </c>
      <c r="AE16" s="71">
        <v>46126.0</v>
      </c>
      <c r="AF16" s="66" t="s">
        <v>11296</v>
      </c>
    </row>
    <row r="17" ht="14.25" customHeight="1">
      <c r="A17" s="78">
        <v>846.0</v>
      </c>
      <c r="B17" s="79">
        <v>46143.4200694444</v>
      </c>
      <c r="C17" s="80" t="s">
        <v>11442</v>
      </c>
      <c r="D17" s="80" t="s">
        <v>11443</v>
      </c>
      <c r="E17" s="81" t="s">
        <v>11444</v>
      </c>
      <c r="F17" s="82" t="s">
        <v>3018</v>
      </c>
      <c r="G17" s="80" t="s">
        <v>11316</v>
      </c>
      <c r="H17" s="80" t="s">
        <v>11317</v>
      </c>
      <c r="I17" s="80" t="s">
        <v>2808</v>
      </c>
      <c r="J17" s="80" t="s">
        <v>2808</v>
      </c>
      <c r="K17" s="78">
        <v>846.0</v>
      </c>
      <c r="L17" s="80"/>
      <c r="M17" s="81" t="s">
        <v>11445</v>
      </c>
      <c r="N17" s="80"/>
      <c r="O17" s="80"/>
      <c r="P17" s="80"/>
      <c r="Q17" s="80"/>
      <c r="R17" s="80"/>
      <c r="S17" s="80"/>
      <c r="T17" s="80"/>
      <c r="U17" s="80"/>
      <c r="V17" s="80"/>
      <c r="W17" s="80"/>
      <c r="X17" s="80"/>
      <c r="Y17" s="80"/>
      <c r="Z17" s="80"/>
      <c r="AA17" s="80"/>
      <c r="AB17" s="80"/>
      <c r="AC17" s="66" t="s">
        <v>11295</v>
      </c>
      <c r="AD17" s="81" t="s">
        <v>11446</v>
      </c>
      <c r="AE17" s="80" t="s">
        <v>11447</v>
      </c>
      <c r="AF17" s="81" t="s">
        <v>11296</v>
      </c>
    </row>
    <row r="18" ht="14.25" customHeight="1">
      <c r="A18" s="66">
        <v>440.0</v>
      </c>
      <c r="B18" s="67">
        <v>46019.3553009259</v>
      </c>
      <c r="C18" s="66" t="s">
        <v>11448</v>
      </c>
      <c r="D18" s="66" t="s">
        <v>11449</v>
      </c>
      <c r="E18" s="66" t="s">
        <v>11450</v>
      </c>
      <c r="F18" s="66" t="s">
        <v>5696</v>
      </c>
      <c r="G18" s="66" t="s">
        <v>11286</v>
      </c>
      <c r="H18" s="66" t="s">
        <v>11357</v>
      </c>
      <c r="I18" s="66" t="s">
        <v>5698</v>
      </c>
      <c r="J18" s="66" t="s">
        <v>5698</v>
      </c>
      <c r="K18" s="66">
        <v>814.0</v>
      </c>
      <c r="L18" s="66">
        <v>1.0</v>
      </c>
      <c r="M18" s="66" t="s">
        <v>11318</v>
      </c>
      <c r="N18" s="66" t="s">
        <v>11451</v>
      </c>
      <c r="O18" s="66" t="s">
        <v>11452</v>
      </c>
      <c r="P18" s="66" t="s">
        <v>126</v>
      </c>
      <c r="Q18" s="66">
        <v>0.0</v>
      </c>
      <c r="R18" s="66" t="s">
        <v>11290</v>
      </c>
      <c r="S18" s="68" t="s">
        <v>11453</v>
      </c>
      <c r="T18" s="69">
        <v>649.0</v>
      </c>
      <c r="U18" s="69" t="s">
        <v>11454</v>
      </c>
      <c r="V18" s="70">
        <v>3000.0</v>
      </c>
      <c r="W18" s="69" t="s">
        <v>11440</v>
      </c>
      <c r="X18" s="70">
        <v>1000.0</v>
      </c>
      <c r="Y18" s="69">
        <f t="shared" ref="Y18:Y74" si="3">K18+V18-X18</f>
        <v>2814</v>
      </c>
      <c r="Z18" s="69">
        <v>814.0</v>
      </c>
      <c r="AA18" s="66" t="s">
        <v>11455</v>
      </c>
      <c r="AB18" s="66" t="s">
        <v>11357</v>
      </c>
      <c r="AC18" s="66" t="s">
        <v>11295</v>
      </c>
      <c r="AD18" s="71">
        <v>46080.0</v>
      </c>
      <c r="AE18" s="71">
        <v>46093.0</v>
      </c>
      <c r="AF18" s="66" t="s">
        <v>11296</v>
      </c>
    </row>
    <row r="19" ht="14.25" customHeight="1">
      <c r="A19" s="66">
        <v>575.0</v>
      </c>
      <c r="B19" s="67">
        <v>46025.4547685185</v>
      </c>
      <c r="C19" s="66" t="s">
        <v>11456</v>
      </c>
      <c r="D19" s="66" t="s">
        <v>11457</v>
      </c>
      <c r="E19" s="66" t="s">
        <v>11458</v>
      </c>
      <c r="F19" s="66" t="s">
        <v>7683</v>
      </c>
      <c r="G19" s="66" t="s">
        <v>11286</v>
      </c>
      <c r="H19" s="66" t="s">
        <v>11338</v>
      </c>
      <c r="I19" s="66" t="s">
        <v>5698</v>
      </c>
      <c r="J19" s="66" t="s">
        <v>5698</v>
      </c>
      <c r="K19" s="66">
        <v>814.0</v>
      </c>
      <c r="L19" s="66">
        <v>3.0</v>
      </c>
      <c r="M19" s="66" t="s">
        <v>11318</v>
      </c>
      <c r="N19" s="66" t="s">
        <v>11459</v>
      </c>
      <c r="O19" s="66" t="s">
        <v>11460</v>
      </c>
      <c r="P19" s="66" t="s">
        <v>126</v>
      </c>
      <c r="Q19" s="66">
        <v>0.0</v>
      </c>
      <c r="R19" s="66" t="s">
        <v>126</v>
      </c>
      <c r="S19" s="68" t="s">
        <v>11461</v>
      </c>
      <c r="T19" s="69">
        <v>714.0</v>
      </c>
      <c r="U19" s="69" t="s">
        <v>11462</v>
      </c>
      <c r="V19" s="70">
        <v>2400.0</v>
      </c>
      <c r="W19" s="69" t="s">
        <v>11463</v>
      </c>
      <c r="X19" s="70">
        <v>200.0</v>
      </c>
      <c r="Y19" s="69">
        <f t="shared" si="3"/>
        <v>3014</v>
      </c>
      <c r="Z19" s="69">
        <f>K19</f>
        <v>814</v>
      </c>
      <c r="AA19" s="66" t="s">
        <v>11464</v>
      </c>
      <c r="AB19" s="66"/>
      <c r="AC19" s="66" t="s">
        <v>11295</v>
      </c>
      <c r="AD19" s="71">
        <v>46098.0</v>
      </c>
      <c r="AE19" s="71">
        <v>46111.0</v>
      </c>
      <c r="AF19" s="66" t="s">
        <v>11296</v>
      </c>
    </row>
    <row r="20" ht="14.25" customHeight="1">
      <c r="A20" s="66">
        <v>659.0</v>
      </c>
      <c r="B20" s="67">
        <v>46049.9654398148</v>
      </c>
      <c r="C20" s="66" t="s">
        <v>11465</v>
      </c>
      <c r="D20" s="66" t="s">
        <v>11466</v>
      </c>
      <c r="E20" s="66" t="s">
        <v>11467</v>
      </c>
      <c r="F20" s="66" t="s">
        <v>11468</v>
      </c>
      <c r="G20" s="66" t="s">
        <v>11316</v>
      </c>
      <c r="H20" s="66" t="s">
        <v>11469</v>
      </c>
      <c r="I20" s="66" t="s">
        <v>5698</v>
      </c>
      <c r="J20" s="66" t="s">
        <v>5698</v>
      </c>
      <c r="K20" s="66">
        <v>814.0</v>
      </c>
      <c r="L20" s="66">
        <v>4.0</v>
      </c>
      <c r="M20" s="66" t="s">
        <v>11318</v>
      </c>
      <c r="N20" s="66" t="s">
        <v>11470</v>
      </c>
      <c r="O20" s="66" t="s">
        <v>11471</v>
      </c>
      <c r="P20" s="66" t="s">
        <v>126</v>
      </c>
      <c r="Q20" s="66">
        <v>0.0</v>
      </c>
      <c r="R20" s="66" t="s">
        <v>11290</v>
      </c>
      <c r="S20" s="68" t="s">
        <v>11472</v>
      </c>
      <c r="T20" s="69">
        <v>583.0</v>
      </c>
      <c r="U20" s="69" t="s">
        <v>11473</v>
      </c>
      <c r="V20" s="70">
        <v>2000.0</v>
      </c>
      <c r="W20" s="69" t="s">
        <v>11474</v>
      </c>
      <c r="X20" s="70">
        <v>800.0</v>
      </c>
      <c r="Y20" s="69">
        <f t="shared" si="3"/>
        <v>2014</v>
      </c>
      <c r="Z20" s="66">
        <v>814.0</v>
      </c>
      <c r="AA20" s="66" t="s">
        <v>11475</v>
      </c>
      <c r="AB20" s="66"/>
      <c r="AC20" s="66" t="s">
        <v>11295</v>
      </c>
      <c r="AD20" s="71">
        <v>46080.0</v>
      </c>
      <c r="AE20" s="71">
        <v>46127.0</v>
      </c>
      <c r="AF20" s="66" t="s">
        <v>11296</v>
      </c>
    </row>
    <row r="21" ht="14.25" customHeight="1">
      <c r="A21" s="66">
        <v>761.0</v>
      </c>
      <c r="B21" s="67">
        <v>46080.6136921296</v>
      </c>
      <c r="C21" s="66" t="s">
        <v>11476</v>
      </c>
      <c r="D21" s="66" t="s">
        <v>11477</v>
      </c>
      <c r="E21" s="66" t="s">
        <v>11478</v>
      </c>
      <c r="F21" s="66" t="s">
        <v>10177</v>
      </c>
      <c r="G21" s="68" t="s">
        <v>11316</v>
      </c>
      <c r="H21" s="68" t="s">
        <v>11317</v>
      </c>
      <c r="I21" s="68" t="s">
        <v>2820</v>
      </c>
      <c r="J21" s="66" t="s">
        <v>2820</v>
      </c>
      <c r="K21" s="66">
        <v>755.0</v>
      </c>
      <c r="L21" s="66">
        <v>1.0</v>
      </c>
      <c r="M21" s="68" t="s">
        <v>11288</v>
      </c>
      <c r="N21" s="76" t="s">
        <v>11479</v>
      </c>
      <c r="O21" s="68" t="s">
        <v>11480</v>
      </c>
      <c r="P21" s="68" t="s">
        <v>126</v>
      </c>
      <c r="Q21" s="66"/>
      <c r="R21" s="68" t="s">
        <v>126</v>
      </c>
      <c r="S21" s="76" t="s">
        <v>11481</v>
      </c>
      <c r="T21" s="69">
        <v>650.0</v>
      </c>
      <c r="U21" s="76" t="s">
        <v>11482</v>
      </c>
      <c r="V21" s="70">
        <v>2000.0</v>
      </c>
      <c r="W21" s="76" t="s">
        <v>11440</v>
      </c>
      <c r="X21" s="70">
        <v>1000.0</v>
      </c>
      <c r="Y21" s="69">
        <f t="shared" si="3"/>
        <v>1755</v>
      </c>
      <c r="Z21" s="69">
        <f t="shared" ref="Z21:Z22" si="4">K21</f>
        <v>755</v>
      </c>
      <c r="AA21" s="68" t="s">
        <v>11483</v>
      </c>
      <c r="AB21" s="66" t="s">
        <v>11325</v>
      </c>
      <c r="AC21" s="66" t="s">
        <v>11295</v>
      </c>
      <c r="AD21" s="71">
        <v>46098.0</v>
      </c>
      <c r="AE21" s="71">
        <v>46098.0</v>
      </c>
      <c r="AF21" s="66" t="s">
        <v>11296</v>
      </c>
    </row>
    <row r="22" ht="14.25" customHeight="1">
      <c r="A22" s="66">
        <v>758.0</v>
      </c>
      <c r="B22" s="67">
        <v>46080.5881134259</v>
      </c>
      <c r="C22" s="66" t="s">
        <v>11484</v>
      </c>
      <c r="D22" s="66" t="s">
        <v>11485</v>
      </c>
      <c r="E22" s="66" t="s">
        <v>11486</v>
      </c>
      <c r="F22" s="66" t="s">
        <v>10167</v>
      </c>
      <c r="G22" s="68" t="s">
        <v>11286</v>
      </c>
      <c r="H22" s="68" t="s">
        <v>11338</v>
      </c>
      <c r="I22" s="68" t="s">
        <v>2820</v>
      </c>
      <c r="J22" s="66" t="s">
        <v>2820</v>
      </c>
      <c r="K22" s="66">
        <v>755.0</v>
      </c>
      <c r="L22" s="66">
        <v>2.0</v>
      </c>
      <c r="M22" s="68" t="s">
        <v>11487</v>
      </c>
      <c r="N22" s="68" t="s">
        <v>11488</v>
      </c>
      <c r="O22" s="68" t="s">
        <v>11489</v>
      </c>
      <c r="P22" s="68" t="s">
        <v>126</v>
      </c>
      <c r="Q22" s="66"/>
      <c r="R22" s="66"/>
      <c r="S22" s="76" t="s">
        <v>11490</v>
      </c>
      <c r="T22" s="68" t="s">
        <v>11491</v>
      </c>
      <c r="U22" s="76" t="s">
        <v>11492</v>
      </c>
      <c r="V22" s="70"/>
      <c r="W22" s="76" t="s">
        <v>11493</v>
      </c>
      <c r="X22" s="70"/>
      <c r="Y22" s="69">
        <f t="shared" si="3"/>
        <v>755</v>
      </c>
      <c r="Z22" s="69">
        <f t="shared" si="4"/>
        <v>755</v>
      </c>
      <c r="AA22" s="68" t="s">
        <v>11494</v>
      </c>
      <c r="AB22" s="66" t="s">
        <v>11325</v>
      </c>
      <c r="AC22" s="66" t="s">
        <v>11295</v>
      </c>
      <c r="AD22" s="71">
        <v>46098.0</v>
      </c>
      <c r="AE22" s="71">
        <v>46100.0</v>
      </c>
      <c r="AF22" s="66" t="s">
        <v>11296</v>
      </c>
    </row>
    <row r="23" ht="14.25" customHeight="1">
      <c r="A23" s="66">
        <v>420.0</v>
      </c>
      <c r="B23" s="67">
        <v>46015.8092939815</v>
      </c>
      <c r="C23" s="66" t="s">
        <v>11495</v>
      </c>
      <c r="D23" s="66" t="s">
        <v>11496</v>
      </c>
      <c r="E23" s="66" t="s">
        <v>11497</v>
      </c>
      <c r="F23" s="66" t="s">
        <v>5409</v>
      </c>
      <c r="G23" s="66" t="s">
        <v>11286</v>
      </c>
      <c r="H23" s="66" t="s">
        <v>11357</v>
      </c>
      <c r="I23" s="66" t="s">
        <v>192</v>
      </c>
      <c r="J23" s="66" t="s">
        <v>192</v>
      </c>
      <c r="K23" s="66">
        <v>814.0</v>
      </c>
      <c r="L23" s="66">
        <v>1.0</v>
      </c>
      <c r="M23" s="66" t="s">
        <v>11318</v>
      </c>
      <c r="N23" s="66" t="s">
        <v>11498</v>
      </c>
      <c r="O23" s="66" t="s">
        <v>11499</v>
      </c>
      <c r="P23" s="66" t="s">
        <v>152</v>
      </c>
      <c r="Q23" s="66" t="s">
        <v>11500</v>
      </c>
      <c r="R23" s="66" t="s">
        <v>126</v>
      </c>
      <c r="S23" s="68" t="s">
        <v>11501</v>
      </c>
      <c r="T23" s="69">
        <v>814.0</v>
      </c>
      <c r="U23" s="69" t="s">
        <v>11502</v>
      </c>
      <c r="V23" s="70" t="s">
        <v>11503</v>
      </c>
      <c r="W23" s="69" t="s">
        <v>11502</v>
      </c>
      <c r="X23" s="70" t="s">
        <v>11503</v>
      </c>
      <c r="Y23" s="69">
        <f t="shared" si="3"/>
        <v>814</v>
      </c>
      <c r="Z23" s="69">
        <v>814.0</v>
      </c>
      <c r="AA23" s="66" t="s">
        <v>11504</v>
      </c>
      <c r="AB23" s="66" t="s">
        <v>11357</v>
      </c>
      <c r="AC23" s="66" t="s">
        <v>11295</v>
      </c>
      <c r="AD23" s="71">
        <v>46080.0</v>
      </c>
      <c r="AE23" s="71">
        <v>46105.0</v>
      </c>
      <c r="AF23" s="66" t="s">
        <v>11296</v>
      </c>
    </row>
    <row r="24" ht="14.25" customHeight="1">
      <c r="A24" s="66">
        <v>84.0</v>
      </c>
      <c r="B24" s="67">
        <v>45952.22436342593</v>
      </c>
      <c r="C24" s="66" t="s">
        <v>11505</v>
      </c>
      <c r="D24" s="66" t="s">
        <v>11506</v>
      </c>
      <c r="E24" s="66" t="s">
        <v>11507</v>
      </c>
      <c r="F24" s="66" t="s">
        <v>191</v>
      </c>
      <c r="G24" s="66" t="s">
        <v>11286</v>
      </c>
      <c r="H24" s="66" t="s">
        <v>11357</v>
      </c>
      <c r="I24" s="66" t="s">
        <v>192</v>
      </c>
      <c r="J24" s="66" t="s">
        <v>192</v>
      </c>
      <c r="K24" s="66">
        <v>814.0</v>
      </c>
      <c r="L24" s="66">
        <v>2.0</v>
      </c>
      <c r="M24" s="66" t="s">
        <v>11318</v>
      </c>
      <c r="N24" s="66" t="s">
        <v>11508</v>
      </c>
      <c r="O24" s="66" t="s">
        <v>11509</v>
      </c>
      <c r="P24" s="66" t="s">
        <v>126</v>
      </c>
      <c r="Q24" s="66">
        <v>0.0</v>
      </c>
      <c r="R24" s="66" t="s">
        <v>11426</v>
      </c>
      <c r="S24" s="68" t="s">
        <v>11510</v>
      </c>
      <c r="T24" s="69">
        <v>814.0</v>
      </c>
      <c r="U24" s="69" t="s">
        <v>11511</v>
      </c>
      <c r="V24" s="70">
        <v>3700.0</v>
      </c>
      <c r="W24" s="69" t="s">
        <v>11512</v>
      </c>
      <c r="X24" s="70">
        <v>2900.0</v>
      </c>
      <c r="Y24" s="69">
        <f t="shared" si="3"/>
        <v>1614</v>
      </c>
      <c r="Z24" s="69">
        <v>814.0</v>
      </c>
      <c r="AA24" s="66" t="s">
        <v>11513</v>
      </c>
      <c r="AB24" s="66" t="s">
        <v>11357</v>
      </c>
      <c r="AC24" s="66" t="s">
        <v>11295</v>
      </c>
      <c r="AD24" s="71">
        <v>46080.0</v>
      </c>
      <c r="AE24" s="71">
        <v>46113.0</v>
      </c>
      <c r="AF24" s="66" t="s">
        <v>11296</v>
      </c>
    </row>
    <row r="25" ht="14.25" customHeight="1">
      <c r="A25" s="66">
        <v>413.0</v>
      </c>
      <c r="B25" s="67">
        <v>46015.2279166667</v>
      </c>
      <c r="C25" s="66" t="s">
        <v>11514</v>
      </c>
      <c r="D25" s="66" t="s">
        <v>11515</v>
      </c>
      <c r="E25" s="66" t="s">
        <v>11516</v>
      </c>
      <c r="F25" s="66" t="s">
        <v>5341</v>
      </c>
      <c r="G25" s="66" t="s">
        <v>11316</v>
      </c>
      <c r="H25" s="66" t="s">
        <v>11300</v>
      </c>
      <c r="I25" s="66" t="s">
        <v>192</v>
      </c>
      <c r="J25" s="66" t="s">
        <v>192</v>
      </c>
      <c r="K25" s="66">
        <v>407.0</v>
      </c>
      <c r="L25" s="66">
        <v>3.0</v>
      </c>
      <c r="M25" s="66" t="s">
        <v>11301</v>
      </c>
      <c r="N25" s="66" t="s">
        <v>11517</v>
      </c>
      <c r="O25" s="66" t="s">
        <v>11518</v>
      </c>
      <c r="P25" s="66" t="s">
        <v>126</v>
      </c>
      <c r="Q25" s="66">
        <v>0.0</v>
      </c>
      <c r="R25" s="66" t="s">
        <v>11426</v>
      </c>
      <c r="S25" s="68" t="s">
        <v>11519</v>
      </c>
      <c r="T25" s="69">
        <v>407.0</v>
      </c>
      <c r="U25" s="69" t="s">
        <v>11520</v>
      </c>
      <c r="V25" s="70" t="s">
        <v>11521</v>
      </c>
      <c r="W25" s="69" t="s">
        <v>11522</v>
      </c>
      <c r="X25" s="70" t="s">
        <v>11440</v>
      </c>
      <c r="Y25" s="69">
        <f t="shared" si="3"/>
        <v>1557</v>
      </c>
      <c r="Z25" s="69">
        <f>K25</f>
        <v>407</v>
      </c>
      <c r="AA25" s="66" t="s">
        <v>11523</v>
      </c>
      <c r="AB25" s="66" t="s">
        <v>11386</v>
      </c>
      <c r="AC25" s="66" t="s">
        <v>11295</v>
      </c>
      <c r="AD25" s="71">
        <v>46098.0</v>
      </c>
      <c r="AE25" s="71">
        <v>46098.0</v>
      </c>
      <c r="AF25" s="66" t="s">
        <v>11296</v>
      </c>
    </row>
    <row r="26" ht="14.25" customHeight="1">
      <c r="A26" s="66">
        <v>288.0</v>
      </c>
      <c r="B26" s="67">
        <v>45992.1149537037</v>
      </c>
      <c r="C26" s="66" t="s">
        <v>11524</v>
      </c>
      <c r="D26" s="66" t="s">
        <v>11525</v>
      </c>
      <c r="E26" s="66" t="s">
        <v>11526</v>
      </c>
      <c r="F26" s="66" t="s">
        <v>1946</v>
      </c>
      <c r="G26" s="66" t="s">
        <v>11286</v>
      </c>
      <c r="H26" s="66" t="s">
        <v>11527</v>
      </c>
      <c r="I26" s="66" t="s">
        <v>192</v>
      </c>
      <c r="J26" s="66" t="s">
        <v>192</v>
      </c>
      <c r="K26" s="66">
        <v>755.0</v>
      </c>
      <c r="L26" s="66"/>
      <c r="M26" s="66" t="s">
        <v>11288</v>
      </c>
      <c r="N26" s="66" t="s">
        <v>11528</v>
      </c>
      <c r="O26" s="66" t="s">
        <v>11529</v>
      </c>
      <c r="P26" s="66" t="s">
        <v>126</v>
      </c>
      <c r="Q26" s="66">
        <v>0.0</v>
      </c>
      <c r="R26" s="66" t="s">
        <v>11290</v>
      </c>
      <c r="S26" s="68" t="s">
        <v>11491</v>
      </c>
      <c r="T26" s="69">
        <v>755.0</v>
      </c>
      <c r="U26" s="69" t="s">
        <v>11530</v>
      </c>
      <c r="V26" s="70" t="s">
        <v>11531</v>
      </c>
      <c r="W26" s="69" t="s">
        <v>11532</v>
      </c>
      <c r="X26" s="70" t="s">
        <v>11533</v>
      </c>
      <c r="Y26" s="69">
        <f t="shared" si="3"/>
        <v>2629.79</v>
      </c>
      <c r="Z26" s="69"/>
      <c r="AA26" s="66" t="s">
        <v>11534</v>
      </c>
      <c r="AB26" s="66"/>
      <c r="AC26" s="66" t="s">
        <v>11295</v>
      </c>
      <c r="AD26" s="71">
        <v>46080.0</v>
      </c>
      <c r="AE26" s="71">
        <v>46148.0</v>
      </c>
      <c r="AF26" s="66" t="s">
        <v>11296</v>
      </c>
    </row>
    <row r="27" ht="14.25" customHeight="1">
      <c r="A27" s="66">
        <v>602.0</v>
      </c>
      <c r="B27" s="67">
        <v>46036.3632638889</v>
      </c>
      <c r="C27" s="66" t="s">
        <v>11535</v>
      </c>
      <c r="D27" s="66" t="s">
        <v>11536</v>
      </c>
      <c r="E27" s="66" t="s">
        <v>11537</v>
      </c>
      <c r="F27" s="66" t="s">
        <v>7609</v>
      </c>
      <c r="G27" s="66" t="s">
        <v>11316</v>
      </c>
      <c r="H27" s="66" t="s">
        <v>11338</v>
      </c>
      <c r="I27" s="66" t="s">
        <v>192</v>
      </c>
      <c r="J27" s="66" t="s">
        <v>192</v>
      </c>
      <c r="K27" s="66">
        <v>755.0</v>
      </c>
      <c r="L27" s="66"/>
      <c r="M27" s="66" t="s">
        <v>11288</v>
      </c>
      <c r="N27" s="66" t="s">
        <v>11538</v>
      </c>
      <c r="O27" s="66" t="s">
        <v>11539</v>
      </c>
      <c r="P27" s="66" t="s">
        <v>126</v>
      </c>
      <c r="Q27" s="66">
        <v>0.0</v>
      </c>
      <c r="R27" s="66" t="s">
        <v>11290</v>
      </c>
      <c r="S27" s="68" t="s">
        <v>11540</v>
      </c>
      <c r="T27" s="69">
        <v>814.0</v>
      </c>
      <c r="U27" s="69" t="s">
        <v>11541</v>
      </c>
      <c r="V27" s="70">
        <v>2800.0</v>
      </c>
      <c r="W27" s="69" t="s">
        <v>11542</v>
      </c>
      <c r="X27" s="70">
        <v>360.0</v>
      </c>
      <c r="Y27" s="69">
        <f t="shared" si="3"/>
        <v>3195</v>
      </c>
      <c r="Z27" s="69"/>
      <c r="AA27" s="66" t="s">
        <v>11543</v>
      </c>
      <c r="AB27" s="66"/>
      <c r="AC27" s="66" t="s">
        <v>11295</v>
      </c>
      <c r="AD27" s="71">
        <v>46080.0</v>
      </c>
      <c r="AE27" s="71">
        <v>46154.0</v>
      </c>
      <c r="AF27" s="66" t="s">
        <v>11296</v>
      </c>
    </row>
    <row r="28" ht="14.25" customHeight="1">
      <c r="A28" s="66">
        <v>3.0</v>
      </c>
      <c r="B28" s="67">
        <v>45911.58420138889</v>
      </c>
      <c r="C28" s="66" t="s">
        <v>11544</v>
      </c>
      <c r="D28" s="66" t="s">
        <v>11545</v>
      </c>
      <c r="E28" s="66" t="s">
        <v>11546</v>
      </c>
      <c r="F28" s="66" t="s">
        <v>537</v>
      </c>
      <c r="G28" s="66" t="s">
        <v>11316</v>
      </c>
      <c r="H28" s="66" t="s">
        <v>11317</v>
      </c>
      <c r="I28" s="66" t="s">
        <v>425</v>
      </c>
      <c r="J28" s="66" t="s">
        <v>192</v>
      </c>
      <c r="K28" s="66">
        <v>407.0</v>
      </c>
      <c r="L28" s="66">
        <v>2.0</v>
      </c>
      <c r="M28" s="66" t="s">
        <v>11301</v>
      </c>
      <c r="N28" s="66" t="s">
        <v>11547</v>
      </c>
      <c r="O28" s="66" t="s">
        <v>11548</v>
      </c>
      <c r="P28" s="66" t="s">
        <v>126</v>
      </c>
      <c r="Q28" s="66" t="s">
        <v>11549</v>
      </c>
      <c r="R28" s="66" t="s">
        <v>11290</v>
      </c>
      <c r="S28" s="68" t="s">
        <v>11550</v>
      </c>
      <c r="T28" s="69">
        <v>588.0</v>
      </c>
      <c r="U28" s="69" t="s">
        <v>11551</v>
      </c>
      <c r="V28" s="70">
        <v>3000.0</v>
      </c>
      <c r="W28" s="69" t="s">
        <v>11552</v>
      </c>
      <c r="X28" s="70"/>
      <c r="Y28" s="69">
        <f t="shared" si="3"/>
        <v>3407</v>
      </c>
      <c r="Z28" s="69">
        <f>K28</f>
        <v>407</v>
      </c>
      <c r="AA28" s="66" t="s">
        <v>11553</v>
      </c>
      <c r="AB28" s="66"/>
      <c r="AC28" s="66" t="s">
        <v>11295</v>
      </c>
      <c r="AD28" s="71">
        <v>46098.0</v>
      </c>
      <c r="AE28" s="71">
        <v>46115.0</v>
      </c>
      <c r="AF28" s="66" t="s">
        <v>11296</v>
      </c>
    </row>
    <row r="29" ht="14.25" customHeight="1">
      <c r="A29" s="66">
        <v>698.0</v>
      </c>
      <c r="B29" s="67">
        <v>46053.2274421296</v>
      </c>
      <c r="C29" s="66" t="s">
        <v>11554</v>
      </c>
      <c r="D29" s="66" t="s">
        <v>11555</v>
      </c>
      <c r="E29" s="66" t="s">
        <v>11556</v>
      </c>
      <c r="F29" s="66" t="s">
        <v>8893</v>
      </c>
      <c r="G29" s="66" t="s">
        <v>11316</v>
      </c>
      <c r="H29" s="66" t="s">
        <v>11338</v>
      </c>
      <c r="I29" s="66" t="s">
        <v>192</v>
      </c>
      <c r="J29" s="66" t="s">
        <v>192</v>
      </c>
      <c r="K29" s="66">
        <v>755.0</v>
      </c>
      <c r="L29" s="66"/>
      <c r="M29" s="66" t="s">
        <v>11288</v>
      </c>
      <c r="N29" s="66" t="s">
        <v>11557</v>
      </c>
      <c r="O29" s="66" t="s">
        <v>11558</v>
      </c>
      <c r="P29" s="66" t="s">
        <v>126</v>
      </c>
      <c r="Q29" s="66">
        <v>0.0</v>
      </c>
      <c r="R29" s="66" t="s">
        <v>11290</v>
      </c>
      <c r="S29" s="68" t="s">
        <v>11559</v>
      </c>
      <c r="T29" s="69">
        <v>755.0</v>
      </c>
      <c r="U29" s="69" t="s">
        <v>11560</v>
      </c>
      <c r="V29" s="70">
        <v>2000.0</v>
      </c>
      <c r="W29" s="69" t="s">
        <v>11561</v>
      </c>
      <c r="X29" s="70">
        <v>500.0</v>
      </c>
      <c r="Y29" s="69">
        <f t="shared" si="3"/>
        <v>2255</v>
      </c>
      <c r="Z29" s="69"/>
      <c r="AA29" s="66" t="s">
        <v>11562</v>
      </c>
      <c r="AB29" s="66"/>
      <c r="AC29" s="66" t="s">
        <v>11295</v>
      </c>
      <c r="AD29" s="71">
        <v>46080.0</v>
      </c>
      <c r="AE29" s="71">
        <v>46168.0</v>
      </c>
      <c r="AF29" s="66" t="s">
        <v>11296</v>
      </c>
    </row>
    <row r="30" ht="14.25" customHeight="1">
      <c r="A30" s="66">
        <v>611.0</v>
      </c>
      <c r="B30" s="67">
        <v>46037.8855787037</v>
      </c>
      <c r="C30" s="66" t="s">
        <v>11563</v>
      </c>
      <c r="D30" s="66" t="s">
        <v>11564</v>
      </c>
      <c r="E30" s="66" t="s">
        <v>11565</v>
      </c>
      <c r="F30" s="66" t="s">
        <v>5019</v>
      </c>
      <c r="G30" s="66" t="s">
        <v>11286</v>
      </c>
      <c r="H30" s="66" t="s">
        <v>11300</v>
      </c>
      <c r="I30" s="66" t="s">
        <v>192</v>
      </c>
      <c r="J30" s="66" t="s">
        <v>192</v>
      </c>
      <c r="K30" s="66">
        <v>755.0</v>
      </c>
      <c r="L30" s="66">
        <v>4.0</v>
      </c>
      <c r="M30" s="66" t="s">
        <v>11288</v>
      </c>
      <c r="N30" s="66" t="s">
        <v>11566</v>
      </c>
      <c r="O30" s="66" t="s">
        <v>11567</v>
      </c>
      <c r="P30" s="66" t="s">
        <v>152</v>
      </c>
      <c r="Q30" s="66" t="s">
        <v>11568</v>
      </c>
      <c r="R30" s="66" t="s">
        <v>11426</v>
      </c>
      <c r="S30" s="68" t="s">
        <v>11569</v>
      </c>
      <c r="T30" s="69">
        <v>755.0</v>
      </c>
      <c r="U30" s="69" t="s">
        <v>11570</v>
      </c>
      <c r="V30" s="70" t="s">
        <v>11571</v>
      </c>
      <c r="W30" s="69" t="s">
        <v>11572</v>
      </c>
      <c r="X30" s="70" t="s">
        <v>11573</v>
      </c>
      <c r="Y30" s="69">
        <f t="shared" si="3"/>
        <v>1077</v>
      </c>
      <c r="Z30" s="66">
        <v>755.0</v>
      </c>
      <c r="AA30" s="66" t="s">
        <v>11574</v>
      </c>
      <c r="AB30" s="66" t="s">
        <v>11386</v>
      </c>
      <c r="AC30" s="66" t="s">
        <v>11295</v>
      </c>
      <c r="AD30" s="71">
        <v>46080.0</v>
      </c>
      <c r="AE30" s="71">
        <v>46167.0</v>
      </c>
      <c r="AF30" s="66" t="s">
        <v>11296</v>
      </c>
    </row>
    <row r="31" ht="14.25" customHeight="1">
      <c r="A31" s="66">
        <v>157.0</v>
      </c>
      <c r="B31" s="67">
        <v>45982.4933912037</v>
      </c>
      <c r="C31" s="66" t="s">
        <v>11575</v>
      </c>
      <c r="D31" s="66" t="s">
        <v>11576</v>
      </c>
      <c r="E31" s="66" t="s">
        <v>11577</v>
      </c>
      <c r="F31" s="66" t="s">
        <v>1012</v>
      </c>
      <c r="G31" s="66" t="s">
        <v>11316</v>
      </c>
      <c r="H31" s="66" t="s">
        <v>11300</v>
      </c>
      <c r="I31" s="66" t="s">
        <v>192</v>
      </c>
      <c r="J31" s="66" t="s">
        <v>192</v>
      </c>
      <c r="K31" s="66">
        <v>755.0</v>
      </c>
      <c r="L31" s="66">
        <v>5.0</v>
      </c>
      <c r="M31" s="66" t="s">
        <v>11288</v>
      </c>
      <c r="N31" s="66" t="s">
        <v>11578</v>
      </c>
      <c r="O31" s="66" t="s">
        <v>11579</v>
      </c>
      <c r="P31" s="66" t="s">
        <v>126</v>
      </c>
      <c r="Q31" s="66">
        <v>0.0</v>
      </c>
      <c r="R31" s="66" t="s">
        <v>11426</v>
      </c>
      <c r="S31" s="68" t="s">
        <v>11580</v>
      </c>
      <c r="T31" s="69">
        <v>325.0</v>
      </c>
      <c r="U31" s="69" t="s">
        <v>11581</v>
      </c>
      <c r="V31" s="70" t="s">
        <v>11582</v>
      </c>
      <c r="W31" s="69" t="s">
        <v>11583</v>
      </c>
      <c r="X31" s="70" t="s">
        <v>11584</v>
      </c>
      <c r="Y31" s="69">
        <f t="shared" si="3"/>
        <v>1543.4</v>
      </c>
      <c r="Z31" s="66">
        <v>755.0</v>
      </c>
      <c r="AA31" s="66" t="s">
        <v>11585</v>
      </c>
      <c r="AB31" s="66" t="s">
        <v>11386</v>
      </c>
      <c r="AC31" s="66" t="s">
        <v>11295</v>
      </c>
      <c r="AD31" s="71">
        <v>46080.0</v>
      </c>
      <c r="AE31" s="71">
        <v>46167.0</v>
      </c>
      <c r="AF31" s="66" t="s">
        <v>11296</v>
      </c>
    </row>
    <row r="32" ht="14.25" customHeight="1">
      <c r="A32" s="66">
        <v>839.0</v>
      </c>
      <c r="B32" s="67">
        <v>46134.4399421296</v>
      </c>
      <c r="C32" s="68" t="s">
        <v>11586</v>
      </c>
      <c r="D32" s="68" t="s">
        <v>11587</v>
      </c>
      <c r="E32" s="76" t="s">
        <v>11588</v>
      </c>
      <c r="F32" s="68" t="s">
        <v>5814</v>
      </c>
      <c r="G32" s="68" t="s">
        <v>11316</v>
      </c>
      <c r="H32" s="68" t="s">
        <v>11317</v>
      </c>
      <c r="I32" s="68" t="s">
        <v>11589</v>
      </c>
      <c r="J32" s="68" t="s">
        <v>11589</v>
      </c>
      <c r="K32" s="66">
        <v>319.0</v>
      </c>
      <c r="L32" s="66"/>
      <c r="M32" s="68" t="s">
        <v>11301</v>
      </c>
      <c r="N32" s="76" t="s">
        <v>11590</v>
      </c>
      <c r="O32" s="68" t="s">
        <v>11591</v>
      </c>
      <c r="P32" s="68" t="s">
        <v>126</v>
      </c>
      <c r="Q32" s="68"/>
      <c r="R32" s="68" t="s">
        <v>11290</v>
      </c>
      <c r="S32" s="76" t="s">
        <v>11592</v>
      </c>
      <c r="T32" s="66">
        <v>54.0</v>
      </c>
      <c r="U32" s="76" t="s">
        <v>11373</v>
      </c>
      <c r="V32" s="66">
        <v>2500.0</v>
      </c>
      <c r="W32" s="76" t="s">
        <v>11440</v>
      </c>
      <c r="X32" s="76" t="s">
        <v>11440</v>
      </c>
      <c r="Y32" s="69">
        <f t="shared" si="3"/>
        <v>1819</v>
      </c>
      <c r="Z32" s="68"/>
      <c r="AA32" s="68" t="s">
        <v>11593</v>
      </c>
      <c r="AB32" s="68"/>
      <c r="AC32" s="66" t="s">
        <v>11295</v>
      </c>
      <c r="AD32" s="71">
        <v>46080.0</v>
      </c>
      <c r="AE32" s="71">
        <v>46161.0</v>
      </c>
      <c r="AF32" s="66" t="s">
        <v>11296</v>
      </c>
    </row>
    <row r="33" ht="14.25" customHeight="1">
      <c r="A33" s="66">
        <v>543.0</v>
      </c>
      <c r="B33" s="67">
        <v>46022.8976041667</v>
      </c>
      <c r="C33" s="66" t="s">
        <v>11594</v>
      </c>
      <c r="D33" s="66" t="s">
        <v>11595</v>
      </c>
      <c r="E33" s="66" t="s">
        <v>11596</v>
      </c>
      <c r="F33" s="66" t="s">
        <v>6774</v>
      </c>
      <c r="G33" s="66" t="s">
        <v>11286</v>
      </c>
      <c r="H33" s="66" t="s">
        <v>11317</v>
      </c>
      <c r="I33" s="66" t="s">
        <v>11589</v>
      </c>
      <c r="J33" s="66" t="s">
        <v>299</v>
      </c>
      <c r="K33" s="66">
        <v>583.0</v>
      </c>
      <c r="L33" s="66">
        <v>1.0</v>
      </c>
      <c r="M33" s="66" t="s">
        <v>11288</v>
      </c>
      <c r="N33" s="66" t="s">
        <v>11597</v>
      </c>
      <c r="O33" s="66" t="s">
        <v>11598</v>
      </c>
      <c r="P33" s="66" t="s">
        <v>126</v>
      </c>
      <c r="Q33" s="66">
        <v>0.0</v>
      </c>
      <c r="R33" s="66" t="s">
        <v>11290</v>
      </c>
      <c r="S33" s="68" t="s">
        <v>11599</v>
      </c>
      <c r="T33" s="69">
        <v>464.0</v>
      </c>
      <c r="U33" s="69" t="s">
        <v>11503</v>
      </c>
      <c r="V33" s="70">
        <v>1600.0</v>
      </c>
      <c r="W33" s="69" t="s">
        <v>11342</v>
      </c>
      <c r="X33" s="70">
        <v>500.0</v>
      </c>
      <c r="Y33" s="69">
        <f t="shared" si="3"/>
        <v>1683</v>
      </c>
      <c r="Z33" s="69">
        <v>583.0</v>
      </c>
      <c r="AA33" s="66" t="s">
        <v>11600</v>
      </c>
      <c r="AB33" s="66" t="s">
        <v>11325</v>
      </c>
      <c r="AC33" s="66" t="s">
        <v>11295</v>
      </c>
      <c r="AD33" s="71">
        <v>46080.0</v>
      </c>
      <c r="AE33" s="71">
        <v>46126.0</v>
      </c>
      <c r="AF33" s="66" t="s">
        <v>11296</v>
      </c>
    </row>
    <row r="34" ht="14.25" customHeight="1">
      <c r="A34" s="66">
        <v>235.0</v>
      </c>
      <c r="B34" s="67">
        <v>45984.6958449074</v>
      </c>
      <c r="C34" s="66" t="s">
        <v>11601</v>
      </c>
      <c r="D34" s="66" t="s">
        <v>11602</v>
      </c>
      <c r="E34" s="66" t="s">
        <v>11603</v>
      </c>
      <c r="F34" s="66" t="s">
        <v>3549</v>
      </c>
      <c r="G34" s="66" t="s">
        <v>11316</v>
      </c>
      <c r="H34" s="66" t="s">
        <v>11357</v>
      </c>
      <c r="I34" s="66" t="s">
        <v>11589</v>
      </c>
      <c r="J34" s="66" t="s">
        <v>299</v>
      </c>
      <c r="K34" s="66">
        <v>755.0</v>
      </c>
      <c r="L34" s="66">
        <v>3.0</v>
      </c>
      <c r="M34" s="66" t="s">
        <v>11318</v>
      </c>
      <c r="N34" s="66" t="s">
        <v>11604</v>
      </c>
      <c r="O34" s="66" t="s">
        <v>11605</v>
      </c>
      <c r="P34" s="66" t="s">
        <v>152</v>
      </c>
      <c r="Q34" s="66" t="s">
        <v>11606</v>
      </c>
      <c r="R34" s="66" t="s">
        <v>11290</v>
      </c>
      <c r="S34" s="68" t="s">
        <v>11607</v>
      </c>
      <c r="T34" s="69">
        <v>755.0</v>
      </c>
      <c r="U34" s="69" t="s">
        <v>11608</v>
      </c>
      <c r="V34" s="70">
        <v>3827.0</v>
      </c>
      <c r="W34" s="69" t="s">
        <v>11609</v>
      </c>
      <c r="X34" s="70">
        <v>1000.0</v>
      </c>
      <c r="Y34" s="69">
        <f t="shared" si="3"/>
        <v>3582</v>
      </c>
      <c r="Z34" s="69">
        <v>755.0</v>
      </c>
      <c r="AA34" s="66" t="s">
        <v>11610</v>
      </c>
      <c r="AB34" s="66" t="s">
        <v>11357</v>
      </c>
      <c r="AC34" s="66" t="s">
        <v>11295</v>
      </c>
      <c r="AD34" s="71">
        <v>46080.0</v>
      </c>
      <c r="AE34" s="71">
        <v>46090.0</v>
      </c>
      <c r="AF34" s="66" t="s">
        <v>11296</v>
      </c>
    </row>
    <row r="35" ht="14.25" customHeight="1">
      <c r="A35" s="66">
        <v>610.0</v>
      </c>
      <c r="B35" s="67">
        <v>46037.3809259259</v>
      </c>
      <c r="C35" s="66" t="s">
        <v>11611</v>
      </c>
      <c r="D35" s="66" t="s">
        <v>11612</v>
      </c>
      <c r="E35" s="66" t="s">
        <v>11613</v>
      </c>
      <c r="F35" s="66" t="s">
        <v>4769</v>
      </c>
      <c r="G35" s="66" t="s">
        <v>11286</v>
      </c>
      <c r="H35" s="66" t="s">
        <v>11338</v>
      </c>
      <c r="I35" s="66" t="s">
        <v>11589</v>
      </c>
      <c r="J35" s="66" t="s">
        <v>299</v>
      </c>
      <c r="K35" s="66">
        <v>755.0</v>
      </c>
      <c r="L35" s="66"/>
      <c r="M35" s="66" t="s">
        <v>11318</v>
      </c>
      <c r="N35" s="66" t="s">
        <v>11614</v>
      </c>
      <c r="O35" s="66" t="s">
        <v>11469</v>
      </c>
      <c r="P35" s="66" t="s">
        <v>126</v>
      </c>
      <c r="Q35" s="66">
        <v>0.0</v>
      </c>
      <c r="R35" s="66" t="s">
        <v>11426</v>
      </c>
      <c r="S35" s="68" t="s">
        <v>11615</v>
      </c>
      <c r="T35" s="69">
        <v>755.0</v>
      </c>
      <c r="U35" s="69" t="s">
        <v>11616</v>
      </c>
      <c r="V35" s="70">
        <v>2250.0</v>
      </c>
      <c r="W35" s="69" t="s">
        <v>11617</v>
      </c>
      <c r="X35" s="70">
        <v>1000.0</v>
      </c>
      <c r="Y35" s="69">
        <f t="shared" si="3"/>
        <v>2005</v>
      </c>
      <c r="Z35" s="69"/>
      <c r="AA35" s="66" t="s">
        <v>11618</v>
      </c>
      <c r="AB35" s="66"/>
      <c r="AC35" s="66" t="s">
        <v>11295</v>
      </c>
      <c r="AD35" s="71">
        <v>46080.0</v>
      </c>
      <c r="AE35" s="71">
        <v>46148.0</v>
      </c>
      <c r="AF35" s="66" t="s">
        <v>11296</v>
      </c>
    </row>
    <row r="36" ht="14.25" customHeight="1">
      <c r="A36" s="66">
        <v>154.0</v>
      </c>
      <c r="B36" s="67">
        <v>45982.4906365741</v>
      </c>
      <c r="C36" s="66" t="s">
        <v>11619</v>
      </c>
      <c r="D36" s="66" t="s">
        <v>11620</v>
      </c>
      <c r="E36" s="66" t="s">
        <v>11621</v>
      </c>
      <c r="F36" s="66" t="s">
        <v>715</v>
      </c>
      <c r="G36" s="66" t="s">
        <v>11316</v>
      </c>
      <c r="H36" s="66" t="s">
        <v>11357</v>
      </c>
      <c r="I36" s="66" t="s">
        <v>675</v>
      </c>
      <c r="J36" s="66" t="s">
        <v>675</v>
      </c>
      <c r="K36" s="66">
        <v>583.0</v>
      </c>
      <c r="L36" s="66">
        <v>1.0</v>
      </c>
      <c r="M36" s="66" t="s">
        <v>11288</v>
      </c>
      <c r="N36" s="66" t="s">
        <v>11622</v>
      </c>
      <c r="O36" s="66" t="s">
        <v>11623</v>
      </c>
      <c r="P36" s="66" t="s">
        <v>152</v>
      </c>
      <c r="Q36" s="66" t="s">
        <v>11624</v>
      </c>
      <c r="R36" s="66" t="s">
        <v>11290</v>
      </c>
      <c r="S36" s="68" t="s">
        <v>11472</v>
      </c>
      <c r="T36" s="69">
        <v>583.0</v>
      </c>
      <c r="U36" s="69" t="s">
        <v>11482</v>
      </c>
      <c r="V36" s="70">
        <v>2000.0</v>
      </c>
      <c r="W36" s="69" t="s">
        <v>11625</v>
      </c>
      <c r="X36" s="70">
        <v>200.0</v>
      </c>
      <c r="Y36" s="69">
        <f t="shared" si="3"/>
        <v>2383</v>
      </c>
      <c r="Z36" s="69">
        <v>583.0</v>
      </c>
      <c r="AA36" s="66" t="s">
        <v>11626</v>
      </c>
      <c r="AB36" s="66" t="s">
        <v>11357</v>
      </c>
      <c r="AC36" s="66" t="s">
        <v>11295</v>
      </c>
      <c r="AD36" s="71">
        <v>46080.0</v>
      </c>
      <c r="AE36" s="71">
        <v>46084.0</v>
      </c>
      <c r="AF36" s="66" t="s">
        <v>11296</v>
      </c>
    </row>
    <row r="37" ht="14.25" customHeight="1">
      <c r="A37" s="66">
        <v>264.0</v>
      </c>
      <c r="B37" s="67">
        <v>45988.7105671296</v>
      </c>
      <c r="C37" s="66" t="s">
        <v>11627</v>
      </c>
      <c r="D37" s="66" t="s">
        <v>11628</v>
      </c>
      <c r="E37" s="66" t="s">
        <v>11629</v>
      </c>
      <c r="F37" s="66" t="s">
        <v>2427</v>
      </c>
      <c r="G37" s="66" t="s">
        <v>11316</v>
      </c>
      <c r="H37" s="66" t="s">
        <v>11338</v>
      </c>
      <c r="I37" s="66" t="s">
        <v>675</v>
      </c>
      <c r="J37" s="66" t="s">
        <v>675</v>
      </c>
      <c r="K37" s="66">
        <v>583.0</v>
      </c>
      <c r="L37" s="66">
        <v>2.0</v>
      </c>
      <c r="M37" s="66" t="s">
        <v>11288</v>
      </c>
      <c r="N37" s="66" t="s">
        <v>11630</v>
      </c>
      <c r="O37" s="66" t="s">
        <v>11631</v>
      </c>
      <c r="P37" s="66" t="s">
        <v>152</v>
      </c>
      <c r="Q37" s="66" t="s">
        <v>11632</v>
      </c>
      <c r="R37" s="66" t="s">
        <v>11290</v>
      </c>
      <c r="S37" s="68" t="s">
        <v>11633</v>
      </c>
      <c r="T37" s="69">
        <v>327.0</v>
      </c>
      <c r="U37" s="69" t="s">
        <v>11634</v>
      </c>
      <c r="V37" s="70">
        <v>2000.0</v>
      </c>
      <c r="W37" s="69" t="s">
        <v>11635</v>
      </c>
      <c r="X37" s="70">
        <v>50.0</v>
      </c>
      <c r="Y37" s="69">
        <f t="shared" si="3"/>
        <v>2533</v>
      </c>
      <c r="Z37" s="69">
        <v>583.0</v>
      </c>
      <c r="AA37" s="66" t="s">
        <v>11636</v>
      </c>
      <c r="AB37" s="66" t="s">
        <v>11325</v>
      </c>
      <c r="AC37" s="66" t="s">
        <v>11295</v>
      </c>
      <c r="AD37" s="71">
        <v>46080.0</v>
      </c>
      <c r="AE37" s="71">
        <v>46083.0</v>
      </c>
      <c r="AF37" s="66" t="s">
        <v>11296</v>
      </c>
    </row>
    <row r="38" ht="14.25" customHeight="1">
      <c r="A38" s="66">
        <v>517.0</v>
      </c>
      <c r="B38" s="67">
        <v>46022.5860185185</v>
      </c>
      <c r="C38" s="66" t="s">
        <v>11637</v>
      </c>
      <c r="D38" s="66" t="s">
        <v>11638</v>
      </c>
      <c r="E38" s="66" t="s">
        <v>11639</v>
      </c>
      <c r="F38" s="66" t="s">
        <v>3686</v>
      </c>
      <c r="G38" s="66" t="s">
        <v>11316</v>
      </c>
      <c r="H38" s="66" t="s">
        <v>11317</v>
      </c>
      <c r="I38" s="66" t="s">
        <v>675</v>
      </c>
      <c r="J38" s="66" t="s">
        <v>675</v>
      </c>
      <c r="K38" s="66">
        <v>755.0</v>
      </c>
      <c r="L38" s="66">
        <v>3.0</v>
      </c>
      <c r="M38" s="66" t="s">
        <v>11318</v>
      </c>
      <c r="N38" s="66" t="s">
        <v>11640</v>
      </c>
      <c r="O38" s="66" t="s">
        <v>11641</v>
      </c>
      <c r="P38" s="66" t="s">
        <v>152</v>
      </c>
      <c r="Q38" s="66" t="s">
        <v>11642</v>
      </c>
      <c r="R38" s="66" t="s">
        <v>11290</v>
      </c>
      <c r="S38" s="68" t="s">
        <v>11643</v>
      </c>
      <c r="T38" s="69">
        <v>333.0</v>
      </c>
      <c r="U38" s="69" t="s">
        <v>11644</v>
      </c>
      <c r="V38" s="70">
        <v>2040.0</v>
      </c>
      <c r="W38" s="69" t="s">
        <v>11645</v>
      </c>
      <c r="X38" s="70">
        <v>2040.0</v>
      </c>
      <c r="Y38" s="69">
        <f t="shared" si="3"/>
        <v>755</v>
      </c>
      <c r="Z38" s="69">
        <v>755.0</v>
      </c>
      <c r="AA38" s="66" t="s">
        <v>11646</v>
      </c>
      <c r="AB38" s="66"/>
      <c r="AC38" s="66" t="s">
        <v>11295</v>
      </c>
      <c r="AD38" s="71">
        <v>46080.0</v>
      </c>
      <c r="AE38" s="71">
        <v>46125.0</v>
      </c>
      <c r="AF38" s="66" t="s">
        <v>11296</v>
      </c>
    </row>
    <row r="39" ht="14.25" customHeight="1">
      <c r="A39" s="66">
        <v>293.0</v>
      </c>
      <c r="B39" s="67">
        <v>45993.6324305556</v>
      </c>
      <c r="C39" s="66" t="s">
        <v>11647</v>
      </c>
      <c r="D39" s="66" t="s">
        <v>11648</v>
      </c>
      <c r="E39" s="66" t="s">
        <v>11649</v>
      </c>
      <c r="F39" s="66" t="s">
        <v>4132</v>
      </c>
      <c r="G39" s="66" t="s">
        <v>11286</v>
      </c>
      <c r="H39" s="66" t="s">
        <v>11338</v>
      </c>
      <c r="I39" s="66" t="s">
        <v>675</v>
      </c>
      <c r="J39" s="66" t="s">
        <v>675</v>
      </c>
      <c r="K39" s="66">
        <v>583.0</v>
      </c>
      <c r="L39" s="66">
        <v>4.0</v>
      </c>
      <c r="M39" s="66" t="s">
        <v>11288</v>
      </c>
      <c r="N39" s="66" t="s">
        <v>11650</v>
      </c>
      <c r="O39" s="66" t="s">
        <v>11651</v>
      </c>
      <c r="P39" s="66" t="s">
        <v>152</v>
      </c>
      <c r="Q39" s="66" t="s">
        <v>11652</v>
      </c>
      <c r="R39" s="66" t="s">
        <v>11290</v>
      </c>
      <c r="S39" s="68" t="s">
        <v>11653</v>
      </c>
      <c r="T39" s="69">
        <v>328.0</v>
      </c>
      <c r="U39" s="69" t="s">
        <v>11560</v>
      </c>
      <c r="V39" s="70">
        <v>2000.0</v>
      </c>
      <c r="W39" s="69" t="s">
        <v>11654</v>
      </c>
      <c r="X39" s="70">
        <v>250.0</v>
      </c>
      <c r="Y39" s="69">
        <f t="shared" si="3"/>
        <v>2333</v>
      </c>
      <c r="Z39" s="69">
        <v>583.0</v>
      </c>
      <c r="AA39" s="66" t="s">
        <v>11655</v>
      </c>
      <c r="AB39" s="66"/>
      <c r="AC39" s="66" t="s">
        <v>11295</v>
      </c>
      <c r="AD39" s="71">
        <v>46080.0</v>
      </c>
      <c r="AE39" s="71">
        <v>46123.0</v>
      </c>
      <c r="AF39" s="66" t="s">
        <v>11296</v>
      </c>
    </row>
    <row r="40" ht="14.25" customHeight="1">
      <c r="A40" s="66">
        <v>243.0</v>
      </c>
      <c r="B40" s="67">
        <v>45985.4087384259</v>
      </c>
      <c r="C40" s="66" t="s">
        <v>11656</v>
      </c>
      <c r="D40" s="66" t="s">
        <v>11657</v>
      </c>
      <c r="E40" s="66" t="s">
        <v>11658</v>
      </c>
      <c r="F40" s="66" t="s">
        <v>2517</v>
      </c>
      <c r="G40" s="66" t="s">
        <v>11316</v>
      </c>
      <c r="H40" s="66" t="s">
        <v>11338</v>
      </c>
      <c r="I40" s="66" t="s">
        <v>675</v>
      </c>
      <c r="J40" s="66" t="s">
        <v>675</v>
      </c>
      <c r="K40" s="66">
        <v>755.0</v>
      </c>
      <c r="L40" s="66"/>
      <c r="M40" s="66" t="s">
        <v>11318</v>
      </c>
      <c r="N40" s="66" t="s">
        <v>11659</v>
      </c>
      <c r="O40" s="66" t="s">
        <v>11660</v>
      </c>
      <c r="P40" s="66" t="s">
        <v>152</v>
      </c>
      <c r="Q40" s="66" t="s">
        <v>11661</v>
      </c>
      <c r="R40" s="66" t="s">
        <v>11290</v>
      </c>
      <c r="S40" s="68" t="s">
        <v>11662</v>
      </c>
      <c r="T40" s="69">
        <v>324.0</v>
      </c>
      <c r="U40" s="69" t="s">
        <v>11482</v>
      </c>
      <c r="V40" s="70">
        <v>2000.0</v>
      </c>
      <c r="W40" s="69" t="s">
        <v>11374</v>
      </c>
      <c r="X40" s="70">
        <v>1500.0</v>
      </c>
      <c r="Y40" s="69">
        <f t="shared" si="3"/>
        <v>1255</v>
      </c>
      <c r="Z40" s="69"/>
      <c r="AA40" s="66" t="s">
        <v>11663</v>
      </c>
      <c r="AB40" s="66"/>
      <c r="AC40" s="66" t="s">
        <v>11295</v>
      </c>
      <c r="AD40" s="71">
        <v>46080.0</v>
      </c>
      <c r="AE40" s="71">
        <v>46149.0</v>
      </c>
      <c r="AF40" s="66" t="s">
        <v>11296</v>
      </c>
    </row>
    <row r="41" ht="14.25" customHeight="1">
      <c r="A41" s="66">
        <v>244.0</v>
      </c>
      <c r="B41" s="67">
        <v>45985.7622685185</v>
      </c>
      <c r="C41" s="66" t="s">
        <v>11664</v>
      </c>
      <c r="D41" s="66" t="s">
        <v>11665</v>
      </c>
      <c r="E41" s="66" t="s">
        <v>11666</v>
      </c>
      <c r="F41" s="66" t="s">
        <v>3861</v>
      </c>
      <c r="G41" s="66" t="s">
        <v>11286</v>
      </c>
      <c r="H41" s="66" t="s">
        <v>11338</v>
      </c>
      <c r="I41" s="66" t="s">
        <v>675</v>
      </c>
      <c r="J41" s="66" t="s">
        <v>675</v>
      </c>
      <c r="K41" s="66">
        <v>583.0</v>
      </c>
      <c r="L41" s="66"/>
      <c r="M41" s="66" t="s">
        <v>11288</v>
      </c>
      <c r="N41" s="66" t="s">
        <v>11667</v>
      </c>
      <c r="O41" s="66" t="s">
        <v>11395</v>
      </c>
      <c r="P41" s="66" t="s">
        <v>126</v>
      </c>
      <c r="Q41" s="66">
        <v>0.0</v>
      </c>
      <c r="R41" s="66" t="s">
        <v>11290</v>
      </c>
      <c r="S41" s="68" t="s">
        <v>11668</v>
      </c>
      <c r="T41" s="69">
        <v>325.0</v>
      </c>
      <c r="U41" s="69" t="s">
        <v>11482</v>
      </c>
      <c r="V41" s="70">
        <v>2000.0</v>
      </c>
      <c r="W41" s="69" t="s">
        <v>11342</v>
      </c>
      <c r="X41" s="70">
        <v>500.0</v>
      </c>
      <c r="Y41" s="69">
        <f t="shared" si="3"/>
        <v>2083</v>
      </c>
      <c r="Z41" s="69"/>
      <c r="AA41" s="66" t="s">
        <v>11669</v>
      </c>
      <c r="AB41" s="66"/>
      <c r="AC41" s="66" t="s">
        <v>11295</v>
      </c>
      <c r="AD41" s="71">
        <v>46080.0</v>
      </c>
      <c r="AE41" s="71">
        <v>46148.0</v>
      </c>
      <c r="AF41" s="66" t="s">
        <v>11296</v>
      </c>
    </row>
    <row r="42" ht="14.25" customHeight="1">
      <c r="A42" s="66">
        <v>536.0</v>
      </c>
      <c r="B42" s="67">
        <v>46022.8310069444</v>
      </c>
      <c r="C42" s="66" t="s">
        <v>11670</v>
      </c>
      <c r="D42" s="66" t="s">
        <v>11671</v>
      </c>
      <c r="E42" s="66" t="s">
        <v>11672</v>
      </c>
      <c r="F42" s="66" t="s">
        <v>7497</v>
      </c>
      <c r="G42" s="66" t="s">
        <v>11316</v>
      </c>
      <c r="H42" s="66" t="s">
        <v>11338</v>
      </c>
      <c r="I42" s="66" t="s">
        <v>2869</v>
      </c>
      <c r="J42" s="66" t="s">
        <v>2869</v>
      </c>
      <c r="K42" s="66">
        <v>407.0</v>
      </c>
      <c r="L42" s="66">
        <v>1.0</v>
      </c>
      <c r="M42" s="66" t="s">
        <v>11301</v>
      </c>
      <c r="N42" s="66" t="s">
        <v>11673</v>
      </c>
      <c r="O42" s="66" t="s">
        <v>11674</v>
      </c>
      <c r="P42" s="66" t="s">
        <v>126</v>
      </c>
      <c r="Q42" s="66">
        <v>0.0</v>
      </c>
      <c r="R42" s="66" t="s">
        <v>126</v>
      </c>
      <c r="S42" s="68" t="s">
        <v>11675</v>
      </c>
      <c r="T42" s="69">
        <v>355.0</v>
      </c>
      <c r="U42" s="69" t="s">
        <v>11676</v>
      </c>
      <c r="V42" s="70">
        <v>600.0</v>
      </c>
      <c r="W42" s="69" t="s">
        <v>11677</v>
      </c>
      <c r="X42" s="70">
        <v>150.0</v>
      </c>
      <c r="Y42" s="69">
        <f t="shared" si="3"/>
        <v>857</v>
      </c>
      <c r="Z42" s="69">
        <v>407.0</v>
      </c>
      <c r="AA42" s="66" t="s">
        <v>11678</v>
      </c>
      <c r="AB42" s="66" t="s">
        <v>11325</v>
      </c>
      <c r="AC42" s="66" t="s">
        <v>11295</v>
      </c>
      <c r="AD42" s="71">
        <v>46080.0</v>
      </c>
      <c r="AE42" s="71">
        <v>46080.0</v>
      </c>
      <c r="AF42" s="66" t="s">
        <v>11296</v>
      </c>
    </row>
    <row r="43" ht="14.25" customHeight="1">
      <c r="A43" s="66">
        <v>483.0</v>
      </c>
      <c r="B43" s="67">
        <v>46021.8869097222</v>
      </c>
      <c r="C43" s="66" t="s">
        <v>11679</v>
      </c>
      <c r="D43" s="66" t="s">
        <v>11680</v>
      </c>
      <c r="E43" s="66" t="s">
        <v>11681</v>
      </c>
      <c r="F43" s="66" t="s">
        <v>7457</v>
      </c>
      <c r="G43" s="66" t="s">
        <v>11286</v>
      </c>
      <c r="H43" s="66" t="s">
        <v>11338</v>
      </c>
      <c r="I43" s="66" t="s">
        <v>2869</v>
      </c>
      <c r="J43" s="66" t="s">
        <v>2869</v>
      </c>
      <c r="K43" s="66">
        <v>407.0</v>
      </c>
      <c r="L43" s="66">
        <v>2.0</v>
      </c>
      <c r="M43" s="66" t="s">
        <v>11301</v>
      </c>
      <c r="N43" s="66" t="s">
        <v>11682</v>
      </c>
      <c r="O43" s="66" t="s">
        <v>11683</v>
      </c>
      <c r="P43" s="66" t="s">
        <v>126</v>
      </c>
      <c r="Q43" s="66">
        <v>0.0</v>
      </c>
      <c r="R43" s="66" t="s">
        <v>126</v>
      </c>
      <c r="S43" s="68" t="s">
        <v>11684</v>
      </c>
      <c r="T43" s="69">
        <v>343.0</v>
      </c>
      <c r="U43" s="69" t="s">
        <v>11685</v>
      </c>
      <c r="V43" s="70">
        <v>450.0</v>
      </c>
      <c r="W43" s="69" t="s">
        <v>11384</v>
      </c>
      <c r="X43" s="70">
        <v>100.0</v>
      </c>
      <c r="Y43" s="69">
        <f t="shared" si="3"/>
        <v>757</v>
      </c>
      <c r="Z43" s="69">
        <v>407.0</v>
      </c>
      <c r="AA43" s="66" t="s">
        <v>11686</v>
      </c>
      <c r="AB43" s="66" t="s">
        <v>11325</v>
      </c>
      <c r="AC43" s="66" t="s">
        <v>11295</v>
      </c>
      <c r="AD43" s="71">
        <v>46080.0</v>
      </c>
      <c r="AE43" s="71">
        <v>46083.0</v>
      </c>
      <c r="AF43" s="66" t="s">
        <v>11296</v>
      </c>
    </row>
    <row r="44" ht="14.25" customHeight="1">
      <c r="A44" s="66">
        <v>547.0</v>
      </c>
      <c r="B44" s="67">
        <v>46022.0295023148</v>
      </c>
      <c r="C44" s="66" t="s">
        <v>11687</v>
      </c>
      <c r="D44" s="66" t="s">
        <v>11688</v>
      </c>
      <c r="E44" s="66" t="s">
        <v>11689</v>
      </c>
      <c r="F44" s="66" t="s">
        <v>7593</v>
      </c>
      <c r="G44" s="66" t="s">
        <v>11316</v>
      </c>
      <c r="H44" s="66" t="s">
        <v>11338</v>
      </c>
      <c r="I44" s="66" t="s">
        <v>2869</v>
      </c>
      <c r="J44" s="66" t="s">
        <v>2869</v>
      </c>
      <c r="K44" s="66">
        <v>407.0</v>
      </c>
      <c r="L44" s="66">
        <v>3.0</v>
      </c>
      <c r="M44" s="66" t="s">
        <v>11301</v>
      </c>
      <c r="N44" s="66" t="s">
        <v>11435</v>
      </c>
      <c r="O44" s="66" t="s">
        <v>11683</v>
      </c>
      <c r="P44" s="66" t="s">
        <v>126</v>
      </c>
      <c r="Q44" s="66">
        <v>0.0</v>
      </c>
      <c r="R44" s="66" t="s">
        <v>126</v>
      </c>
      <c r="S44" s="68" t="s">
        <v>11690</v>
      </c>
      <c r="T44" s="69">
        <v>350.0</v>
      </c>
      <c r="U44" s="69" t="s">
        <v>11691</v>
      </c>
      <c r="V44" s="70">
        <v>500.0</v>
      </c>
      <c r="W44" s="69" t="s">
        <v>11343</v>
      </c>
      <c r="X44" s="70">
        <v>100.0</v>
      </c>
      <c r="Y44" s="69">
        <f t="shared" si="3"/>
        <v>807</v>
      </c>
      <c r="Z44" s="69">
        <v>407.0</v>
      </c>
      <c r="AA44" s="66" t="s">
        <v>11692</v>
      </c>
      <c r="AB44" s="66" t="s">
        <v>11325</v>
      </c>
      <c r="AC44" s="66" t="s">
        <v>11295</v>
      </c>
      <c r="AD44" s="71">
        <v>46080.0</v>
      </c>
      <c r="AE44" s="71">
        <v>46090.0</v>
      </c>
      <c r="AF44" s="66" t="s">
        <v>11296</v>
      </c>
    </row>
    <row r="45" ht="14.25" customHeight="1">
      <c r="A45" s="66">
        <v>537.0</v>
      </c>
      <c r="B45" s="67">
        <v>46022.8364814815</v>
      </c>
      <c r="C45" s="66" t="s">
        <v>11693</v>
      </c>
      <c r="D45" s="66" t="s">
        <v>11694</v>
      </c>
      <c r="E45" s="66" t="s">
        <v>11695</v>
      </c>
      <c r="F45" s="66" t="s">
        <v>7503</v>
      </c>
      <c r="G45" s="66" t="s">
        <v>11286</v>
      </c>
      <c r="H45" s="66" t="s">
        <v>11317</v>
      </c>
      <c r="I45" s="66" t="s">
        <v>2869</v>
      </c>
      <c r="J45" s="66" t="s">
        <v>2869</v>
      </c>
      <c r="K45" s="66">
        <v>407.0</v>
      </c>
      <c r="L45" s="66">
        <v>4.0</v>
      </c>
      <c r="M45" s="66" t="s">
        <v>11301</v>
      </c>
      <c r="N45" s="66" t="s">
        <v>11696</v>
      </c>
      <c r="O45" s="66" t="s">
        <v>11697</v>
      </c>
      <c r="P45" s="66" t="s">
        <v>126</v>
      </c>
      <c r="Q45" s="66">
        <v>0.0</v>
      </c>
      <c r="R45" s="66" t="s">
        <v>126</v>
      </c>
      <c r="S45" s="68" t="s">
        <v>11698</v>
      </c>
      <c r="T45" s="69">
        <v>356.0</v>
      </c>
      <c r="U45" s="69" t="s">
        <v>11699</v>
      </c>
      <c r="V45" s="70">
        <v>700.0</v>
      </c>
      <c r="W45" s="69" t="s">
        <v>11700</v>
      </c>
      <c r="X45" s="70">
        <v>150.0</v>
      </c>
      <c r="Y45" s="69">
        <f t="shared" si="3"/>
        <v>957</v>
      </c>
      <c r="Z45" s="69">
        <v>407.0</v>
      </c>
      <c r="AA45" s="66" t="s">
        <v>11701</v>
      </c>
      <c r="AB45" s="66" t="s">
        <v>11325</v>
      </c>
      <c r="AC45" s="66" t="s">
        <v>11295</v>
      </c>
      <c r="AD45" s="71">
        <v>46080.0</v>
      </c>
      <c r="AE45" s="71">
        <v>46083.0</v>
      </c>
      <c r="AF45" s="66" t="s">
        <v>11296</v>
      </c>
    </row>
    <row r="46" ht="14.25" customHeight="1">
      <c r="A46" s="66">
        <v>742.0</v>
      </c>
      <c r="B46" s="67">
        <v>46062.2874537037</v>
      </c>
      <c r="C46" s="66" t="s">
        <v>11702</v>
      </c>
      <c r="D46" s="66" t="s">
        <v>11703</v>
      </c>
      <c r="E46" s="66" t="s">
        <v>11704</v>
      </c>
      <c r="F46" s="66" t="s">
        <v>6563</v>
      </c>
      <c r="G46" s="66" t="s">
        <v>11316</v>
      </c>
      <c r="H46" s="66" t="s">
        <v>11317</v>
      </c>
      <c r="I46" s="66" t="s">
        <v>2869</v>
      </c>
      <c r="J46" s="66" t="s">
        <v>2869</v>
      </c>
      <c r="K46" s="66">
        <v>814.0</v>
      </c>
      <c r="L46" s="66">
        <v>5.0</v>
      </c>
      <c r="M46" s="66" t="s">
        <v>11318</v>
      </c>
      <c r="N46" s="66" t="s">
        <v>11705</v>
      </c>
      <c r="O46" s="66" t="s">
        <v>11706</v>
      </c>
      <c r="P46" s="66" t="s">
        <v>152</v>
      </c>
      <c r="Q46" s="66" t="s">
        <v>11707</v>
      </c>
      <c r="R46" s="66" t="s">
        <v>11290</v>
      </c>
      <c r="S46" s="68" t="s">
        <v>11453</v>
      </c>
      <c r="T46" s="69">
        <v>649.0</v>
      </c>
      <c r="U46" s="69" t="s">
        <v>11708</v>
      </c>
      <c r="V46" s="70" t="s">
        <v>11709</v>
      </c>
      <c r="W46" s="69" t="s">
        <v>11710</v>
      </c>
      <c r="X46" s="70">
        <v>400.0</v>
      </c>
      <c r="Y46" s="69">
        <f t="shared" si="3"/>
        <v>1054</v>
      </c>
      <c r="Z46" s="66">
        <v>814.0</v>
      </c>
      <c r="AA46" s="66" t="s">
        <v>11711</v>
      </c>
      <c r="AB46" s="66" t="s">
        <v>11325</v>
      </c>
      <c r="AC46" s="66" t="s">
        <v>11295</v>
      </c>
      <c r="AD46" s="71">
        <v>46080.0</v>
      </c>
      <c r="AE46" s="71">
        <v>46092.0</v>
      </c>
      <c r="AF46" s="66" t="s">
        <v>11296</v>
      </c>
    </row>
    <row r="47" ht="14.25" customHeight="1">
      <c r="A47" s="66">
        <v>493.0</v>
      </c>
      <c r="B47" s="67">
        <v>46022.0165625</v>
      </c>
      <c r="C47" s="66" t="s">
        <v>11712</v>
      </c>
      <c r="D47" s="66" t="s">
        <v>11713</v>
      </c>
      <c r="E47" s="66" t="s">
        <v>11714</v>
      </c>
      <c r="F47" s="66" t="s">
        <v>7450</v>
      </c>
      <c r="G47" s="66" t="s">
        <v>11286</v>
      </c>
      <c r="H47" s="66" t="s">
        <v>11338</v>
      </c>
      <c r="I47" s="66" t="s">
        <v>2869</v>
      </c>
      <c r="J47" s="66" t="s">
        <v>2869</v>
      </c>
      <c r="K47" s="66">
        <v>407.0</v>
      </c>
      <c r="L47" s="66">
        <v>6.0</v>
      </c>
      <c r="M47" s="66" t="s">
        <v>11301</v>
      </c>
      <c r="N47" s="66" t="s">
        <v>11435</v>
      </c>
      <c r="O47" s="66" t="s">
        <v>11715</v>
      </c>
      <c r="P47" s="66" t="s">
        <v>126</v>
      </c>
      <c r="Q47" s="66">
        <v>0.0</v>
      </c>
      <c r="R47" s="66" t="s">
        <v>126</v>
      </c>
      <c r="S47" s="68" t="s">
        <v>11716</v>
      </c>
      <c r="T47" s="69">
        <v>349.0</v>
      </c>
      <c r="U47" s="69" t="s">
        <v>11717</v>
      </c>
      <c r="V47" s="70">
        <v>300.0</v>
      </c>
      <c r="W47" s="69" t="s">
        <v>11343</v>
      </c>
      <c r="X47" s="70">
        <v>100.0</v>
      </c>
      <c r="Y47" s="69">
        <f t="shared" si="3"/>
        <v>607</v>
      </c>
      <c r="Z47" s="66">
        <v>407.0</v>
      </c>
      <c r="AA47" s="66" t="s">
        <v>11718</v>
      </c>
      <c r="AB47" s="66"/>
      <c r="AC47" s="66" t="s">
        <v>11295</v>
      </c>
      <c r="AD47" s="71">
        <v>46080.0</v>
      </c>
      <c r="AE47" s="71">
        <v>46125.0</v>
      </c>
      <c r="AF47" s="66" t="s">
        <v>11296</v>
      </c>
    </row>
    <row r="48" ht="14.25" customHeight="1">
      <c r="A48" s="66">
        <v>484.0</v>
      </c>
      <c r="B48" s="67">
        <v>46021.9088888889</v>
      </c>
      <c r="C48" s="66" t="s">
        <v>11719</v>
      </c>
      <c r="D48" s="66" t="s">
        <v>11720</v>
      </c>
      <c r="E48" s="66" t="s">
        <v>11721</v>
      </c>
      <c r="F48" s="66" t="s">
        <v>7513</v>
      </c>
      <c r="G48" s="66" t="s">
        <v>11286</v>
      </c>
      <c r="H48" s="66" t="s">
        <v>11338</v>
      </c>
      <c r="I48" s="66" t="s">
        <v>2869</v>
      </c>
      <c r="J48" s="66" t="s">
        <v>2869</v>
      </c>
      <c r="K48" s="66">
        <v>407.0</v>
      </c>
      <c r="L48" s="66">
        <v>7.0</v>
      </c>
      <c r="M48" s="66" t="s">
        <v>11301</v>
      </c>
      <c r="N48" s="66" t="s">
        <v>11682</v>
      </c>
      <c r="O48" s="66" t="s">
        <v>11722</v>
      </c>
      <c r="P48" s="66" t="s">
        <v>126</v>
      </c>
      <c r="Q48" s="66">
        <v>0.0</v>
      </c>
      <c r="R48" s="66" t="s">
        <v>126</v>
      </c>
      <c r="S48" s="68" t="s">
        <v>11723</v>
      </c>
      <c r="T48" s="69">
        <v>344.0</v>
      </c>
      <c r="U48" s="69" t="s">
        <v>11724</v>
      </c>
      <c r="V48" s="70">
        <v>450.0</v>
      </c>
      <c r="W48" s="69" t="s">
        <v>11725</v>
      </c>
      <c r="X48" s="70">
        <v>100.0</v>
      </c>
      <c r="Y48" s="69">
        <f t="shared" si="3"/>
        <v>757</v>
      </c>
      <c r="Z48" s="66">
        <v>407.0</v>
      </c>
      <c r="AA48" s="66" t="s">
        <v>11726</v>
      </c>
      <c r="AB48" s="66"/>
      <c r="AC48" s="66" t="s">
        <v>11295</v>
      </c>
      <c r="AD48" s="71">
        <v>46080.0</v>
      </c>
      <c r="AE48" s="71">
        <v>46148.0</v>
      </c>
      <c r="AF48" s="66" t="s">
        <v>11296</v>
      </c>
    </row>
    <row r="49" ht="14.25" customHeight="1">
      <c r="A49" s="66">
        <v>490.0</v>
      </c>
      <c r="B49" s="67">
        <v>46021.9773842593</v>
      </c>
      <c r="C49" s="66" t="s">
        <v>11727</v>
      </c>
      <c r="D49" s="66" t="s">
        <v>11728</v>
      </c>
      <c r="E49" s="66" t="s">
        <v>11729</v>
      </c>
      <c r="F49" s="66" t="s">
        <v>11730</v>
      </c>
      <c r="G49" s="66" t="s">
        <v>11286</v>
      </c>
      <c r="H49" s="66" t="s">
        <v>11338</v>
      </c>
      <c r="I49" s="66" t="s">
        <v>2869</v>
      </c>
      <c r="J49" s="66" t="s">
        <v>2869</v>
      </c>
      <c r="K49" s="66">
        <v>407.0</v>
      </c>
      <c r="L49" s="66">
        <v>8.0</v>
      </c>
      <c r="M49" s="66" t="s">
        <v>11301</v>
      </c>
      <c r="N49" s="66" t="s">
        <v>11731</v>
      </c>
      <c r="O49" s="66" t="s">
        <v>11715</v>
      </c>
      <c r="P49" s="66" t="s">
        <v>126</v>
      </c>
      <c r="Q49" s="66">
        <v>0.0</v>
      </c>
      <c r="R49" s="66" t="s">
        <v>126</v>
      </c>
      <c r="S49" s="68" t="s">
        <v>11732</v>
      </c>
      <c r="T49" s="69">
        <v>346.0</v>
      </c>
      <c r="U49" s="69" t="s">
        <v>11717</v>
      </c>
      <c r="V49" s="70">
        <v>300.0</v>
      </c>
      <c r="W49" s="69" t="s">
        <v>11343</v>
      </c>
      <c r="X49" s="70">
        <v>100.0</v>
      </c>
      <c r="Y49" s="69">
        <f t="shared" si="3"/>
        <v>607</v>
      </c>
      <c r="Z49" s="66">
        <v>407.0</v>
      </c>
      <c r="AA49" s="66" t="s">
        <v>11733</v>
      </c>
      <c r="AB49" s="66"/>
      <c r="AC49" s="66" t="s">
        <v>11295</v>
      </c>
      <c r="AD49" s="71">
        <v>46080.0</v>
      </c>
      <c r="AE49" s="71">
        <v>46125.0</v>
      </c>
      <c r="AF49" s="66" t="s">
        <v>11296</v>
      </c>
    </row>
    <row r="50" ht="14.25" customHeight="1">
      <c r="A50" s="66">
        <v>545.0</v>
      </c>
      <c r="B50" s="67">
        <v>46022.9214351852</v>
      </c>
      <c r="C50" s="66" t="s">
        <v>11734</v>
      </c>
      <c r="D50" s="66" t="s">
        <v>11735</v>
      </c>
      <c r="E50" s="66" t="s">
        <v>11736</v>
      </c>
      <c r="F50" s="66" t="s">
        <v>7420</v>
      </c>
      <c r="G50" s="66" t="s">
        <v>11286</v>
      </c>
      <c r="H50" s="66" t="s">
        <v>11338</v>
      </c>
      <c r="I50" s="66" t="s">
        <v>2869</v>
      </c>
      <c r="J50" s="66" t="s">
        <v>2869</v>
      </c>
      <c r="K50" s="66">
        <v>407.0</v>
      </c>
      <c r="L50" s="66">
        <v>9.0</v>
      </c>
      <c r="M50" s="66" t="s">
        <v>11301</v>
      </c>
      <c r="N50" s="66" t="s">
        <v>11682</v>
      </c>
      <c r="O50" s="66" t="s">
        <v>11591</v>
      </c>
      <c r="P50" s="66" t="s">
        <v>126</v>
      </c>
      <c r="Q50" s="66">
        <v>0.0</v>
      </c>
      <c r="R50" s="66" t="s">
        <v>126</v>
      </c>
      <c r="S50" s="68" t="s">
        <v>11737</v>
      </c>
      <c r="T50" s="69">
        <v>359.0</v>
      </c>
      <c r="U50" s="69" t="s">
        <v>11738</v>
      </c>
      <c r="V50" s="70">
        <v>300.0</v>
      </c>
      <c r="W50" s="69" t="s">
        <v>11384</v>
      </c>
      <c r="X50" s="70">
        <v>100.0</v>
      </c>
      <c r="Y50" s="69">
        <f t="shared" si="3"/>
        <v>607</v>
      </c>
      <c r="Z50" s="66">
        <v>407.0</v>
      </c>
      <c r="AA50" s="66" t="s">
        <v>11739</v>
      </c>
      <c r="AB50" s="66"/>
      <c r="AC50" s="66" t="s">
        <v>11295</v>
      </c>
      <c r="AD50" s="71">
        <v>46080.0</v>
      </c>
      <c r="AE50" s="71">
        <v>46122.0</v>
      </c>
      <c r="AF50" s="66" t="s">
        <v>11296</v>
      </c>
    </row>
    <row r="51" ht="14.25" customHeight="1">
      <c r="A51" s="66">
        <v>526.0</v>
      </c>
      <c r="B51" s="67">
        <v>46022.7150231482</v>
      </c>
      <c r="C51" s="66" t="s">
        <v>11740</v>
      </c>
      <c r="D51" s="66" t="s">
        <v>11741</v>
      </c>
      <c r="E51" s="66" t="s">
        <v>11742</v>
      </c>
      <c r="F51" s="66" t="s">
        <v>6563</v>
      </c>
      <c r="G51" s="66" t="s">
        <v>11286</v>
      </c>
      <c r="H51" s="66" t="s">
        <v>11338</v>
      </c>
      <c r="I51" s="66" t="s">
        <v>2869</v>
      </c>
      <c r="J51" s="66" t="s">
        <v>2869</v>
      </c>
      <c r="K51" s="66">
        <v>407.0</v>
      </c>
      <c r="L51" s="66">
        <v>10.0</v>
      </c>
      <c r="M51" s="66" t="s">
        <v>11743</v>
      </c>
      <c r="N51" s="66" t="s">
        <v>11744</v>
      </c>
      <c r="O51" s="66" t="s">
        <v>11745</v>
      </c>
      <c r="P51" s="66" t="s">
        <v>126</v>
      </c>
      <c r="Q51" s="66">
        <v>0.0</v>
      </c>
      <c r="R51" s="66" t="s">
        <v>126</v>
      </c>
      <c r="S51" s="68" t="s">
        <v>11746</v>
      </c>
      <c r="T51" s="69">
        <v>353.0</v>
      </c>
      <c r="U51" s="69" t="s">
        <v>11342</v>
      </c>
      <c r="V51" s="70">
        <v>500.0</v>
      </c>
      <c r="W51" s="69" t="s">
        <v>11747</v>
      </c>
      <c r="X51" s="70">
        <v>250.0</v>
      </c>
      <c r="Y51" s="69">
        <f t="shared" si="3"/>
        <v>657</v>
      </c>
      <c r="Z51" s="66">
        <v>407.0</v>
      </c>
      <c r="AA51" s="66" t="s">
        <v>11748</v>
      </c>
      <c r="AB51" s="66"/>
      <c r="AC51" s="66" t="s">
        <v>11295</v>
      </c>
      <c r="AD51" s="71">
        <v>46080.0</v>
      </c>
      <c r="AE51" s="71">
        <v>46124.0</v>
      </c>
      <c r="AF51" s="66" t="s">
        <v>11296</v>
      </c>
    </row>
    <row r="52" ht="14.25" customHeight="1">
      <c r="A52" s="66">
        <v>472.0</v>
      </c>
      <c r="B52" s="67">
        <v>46021.6332407407</v>
      </c>
      <c r="C52" s="66" t="s">
        <v>11749</v>
      </c>
      <c r="D52" s="66" t="s">
        <v>11750</v>
      </c>
      <c r="E52" s="66" t="s">
        <v>11751</v>
      </c>
      <c r="F52" s="66" t="s">
        <v>7423</v>
      </c>
      <c r="G52" s="66" t="s">
        <v>11316</v>
      </c>
      <c r="H52" s="66" t="s">
        <v>11338</v>
      </c>
      <c r="I52" s="66" t="s">
        <v>2869</v>
      </c>
      <c r="J52" s="66" t="s">
        <v>2869</v>
      </c>
      <c r="K52" s="66">
        <v>407.0</v>
      </c>
      <c r="L52" s="66">
        <v>11.0</v>
      </c>
      <c r="M52" s="66" t="s">
        <v>11301</v>
      </c>
      <c r="N52" s="66" t="s">
        <v>11435</v>
      </c>
      <c r="O52" s="66" t="s">
        <v>11722</v>
      </c>
      <c r="P52" s="66" t="s">
        <v>126</v>
      </c>
      <c r="Q52" s="66">
        <v>0.0</v>
      </c>
      <c r="R52" s="66" t="s">
        <v>126</v>
      </c>
      <c r="S52" s="68" t="s">
        <v>11752</v>
      </c>
      <c r="T52" s="69">
        <v>338.0</v>
      </c>
      <c r="U52" s="69" t="s">
        <v>11738</v>
      </c>
      <c r="V52" s="70">
        <v>300.0</v>
      </c>
      <c r="W52" s="69" t="s">
        <v>11384</v>
      </c>
      <c r="X52" s="70">
        <v>100.0</v>
      </c>
      <c r="Y52" s="69">
        <f t="shared" si="3"/>
        <v>607</v>
      </c>
      <c r="Z52" s="66">
        <v>407.0</v>
      </c>
      <c r="AA52" s="66" t="s">
        <v>11753</v>
      </c>
      <c r="AB52" s="66"/>
      <c r="AC52" s="66" t="s">
        <v>11295</v>
      </c>
      <c r="AD52" s="71">
        <v>46080.0</v>
      </c>
      <c r="AE52" s="71">
        <v>46123.0</v>
      </c>
      <c r="AF52" s="66" t="s">
        <v>11296</v>
      </c>
    </row>
    <row r="53" ht="14.25" customHeight="1">
      <c r="A53" s="66">
        <v>487.0</v>
      </c>
      <c r="B53" s="67">
        <v>46021.8809259259</v>
      </c>
      <c r="C53" s="66" t="s">
        <v>11754</v>
      </c>
      <c r="D53" s="66" t="s">
        <v>11755</v>
      </c>
      <c r="E53" s="66" t="s">
        <v>11756</v>
      </c>
      <c r="F53" s="66" t="s">
        <v>7439</v>
      </c>
      <c r="G53" s="66" t="s">
        <v>11316</v>
      </c>
      <c r="H53" s="66" t="s">
        <v>11338</v>
      </c>
      <c r="I53" s="66" t="s">
        <v>2869</v>
      </c>
      <c r="J53" s="66" t="s">
        <v>2869</v>
      </c>
      <c r="K53" s="66">
        <v>407.0</v>
      </c>
      <c r="L53" s="66">
        <v>12.0</v>
      </c>
      <c r="M53" s="66" t="s">
        <v>11301</v>
      </c>
      <c r="N53" s="66" t="s">
        <v>11682</v>
      </c>
      <c r="O53" s="66" t="s">
        <v>11715</v>
      </c>
      <c r="P53" s="66" t="s">
        <v>126</v>
      </c>
      <c r="Q53" s="66">
        <v>0.0</v>
      </c>
      <c r="R53" s="66" t="s">
        <v>126</v>
      </c>
      <c r="S53" s="68" t="s">
        <v>11757</v>
      </c>
      <c r="T53" s="69">
        <v>341.0</v>
      </c>
      <c r="U53" s="69" t="s">
        <v>11717</v>
      </c>
      <c r="V53" s="70">
        <v>300.0</v>
      </c>
      <c r="W53" s="69" t="s">
        <v>11343</v>
      </c>
      <c r="X53" s="70">
        <v>100.0</v>
      </c>
      <c r="Y53" s="69">
        <f t="shared" si="3"/>
        <v>607</v>
      </c>
      <c r="Z53" s="66">
        <v>407.0</v>
      </c>
      <c r="AA53" s="66" t="s">
        <v>11758</v>
      </c>
      <c r="AB53" s="66"/>
      <c r="AC53" s="66" t="s">
        <v>11295</v>
      </c>
      <c r="AD53" s="71">
        <v>46080.0</v>
      </c>
      <c r="AE53" s="71">
        <v>46122.0</v>
      </c>
      <c r="AF53" s="66" t="s">
        <v>11296</v>
      </c>
    </row>
    <row r="54" ht="14.25" customHeight="1">
      <c r="A54" s="66">
        <v>471.0</v>
      </c>
      <c r="B54" s="67">
        <v>46021.612962963</v>
      </c>
      <c r="C54" s="66" t="s">
        <v>11759</v>
      </c>
      <c r="D54" s="66" t="s">
        <v>11760</v>
      </c>
      <c r="E54" s="66" t="s">
        <v>11761</v>
      </c>
      <c r="F54" s="66" t="s">
        <v>7416</v>
      </c>
      <c r="G54" s="66" t="s">
        <v>11316</v>
      </c>
      <c r="H54" s="66" t="s">
        <v>11338</v>
      </c>
      <c r="I54" s="66" t="s">
        <v>2869</v>
      </c>
      <c r="J54" s="66" t="s">
        <v>2869</v>
      </c>
      <c r="K54" s="66">
        <v>407.0</v>
      </c>
      <c r="L54" s="66">
        <v>13.0</v>
      </c>
      <c r="M54" s="66" t="s">
        <v>11301</v>
      </c>
      <c r="N54" s="66" t="s">
        <v>11762</v>
      </c>
      <c r="O54" s="66" t="s">
        <v>11763</v>
      </c>
      <c r="P54" s="66" t="s">
        <v>126</v>
      </c>
      <c r="Q54" s="66">
        <v>0.0</v>
      </c>
      <c r="R54" s="66" t="s">
        <v>126</v>
      </c>
      <c r="S54" s="68" t="s">
        <v>11764</v>
      </c>
      <c r="T54" s="69">
        <v>336.0</v>
      </c>
      <c r="U54" s="69" t="s">
        <v>11717</v>
      </c>
      <c r="V54" s="70">
        <v>300.0</v>
      </c>
      <c r="W54" s="69" t="s">
        <v>11343</v>
      </c>
      <c r="X54" s="70">
        <v>100.0</v>
      </c>
      <c r="Y54" s="69">
        <f t="shared" si="3"/>
        <v>607</v>
      </c>
      <c r="Z54" s="66">
        <v>407.0</v>
      </c>
      <c r="AA54" s="66" t="s">
        <v>11765</v>
      </c>
      <c r="AB54" s="66"/>
      <c r="AC54" s="66" t="s">
        <v>11295</v>
      </c>
      <c r="AD54" s="71">
        <v>46080.0</v>
      </c>
      <c r="AE54" s="71">
        <v>46122.0</v>
      </c>
      <c r="AF54" s="66" t="s">
        <v>11296</v>
      </c>
    </row>
    <row r="55" ht="14.25" customHeight="1">
      <c r="A55" s="66">
        <v>566.0</v>
      </c>
      <c r="B55" s="67">
        <v>46023.9836921296</v>
      </c>
      <c r="C55" s="66" t="s">
        <v>11766</v>
      </c>
      <c r="D55" s="66" t="s">
        <v>11767</v>
      </c>
      <c r="E55" s="66" t="s">
        <v>11768</v>
      </c>
      <c r="F55" s="66" t="s">
        <v>7779</v>
      </c>
      <c r="G55" s="66" t="s">
        <v>11316</v>
      </c>
      <c r="H55" s="66" t="s">
        <v>11338</v>
      </c>
      <c r="I55" s="66" t="s">
        <v>2869</v>
      </c>
      <c r="J55" s="66" t="s">
        <v>2869</v>
      </c>
      <c r="K55" s="66">
        <v>407.0</v>
      </c>
      <c r="L55" s="66">
        <v>14.0</v>
      </c>
      <c r="M55" s="66" t="s">
        <v>11301</v>
      </c>
      <c r="N55" s="66" t="s">
        <v>11682</v>
      </c>
      <c r="O55" s="66" t="s">
        <v>11591</v>
      </c>
      <c r="P55" s="66" t="s">
        <v>126</v>
      </c>
      <c r="Q55" s="66">
        <v>0.0</v>
      </c>
      <c r="R55" s="66" t="s">
        <v>126</v>
      </c>
      <c r="S55" s="68" t="s">
        <v>11769</v>
      </c>
      <c r="T55" s="69">
        <v>361.0</v>
      </c>
      <c r="U55" s="69" t="s">
        <v>11625</v>
      </c>
      <c r="V55" s="70">
        <v>200.0</v>
      </c>
      <c r="W55" s="69" t="s">
        <v>11625</v>
      </c>
      <c r="X55" s="70">
        <v>200.0</v>
      </c>
      <c r="Y55" s="69">
        <f t="shared" si="3"/>
        <v>407</v>
      </c>
      <c r="Z55" s="66">
        <v>407.0</v>
      </c>
      <c r="AA55" s="66" t="s">
        <v>11770</v>
      </c>
      <c r="AB55" s="66"/>
      <c r="AC55" s="66" t="s">
        <v>11295</v>
      </c>
      <c r="AD55" s="71">
        <v>46080.0</v>
      </c>
      <c r="AE55" s="71">
        <v>46122.0</v>
      </c>
      <c r="AF55" s="66" t="s">
        <v>11296</v>
      </c>
    </row>
    <row r="56" ht="14.25" customHeight="1">
      <c r="A56" s="66">
        <v>478.0</v>
      </c>
      <c r="B56" s="67">
        <v>46021.8312152778</v>
      </c>
      <c r="C56" s="66" t="s">
        <v>11771</v>
      </c>
      <c r="D56" s="66" t="s">
        <v>11772</v>
      </c>
      <c r="E56" s="66" t="s">
        <v>11773</v>
      </c>
      <c r="F56" s="66" t="s">
        <v>6149</v>
      </c>
      <c r="G56" s="66" t="s">
        <v>11316</v>
      </c>
      <c r="H56" s="66" t="s">
        <v>11338</v>
      </c>
      <c r="I56" s="66" t="s">
        <v>2869</v>
      </c>
      <c r="J56" s="66" t="s">
        <v>2869</v>
      </c>
      <c r="K56" s="66">
        <v>407.0</v>
      </c>
      <c r="L56" s="66">
        <v>15.0</v>
      </c>
      <c r="M56" s="66" t="s">
        <v>11301</v>
      </c>
      <c r="N56" s="66" t="s">
        <v>11435</v>
      </c>
      <c r="O56" s="66" t="s">
        <v>11774</v>
      </c>
      <c r="P56" s="66" t="s">
        <v>126</v>
      </c>
      <c r="Q56" s="66">
        <v>0.0</v>
      </c>
      <c r="R56" s="66" t="s">
        <v>126</v>
      </c>
      <c r="S56" s="68" t="s">
        <v>11775</v>
      </c>
      <c r="T56" s="69">
        <v>339.0</v>
      </c>
      <c r="U56" s="69" t="s">
        <v>11776</v>
      </c>
      <c r="V56" s="70" t="s">
        <v>11440</v>
      </c>
      <c r="W56" s="69" t="s">
        <v>11384</v>
      </c>
      <c r="X56" s="70">
        <v>100.0</v>
      </c>
      <c r="Y56" s="69">
        <f t="shared" si="3"/>
        <v>1307</v>
      </c>
      <c r="Z56" s="66">
        <v>407.0</v>
      </c>
      <c r="AA56" s="66" t="s">
        <v>11777</v>
      </c>
      <c r="AB56" s="66"/>
      <c r="AC56" s="66" t="s">
        <v>11295</v>
      </c>
      <c r="AD56" s="71">
        <v>46080.0</v>
      </c>
      <c r="AE56" s="71">
        <v>46123.0</v>
      </c>
      <c r="AF56" s="66" t="s">
        <v>11296</v>
      </c>
    </row>
    <row r="57" ht="14.25" customHeight="1">
      <c r="A57" s="66">
        <v>650.0</v>
      </c>
      <c r="B57" s="67">
        <v>46048.3758680556</v>
      </c>
      <c r="C57" s="66" t="s">
        <v>11778</v>
      </c>
      <c r="D57" s="66" t="s">
        <v>11779</v>
      </c>
      <c r="E57" s="66" t="s">
        <v>11780</v>
      </c>
      <c r="F57" s="66" t="s">
        <v>8130</v>
      </c>
      <c r="G57" s="66" t="s">
        <v>11316</v>
      </c>
      <c r="H57" s="66" t="s">
        <v>11781</v>
      </c>
      <c r="I57" s="66" t="s">
        <v>2869</v>
      </c>
      <c r="J57" s="66" t="s">
        <v>2869</v>
      </c>
      <c r="K57" s="66">
        <v>814.0</v>
      </c>
      <c r="L57" s="66">
        <v>16.0</v>
      </c>
      <c r="M57" s="66" t="s">
        <v>11318</v>
      </c>
      <c r="N57" s="66" t="s">
        <v>11705</v>
      </c>
      <c r="O57" s="66" t="s">
        <v>11782</v>
      </c>
      <c r="P57" s="66" t="s">
        <v>126</v>
      </c>
      <c r="Q57" s="66">
        <v>0.0</v>
      </c>
      <c r="R57" s="66" t="s">
        <v>11290</v>
      </c>
      <c r="S57" s="68" t="s">
        <v>11783</v>
      </c>
      <c r="T57" s="69">
        <v>1067.0</v>
      </c>
      <c r="U57" s="69" t="s">
        <v>11784</v>
      </c>
      <c r="V57" s="70">
        <v>2500.0</v>
      </c>
      <c r="W57" s="69" t="s">
        <v>11292</v>
      </c>
      <c r="X57" s="70">
        <v>1000.0</v>
      </c>
      <c r="Y57" s="69">
        <f t="shared" si="3"/>
        <v>2314</v>
      </c>
      <c r="Z57" s="66">
        <v>814.0</v>
      </c>
      <c r="AA57" s="66" t="s">
        <v>11785</v>
      </c>
      <c r="AB57" s="66"/>
      <c r="AC57" s="66" t="s">
        <v>11295</v>
      </c>
      <c r="AD57" s="71">
        <v>46080.0</v>
      </c>
      <c r="AE57" s="71">
        <v>46122.0</v>
      </c>
      <c r="AF57" s="66" t="s">
        <v>11296</v>
      </c>
    </row>
    <row r="58" ht="14.25" customHeight="1">
      <c r="A58" s="66">
        <v>549.0</v>
      </c>
      <c r="B58" s="67">
        <v>46022.9709027778</v>
      </c>
      <c r="C58" s="66" t="s">
        <v>11786</v>
      </c>
      <c r="D58" s="66" t="s">
        <v>11787</v>
      </c>
      <c r="E58" s="66" t="s">
        <v>11788</v>
      </c>
      <c r="F58" s="66" t="s">
        <v>7952</v>
      </c>
      <c r="G58" s="66" t="s">
        <v>11286</v>
      </c>
      <c r="H58" s="66" t="s">
        <v>11338</v>
      </c>
      <c r="I58" s="66" t="s">
        <v>2869</v>
      </c>
      <c r="J58" s="66" t="s">
        <v>2869</v>
      </c>
      <c r="K58" s="66">
        <v>407.0</v>
      </c>
      <c r="L58" s="66">
        <v>17.0</v>
      </c>
      <c r="M58" s="66" t="s">
        <v>11301</v>
      </c>
      <c r="N58" s="66" t="s">
        <v>11789</v>
      </c>
      <c r="O58" s="66" t="s">
        <v>11790</v>
      </c>
      <c r="P58" s="66" t="s">
        <v>126</v>
      </c>
      <c r="Q58" s="66">
        <v>0.0</v>
      </c>
      <c r="R58" s="66" t="s">
        <v>126</v>
      </c>
      <c r="S58" s="68" t="s">
        <v>11791</v>
      </c>
      <c r="T58" s="69">
        <v>360.0</v>
      </c>
      <c r="U58" s="69" t="s">
        <v>11792</v>
      </c>
      <c r="V58" s="70">
        <v>330.0</v>
      </c>
      <c r="W58" s="69" t="s">
        <v>11343</v>
      </c>
      <c r="X58" s="70">
        <v>100.0</v>
      </c>
      <c r="Y58" s="69">
        <f t="shared" si="3"/>
        <v>637</v>
      </c>
      <c r="Z58" s="66">
        <v>407.0</v>
      </c>
      <c r="AA58" s="66" t="s">
        <v>11793</v>
      </c>
      <c r="AB58" s="66"/>
      <c r="AC58" s="66" t="s">
        <v>11295</v>
      </c>
      <c r="AD58" s="71">
        <v>46080.0</v>
      </c>
      <c r="AE58" s="71">
        <v>46125.0</v>
      </c>
      <c r="AF58" s="66" t="s">
        <v>11296</v>
      </c>
    </row>
    <row r="59" ht="14.25" customHeight="1">
      <c r="A59" s="66">
        <v>470.0</v>
      </c>
      <c r="B59" s="67">
        <v>46021.6199652778</v>
      </c>
      <c r="C59" s="66" t="s">
        <v>11794</v>
      </c>
      <c r="D59" s="66" t="s">
        <v>11795</v>
      </c>
      <c r="E59" s="66" t="s">
        <v>11796</v>
      </c>
      <c r="F59" s="66" t="s">
        <v>11797</v>
      </c>
      <c r="G59" s="66" t="s">
        <v>11286</v>
      </c>
      <c r="H59" s="66" t="s">
        <v>11338</v>
      </c>
      <c r="I59" s="66" t="s">
        <v>2869</v>
      </c>
      <c r="J59" s="66" t="s">
        <v>2869</v>
      </c>
      <c r="K59" s="66">
        <v>407.0</v>
      </c>
      <c r="L59" s="66"/>
      <c r="M59" s="66" t="s">
        <v>11301</v>
      </c>
      <c r="N59" s="66" t="s">
        <v>11435</v>
      </c>
      <c r="O59" s="66" t="s">
        <v>11674</v>
      </c>
      <c r="P59" s="66" t="s">
        <v>126</v>
      </c>
      <c r="Q59" s="66">
        <v>0.0</v>
      </c>
      <c r="R59" s="66" t="s">
        <v>126</v>
      </c>
      <c r="S59" s="68" t="s">
        <v>11798</v>
      </c>
      <c r="T59" s="69">
        <v>337.0</v>
      </c>
      <c r="U59" s="69" t="s">
        <v>11635</v>
      </c>
      <c r="V59" s="70">
        <v>50.0</v>
      </c>
      <c r="W59" s="69" t="s">
        <v>11635</v>
      </c>
      <c r="X59" s="70">
        <v>50.0</v>
      </c>
      <c r="Y59" s="69">
        <f t="shared" si="3"/>
        <v>407</v>
      </c>
      <c r="Z59" s="69"/>
      <c r="AA59" s="66" t="s">
        <v>11799</v>
      </c>
      <c r="AB59" s="66"/>
      <c r="AC59" s="66" t="s">
        <v>11800</v>
      </c>
      <c r="AD59" s="71">
        <v>46080.0</v>
      </c>
      <c r="AE59" s="71">
        <v>46151.0</v>
      </c>
      <c r="AF59" s="66" t="s">
        <v>11296</v>
      </c>
    </row>
    <row r="60" ht="14.25" customHeight="1">
      <c r="A60" s="66">
        <v>481.0</v>
      </c>
      <c r="B60" s="67">
        <v>46021.8470833333</v>
      </c>
      <c r="C60" s="66" t="s">
        <v>11801</v>
      </c>
      <c r="D60" s="66" t="s">
        <v>11802</v>
      </c>
      <c r="E60" s="66" t="s">
        <v>11803</v>
      </c>
      <c r="F60" s="66" t="s">
        <v>11804</v>
      </c>
      <c r="G60" s="66" t="s">
        <v>11316</v>
      </c>
      <c r="H60" s="66" t="s">
        <v>11338</v>
      </c>
      <c r="I60" s="66" t="s">
        <v>2869</v>
      </c>
      <c r="J60" s="66" t="s">
        <v>2869</v>
      </c>
      <c r="K60" s="66">
        <v>407.0</v>
      </c>
      <c r="L60" s="66"/>
      <c r="M60" s="66" t="s">
        <v>11301</v>
      </c>
      <c r="N60" s="66" t="s">
        <v>11682</v>
      </c>
      <c r="O60" s="66" t="s">
        <v>11591</v>
      </c>
      <c r="P60" s="66" t="s">
        <v>126</v>
      </c>
      <c r="Q60" s="66">
        <v>0.0</v>
      </c>
      <c r="R60" s="66" t="s">
        <v>11426</v>
      </c>
      <c r="S60" s="68" t="s">
        <v>11805</v>
      </c>
      <c r="T60" s="69">
        <v>340.0</v>
      </c>
      <c r="U60" s="69" t="s">
        <v>11806</v>
      </c>
      <c r="V60" s="70">
        <v>800.0</v>
      </c>
      <c r="W60" s="69" t="s">
        <v>11807</v>
      </c>
      <c r="X60" s="70">
        <v>60.0</v>
      </c>
      <c r="Y60" s="69">
        <f t="shared" si="3"/>
        <v>1147</v>
      </c>
      <c r="Z60" s="69"/>
      <c r="AA60" s="66" t="s">
        <v>11808</v>
      </c>
      <c r="AB60" s="66"/>
      <c r="AC60" s="66" t="s">
        <v>11295</v>
      </c>
      <c r="AD60" s="71">
        <v>46080.0</v>
      </c>
      <c r="AE60" s="71">
        <v>46148.0</v>
      </c>
      <c r="AF60" s="66" t="s">
        <v>11296</v>
      </c>
    </row>
    <row r="61" ht="14.25" customHeight="1">
      <c r="A61" s="66">
        <v>489.0</v>
      </c>
      <c r="B61" s="67">
        <v>46021.9665046296</v>
      </c>
      <c r="C61" s="66" t="s">
        <v>11809</v>
      </c>
      <c r="D61" s="66" t="s">
        <v>11810</v>
      </c>
      <c r="E61" s="66" t="s">
        <v>11811</v>
      </c>
      <c r="F61" s="66" t="s">
        <v>7715</v>
      </c>
      <c r="G61" s="66" t="s">
        <v>11316</v>
      </c>
      <c r="H61" s="66" t="s">
        <v>11338</v>
      </c>
      <c r="I61" s="66" t="s">
        <v>2869</v>
      </c>
      <c r="J61" s="66" t="s">
        <v>2869</v>
      </c>
      <c r="K61" s="66">
        <v>407.0</v>
      </c>
      <c r="L61" s="66"/>
      <c r="M61" s="66" t="s">
        <v>11301</v>
      </c>
      <c r="N61" s="66" t="s">
        <v>11789</v>
      </c>
      <c r="O61" s="66" t="s">
        <v>11715</v>
      </c>
      <c r="P61" s="66" t="s">
        <v>126</v>
      </c>
      <c r="Q61" s="66">
        <v>0.0</v>
      </c>
      <c r="R61" s="66" t="s">
        <v>126</v>
      </c>
      <c r="S61" s="68" t="s">
        <v>11812</v>
      </c>
      <c r="T61" s="69">
        <v>345.0</v>
      </c>
      <c r="U61" s="69" t="s">
        <v>11717</v>
      </c>
      <c r="V61" s="70">
        <v>300.0</v>
      </c>
      <c r="W61" s="69" t="s">
        <v>11343</v>
      </c>
      <c r="X61" s="70">
        <v>100.0</v>
      </c>
      <c r="Y61" s="69">
        <f t="shared" si="3"/>
        <v>607</v>
      </c>
      <c r="Z61" s="69"/>
      <c r="AA61" s="66" t="s">
        <v>11813</v>
      </c>
      <c r="AB61" s="66"/>
      <c r="AC61" s="66" t="s">
        <v>11295</v>
      </c>
      <c r="AD61" s="71">
        <v>46080.0</v>
      </c>
      <c r="AE61" s="71">
        <v>46151.0</v>
      </c>
      <c r="AF61" s="66" t="s">
        <v>11296</v>
      </c>
    </row>
    <row r="62" ht="14.25" customHeight="1">
      <c r="A62" s="66">
        <v>492.0</v>
      </c>
      <c r="B62" s="67">
        <v>46022.0011689815</v>
      </c>
      <c r="C62" s="66" t="s">
        <v>11814</v>
      </c>
      <c r="D62" s="66" t="s">
        <v>11815</v>
      </c>
      <c r="E62" s="66" t="s">
        <v>11816</v>
      </c>
      <c r="F62" s="66" t="s">
        <v>7736</v>
      </c>
      <c r="G62" s="66" t="s">
        <v>11286</v>
      </c>
      <c r="H62" s="66" t="s">
        <v>11338</v>
      </c>
      <c r="I62" s="66" t="s">
        <v>2869</v>
      </c>
      <c r="J62" s="66" t="s">
        <v>2869</v>
      </c>
      <c r="K62" s="66">
        <v>407.0</v>
      </c>
      <c r="L62" s="66"/>
      <c r="M62" s="66" t="s">
        <v>11301</v>
      </c>
      <c r="N62" s="66" t="s">
        <v>11817</v>
      </c>
      <c r="O62" s="66" t="s">
        <v>11818</v>
      </c>
      <c r="P62" s="66" t="s">
        <v>126</v>
      </c>
      <c r="Q62" s="66">
        <v>0.0</v>
      </c>
      <c r="R62" s="66" t="s">
        <v>126</v>
      </c>
      <c r="S62" s="68" t="s">
        <v>11819</v>
      </c>
      <c r="T62" s="69">
        <v>348.0</v>
      </c>
      <c r="U62" s="69" t="s">
        <v>11820</v>
      </c>
      <c r="V62" s="70">
        <v>300.0</v>
      </c>
      <c r="W62" s="69" t="s">
        <v>11725</v>
      </c>
      <c r="X62" s="70">
        <v>100.0</v>
      </c>
      <c r="Y62" s="69">
        <f t="shared" si="3"/>
        <v>607</v>
      </c>
      <c r="Z62" s="69"/>
      <c r="AA62" s="66" t="s">
        <v>11821</v>
      </c>
      <c r="AB62" s="66"/>
      <c r="AC62" s="66" t="s">
        <v>11295</v>
      </c>
      <c r="AD62" s="71">
        <v>46080.0</v>
      </c>
      <c r="AE62" s="71">
        <v>46149.0</v>
      </c>
      <c r="AF62" s="66" t="s">
        <v>11296</v>
      </c>
    </row>
    <row r="63" ht="14.25" customHeight="1">
      <c r="A63" s="66">
        <v>511.0</v>
      </c>
      <c r="B63" s="67">
        <v>46021.886712963</v>
      </c>
      <c r="C63" s="66" t="s">
        <v>11822</v>
      </c>
      <c r="D63" s="66" t="s">
        <v>11823</v>
      </c>
      <c r="E63" s="66" t="s">
        <v>11824</v>
      </c>
      <c r="F63" s="66" t="s">
        <v>7469</v>
      </c>
      <c r="G63" s="66" t="s">
        <v>11316</v>
      </c>
      <c r="H63" s="66" t="s">
        <v>11338</v>
      </c>
      <c r="I63" s="66" t="s">
        <v>2869</v>
      </c>
      <c r="J63" s="66" t="s">
        <v>2869</v>
      </c>
      <c r="K63" s="66">
        <v>407.0</v>
      </c>
      <c r="L63" s="66"/>
      <c r="M63" s="66" t="s">
        <v>11301</v>
      </c>
      <c r="N63" s="66" t="s">
        <v>11825</v>
      </c>
      <c r="O63" s="66" t="s">
        <v>11591</v>
      </c>
      <c r="P63" s="66" t="s">
        <v>126</v>
      </c>
      <c r="Q63" s="66">
        <v>0.0</v>
      </c>
      <c r="R63" s="66" t="s">
        <v>126</v>
      </c>
      <c r="S63" s="68" t="s">
        <v>11826</v>
      </c>
      <c r="T63" s="69">
        <v>342.0</v>
      </c>
      <c r="U63" s="69" t="s">
        <v>11827</v>
      </c>
      <c r="V63" s="70">
        <v>200.0</v>
      </c>
      <c r="W63" s="69" t="s">
        <v>11827</v>
      </c>
      <c r="X63" s="70">
        <v>200.0</v>
      </c>
      <c r="Y63" s="69">
        <f t="shared" si="3"/>
        <v>407</v>
      </c>
      <c r="Z63" s="69"/>
      <c r="AA63" s="66" t="s">
        <v>11828</v>
      </c>
      <c r="AB63" s="66"/>
      <c r="AC63" s="66" t="s">
        <v>11295</v>
      </c>
      <c r="AD63" s="71">
        <v>46080.0</v>
      </c>
      <c r="AE63" s="71">
        <v>46148.0</v>
      </c>
      <c r="AF63" s="66" t="s">
        <v>11296</v>
      </c>
    </row>
    <row r="64" ht="14.25" customHeight="1">
      <c r="A64" s="66">
        <v>512.0</v>
      </c>
      <c r="B64" s="67">
        <v>46022.4174537037</v>
      </c>
      <c r="C64" s="66" t="s">
        <v>11829</v>
      </c>
      <c r="D64" s="66" t="s">
        <v>11830</v>
      </c>
      <c r="E64" s="66" t="s">
        <v>11831</v>
      </c>
      <c r="F64" s="66" t="s">
        <v>7739</v>
      </c>
      <c r="G64" s="66" t="s">
        <v>11286</v>
      </c>
      <c r="H64" s="66" t="s">
        <v>11338</v>
      </c>
      <c r="I64" s="66" t="s">
        <v>2869</v>
      </c>
      <c r="J64" s="66" t="s">
        <v>2869</v>
      </c>
      <c r="K64" s="66">
        <v>407.0</v>
      </c>
      <c r="L64" s="66"/>
      <c r="M64" s="66" t="s">
        <v>11301</v>
      </c>
      <c r="N64" s="66" t="s">
        <v>11832</v>
      </c>
      <c r="O64" s="66" t="s">
        <v>11818</v>
      </c>
      <c r="P64" s="66" t="s">
        <v>126</v>
      </c>
      <c r="Q64" s="66">
        <v>0.0</v>
      </c>
      <c r="R64" s="66" t="s">
        <v>126</v>
      </c>
      <c r="S64" s="68" t="s">
        <v>11833</v>
      </c>
      <c r="T64" s="69">
        <v>351.0</v>
      </c>
      <c r="U64" s="69" t="s">
        <v>11820</v>
      </c>
      <c r="V64" s="70">
        <v>300.0</v>
      </c>
      <c r="W64" s="69" t="s">
        <v>11725</v>
      </c>
      <c r="X64" s="70">
        <v>100.0</v>
      </c>
      <c r="Y64" s="69">
        <f t="shared" si="3"/>
        <v>607</v>
      </c>
      <c r="Z64" s="69"/>
      <c r="AA64" s="66" t="s">
        <v>11834</v>
      </c>
      <c r="AB64" s="66"/>
      <c r="AC64" s="66" t="s">
        <v>11295</v>
      </c>
      <c r="AD64" s="71">
        <v>46080.0</v>
      </c>
      <c r="AE64" s="71">
        <v>46151.0</v>
      </c>
      <c r="AF64" s="66" t="s">
        <v>11296</v>
      </c>
    </row>
    <row r="65" ht="14.25" customHeight="1">
      <c r="A65" s="66">
        <v>519.0</v>
      </c>
      <c r="B65" s="67">
        <v>46022.6466550926</v>
      </c>
      <c r="C65" s="66" t="s">
        <v>11835</v>
      </c>
      <c r="D65" s="66" t="s">
        <v>11836</v>
      </c>
      <c r="E65" s="66" t="s">
        <v>11837</v>
      </c>
      <c r="F65" s="66" t="s">
        <v>11838</v>
      </c>
      <c r="G65" s="66" t="s">
        <v>11316</v>
      </c>
      <c r="H65" s="66" t="s">
        <v>11338</v>
      </c>
      <c r="I65" s="66" t="s">
        <v>2869</v>
      </c>
      <c r="J65" s="66" t="s">
        <v>2869</v>
      </c>
      <c r="K65" s="66">
        <v>407.0</v>
      </c>
      <c r="L65" s="66"/>
      <c r="M65" s="66" t="s">
        <v>11301</v>
      </c>
      <c r="N65" s="66" t="s">
        <v>11839</v>
      </c>
      <c r="O65" s="66" t="s">
        <v>11818</v>
      </c>
      <c r="P65" s="66" t="s">
        <v>126</v>
      </c>
      <c r="Q65" s="66">
        <v>0.0</v>
      </c>
      <c r="R65" s="66" t="s">
        <v>126</v>
      </c>
      <c r="S65" s="68" t="s">
        <v>11840</v>
      </c>
      <c r="T65" s="69">
        <v>352.0</v>
      </c>
      <c r="U65" s="69" t="s">
        <v>11841</v>
      </c>
      <c r="V65" s="70">
        <v>300.0</v>
      </c>
      <c r="W65" s="69" t="s">
        <v>11842</v>
      </c>
      <c r="X65" s="70" t="s">
        <v>11843</v>
      </c>
      <c r="Y65" s="69">
        <f t="shared" si="3"/>
        <v>557</v>
      </c>
      <c r="Z65" s="69"/>
      <c r="AA65" s="66" t="s">
        <v>11844</v>
      </c>
      <c r="AB65" s="66"/>
      <c r="AC65" s="66" t="s">
        <v>11295</v>
      </c>
      <c r="AD65" s="71">
        <v>46080.0</v>
      </c>
      <c r="AE65" s="71">
        <v>46148.0</v>
      </c>
      <c r="AF65" s="66" t="s">
        <v>11296</v>
      </c>
    </row>
    <row r="66" ht="14.25" customHeight="1">
      <c r="A66" s="66">
        <v>535.0</v>
      </c>
      <c r="B66" s="67">
        <v>46022.8154050926</v>
      </c>
      <c r="C66" s="66" t="s">
        <v>11845</v>
      </c>
      <c r="D66" s="66" t="s">
        <v>11846</v>
      </c>
      <c r="E66" s="66" t="s">
        <v>11847</v>
      </c>
      <c r="F66" s="66" t="s">
        <v>8299</v>
      </c>
      <c r="G66" s="66" t="s">
        <v>11286</v>
      </c>
      <c r="H66" s="66" t="s">
        <v>11338</v>
      </c>
      <c r="I66" s="66" t="s">
        <v>2869</v>
      </c>
      <c r="J66" s="66" t="s">
        <v>2869</v>
      </c>
      <c r="K66" s="66">
        <v>407.0</v>
      </c>
      <c r="L66" s="66"/>
      <c r="M66" s="66" t="s">
        <v>11301</v>
      </c>
      <c r="N66" s="66" t="s">
        <v>11848</v>
      </c>
      <c r="O66" s="66" t="s">
        <v>11849</v>
      </c>
      <c r="P66" s="66" t="s">
        <v>126</v>
      </c>
      <c r="Q66" s="66">
        <v>0.0</v>
      </c>
      <c r="R66" s="66" t="s">
        <v>126</v>
      </c>
      <c r="S66" s="68" t="s">
        <v>11850</v>
      </c>
      <c r="T66" s="69">
        <v>354.0</v>
      </c>
      <c r="U66" s="69" t="s">
        <v>11820</v>
      </c>
      <c r="V66" s="70">
        <v>300.0</v>
      </c>
      <c r="W66" s="69" t="s">
        <v>11725</v>
      </c>
      <c r="X66" s="70">
        <v>100.0</v>
      </c>
      <c r="Y66" s="69">
        <f t="shared" si="3"/>
        <v>607</v>
      </c>
      <c r="Z66" s="69"/>
      <c r="AA66" s="66" t="s">
        <v>11851</v>
      </c>
      <c r="AB66" s="66"/>
      <c r="AC66" s="66" t="s">
        <v>11295</v>
      </c>
      <c r="AD66" s="71">
        <v>46080.0</v>
      </c>
      <c r="AE66" s="71">
        <v>46151.0</v>
      </c>
      <c r="AF66" s="66" t="s">
        <v>11296</v>
      </c>
    </row>
    <row r="67" ht="14.25" customHeight="1">
      <c r="A67" s="83">
        <v>570.0</v>
      </c>
      <c r="B67" s="84">
        <v>46024.9795717593</v>
      </c>
      <c r="C67" s="66" t="s">
        <v>11852</v>
      </c>
      <c r="D67" s="66" t="s">
        <v>11853</v>
      </c>
      <c r="E67" s="66" t="s">
        <v>11854</v>
      </c>
      <c r="F67" s="66" t="s">
        <v>11855</v>
      </c>
      <c r="G67" s="85" t="s">
        <v>11286</v>
      </c>
      <c r="H67" s="85" t="s">
        <v>11338</v>
      </c>
      <c r="I67" s="85" t="s">
        <v>2869</v>
      </c>
      <c r="J67" s="66" t="s">
        <v>2869</v>
      </c>
      <c r="K67" s="66">
        <v>814.0</v>
      </c>
      <c r="L67" s="66"/>
      <c r="M67" s="85" t="s">
        <v>11318</v>
      </c>
      <c r="N67" s="85" t="s">
        <v>11856</v>
      </c>
      <c r="O67" s="85" t="s">
        <v>11674</v>
      </c>
      <c r="P67" s="85" t="s">
        <v>126</v>
      </c>
      <c r="Q67" s="66">
        <v>0.0</v>
      </c>
      <c r="R67" s="85" t="s">
        <v>126</v>
      </c>
      <c r="S67" s="86" t="s">
        <v>11857</v>
      </c>
      <c r="T67" s="69">
        <v>363.0</v>
      </c>
      <c r="U67" s="87" t="s">
        <v>11342</v>
      </c>
      <c r="V67" s="70">
        <v>500.0</v>
      </c>
      <c r="W67" s="87" t="s">
        <v>11858</v>
      </c>
      <c r="X67" s="70">
        <v>450.0</v>
      </c>
      <c r="Y67" s="69">
        <f t="shared" si="3"/>
        <v>864</v>
      </c>
      <c r="Z67" s="69"/>
      <c r="AA67" s="85" t="s">
        <v>11859</v>
      </c>
      <c r="AB67" s="66"/>
      <c r="AC67" s="66" t="s">
        <v>11800</v>
      </c>
      <c r="AD67" s="71">
        <v>46080.0</v>
      </c>
      <c r="AE67" s="71">
        <v>46148.0</v>
      </c>
      <c r="AF67" s="66" t="s">
        <v>11296</v>
      </c>
    </row>
    <row r="68" ht="14.25" customHeight="1">
      <c r="A68" s="66">
        <v>571.0</v>
      </c>
      <c r="B68" s="67">
        <v>46024.9639583333</v>
      </c>
      <c r="C68" s="66" t="s">
        <v>11860</v>
      </c>
      <c r="D68" s="66" t="s">
        <v>11861</v>
      </c>
      <c r="E68" s="66" t="s">
        <v>11862</v>
      </c>
      <c r="F68" s="66" t="s">
        <v>8045</v>
      </c>
      <c r="G68" s="66" t="s">
        <v>11316</v>
      </c>
      <c r="H68" s="66" t="s">
        <v>11338</v>
      </c>
      <c r="I68" s="66" t="s">
        <v>2869</v>
      </c>
      <c r="J68" s="66" t="s">
        <v>2869</v>
      </c>
      <c r="K68" s="66">
        <v>814.0</v>
      </c>
      <c r="L68" s="66"/>
      <c r="M68" s="66" t="s">
        <v>11318</v>
      </c>
      <c r="N68" s="66" t="s">
        <v>11863</v>
      </c>
      <c r="O68" s="66" t="s">
        <v>11674</v>
      </c>
      <c r="P68" s="66" t="s">
        <v>126</v>
      </c>
      <c r="Q68" s="66">
        <v>0.0</v>
      </c>
      <c r="R68" s="66" t="s">
        <v>11290</v>
      </c>
      <c r="S68" s="68" t="s">
        <v>11864</v>
      </c>
      <c r="T68" s="69">
        <v>362.0</v>
      </c>
      <c r="U68" s="69" t="s">
        <v>11342</v>
      </c>
      <c r="V68" s="70">
        <v>500.0</v>
      </c>
      <c r="W68" s="69" t="s">
        <v>11858</v>
      </c>
      <c r="X68" s="70">
        <v>450.0</v>
      </c>
      <c r="Y68" s="69">
        <f t="shared" si="3"/>
        <v>864</v>
      </c>
      <c r="Z68" s="69"/>
      <c r="AA68" s="66" t="s">
        <v>11865</v>
      </c>
      <c r="AB68" s="66"/>
      <c r="AC68" s="66" t="s">
        <v>11295</v>
      </c>
      <c r="AD68" s="71">
        <v>46080.0</v>
      </c>
      <c r="AE68" s="71">
        <v>46148.0</v>
      </c>
      <c r="AF68" s="66" t="s">
        <v>11296</v>
      </c>
    </row>
    <row r="69" ht="14.25" customHeight="1">
      <c r="A69" s="83">
        <v>477.0</v>
      </c>
      <c r="B69" s="84">
        <v>46021.6911921296</v>
      </c>
      <c r="C69" s="66" t="s">
        <v>11866</v>
      </c>
      <c r="D69" s="66" t="s">
        <v>11867</v>
      </c>
      <c r="E69" s="66" t="s">
        <v>11868</v>
      </c>
      <c r="F69" s="66" t="s">
        <v>6176</v>
      </c>
      <c r="G69" s="66" t="s">
        <v>11316</v>
      </c>
      <c r="H69" s="66" t="s">
        <v>11317</v>
      </c>
      <c r="I69" s="66" t="s">
        <v>1347</v>
      </c>
      <c r="J69" s="66" t="s">
        <v>1347</v>
      </c>
      <c r="K69" s="66">
        <v>814.0</v>
      </c>
      <c r="L69" s="66">
        <v>1.0</v>
      </c>
      <c r="M69" s="66" t="s">
        <v>11318</v>
      </c>
      <c r="N69" s="66" t="s">
        <v>11869</v>
      </c>
      <c r="O69" s="66" t="s">
        <v>11313</v>
      </c>
      <c r="P69" s="66" t="s">
        <v>126</v>
      </c>
      <c r="Q69" s="66">
        <v>0.0</v>
      </c>
      <c r="R69" s="66" t="s">
        <v>11290</v>
      </c>
      <c r="S69" s="68" t="s">
        <v>11870</v>
      </c>
      <c r="T69" s="69">
        <v>364.0</v>
      </c>
      <c r="U69" s="69" t="s">
        <v>11417</v>
      </c>
      <c r="V69" s="70">
        <v>2500.0</v>
      </c>
      <c r="W69" s="69" t="s">
        <v>11560</v>
      </c>
      <c r="X69" s="70">
        <v>2000.0</v>
      </c>
      <c r="Y69" s="69">
        <f t="shared" si="3"/>
        <v>1314</v>
      </c>
      <c r="Z69" s="69">
        <v>814.0</v>
      </c>
      <c r="AA69" s="66" t="s">
        <v>11871</v>
      </c>
      <c r="AB69" s="66" t="s">
        <v>11325</v>
      </c>
      <c r="AC69" s="66" t="s">
        <v>11295</v>
      </c>
      <c r="AD69" s="71">
        <v>46080.0</v>
      </c>
      <c r="AE69" s="71">
        <v>46094.0</v>
      </c>
      <c r="AF69" s="66" t="s">
        <v>11296</v>
      </c>
    </row>
    <row r="70" ht="14.25" customHeight="1">
      <c r="A70" s="66">
        <v>779.0</v>
      </c>
      <c r="B70" s="67">
        <v>46086.3441087963</v>
      </c>
      <c r="C70" s="66" t="s">
        <v>11872</v>
      </c>
      <c r="D70" s="66" t="s">
        <v>11873</v>
      </c>
      <c r="E70" s="66" t="s">
        <v>11874</v>
      </c>
      <c r="F70" s="66" t="s">
        <v>6185</v>
      </c>
      <c r="G70" s="68" t="s">
        <v>11316</v>
      </c>
      <c r="H70" s="68" t="s">
        <v>11338</v>
      </c>
      <c r="I70" s="68" t="s">
        <v>1347</v>
      </c>
      <c r="J70" s="66" t="s">
        <v>1347</v>
      </c>
      <c r="K70" s="66">
        <v>755.0</v>
      </c>
      <c r="L70" s="66">
        <v>2.0</v>
      </c>
      <c r="M70" s="68" t="s">
        <v>11318</v>
      </c>
      <c r="N70" s="76" t="s">
        <v>11875</v>
      </c>
      <c r="O70" s="68" t="s">
        <v>11876</v>
      </c>
      <c r="P70" s="68" t="s">
        <v>126</v>
      </c>
      <c r="Q70" s="66"/>
      <c r="R70" s="68" t="s">
        <v>11426</v>
      </c>
      <c r="S70" s="76" t="s">
        <v>11877</v>
      </c>
      <c r="T70" s="69">
        <v>666.0</v>
      </c>
      <c r="U70" s="76" t="s">
        <v>11878</v>
      </c>
      <c r="V70" s="70">
        <v>1500.0</v>
      </c>
      <c r="W70" s="76" t="s">
        <v>11827</v>
      </c>
      <c r="X70" s="70">
        <v>200.0</v>
      </c>
      <c r="Y70" s="69">
        <f t="shared" si="3"/>
        <v>2055</v>
      </c>
      <c r="Z70" s="69">
        <f>K70</f>
        <v>755</v>
      </c>
      <c r="AA70" s="68" t="s">
        <v>11879</v>
      </c>
      <c r="AB70" s="66" t="s">
        <v>11325</v>
      </c>
      <c r="AC70" s="66" t="s">
        <v>11295</v>
      </c>
      <c r="AD70" s="71">
        <v>46098.0</v>
      </c>
      <c r="AE70" s="71">
        <v>46105.0</v>
      </c>
      <c r="AF70" s="66" t="s">
        <v>11296</v>
      </c>
    </row>
    <row r="71" ht="14.25" customHeight="1">
      <c r="A71" s="66">
        <v>448.0</v>
      </c>
      <c r="B71" s="67">
        <v>46020.3567939815</v>
      </c>
      <c r="C71" s="66" t="s">
        <v>11880</v>
      </c>
      <c r="D71" s="66" t="s">
        <v>11881</v>
      </c>
      <c r="E71" s="66" t="s">
        <v>11882</v>
      </c>
      <c r="F71" s="66" t="s">
        <v>5870</v>
      </c>
      <c r="G71" s="66" t="s">
        <v>11316</v>
      </c>
      <c r="H71" s="66" t="s">
        <v>11317</v>
      </c>
      <c r="I71" s="66" t="s">
        <v>11883</v>
      </c>
      <c r="J71" s="66" t="s">
        <v>2852</v>
      </c>
      <c r="K71" s="66">
        <v>583.0</v>
      </c>
      <c r="L71" s="66">
        <v>1.0</v>
      </c>
      <c r="M71" s="66" t="s">
        <v>11288</v>
      </c>
      <c r="N71" s="66" t="s">
        <v>11884</v>
      </c>
      <c r="O71" s="66" t="s">
        <v>11885</v>
      </c>
      <c r="P71" s="66" t="s">
        <v>152</v>
      </c>
      <c r="Q71" s="66" t="s">
        <v>11886</v>
      </c>
      <c r="R71" s="66" t="s">
        <v>11290</v>
      </c>
      <c r="S71" s="68" t="s">
        <v>11887</v>
      </c>
      <c r="T71" s="69">
        <v>367.0</v>
      </c>
      <c r="U71" s="69" t="s">
        <v>11888</v>
      </c>
      <c r="V71" s="70">
        <v>2945.0</v>
      </c>
      <c r="W71" s="69" t="s">
        <v>11889</v>
      </c>
      <c r="X71" s="70">
        <v>500.0</v>
      </c>
      <c r="Y71" s="69">
        <f t="shared" si="3"/>
        <v>3028</v>
      </c>
      <c r="Z71" s="69">
        <v>583.0</v>
      </c>
      <c r="AA71" s="66" t="s">
        <v>11890</v>
      </c>
      <c r="AB71" s="66" t="s">
        <v>11325</v>
      </c>
      <c r="AC71" s="66" t="s">
        <v>11295</v>
      </c>
      <c r="AD71" s="71">
        <v>46080.0</v>
      </c>
      <c r="AE71" s="71">
        <v>46082.0</v>
      </c>
      <c r="AF71" s="66" t="s">
        <v>11296</v>
      </c>
    </row>
    <row r="72" ht="14.25" customHeight="1">
      <c r="A72" s="66">
        <v>87.0</v>
      </c>
      <c r="B72" s="67">
        <v>45952.577256944445</v>
      </c>
      <c r="C72" s="66" t="s">
        <v>11891</v>
      </c>
      <c r="D72" s="66" t="s">
        <v>11892</v>
      </c>
      <c r="E72" s="66" t="s">
        <v>11893</v>
      </c>
      <c r="F72" s="66" t="s">
        <v>982</v>
      </c>
      <c r="G72" s="66" t="s">
        <v>11316</v>
      </c>
      <c r="H72" s="66" t="s">
        <v>11317</v>
      </c>
      <c r="I72" s="66" t="s">
        <v>887</v>
      </c>
      <c r="J72" s="66" t="s">
        <v>887</v>
      </c>
      <c r="K72" s="66">
        <v>583.0</v>
      </c>
      <c r="L72" s="66">
        <v>1.0</v>
      </c>
      <c r="M72" s="66" t="s">
        <v>11288</v>
      </c>
      <c r="N72" s="66" t="s">
        <v>11894</v>
      </c>
      <c r="O72" s="66" t="s">
        <v>11895</v>
      </c>
      <c r="P72" s="66" t="s">
        <v>152</v>
      </c>
      <c r="Q72" s="66" t="s">
        <v>11896</v>
      </c>
      <c r="R72" s="66" t="s">
        <v>11290</v>
      </c>
      <c r="S72" s="68" t="s">
        <v>11897</v>
      </c>
      <c r="T72" s="69">
        <v>370.0</v>
      </c>
      <c r="U72" s="69" t="s">
        <v>11482</v>
      </c>
      <c r="V72" s="70">
        <v>2000.0</v>
      </c>
      <c r="W72" s="69" t="s">
        <v>11440</v>
      </c>
      <c r="X72" s="70">
        <v>1000.0</v>
      </c>
      <c r="Y72" s="69">
        <f t="shared" si="3"/>
        <v>1583</v>
      </c>
      <c r="Z72" s="69">
        <v>583.0</v>
      </c>
      <c r="AA72" s="66" t="s">
        <v>11898</v>
      </c>
      <c r="AB72" s="66" t="s">
        <v>11325</v>
      </c>
      <c r="AC72" s="66" t="s">
        <v>11295</v>
      </c>
      <c r="AD72" s="71">
        <v>46080.0</v>
      </c>
      <c r="AE72" s="71">
        <v>46086.0</v>
      </c>
      <c r="AF72" s="66" t="s">
        <v>11296</v>
      </c>
    </row>
    <row r="73" ht="14.25" customHeight="1">
      <c r="A73" s="66">
        <v>355.0</v>
      </c>
      <c r="B73" s="67">
        <v>46007.8475810185</v>
      </c>
      <c r="C73" s="66" t="s">
        <v>11899</v>
      </c>
      <c r="D73" s="66" t="s">
        <v>11900</v>
      </c>
      <c r="E73" s="66" t="s">
        <v>11901</v>
      </c>
      <c r="F73" s="66" t="s">
        <v>2267</v>
      </c>
      <c r="G73" s="66" t="s">
        <v>11286</v>
      </c>
      <c r="H73" s="66" t="s">
        <v>11338</v>
      </c>
      <c r="I73" s="66" t="s">
        <v>887</v>
      </c>
      <c r="J73" s="66" t="s">
        <v>887</v>
      </c>
      <c r="K73" s="66">
        <v>319.0</v>
      </c>
      <c r="L73" s="66">
        <v>2.0</v>
      </c>
      <c r="M73" s="66" t="s">
        <v>11301</v>
      </c>
      <c r="N73" s="66" t="s">
        <v>6011</v>
      </c>
      <c r="O73" s="66" t="s">
        <v>11902</v>
      </c>
      <c r="P73" s="66" t="s">
        <v>126</v>
      </c>
      <c r="Q73" s="66">
        <v>0.0</v>
      </c>
      <c r="R73" s="66" t="s">
        <v>11290</v>
      </c>
      <c r="S73" s="68" t="s">
        <v>11903</v>
      </c>
      <c r="T73" s="69">
        <v>372.0</v>
      </c>
      <c r="U73" s="69" t="s">
        <v>11374</v>
      </c>
      <c r="V73" s="70">
        <v>1500.0</v>
      </c>
      <c r="W73" s="69" t="s">
        <v>11474</v>
      </c>
      <c r="X73" s="70">
        <v>800.0</v>
      </c>
      <c r="Y73" s="69">
        <f t="shared" si="3"/>
        <v>1019</v>
      </c>
      <c r="Z73" s="69">
        <v>319.0</v>
      </c>
      <c r="AA73" s="66" t="s">
        <v>11904</v>
      </c>
      <c r="AB73" s="66" t="s">
        <v>11325</v>
      </c>
      <c r="AC73" s="66" t="s">
        <v>11295</v>
      </c>
      <c r="AD73" s="71">
        <v>46080.0</v>
      </c>
      <c r="AE73" s="71">
        <v>46092.0</v>
      </c>
      <c r="AF73" s="66" t="s">
        <v>11296</v>
      </c>
    </row>
    <row r="74" ht="14.25" customHeight="1">
      <c r="A74" s="66">
        <v>106.0</v>
      </c>
      <c r="B74" s="67">
        <v>45958.4534027778</v>
      </c>
      <c r="C74" s="66" t="s">
        <v>11905</v>
      </c>
      <c r="D74" s="66" t="s">
        <v>11906</v>
      </c>
      <c r="E74" s="66" t="s">
        <v>11907</v>
      </c>
      <c r="F74" s="66" t="s">
        <v>3148</v>
      </c>
      <c r="G74" s="66" t="s">
        <v>11286</v>
      </c>
      <c r="H74" s="66" t="s">
        <v>11338</v>
      </c>
      <c r="I74" s="66" t="s">
        <v>887</v>
      </c>
      <c r="J74" s="66" t="s">
        <v>887</v>
      </c>
      <c r="K74" s="66">
        <v>319.0</v>
      </c>
      <c r="L74" s="66"/>
      <c r="M74" s="66" t="s">
        <v>11301</v>
      </c>
      <c r="N74" s="66" t="s">
        <v>11908</v>
      </c>
      <c r="O74" s="66" t="s">
        <v>11909</v>
      </c>
      <c r="P74" s="66" t="s">
        <v>126</v>
      </c>
      <c r="Q74" s="66" t="s">
        <v>11910</v>
      </c>
      <c r="R74" s="66" t="s">
        <v>11290</v>
      </c>
      <c r="S74" s="68" t="s">
        <v>11911</v>
      </c>
      <c r="T74" s="69">
        <v>371.0</v>
      </c>
      <c r="U74" s="69" t="s">
        <v>11634</v>
      </c>
      <c r="V74" s="70">
        <v>2000.0</v>
      </c>
      <c r="W74" s="69" t="s">
        <v>11292</v>
      </c>
      <c r="X74" s="70">
        <v>1000.0</v>
      </c>
      <c r="Y74" s="69">
        <f t="shared" si="3"/>
        <v>1319</v>
      </c>
      <c r="Z74" s="69"/>
      <c r="AA74" s="66" t="s">
        <v>11912</v>
      </c>
      <c r="AB74" s="66"/>
      <c r="AC74" s="66" t="s">
        <v>11295</v>
      </c>
      <c r="AD74" s="71">
        <v>46080.0</v>
      </c>
      <c r="AE74" s="71">
        <v>46161.0</v>
      </c>
      <c r="AF74" s="66" t="s">
        <v>11296</v>
      </c>
    </row>
    <row r="75" ht="14.25" customHeight="1">
      <c r="A75" s="78">
        <v>868.0</v>
      </c>
      <c r="B75" s="79">
        <v>46156.6789930556</v>
      </c>
      <c r="C75" s="80" t="s">
        <v>11913</v>
      </c>
      <c r="D75" s="80" t="s">
        <v>11914</v>
      </c>
      <c r="E75" s="81" t="s">
        <v>11915</v>
      </c>
      <c r="F75" s="82" t="s">
        <v>966</v>
      </c>
      <c r="G75" s="80" t="s">
        <v>11316</v>
      </c>
      <c r="H75" s="80" t="s">
        <v>11338</v>
      </c>
      <c r="I75" s="80" t="s">
        <v>887</v>
      </c>
      <c r="J75" s="80" t="s">
        <v>887</v>
      </c>
      <c r="K75" s="66">
        <v>755.0</v>
      </c>
      <c r="L75" s="66"/>
      <c r="M75" s="80" t="s">
        <v>11318</v>
      </c>
      <c r="N75" s="81" t="s">
        <v>11916</v>
      </c>
      <c r="O75" s="80" t="s">
        <v>11917</v>
      </c>
      <c r="P75" s="80" t="s">
        <v>126</v>
      </c>
      <c r="Q75" s="80"/>
      <c r="R75" s="80" t="s">
        <v>11290</v>
      </c>
      <c r="S75" s="66"/>
      <c r="T75" s="66"/>
      <c r="U75" s="81" t="s">
        <v>11918</v>
      </c>
      <c r="V75" s="81" t="s">
        <v>11373</v>
      </c>
      <c r="W75" s="81" t="s">
        <v>11440</v>
      </c>
      <c r="X75" s="66"/>
      <c r="Y75" s="80"/>
      <c r="Z75" s="80"/>
      <c r="AA75" s="80" t="s">
        <v>11919</v>
      </c>
      <c r="AB75" s="80"/>
      <c r="AC75" s="81" t="s">
        <v>11295</v>
      </c>
      <c r="AD75" s="81" t="s">
        <v>11447</v>
      </c>
      <c r="AE75" s="80" t="s">
        <v>11920</v>
      </c>
      <c r="AF75" s="66" t="s">
        <v>11296</v>
      </c>
    </row>
    <row r="76" ht="14.25" customHeight="1">
      <c r="A76" s="66">
        <v>868.0</v>
      </c>
      <c r="B76" s="67">
        <v>46156.6789930556</v>
      </c>
      <c r="C76" s="66" t="s">
        <v>11913</v>
      </c>
      <c r="D76" s="66" t="s">
        <v>11914</v>
      </c>
      <c r="E76" s="66" t="s">
        <v>11915</v>
      </c>
      <c r="F76" s="66" t="s">
        <v>966</v>
      </c>
      <c r="G76" s="66" t="s">
        <v>11316</v>
      </c>
      <c r="H76" s="66" t="s">
        <v>11338</v>
      </c>
      <c r="I76" s="66" t="s">
        <v>887</v>
      </c>
      <c r="J76" s="66" t="s">
        <v>887</v>
      </c>
      <c r="K76" s="66">
        <v>755.0</v>
      </c>
      <c r="L76" s="66" t="s">
        <v>11921</v>
      </c>
      <c r="M76" s="66" t="s">
        <v>11318</v>
      </c>
      <c r="N76" s="66" t="s">
        <v>11916</v>
      </c>
      <c r="O76" s="66" t="s">
        <v>11917</v>
      </c>
      <c r="P76" s="68" t="s">
        <v>126</v>
      </c>
      <c r="Q76" s="69"/>
      <c r="R76" s="69" t="s">
        <v>11290</v>
      </c>
      <c r="S76" s="70" t="s">
        <v>11918</v>
      </c>
      <c r="T76" s="69" t="s">
        <v>11373</v>
      </c>
      <c r="U76" s="70" t="s">
        <v>11440</v>
      </c>
      <c r="V76" s="69" t="s">
        <v>11919</v>
      </c>
      <c r="W76" s="69"/>
      <c r="X76" s="66"/>
      <c r="Y76" s="66"/>
      <c r="Z76" s="66"/>
      <c r="AA76" s="66"/>
      <c r="AB76" s="66"/>
      <c r="AC76" s="66" t="s">
        <v>11295</v>
      </c>
      <c r="AD76" s="71">
        <v>46161.0</v>
      </c>
      <c r="AE76" s="71">
        <v>46162.0</v>
      </c>
      <c r="AF76" s="66" t="s">
        <v>11296</v>
      </c>
    </row>
    <row r="77" ht="14.25" customHeight="1">
      <c r="A77" s="66">
        <v>657.0</v>
      </c>
      <c r="B77" s="67">
        <v>46049.6515972222</v>
      </c>
      <c r="C77" s="66" t="s">
        <v>11922</v>
      </c>
      <c r="D77" s="66" t="s">
        <v>11923</v>
      </c>
      <c r="E77" s="66" t="s">
        <v>11924</v>
      </c>
      <c r="F77" s="66" t="s">
        <v>609</v>
      </c>
      <c r="G77" s="66" t="s">
        <v>11286</v>
      </c>
      <c r="H77" s="66" t="s">
        <v>11338</v>
      </c>
      <c r="I77" s="66" t="s">
        <v>1418</v>
      </c>
      <c r="J77" s="66" t="s">
        <v>1418</v>
      </c>
      <c r="K77" s="66">
        <v>407.0</v>
      </c>
      <c r="L77" s="66">
        <v>0.0</v>
      </c>
      <c r="M77" s="66" t="s">
        <v>11925</v>
      </c>
      <c r="N77" s="66" t="s">
        <v>11926</v>
      </c>
      <c r="O77" s="66" t="s">
        <v>11927</v>
      </c>
      <c r="P77" s="66" t="s">
        <v>126</v>
      </c>
      <c r="Q77" s="66">
        <v>0.0</v>
      </c>
      <c r="R77" s="66" t="s">
        <v>11426</v>
      </c>
      <c r="S77" s="68" t="s">
        <v>11928</v>
      </c>
      <c r="T77" s="69">
        <v>649.0</v>
      </c>
      <c r="U77" s="69" t="s">
        <v>11929</v>
      </c>
      <c r="V77" s="70">
        <v>400.0</v>
      </c>
      <c r="W77" s="69" t="s">
        <v>11929</v>
      </c>
      <c r="X77" s="70">
        <v>400.0</v>
      </c>
      <c r="Y77" s="69">
        <f t="shared" ref="Y77:Y119" si="5">K77+V77-X77</f>
        <v>407</v>
      </c>
      <c r="Z77" s="66">
        <v>407.0</v>
      </c>
      <c r="AA77" s="66" t="s">
        <v>11930</v>
      </c>
      <c r="AB77" s="66"/>
      <c r="AC77" s="66" t="s">
        <v>11295</v>
      </c>
      <c r="AD77" s="71">
        <v>46080.0</v>
      </c>
      <c r="AE77" s="71">
        <v>46122.0</v>
      </c>
      <c r="AF77" s="66" t="s">
        <v>11296</v>
      </c>
    </row>
    <row r="78" ht="14.25" customHeight="1">
      <c r="A78" s="66">
        <v>689.0</v>
      </c>
      <c r="B78" s="67">
        <v>46052.4380787037</v>
      </c>
      <c r="C78" s="66" t="s">
        <v>11931</v>
      </c>
      <c r="D78" s="66" t="s">
        <v>11932</v>
      </c>
      <c r="E78" s="66" t="s">
        <v>11933</v>
      </c>
      <c r="F78" s="66" t="s">
        <v>8637</v>
      </c>
      <c r="G78" s="66" t="s">
        <v>11286</v>
      </c>
      <c r="H78" s="66" t="s">
        <v>11469</v>
      </c>
      <c r="I78" s="66" t="s">
        <v>8638</v>
      </c>
      <c r="J78" s="66" t="s">
        <v>9126</v>
      </c>
      <c r="K78" s="66">
        <v>407.0</v>
      </c>
      <c r="L78" s="66"/>
      <c r="M78" s="66" t="s">
        <v>11934</v>
      </c>
      <c r="N78" s="66" t="s">
        <v>11935</v>
      </c>
      <c r="O78" s="66" t="s">
        <v>11936</v>
      </c>
      <c r="P78" s="66" t="s">
        <v>126</v>
      </c>
      <c r="Q78" s="66">
        <v>0.0</v>
      </c>
      <c r="R78" s="66" t="s">
        <v>11290</v>
      </c>
      <c r="S78" s="68" t="s">
        <v>11599</v>
      </c>
      <c r="T78" s="69">
        <v>464.0</v>
      </c>
      <c r="U78" s="69" t="s">
        <v>11937</v>
      </c>
      <c r="V78" s="70">
        <v>1400.0</v>
      </c>
      <c r="W78" s="69" t="s">
        <v>11342</v>
      </c>
      <c r="X78" s="70">
        <v>500.0</v>
      </c>
      <c r="Y78" s="69">
        <f t="shared" si="5"/>
        <v>1307</v>
      </c>
      <c r="Z78" s="66">
        <v>407.0</v>
      </c>
      <c r="AA78" s="66" t="s">
        <v>11938</v>
      </c>
      <c r="AB78" s="66"/>
      <c r="AC78" s="66" t="s">
        <v>11295</v>
      </c>
      <c r="AD78" s="71">
        <v>46080.0</v>
      </c>
      <c r="AE78" s="71">
        <v>46110.0</v>
      </c>
      <c r="AF78" s="66" t="s">
        <v>11296</v>
      </c>
    </row>
    <row r="79" ht="14.25" customHeight="1">
      <c r="A79" s="66">
        <v>62.0</v>
      </c>
      <c r="B79" s="67">
        <v>45943.58451388889</v>
      </c>
      <c r="C79" s="66" t="s">
        <v>11939</v>
      </c>
      <c r="D79" s="66" t="s">
        <v>11940</v>
      </c>
      <c r="E79" s="66" t="s">
        <v>11941</v>
      </c>
      <c r="F79" s="66" t="s">
        <v>2442</v>
      </c>
      <c r="G79" s="66" t="s">
        <v>11286</v>
      </c>
      <c r="H79" s="66" t="s">
        <v>11317</v>
      </c>
      <c r="I79" s="66" t="s">
        <v>1841</v>
      </c>
      <c r="J79" s="66" t="s">
        <v>1841</v>
      </c>
      <c r="K79" s="66">
        <v>583.0</v>
      </c>
      <c r="L79" s="66">
        <v>2.0</v>
      </c>
      <c r="M79" s="66" t="s">
        <v>11301</v>
      </c>
      <c r="N79" s="66" t="s">
        <v>11942</v>
      </c>
      <c r="O79" s="66" t="s">
        <v>11943</v>
      </c>
      <c r="P79" s="66" t="s">
        <v>126</v>
      </c>
      <c r="Q79" s="66"/>
      <c r="R79" s="66" t="s">
        <v>11290</v>
      </c>
      <c r="S79" s="76" t="s">
        <v>11944</v>
      </c>
      <c r="T79" s="69">
        <v>373.0</v>
      </c>
      <c r="U79" s="66" t="s">
        <v>11945</v>
      </c>
      <c r="V79" s="70">
        <v>433.0</v>
      </c>
      <c r="W79" s="66" t="s">
        <v>11946</v>
      </c>
      <c r="X79" s="70">
        <v>300.0</v>
      </c>
      <c r="Y79" s="69">
        <f t="shared" si="5"/>
        <v>716</v>
      </c>
      <c r="Z79" s="69">
        <f t="shared" ref="Z79:Z81" si="6">K79</f>
        <v>583</v>
      </c>
      <c r="AA79" s="66" t="s">
        <v>11947</v>
      </c>
      <c r="AB79" s="66" t="s">
        <v>11325</v>
      </c>
      <c r="AC79" s="66" t="s">
        <v>11295</v>
      </c>
      <c r="AD79" s="71">
        <v>46098.0</v>
      </c>
      <c r="AE79" s="71">
        <v>46103.0</v>
      </c>
      <c r="AF79" s="66" t="s">
        <v>11296</v>
      </c>
    </row>
    <row r="80" ht="14.25" customHeight="1">
      <c r="A80" s="66">
        <v>171.0</v>
      </c>
      <c r="B80" s="67">
        <v>45982.5836111111</v>
      </c>
      <c r="C80" s="66" t="s">
        <v>11948</v>
      </c>
      <c r="D80" s="66" t="s">
        <v>11949</v>
      </c>
      <c r="E80" s="66" t="s">
        <v>11950</v>
      </c>
      <c r="F80" s="66" t="s">
        <v>2071</v>
      </c>
      <c r="G80" s="66"/>
      <c r="H80" s="66"/>
      <c r="I80" s="66"/>
      <c r="J80" s="66" t="s">
        <v>1841</v>
      </c>
      <c r="K80" s="66">
        <v>583.0</v>
      </c>
      <c r="L80" s="66">
        <v>1.0</v>
      </c>
      <c r="M80" s="68" t="s">
        <v>11288</v>
      </c>
      <c r="N80" s="68" t="s">
        <v>11951</v>
      </c>
      <c r="O80" s="68" t="s">
        <v>11952</v>
      </c>
      <c r="P80" s="68" t="s">
        <v>126</v>
      </c>
      <c r="Q80" s="66"/>
      <c r="R80" s="68" t="s">
        <v>11290</v>
      </c>
      <c r="S80" s="76" t="s">
        <v>11677</v>
      </c>
      <c r="T80" s="69">
        <v>150.0</v>
      </c>
      <c r="U80" s="76" t="s">
        <v>11784</v>
      </c>
      <c r="V80" s="70">
        <v>2500.0</v>
      </c>
      <c r="W80" s="76" t="s">
        <v>11889</v>
      </c>
      <c r="X80" s="70">
        <v>500.0</v>
      </c>
      <c r="Y80" s="69">
        <f t="shared" si="5"/>
        <v>2583</v>
      </c>
      <c r="Z80" s="69">
        <f t="shared" si="6"/>
        <v>583</v>
      </c>
      <c r="AA80" s="68" t="s">
        <v>11953</v>
      </c>
      <c r="AB80" s="66" t="s">
        <v>11325</v>
      </c>
      <c r="AC80" s="66" t="s">
        <v>11295</v>
      </c>
      <c r="AD80" s="71">
        <v>46098.0</v>
      </c>
      <c r="AE80" s="71">
        <v>46100.0</v>
      </c>
      <c r="AF80" s="66" t="s">
        <v>11296</v>
      </c>
    </row>
    <row r="81" ht="14.25" customHeight="1">
      <c r="A81" s="66">
        <v>773.0</v>
      </c>
      <c r="B81" s="67">
        <v>46084.1404398148</v>
      </c>
      <c r="C81" s="66" t="s">
        <v>11954</v>
      </c>
      <c r="D81" s="66" t="s">
        <v>11955</v>
      </c>
      <c r="E81" s="66" t="s">
        <v>11956</v>
      </c>
      <c r="F81" s="66" t="s">
        <v>3803</v>
      </c>
      <c r="G81" s="68" t="s">
        <v>11316</v>
      </c>
      <c r="H81" s="68" t="s">
        <v>11317</v>
      </c>
      <c r="I81" s="68" t="s">
        <v>11957</v>
      </c>
      <c r="J81" s="66" t="s">
        <v>11957</v>
      </c>
      <c r="K81" s="66">
        <v>583.0</v>
      </c>
      <c r="L81" s="66">
        <v>1.0</v>
      </c>
      <c r="M81" s="68" t="s">
        <v>11318</v>
      </c>
      <c r="N81" s="76" t="s">
        <v>11958</v>
      </c>
      <c r="O81" s="68" t="s">
        <v>11959</v>
      </c>
      <c r="P81" s="68" t="s">
        <v>126</v>
      </c>
      <c r="Q81" s="66"/>
      <c r="R81" s="68" t="s">
        <v>11290</v>
      </c>
      <c r="S81" s="76" t="s">
        <v>11342</v>
      </c>
      <c r="T81" s="66">
        <v>500.0</v>
      </c>
      <c r="U81" s="76" t="s">
        <v>11482</v>
      </c>
      <c r="V81" s="70">
        <v>2000.0</v>
      </c>
      <c r="W81" s="76" t="s">
        <v>11960</v>
      </c>
      <c r="X81" s="66">
        <v>1250.0</v>
      </c>
      <c r="Y81" s="69">
        <f t="shared" si="5"/>
        <v>1333</v>
      </c>
      <c r="Z81" s="69">
        <f t="shared" si="6"/>
        <v>583</v>
      </c>
      <c r="AA81" s="68" t="s">
        <v>11961</v>
      </c>
      <c r="AB81" s="66" t="s">
        <v>11325</v>
      </c>
      <c r="AC81" s="66" t="s">
        <v>11295</v>
      </c>
      <c r="AD81" s="71">
        <v>46098.0</v>
      </c>
      <c r="AE81" s="71">
        <v>46098.0</v>
      </c>
      <c r="AF81" s="66" t="s">
        <v>11296</v>
      </c>
    </row>
    <row r="82" ht="14.25" customHeight="1">
      <c r="A82" s="66">
        <v>319.0</v>
      </c>
      <c r="B82" s="67">
        <v>46000.7408333333</v>
      </c>
      <c r="C82" s="66" t="s">
        <v>11962</v>
      </c>
      <c r="D82" s="66" t="s">
        <v>11963</v>
      </c>
      <c r="E82" s="66" t="s">
        <v>11964</v>
      </c>
      <c r="F82" s="66" t="s">
        <v>4358</v>
      </c>
      <c r="G82" s="66" t="s">
        <v>11286</v>
      </c>
      <c r="H82" s="66" t="s">
        <v>11338</v>
      </c>
      <c r="I82" s="66" t="s">
        <v>1841</v>
      </c>
      <c r="J82" s="66" t="s">
        <v>11965</v>
      </c>
      <c r="K82" s="66">
        <v>319.0</v>
      </c>
      <c r="L82" s="66"/>
      <c r="M82" s="66" t="s">
        <v>11966</v>
      </c>
      <c r="N82" s="66" t="s">
        <v>11967</v>
      </c>
      <c r="O82" s="66" t="s">
        <v>11591</v>
      </c>
      <c r="P82" s="66" t="s">
        <v>126</v>
      </c>
      <c r="Q82" s="66">
        <v>0.0</v>
      </c>
      <c r="R82" s="66" t="s">
        <v>11290</v>
      </c>
      <c r="S82" s="68" t="s">
        <v>11968</v>
      </c>
      <c r="T82" s="69">
        <v>375.0</v>
      </c>
      <c r="U82" s="69" t="s">
        <v>11292</v>
      </c>
      <c r="V82" s="70">
        <v>1000.0</v>
      </c>
      <c r="W82" s="69" t="s">
        <v>11292</v>
      </c>
      <c r="X82" s="70">
        <v>1000.0</v>
      </c>
      <c r="Y82" s="69">
        <f t="shared" si="5"/>
        <v>319</v>
      </c>
      <c r="Z82" s="69"/>
      <c r="AA82" s="66" t="s">
        <v>11969</v>
      </c>
      <c r="AB82" s="66"/>
      <c r="AC82" s="66" t="s">
        <v>11295</v>
      </c>
      <c r="AD82" s="71">
        <v>46080.0</v>
      </c>
      <c r="AE82" s="71">
        <v>46148.0</v>
      </c>
      <c r="AF82" s="66" t="s">
        <v>11296</v>
      </c>
    </row>
    <row r="83" ht="14.25" customHeight="1">
      <c r="A83" s="66">
        <v>424.0</v>
      </c>
      <c r="B83" s="67">
        <v>46017.7978703704</v>
      </c>
      <c r="C83" s="66" t="s">
        <v>11970</v>
      </c>
      <c r="D83" s="66" t="s">
        <v>11971</v>
      </c>
      <c r="E83" s="66" t="s">
        <v>11972</v>
      </c>
      <c r="F83" s="66" t="s">
        <v>5509</v>
      </c>
      <c r="G83" s="66" t="s">
        <v>11286</v>
      </c>
      <c r="H83" s="66" t="s">
        <v>11338</v>
      </c>
      <c r="I83" s="66" t="s">
        <v>11957</v>
      </c>
      <c r="J83" s="66" t="s">
        <v>11965</v>
      </c>
      <c r="K83" s="66">
        <v>755.0</v>
      </c>
      <c r="L83" s="66">
        <v>2.0</v>
      </c>
      <c r="M83" s="66" t="s">
        <v>11318</v>
      </c>
      <c r="N83" s="66" t="s">
        <v>11973</v>
      </c>
      <c r="O83" s="66" t="s">
        <v>11974</v>
      </c>
      <c r="P83" s="66" t="s">
        <v>152</v>
      </c>
      <c r="Q83" s="66" t="s">
        <v>11975</v>
      </c>
      <c r="R83" s="66" t="s">
        <v>11290</v>
      </c>
      <c r="S83" s="68" t="s">
        <v>11976</v>
      </c>
      <c r="T83" s="69">
        <v>393.0</v>
      </c>
      <c r="U83" s="69" t="s">
        <v>11977</v>
      </c>
      <c r="V83" s="70">
        <v>2000.0</v>
      </c>
      <c r="W83" s="69" t="s">
        <v>11978</v>
      </c>
      <c r="X83" s="70">
        <v>2000.0</v>
      </c>
      <c r="Y83" s="69">
        <f t="shared" si="5"/>
        <v>755</v>
      </c>
      <c r="Z83" s="69">
        <v>755.0</v>
      </c>
      <c r="AA83" s="66" t="s">
        <v>11979</v>
      </c>
      <c r="AB83" s="66" t="s">
        <v>11325</v>
      </c>
      <c r="AC83" s="66" t="s">
        <v>11295</v>
      </c>
      <c r="AD83" s="71">
        <v>46080.0</v>
      </c>
      <c r="AE83" s="71">
        <v>46142.0</v>
      </c>
      <c r="AF83" s="66" t="s">
        <v>11296</v>
      </c>
    </row>
    <row r="84" ht="14.25" customHeight="1">
      <c r="A84" s="66">
        <v>257.0</v>
      </c>
      <c r="B84" s="67">
        <v>45986.8578935185</v>
      </c>
      <c r="C84" s="66" t="s">
        <v>11980</v>
      </c>
      <c r="D84" s="66" t="s">
        <v>11981</v>
      </c>
      <c r="E84" s="66" t="s">
        <v>11982</v>
      </c>
      <c r="F84" s="66" t="s">
        <v>1916</v>
      </c>
      <c r="G84" s="66" t="s">
        <v>11286</v>
      </c>
      <c r="H84" s="66" t="s">
        <v>11338</v>
      </c>
      <c r="I84" s="66" t="s">
        <v>11957</v>
      </c>
      <c r="J84" s="66" t="s">
        <v>11965</v>
      </c>
      <c r="K84" s="66">
        <v>755.0</v>
      </c>
      <c r="L84" s="66">
        <v>4.0</v>
      </c>
      <c r="M84" s="66" t="s">
        <v>11318</v>
      </c>
      <c r="N84" s="66" t="s">
        <v>11983</v>
      </c>
      <c r="O84" s="66" t="s">
        <v>11984</v>
      </c>
      <c r="P84" s="66" t="s">
        <v>152</v>
      </c>
      <c r="Q84" s="66" t="s">
        <v>11985</v>
      </c>
      <c r="R84" s="66" t="s">
        <v>11290</v>
      </c>
      <c r="S84" s="68" t="s">
        <v>11986</v>
      </c>
      <c r="T84" s="69">
        <v>382.0</v>
      </c>
      <c r="U84" s="69" t="s">
        <v>11987</v>
      </c>
      <c r="V84" s="70">
        <v>1800.0</v>
      </c>
      <c r="W84" s="69" t="s">
        <v>11988</v>
      </c>
      <c r="X84" s="70">
        <v>100.0</v>
      </c>
      <c r="Y84" s="69">
        <f t="shared" si="5"/>
        <v>2455</v>
      </c>
      <c r="Z84" s="69">
        <v>755.0</v>
      </c>
      <c r="AA84" s="66" t="s">
        <v>11989</v>
      </c>
      <c r="AB84" s="66"/>
      <c r="AC84" s="66" t="s">
        <v>11295</v>
      </c>
      <c r="AD84" s="71">
        <v>46080.0</v>
      </c>
      <c r="AE84" s="71">
        <v>46126.0</v>
      </c>
      <c r="AF84" s="66" t="s">
        <v>11296</v>
      </c>
    </row>
    <row r="85" ht="14.25" customHeight="1">
      <c r="A85" s="66">
        <v>228.0</v>
      </c>
      <c r="B85" s="67">
        <v>45984.537662037</v>
      </c>
      <c r="C85" s="66" t="s">
        <v>11990</v>
      </c>
      <c r="D85" s="66" t="s">
        <v>11991</v>
      </c>
      <c r="E85" s="66" t="s">
        <v>11992</v>
      </c>
      <c r="F85" s="66" t="s">
        <v>1578</v>
      </c>
      <c r="G85" s="66" t="s">
        <v>11316</v>
      </c>
      <c r="H85" s="66" t="s">
        <v>11338</v>
      </c>
      <c r="I85" s="66" t="s">
        <v>11957</v>
      </c>
      <c r="J85" s="66" t="s">
        <v>11965</v>
      </c>
      <c r="K85" s="66">
        <v>583.0</v>
      </c>
      <c r="L85" s="66"/>
      <c r="M85" s="66" t="s">
        <v>11288</v>
      </c>
      <c r="N85" s="66" t="s">
        <v>11993</v>
      </c>
      <c r="O85" s="66" t="s">
        <v>11994</v>
      </c>
      <c r="P85" s="66" t="s">
        <v>152</v>
      </c>
      <c r="Q85" s="66" t="s">
        <v>11995</v>
      </c>
      <c r="R85" s="66" t="s">
        <v>11290</v>
      </c>
      <c r="S85" s="68" t="s">
        <v>11996</v>
      </c>
      <c r="T85" s="69">
        <v>379.0</v>
      </c>
      <c r="U85" s="69" t="s">
        <v>11997</v>
      </c>
      <c r="V85" s="70"/>
      <c r="W85" s="69" t="s">
        <v>11998</v>
      </c>
      <c r="X85" s="70">
        <v>200.0</v>
      </c>
      <c r="Y85" s="69">
        <f t="shared" si="5"/>
        <v>383</v>
      </c>
      <c r="Z85" s="69"/>
      <c r="AA85" s="66" t="s">
        <v>11999</v>
      </c>
      <c r="AB85" s="66"/>
      <c r="AC85" s="66" t="s">
        <v>11295</v>
      </c>
      <c r="AD85" s="71">
        <v>46080.0</v>
      </c>
      <c r="AE85" s="71">
        <v>46148.0</v>
      </c>
      <c r="AF85" s="66" t="s">
        <v>11296</v>
      </c>
    </row>
    <row r="86" ht="14.25" customHeight="1">
      <c r="A86" s="66">
        <v>255.0</v>
      </c>
      <c r="B86" s="67">
        <v>45986.8571759259</v>
      </c>
      <c r="C86" s="66" t="s">
        <v>12000</v>
      </c>
      <c r="D86" s="66" t="s">
        <v>12001</v>
      </c>
      <c r="E86" s="66" t="s">
        <v>12002</v>
      </c>
      <c r="F86" s="66" t="s">
        <v>3904</v>
      </c>
      <c r="G86" s="66" t="s">
        <v>11316</v>
      </c>
      <c r="H86" s="66" t="s">
        <v>11300</v>
      </c>
      <c r="I86" s="66" t="s">
        <v>11957</v>
      </c>
      <c r="J86" s="66" t="s">
        <v>11965</v>
      </c>
      <c r="K86" s="66">
        <v>583.0</v>
      </c>
      <c r="L86" s="66"/>
      <c r="M86" s="66" t="s">
        <v>11288</v>
      </c>
      <c r="N86" s="66" t="s">
        <v>12003</v>
      </c>
      <c r="O86" s="66" t="s">
        <v>12004</v>
      </c>
      <c r="P86" s="66" t="s">
        <v>152</v>
      </c>
      <c r="Q86" s="66" t="s">
        <v>12005</v>
      </c>
      <c r="R86" s="66" t="s">
        <v>11290</v>
      </c>
      <c r="S86" s="68" t="s">
        <v>12006</v>
      </c>
      <c r="T86" s="69">
        <v>381.0</v>
      </c>
      <c r="U86" s="69" t="s">
        <v>12007</v>
      </c>
      <c r="V86" s="70">
        <v>2000.0</v>
      </c>
      <c r="W86" s="69" t="s">
        <v>12008</v>
      </c>
      <c r="X86" s="70">
        <v>500.0</v>
      </c>
      <c r="Y86" s="69">
        <f t="shared" si="5"/>
        <v>2083</v>
      </c>
      <c r="Z86" s="69"/>
      <c r="AA86" s="66" t="s">
        <v>12009</v>
      </c>
      <c r="AB86" s="66" t="s">
        <v>11386</v>
      </c>
      <c r="AC86" s="66" t="s">
        <v>11295</v>
      </c>
      <c r="AD86" s="71">
        <v>46080.0</v>
      </c>
      <c r="AE86" s="71">
        <v>46148.0</v>
      </c>
      <c r="AF86" s="66" t="s">
        <v>11296</v>
      </c>
    </row>
    <row r="87" ht="14.25" customHeight="1">
      <c r="A87" s="66">
        <v>203.0</v>
      </c>
      <c r="B87" s="67">
        <v>45983.3958449074</v>
      </c>
      <c r="C87" s="66" t="s">
        <v>12010</v>
      </c>
      <c r="D87" s="66" t="s">
        <v>12011</v>
      </c>
      <c r="E87" s="66" t="s">
        <v>12012</v>
      </c>
      <c r="F87" s="66" t="s">
        <v>6051</v>
      </c>
      <c r="G87" s="66" t="s">
        <v>11286</v>
      </c>
      <c r="H87" s="66" t="s">
        <v>11338</v>
      </c>
      <c r="I87" s="66" t="s">
        <v>550</v>
      </c>
      <c r="J87" s="66" t="s">
        <v>11965</v>
      </c>
      <c r="K87" s="66">
        <v>755.0</v>
      </c>
      <c r="L87" s="66">
        <v>5.0</v>
      </c>
      <c r="M87" s="66" t="s">
        <v>11318</v>
      </c>
      <c r="N87" s="66" t="s">
        <v>12013</v>
      </c>
      <c r="O87" s="66" t="s">
        <v>11674</v>
      </c>
      <c r="P87" s="66" t="s">
        <v>152</v>
      </c>
      <c r="Q87" s="66" t="s">
        <v>12014</v>
      </c>
      <c r="R87" s="66" t="s">
        <v>11290</v>
      </c>
      <c r="S87" s="68" t="s">
        <v>12015</v>
      </c>
      <c r="T87" s="69">
        <v>620.0</v>
      </c>
      <c r="U87" s="69" t="s">
        <v>12016</v>
      </c>
      <c r="V87" s="70" t="s">
        <v>12017</v>
      </c>
      <c r="W87" s="69" t="s">
        <v>11342</v>
      </c>
      <c r="X87" s="70">
        <v>500.0</v>
      </c>
      <c r="Y87" s="69">
        <f t="shared" si="5"/>
        <v>305</v>
      </c>
      <c r="Z87" s="66">
        <v>755.0</v>
      </c>
      <c r="AA87" s="66" t="s">
        <v>12018</v>
      </c>
      <c r="AB87" s="66"/>
      <c r="AC87" s="66" t="s">
        <v>11295</v>
      </c>
      <c r="AD87" s="71">
        <v>46080.0</v>
      </c>
      <c r="AE87" s="71">
        <v>46124.0</v>
      </c>
      <c r="AF87" s="66" t="s">
        <v>11296</v>
      </c>
    </row>
    <row r="88" ht="14.25" customHeight="1">
      <c r="A88" s="66">
        <v>406.0</v>
      </c>
      <c r="B88" s="67">
        <v>46013.8054976852</v>
      </c>
      <c r="C88" s="66" t="s">
        <v>12019</v>
      </c>
      <c r="D88" s="66" t="s">
        <v>12020</v>
      </c>
      <c r="E88" s="66" t="s">
        <v>12021</v>
      </c>
      <c r="F88" s="66" t="s">
        <v>5273</v>
      </c>
      <c r="G88" s="66" t="s">
        <v>11286</v>
      </c>
      <c r="H88" s="66" t="s">
        <v>11338</v>
      </c>
      <c r="I88" s="66" t="s">
        <v>5274</v>
      </c>
      <c r="J88" s="66" t="s">
        <v>5274</v>
      </c>
      <c r="K88" s="66">
        <v>755.0</v>
      </c>
      <c r="L88" s="66">
        <v>2.0</v>
      </c>
      <c r="M88" s="66" t="s">
        <v>11288</v>
      </c>
      <c r="N88" s="66" t="s">
        <v>12022</v>
      </c>
      <c r="O88" s="66" t="s">
        <v>12023</v>
      </c>
      <c r="P88" s="66" t="s">
        <v>126</v>
      </c>
      <c r="Q88" s="66">
        <v>0.0</v>
      </c>
      <c r="R88" s="66" t="s">
        <v>11426</v>
      </c>
      <c r="S88" s="68" t="s">
        <v>12024</v>
      </c>
      <c r="T88" s="69">
        <v>397.0</v>
      </c>
      <c r="U88" s="69" t="s">
        <v>12025</v>
      </c>
      <c r="V88" s="70" t="s">
        <v>12026</v>
      </c>
      <c r="W88" s="69" t="s">
        <v>12027</v>
      </c>
      <c r="X88" s="70" t="s">
        <v>11440</v>
      </c>
      <c r="Y88" s="69">
        <f t="shared" si="5"/>
        <v>2163</v>
      </c>
      <c r="Z88" s="69">
        <v>755.0</v>
      </c>
      <c r="AA88" s="66" t="s">
        <v>12028</v>
      </c>
      <c r="AB88" s="66" t="s">
        <v>11325</v>
      </c>
      <c r="AC88" s="66" t="s">
        <v>11295</v>
      </c>
      <c r="AD88" s="71">
        <v>46080.0</v>
      </c>
      <c r="AE88" s="71">
        <v>46081.0</v>
      </c>
      <c r="AF88" s="66" t="s">
        <v>11296</v>
      </c>
    </row>
    <row r="89" ht="14.25" customHeight="1">
      <c r="A89" s="66">
        <v>815.0</v>
      </c>
      <c r="B89" s="67">
        <v>46112.8845949074</v>
      </c>
      <c r="C89" s="66" t="s">
        <v>12029</v>
      </c>
      <c r="D89" s="66" t="s">
        <v>12030</v>
      </c>
      <c r="E89" s="76" t="s">
        <v>12031</v>
      </c>
      <c r="F89" s="66" t="s">
        <v>496</v>
      </c>
      <c r="G89" s="68" t="s">
        <v>11316</v>
      </c>
      <c r="H89" s="68" t="s">
        <v>11338</v>
      </c>
      <c r="I89" s="68" t="s">
        <v>498</v>
      </c>
      <c r="J89" s="66" t="s">
        <v>5274</v>
      </c>
      <c r="K89" s="66">
        <v>755.0</v>
      </c>
      <c r="L89" s="66">
        <v>3.0</v>
      </c>
      <c r="M89" s="68" t="s">
        <v>11318</v>
      </c>
      <c r="N89" s="68" t="s">
        <v>12032</v>
      </c>
      <c r="O89" s="68" t="s">
        <v>12033</v>
      </c>
      <c r="P89" s="68" t="s">
        <v>126</v>
      </c>
      <c r="Q89" s="66"/>
      <c r="R89" s="68" t="s">
        <v>11290</v>
      </c>
      <c r="S89" s="76" t="s">
        <v>12034</v>
      </c>
      <c r="T89" s="69">
        <v>666.0</v>
      </c>
      <c r="U89" s="76" t="s">
        <v>11454</v>
      </c>
      <c r="V89" s="70">
        <v>3000.0</v>
      </c>
      <c r="W89" s="76" t="s">
        <v>11342</v>
      </c>
      <c r="X89" s="70">
        <v>500.0</v>
      </c>
      <c r="Y89" s="69">
        <f t="shared" si="5"/>
        <v>3255</v>
      </c>
      <c r="Z89" s="69">
        <v>755.0</v>
      </c>
      <c r="AA89" s="68" t="s">
        <v>12035</v>
      </c>
      <c r="AB89" s="66" t="s">
        <v>11325</v>
      </c>
      <c r="AC89" s="66" t="s">
        <v>11295</v>
      </c>
      <c r="AD89" s="71">
        <v>46080.0</v>
      </c>
      <c r="AE89" s="71">
        <v>46122.0</v>
      </c>
      <c r="AF89" s="66" t="s">
        <v>11296</v>
      </c>
    </row>
    <row r="90" ht="14.25" customHeight="1">
      <c r="A90" s="66">
        <v>68.0</v>
      </c>
      <c r="B90" s="67">
        <v>45947.96456018519</v>
      </c>
      <c r="C90" s="66" t="s">
        <v>12036</v>
      </c>
      <c r="D90" s="66" t="s">
        <v>12037</v>
      </c>
      <c r="E90" s="66" t="s">
        <v>12038</v>
      </c>
      <c r="F90" s="66" t="s">
        <v>2596</v>
      </c>
      <c r="G90" s="66" t="s">
        <v>11316</v>
      </c>
      <c r="H90" s="66" t="s">
        <v>11317</v>
      </c>
      <c r="I90" s="66" t="s">
        <v>12039</v>
      </c>
      <c r="J90" s="66" t="s">
        <v>12040</v>
      </c>
      <c r="K90" s="66">
        <v>755.0</v>
      </c>
      <c r="L90" s="66">
        <v>1.0</v>
      </c>
      <c r="M90" s="66" t="s">
        <v>11288</v>
      </c>
      <c r="N90" s="66" t="s">
        <v>12041</v>
      </c>
      <c r="O90" s="66" t="s">
        <v>12042</v>
      </c>
      <c r="P90" s="66" t="s">
        <v>126</v>
      </c>
      <c r="Q90" s="66">
        <v>0.0</v>
      </c>
      <c r="R90" s="66" t="s">
        <v>11290</v>
      </c>
      <c r="S90" s="68" t="s">
        <v>12043</v>
      </c>
      <c r="T90" s="69">
        <v>483.0</v>
      </c>
      <c r="U90" s="69" t="s">
        <v>12044</v>
      </c>
      <c r="V90" s="70">
        <v>2400.0</v>
      </c>
      <c r="W90" s="69" t="s">
        <v>11474</v>
      </c>
      <c r="X90" s="70">
        <v>800.0</v>
      </c>
      <c r="Y90" s="69">
        <f t="shared" si="5"/>
        <v>2355</v>
      </c>
      <c r="Z90" s="69">
        <v>755.0</v>
      </c>
      <c r="AA90" s="66" t="s">
        <v>12045</v>
      </c>
      <c r="AB90" s="66" t="s">
        <v>11325</v>
      </c>
      <c r="AC90" s="66" t="s">
        <v>11295</v>
      </c>
      <c r="AD90" s="71">
        <v>46080.0</v>
      </c>
      <c r="AE90" s="71">
        <v>46081.0</v>
      </c>
      <c r="AF90" s="66" t="s">
        <v>11296</v>
      </c>
    </row>
    <row r="91" ht="14.25" customHeight="1">
      <c r="A91" s="66">
        <v>330.0</v>
      </c>
      <c r="B91" s="67">
        <v>46002.1290625</v>
      </c>
      <c r="C91" s="66" t="s">
        <v>12046</v>
      </c>
      <c r="D91" s="66" t="s">
        <v>12047</v>
      </c>
      <c r="E91" s="66" t="s">
        <v>12048</v>
      </c>
      <c r="F91" s="66" t="s">
        <v>12049</v>
      </c>
      <c r="G91" s="66" t="s">
        <v>11286</v>
      </c>
      <c r="H91" s="66" t="s">
        <v>11317</v>
      </c>
      <c r="I91" s="66" t="s">
        <v>12039</v>
      </c>
      <c r="J91" s="66" t="s">
        <v>12040</v>
      </c>
      <c r="K91" s="66">
        <v>407.0</v>
      </c>
      <c r="L91" s="66">
        <v>2.0</v>
      </c>
      <c r="M91" s="66" t="s">
        <v>11301</v>
      </c>
      <c r="N91" s="66" t="s">
        <v>12050</v>
      </c>
      <c r="O91" s="66" t="s">
        <v>12051</v>
      </c>
      <c r="P91" s="66" t="s">
        <v>152</v>
      </c>
      <c r="Q91" s="66" t="s">
        <v>12052</v>
      </c>
      <c r="R91" s="66" t="s">
        <v>11290</v>
      </c>
      <c r="S91" s="68" t="s">
        <v>12053</v>
      </c>
      <c r="T91" s="69">
        <v>484.0</v>
      </c>
      <c r="U91" s="69" t="s">
        <v>11374</v>
      </c>
      <c r="V91" s="70">
        <v>1500.0</v>
      </c>
      <c r="W91" s="69" t="s">
        <v>11342</v>
      </c>
      <c r="X91" s="70">
        <v>500.0</v>
      </c>
      <c r="Y91" s="69">
        <f t="shared" si="5"/>
        <v>1407</v>
      </c>
      <c r="Z91" s="69">
        <v>407.0</v>
      </c>
      <c r="AA91" s="66" t="s">
        <v>12054</v>
      </c>
      <c r="AB91" s="66" t="s">
        <v>11325</v>
      </c>
      <c r="AC91" s="66" t="s">
        <v>11295</v>
      </c>
      <c r="AD91" s="71">
        <v>46080.0</v>
      </c>
      <c r="AE91" s="71">
        <v>46081.0</v>
      </c>
      <c r="AF91" s="66" t="s">
        <v>11296</v>
      </c>
    </row>
    <row r="92" ht="14.25" customHeight="1">
      <c r="A92" s="66">
        <v>823.0</v>
      </c>
      <c r="B92" s="67">
        <v>46123.6781365741</v>
      </c>
      <c r="C92" s="68" t="s">
        <v>12055</v>
      </c>
      <c r="D92" s="68" t="s">
        <v>12056</v>
      </c>
      <c r="E92" s="76" t="s">
        <v>12057</v>
      </c>
      <c r="F92" s="68" t="s">
        <v>4776</v>
      </c>
      <c r="G92" s="68" t="s">
        <v>11286</v>
      </c>
      <c r="H92" s="68" t="s">
        <v>11317</v>
      </c>
      <c r="I92" s="68" t="s">
        <v>498</v>
      </c>
      <c r="J92" s="68" t="s">
        <v>498</v>
      </c>
      <c r="K92" s="66">
        <v>755.0</v>
      </c>
      <c r="L92" s="66"/>
      <c r="M92" s="68" t="s">
        <v>11318</v>
      </c>
      <c r="N92" s="76" t="s">
        <v>12058</v>
      </c>
      <c r="O92" s="68" t="s">
        <v>12059</v>
      </c>
      <c r="P92" s="68" t="s">
        <v>152</v>
      </c>
      <c r="Q92" s="68" t="s">
        <v>12060</v>
      </c>
      <c r="R92" s="68" t="s">
        <v>11426</v>
      </c>
      <c r="S92" s="76" t="s">
        <v>12061</v>
      </c>
      <c r="T92" s="66"/>
      <c r="U92" s="76" t="s">
        <v>12062</v>
      </c>
      <c r="V92" s="66"/>
      <c r="W92" s="76" t="s">
        <v>12063</v>
      </c>
      <c r="X92" s="66"/>
      <c r="Y92" s="69">
        <f t="shared" si="5"/>
        <v>755</v>
      </c>
      <c r="Z92" s="68"/>
      <c r="AA92" s="68" t="s">
        <v>12064</v>
      </c>
      <c r="AB92" s="68"/>
      <c r="AC92" s="66" t="s">
        <v>11800</v>
      </c>
      <c r="AD92" s="71">
        <v>46108.0</v>
      </c>
      <c r="AE92" s="71">
        <v>46120.0</v>
      </c>
      <c r="AF92" s="66" t="s">
        <v>11296</v>
      </c>
    </row>
    <row r="93" ht="14.25" customHeight="1">
      <c r="A93" s="66">
        <v>412.0</v>
      </c>
      <c r="B93" s="67">
        <v>46015.2526041667</v>
      </c>
      <c r="C93" s="66" t="s">
        <v>12065</v>
      </c>
      <c r="D93" s="66" t="s">
        <v>12066</v>
      </c>
      <c r="E93" s="66" t="s">
        <v>12067</v>
      </c>
      <c r="F93" s="66" t="s">
        <v>5345</v>
      </c>
      <c r="G93" s="66" t="s">
        <v>11316</v>
      </c>
      <c r="H93" s="66" t="s">
        <v>12068</v>
      </c>
      <c r="I93" s="66" t="s">
        <v>5346</v>
      </c>
      <c r="J93" s="66" t="s">
        <v>12069</v>
      </c>
      <c r="K93" s="66">
        <v>523.0</v>
      </c>
      <c r="L93" s="66">
        <v>2.0</v>
      </c>
      <c r="M93" s="66" t="s">
        <v>11301</v>
      </c>
      <c r="N93" s="66" t="s">
        <v>12070</v>
      </c>
      <c r="O93" s="66" t="s">
        <v>12071</v>
      </c>
      <c r="P93" s="66" t="s">
        <v>126</v>
      </c>
      <c r="Q93" s="66">
        <v>0.0</v>
      </c>
      <c r="R93" s="66" t="s">
        <v>11290</v>
      </c>
      <c r="S93" s="68" t="s">
        <v>12072</v>
      </c>
      <c r="T93" s="69">
        <v>641.0</v>
      </c>
      <c r="U93" s="69" t="s">
        <v>12073</v>
      </c>
      <c r="V93" s="70">
        <v>1200.0</v>
      </c>
      <c r="W93" s="69" t="s">
        <v>12074</v>
      </c>
      <c r="X93" s="70">
        <v>600.0</v>
      </c>
      <c r="Y93" s="69">
        <f t="shared" si="5"/>
        <v>1123</v>
      </c>
      <c r="Z93" s="69">
        <v>523.0</v>
      </c>
      <c r="AA93" s="66" t="s">
        <v>12075</v>
      </c>
      <c r="AB93" s="66" t="s">
        <v>11325</v>
      </c>
      <c r="AC93" s="66" t="s">
        <v>11295</v>
      </c>
      <c r="AD93" s="71">
        <v>46080.0</v>
      </c>
      <c r="AE93" s="71">
        <v>46080.0</v>
      </c>
      <c r="AF93" s="66" t="s">
        <v>11296</v>
      </c>
    </row>
    <row r="94" ht="14.25" customHeight="1">
      <c r="A94" s="66">
        <v>641.0</v>
      </c>
      <c r="B94" s="67">
        <v>46045.781875</v>
      </c>
      <c r="C94" s="66" t="s">
        <v>12076</v>
      </c>
      <c r="D94" s="66" t="s">
        <v>12077</v>
      </c>
      <c r="E94" s="66" t="s">
        <v>12078</v>
      </c>
      <c r="F94" s="66" t="s">
        <v>8009</v>
      </c>
      <c r="G94" s="66" t="s">
        <v>11286</v>
      </c>
      <c r="H94" s="66" t="s">
        <v>11317</v>
      </c>
      <c r="I94" s="66" t="s">
        <v>5432</v>
      </c>
      <c r="J94" s="66" t="s">
        <v>5432</v>
      </c>
      <c r="K94" s="66">
        <v>407.0</v>
      </c>
      <c r="L94" s="66"/>
      <c r="M94" s="66" t="s">
        <v>11301</v>
      </c>
      <c r="N94" s="66" t="s">
        <v>12079</v>
      </c>
      <c r="O94" s="66" t="s">
        <v>11790</v>
      </c>
      <c r="P94" s="66" t="s">
        <v>126</v>
      </c>
      <c r="Q94" s="66">
        <v>0.0</v>
      </c>
      <c r="R94" s="66" t="s">
        <v>11290</v>
      </c>
      <c r="S94" s="68" t="s">
        <v>12080</v>
      </c>
      <c r="T94" s="69">
        <v>319.0</v>
      </c>
      <c r="U94" s="69" t="s">
        <v>11482</v>
      </c>
      <c r="V94" s="70">
        <v>2000.0</v>
      </c>
      <c r="W94" s="69" t="s">
        <v>11343</v>
      </c>
      <c r="X94" s="70">
        <v>100.0</v>
      </c>
      <c r="Y94" s="69">
        <f t="shared" si="5"/>
        <v>2307</v>
      </c>
      <c r="Z94" s="66">
        <v>407.0</v>
      </c>
      <c r="AA94" s="66" t="s">
        <v>12081</v>
      </c>
      <c r="AB94" s="66"/>
      <c r="AC94" s="66" t="s">
        <v>11295</v>
      </c>
      <c r="AD94" s="71">
        <v>46080.0</v>
      </c>
      <c r="AE94" s="71">
        <v>46108.0</v>
      </c>
      <c r="AF94" s="66" t="s">
        <v>11296</v>
      </c>
    </row>
    <row r="95" ht="14.25" customHeight="1">
      <c r="A95" s="66">
        <v>658.0</v>
      </c>
      <c r="B95" s="67">
        <v>46049.7726273148</v>
      </c>
      <c r="C95" s="66" t="s">
        <v>12082</v>
      </c>
      <c r="D95" s="66" t="s">
        <v>12083</v>
      </c>
      <c r="E95" s="66" t="s">
        <v>12084</v>
      </c>
      <c r="F95" s="66" t="s">
        <v>8309</v>
      </c>
      <c r="G95" s="66" t="s">
        <v>11286</v>
      </c>
      <c r="H95" s="66" t="s">
        <v>12085</v>
      </c>
      <c r="I95" s="66" t="s">
        <v>8310</v>
      </c>
      <c r="J95" s="66" t="s">
        <v>8310</v>
      </c>
      <c r="K95" s="66">
        <v>814.0</v>
      </c>
      <c r="L95" s="66">
        <v>1.0</v>
      </c>
      <c r="M95" s="66" t="s">
        <v>11318</v>
      </c>
      <c r="N95" s="66" t="s">
        <v>12086</v>
      </c>
      <c r="O95" s="66" t="s">
        <v>8313</v>
      </c>
      <c r="P95" s="66" t="s">
        <v>126</v>
      </c>
      <c r="Q95" s="66" t="s">
        <v>12087</v>
      </c>
      <c r="R95" s="66" t="s">
        <v>11290</v>
      </c>
      <c r="S95" s="68" t="s">
        <v>12088</v>
      </c>
      <c r="T95" s="69">
        <v>814.0</v>
      </c>
      <c r="U95" s="69" t="s">
        <v>12089</v>
      </c>
      <c r="V95" s="70">
        <v>3500.0</v>
      </c>
      <c r="W95" s="69" t="s">
        <v>11440</v>
      </c>
      <c r="X95" s="70">
        <v>1000.0</v>
      </c>
      <c r="Y95" s="69">
        <f t="shared" si="5"/>
        <v>3314</v>
      </c>
      <c r="Z95" s="69">
        <v>814.0</v>
      </c>
      <c r="AA95" s="66" t="s">
        <v>12090</v>
      </c>
      <c r="AB95" s="66" t="s">
        <v>12091</v>
      </c>
      <c r="AC95" s="66" t="s">
        <v>11295</v>
      </c>
      <c r="AD95" s="71">
        <v>46080.0</v>
      </c>
      <c r="AE95" s="71">
        <v>46091.0</v>
      </c>
      <c r="AF95" s="66" t="s">
        <v>11296</v>
      </c>
    </row>
    <row r="96" ht="14.25" customHeight="1">
      <c r="A96" s="66">
        <v>740.0</v>
      </c>
      <c r="B96" s="67">
        <v>46061.1949884259</v>
      </c>
      <c r="C96" s="66" t="s">
        <v>12092</v>
      </c>
      <c r="D96" s="66" t="s">
        <v>12093</v>
      </c>
      <c r="E96" s="66" t="s">
        <v>12094</v>
      </c>
      <c r="F96" s="66" t="s">
        <v>9297</v>
      </c>
      <c r="G96" s="66" t="s">
        <v>11286</v>
      </c>
      <c r="H96" s="66" t="s">
        <v>12095</v>
      </c>
      <c r="I96" s="66" t="s">
        <v>8310</v>
      </c>
      <c r="J96" s="66" t="s">
        <v>8310</v>
      </c>
      <c r="K96" s="66">
        <v>814.0</v>
      </c>
      <c r="L96" s="66">
        <v>2.0</v>
      </c>
      <c r="M96" s="66" t="s">
        <v>11318</v>
      </c>
      <c r="N96" s="66" t="s">
        <v>12096</v>
      </c>
      <c r="O96" s="66" t="s">
        <v>12097</v>
      </c>
      <c r="P96" s="66" t="s">
        <v>126</v>
      </c>
      <c r="Q96" s="66">
        <v>0.0</v>
      </c>
      <c r="R96" s="66" t="s">
        <v>11290</v>
      </c>
      <c r="S96" s="68" t="s">
        <v>12098</v>
      </c>
      <c r="T96" s="69">
        <v>714.0</v>
      </c>
      <c r="U96" s="69" t="s">
        <v>12099</v>
      </c>
      <c r="V96" s="70" t="s">
        <v>12100</v>
      </c>
      <c r="W96" s="69" t="s">
        <v>11373</v>
      </c>
      <c r="X96" s="70">
        <v>2500.0</v>
      </c>
      <c r="Y96" s="69">
        <f t="shared" si="5"/>
        <v>14171</v>
      </c>
      <c r="Z96" s="69">
        <v>814.0</v>
      </c>
      <c r="AA96" s="66" t="s">
        <v>12101</v>
      </c>
      <c r="AB96" s="66"/>
      <c r="AC96" s="66" t="s">
        <v>11295</v>
      </c>
      <c r="AD96" s="71">
        <v>46080.0</v>
      </c>
      <c r="AE96" s="71">
        <v>46130.0</v>
      </c>
      <c r="AF96" s="66" t="s">
        <v>11296</v>
      </c>
    </row>
    <row r="97" ht="14.25" customHeight="1">
      <c r="A97" s="66">
        <v>789.0</v>
      </c>
      <c r="B97" s="67">
        <v>46092.1812268519</v>
      </c>
      <c r="C97" s="66" t="s">
        <v>12102</v>
      </c>
      <c r="D97" s="66" t="s">
        <v>12103</v>
      </c>
      <c r="E97" s="66" t="s">
        <v>12104</v>
      </c>
      <c r="F97" s="88" t="s">
        <v>1824</v>
      </c>
      <c r="G97" s="68" t="s">
        <v>11316</v>
      </c>
      <c r="H97" s="68" t="s">
        <v>11357</v>
      </c>
      <c r="I97" s="68" t="s">
        <v>1298</v>
      </c>
      <c r="J97" s="66" t="s">
        <v>1298</v>
      </c>
      <c r="K97" s="66">
        <v>755.0</v>
      </c>
      <c r="L97" s="66">
        <v>1.0</v>
      </c>
      <c r="M97" s="68" t="s">
        <v>11318</v>
      </c>
      <c r="N97" s="76" t="s">
        <v>12105</v>
      </c>
      <c r="O97" s="68" t="s">
        <v>12106</v>
      </c>
      <c r="P97" s="68" t="s">
        <v>152</v>
      </c>
      <c r="Q97" s="68" t="s">
        <v>12107</v>
      </c>
      <c r="R97" s="68" t="s">
        <v>11290</v>
      </c>
      <c r="S97" s="76" t="s">
        <v>11540</v>
      </c>
      <c r="T97" s="69">
        <v>814.0</v>
      </c>
      <c r="U97" s="76" t="s">
        <v>12108</v>
      </c>
      <c r="V97" s="70">
        <v>1200.0</v>
      </c>
      <c r="W97" s="76" t="s">
        <v>11676</v>
      </c>
      <c r="X97" s="70">
        <v>600.0</v>
      </c>
      <c r="Y97" s="69">
        <f t="shared" si="5"/>
        <v>1355</v>
      </c>
      <c r="Z97" s="69">
        <f>K97</f>
        <v>755</v>
      </c>
      <c r="AA97" s="68" t="s">
        <v>12109</v>
      </c>
      <c r="AB97" s="66" t="s">
        <v>12110</v>
      </c>
      <c r="AC97" s="66" t="s">
        <v>11295</v>
      </c>
      <c r="AD97" s="71">
        <v>46098.0</v>
      </c>
      <c r="AE97" s="71">
        <v>46098.0</v>
      </c>
      <c r="AF97" s="66" t="s">
        <v>11296</v>
      </c>
    </row>
    <row r="98" ht="14.25" customHeight="1">
      <c r="A98" s="66">
        <v>360.0</v>
      </c>
      <c r="B98" s="67">
        <v>46008.0062268519</v>
      </c>
      <c r="C98" s="66" t="s">
        <v>1751</v>
      </c>
      <c r="D98" s="66" t="s">
        <v>12111</v>
      </c>
      <c r="E98" s="66" t="s">
        <v>12112</v>
      </c>
      <c r="F98" s="66" t="s">
        <v>1747</v>
      </c>
      <c r="G98" s="66" t="s">
        <v>11316</v>
      </c>
      <c r="H98" s="66" t="s">
        <v>389</v>
      </c>
      <c r="I98" s="66" t="s">
        <v>1298</v>
      </c>
      <c r="J98" s="66" t="s">
        <v>1298</v>
      </c>
      <c r="K98" s="66">
        <v>407.0</v>
      </c>
      <c r="L98" s="66">
        <v>2.0</v>
      </c>
      <c r="M98" s="66" t="s">
        <v>12113</v>
      </c>
      <c r="N98" s="66" t="s">
        <v>12114</v>
      </c>
      <c r="O98" s="66" t="s">
        <v>12115</v>
      </c>
      <c r="P98" s="66" t="s">
        <v>126</v>
      </c>
      <c r="Q98" s="66">
        <v>0.0</v>
      </c>
      <c r="R98" s="66" t="s">
        <v>11290</v>
      </c>
      <c r="S98" s="68" t="s">
        <v>12116</v>
      </c>
      <c r="T98" s="69">
        <v>417.0</v>
      </c>
      <c r="U98" s="69" t="s">
        <v>11374</v>
      </c>
      <c r="V98" s="70">
        <v>1500.0</v>
      </c>
      <c r="W98" s="69" t="s">
        <v>11625</v>
      </c>
      <c r="X98" s="70">
        <v>200.0</v>
      </c>
      <c r="Y98" s="69">
        <f t="shared" si="5"/>
        <v>1707</v>
      </c>
      <c r="Z98" s="69">
        <v>407.0</v>
      </c>
      <c r="AA98" s="66" t="s">
        <v>12117</v>
      </c>
      <c r="AB98" s="66"/>
      <c r="AC98" s="66" t="s">
        <v>11295</v>
      </c>
      <c r="AD98" s="71">
        <v>46080.0</v>
      </c>
      <c r="AE98" s="71">
        <v>46133.0</v>
      </c>
      <c r="AF98" s="66" t="s">
        <v>11296</v>
      </c>
    </row>
    <row r="99" ht="14.25" customHeight="1">
      <c r="A99" s="66">
        <v>427.0</v>
      </c>
      <c r="B99" s="67">
        <v>46018.0655439815</v>
      </c>
      <c r="C99" s="66" t="s">
        <v>12118</v>
      </c>
      <c r="D99" s="66" t="s">
        <v>12119</v>
      </c>
      <c r="E99" s="66" t="s">
        <v>12120</v>
      </c>
      <c r="F99" s="66" t="s">
        <v>5534</v>
      </c>
      <c r="G99" s="66" t="s">
        <v>11286</v>
      </c>
      <c r="H99" s="66" t="s">
        <v>11317</v>
      </c>
      <c r="I99" s="66" t="s">
        <v>1298</v>
      </c>
      <c r="J99" s="66" t="s">
        <v>1298</v>
      </c>
      <c r="K99" s="66">
        <v>755.0</v>
      </c>
      <c r="L99" s="66">
        <v>3.0</v>
      </c>
      <c r="M99" s="66" t="s">
        <v>11288</v>
      </c>
      <c r="N99" s="66" t="s">
        <v>12121</v>
      </c>
      <c r="O99" s="66" t="s">
        <v>12122</v>
      </c>
      <c r="P99" s="66" t="s">
        <v>152</v>
      </c>
      <c r="Q99" s="66" t="s">
        <v>12123</v>
      </c>
      <c r="R99" s="66" t="s">
        <v>126</v>
      </c>
      <c r="S99" s="68" t="s">
        <v>12124</v>
      </c>
      <c r="T99" s="69">
        <v>420.0</v>
      </c>
      <c r="U99" s="69" t="s">
        <v>11311</v>
      </c>
      <c r="V99" s="70">
        <v>1500.0</v>
      </c>
      <c r="W99" s="69" t="s">
        <v>11677</v>
      </c>
      <c r="X99" s="70">
        <v>150.0</v>
      </c>
      <c r="Y99" s="69">
        <f t="shared" si="5"/>
        <v>2105</v>
      </c>
      <c r="Z99" s="69">
        <v>755.0</v>
      </c>
      <c r="AA99" s="66" t="s">
        <v>12125</v>
      </c>
      <c r="AB99" s="66"/>
      <c r="AC99" s="66" t="s">
        <v>11295</v>
      </c>
      <c r="AD99" s="71">
        <v>46080.0</v>
      </c>
      <c r="AE99" s="71">
        <v>46122.0</v>
      </c>
      <c r="AF99" s="66" t="s">
        <v>11296</v>
      </c>
    </row>
    <row r="100" ht="14.25" customHeight="1">
      <c r="A100" s="66">
        <v>73.0</v>
      </c>
      <c r="B100" s="67">
        <v>45948.42184027778</v>
      </c>
      <c r="C100" s="66" t="s">
        <v>12126</v>
      </c>
      <c r="D100" s="66" t="s">
        <v>12127</v>
      </c>
      <c r="E100" s="66" t="s">
        <v>12128</v>
      </c>
      <c r="F100" s="66" t="s">
        <v>12129</v>
      </c>
      <c r="G100" s="66" t="s">
        <v>11286</v>
      </c>
      <c r="H100" s="66" t="s">
        <v>11338</v>
      </c>
      <c r="I100" s="66" t="s">
        <v>1298</v>
      </c>
      <c r="J100" s="66" t="s">
        <v>1298</v>
      </c>
      <c r="K100" s="66">
        <v>814.0</v>
      </c>
      <c r="L100" s="66"/>
      <c r="M100" s="66" t="s">
        <v>11318</v>
      </c>
      <c r="N100" s="66" t="s">
        <v>12130</v>
      </c>
      <c r="O100" s="66" t="s">
        <v>12131</v>
      </c>
      <c r="P100" s="66" t="s">
        <v>126</v>
      </c>
      <c r="Q100" s="66">
        <v>0.0</v>
      </c>
      <c r="R100" s="66" t="s">
        <v>11290</v>
      </c>
      <c r="S100" s="68" t="s">
        <v>12132</v>
      </c>
      <c r="T100" s="69">
        <v>411.0</v>
      </c>
      <c r="U100" s="69" t="s">
        <v>12133</v>
      </c>
      <c r="V100" s="70">
        <v>900.0</v>
      </c>
      <c r="W100" s="69" t="s">
        <v>12134</v>
      </c>
      <c r="X100" s="70">
        <v>500.0</v>
      </c>
      <c r="Y100" s="69">
        <f t="shared" si="5"/>
        <v>1214</v>
      </c>
      <c r="Z100" s="69"/>
      <c r="AA100" s="66" t="s">
        <v>12135</v>
      </c>
      <c r="AB100" s="66"/>
      <c r="AC100" s="66" t="s">
        <v>11295</v>
      </c>
      <c r="AD100" s="71">
        <v>46080.0</v>
      </c>
      <c r="AE100" s="71">
        <v>46150.0</v>
      </c>
      <c r="AF100" s="66" t="s">
        <v>11296</v>
      </c>
    </row>
    <row r="101" ht="14.25" customHeight="1">
      <c r="A101" s="66">
        <v>74.0</v>
      </c>
      <c r="B101" s="67">
        <v>45948.77741898148</v>
      </c>
      <c r="C101" s="66" t="s">
        <v>12136</v>
      </c>
      <c r="D101" s="66" t="s">
        <v>12127</v>
      </c>
      <c r="E101" s="66" t="s">
        <v>12137</v>
      </c>
      <c r="F101" s="66" t="s">
        <v>2655</v>
      </c>
      <c r="G101" s="66" t="s">
        <v>11286</v>
      </c>
      <c r="H101" s="66" t="s">
        <v>11338</v>
      </c>
      <c r="I101" s="66" t="s">
        <v>1298</v>
      </c>
      <c r="J101" s="66" t="s">
        <v>1298</v>
      </c>
      <c r="K101" s="66">
        <v>755.0</v>
      </c>
      <c r="L101" s="66"/>
      <c r="M101" s="66" t="s">
        <v>11288</v>
      </c>
      <c r="N101" s="66" t="s">
        <v>12138</v>
      </c>
      <c r="O101" s="66" t="s">
        <v>12139</v>
      </c>
      <c r="P101" s="66" t="s">
        <v>126</v>
      </c>
      <c r="Q101" s="66">
        <v>0.0</v>
      </c>
      <c r="R101" s="66" t="s">
        <v>11290</v>
      </c>
      <c r="S101" s="68" t="s">
        <v>12140</v>
      </c>
      <c r="T101" s="69">
        <v>412.0</v>
      </c>
      <c r="U101" s="69" t="s">
        <v>12141</v>
      </c>
      <c r="V101" s="70">
        <v>900.0</v>
      </c>
      <c r="W101" s="69" t="s">
        <v>11625</v>
      </c>
      <c r="X101" s="70">
        <v>200.0</v>
      </c>
      <c r="Y101" s="69">
        <f t="shared" si="5"/>
        <v>1455</v>
      </c>
      <c r="Z101" s="69"/>
      <c r="AA101" s="66" t="s">
        <v>12142</v>
      </c>
      <c r="AB101" s="66"/>
      <c r="AC101" s="66" t="s">
        <v>11295</v>
      </c>
      <c r="AD101" s="71">
        <v>46080.0</v>
      </c>
      <c r="AE101" s="71">
        <v>46150.0</v>
      </c>
      <c r="AF101" s="66" t="s">
        <v>11296</v>
      </c>
    </row>
    <row r="102" ht="14.25" customHeight="1">
      <c r="A102" s="66">
        <v>315.0</v>
      </c>
      <c r="B102" s="67">
        <v>45999.6758449074</v>
      </c>
      <c r="C102" s="66" t="s">
        <v>12143</v>
      </c>
      <c r="D102" s="66" t="s">
        <v>12144</v>
      </c>
      <c r="E102" s="66" t="s">
        <v>12145</v>
      </c>
      <c r="F102" s="66" t="s">
        <v>1722</v>
      </c>
      <c r="G102" s="66" t="s">
        <v>11286</v>
      </c>
      <c r="H102" s="66" t="s">
        <v>11338</v>
      </c>
      <c r="I102" s="66" t="s">
        <v>1298</v>
      </c>
      <c r="J102" s="66" t="s">
        <v>1298</v>
      </c>
      <c r="K102" s="66">
        <v>814.0</v>
      </c>
      <c r="L102" s="66"/>
      <c r="M102" s="66" t="s">
        <v>11318</v>
      </c>
      <c r="N102" s="66" t="s">
        <v>12146</v>
      </c>
      <c r="O102" s="66" t="s">
        <v>12147</v>
      </c>
      <c r="P102" s="66" t="s">
        <v>152</v>
      </c>
      <c r="Q102" s="66" t="s">
        <v>12148</v>
      </c>
      <c r="R102" s="66" t="s">
        <v>11290</v>
      </c>
      <c r="S102" s="68" t="s">
        <v>12149</v>
      </c>
      <c r="T102" s="69">
        <v>416.0</v>
      </c>
      <c r="U102" s="69" t="s">
        <v>11937</v>
      </c>
      <c r="V102" s="70">
        <v>1400.0</v>
      </c>
      <c r="W102" s="69" t="s">
        <v>12150</v>
      </c>
      <c r="X102" s="70">
        <v>400.0</v>
      </c>
      <c r="Y102" s="69">
        <f t="shared" si="5"/>
        <v>1814</v>
      </c>
      <c r="Z102" s="69"/>
      <c r="AA102" s="66" t="s">
        <v>12151</v>
      </c>
      <c r="AB102" s="66"/>
      <c r="AC102" s="66" t="s">
        <v>11295</v>
      </c>
      <c r="AD102" s="71">
        <v>46080.0</v>
      </c>
      <c r="AE102" s="71">
        <v>46150.0</v>
      </c>
      <c r="AF102" s="66" t="s">
        <v>11296</v>
      </c>
    </row>
    <row r="103" ht="14.25" customHeight="1">
      <c r="A103" s="66">
        <v>837.0</v>
      </c>
      <c r="B103" s="67">
        <v>46132.0</v>
      </c>
      <c r="C103" s="66" t="s">
        <v>12152</v>
      </c>
      <c r="D103" s="66" t="s">
        <v>12153</v>
      </c>
      <c r="E103" s="89" t="s">
        <v>12154</v>
      </c>
      <c r="F103" s="90" t="s">
        <v>12155</v>
      </c>
      <c r="G103" s="66" t="s">
        <v>11286</v>
      </c>
      <c r="H103" s="66" t="s">
        <v>11357</v>
      </c>
      <c r="I103" s="66" t="s">
        <v>1298</v>
      </c>
      <c r="J103" s="66" t="s">
        <v>1298</v>
      </c>
      <c r="K103" s="66">
        <v>814.0</v>
      </c>
      <c r="L103" s="66"/>
      <c r="M103" s="66" t="s">
        <v>11318</v>
      </c>
      <c r="N103" s="66" t="s">
        <v>12156</v>
      </c>
      <c r="O103" s="66" t="s">
        <v>12157</v>
      </c>
      <c r="P103" s="66" t="s">
        <v>152</v>
      </c>
      <c r="Q103" s="66" t="s">
        <v>12158</v>
      </c>
      <c r="R103" s="66" t="s">
        <v>11290</v>
      </c>
      <c r="S103" s="68" t="s">
        <v>12159</v>
      </c>
      <c r="T103" s="69">
        <v>815.0</v>
      </c>
      <c r="U103" s="69">
        <v>1500.0</v>
      </c>
      <c r="V103" s="70">
        <v>1500.0</v>
      </c>
      <c r="W103" s="69">
        <v>200.0</v>
      </c>
      <c r="X103" s="70">
        <v>200.0</v>
      </c>
      <c r="Y103" s="69">
        <f t="shared" si="5"/>
        <v>2114</v>
      </c>
      <c r="Z103" s="66">
        <v>814.0</v>
      </c>
      <c r="AA103" s="66"/>
      <c r="AB103" s="66"/>
      <c r="AC103" s="66" t="s">
        <v>11295</v>
      </c>
      <c r="AD103" s="71">
        <v>46133.0</v>
      </c>
      <c r="AE103" s="66"/>
      <c r="AF103" s="68" t="s">
        <v>11296</v>
      </c>
    </row>
    <row r="104" ht="14.25" customHeight="1">
      <c r="A104" s="83">
        <v>271.0</v>
      </c>
      <c r="B104" s="84">
        <v>45989.9762731481</v>
      </c>
      <c r="C104" s="66" t="s">
        <v>12160</v>
      </c>
      <c r="D104" s="66" t="s">
        <v>12127</v>
      </c>
      <c r="E104" s="66" t="s">
        <v>12161</v>
      </c>
      <c r="F104" s="66" t="s">
        <v>12162</v>
      </c>
      <c r="G104" s="85" t="s">
        <v>11316</v>
      </c>
      <c r="H104" s="85" t="s">
        <v>11338</v>
      </c>
      <c r="I104" s="85" t="s">
        <v>1298</v>
      </c>
      <c r="J104" s="66" t="s">
        <v>1298</v>
      </c>
      <c r="K104" s="66">
        <v>814.0</v>
      </c>
      <c r="L104" s="66"/>
      <c r="M104" s="85" t="s">
        <v>11318</v>
      </c>
      <c r="N104" s="85" t="s">
        <v>12163</v>
      </c>
      <c r="O104" s="85" t="s">
        <v>12164</v>
      </c>
      <c r="P104" s="85" t="s">
        <v>126</v>
      </c>
      <c r="Q104" s="85">
        <v>0.0</v>
      </c>
      <c r="R104" s="85" t="s">
        <v>11290</v>
      </c>
      <c r="S104" s="86" t="s">
        <v>12165</v>
      </c>
      <c r="T104" s="69">
        <v>414.0</v>
      </c>
      <c r="U104" s="87" t="s">
        <v>12141</v>
      </c>
      <c r="V104" s="70">
        <v>900.0</v>
      </c>
      <c r="W104" s="87" t="s">
        <v>12150</v>
      </c>
      <c r="X104" s="70">
        <v>400.0</v>
      </c>
      <c r="Y104" s="69">
        <f t="shared" si="5"/>
        <v>1314</v>
      </c>
      <c r="Z104" s="69"/>
      <c r="AA104" s="85" t="s">
        <v>12166</v>
      </c>
      <c r="AB104" s="66"/>
      <c r="AC104" s="66" t="s">
        <v>11295</v>
      </c>
      <c r="AD104" s="71">
        <v>46080.0</v>
      </c>
      <c r="AE104" s="71">
        <v>46167.0</v>
      </c>
      <c r="AF104" s="66" t="s">
        <v>11296</v>
      </c>
    </row>
    <row r="105" ht="14.25" customHeight="1">
      <c r="A105" s="83">
        <v>771.0</v>
      </c>
      <c r="B105" s="84">
        <v>46083.2710532407</v>
      </c>
      <c r="C105" s="66" t="s">
        <v>12167</v>
      </c>
      <c r="D105" s="66" t="s">
        <v>12168</v>
      </c>
      <c r="E105" s="66" t="s">
        <v>12169</v>
      </c>
      <c r="F105" s="66" t="s">
        <v>7597</v>
      </c>
      <c r="G105" s="86" t="s">
        <v>11316</v>
      </c>
      <c r="H105" s="86" t="s">
        <v>11338</v>
      </c>
      <c r="I105" s="86" t="s">
        <v>230</v>
      </c>
      <c r="J105" s="66" t="s">
        <v>12170</v>
      </c>
      <c r="K105" s="66">
        <v>407.0</v>
      </c>
      <c r="L105" s="66">
        <v>1.0</v>
      </c>
      <c r="M105" s="86" t="s">
        <v>11301</v>
      </c>
      <c r="N105" s="91" t="s">
        <v>767</v>
      </c>
      <c r="O105" s="86" t="s">
        <v>12171</v>
      </c>
      <c r="P105" s="86" t="s">
        <v>126</v>
      </c>
      <c r="Q105" s="85"/>
      <c r="R105" s="86" t="s">
        <v>11290</v>
      </c>
      <c r="S105" s="91" t="s">
        <v>12172</v>
      </c>
      <c r="T105" s="69">
        <v>319.0</v>
      </c>
      <c r="U105" s="91" t="s">
        <v>12173</v>
      </c>
      <c r="V105" s="70">
        <v>1760.0</v>
      </c>
      <c r="W105" s="91" t="s">
        <v>12174</v>
      </c>
      <c r="X105" s="70"/>
      <c r="Y105" s="69">
        <f t="shared" si="5"/>
        <v>2167</v>
      </c>
      <c r="Z105" s="69">
        <f>K105</f>
        <v>407</v>
      </c>
      <c r="AA105" s="86" t="s">
        <v>12175</v>
      </c>
      <c r="AB105" s="66" t="s">
        <v>11325</v>
      </c>
      <c r="AC105" s="66" t="s">
        <v>11295</v>
      </c>
      <c r="AD105" s="71">
        <v>46098.0</v>
      </c>
      <c r="AE105" s="71">
        <v>46099.0</v>
      </c>
      <c r="AF105" s="66" t="s">
        <v>11296</v>
      </c>
    </row>
    <row r="106" ht="14.25" customHeight="1">
      <c r="A106" s="66">
        <v>369.0</v>
      </c>
      <c r="B106" s="67">
        <v>46008.760462963</v>
      </c>
      <c r="C106" s="66" t="s">
        <v>12176</v>
      </c>
      <c r="D106" s="66" t="s">
        <v>12177</v>
      </c>
      <c r="E106" s="66" t="s">
        <v>12178</v>
      </c>
      <c r="F106" s="66" t="s">
        <v>4749</v>
      </c>
      <c r="G106" s="66" t="s">
        <v>11286</v>
      </c>
      <c r="H106" s="66" t="s">
        <v>11338</v>
      </c>
      <c r="I106" s="66" t="s">
        <v>230</v>
      </c>
      <c r="J106" s="66" t="s">
        <v>12170</v>
      </c>
      <c r="K106" s="66">
        <v>407.0</v>
      </c>
      <c r="L106" s="66">
        <v>2.0</v>
      </c>
      <c r="M106" s="66" t="s">
        <v>11301</v>
      </c>
      <c r="N106" s="66" t="s">
        <v>11517</v>
      </c>
      <c r="O106" s="66" t="s">
        <v>11591</v>
      </c>
      <c r="P106" s="66" t="s">
        <v>126</v>
      </c>
      <c r="Q106" s="66">
        <v>0.0</v>
      </c>
      <c r="R106" s="66" t="s">
        <v>11290</v>
      </c>
      <c r="S106" s="68" t="s">
        <v>12179</v>
      </c>
      <c r="T106" s="69">
        <v>657.0</v>
      </c>
      <c r="U106" s="69" t="s">
        <v>11878</v>
      </c>
      <c r="V106" s="70">
        <v>1500.0</v>
      </c>
      <c r="W106" s="69" t="s">
        <v>11384</v>
      </c>
      <c r="X106" s="70">
        <v>100.0</v>
      </c>
      <c r="Y106" s="69">
        <f t="shared" si="5"/>
        <v>1807</v>
      </c>
      <c r="Z106" s="69">
        <v>407.0</v>
      </c>
      <c r="AA106" s="66" t="s">
        <v>12180</v>
      </c>
      <c r="AB106" s="66" t="s">
        <v>11325</v>
      </c>
      <c r="AC106" s="66" t="s">
        <v>11295</v>
      </c>
      <c r="AD106" s="71">
        <v>46080.0</v>
      </c>
      <c r="AE106" s="71">
        <v>46084.0</v>
      </c>
      <c r="AF106" s="66" t="s">
        <v>11296</v>
      </c>
    </row>
    <row r="107" ht="14.25" customHeight="1">
      <c r="A107" s="83">
        <v>801.0</v>
      </c>
      <c r="B107" s="84">
        <v>46105.4590393519</v>
      </c>
      <c r="C107" s="66" t="s">
        <v>12181</v>
      </c>
      <c r="D107" s="66" t="s">
        <v>12182</v>
      </c>
      <c r="E107" s="66" t="s">
        <v>12183</v>
      </c>
      <c r="F107" s="66" t="s">
        <v>2092</v>
      </c>
      <c r="G107" s="85" t="s">
        <v>11316</v>
      </c>
      <c r="H107" s="86" t="s">
        <v>11357</v>
      </c>
      <c r="I107" s="86" t="s">
        <v>743</v>
      </c>
      <c r="J107" s="66" t="s">
        <v>743</v>
      </c>
      <c r="K107" s="66">
        <v>755.0</v>
      </c>
      <c r="L107" s="66">
        <v>1.0</v>
      </c>
      <c r="M107" s="86" t="s">
        <v>11318</v>
      </c>
      <c r="N107" s="86" t="s">
        <v>12184</v>
      </c>
      <c r="O107" s="86" t="s">
        <v>12185</v>
      </c>
      <c r="P107" s="86" t="s">
        <v>126</v>
      </c>
      <c r="Q107" s="85"/>
      <c r="R107" s="86" t="s">
        <v>11290</v>
      </c>
      <c r="S107" s="91" t="s">
        <v>12186</v>
      </c>
      <c r="T107" s="69">
        <v>831.0</v>
      </c>
      <c r="U107" s="91" t="s">
        <v>12187</v>
      </c>
      <c r="V107" s="70">
        <v>1500.0</v>
      </c>
      <c r="W107" s="91" t="s">
        <v>12188</v>
      </c>
      <c r="X107" s="70">
        <v>1000.0</v>
      </c>
      <c r="Y107" s="69">
        <f t="shared" si="5"/>
        <v>1255</v>
      </c>
      <c r="Z107" s="66">
        <v>583.0</v>
      </c>
      <c r="AA107" s="86" t="s">
        <v>12189</v>
      </c>
      <c r="AB107" s="66" t="s">
        <v>12110</v>
      </c>
      <c r="AC107" s="66" t="s">
        <v>11295</v>
      </c>
      <c r="AD107" s="71">
        <v>46080.0</v>
      </c>
      <c r="AE107" s="71">
        <v>46113.0</v>
      </c>
      <c r="AF107" s="66" t="s">
        <v>11296</v>
      </c>
    </row>
    <row r="108" ht="14.25" customHeight="1">
      <c r="A108" s="66">
        <v>174.0</v>
      </c>
      <c r="B108" s="67">
        <v>45982.5794675926</v>
      </c>
      <c r="C108" s="66" t="s">
        <v>12190</v>
      </c>
      <c r="D108" s="66" t="s">
        <v>12191</v>
      </c>
      <c r="E108" s="66" t="s">
        <v>12192</v>
      </c>
      <c r="F108" s="66" t="s">
        <v>2571</v>
      </c>
      <c r="G108" s="66" t="s">
        <v>11316</v>
      </c>
      <c r="H108" s="66" t="s">
        <v>11338</v>
      </c>
      <c r="I108" s="66" t="s">
        <v>743</v>
      </c>
      <c r="J108" s="66" t="s">
        <v>743</v>
      </c>
      <c r="K108" s="66">
        <v>583.0</v>
      </c>
      <c r="L108" s="66">
        <v>2.0</v>
      </c>
      <c r="M108" s="66" t="s">
        <v>11288</v>
      </c>
      <c r="N108" s="66" t="s">
        <v>12193</v>
      </c>
      <c r="O108" s="66" t="s">
        <v>12194</v>
      </c>
      <c r="P108" s="66" t="s">
        <v>126</v>
      </c>
      <c r="Q108" s="66">
        <v>0.0</v>
      </c>
      <c r="R108" s="66" t="s">
        <v>11290</v>
      </c>
      <c r="S108" s="68" t="s">
        <v>12195</v>
      </c>
      <c r="T108" s="69">
        <v>429.0</v>
      </c>
      <c r="U108" s="69" t="s">
        <v>12196</v>
      </c>
      <c r="V108" s="70">
        <v>900.0</v>
      </c>
      <c r="W108" s="69" t="s">
        <v>12197</v>
      </c>
      <c r="X108" s="70">
        <v>700.0</v>
      </c>
      <c r="Y108" s="69">
        <f t="shared" si="5"/>
        <v>783</v>
      </c>
      <c r="Z108" s="69">
        <v>583.0</v>
      </c>
      <c r="AA108" s="66" t="s">
        <v>12198</v>
      </c>
      <c r="AB108" s="66"/>
      <c r="AC108" s="66" t="s">
        <v>11295</v>
      </c>
      <c r="AD108" s="71">
        <v>46080.0</v>
      </c>
      <c r="AE108" s="71">
        <v>46122.0</v>
      </c>
      <c r="AF108" s="66" t="s">
        <v>11296</v>
      </c>
    </row>
    <row r="109" ht="14.25" customHeight="1">
      <c r="A109" s="66">
        <v>247.0</v>
      </c>
      <c r="B109" s="67">
        <v>45985.6386111111</v>
      </c>
      <c r="C109" s="66" t="s">
        <v>12199</v>
      </c>
      <c r="D109" s="66" t="s">
        <v>12200</v>
      </c>
      <c r="E109" s="66" t="s">
        <v>12201</v>
      </c>
      <c r="F109" s="66" t="s">
        <v>3480</v>
      </c>
      <c r="G109" s="66" t="s">
        <v>11316</v>
      </c>
      <c r="H109" s="66" t="s">
        <v>11317</v>
      </c>
      <c r="I109" s="66" t="s">
        <v>743</v>
      </c>
      <c r="J109" s="66" t="s">
        <v>743</v>
      </c>
      <c r="K109" s="66">
        <v>755.0</v>
      </c>
      <c r="L109" s="66"/>
      <c r="M109" s="66" t="s">
        <v>11318</v>
      </c>
      <c r="N109" s="66" t="s">
        <v>12202</v>
      </c>
      <c r="O109" s="66" t="s">
        <v>12203</v>
      </c>
      <c r="P109" s="66" t="s">
        <v>126</v>
      </c>
      <c r="Q109" s="66">
        <v>0.0</v>
      </c>
      <c r="R109" s="66" t="s">
        <v>11290</v>
      </c>
      <c r="S109" s="68" t="s">
        <v>12204</v>
      </c>
      <c r="T109" s="69">
        <v>430.0</v>
      </c>
      <c r="U109" s="69" t="s">
        <v>12205</v>
      </c>
      <c r="V109" s="70">
        <v>2000.0</v>
      </c>
      <c r="W109" s="69" t="s">
        <v>12008</v>
      </c>
      <c r="X109" s="70">
        <v>500.0</v>
      </c>
      <c r="Y109" s="69">
        <f t="shared" si="5"/>
        <v>2255</v>
      </c>
      <c r="Z109" s="69"/>
      <c r="AA109" s="66" t="s">
        <v>12206</v>
      </c>
      <c r="AB109" s="66"/>
      <c r="AC109" s="66" t="s">
        <v>11295</v>
      </c>
      <c r="AD109" s="71">
        <v>46080.0</v>
      </c>
      <c r="AE109" s="71">
        <v>46150.0</v>
      </c>
      <c r="AF109" s="66" t="s">
        <v>11296</v>
      </c>
    </row>
    <row r="110" ht="14.25" customHeight="1">
      <c r="A110" s="83">
        <v>349.0</v>
      </c>
      <c r="B110" s="84">
        <v>46007.0045138889</v>
      </c>
      <c r="C110" s="66" t="s">
        <v>12207</v>
      </c>
      <c r="D110" s="66" t="s">
        <v>12208</v>
      </c>
      <c r="E110" s="66" t="s">
        <v>12209</v>
      </c>
      <c r="F110" s="66" t="s">
        <v>2505</v>
      </c>
      <c r="G110" s="85" t="s">
        <v>11286</v>
      </c>
      <c r="H110" s="85" t="s">
        <v>11338</v>
      </c>
      <c r="I110" s="85" t="s">
        <v>743</v>
      </c>
      <c r="J110" s="66" t="s">
        <v>743</v>
      </c>
      <c r="K110" s="66">
        <v>319.0</v>
      </c>
      <c r="L110" s="66"/>
      <c r="M110" s="85" t="s">
        <v>11301</v>
      </c>
      <c r="N110" s="85" t="s">
        <v>678</v>
      </c>
      <c r="O110" s="85" t="s">
        <v>11591</v>
      </c>
      <c r="P110" s="85" t="s">
        <v>126</v>
      </c>
      <c r="Q110" s="66">
        <v>0.0</v>
      </c>
      <c r="R110" s="66" t="s">
        <v>11290</v>
      </c>
      <c r="S110" s="86" t="s">
        <v>12210</v>
      </c>
      <c r="T110" s="87">
        <v>431.0</v>
      </c>
      <c r="U110" s="87" t="s">
        <v>12211</v>
      </c>
      <c r="V110" s="70">
        <v>1200.0</v>
      </c>
      <c r="W110" s="87" t="s">
        <v>12212</v>
      </c>
      <c r="X110" s="70">
        <v>800.0</v>
      </c>
      <c r="Y110" s="69">
        <f t="shared" si="5"/>
        <v>719</v>
      </c>
      <c r="Z110" s="69"/>
      <c r="AA110" s="85" t="s">
        <v>12213</v>
      </c>
      <c r="AB110" s="66"/>
      <c r="AC110" s="66" t="s">
        <v>11295</v>
      </c>
      <c r="AD110" s="71">
        <v>46080.0</v>
      </c>
      <c r="AE110" s="71">
        <v>46142.0</v>
      </c>
      <c r="AF110" s="66" t="s">
        <v>11296</v>
      </c>
    </row>
    <row r="111" ht="14.25" customHeight="1">
      <c r="A111" s="66">
        <v>776.0</v>
      </c>
      <c r="B111" s="67">
        <v>46083.8281018518</v>
      </c>
      <c r="C111" s="66" t="s">
        <v>12214</v>
      </c>
      <c r="D111" s="66" t="s">
        <v>12215</v>
      </c>
      <c r="E111" s="66"/>
      <c r="F111" s="66" t="s">
        <v>6179</v>
      </c>
      <c r="G111" s="68" t="s">
        <v>11286</v>
      </c>
      <c r="H111" s="68" t="s">
        <v>12216</v>
      </c>
      <c r="I111" s="68" t="s">
        <v>4280</v>
      </c>
      <c r="J111" s="66" t="s">
        <v>4280</v>
      </c>
      <c r="K111" s="66">
        <v>523.0</v>
      </c>
      <c r="L111" s="66">
        <v>1.0</v>
      </c>
      <c r="M111" s="68" t="s">
        <v>11301</v>
      </c>
      <c r="N111" s="68"/>
      <c r="O111" s="68" t="s">
        <v>12217</v>
      </c>
      <c r="P111" s="68" t="s">
        <v>126</v>
      </c>
      <c r="Q111" s="68"/>
      <c r="R111" s="68" t="s">
        <v>11426</v>
      </c>
      <c r="S111" s="76" t="s">
        <v>12218</v>
      </c>
      <c r="T111" s="69">
        <v>523.0</v>
      </c>
      <c r="U111" s="76" t="s">
        <v>12219</v>
      </c>
      <c r="V111" s="70">
        <v>1100.0</v>
      </c>
      <c r="W111" s="76" t="s">
        <v>12220</v>
      </c>
      <c r="X111" s="70"/>
      <c r="Y111" s="69">
        <f t="shared" si="5"/>
        <v>1623</v>
      </c>
      <c r="Z111" s="69">
        <f>K111</f>
        <v>523</v>
      </c>
      <c r="AA111" s="68" t="s">
        <v>12221</v>
      </c>
      <c r="AB111" s="66" t="s">
        <v>11325</v>
      </c>
      <c r="AC111" s="66" t="s">
        <v>11295</v>
      </c>
      <c r="AD111" s="71">
        <v>46098.0</v>
      </c>
      <c r="AE111" s="71">
        <v>46112.0</v>
      </c>
      <c r="AF111" s="66" t="s">
        <v>11296</v>
      </c>
    </row>
    <row r="112" ht="14.25" customHeight="1">
      <c r="A112" s="66">
        <v>314.0</v>
      </c>
      <c r="B112" s="67">
        <v>45999.4281365741</v>
      </c>
      <c r="C112" s="66" t="s">
        <v>12222</v>
      </c>
      <c r="D112" s="66" t="s">
        <v>12223</v>
      </c>
      <c r="E112" s="66" t="s">
        <v>12224</v>
      </c>
      <c r="F112" s="66" t="s">
        <v>2749</v>
      </c>
      <c r="G112" s="66" t="s">
        <v>11286</v>
      </c>
      <c r="H112" s="66" t="s">
        <v>11338</v>
      </c>
      <c r="I112" s="66" t="s">
        <v>178</v>
      </c>
      <c r="J112" s="66" t="s">
        <v>178</v>
      </c>
      <c r="K112" s="66">
        <v>407.0</v>
      </c>
      <c r="L112" s="66">
        <v>2.0</v>
      </c>
      <c r="M112" s="66" t="s">
        <v>11301</v>
      </c>
      <c r="N112" s="66" t="s">
        <v>12225</v>
      </c>
      <c r="O112" s="66" t="s">
        <v>12226</v>
      </c>
      <c r="P112" s="66" t="s">
        <v>126</v>
      </c>
      <c r="Q112" s="66">
        <v>0.0</v>
      </c>
      <c r="R112" s="66" t="s">
        <v>11426</v>
      </c>
      <c r="S112" s="68" t="s">
        <v>12227</v>
      </c>
      <c r="T112" s="69">
        <v>434.0</v>
      </c>
      <c r="U112" s="69" t="s">
        <v>12228</v>
      </c>
      <c r="V112" s="70"/>
      <c r="W112" s="69" t="s">
        <v>11747</v>
      </c>
      <c r="X112" s="70">
        <v>250.0</v>
      </c>
      <c r="Y112" s="69">
        <f t="shared" si="5"/>
        <v>157</v>
      </c>
      <c r="Z112" s="66">
        <v>407.0</v>
      </c>
      <c r="AA112" s="66" t="s">
        <v>12229</v>
      </c>
      <c r="AB112" s="66"/>
      <c r="AC112" s="66" t="s">
        <v>11295</v>
      </c>
      <c r="AD112" s="71">
        <v>46080.0</v>
      </c>
      <c r="AE112" s="71">
        <v>46124.0</v>
      </c>
      <c r="AF112" s="66" t="s">
        <v>11296</v>
      </c>
    </row>
    <row r="113" ht="14.25" customHeight="1">
      <c r="A113" s="66">
        <v>367.0</v>
      </c>
      <c r="B113" s="67">
        <v>46008.1942708333</v>
      </c>
      <c r="C113" s="66" t="s">
        <v>12230</v>
      </c>
      <c r="D113" s="66" t="s">
        <v>12231</v>
      </c>
      <c r="E113" s="66" t="s">
        <v>12232</v>
      </c>
      <c r="F113" s="66" t="s">
        <v>1096</v>
      </c>
      <c r="G113" s="66" t="s">
        <v>11316</v>
      </c>
      <c r="H113" s="66" t="s">
        <v>11357</v>
      </c>
      <c r="I113" s="66" t="s">
        <v>178</v>
      </c>
      <c r="J113" s="66" t="s">
        <v>178</v>
      </c>
      <c r="K113" s="66">
        <v>814.0</v>
      </c>
      <c r="L113" s="66">
        <v>2.0</v>
      </c>
      <c r="M113" s="66" t="s">
        <v>11318</v>
      </c>
      <c r="N113" s="66" t="s">
        <v>12233</v>
      </c>
      <c r="O113" s="66" t="s">
        <v>12234</v>
      </c>
      <c r="P113" s="66" t="s">
        <v>152</v>
      </c>
      <c r="Q113" s="66" t="s">
        <v>12235</v>
      </c>
      <c r="R113" s="66" t="s">
        <v>11290</v>
      </c>
      <c r="S113" s="68" t="s">
        <v>12236</v>
      </c>
      <c r="T113" s="69">
        <v>435.0</v>
      </c>
      <c r="U113" s="69" t="s">
        <v>12237</v>
      </c>
      <c r="V113" s="70">
        <v>1758.0</v>
      </c>
      <c r="W113" s="69" t="s">
        <v>11440</v>
      </c>
      <c r="X113" s="70">
        <v>1000.0</v>
      </c>
      <c r="Y113" s="69">
        <f t="shared" si="5"/>
        <v>1572</v>
      </c>
      <c r="Z113" s="69">
        <v>814.0</v>
      </c>
      <c r="AA113" s="66" t="s">
        <v>12238</v>
      </c>
      <c r="AB113" s="66" t="s">
        <v>11357</v>
      </c>
      <c r="AC113" s="66" t="s">
        <v>11295</v>
      </c>
      <c r="AD113" s="71">
        <v>46080.0</v>
      </c>
      <c r="AE113" s="71">
        <v>46082.0</v>
      </c>
      <c r="AF113" s="66" t="s">
        <v>11296</v>
      </c>
    </row>
    <row r="114" ht="14.25" customHeight="1">
      <c r="A114" s="66">
        <v>33.0</v>
      </c>
      <c r="B114" s="67">
        <v>45926.51157407407</v>
      </c>
      <c r="C114" s="66" t="s">
        <v>12239</v>
      </c>
      <c r="D114" s="66" t="s">
        <v>12240</v>
      </c>
      <c r="E114" s="66" t="s">
        <v>12241</v>
      </c>
      <c r="F114" s="66" t="s">
        <v>1085</v>
      </c>
      <c r="G114" s="66" t="s">
        <v>11316</v>
      </c>
      <c r="H114" s="66" t="s">
        <v>11338</v>
      </c>
      <c r="I114" s="66" t="s">
        <v>178</v>
      </c>
      <c r="J114" s="66" t="s">
        <v>178</v>
      </c>
      <c r="K114" s="66">
        <v>755.0</v>
      </c>
      <c r="L114" s="66">
        <v>3.0</v>
      </c>
      <c r="M114" s="66" t="s">
        <v>11288</v>
      </c>
      <c r="N114" s="66" t="s">
        <v>12242</v>
      </c>
      <c r="O114" s="66" t="s">
        <v>12243</v>
      </c>
      <c r="P114" s="66" t="s">
        <v>152</v>
      </c>
      <c r="Q114" s="66" t="s">
        <v>12244</v>
      </c>
      <c r="R114" s="66" t="s">
        <v>11426</v>
      </c>
      <c r="S114" s="68" t="s">
        <v>12245</v>
      </c>
      <c r="T114" s="69">
        <v>433.0</v>
      </c>
      <c r="U114" s="69" t="s">
        <v>12246</v>
      </c>
      <c r="V114" s="70">
        <v>2200.0</v>
      </c>
      <c r="W114" s="69" t="s">
        <v>12247</v>
      </c>
      <c r="X114" s="70">
        <v>0.0</v>
      </c>
      <c r="Y114" s="69">
        <f t="shared" si="5"/>
        <v>2955</v>
      </c>
      <c r="Z114" s="66">
        <v>755.0</v>
      </c>
      <c r="AA114" s="66" t="s">
        <v>12248</v>
      </c>
      <c r="AB114" s="66"/>
      <c r="AC114" s="66" t="s">
        <v>11295</v>
      </c>
      <c r="AD114" s="71">
        <v>46080.0</v>
      </c>
      <c r="AE114" s="71">
        <v>46124.0</v>
      </c>
      <c r="AF114" s="66" t="s">
        <v>11296</v>
      </c>
    </row>
    <row r="115" ht="14.25" customHeight="1">
      <c r="A115" s="66">
        <v>572.0</v>
      </c>
      <c r="B115" s="67">
        <v>46024.9923032407</v>
      </c>
      <c r="C115" s="66" t="s">
        <v>12249</v>
      </c>
      <c r="D115" s="66" t="s">
        <v>12250</v>
      </c>
      <c r="E115" s="66" t="s">
        <v>12251</v>
      </c>
      <c r="F115" s="66" t="s">
        <v>7201</v>
      </c>
      <c r="G115" s="66" t="s">
        <v>11316</v>
      </c>
      <c r="H115" s="66" t="s">
        <v>11317</v>
      </c>
      <c r="I115" s="66" t="s">
        <v>12252</v>
      </c>
      <c r="J115" s="66" t="s">
        <v>12252</v>
      </c>
      <c r="K115" s="66">
        <v>583.0</v>
      </c>
      <c r="L115" s="66">
        <v>0.0</v>
      </c>
      <c r="M115" s="66" t="s">
        <v>11288</v>
      </c>
      <c r="N115" s="66" t="s">
        <v>12253</v>
      </c>
      <c r="O115" s="66" t="s">
        <v>12254</v>
      </c>
      <c r="P115" s="66" t="s">
        <v>126</v>
      </c>
      <c r="Q115" s="66">
        <v>0.0</v>
      </c>
      <c r="R115" s="66" t="s">
        <v>11290</v>
      </c>
      <c r="S115" s="68" t="s">
        <v>12255</v>
      </c>
      <c r="T115" s="69">
        <v>436.0</v>
      </c>
      <c r="U115" s="69" t="s">
        <v>12089</v>
      </c>
      <c r="V115" s="70">
        <v>3500.0</v>
      </c>
      <c r="W115" s="69" t="s">
        <v>11342</v>
      </c>
      <c r="X115" s="70">
        <v>500.0</v>
      </c>
      <c r="Y115" s="69">
        <f t="shared" si="5"/>
        <v>3583</v>
      </c>
      <c r="Z115" s="66">
        <v>583.0</v>
      </c>
      <c r="AA115" s="66" t="s">
        <v>12256</v>
      </c>
      <c r="AB115" s="66"/>
      <c r="AC115" s="66" t="s">
        <v>11295</v>
      </c>
      <c r="AD115" s="71">
        <v>46080.0</v>
      </c>
      <c r="AE115" s="71">
        <v>46112.0</v>
      </c>
      <c r="AF115" s="66" t="s">
        <v>11296</v>
      </c>
    </row>
    <row r="116" ht="14.25" customHeight="1">
      <c r="A116" s="83">
        <v>300.0</v>
      </c>
      <c r="B116" s="84">
        <v>45994.9816319444</v>
      </c>
      <c r="C116" s="66" t="s">
        <v>12257</v>
      </c>
      <c r="D116" s="66" t="s">
        <v>12258</v>
      </c>
      <c r="E116" s="66" t="s">
        <v>12259</v>
      </c>
      <c r="F116" s="66" t="s">
        <v>3979</v>
      </c>
      <c r="G116" s="85" t="s">
        <v>11316</v>
      </c>
      <c r="H116" s="85" t="s">
        <v>11317</v>
      </c>
      <c r="I116" s="85" t="s">
        <v>918</v>
      </c>
      <c r="J116" s="66" t="s">
        <v>918</v>
      </c>
      <c r="K116" s="66">
        <v>814.0</v>
      </c>
      <c r="L116" s="66">
        <v>1.0</v>
      </c>
      <c r="M116" s="85" t="s">
        <v>11318</v>
      </c>
      <c r="N116" s="85" t="s">
        <v>12260</v>
      </c>
      <c r="O116" s="85" t="s">
        <v>12261</v>
      </c>
      <c r="P116" s="85" t="s">
        <v>126</v>
      </c>
      <c r="Q116" s="66">
        <v>0.0</v>
      </c>
      <c r="R116" s="85" t="s">
        <v>11290</v>
      </c>
      <c r="S116" s="86" t="s">
        <v>12262</v>
      </c>
      <c r="T116" s="69">
        <v>441.0</v>
      </c>
      <c r="U116" s="87" t="s">
        <v>12263</v>
      </c>
      <c r="V116" s="70">
        <v>2500.0</v>
      </c>
      <c r="W116" s="87" t="s">
        <v>12264</v>
      </c>
      <c r="X116" s="70">
        <v>1700.0</v>
      </c>
      <c r="Y116" s="69">
        <f t="shared" si="5"/>
        <v>1614</v>
      </c>
      <c r="Z116" s="69">
        <v>814.0</v>
      </c>
      <c r="AA116" s="85" t="s">
        <v>12265</v>
      </c>
      <c r="AB116" s="66" t="s">
        <v>11325</v>
      </c>
      <c r="AC116" s="66" t="s">
        <v>11295</v>
      </c>
      <c r="AD116" s="71">
        <v>46080.0</v>
      </c>
      <c r="AE116" s="71">
        <v>46081.0</v>
      </c>
      <c r="AF116" s="66" t="s">
        <v>11296</v>
      </c>
    </row>
    <row r="117" ht="14.25" customHeight="1">
      <c r="A117" s="83">
        <v>303.0</v>
      </c>
      <c r="B117" s="84">
        <v>45996.4864351852</v>
      </c>
      <c r="C117" s="66" t="s">
        <v>12266</v>
      </c>
      <c r="D117" s="66" t="s">
        <v>12267</v>
      </c>
      <c r="E117" s="66" t="s">
        <v>12268</v>
      </c>
      <c r="F117" s="66" t="s">
        <v>4203</v>
      </c>
      <c r="G117" s="85" t="s">
        <v>11286</v>
      </c>
      <c r="H117" s="85" t="s">
        <v>11338</v>
      </c>
      <c r="I117" s="85" t="s">
        <v>918</v>
      </c>
      <c r="J117" s="66" t="s">
        <v>918</v>
      </c>
      <c r="K117" s="66">
        <v>407.0</v>
      </c>
      <c r="L117" s="66">
        <v>3.0</v>
      </c>
      <c r="M117" s="85" t="s">
        <v>11301</v>
      </c>
      <c r="N117" s="85" t="s">
        <v>12269</v>
      </c>
      <c r="O117" s="85" t="s">
        <v>12270</v>
      </c>
      <c r="P117" s="85" t="s">
        <v>126</v>
      </c>
      <c r="Q117" s="66">
        <v>0.0</v>
      </c>
      <c r="R117" s="85" t="s">
        <v>11290</v>
      </c>
      <c r="S117" s="86" t="s">
        <v>12271</v>
      </c>
      <c r="T117" s="69">
        <v>442.0</v>
      </c>
      <c r="U117" s="87" t="s">
        <v>12272</v>
      </c>
      <c r="V117" s="70" t="s">
        <v>11374</v>
      </c>
      <c r="W117" s="87" t="s">
        <v>12273</v>
      </c>
      <c r="X117" s="70">
        <v>400.0</v>
      </c>
      <c r="Y117" s="69">
        <f t="shared" si="5"/>
        <v>1507</v>
      </c>
      <c r="Z117" s="69">
        <v>407.0</v>
      </c>
      <c r="AA117" s="85" t="s">
        <v>12274</v>
      </c>
      <c r="AB117" s="66"/>
      <c r="AC117" s="66" t="s">
        <v>11295</v>
      </c>
      <c r="AD117" s="71">
        <v>46080.0</v>
      </c>
      <c r="AE117" s="71">
        <v>46122.0</v>
      </c>
      <c r="AF117" s="66" t="s">
        <v>11296</v>
      </c>
    </row>
    <row r="118" ht="14.25" customHeight="1">
      <c r="A118" s="83">
        <v>270.0</v>
      </c>
      <c r="B118" s="84">
        <v>45989.8042708333</v>
      </c>
      <c r="C118" s="66" t="s">
        <v>12275</v>
      </c>
      <c r="D118" s="66" t="s">
        <v>12276</v>
      </c>
      <c r="E118" s="66" t="s">
        <v>12277</v>
      </c>
      <c r="F118" s="66" t="s">
        <v>3352</v>
      </c>
      <c r="G118" s="85" t="s">
        <v>11286</v>
      </c>
      <c r="H118" s="85" t="s">
        <v>11317</v>
      </c>
      <c r="I118" s="85" t="s">
        <v>918</v>
      </c>
      <c r="J118" s="66" t="s">
        <v>918</v>
      </c>
      <c r="K118" s="66">
        <v>755.0</v>
      </c>
      <c r="L118" s="66"/>
      <c r="M118" s="85" t="s">
        <v>11288</v>
      </c>
      <c r="N118" s="85" t="s">
        <v>12278</v>
      </c>
      <c r="O118" s="85" t="s">
        <v>12279</v>
      </c>
      <c r="P118" s="85" t="s">
        <v>126</v>
      </c>
      <c r="Q118" s="66">
        <v>0.0</v>
      </c>
      <c r="R118" s="85" t="s">
        <v>11290</v>
      </c>
      <c r="S118" s="86" t="s">
        <v>12280</v>
      </c>
      <c r="T118" s="69">
        <v>439.0</v>
      </c>
      <c r="U118" s="87" t="s">
        <v>12281</v>
      </c>
      <c r="V118" s="70">
        <v>2400.0</v>
      </c>
      <c r="W118" s="87" t="s">
        <v>12282</v>
      </c>
      <c r="X118" s="70">
        <v>1400.0</v>
      </c>
      <c r="Y118" s="69">
        <f t="shared" si="5"/>
        <v>1755</v>
      </c>
      <c r="Z118" s="66">
        <v>755.0</v>
      </c>
      <c r="AA118" s="85" t="s">
        <v>12283</v>
      </c>
      <c r="AB118" s="66" t="s">
        <v>11325</v>
      </c>
      <c r="AC118" s="66" t="s">
        <v>11295</v>
      </c>
      <c r="AD118" s="71">
        <v>46080.0</v>
      </c>
      <c r="AE118" s="71">
        <v>46098.0</v>
      </c>
      <c r="AF118" s="66" t="s">
        <v>11296</v>
      </c>
    </row>
    <row r="119" ht="14.25" customHeight="1">
      <c r="A119" s="66">
        <v>218.0</v>
      </c>
      <c r="B119" s="67">
        <v>45983.8443518518</v>
      </c>
      <c r="C119" s="66" t="s">
        <v>12284</v>
      </c>
      <c r="D119" s="66" t="s">
        <v>12285</v>
      </c>
      <c r="E119" s="66" t="s">
        <v>12286</v>
      </c>
      <c r="F119" s="66" t="s">
        <v>1839</v>
      </c>
      <c r="G119" s="66" t="s">
        <v>11286</v>
      </c>
      <c r="H119" s="66" t="s">
        <v>11317</v>
      </c>
      <c r="I119" s="66" t="s">
        <v>3498</v>
      </c>
      <c r="J119" s="66" t="s">
        <v>3498</v>
      </c>
      <c r="K119" s="66">
        <v>407.0</v>
      </c>
      <c r="L119" s="66">
        <v>1.0</v>
      </c>
      <c r="M119" s="66" t="s">
        <v>11301</v>
      </c>
      <c r="N119" s="66" t="s">
        <v>12287</v>
      </c>
      <c r="O119" s="66" t="s">
        <v>12288</v>
      </c>
      <c r="P119" s="66" t="s">
        <v>152</v>
      </c>
      <c r="Q119" s="66">
        <v>0.0</v>
      </c>
      <c r="R119" s="66" t="s">
        <v>11290</v>
      </c>
      <c r="S119" s="68" t="s">
        <v>12289</v>
      </c>
      <c r="T119" s="69">
        <v>446.0</v>
      </c>
      <c r="U119" s="69" t="s">
        <v>11440</v>
      </c>
      <c r="V119" s="70">
        <v>1000.0</v>
      </c>
      <c r="W119" s="69" t="s">
        <v>11717</v>
      </c>
      <c r="X119" s="70">
        <v>300.0</v>
      </c>
      <c r="Y119" s="69">
        <f t="shared" si="5"/>
        <v>1107</v>
      </c>
      <c r="Z119" s="69">
        <v>407.0</v>
      </c>
      <c r="AA119" s="66" t="s">
        <v>12290</v>
      </c>
      <c r="AB119" s="66" t="s">
        <v>11313</v>
      </c>
      <c r="AC119" s="66" t="s">
        <v>11295</v>
      </c>
      <c r="AD119" s="71">
        <v>46080.0</v>
      </c>
      <c r="AE119" s="71">
        <v>46098.0</v>
      </c>
      <c r="AF119" s="66" t="s">
        <v>11296</v>
      </c>
    </row>
    <row r="120" ht="14.25" customHeight="1">
      <c r="A120" s="78">
        <v>852.0</v>
      </c>
      <c r="B120" s="79">
        <v>46146.0171527778</v>
      </c>
      <c r="C120" s="80" t="s">
        <v>12291</v>
      </c>
      <c r="D120" s="80" t="s">
        <v>12292</v>
      </c>
      <c r="E120" s="81" t="s">
        <v>12293</v>
      </c>
      <c r="F120" s="81" t="s">
        <v>12293</v>
      </c>
      <c r="G120" s="80" t="s">
        <v>11316</v>
      </c>
      <c r="H120" s="80" t="s">
        <v>11317</v>
      </c>
      <c r="I120" s="80" t="s">
        <v>2409</v>
      </c>
      <c r="J120" s="80" t="s">
        <v>2409</v>
      </c>
      <c r="K120" s="78">
        <v>852.0</v>
      </c>
      <c r="L120" s="80"/>
      <c r="M120" s="80" t="s">
        <v>11301</v>
      </c>
      <c r="N120" s="80"/>
      <c r="O120" s="80"/>
      <c r="P120" s="80"/>
      <c r="Q120" s="80"/>
      <c r="R120" s="80"/>
      <c r="S120" s="80"/>
      <c r="T120" s="80"/>
      <c r="U120" s="80"/>
      <c r="V120" s="80"/>
      <c r="W120" s="80"/>
      <c r="X120" s="80"/>
      <c r="Y120" s="80"/>
      <c r="Z120" s="80"/>
      <c r="AA120" s="80"/>
      <c r="AB120" s="80"/>
      <c r="AC120" s="66" t="s">
        <v>11295</v>
      </c>
      <c r="AD120" s="80" t="s">
        <v>11446</v>
      </c>
      <c r="AE120" s="80" t="s">
        <v>11447</v>
      </c>
      <c r="AF120" s="81" t="s">
        <v>11296</v>
      </c>
    </row>
    <row r="121" ht="14.25" customHeight="1">
      <c r="A121" s="66">
        <v>796.0</v>
      </c>
      <c r="B121" s="67">
        <v>46098.6612731481</v>
      </c>
      <c r="C121" s="68" t="s">
        <v>12294</v>
      </c>
      <c r="D121" s="68" t="s">
        <v>12295</v>
      </c>
      <c r="E121" s="76" t="s">
        <v>12296</v>
      </c>
      <c r="F121" s="68" t="s">
        <v>1938</v>
      </c>
      <c r="G121" s="68" t="s">
        <v>11316</v>
      </c>
      <c r="H121" s="68" t="s">
        <v>12297</v>
      </c>
      <c r="I121" s="68" t="s">
        <v>1940</v>
      </c>
      <c r="J121" s="68" t="s">
        <v>1940</v>
      </c>
      <c r="K121" s="92" t="s">
        <v>12298</v>
      </c>
      <c r="L121" s="66">
        <v>1.0</v>
      </c>
      <c r="M121" s="68" t="s">
        <v>11318</v>
      </c>
      <c r="N121" s="68" t="s">
        <v>12299</v>
      </c>
      <c r="O121" s="68" t="s">
        <v>12300</v>
      </c>
      <c r="P121" s="68" t="s">
        <v>152</v>
      </c>
      <c r="Q121" s="68" t="s">
        <v>12301</v>
      </c>
      <c r="R121" s="68" t="s">
        <v>11290</v>
      </c>
      <c r="S121" s="76" t="s">
        <v>12302</v>
      </c>
      <c r="T121" s="76" t="s">
        <v>12303</v>
      </c>
      <c r="U121" s="76" t="s">
        <v>12304</v>
      </c>
      <c r="V121" s="76" t="s">
        <v>11454</v>
      </c>
      <c r="W121" s="76" t="s">
        <v>12305</v>
      </c>
      <c r="X121" s="68"/>
      <c r="Y121" s="69">
        <f t="shared" ref="Y121:Y201" si="7">K121+V121-X121</f>
        <v>3875</v>
      </c>
      <c r="Z121" s="92" t="s">
        <v>12298</v>
      </c>
      <c r="AA121" s="68" t="s">
        <v>12306</v>
      </c>
      <c r="AB121" s="68" t="s">
        <v>12307</v>
      </c>
      <c r="AC121" s="66" t="s">
        <v>11295</v>
      </c>
      <c r="AD121" s="71">
        <v>46099.0</v>
      </c>
      <c r="AE121" s="68" t="s">
        <v>12308</v>
      </c>
      <c r="AF121" s="68" t="s">
        <v>11296</v>
      </c>
    </row>
    <row r="122" ht="14.25" customHeight="1">
      <c r="A122" s="66">
        <v>508.0</v>
      </c>
      <c r="B122" s="67">
        <v>46022.3004282407</v>
      </c>
      <c r="C122" s="66" t="s">
        <v>12309</v>
      </c>
      <c r="D122" s="66" t="s">
        <v>12310</v>
      </c>
      <c r="E122" s="66" t="s">
        <v>12311</v>
      </c>
      <c r="F122" s="66" t="s">
        <v>6438</v>
      </c>
      <c r="G122" s="66" t="s">
        <v>11286</v>
      </c>
      <c r="H122" s="66" t="s">
        <v>11338</v>
      </c>
      <c r="I122" s="66" t="s">
        <v>6440</v>
      </c>
      <c r="J122" s="66" t="s">
        <v>6440</v>
      </c>
      <c r="K122" s="66">
        <v>814.0</v>
      </c>
      <c r="L122" s="66">
        <v>1.0</v>
      </c>
      <c r="M122" s="66" t="s">
        <v>11318</v>
      </c>
      <c r="N122" s="66" t="s">
        <v>12312</v>
      </c>
      <c r="O122" s="66" t="s">
        <v>12313</v>
      </c>
      <c r="P122" s="66" t="s">
        <v>126</v>
      </c>
      <c r="Q122" s="66">
        <v>0.0</v>
      </c>
      <c r="R122" s="66" t="s">
        <v>11290</v>
      </c>
      <c r="S122" s="68" t="s">
        <v>12314</v>
      </c>
      <c r="T122" s="69">
        <v>447.0</v>
      </c>
      <c r="U122" s="69" t="s">
        <v>12315</v>
      </c>
      <c r="V122" s="70">
        <v>3500.0</v>
      </c>
      <c r="W122" s="69" t="s">
        <v>12316</v>
      </c>
      <c r="X122" s="70">
        <v>2000.0</v>
      </c>
      <c r="Y122" s="69">
        <f t="shared" si="7"/>
        <v>2314</v>
      </c>
      <c r="Z122" s="69">
        <v>814.0</v>
      </c>
      <c r="AA122" s="66" t="s">
        <v>12317</v>
      </c>
      <c r="AB122" s="66" t="s">
        <v>11325</v>
      </c>
      <c r="AC122" s="66" t="s">
        <v>11295</v>
      </c>
      <c r="AD122" s="71">
        <v>46080.0</v>
      </c>
      <c r="AE122" s="71">
        <v>46081.0</v>
      </c>
      <c r="AF122" s="66" t="s">
        <v>11296</v>
      </c>
    </row>
    <row r="123" ht="14.25" customHeight="1">
      <c r="A123" s="66">
        <v>389.0</v>
      </c>
      <c r="B123" s="67">
        <v>46011.1506481481</v>
      </c>
      <c r="C123" s="66" t="s">
        <v>12318</v>
      </c>
      <c r="D123" s="66" t="s">
        <v>12319</v>
      </c>
      <c r="E123" s="66" t="s">
        <v>12320</v>
      </c>
      <c r="F123" s="66" t="s">
        <v>7329</v>
      </c>
      <c r="G123" s="66" t="s">
        <v>11316</v>
      </c>
      <c r="H123" s="66" t="s">
        <v>12321</v>
      </c>
      <c r="I123" s="66" t="s">
        <v>7330</v>
      </c>
      <c r="J123" s="66" t="s">
        <v>448</v>
      </c>
      <c r="K123" s="66">
        <v>814.0</v>
      </c>
      <c r="L123" s="66"/>
      <c r="M123" s="66" t="s">
        <v>11318</v>
      </c>
      <c r="N123" s="66" t="s">
        <v>12322</v>
      </c>
      <c r="O123" s="66" t="s">
        <v>12323</v>
      </c>
      <c r="P123" s="66" t="s">
        <v>152</v>
      </c>
      <c r="Q123" s="66" t="s">
        <v>12324</v>
      </c>
      <c r="R123" s="66" t="s">
        <v>126</v>
      </c>
      <c r="S123" s="68" t="s">
        <v>12325</v>
      </c>
      <c r="T123" s="69">
        <v>700.0</v>
      </c>
      <c r="U123" s="69" t="s">
        <v>11342</v>
      </c>
      <c r="V123" s="70">
        <v>500.0</v>
      </c>
      <c r="W123" s="69" t="s">
        <v>12326</v>
      </c>
      <c r="X123" s="70" t="s">
        <v>12150</v>
      </c>
      <c r="Y123" s="69">
        <f t="shared" si="7"/>
        <v>914</v>
      </c>
      <c r="Z123" s="66">
        <v>814.0</v>
      </c>
      <c r="AA123" s="66" t="s">
        <v>12327</v>
      </c>
      <c r="AB123" s="66"/>
      <c r="AC123" s="66" t="s">
        <v>11295</v>
      </c>
      <c r="AD123" s="71">
        <v>46080.0</v>
      </c>
      <c r="AE123" s="71">
        <v>46108.0</v>
      </c>
      <c r="AF123" s="66" t="s">
        <v>11296</v>
      </c>
    </row>
    <row r="124" ht="14.25" customHeight="1">
      <c r="A124" s="66">
        <v>632.0</v>
      </c>
      <c r="B124" s="67">
        <v>46043.8329282407</v>
      </c>
      <c r="C124" s="66" t="s">
        <v>12328</v>
      </c>
      <c r="D124" s="66" t="s">
        <v>12329</v>
      </c>
      <c r="E124" s="66" t="s">
        <v>12330</v>
      </c>
      <c r="F124" s="66" t="s">
        <v>4449</v>
      </c>
      <c r="G124" s="66" t="s">
        <v>11316</v>
      </c>
      <c r="H124" s="66" t="s">
        <v>11338</v>
      </c>
      <c r="I124" s="66" t="s">
        <v>448</v>
      </c>
      <c r="J124" s="66" t="s">
        <v>448</v>
      </c>
      <c r="K124" s="66">
        <v>814.0</v>
      </c>
      <c r="L124" s="66">
        <v>1.0</v>
      </c>
      <c r="M124" s="66" t="s">
        <v>11318</v>
      </c>
      <c r="N124" s="66" t="s">
        <v>12331</v>
      </c>
      <c r="O124" s="66" t="s">
        <v>12332</v>
      </c>
      <c r="P124" s="66" t="s">
        <v>126</v>
      </c>
      <c r="Q124" s="66">
        <v>0.0</v>
      </c>
      <c r="R124" s="66" t="s">
        <v>11290</v>
      </c>
      <c r="S124" s="68" t="s">
        <v>12333</v>
      </c>
      <c r="T124" s="69">
        <v>814.0</v>
      </c>
      <c r="U124" s="69" t="s">
        <v>12334</v>
      </c>
      <c r="V124" s="70">
        <v>400.0</v>
      </c>
      <c r="W124" s="69" t="s">
        <v>12335</v>
      </c>
      <c r="X124" s="70">
        <v>500.0</v>
      </c>
      <c r="Y124" s="69">
        <f t="shared" si="7"/>
        <v>714</v>
      </c>
      <c r="Z124" s="69">
        <v>814.0</v>
      </c>
      <c r="AA124" s="66" t="s">
        <v>12336</v>
      </c>
      <c r="AB124" s="66" t="s">
        <v>11325</v>
      </c>
      <c r="AC124" s="66" t="s">
        <v>11295</v>
      </c>
      <c r="AD124" s="71">
        <v>46080.0</v>
      </c>
      <c r="AE124" s="71">
        <v>46080.0</v>
      </c>
      <c r="AF124" s="66" t="s">
        <v>11296</v>
      </c>
    </row>
    <row r="125" ht="14.25" customHeight="1">
      <c r="A125" s="66">
        <v>289.0</v>
      </c>
      <c r="B125" s="67">
        <v>45992.5451157407</v>
      </c>
      <c r="C125" s="66" t="s">
        <v>12337</v>
      </c>
      <c r="D125" s="66" t="s">
        <v>12338</v>
      </c>
      <c r="E125" s="66" t="s">
        <v>12339</v>
      </c>
      <c r="F125" s="66" t="s">
        <v>4064</v>
      </c>
      <c r="G125" s="66" t="s">
        <v>11316</v>
      </c>
      <c r="H125" s="66" t="s">
        <v>11317</v>
      </c>
      <c r="I125" s="66" t="s">
        <v>448</v>
      </c>
      <c r="J125" s="66" t="s">
        <v>448</v>
      </c>
      <c r="K125" s="66">
        <v>814.0</v>
      </c>
      <c r="L125" s="66">
        <v>2.0</v>
      </c>
      <c r="M125" s="66" t="s">
        <v>11318</v>
      </c>
      <c r="N125" s="66" t="s">
        <v>12340</v>
      </c>
      <c r="O125" s="66" t="s">
        <v>12341</v>
      </c>
      <c r="P125" s="66" t="s">
        <v>152</v>
      </c>
      <c r="Q125" s="66" t="s">
        <v>12342</v>
      </c>
      <c r="R125" s="66" t="s">
        <v>11290</v>
      </c>
      <c r="S125" s="68" t="s">
        <v>12343</v>
      </c>
      <c r="T125" s="69">
        <v>454.0</v>
      </c>
      <c r="U125" s="69" t="s">
        <v>11440</v>
      </c>
      <c r="V125" s="70">
        <v>1000.0</v>
      </c>
      <c r="W125" s="69" t="s">
        <v>11342</v>
      </c>
      <c r="X125" s="70">
        <v>500.0</v>
      </c>
      <c r="Y125" s="69">
        <f t="shared" si="7"/>
        <v>1314</v>
      </c>
      <c r="Z125" s="69">
        <v>814.0</v>
      </c>
      <c r="AA125" s="66" t="s">
        <v>12344</v>
      </c>
      <c r="AB125" s="66" t="s">
        <v>11325</v>
      </c>
      <c r="AC125" s="66" t="s">
        <v>11295</v>
      </c>
      <c r="AD125" s="71">
        <v>46080.0</v>
      </c>
      <c r="AE125" s="71">
        <v>46090.0</v>
      </c>
      <c r="AF125" s="66" t="s">
        <v>11296</v>
      </c>
    </row>
    <row r="126" ht="14.25" customHeight="1">
      <c r="A126" s="66">
        <v>200.0</v>
      </c>
      <c r="B126" s="67">
        <v>45983.2897222222</v>
      </c>
      <c r="C126" s="66" t="s">
        <v>12345</v>
      </c>
      <c r="D126" s="66" t="s">
        <v>12346</v>
      </c>
      <c r="E126" s="66" t="s">
        <v>12347</v>
      </c>
      <c r="F126" s="66" t="s">
        <v>2126</v>
      </c>
      <c r="G126" s="66" t="s">
        <v>11286</v>
      </c>
      <c r="H126" s="66" t="s">
        <v>11357</v>
      </c>
      <c r="I126" s="66" t="s">
        <v>448</v>
      </c>
      <c r="J126" s="66" t="s">
        <v>448</v>
      </c>
      <c r="K126" s="66">
        <v>814.0</v>
      </c>
      <c r="L126" s="66">
        <v>3.0</v>
      </c>
      <c r="M126" s="66" t="s">
        <v>11318</v>
      </c>
      <c r="N126" s="66" t="s">
        <v>12348</v>
      </c>
      <c r="O126" s="66" t="s">
        <v>12349</v>
      </c>
      <c r="P126" s="66" t="s">
        <v>152</v>
      </c>
      <c r="Q126" s="66" t="s">
        <v>12350</v>
      </c>
      <c r="R126" s="66" t="s">
        <v>11290</v>
      </c>
      <c r="S126" s="68" t="s">
        <v>12351</v>
      </c>
      <c r="T126" s="69">
        <v>452.0</v>
      </c>
      <c r="U126" s="69" t="s">
        <v>11806</v>
      </c>
      <c r="V126" s="70">
        <v>800.0</v>
      </c>
      <c r="W126" s="69" t="s">
        <v>11806</v>
      </c>
      <c r="X126" s="70">
        <v>800.0</v>
      </c>
      <c r="Y126" s="69">
        <f t="shared" si="7"/>
        <v>814</v>
      </c>
      <c r="Z126" s="69">
        <v>814.0</v>
      </c>
      <c r="AA126" s="66" t="s">
        <v>12352</v>
      </c>
      <c r="AB126" s="66" t="s">
        <v>11357</v>
      </c>
      <c r="AC126" s="66" t="s">
        <v>11295</v>
      </c>
      <c r="AD126" s="71">
        <v>46080.0</v>
      </c>
      <c r="AE126" s="71">
        <v>46081.0</v>
      </c>
      <c r="AF126" s="66" t="s">
        <v>11296</v>
      </c>
    </row>
    <row r="127" ht="14.25" customHeight="1">
      <c r="A127" s="66">
        <v>38.0</v>
      </c>
      <c r="B127" s="67">
        <v>45930.44327546296</v>
      </c>
      <c r="C127" s="66" t="s">
        <v>12353</v>
      </c>
      <c r="D127" s="66" t="s">
        <v>12354</v>
      </c>
      <c r="E127" s="66" t="s">
        <v>12355</v>
      </c>
      <c r="F127" s="66" t="s">
        <v>12356</v>
      </c>
      <c r="G127" s="66" t="s">
        <v>11286</v>
      </c>
      <c r="H127" s="66" t="s">
        <v>11357</v>
      </c>
      <c r="I127" s="66" t="s">
        <v>448</v>
      </c>
      <c r="J127" s="66" t="s">
        <v>448</v>
      </c>
      <c r="K127" s="66">
        <v>814.0</v>
      </c>
      <c r="L127" s="66">
        <v>4.0</v>
      </c>
      <c r="M127" s="66" t="s">
        <v>11318</v>
      </c>
      <c r="N127" s="66" t="s">
        <v>12357</v>
      </c>
      <c r="O127" s="66" t="s">
        <v>12110</v>
      </c>
      <c r="P127" s="66" t="s">
        <v>152</v>
      </c>
      <c r="Q127" s="66" t="s">
        <v>12358</v>
      </c>
      <c r="R127" s="66" t="s">
        <v>11290</v>
      </c>
      <c r="S127" s="68" t="s">
        <v>12359</v>
      </c>
      <c r="T127" s="69">
        <v>449.0</v>
      </c>
      <c r="U127" s="69" t="s">
        <v>11491</v>
      </c>
      <c r="V127" s="70">
        <v>755.0</v>
      </c>
      <c r="W127" s="69" t="s">
        <v>12150</v>
      </c>
      <c r="X127" s="70">
        <v>400.0</v>
      </c>
      <c r="Y127" s="69">
        <f t="shared" si="7"/>
        <v>1169</v>
      </c>
      <c r="Z127" s="69">
        <v>814.0</v>
      </c>
      <c r="AA127" s="66" t="s">
        <v>12360</v>
      </c>
      <c r="AB127" s="66" t="s">
        <v>11357</v>
      </c>
      <c r="AC127" s="66" t="s">
        <v>11295</v>
      </c>
      <c r="AD127" s="71">
        <v>46080.0</v>
      </c>
      <c r="AE127" s="71">
        <v>46088.0</v>
      </c>
      <c r="AF127" s="66" t="s">
        <v>11296</v>
      </c>
    </row>
    <row r="128" ht="14.25" customHeight="1">
      <c r="A128" s="66">
        <v>262.0</v>
      </c>
      <c r="B128" s="67">
        <v>45988.4890972222</v>
      </c>
      <c r="C128" s="66" t="s">
        <v>12361</v>
      </c>
      <c r="D128" s="66" t="s">
        <v>12362</v>
      </c>
      <c r="E128" s="66" t="s">
        <v>12363</v>
      </c>
      <c r="F128" s="66" t="s">
        <v>1933</v>
      </c>
      <c r="G128" s="66" t="s">
        <v>11316</v>
      </c>
      <c r="H128" s="66" t="s">
        <v>12085</v>
      </c>
      <c r="I128" s="66" t="s">
        <v>448</v>
      </c>
      <c r="J128" s="66" t="s">
        <v>448</v>
      </c>
      <c r="K128" s="66">
        <v>814.0</v>
      </c>
      <c r="L128" s="66">
        <v>5.0</v>
      </c>
      <c r="M128" s="66" t="s">
        <v>11318</v>
      </c>
      <c r="N128" s="66" t="s">
        <v>12364</v>
      </c>
      <c r="O128" s="66" t="s">
        <v>12365</v>
      </c>
      <c r="P128" s="66" t="s">
        <v>152</v>
      </c>
      <c r="Q128" s="66" t="s">
        <v>12366</v>
      </c>
      <c r="R128" s="66" t="s">
        <v>11426</v>
      </c>
      <c r="S128" s="68" t="s">
        <v>12367</v>
      </c>
      <c r="T128" s="69">
        <v>453.0</v>
      </c>
      <c r="U128" s="69" t="s">
        <v>12368</v>
      </c>
      <c r="V128" s="70">
        <v>750.0</v>
      </c>
      <c r="W128" s="69" t="s">
        <v>11561</v>
      </c>
      <c r="X128" s="70">
        <v>500.0</v>
      </c>
      <c r="Y128" s="69">
        <f t="shared" si="7"/>
        <v>1064</v>
      </c>
      <c r="Z128" s="66">
        <v>814.0</v>
      </c>
      <c r="AA128" s="66" t="s">
        <v>12369</v>
      </c>
      <c r="AB128" s="66" t="s">
        <v>11357</v>
      </c>
      <c r="AC128" s="66" t="s">
        <v>11295</v>
      </c>
      <c r="AD128" s="71">
        <v>46080.0</v>
      </c>
      <c r="AE128" s="71">
        <v>46080.0</v>
      </c>
      <c r="AF128" s="66" t="s">
        <v>11296</v>
      </c>
    </row>
    <row r="129" ht="14.25" customHeight="1">
      <c r="A129" s="66">
        <v>619.0</v>
      </c>
      <c r="B129" s="67">
        <v>46040.6746875</v>
      </c>
      <c r="C129" s="66" t="s">
        <v>12370</v>
      </c>
      <c r="D129" s="66" t="s">
        <v>12371</v>
      </c>
      <c r="E129" s="66" t="s">
        <v>12372</v>
      </c>
      <c r="F129" s="66" t="s">
        <v>4705</v>
      </c>
      <c r="G129" s="66" t="s">
        <v>11286</v>
      </c>
      <c r="H129" s="66" t="s">
        <v>11338</v>
      </c>
      <c r="I129" s="66" t="s">
        <v>448</v>
      </c>
      <c r="J129" s="66" t="s">
        <v>448</v>
      </c>
      <c r="K129" s="66">
        <v>814.0</v>
      </c>
      <c r="L129" s="66">
        <v>6.0</v>
      </c>
      <c r="M129" s="66" t="s">
        <v>11318</v>
      </c>
      <c r="N129" s="66" t="s">
        <v>12373</v>
      </c>
      <c r="O129" s="66" t="s">
        <v>12374</v>
      </c>
      <c r="P129" s="66" t="s">
        <v>126</v>
      </c>
      <c r="Q129" s="66">
        <v>0.0</v>
      </c>
      <c r="R129" s="66" t="s">
        <v>11426</v>
      </c>
      <c r="S129" s="68" t="s">
        <v>11405</v>
      </c>
      <c r="T129" s="69">
        <v>649.0</v>
      </c>
      <c r="U129" s="69" t="s">
        <v>12375</v>
      </c>
      <c r="V129" s="70">
        <v>630.0</v>
      </c>
      <c r="W129" s="69" t="s">
        <v>11725</v>
      </c>
      <c r="X129" s="70">
        <v>100.0</v>
      </c>
      <c r="Y129" s="69">
        <f t="shared" si="7"/>
        <v>1344</v>
      </c>
      <c r="Z129" s="66">
        <v>814.0</v>
      </c>
      <c r="AA129" s="66" t="s">
        <v>12376</v>
      </c>
      <c r="AB129" s="66"/>
      <c r="AC129" s="66" t="s">
        <v>11295</v>
      </c>
      <c r="AD129" s="71">
        <v>46080.0</v>
      </c>
      <c r="AE129" s="71">
        <v>46123.0</v>
      </c>
      <c r="AF129" s="66" t="s">
        <v>11296</v>
      </c>
    </row>
    <row r="130" ht="14.25" customHeight="1">
      <c r="A130" s="66">
        <v>339.0</v>
      </c>
      <c r="B130" s="67">
        <v>46004.5789930556</v>
      </c>
      <c r="C130" s="66" t="s">
        <v>12377</v>
      </c>
      <c r="D130" s="66" t="s">
        <v>12378</v>
      </c>
      <c r="E130" s="66" t="s">
        <v>12379</v>
      </c>
      <c r="F130" s="66" t="s">
        <v>4571</v>
      </c>
      <c r="G130" s="66" t="s">
        <v>11286</v>
      </c>
      <c r="H130" s="66" t="s">
        <v>11300</v>
      </c>
      <c r="I130" s="66" t="s">
        <v>448</v>
      </c>
      <c r="J130" s="66" t="s">
        <v>448</v>
      </c>
      <c r="K130" s="66">
        <v>755.0</v>
      </c>
      <c r="L130" s="66">
        <v>7.0</v>
      </c>
      <c r="M130" s="66" t="s">
        <v>11288</v>
      </c>
      <c r="N130" s="66" t="s">
        <v>11590</v>
      </c>
      <c r="O130" s="66" t="s">
        <v>12380</v>
      </c>
      <c r="P130" s="66" t="s">
        <v>126</v>
      </c>
      <c r="Q130" s="66" t="s">
        <v>678</v>
      </c>
      <c r="R130" s="66" t="s">
        <v>11290</v>
      </c>
      <c r="S130" s="68" t="s">
        <v>12381</v>
      </c>
      <c r="T130" s="69">
        <v>458.0</v>
      </c>
      <c r="U130" s="69" t="s">
        <v>12382</v>
      </c>
      <c r="V130" s="70" t="s">
        <v>12383</v>
      </c>
      <c r="W130" s="69" t="s">
        <v>12384</v>
      </c>
      <c r="X130" s="70" t="s">
        <v>11717</v>
      </c>
      <c r="Y130" s="69">
        <f t="shared" si="7"/>
        <v>1310</v>
      </c>
      <c r="Z130" s="66">
        <v>755.0</v>
      </c>
      <c r="AA130" s="66" t="s">
        <v>12385</v>
      </c>
      <c r="AB130" s="66" t="s">
        <v>11386</v>
      </c>
      <c r="AC130" s="66" t="s">
        <v>11295</v>
      </c>
      <c r="AD130" s="71">
        <v>46080.0</v>
      </c>
      <c r="AE130" s="71">
        <v>46127.0</v>
      </c>
      <c r="AF130" s="66" t="s">
        <v>11296</v>
      </c>
    </row>
    <row r="131" ht="14.25" customHeight="1">
      <c r="A131" s="66">
        <v>618.0</v>
      </c>
      <c r="B131" s="67">
        <v>46040.6427893519</v>
      </c>
      <c r="C131" s="66" t="s">
        <v>12386</v>
      </c>
      <c r="D131" s="66" t="s">
        <v>12387</v>
      </c>
      <c r="E131" s="66" t="s">
        <v>12388</v>
      </c>
      <c r="F131" s="66" t="s">
        <v>4717</v>
      </c>
      <c r="G131" s="66" t="s">
        <v>11286</v>
      </c>
      <c r="H131" s="66" t="s">
        <v>11338</v>
      </c>
      <c r="I131" s="66" t="s">
        <v>448</v>
      </c>
      <c r="J131" s="66" t="s">
        <v>448</v>
      </c>
      <c r="K131" s="66">
        <v>814.0</v>
      </c>
      <c r="L131" s="66">
        <v>8.0</v>
      </c>
      <c r="M131" s="66" t="s">
        <v>11318</v>
      </c>
      <c r="N131" s="66" t="s">
        <v>12389</v>
      </c>
      <c r="O131" s="66" t="s">
        <v>12390</v>
      </c>
      <c r="P131" s="66" t="s">
        <v>126</v>
      </c>
      <c r="Q131" s="66" t="s">
        <v>1814</v>
      </c>
      <c r="R131" s="66" t="s">
        <v>11426</v>
      </c>
      <c r="S131" s="68" t="s">
        <v>11405</v>
      </c>
      <c r="T131" s="69">
        <v>649.0</v>
      </c>
      <c r="U131" s="69" t="s">
        <v>12391</v>
      </c>
      <c r="V131" s="70">
        <v>630.0</v>
      </c>
      <c r="W131" s="69" t="s">
        <v>11725</v>
      </c>
      <c r="X131" s="70">
        <v>100.0</v>
      </c>
      <c r="Y131" s="69">
        <f t="shared" si="7"/>
        <v>1344</v>
      </c>
      <c r="Z131" s="66">
        <v>814.0</v>
      </c>
      <c r="AA131" s="66" t="s">
        <v>12392</v>
      </c>
      <c r="AB131" s="66"/>
      <c r="AC131" s="66" t="s">
        <v>11295</v>
      </c>
      <c r="AD131" s="71">
        <v>46080.0</v>
      </c>
      <c r="AE131" s="71">
        <v>46123.0</v>
      </c>
      <c r="AF131" s="66" t="s">
        <v>11296</v>
      </c>
    </row>
    <row r="132" ht="14.25" customHeight="1">
      <c r="A132" s="66">
        <v>77.0</v>
      </c>
      <c r="B132" s="67">
        <v>45949.62069444444</v>
      </c>
      <c r="C132" s="66" t="s">
        <v>12393</v>
      </c>
      <c r="D132" s="66" t="s">
        <v>12394</v>
      </c>
      <c r="E132" s="66" t="s">
        <v>12395</v>
      </c>
      <c r="F132" s="66" t="s">
        <v>2685</v>
      </c>
      <c r="G132" s="66" t="s">
        <v>11316</v>
      </c>
      <c r="H132" s="66" t="s">
        <v>11287</v>
      </c>
      <c r="I132" s="66" t="s">
        <v>448</v>
      </c>
      <c r="J132" s="66" t="s">
        <v>448</v>
      </c>
      <c r="K132" s="66">
        <v>407.0</v>
      </c>
      <c r="L132" s="66"/>
      <c r="M132" s="66" t="s">
        <v>12396</v>
      </c>
      <c r="N132" s="66" t="s">
        <v>12397</v>
      </c>
      <c r="O132" s="66" t="s">
        <v>12398</v>
      </c>
      <c r="P132" s="66" t="s">
        <v>126</v>
      </c>
      <c r="Q132" s="66">
        <v>0.0</v>
      </c>
      <c r="R132" s="66" t="s">
        <v>11290</v>
      </c>
      <c r="S132" s="68" t="s">
        <v>11858</v>
      </c>
      <c r="T132" s="69">
        <v>450.0</v>
      </c>
      <c r="U132" s="69" t="s">
        <v>11292</v>
      </c>
      <c r="V132" s="70">
        <v>1000.0</v>
      </c>
      <c r="W132" s="69" t="s">
        <v>11998</v>
      </c>
      <c r="X132" s="70">
        <v>200.0</v>
      </c>
      <c r="Y132" s="69">
        <f t="shared" si="7"/>
        <v>1207</v>
      </c>
      <c r="Z132" s="69"/>
      <c r="AA132" s="66" t="s">
        <v>12399</v>
      </c>
      <c r="AB132" s="66"/>
      <c r="AC132" s="66" t="s">
        <v>11295</v>
      </c>
      <c r="AD132" s="71">
        <v>46080.0</v>
      </c>
      <c r="AE132" s="71">
        <v>46148.0</v>
      </c>
      <c r="AF132" s="66" t="s">
        <v>11296</v>
      </c>
    </row>
    <row r="133" ht="14.25" customHeight="1">
      <c r="A133" s="66">
        <v>186.0</v>
      </c>
      <c r="B133" s="67">
        <v>45982.7555439815</v>
      </c>
      <c r="C133" s="66" t="s">
        <v>12400</v>
      </c>
      <c r="D133" s="66" t="s">
        <v>12401</v>
      </c>
      <c r="E133" s="66" t="s">
        <v>12402</v>
      </c>
      <c r="F133" s="66" t="s">
        <v>12403</v>
      </c>
      <c r="G133" s="66" t="s">
        <v>11316</v>
      </c>
      <c r="H133" s="66" t="s">
        <v>11338</v>
      </c>
      <c r="I133" s="66" t="s">
        <v>448</v>
      </c>
      <c r="J133" s="66" t="s">
        <v>448</v>
      </c>
      <c r="K133" s="66">
        <v>755.0</v>
      </c>
      <c r="L133" s="66"/>
      <c r="M133" s="66" t="s">
        <v>11288</v>
      </c>
      <c r="N133" s="66" t="s">
        <v>11289</v>
      </c>
      <c r="O133" s="66" t="s">
        <v>12404</v>
      </c>
      <c r="P133" s="66" t="s">
        <v>126</v>
      </c>
      <c r="Q133" s="66">
        <v>0.0</v>
      </c>
      <c r="R133" s="66" t="s">
        <v>11290</v>
      </c>
      <c r="S133" s="68" t="s">
        <v>12405</v>
      </c>
      <c r="T133" s="69">
        <v>451.0</v>
      </c>
      <c r="U133" s="69" t="s">
        <v>11292</v>
      </c>
      <c r="V133" s="70">
        <v>1000.0</v>
      </c>
      <c r="W133" s="69" t="s">
        <v>11998</v>
      </c>
      <c r="X133" s="70">
        <v>200.0</v>
      </c>
      <c r="Y133" s="69">
        <f t="shared" si="7"/>
        <v>1555</v>
      </c>
      <c r="Z133" s="69"/>
      <c r="AA133" s="66" t="s">
        <v>12406</v>
      </c>
      <c r="AB133" s="66"/>
      <c r="AC133" s="66" t="s">
        <v>11295</v>
      </c>
      <c r="AD133" s="71">
        <v>46080.0</v>
      </c>
      <c r="AE133" s="71">
        <v>46148.0</v>
      </c>
      <c r="AF133" s="66" t="s">
        <v>11296</v>
      </c>
    </row>
    <row r="134" ht="14.25" customHeight="1">
      <c r="A134" s="66">
        <v>296.0</v>
      </c>
      <c r="B134" s="67">
        <v>45994.5352893519</v>
      </c>
      <c r="C134" s="66" t="s">
        <v>12407</v>
      </c>
      <c r="D134" s="66" t="s">
        <v>12408</v>
      </c>
      <c r="E134" s="66" t="s">
        <v>12409</v>
      </c>
      <c r="F134" s="66" t="s">
        <v>2740</v>
      </c>
      <c r="G134" s="66" t="s">
        <v>11286</v>
      </c>
      <c r="H134" s="66" t="s">
        <v>12410</v>
      </c>
      <c r="I134" s="66" t="s">
        <v>448</v>
      </c>
      <c r="J134" s="66" t="s">
        <v>448</v>
      </c>
      <c r="K134" s="66">
        <v>814.0</v>
      </c>
      <c r="L134" s="66"/>
      <c r="M134" s="66" t="s">
        <v>11318</v>
      </c>
      <c r="N134" s="66" t="s">
        <v>12411</v>
      </c>
      <c r="O134" s="66" t="s">
        <v>12412</v>
      </c>
      <c r="P134" s="66" t="s">
        <v>126</v>
      </c>
      <c r="Q134" s="66">
        <v>0.0</v>
      </c>
      <c r="R134" s="66" t="s">
        <v>11290</v>
      </c>
      <c r="S134" s="68" t="s">
        <v>12413</v>
      </c>
      <c r="T134" s="69">
        <v>455.0</v>
      </c>
      <c r="U134" s="69" t="s">
        <v>12414</v>
      </c>
      <c r="V134" s="70">
        <v>770.0</v>
      </c>
      <c r="W134" s="69" t="s">
        <v>12415</v>
      </c>
      <c r="X134" s="70">
        <v>200.0</v>
      </c>
      <c r="Y134" s="69">
        <f t="shared" si="7"/>
        <v>1384</v>
      </c>
      <c r="Z134" s="66">
        <v>814.0</v>
      </c>
      <c r="AA134" s="66" t="s">
        <v>12416</v>
      </c>
      <c r="AB134" s="66" t="s">
        <v>12417</v>
      </c>
      <c r="AC134" s="66" t="s">
        <v>11295</v>
      </c>
      <c r="AD134" s="71">
        <v>46080.0</v>
      </c>
      <c r="AE134" s="71">
        <v>46084.0</v>
      </c>
      <c r="AF134" s="66" t="s">
        <v>11296</v>
      </c>
    </row>
    <row r="135" ht="14.25" customHeight="1">
      <c r="A135" s="66">
        <v>337.0</v>
      </c>
      <c r="B135" s="67">
        <v>46004.0164930556</v>
      </c>
      <c r="C135" s="66" t="s">
        <v>4392</v>
      </c>
      <c r="D135" s="66" t="s">
        <v>12418</v>
      </c>
      <c r="E135" s="66" t="s">
        <v>12419</v>
      </c>
      <c r="F135" s="66" t="s">
        <v>4394</v>
      </c>
      <c r="G135" s="66" t="s">
        <v>11286</v>
      </c>
      <c r="H135" s="66" t="s">
        <v>12420</v>
      </c>
      <c r="I135" s="66" t="s">
        <v>448</v>
      </c>
      <c r="J135" s="66" t="s">
        <v>448</v>
      </c>
      <c r="K135" s="66">
        <v>407.0</v>
      </c>
      <c r="L135" s="66"/>
      <c r="M135" s="66" t="s">
        <v>11301</v>
      </c>
      <c r="N135" s="66" t="s">
        <v>12421</v>
      </c>
      <c r="O135" s="66" t="s">
        <v>12421</v>
      </c>
      <c r="P135" s="66" t="s">
        <v>126</v>
      </c>
      <c r="Q135" s="66">
        <v>0.0</v>
      </c>
      <c r="R135" s="66" t="s">
        <v>11290</v>
      </c>
      <c r="S135" s="68" t="s">
        <v>12422</v>
      </c>
      <c r="T135" s="69">
        <v>457.0</v>
      </c>
      <c r="U135" s="69" t="s">
        <v>12423</v>
      </c>
      <c r="V135" s="70">
        <v>720.0</v>
      </c>
      <c r="W135" s="69" t="s">
        <v>11343</v>
      </c>
      <c r="X135" s="70">
        <v>100.0</v>
      </c>
      <c r="Y135" s="69">
        <f t="shared" si="7"/>
        <v>1027</v>
      </c>
      <c r="Z135" s="69"/>
      <c r="AA135" s="66" t="s">
        <v>12424</v>
      </c>
      <c r="AB135" s="66"/>
      <c r="AC135" s="66" t="s">
        <v>11295</v>
      </c>
      <c r="AD135" s="71">
        <v>46080.0</v>
      </c>
      <c r="AE135" s="71">
        <v>46155.0</v>
      </c>
      <c r="AF135" s="66" t="s">
        <v>11296</v>
      </c>
    </row>
    <row r="136" ht="14.25" customHeight="1">
      <c r="A136" s="66">
        <v>439.0</v>
      </c>
      <c r="B136" s="67">
        <v>46018.1012037037</v>
      </c>
      <c r="C136" s="66" t="s">
        <v>12425</v>
      </c>
      <c r="D136" s="66" t="s">
        <v>12426</v>
      </c>
      <c r="E136" s="66" t="s">
        <v>12427</v>
      </c>
      <c r="F136" s="66" t="s">
        <v>6361</v>
      </c>
      <c r="G136" s="66" t="s">
        <v>11316</v>
      </c>
      <c r="H136" s="66" t="s">
        <v>12428</v>
      </c>
      <c r="I136" s="66" t="s">
        <v>448</v>
      </c>
      <c r="J136" s="66" t="s">
        <v>448</v>
      </c>
      <c r="K136" s="66">
        <v>755.0</v>
      </c>
      <c r="L136" s="66"/>
      <c r="M136" s="66" t="s">
        <v>11288</v>
      </c>
      <c r="N136" s="66" t="s">
        <v>12429</v>
      </c>
      <c r="O136" s="66" t="s">
        <v>12430</v>
      </c>
      <c r="P136" s="66" t="s">
        <v>126</v>
      </c>
      <c r="Q136" s="66">
        <v>0.0</v>
      </c>
      <c r="R136" s="66" t="s">
        <v>126</v>
      </c>
      <c r="S136" s="68" t="s">
        <v>12431</v>
      </c>
      <c r="T136" s="69">
        <v>460.0</v>
      </c>
      <c r="U136" s="69" t="s">
        <v>11685</v>
      </c>
      <c r="V136" s="70">
        <v>450.0</v>
      </c>
      <c r="W136" s="69" t="s">
        <v>11685</v>
      </c>
      <c r="X136" s="70">
        <v>450.0</v>
      </c>
      <c r="Y136" s="69">
        <f t="shared" si="7"/>
        <v>755</v>
      </c>
      <c r="Z136" s="69"/>
      <c r="AA136" s="66" t="s">
        <v>12432</v>
      </c>
      <c r="AB136" s="66"/>
      <c r="AC136" s="66" t="s">
        <v>11295</v>
      </c>
      <c r="AD136" s="71">
        <v>46080.0</v>
      </c>
      <c r="AE136" s="71">
        <v>46151.0</v>
      </c>
      <c r="AF136" s="66" t="s">
        <v>11296</v>
      </c>
    </row>
    <row r="137" ht="14.25" customHeight="1">
      <c r="A137" s="66">
        <v>538.0</v>
      </c>
      <c r="B137" s="67">
        <v>46022.8319791667</v>
      </c>
      <c r="C137" s="66" t="s">
        <v>12433</v>
      </c>
      <c r="D137" s="66" t="s">
        <v>12434</v>
      </c>
      <c r="E137" s="66" t="s">
        <v>12435</v>
      </c>
      <c r="F137" s="66" t="s">
        <v>5809</v>
      </c>
      <c r="G137" s="66" t="s">
        <v>11316</v>
      </c>
      <c r="H137" s="66" t="s">
        <v>11338</v>
      </c>
      <c r="I137" s="66" t="s">
        <v>448</v>
      </c>
      <c r="J137" s="66" t="s">
        <v>448</v>
      </c>
      <c r="K137" s="66">
        <v>814.0</v>
      </c>
      <c r="L137" s="66"/>
      <c r="M137" s="66" t="s">
        <v>11318</v>
      </c>
      <c r="N137" s="66" t="s">
        <v>12436</v>
      </c>
      <c r="O137" s="66" t="s">
        <v>12437</v>
      </c>
      <c r="P137" s="66" t="s">
        <v>126</v>
      </c>
      <c r="Q137" s="66">
        <v>0.0</v>
      </c>
      <c r="R137" s="66" t="s">
        <v>11426</v>
      </c>
      <c r="S137" s="68" t="s">
        <v>12438</v>
      </c>
      <c r="T137" s="69">
        <v>462.0</v>
      </c>
      <c r="U137" s="69" t="s">
        <v>12439</v>
      </c>
      <c r="V137" s="70">
        <v>1000.0</v>
      </c>
      <c r="W137" s="69" t="s">
        <v>12440</v>
      </c>
      <c r="X137" s="70">
        <v>500.0</v>
      </c>
      <c r="Y137" s="69">
        <f t="shared" si="7"/>
        <v>1314</v>
      </c>
      <c r="Z137" s="69"/>
      <c r="AA137" s="66" t="s">
        <v>12441</v>
      </c>
      <c r="AB137" s="66"/>
      <c r="AC137" s="66" t="s">
        <v>11295</v>
      </c>
      <c r="AD137" s="71">
        <v>46080.0</v>
      </c>
      <c r="AE137" s="71">
        <v>46149.0</v>
      </c>
      <c r="AF137" s="66" t="s">
        <v>11296</v>
      </c>
    </row>
    <row r="138" ht="14.25" customHeight="1">
      <c r="A138" s="66">
        <v>582.0</v>
      </c>
      <c r="B138" s="67">
        <v>46028.274525463</v>
      </c>
      <c r="C138" s="66" t="s">
        <v>12442</v>
      </c>
      <c r="D138" s="66" t="s">
        <v>12443</v>
      </c>
      <c r="E138" s="66" t="s">
        <v>12444</v>
      </c>
      <c r="F138" s="66" t="s">
        <v>12445</v>
      </c>
      <c r="G138" s="66" t="s">
        <v>11286</v>
      </c>
      <c r="H138" s="66" t="s">
        <v>11338</v>
      </c>
      <c r="I138" s="66" t="s">
        <v>448</v>
      </c>
      <c r="J138" s="66" t="s">
        <v>448</v>
      </c>
      <c r="K138" s="66">
        <v>814.0</v>
      </c>
      <c r="L138" s="66"/>
      <c r="M138" s="66" t="s">
        <v>11318</v>
      </c>
      <c r="N138" s="66" t="s">
        <v>12446</v>
      </c>
      <c r="O138" s="66" t="s">
        <v>12447</v>
      </c>
      <c r="P138" s="66" t="s">
        <v>126</v>
      </c>
      <c r="Q138" s="66">
        <v>0.0</v>
      </c>
      <c r="R138" s="66" t="s">
        <v>11290</v>
      </c>
      <c r="S138" s="68" t="s">
        <v>12448</v>
      </c>
      <c r="T138" s="69">
        <v>463.0</v>
      </c>
      <c r="U138" s="69" t="s">
        <v>11634</v>
      </c>
      <c r="V138" s="70">
        <v>2000.0</v>
      </c>
      <c r="W138" s="69" t="s">
        <v>12449</v>
      </c>
      <c r="X138" s="70">
        <v>400.0</v>
      </c>
      <c r="Y138" s="69">
        <f t="shared" si="7"/>
        <v>2414</v>
      </c>
      <c r="Z138" s="69"/>
      <c r="AA138" s="66" t="s">
        <v>12450</v>
      </c>
      <c r="AB138" s="66"/>
      <c r="AC138" s="66" t="s">
        <v>11295</v>
      </c>
      <c r="AD138" s="71">
        <v>46080.0</v>
      </c>
      <c r="AE138" s="71">
        <v>46161.0</v>
      </c>
      <c r="AF138" s="66" t="s">
        <v>11296</v>
      </c>
    </row>
    <row r="139" ht="14.25" customHeight="1">
      <c r="A139" s="66">
        <v>640.0</v>
      </c>
      <c r="B139" s="67">
        <v>46045.743125</v>
      </c>
      <c r="C139" s="66" t="s">
        <v>12451</v>
      </c>
      <c r="D139" s="66" t="s">
        <v>12452</v>
      </c>
      <c r="E139" s="66" t="s">
        <v>12453</v>
      </c>
      <c r="F139" s="66" t="s">
        <v>8013</v>
      </c>
      <c r="G139" s="66" t="s">
        <v>11316</v>
      </c>
      <c r="H139" s="66" t="s">
        <v>7968</v>
      </c>
      <c r="I139" s="66" t="s">
        <v>448</v>
      </c>
      <c r="J139" s="66" t="s">
        <v>448</v>
      </c>
      <c r="K139" s="66">
        <v>814.0</v>
      </c>
      <c r="L139" s="66"/>
      <c r="M139" s="66" t="s">
        <v>11318</v>
      </c>
      <c r="N139" s="66" t="s">
        <v>12454</v>
      </c>
      <c r="O139" s="66" t="s">
        <v>12455</v>
      </c>
      <c r="P139" s="66" t="s">
        <v>152</v>
      </c>
      <c r="Q139" s="66" t="s">
        <v>12456</v>
      </c>
      <c r="R139" s="66" t="s">
        <v>11290</v>
      </c>
      <c r="S139" s="68" t="s">
        <v>12457</v>
      </c>
      <c r="T139" s="69">
        <v>649.0</v>
      </c>
      <c r="U139" s="69" t="s">
        <v>12074</v>
      </c>
      <c r="V139" s="70">
        <v>600.0</v>
      </c>
      <c r="W139" s="69" t="s">
        <v>12458</v>
      </c>
      <c r="X139" s="70"/>
      <c r="Y139" s="69">
        <f t="shared" si="7"/>
        <v>1414</v>
      </c>
      <c r="Z139" s="66">
        <v>814.0</v>
      </c>
      <c r="AA139" s="66" t="s">
        <v>12459</v>
      </c>
      <c r="AB139" s="66" t="s">
        <v>12460</v>
      </c>
      <c r="AC139" s="66" t="s">
        <v>11295</v>
      </c>
      <c r="AD139" s="71">
        <v>46080.0</v>
      </c>
      <c r="AE139" s="71">
        <v>46087.0</v>
      </c>
      <c r="AF139" s="66" t="s">
        <v>11296</v>
      </c>
    </row>
    <row r="140" ht="14.25" customHeight="1">
      <c r="A140" s="66">
        <v>786.0</v>
      </c>
      <c r="B140" s="67">
        <v>46088.7542013889</v>
      </c>
      <c r="C140" s="68" t="s">
        <v>12461</v>
      </c>
      <c r="D140" s="68" t="s">
        <v>12462</v>
      </c>
      <c r="E140" s="76" t="s">
        <v>12463</v>
      </c>
      <c r="F140" s="68" t="s">
        <v>9433</v>
      </c>
      <c r="G140" s="68" t="s">
        <v>11316</v>
      </c>
      <c r="H140" s="68" t="s">
        <v>12464</v>
      </c>
      <c r="I140" s="68" t="s">
        <v>448</v>
      </c>
      <c r="J140" s="68" t="s">
        <v>448</v>
      </c>
      <c r="K140" s="66">
        <v>814.0</v>
      </c>
      <c r="L140" s="66"/>
      <c r="M140" s="68" t="s">
        <v>11318</v>
      </c>
      <c r="N140" s="76" t="s">
        <v>12465</v>
      </c>
      <c r="O140" s="68" t="s">
        <v>12466</v>
      </c>
      <c r="P140" s="68" t="s">
        <v>152</v>
      </c>
      <c r="Q140" s="68" t="s">
        <v>12467</v>
      </c>
      <c r="R140" s="68" t="s">
        <v>11290</v>
      </c>
      <c r="S140" s="76" t="s">
        <v>12468</v>
      </c>
      <c r="T140" s="69">
        <v>814.0</v>
      </c>
      <c r="U140" s="76" t="s">
        <v>12469</v>
      </c>
      <c r="V140" s="70">
        <v>1000.0</v>
      </c>
      <c r="W140" s="76" t="s">
        <v>12470</v>
      </c>
      <c r="X140" s="68" t="s">
        <v>11625</v>
      </c>
      <c r="Y140" s="69">
        <f t="shared" si="7"/>
        <v>1614</v>
      </c>
      <c r="Z140" s="68"/>
      <c r="AA140" s="68"/>
      <c r="AB140" s="68"/>
      <c r="AC140" s="66" t="s">
        <v>11295</v>
      </c>
      <c r="AD140" s="68"/>
      <c r="AE140" s="68"/>
      <c r="AF140" s="68" t="s">
        <v>11296</v>
      </c>
    </row>
    <row r="141" ht="14.25" customHeight="1">
      <c r="A141" s="66">
        <v>833.0</v>
      </c>
      <c r="B141" s="67">
        <v>46127.437037037</v>
      </c>
      <c r="C141" s="68" t="s">
        <v>12471</v>
      </c>
      <c r="D141" s="68" t="s">
        <v>12462</v>
      </c>
      <c r="E141" s="76" t="s">
        <v>12463</v>
      </c>
      <c r="F141" s="68" t="s">
        <v>9433</v>
      </c>
      <c r="G141" s="68" t="s">
        <v>11286</v>
      </c>
      <c r="H141" s="68" t="s">
        <v>11300</v>
      </c>
      <c r="I141" s="68" t="s">
        <v>448</v>
      </c>
      <c r="J141" s="68" t="s">
        <v>448</v>
      </c>
      <c r="K141" s="66">
        <v>814.0</v>
      </c>
      <c r="L141" s="66"/>
      <c r="M141" s="68" t="s">
        <v>11318</v>
      </c>
      <c r="N141" s="76" t="s">
        <v>12472</v>
      </c>
      <c r="O141" s="68" t="s">
        <v>12473</v>
      </c>
      <c r="P141" s="68" t="s">
        <v>126</v>
      </c>
      <c r="Q141" s="68"/>
      <c r="R141" s="68" t="s">
        <v>11290</v>
      </c>
      <c r="S141" s="76" t="s">
        <v>12474</v>
      </c>
      <c r="T141" s="69">
        <v>814.0</v>
      </c>
      <c r="U141" s="76" t="s">
        <v>12475</v>
      </c>
      <c r="V141" s="70">
        <v>1000.0</v>
      </c>
      <c r="W141" s="76" t="s">
        <v>12476</v>
      </c>
      <c r="X141" s="68" t="s">
        <v>11408</v>
      </c>
      <c r="Y141" s="69">
        <f t="shared" si="7"/>
        <v>1114</v>
      </c>
      <c r="Z141" s="68"/>
      <c r="AA141" s="68"/>
      <c r="AB141" s="68"/>
      <c r="AC141" s="66" t="s">
        <v>11295</v>
      </c>
      <c r="AD141" s="76" t="s">
        <v>11302</v>
      </c>
      <c r="AE141" s="68" t="s">
        <v>12477</v>
      </c>
      <c r="AF141" s="68" t="s">
        <v>11296</v>
      </c>
    </row>
    <row r="142" ht="14.25" customHeight="1">
      <c r="A142" s="66"/>
      <c r="B142" s="67">
        <v>46142.0</v>
      </c>
      <c r="C142" s="68" t="s">
        <v>10076</v>
      </c>
      <c r="D142" s="68" t="s">
        <v>12478</v>
      </c>
      <c r="E142" s="76" t="s">
        <v>12479</v>
      </c>
      <c r="F142" s="93" t="s">
        <v>10784</v>
      </c>
      <c r="G142" s="68" t="s">
        <v>11286</v>
      </c>
      <c r="H142" s="68" t="s">
        <v>12480</v>
      </c>
      <c r="I142" s="68" t="s">
        <v>448</v>
      </c>
      <c r="J142" s="68" t="s">
        <v>448</v>
      </c>
      <c r="K142" s="66">
        <v>755.0</v>
      </c>
      <c r="L142" s="66"/>
      <c r="M142" s="68" t="s">
        <v>12481</v>
      </c>
      <c r="N142" s="76" t="s">
        <v>12482</v>
      </c>
      <c r="O142" s="68" t="s">
        <v>12483</v>
      </c>
      <c r="P142" s="68" t="s">
        <v>126</v>
      </c>
      <c r="Q142" s="68"/>
      <c r="R142" s="68"/>
      <c r="S142" s="76" t="s">
        <v>12484</v>
      </c>
      <c r="T142" s="66">
        <v>726.0</v>
      </c>
      <c r="U142" s="76" t="s">
        <v>11474</v>
      </c>
      <c r="V142" s="66">
        <v>800.0</v>
      </c>
      <c r="W142" s="76" t="s">
        <v>12017</v>
      </c>
      <c r="X142" s="66">
        <v>50.0</v>
      </c>
      <c r="Y142" s="69">
        <f t="shared" si="7"/>
        <v>1505</v>
      </c>
      <c r="Z142" s="68"/>
      <c r="AA142" s="68" t="s">
        <v>12485</v>
      </c>
      <c r="AB142" s="68"/>
      <c r="AC142" s="66" t="s">
        <v>11800</v>
      </c>
      <c r="AD142" s="71">
        <v>46143.0</v>
      </c>
      <c r="AE142" s="71">
        <v>46148.0</v>
      </c>
      <c r="AF142" s="66" t="s">
        <v>11296</v>
      </c>
    </row>
    <row r="143" ht="14.25" customHeight="1">
      <c r="A143" s="66"/>
      <c r="B143" s="67">
        <v>46142.0</v>
      </c>
      <c r="C143" s="68" t="s">
        <v>12486</v>
      </c>
      <c r="D143" s="68" t="s">
        <v>12487</v>
      </c>
      <c r="E143" s="76" t="s">
        <v>12488</v>
      </c>
      <c r="F143" s="93" t="s">
        <v>10773</v>
      </c>
      <c r="G143" s="68" t="s">
        <v>11316</v>
      </c>
      <c r="H143" s="68" t="s">
        <v>12489</v>
      </c>
      <c r="I143" s="68" t="s">
        <v>448</v>
      </c>
      <c r="J143" s="68" t="s">
        <v>448</v>
      </c>
      <c r="K143" s="66">
        <v>755.0</v>
      </c>
      <c r="L143" s="66"/>
      <c r="M143" s="68" t="s">
        <v>12481</v>
      </c>
      <c r="N143" s="76" t="s">
        <v>12490</v>
      </c>
      <c r="O143" s="68" t="s">
        <v>12489</v>
      </c>
      <c r="P143" s="68" t="s">
        <v>126</v>
      </c>
      <c r="Q143" s="68"/>
      <c r="R143" s="68"/>
      <c r="S143" s="76" t="s">
        <v>12484</v>
      </c>
      <c r="T143" s="66">
        <v>726.0</v>
      </c>
      <c r="U143" s="76" t="s">
        <v>11474</v>
      </c>
      <c r="V143" s="66">
        <v>800.0</v>
      </c>
      <c r="W143" s="76" t="s">
        <v>12491</v>
      </c>
      <c r="X143" s="89" t="s">
        <v>12491</v>
      </c>
      <c r="Y143" s="69" t="str">
        <f t="shared" si="7"/>
        <v>#VALUE!</v>
      </c>
      <c r="Z143" s="68"/>
      <c r="AA143" s="68" t="s">
        <v>12492</v>
      </c>
      <c r="AB143" s="68"/>
      <c r="AC143" s="66" t="s">
        <v>11800</v>
      </c>
      <c r="AD143" s="71">
        <v>46143.0</v>
      </c>
      <c r="AE143" s="71">
        <v>46149.0</v>
      </c>
      <c r="AF143" s="66" t="s">
        <v>11296</v>
      </c>
    </row>
    <row r="144" ht="14.25" customHeight="1">
      <c r="A144" s="66">
        <v>104.0</v>
      </c>
      <c r="B144" s="67">
        <v>45958.1381712963</v>
      </c>
      <c r="C144" s="66" t="s">
        <v>12493</v>
      </c>
      <c r="D144" s="66" t="s">
        <v>12494</v>
      </c>
      <c r="E144" s="66" t="s">
        <v>12495</v>
      </c>
      <c r="F144" s="66" t="s">
        <v>3142</v>
      </c>
      <c r="G144" s="66" t="s">
        <v>11286</v>
      </c>
      <c r="H144" s="66" t="s">
        <v>11338</v>
      </c>
      <c r="I144" s="66" t="s">
        <v>634</v>
      </c>
      <c r="J144" s="66" t="s">
        <v>634</v>
      </c>
      <c r="K144" s="66">
        <v>814.0</v>
      </c>
      <c r="L144" s="66">
        <v>1.0</v>
      </c>
      <c r="M144" s="66" t="s">
        <v>11318</v>
      </c>
      <c r="N144" s="66" t="s">
        <v>678</v>
      </c>
      <c r="O144" s="66" t="s">
        <v>12496</v>
      </c>
      <c r="P144" s="66" t="s">
        <v>126</v>
      </c>
      <c r="Q144" s="66">
        <v>0.0</v>
      </c>
      <c r="R144" s="66" t="s">
        <v>11290</v>
      </c>
      <c r="S144" s="68" t="s">
        <v>12497</v>
      </c>
      <c r="T144" s="69">
        <v>472.0</v>
      </c>
      <c r="U144" s="69" t="s">
        <v>12498</v>
      </c>
      <c r="V144" s="70">
        <v>814.0</v>
      </c>
      <c r="W144" s="69" t="s">
        <v>11717</v>
      </c>
      <c r="X144" s="70">
        <v>300.0</v>
      </c>
      <c r="Y144" s="69">
        <f t="shared" si="7"/>
        <v>1328</v>
      </c>
      <c r="Z144" s="69">
        <v>814.0</v>
      </c>
      <c r="AA144" s="66" t="s">
        <v>12499</v>
      </c>
      <c r="AB144" s="66" t="s">
        <v>11325</v>
      </c>
      <c r="AC144" s="66" t="s">
        <v>11295</v>
      </c>
      <c r="AD144" s="71">
        <v>46080.0</v>
      </c>
      <c r="AE144" s="71">
        <v>46090.0</v>
      </c>
      <c r="AF144" s="66" t="s">
        <v>11296</v>
      </c>
    </row>
    <row r="145" ht="14.25" customHeight="1">
      <c r="A145" s="66">
        <v>524.0</v>
      </c>
      <c r="B145" s="67">
        <v>46022.6691782407</v>
      </c>
      <c r="C145" s="66" t="s">
        <v>12500</v>
      </c>
      <c r="D145" s="66" t="s">
        <v>12501</v>
      </c>
      <c r="E145" s="66" t="s">
        <v>12502</v>
      </c>
      <c r="F145" s="66" t="s">
        <v>6608</v>
      </c>
      <c r="G145" s="66" t="s">
        <v>11286</v>
      </c>
      <c r="H145" s="66" t="s">
        <v>11300</v>
      </c>
      <c r="I145" s="66" t="s">
        <v>634</v>
      </c>
      <c r="J145" s="66" t="s">
        <v>634</v>
      </c>
      <c r="K145" s="66">
        <v>814.0</v>
      </c>
      <c r="L145" s="66">
        <v>2.0</v>
      </c>
      <c r="M145" s="66" t="s">
        <v>11318</v>
      </c>
      <c r="N145" s="66" t="s">
        <v>12503</v>
      </c>
      <c r="O145" s="66" t="s">
        <v>12504</v>
      </c>
      <c r="P145" s="66" t="s">
        <v>152</v>
      </c>
      <c r="Q145" s="66" t="s">
        <v>12505</v>
      </c>
      <c r="R145" s="66" t="s">
        <v>11290</v>
      </c>
      <c r="S145" s="68" t="s">
        <v>12506</v>
      </c>
      <c r="T145" s="69">
        <v>480.0</v>
      </c>
      <c r="U145" s="69" t="s">
        <v>12507</v>
      </c>
      <c r="V145" s="70">
        <v>751.0</v>
      </c>
      <c r="W145" s="69" t="s">
        <v>11343</v>
      </c>
      <c r="X145" s="70">
        <v>100.0</v>
      </c>
      <c r="Y145" s="69">
        <f t="shared" si="7"/>
        <v>1465</v>
      </c>
      <c r="Z145" s="69">
        <v>814.0</v>
      </c>
      <c r="AA145" s="66" t="s">
        <v>12508</v>
      </c>
      <c r="AB145" s="66" t="s">
        <v>12417</v>
      </c>
      <c r="AC145" s="66" t="s">
        <v>11295</v>
      </c>
      <c r="AD145" s="71">
        <v>46080.0</v>
      </c>
      <c r="AE145" s="71">
        <v>46091.0</v>
      </c>
      <c r="AF145" s="66" t="s">
        <v>11296</v>
      </c>
    </row>
    <row r="146" ht="14.25" customHeight="1">
      <c r="A146" s="66">
        <v>550.0</v>
      </c>
      <c r="B146" s="67">
        <v>46022.9148611111</v>
      </c>
      <c r="C146" s="66" t="s">
        <v>12509</v>
      </c>
      <c r="D146" s="66" t="s">
        <v>12510</v>
      </c>
      <c r="E146" s="66" t="s">
        <v>12511</v>
      </c>
      <c r="F146" s="66" t="s">
        <v>5311</v>
      </c>
      <c r="G146" s="66" t="s">
        <v>11286</v>
      </c>
      <c r="H146" s="66" t="s">
        <v>12512</v>
      </c>
      <c r="I146" s="66" t="s">
        <v>634</v>
      </c>
      <c r="J146" s="66" t="s">
        <v>634</v>
      </c>
      <c r="K146" s="66">
        <v>814.0</v>
      </c>
      <c r="L146" s="66">
        <v>3.0</v>
      </c>
      <c r="M146" s="66" t="s">
        <v>11318</v>
      </c>
      <c r="N146" s="66" t="s">
        <v>12513</v>
      </c>
      <c r="O146" s="66" t="s">
        <v>12514</v>
      </c>
      <c r="P146" s="66" t="s">
        <v>126</v>
      </c>
      <c r="Q146" s="66">
        <v>0.0</v>
      </c>
      <c r="R146" s="66" t="s">
        <v>11290</v>
      </c>
      <c r="S146" s="68" t="s">
        <v>12515</v>
      </c>
      <c r="T146" s="69">
        <v>482.0</v>
      </c>
      <c r="U146" s="69" t="s">
        <v>12516</v>
      </c>
      <c r="V146" s="70">
        <v>1000.0</v>
      </c>
      <c r="W146" s="69" t="s">
        <v>12517</v>
      </c>
      <c r="X146" s="70">
        <v>100.0</v>
      </c>
      <c r="Y146" s="69">
        <f t="shared" si="7"/>
        <v>1714</v>
      </c>
      <c r="Z146" s="69">
        <v>814.0</v>
      </c>
      <c r="AA146" s="66" t="s">
        <v>12518</v>
      </c>
      <c r="AB146" s="66" t="s">
        <v>12417</v>
      </c>
      <c r="AC146" s="66" t="s">
        <v>11295</v>
      </c>
      <c r="AD146" s="71">
        <v>46080.0</v>
      </c>
      <c r="AE146" s="71">
        <v>46090.0</v>
      </c>
      <c r="AF146" s="66" t="s">
        <v>11296</v>
      </c>
    </row>
    <row r="147" ht="14.25" customHeight="1">
      <c r="A147" s="66">
        <v>485.0</v>
      </c>
      <c r="B147" s="67">
        <v>46021.8725810185</v>
      </c>
      <c r="C147" s="66" t="s">
        <v>12519</v>
      </c>
      <c r="D147" s="66" t="s">
        <v>12520</v>
      </c>
      <c r="E147" s="66" t="s">
        <v>12521</v>
      </c>
      <c r="F147" s="66" t="s">
        <v>6251</v>
      </c>
      <c r="G147" s="66" t="s">
        <v>11286</v>
      </c>
      <c r="H147" s="66" t="s">
        <v>12464</v>
      </c>
      <c r="I147" s="66" t="s">
        <v>634</v>
      </c>
      <c r="J147" s="66" t="s">
        <v>634</v>
      </c>
      <c r="K147" s="66">
        <v>814.0</v>
      </c>
      <c r="L147" s="66">
        <v>4.0</v>
      </c>
      <c r="M147" s="66" t="s">
        <v>11318</v>
      </c>
      <c r="N147" s="66" t="s">
        <v>12522</v>
      </c>
      <c r="O147" s="66" t="s">
        <v>12523</v>
      </c>
      <c r="P147" s="66" t="s">
        <v>126</v>
      </c>
      <c r="Q147" s="66">
        <v>0.0</v>
      </c>
      <c r="R147" s="66" t="s">
        <v>11290</v>
      </c>
      <c r="S147" s="68" t="s">
        <v>12524</v>
      </c>
      <c r="T147" s="69">
        <v>478.0</v>
      </c>
      <c r="U147" s="69" t="s">
        <v>12525</v>
      </c>
      <c r="V147" s="70">
        <v>818.0</v>
      </c>
      <c r="W147" s="69" t="s">
        <v>12526</v>
      </c>
      <c r="X147" s="70">
        <v>407.0</v>
      </c>
      <c r="Y147" s="69">
        <f t="shared" si="7"/>
        <v>1225</v>
      </c>
      <c r="Z147" s="69">
        <v>814.0</v>
      </c>
      <c r="AA147" s="66" t="s">
        <v>12527</v>
      </c>
      <c r="AB147" s="66" t="s">
        <v>12417</v>
      </c>
      <c r="AC147" s="66" t="s">
        <v>11295</v>
      </c>
      <c r="AD147" s="71">
        <v>46080.0</v>
      </c>
      <c r="AE147" s="71">
        <v>46093.0</v>
      </c>
      <c r="AF147" s="66" t="s">
        <v>11296</v>
      </c>
    </row>
    <row r="148" ht="14.25" customHeight="1">
      <c r="A148" s="66">
        <v>737.0</v>
      </c>
      <c r="B148" s="67">
        <v>46058.336099537</v>
      </c>
      <c r="C148" s="66" t="s">
        <v>12528</v>
      </c>
      <c r="D148" s="66" t="s">
        <v>12529</v>
      </c>
      <c r="E148" s="66" t="s">
        <v>12530</v>
      </c>
      <c r="F148" s="66" t="s">
        <v>9228</v>
      </c>
      <c r="G148" s="66" t="s">
        <v>11286</v>
      </c>
      <c r="H148" s="66" t="s">
        <v>11338</v>
      </c>
      <c r="I148" s="66" t="s">
        <v>634</v>
      </c>
      <c r="J148" s="66" t="s">
        <v>634</v>
      </c>
      <c r="K148" s="66">
        <v>814.0</v>
      </c>
      <c r="L148" s="66">
        <v>5.0</v>
      </c>
      <c r="M148" s="66" t="s">
        <v>11318</v>
      </c>
      <c r="N148" s="66" t="s">
        <v>12531</v>
      </c>
      <c r="O148" s="66" t="s">
        <v>12532</v>
      </c>
      <c r="P148" s="66" t="s">
        <v>126</v>
      </c>
      <c r="Q148" s="66" t="s">
        <v>678</v>
      </c>
      <c r="R148" s="66" t="s">
        <v>11290</v>
      </c>
      <c r="S148" s="68" t="s">
        <v>12474</v>
      </c>
      <c r="T148" s="69">
        <v>895.0</v>
      </c>
      <c r="U148" s="69" t="s">
        <v>12533</v>
      </c>
      <c r="V148" s="70">
        <v>437.0</v>
      </c>
      <c r="W148" s="69" t="s">
        <v>12534</v>
      </c>
      <c r="X148" s="70">
        <v>437.0</v>
      </c>
      <c r="Y148" s="69">
        <f t="shared" si="7"/>
        <v>814</v>
      </c>
      <c r="Z148" s="66">
        <v>814.0</v>
      </c>
      <c r="AA148" s="66" t="s">
        <v>12535</v>
      </c>
      <c r="AB148" s="66" t="s">
        <v>11325</v>
      </c>
      <c r="AC148" s="66" t="s">
        <v>11295</v>
      </c>
      <c r="AD148" s="71">
        <v>46080.0</v>
      </c>
      <c r="AE148" s="71">
        <v>46099.0</v>
      </c>
      <c r="AF148" s="66" t="s">
        <v>11296</v>
      </c>
    </row>
    <row r="149" ht="14.25" customHeight="1">
      <c r="A149" s="66">
        <v>70.0</v>
      </c>
      <c r="B149" s="67">
        <v>45948.19216435185</v>
      </c>
      <c r="C149" s="66" t="s">
        <v>12536</v>
      </c>
      <c r="D149" s="66" t="s">
        <v>12537</v>
      </c>
      <c r="E149" s="66" t="s">
        <v>12538</v>
      </c>
      <c r="F149" s="66" t="s">
        <v>2606</v>
      </c>
      <c r="G149" s="66" t="s">
        <v>11316</v>
      </c>
      <c r="H149" s="66" t="s">
        <v>11300</v>
      </c>
      <c r="I149" s="66" t="s">
        <v>634</v>
      </c>
      <c r="J149" s="66" t="s">
        <v>634</v>
      </c>
      <c r="K149" s="66">
        <v>814.0</v>
      </c>
      <c r="L149" s="66">
        <v>9.0</v>
      </c>
      <c r="M149" s="66" t="s">
        <v>11318</v>
      </c>
      <c r="N149" s="66" t="s">
        <v>12539</v>
      </c>
      <c r="O149" s="66" t="s">
        <v>12540</v>
      </c>
      <c r="P149" s="66" t="s">
        <v>126</v>
      </c>
      <c r="Q149" s="66">
        <v>0.0</v>
      </c>
      <c r="R149" s="66" t="s">
        <v>11290</v>
      </c>
      <c r="S149" s="68" t="s">
        <v>12541</v>
      </c>
      <c r="T149" s="69">
        <v>469.0</v>
      </c>
      <c r="U149" s="69" t="s">
        <v>12542</v>
      </c>
      <c r="V149" s="70">
        <v>1200.0</v>
      </c>
      <c r="W149" s="69" t="s">
        <v>11440</v>
      </c>
      <c r="X149" s="70">
        <v>1000.0</v>
      </c>
      <c r="Y149" s="69">
        <f t="shared" si="7"/>
        <v>1014</v>
      </c>
      <c r="Z149" s="66">
        <v>814.0</v>
      </c>
      <c r="AA149" s="66" t="s">
        <v>12543</v>
      </c>
      <c r="AB149" s="66" t="s">
        <v>11386</v>
      </c>
      <c r="AC149" s="66" t="s">
        <v>11295</v>
      </c>
      <c r="AD149" s="71">
        <v>46080.0</v>
      </c>
      <c r="AE149" s="71">
        <v>46125.0</v>
      </c>
      <c r="AF149" s="66" t="s">
        <v>11296</v>
      </c>
    </row>
    <row r="150" ht="14.25" customHeight="1">
      <c r="A150" s="66">
        <v>144.0</v>
      </c>
      <c r="B150" s="67">
        <v>45977.8548726852</v>
      </c>
      <c r="C150" s="66" t="s">
        <v>12544</v>
      </c>
      <c r="D150" s="66" t="s">
        <v>12545</v>
      </c>
      <c r="E150" s="66" t="s">
        <v>12546</v>
      </c>
      <c r="F150" s="66" t="s">
        <v>3562</v>
      </c>
      <c r="G150" s="66" t="s">
        <v>11316</v>
      </c>
      <c r="H150" s="66" t="s">
        <v>11300</v>
      </c>
      <c r="I150" s="66" t="s">
        <v>634</v>
      </c>
      <c r="J150" s="66" t="s">
        <v>634</v>
      </c>
      <c r="K150" s="66">
        <v>755.0</v>
      </c>
      <c r="L150" s="66">
        <v>10.0</v>
      </c>
      <c r="M150" s="66" t="s">
        <v>11288</v>
      </c>
      <c r="N150" s="66" t="s">
        <v>12547</v>
      </c>
      <c r="O150" s="66" t="s">
        <v>11300</v>
      </c>
      <c r="P150" s="66" t="s">
        <v>152</v>
      </c>
      <c r="Q150" s="66" t="s">
        <v>12548</v>
      </c>
      <c r="R150" s="66" t="s">
        <v>11290</v>
      </c>
      <c r="S150" s="68" t="s">
        <v>12549</v>
      </c>
      <c r="T150" s="69">
        <v>473.0</v>
      </c>
      <c r="U150" s="69" t="s">
        <v>12550</v>
      </c>
      <c r="V150" s="70">
        <v>600.0</v>
      </c>
      <c r="W150" s="69" t="s">
        <v>11343</v>
      </c>
      <c r="X150" s="70">
        <v>100.0</v>
      </c>
      <c r="Y150" s="69">
        <f t="shared" si="7"/>
        <v>1255</v>
      </c>
      <c r="Z150" s="66">
        <v>755.0</v>
      </c>
      <c r="AA150" s="66" t="s">
        <v>12551</v>
      </c>
      <c r="AB150" s="66" t="s">
        <v>11386</v>
      </c>
      <c r="AC150" s="66" t="s">
        <v>11295</v>
      </c>
      <c r="AD150" s="71">
        <v>46080.0</v>
      </c>
      <c r="AE150" s="71">
        <v>46122.0</v>
      </c>
      <c r="AF150" s="66" t="s">
        <v>11296</v>
      </c>
    </row>
    <row r="151" ht="14.25" customHeight="1">
      <c r="A151" s="66">
        <v>678.0</v>
      </c>
      <c r="B151" s="67">
        <v>46052.444849537</v>
      </c>
      <c r="C151" s="66" t="s">
        <v>12552</v>
      </c>
      <c r="D151" s="66" t="s">
        <v>12553</v>
      </c>
      <c r="E151" s="66" t="s">
        <v>12554</v>
      </c>
      <c r="F151" s="66" t="s">
        <v>8632</v>
      </c>
      <c r="G151" s="66" t="s">
        <v>11316</v>
      </c>
      <c r="H151" s="66" t="s">
        <v>11338</v>
      </c>
      <c r="I151" s="66" t="s">
        <v>634</v>
      </c>
      <c r="J151" s="66" t="s">
        <v>634</v>
      </c>
      <c r="K151" s="66">
        <v>755.0</v>
      </c>
      <c r="L151" s="66">
        <v>11.0</v>
      </c>
      <c r="M151" s="66" t="s">
        <v>11288</v>
      </c>
      <c r="N151" s="66" t="s">
        <v>678</v>
      </c>
      <c r="O151" s="66" t="s">
        <v>12555</v>
      </c>
      <c r="P151" s="66" t="s">
        <v>126</v>
      </c>
      <c r="Q151" s="66">
        <v>0.0</v>
      </c>
      <c r="R151" s="66" t="s">
        <v>11290</v>
      </c>
      <c r="S151" s="68" t="s">
        <v>12556</v>
      </c>
      <c r="T151" s="69">
        <v>755.0</v>
      </c>
      <c r="U151" s="69" t="s">
        <v>12557</v>
      </c>
      <c r="V151" s="70" t="s">
        <v>11474</v>
      </c>
      <c r="W151" s="69" t="s">
        <v>12558</v>
      </c>
      <c r="X151" s="70" t="s">
        <v>12506</v>
      </c>
      <c r="Y151" s="69">
        <f t="shared" si="7"/>
        <v>1075</v>
      </c>
      <c r="Z151" s="66">
        <v>755.0</v>
      </c>
      <c r="AA151" s="66" t="s">
        <v>12559</v>
      </c>
      <c r="AB151" s="66"/>
      <c r="AC151" s="66" t="s">
        <v>11295</v>
      </c>
      <c r="AD151" s="71">
        <v>46080.0</v>
      </c>
      <c r="AE151" s="71">
        <v>46130.0</v>
      </c>
      <c r="AF151" s="66" t="s">
        <v>11296</v>
      </c>
    </row>
    <row r="152" ht="14.25" customHeight="1">
      <c r="A152" s="66">
        <v>76.0</v>
      </c>
      <c r="B152" s="67">
        <v>45948.17490740741</v>
      </c>
      <c r="C152" s="66" t="s">
        <v>12560</v>
      </c>
      <c r="D152" s="66" t="s">
        <v>12561</v>
      </c>
      <c r="E152" s="66" t="s">
        <v>12562</v>
      </c>
      <c r="F152" s="66" t="s">
        <v>7392</v>
      </c>
      <c r="G152" s="66" t="s">
        <v>11316</v>
      </c>
      <c r="H152" s="66" t="s">
        <v>11338</v>
      </c>
      <c r="I152" s="66" t="s">
        <v>634</v>
      </c>
      <c r="J152" s="66" t="s">
        <v>634</v>
      </c>
      <c r="K152" s="66">
        <v>814.0</v>
      </c>
      <c r="L152" s="66">
        <v>12.0</v>
      </c>
      <c r="M152" s="66" t="s">
        <v>11318</v>
      </c>
      <c r="N152" s="66" t="s">
        <v>12563</v>
      </c>
      <c r="O152" s="66" t="s">
        <v>12564</v>
      </c>
      <c r="P152" s="66" t="s">
        <v>126</v>
      </c>
      <c r="Q152" s="66">
        <v>0.0</v>
      </c>
      <c r="R152" s="66" t="s">
        <v>126</v>
      </c>
      <c r="S152" s="68" t="s">
        <v>12565</v>
      </c>
      <c r="T152" s="69">
        <v>468.0</v>
      </c>
      <c r="U152" s="69" t="s">
        <v>12566</v>
      </c>
      <c r="V152" s="70">
        <v>900.0</v>
      </c>
      <c r="W152" s="69" t="s">
        <v>12567</v>
      </c>
      <c r="X152" s="70">
        <v>25.0</v>
      </c>
      <c r="Y152" s="69">
        <f t="shared" si="7"/>
        <v>1689</v>
      </c>
      <c r="Z152" s="66">
        <v>814.0</v>
      </c>
      <c r="AA152" s="66" t="s">
        <v>12568</v>
      </c>
      <c r="AB152" s="66"/>
      <c r="AC152" s="66" t="s">
        <v>11295</v>
      </c>
      <c r="AD152" s="71">
        <v>46080.0</v>
      </c>
      <c r="AE152" s="71">
        <v>46122.0</v>
      </c>
      <c r="AF152" s="66" t="s">
        <v>11296</v>
      </c>
    </row>
    <row r="153" ht="14.25" customHeight="1">
      <c r="A153" s="66">
        <v>399.0</v>
      </c>
      <c r="B153" s="67">
        <v>46013.4234606481</v>
      </c>
      <c r="C153" s="66" t="s">
        <v>12569</v>
      </c>
      <c r="D153" s="66" t="s">
        <v>12570</v>
      </c>
      <c r="E153" s="66" t="s">
        <v>12571</v>
      </c>
      <c r="F153" s="66" t="s">
        <v>2830</v>
      </c>
      <c r="G153" s="66" t="s">
        <v>11286</v>
      </c>
      <c r="H153" s="66" t="s">
        <v>11338</v>
      </c>
      <c r="I153" s="66" t="s">
        <v>634</v>
      </c>
      <c r="J153" s="66" t="s">
        <v>634</v>
      </c>
      <c r="K153" s="66">
        <v>814.0</v>
      </c>
      <c r="L153" s="66">
        <v>13.0</v>
      </c>
      <c r="M153" s="66" t="s">
        <v>11318</v>
      </c>
      <c r="N153" s="66" t="s">
        <v>12572</v>
      </c>
      <c r="O153" s="66" t="s">
        <v>11591</v>
      </c>
      <c r="P153" s="66" t="s">
        <v>126</v>
      </c>
      <c r="Q153" s="66">
        <v>0.0</v>
      </c>
      <c r="R153" s="66" t="s">
        <v>11290</v>
      </c>
      <c r="S153" s="68" t="s">
        <v>12573</v>
      </c>
      <c r="T153" s="69">
        <v>476.0</v>
      </c>
      <c r="U153" s="69" t="s">
        <v>12574</v>
      </c>
      <c r="V153" s="70" t="s">
        <v>12550</v>
      </c>
      <c r="W153" s="69" t="s">
        <v>12575</v>
      </c>
      <c r="X153" s="70" t="s">
        <v>11717</v>
      </c>
      <c r="Y153" s="69">
        <f t="shared" si="7"/>
        <v>1114</v>
      </c>
      <c r="Z153" s="66">
        <v>814.0</v>
      </c>
      <c r="AA153" s="66" t="s">
        <v>12576</v>
      </c>
      <c r="AB153" s="66"/>
      <c r="AC153" s="66" t="s">
        <v>11295</v>
      </c>
      <c r="AD153" s="71">
        <v>46080.0</v>
      </c>
      <c r="AE153" s="71">
        <v>46123.0</v>
      </c>
      <c r="AF153" s="66" t="s">
        <v>11296</v>
      </c>
    </row>
    <row r="154" ht="14.25" customHeight="1">
      <c r="A154" s="66">
        <v>714.0</v>
      </c>
      <c r="B154" s="67">
        <v>46053.2983333333</v>
      </c>
      <c r="C154" s="66" t="s">
        <v>12577</v>
      </c>
      <c r="D154" s="66" t="s">
        <v>12578</v>
      </c>
      <c r="E154" s="66" t="s">
        <v>12579</v>
      </c>
      <c r="F154" s="66" t="s">
        <v>8466</v>
      </c>
      <c r="G154" s="66" t="s">
        <v>11286</v>
      </c>
      <c r="H154" s="66" t="s">
        <v>11338</v>
      </c>
      <c r="I154" s="66" t="s">
        <v>634</v>
      </c>
      <c r="J154" s="66" t="s">
        <v>634</v>
      </c>
      <c r="K154" s="66">
        <v>407.0</v>
      </c>
      <c r="L154" s="66">
        <v>14.0</v>
      </c>
      <c r="M154" s="66" t="s">
        <v>11301</v>
      </c>
      <c r="N154" s="66" t="s">
        <v>678</v>
      </c>
      <c r="O154" s="66" t="s">
        <v>12580</v>
      </c>
      <c r="P154" s="66" t="s">
        <v>126</v>
      </c>
      <c r="Q154" s="66">
        <v>0.0</v>
      </c>
      <c r="R154" s="66" t="s">
        <v>11290</v>
      </c>
      <c r="S154" s="68" t="s">
        <v>12581</v>
      </c>
      <c r="T154" s="69">
        <v>407.0</v>
      </c>
      <c r="U154" s="69" t="s">
        <v>12582</v>
      </c>
      <c r="V154" s="70">
        <v>470.0</v>
      </c>
      <c r="W154" s="69" t="s">
        <v>12583</v>
      </c>
      <c r="X154" s="70">
        <v>200.0</v>
      </c>
      <c r="Y154" s="69">
        <f t="shared" si="7"/>
        <v>677</v>
      </c>
      <c r="Z154" s="66">
        <v>407.0</v>
      </c>
      <c r="AA154" s="66" t="s">
        <v>12584</v>
      </c>
      <c r="AB154" s="66"/>
      <c r="AC154" s="66" t="s">
        <v>11295</v>
      </c>
      <c r="AD154" s="71">
        <v>46080.0</v>
      </c>
      <c r="AE154" s="71">
        <v>46126.0</v>
      </c>
      <c r="AF154" s="66" t="s">
        <v>11296</v>
      </c>
    </row>
    <row r="155" ht="14.25" customHeight="1">
      <c r="A155" s="66">
        <v>488.0</v>
      </c>
      <c r="B155" s="67">
        <v>46021.9440509259</v>
      </c>
      <c r="C155" s="66" t="s">
        <v>12585</v>
      </c>
      <c r="D155" s="66" t="s">
        <v>12586</v>
      </c>
      <c r="E155" s="66" t="s">
        <v>12587</v>
      </c>
      <c r="F155" s="66" t="s">
        <v>6253</v>
      </c>
      <c r="G155" s="66" t="s">
        <v>11316</v>
      </c>
      <c r="H155" s="66" t="s">
        <v>11338</v>
      </c>
      <c r="I155" s="66" t="s">
        <v>634</v>
      </c>
      <c r="J155" s="66" t="s">
        <v>634</v>
      </c>
      <c r="K155" s="66">
        <v>814.0</v>
      </c>
      <c r="L155" s="66">
        <v>15.0</v>
      </c>
      <c r="M155" s="66" t="s">
        <v>11318</v>
      </c>
      <c r="N155" s="66" t="s">
        <v>12588</v>
      </c>
      <c r="O155" s="66" t="s">
        <v>12589</v>
      </c>
      <c r="P155" s="66" t="s">
        <v>126</v>
      </c>
      <c r="Q155" s="66">
        <v>0.0</v>
      </c>
      <c r="R155" s="66" t="s">
        <v>11290</v>
      </c>
      <c r="S155" s="68" t="s">
        <v>12590</v>
      </c>
      <c r="T155" s="69">
        <v>479.0</v>
      </c>
      <c r="U155" s="69" t="s">
        <v>12525</v>
      </c>
      <c r="V155" s="70">
        <v>818.0</v>
      </c>
      <c r="W155" s="69" t="s">
        <v>12591</v>
      </c>
      <c r="X155" s="70">
        <v>600.0</v>
      </c>
      <c r="Y155" s="69">
        <f t="shared" si="7"/>
        <v>1032</v>
      </c>
      <c r="Z155" s="66">
        <v>814.0</v>
      </c>
      <c r="AA155" s="66" t="s">
        <v>12592</v>
      </c>
      <c r="AB155" s="66"/>
      <c r="AC155" s="66" t="s">
        <v>11295</v>
      </c>
      <c r="AD155" s="71">
        <v>46080.0</v>
      </c>
      <c r="AE155" s="71">
        <v>46126.0</v>
      </c>
      <c r="AF155" s="66" t="s">
        <v>11296</v>
      </c>
    </row>
    <row r="156" ht="14.25" customHeight="1">
      <c r="A156" s="66">
        <v>716.0</v>
      </c>
      <c r="B156" s="67">
        <v>46053.6463657407</v>
      </c>
      <c r="C156" s="66" t="s">
        <v>12593</v>
      </c>
      <c r="D156" s="66" t="s">
        <v>12594</v>
      </c>
      <c r="E156" s="66" t="s">
        <v>12595</v>
      </c>
      <c r="F156" s="66" t="s">
        <v>9110</v>
      </c>
      <c r="G156" s="66" t="s">
        <v>11286</v>
      </c>
      <c r="H156" s="66" t="s">
        <v>11338</v>
      </c>
      <c r="I156" s="66" t="s">
        <v>634</v>
      </c>
      <c r="J156" s="66" t="s">
        <v>634</v>
      </c>
      <c r="K156" s="66">
        <v>755.0</v>
      </c>
      <c r="L156" s="66">
        <v>17.0</v>
      </c>
      <c r="M156" s="66" t="s">
        <v>11288</v>
      </c>
      <c r="N156" s="66" t="s">
        <v>678</v>
      </c>
      <c r="O156" s="66" t="s">
        <v>12596</v>
      </c>
      <c r="P156" s="66" t="s">
        <v>126</v>
      </c>
      <c r="Q156" s="66">
        <v>0.0</v>
      </c>
      <c r="R156" s="66" t="s">
        <v>11290</v>
      </c>
      <c r="S156" s="68" t="s">
        <v>12556</v>
      </c>
      <c r="T156" s="69">
        <v>755.0</v>
      </c>
      <c r="U156" s="69" t="s">
        <v>12597</v>
      </c>
      <c r="V156" s="70" t="s">
        <v>11374</v>
      </c>
      <c r="W156" s="69" t="s">
        <v>12598</v>
      </c>
      <c r="X156" s="70" t="s">
        <v>11717</v>
      </c>
      <c r="Y156" s="69">
        <f t="shared" si="7"/>
        <v>1955</v>
      </c>
      <c r="Z156" s="66">
        <v>755.0</v>
      </c>
      <c r="AA156" s="66" t="s">
        <v>12599</v>
      </c>
      <c r="AB156" s="66"/>
      <c r="AC156" s="66" t="s">
        <v>11295</v>
      </c>
      <c r="AD156" s="71">
        <v>46080.0</v>
      </c>
      <c r="AE156" s="71">
        <v>46131.0</v>
      </c>
      <c r="AF156" s="66" t="s">
        <v>11296</v>
      </c>
    </row>
    <row r="157" ht="14.25" customHeight="1">
      <c r="A157" s="66">
        <v>48.0</v>
      </c>
      <c r="B157" s="67">
        <v>45931.30421296296</v>
      </c>
      <c r="C157" s="66" t="s">
        <v>12600</v>
      </c>
      <c r="D157" s="66" t="s">
        <v>12601</v>
      </c>
      <c r="E157" s="66" t="s">
        <v>12602</v>
      </c>
      <c r="F157" s="66" t="s">
        <v>2034</v>
      </c>
      <c r="G157" s="66" t="s">
        <v>11286</v>
      </c>
      <c r="H157" s="66" t="s">
        <v>11338</v>
      </c>
      <c r="I157" s="66" t="s">
        <v>634</v>
      </c>
      <c r="J157" s="66" t="s">
        <v>634</v>
      </c>
      <c r="K157" s="66">
        <v>755.0</v>
      </c>
      <c r="L157" s="66">
        <v>18.0</v>
      </c>
      <c r="M157" s="66" t="s">
        <v>11288</v>
      </c>
      <c r="N157" s="66" t="s">
        <v>12603</v>
      </c>
      <c r="O157" s="66" t="s">
        <v>11591</v>
      </c>
      <c r="P157" s="66" t="s">
        <v>126</v>
      </c>
      <c r="Q157" s="66">
        <v>0.0</v>
      </c>
      <c r="R157" s="66" t="s">
        <v>11290</v>
      </c>
      <c r="S157" s="68" t="s">
        <v>12604</v>
      </c>
      <c r="T157" s="69">
        <v>465.0</v>
      </c>
      <c r="U157" s="69" t="s">
        <v>12605</v>
      </c>
      <c r="V157" s="70">
        <v>900.0</v>
      </c>
      <c r="W157" s="69" t="s">
        <v>12606</v>
      </c>
      <c r="X157" s="70">
        <v>350.0</v>
      </c>
      <c r="Y157" s="69">
        <f t="shared" si="7"/>
        <v>1305</v>
      </c>
      <c r="Z157" s="66">
        <v>755.0</v>
      </c>
      <c r="AA157" s="66" t="s">
        <v>12607</v>
      </c>
      <c r="AB157" s="66"/>
      <c r="AC157" s="66" t="s">
        <v>11295</v>
      </c>
      <c r="AD157" s="71">
        <v>46080.0</v>
      </c>
      <c r="AE157" s="71">
        <v>46124.0</v>
      </c>
      <c r="AF157" s="66" t="s">
        <v>11296</v>
      </c>
    </row>
    <row r="158" ht="14.25" customHeight="1">
      <c r="A158" s="66">
        <v>627.0</v>
      </c>
      <c r="B158" s="67">
        <v>46042.3253356481</v>
      </c>
      <c r="C158" s="66" t="s">
        <v>12608</v>
      </c>
      <c r="D158" s="66" t="s">
        <v>12609</v>
      </c>
      <c r="E158" s="66" t="s">
        <v>12610</v>
      </c>
      <c r="F158" s="66" t="s">
        <v>7847</v>
      </c>
      <c r="G158" s="66" t="s">
        <v>11316</v>
      </c>
      <c r="H158" s="66" t="s">
        <v>11338</v>
      </c>
      <c r="I158" s="66" t="s">
        <v>634</v>
      </c>
      <c r="J158" s="66" t="s">
        <v>634</v>
      </c>
      <c r="K158" s="66">
        <v>814.0</v>
      </c>
      <c r="L158" s="66">
        <v>19.0</v>
      </c>
      <c r="M158" s="66" t="s">
        <v>11318</v>
      </c>
      <c r="N158" s="66" t="s">
        <v>12611</v>
      </c>
      <c r="O158" s="66" t="s">
        <v>11591</v>
      </c>
      <c r="P158" s="66" t="s">
        <v>126</v>
      </c>
      <c r="Q158" s="66">
        <v>0.0</v>
      </c>
      <c r="R158" s="66" t="s">
        <v>126</v>
      </c>
      <c r="S158" s="68" t="s">
        <v>12612</v>
      </c>
      <c r="T158" s="69">
        <v>814.0</v>
      </c>
      <c r="U158" s="69" t="s">
        <v>12613</v>
      </c>
      <c r="V158" s="70">
        <v>560.0</v>
      </c>
      <c r="W158" s="69" t="s">
        <v>12614</v>
      </c>
      <c r="X158" s="70">
        <v>300.0</v>
      </c>
      <c r="Y158" s="69">
        <f t="shared" si="7"/>
        <v>1074</v>
      </c>
      <c r="Z158" s="66">
        <v>814.0</v>
      </c>
      <c r="AA158" s="66" t="s">
        <v>12615</v>
      </c>
      <c r="AB158" s="66"/>
      <c r="AC158" s="66" t="s">
        <v>11295</v>
      </c>
      <c r="AD158" s="71">
        <v>46080.0</v>
      </c>
      <c r="AE158" s="71">
        <v>46122.0</v>
      </c>
      <c r="AF158" s="66" t="s">
        <v>11296</v>
      </c>
    </row>
    <row r="159" ht="14.25" customHeight="1">
      <c r="A159" s="66">
        <v>41.0</v>
      </c>
      <c r="B159" s="67">
        <v>45931.6009375</v>
      </c>
      <c r="C159" s="66" t="s">
        <v>12616</v>
      </c>
      <c r="D159" s="66" t="s">
        <v>12617</v>
      </c>
      <c r="E159" s="66" t="s">
        <v>12618</v>
      </c>
      <c r="F159" s="66" t="s">
        <v>1849</v>
      </c>
      <c r="G159" s="66" t="s">
        <v>11286</v>
      </c>
      <c r="H159" s="66" t="s">
        <v>11300</v>
      </c>
      <c r="I159" s="66" t="s">
        <v>634</v>
      </c>
      <c r="J159" s="66" t="s">
        <v>634</v>
      </c>
      <c r="K159" s="66">
        <v>407.0</v>
      </c>
      <c r="L159" s="66"/>
      <c r="M159" s="66" t="s">
        <v>11301</v>
      </c>
      <c r="N159" s="66" t="s">
        <v>11682</v>
      </c>
      <c r="O159" s="66" t="s">
        <v>12619</v>
      </c>
      <c r="P159" s="66" t="s">
        <v>126</v>
      </c>
      <c r="Q159" s="66">
        <v>0.0</v>
      </c>
      <c r="R159" s="66" t="s">
        <v>11290</v>
      </c>
      <c r="S159" s="68" t="s">
        <v>12620</v>
      </c>
      <c r="T159" s="69">
        <v>466.0</v>
      </c>
      <c r="U159" s="69" t="s">
        <v>12621</v>
      </c>
      <c r="V159" s="70">
        <v>480.0</v>
      </c>
      <c r="W159" s="69" t="s">
        <v>12622</v>
      </c>
      <c r="X159" s="70">
        <v>180.0</v>
      </c>
      <c r="Y159" s="69">
        <f t="shared" si="7"/>
        <v>707</v>
      </c>
      <c r="Z159" s="66">
        <v>407.0</v>
      </c>
      <c r="AA159" s="66" t="s">
        <v>12623</v>
      </c>
      <c r="AB159" s="66" t="s">
        <v>11386</v>
      </c>
      <c r="AC159" s="66" t="s">
        <v>11295</v>
      </c>
      <c r="AD159" s="71">
        <v>46080.0</v>
      </c>
      <c r="AE159" s="71">
        <v>46126.0</v>
      </c>
      <c r="AF159" s="66" t="s">
        <v>11296</v>
      </c>
    </row>
    <row r="160" ht="14.25" customHeight="1">
      <c r="A160" s="66">
        <v>803.0</v>
      </c>
      <c r="B160" s="67">
        <v>46109.133043981485</v>
      </c>
      <c r="C160" s="68" t="s">
        <v>12624</v>
      </c>
      <c r="D160" s="68" t="s">
        <v>12625</v>
      </c>
      <c r="E160" s="76" t="s">
        <v>12626</v>
      </c>
      <c r="F160" s="94" t="s">
        <v>8645</v>
      </c>
      <c r="G160" s="68" t="s">
        <v>11316</v>
      </c>
      <c r="H160" s="68" t="s">
        <v>11317</v>
      </c>
      <c r="I160" s="68" t="s">
        <v>634</v>
      </c>
      <c r="J160" s="68" t="s">
        <v>634</v>
      </c>
      <c r="K160" s="66">
        <v>814.0</v>
      </c>
      <c r="L160" s="66"/>
      <c r="M160" s="68" t="s">
        <v>11318</v>
      </c>
      <c r="N160" s="76" t="s">
        <v>12627</v>
      </c>
      <c r="O160" s="68" t="s">
        <v>12628</v>
      </c>
      <c r="P160" s="66" t="s">
        <v>126</v>
      </c>
      <c r="Q160" s="66"/>
      <c r="R160" s="68" t="s">
        <v>11290</v>
      </c>
      <c r="S160" s="76" t="s">
        <v>12498</v>
      </c>
      <c r="T160" s="66">
        <v>814.0</v>
      </c>
      <c r="U160" s="76" t="s">
        <v>12141</v>
      </c>
      <c r="V160" s="66">
        <v>900.0</v>
      </c>
      <c r="W160" s="76" t="s">
        <v>11408</v>
      </c>
      <c r="X160" s="66">
        <v>700.0</v>
      </c>
      <c r="Y160" s="69">
        <f t="shared" si="7"/>
        <v>1014</v>
      </c>
      <c r="Z160" s="66">
        <v>814.0</v>
      </c>
      <c r="AA160" s="68" t="s">
        <v>12629</v>
      </c>
      <c r="AB160" s="68"/>
      <c r="AC160" s="68" t="s">
        <v>11295</v>
      </c>
      <c r="AD160" s="76" t="s">
        <v>12308</v>
      </c>
      <c r="AE160" s="76" t="s">
        <v>12630</v>
      </c>
      <c r="AF160" s="68" t="s">
        <v>11296</v>
      </c>
    </row>
    <row r="161" ht="14.25" customHeight="1">
      <c r="A161" s="66">
        <v>838.0</v>
      </c>
      <c r="B161" s="67">
        <v>46132.0</v>
      </c>
      <c r="C161" s="66" t="s">
        <v>12631</v>
      </c>
      <c r="D161" s="66" t="s">
        <v>12632</v>
      </c>
      <c r="E161" s="66"/>
      <c r="F161" s="66"/>
      <c r="G161" s="66" t="s">
        <v>11286</v>
      </c>
      <c r="H161" s="66" t="s">
        <v>11317</v>
      </c>
      <c r="I161" s="66" t="s">
        <v>634</v>
      </c>
      <c r="J161" s="66" t="s">
        <v>634</v>
      </c>
      <c r="K161" s="66">
        <v>814.0</v>
      </c>
      <c r="L161" s="66"/>
      <c r="M161" s="66" t="s">
        <v>11318</v>
      </c>
      <c r="N161" s="66" t="s">
        <v>12633</v>
      </c>
      <c r="O161" s="66" t="s">
        <v>12634</v>
      </c>
      <c r="P161" s="66" t="s">
        <v>152</v>
      </c>
      <c r="Q161" s="66" t="s">
        <v>12635</v>
      </c>
      <c r="R161" s="66" t="s">
        <v>11290</v>
      </c>
      <c r="S161" s="68" t="s">
        <v>12636</v>
      </c>
      <c r="T161" s="69">
        <v>779.0</v>
      </c>
      <c r="U161" s="69">
        <v>1000.0</v>
      </c>
      <c r="V161" s="70">
        <v>1000.0</v>
      </c>
      <c r="W161" s="69">
        <v>750.0</v>
      </c>
      <c r="X161" s="70">
        <v>750.0</v>
      </c>
      <c r="Y161" s="69">
        <f t="shared" si="7"/>
        <v>1064</v>
      </c>
      <c r="Z161" s="69"/>
      <c r="AA161" s="66"/>
      <c r="AB161" s="66"/>
      <c r="AC161" s="66" t="s">
        <v>11295</v>
      </c>
      <c r="AD161" s="71">
        <v>46147.0</v>
      </c>
      <c r="AE161" s="71">
        <v>46148.0</v>
      </c>
      <c r="AF161" s="66" t="s">
        <v>11296</v>
      </c>
    </row>
    <row r="162" ht="14.25" customHeight="1">
      <c r="A162" s="66">
        <v>316.0</v>
      </c>
      <c r="B162" s="67">
        <v>45999.2482638889</v>
      </c>
      <c r="C162" s="66" t="s">
        <v>12637</v>
      </c>
      <c r="D162" s="66" t="s">
        <v>12638</v>
      </c>
      <c r="E162" s="66" t="s">
        <v>12639</v>
      </c>
      <c r="F162" s="66" t="s">
        <v>3924</v>
      </c>
      <c r="G162" s="66" t="s">
        <v>11286</v>
      </c>
      <c r="H162" s="66" t="s">
        <v>11300</v>
      </c>
      <c r="I162" s="66" t="s">
        <v>249</v>
      </c>
      <c r="J162" s="66" t="s">
        <v>634</v>
      </c>
      <c r="K162" s="66">
        <v>814.0</v>
      </c>
      <c r="L162" s="66">
        <v>2.0</v>
      </c>
      <c r="M162" s="66" t="s">
        <v>11318</v>
      </c>
      <c r="N162" s="66" t="s">
        <v>12640</v>
      </c>
      <c r="O162" s="66" t="s">
        <v>12641</v>
      </c>
      <c r="P162" s="66" t="s">
        <v>126</v>
      </c>
      <c r="Q162" s="66">
        <v>0.0</v>
      </c>
      <c r="R162" s="66" t="s">
        <v>11290</v>
      </c>
      <c r="S162" s="68" t="s">
        <v>12088</v>
      </c>
      <c r="T162" s="69">
        <v>814.0</v>
      </c>
      <c r="U162" s="69" t="s">
        <v>12642</v>
      </c>
      <c r="V162" s="70">
        <v>2300.0</v>
      </c>
      <c r="W162" s="69" t="s">
        <v>12642</v>
      </c>
      <c r="X162" s="70">
        <v>2300.0</v>
      </c>
      <c r="Y162" s="69">
        <f t="shared" si="7"/>
        <v>814</v>
      </c>
      <c r="Z162" s="66">
        <v>814.0</v>
      </c>
      <c r="AA162" s="66" t="s">
        <v>12643</v>
      </c>
      <c r="AB162" s="66" t="s">
        <v>11386</v>
      </c>
      <c r="AC162" s="66" t="s">
        <v>11295</v>
      </c>
      <c r="AD162" s="71">
        <v>46080.0</v>
      </c>
      <c r="AE162" s="71">
        <v>46122.0</v>
      </c>
      <c r="AF162" s="66" t="s">
        <v>11296</v>
      </c>
    </row>
    <row r="163" ht="14.25" customHeight="1">
      <c r="A163" s="66">
        <v>843.0</v>
      </c>
      <c r="B163" s="67">
        <v>46141.5583333333</v>
      </c>
      <c r="C163" s="68" t="s">
        <v>12644</v>
      </c>
      <c r="D163" s="68" t="s">
        <v>12645</v>
      </c>
      <c r="E163" s="76" t="s">
        <v>12646</v>
      </c>
      <c r="F163" s="68" t="s">
        <v>10768</v>
      </c>
      <c r="G163" s="68" t="s">
        <v>11316</v>
      </c>
      <c r="H163" s="68" t="s">
        <v>11338</v>
      </c>
      <c r="I163" s="68" t="s">
        <v>1068</v>
      </c>
      <c r="J163" s="68" t="s">
        <v>4680</v>
      </c>
      <c r="K163" s="66">
        <v>523.0</v>
      </c>
      <c r="L163" s="66"/>
      <c r="M163" s="68" t="s">
        <v>11301</v>
      </c>
      <c r="N163" s="76" t="s">
        <v>12647</v>
      </c>
      <c r="O163" s="68" t="s">
        <v>11591</v>
      </c>
      <c r="P163" s="68" t="s">
        <v>126</v>
      </c>
      <c r="Q163" s="68"/>
      <c r="R163" s="68" t="s">
        <v>11290</v>
      </c>
      <c r="S163" s="76" t="s">
        <v>12648</v>
      </c>
      <c r="T163" s="66">
        <v>628.0</v>
      </c>
      <c r="U163" s="76" t="s">
        <v>12141</v>
      </c>
      <c r="V163" s="66">
        <v>900.0</v>
      </c>
      <c r="W163" s="76" t="s">
        <v>11343</v>
      </c>
      <c r="X163" s="76" t="s">
        <v>11343</v>
      </c>
      <c r="Y163" s="69">
        <f t="shared" si="7"/>
        <v>1323</v>
      </c>
      <c r="Z163" s="68"/>
      <c r="AA163" s="68" t="s">
        <v>12649</v>
      </c>
      <c r="AB163" s="68"/>
      <c r="AC163" s="66" t="s">
        <v>11295</v>
      </c>
      <c r="AD163" s="68" t="s">
        <v>11302</v>
      </c>
      <c r="AE163" s="76" t="s">
        <v>12477</v>
      </c>
      <c r="AF163" s="76" t="s">
        <v>11296</v>
      </c>
    </row>
    <row r="164" ht="14.25" customHeight="1">
      <c r="A164" s="66">
        <v>578.0</v>
      </c>
      <c r="B164" s="67">
        <v>46026.510775463</v>
      </c>
      <c r="C164" s="66" t="s">
        <v>12650</v>
      </c>
      <c r="D164" s="66" t="s">
        <v>12651</v>
      </c>
      <c r="E164" s="66" t="s">
        <v>12652</v>
      </c>
      <c r="F164" s="66" t="s">
        <v>7250</v>
      </c>
      <c r="G164" s="66" t="s">
        <v>11286</v>
      </c>
      <c r="H164" s="66" t="s">
        <v>11338</v>
      </c>
      <c r="I164" s="66" t="s">
        <v>5631</v>
      </c>
      <c r="J164" s="66" t="s">
        <v>5631</v>
      </c>
      <c r="K164" s="66">
        <v>787.0</v>
      </c>
      <c r="L164" s="66">
        <v>0.0</v>
      </c>
      <c r="M164" s="66" t="s">
        <v>11288</v>
      </c>
      <c r="N164" s="66" t="s">
        <v>12653</v>
      </c>
      <c r="O164" s="66" t="s">
        <v>12654</v>
      </c>
      <c r="P164" s="66" t="s">
        <v>126</v>
      </c>
      <c r="Q164" s="66">
        <v>0.0</v>
      </c>
      <c r="R164" s="66" t="s">
        <v>11290</v>
      </c>
      <c r="S164" s="68" t="s">
        <v>12655</v>
      </c>
      <c r="T164" s="69">
        <v>485.0</v>
      </c>
      <c r="U164" s="69" t="s">
        <v>11709</v>
      </c>
      <c r="V164" s="70">
        <v>640.0</v>
      </c>
      <c r="W164" s="69" t="s">
        <v>11717</v>
      </c>
      <c r="X164" s="70">
        <v>300.0</v>
      </c>
      <c r="Y164" s="69">
        <f t="shared" si="7"/>
        <v>1127</v>
      </c>
      <c r="Z164" s="66">
        <v>787.0</v>
      </c>
      <c r="AA164" s="66" t="s">
        <v>12656</v>
      </c>
      <c r="AB164" s="66"/>
      <c r="AC164" s="66" t="s">
        <v>11295</v>
      </c>
      <c r="AD164" s="71">
        <v>46080.0</v>
      </c>
      <c r="AE164" s="71">
        <v>46123.0</v>
      </c>
      <c r="AF164" s="66" t="s">
        <v>11296</v>
      </c>
    </row>
    <row r="165" ht="14.25" customHeight="1">
      <c r="A165" s="66">
        <v>441.0</v>
      </c>
      <c r="B165" s="67">
        <v>46019.7794212963</v>
      </c>
      <c r="C165" s="66" t="s">
        <v>12657</v>
      </c>
      <c r="D165" s="66" t="s">
        <v>12658</v>
      </c>
      <c r="E165" s="66" t="s">
        <v>12659</v>
      </c>
      <c r="F165" s="66" t="s">
        <v>5681</v>
      </c>
      <c r="G165" s="66" t="s">
        <v>11286</v>
      </c>
      <c r="H165" s="66" t="s">
        <v>11338</v>
      </c>
      <c r="I165" s="66" t="s">
        <v>5157</v>
      </c>
      <c r="J165" s="66" t="s">
        <v>5157</v>
      </c>
      <c r="K165" s="66">
        <v>814.0</v>
      </c>
      <c r="L165" s="66">
        <v>2.0</v>
      </c>
      <c r="M165" s="66" t="s">
        <v>11318</v>
      </c>
      <c r="N165" s="66" t="s">
        <v>12660</v>
      </c>
      <c r="O165" s="66" t="s">
        <v>12661</v>
      </c>
      <c r="P165" s="66" t="s">
        <v>152</v>
      </c>
      <c r="Q165" s="66" t="s">
        <v>12662</v>
      </c>
      <c r="R165" s="66" t="s">
        <v>11426</v>
      </c>
      <c r="S165" s="68" t="s">
        <v>12663</v>
      </c>
      <c r="T165" s="69">
        <v>486.0</v>
      </c>
      <c r="U165" s="69" t="s">
        <v>12664</v>
      </c>
      <c r="V165" s="70">
        <v>990.0</v>
      </c>
      <c r="W165" s="69" t="s">
        <v>11960</v>
      </c>
      <c r="X165" s="70">
        <v>50.0</v>
      </c>
      <c r="Y165" s="69">
        <f t="shared" si="7"/>
        <v>1754</v>
      </c>
      <c r="Z165" s="66">
        <v>814.0</v>
      </c>
      <c r="AA165" s="66" t="s">
        <v>12665</v>
      </c>
      <c r="AB165" s="66"/>
      <c r="AC165" s="66" t="s">
        <v>11295</v>
      </c>
      <c r="AD165" s="71">
        <v>46080.0</v>
      </c>
      <c r="AE165" s="71">
        <v>46157.0</v>
      </c>
      <c r="AF165" s="66" t="s">
        <v>11296</v>
      </c>
    </row>
    <row r="166" ht="14.25" customHeight="1">
      <c r="A166" s="66">
        <v>451.0</v>
      </c>
      <c r="B166" s="67">
        <v>46020.6203009259</v>
      </c>
      <c r="C166" s="66" t="s">
        <v>12666</v>
      </c>
      <c r="D166" s="66" t="s">
        <v>12667</v>
      </c>
      <c r="E166" s="66" t="s">
        <v>12668</v>
      </c>
      <c r="F166" s="66" t="s">
        <v>5886</v>
      </c>
      <c r="G166" s="66" t="s">
        <v>11286</v>
      </c>
      <c r="H166" s="66" t="s">
        <v>11317</v>
      </c>
      <c r="I166" s="66" t="s">
        <v>5157</v>
      </c>
      <c r="J166" s="66" t="s">
        <v>5157</v>
      </c>
      <c r="K166" s="66">
        <v>814.0</v>
      </c>
      <c r="L166" s="66"/>
      <c r="M166" s="66" t="s">
        <v>11318</v>
      </c>
      <c r="N166" s="66" t="s">
        <v>12669</v>
      </c>
      <c r="O166" s="66" t="s">
        <v>12307</v>
      </c>
      <c r="P166" s="66" t="s">
        <v>152</v>
      </c>
      <c r="Q166" s="66" t="s">
        <v>12670</v>
      </c>
      <c r="R166" s="66" t="s">
        <v>11426</v>
      </c>
      <c r="S166" s="68" t="s">
        <v>12671</v>
      </c>
      <c r="T166" s="69">
        <v>487.0</v>
      </c>
      <c r="U166" s="69" t="s">
        <v>12672</v>
      </c>
      <c r="V166" s="70" t="s">
        <v>12673</v>
      </c>
      <c r="W166" s="69" t="s">
        <v>12674</v>
      </c>
      <c r="X166" s="70" t="s">
        <v>11374</v>
      </c>
      <c r="Y166" s="69">
        <f t="shared" si="7"/>
        <v>1014</v>
      </c>
      <c r="Z166" s="69"/>
      <c r="AA166" s="66" t="s">
        <v>12675</v>
      </c>
      <c r="AB166" s="66"/>
      <c r="AC166" s="66" t="s">
        <v>11295</v>
      </c>
      <c r="AD166" s="71">
        <v>46080.0</v>
      </c>
      <c r="AE166" s="71">
        <v>46149.0</v>
      </c>
      <c r="AF166" s="66" t="s">
        <v>11296</v>
      </c>
    </row>
    <row r="167" ht="14.25" customHeight="1">
      <c r="A167" s="66">
        <v>605.0</v>
      </c>
      <c r="B167" s="67">
        <v>46036.3461226852</v>
      </c>
      <c r="C167" s="66" t="s">
        <v>12676</v>
      </c>
      <c r="D167" s="66" t="s">
        <v>12677</v>
      </c>
      <c r="E167" s="66" t="s">
        <v>12678</v>
      </c>
      <c r="F167" s="66" t="s">
        <v>7637</v>
      </c>
      <c r="G167" s="66" t="s">
        <v>11286</v>
      </c>
      <c r="H167" s="66" t="s">
        <v>11338</v>
      </c>
      <c r="I167" s="66" t="s">
        <v>5157</v>
      </c>
      <c r="J167" s="66" t="s">
        <v>5157</v>
      </c>
      <c r="K167" s="66">
        <v>755.0</v>
      </c>
      <c r="L167" s="66"/>
      <c r="M167" s="66" t="s">
        <v>11288</v>
      </c>
      <c r="N167" s="66" t="s">
        <v>12679</v>
      </c>
      <c r="O167" s="66" t="s">
        <v>12680</v>
      </c>
      <c r="P167" s="66" t="s">
        <v>126</v>
      </c>
      <c r="Q167" s="66">
        <v>0.0</v>
      </c>
      <c r="R167" s="66" t="s">
        <v>11290</v>
      </c>
      <c r="S167" s="68" t="s">
        <v>11491</v>
      </c>
      <c r="T167" s="69">
        <v>755.0</v>
      </c>
      <c r="U167" s="69" t="s">
        <v>11474</v>
      </c>
      <c r="V167" s="70">
        <v>800.0</v>
      </c>
      <c r="W167" s="69" t="s">
        <v>12017</v>
      </c>
      <c r="X167" s="70">
        <v>50.0</v>
      </c>
      <c r="Y167" s="69">
        <f t="shared" si="7"/>
        <v>1505</v>
      </c>
      <c r="Z167" s="69"/>
      <c r="AA167" s="66" t="s">
        <v>12681</v>
      </c>
      <c r="AB167" s="66"/>
      <c r="AC167" s="66" t="s">
        <v>11295</v>
      </c>
      <c r="AD167" s="71">
        <v>46080.0</v>
      </c>
      <c r="AE167" s="71">
        <v>46148.0</v>
      </c>
      <c r="AF167" s="66" t="s">
        <v>11296</v>
      </c>
    </row>
    <row r="168" ht="14.25" customHeight="1">
      <c r="A168" s="66">
        <v>832.0</v>
      </c>
      <c r="B168" s="67">
        <v>46125.3657638889</v>
      </c>
      <c r="C168" s="68" t="s">
        <v>12676</v>
      </c>
      <c r="D168" s="68" t="s">
        <v>12682</v>
      </c>
      <c r="E168" s="76" t="s">
        <v>12683</v>
      </c>
      <c r="F168" s="68" t="s">
        <v>12684</v>
      </c>
      <c r="G168" s="68" t="s">
        <v>11286</v>
      </c>
      <c r="H168" s="68" t="s">
        <v>11357</v>
      </c>
      <c r="I168" s="68" t="s">
        <v>5177</v>
      </c>
      <c r="J168" s="68" t="s">
        <v>5157</v>
      </c>
      <c r="K168" s="66">
        <v>814.0</v>
      </c>
      <c r="L168" s="66"/>
      <c r="M168" s="68" t="s">
        <v>11318</v>
      </c>
      <c r="N168" s="76" t="s">
        <v>12685</v>
      </c>
      <c r="O168" s="68" t="s">
        <v>12686</v>
      </c>
      <c r="P168" s="68" t="s">
        <v>126</v>
      </c>
      <c r="Q168" s="68"/>
      <c r="R168" s="68" t="s">
        <v>11290</v>
      </c>
      <c r="S168" s="76" t="s">
        <v>12687</v>
      </c>
      <c r="T168" s="66"/>
      <c r="U168" s="76" t="s">
        <v>11292</v>
      </c>
      <c r="V168" s="66"/>
      <c r="W168" s="76" t="s">
        <v>12688</v>
      </c>
      <c r="X168" s="66"/>
      <c r="Y168" s="66">
        <f t="shared" si="7"/>
        <v>814</v>
      </c>
      <c r="Z168" s="68"/>
      <c r="AA168" s="68" t="s">
        <v>12689</v>
      </c>
      <c r="AB168" s="68"/>
      <c r="AC168" s="66" t="s">
        <v>11295</v>
      </c>
      <c r="AD168" s="71">
        <v>46080.0</v>
      </c>
      <c r="AE168" s="71">
        <v>46167.0</v>
      </c>
      <c r="AF168" s="66" t="s">
        <v>11296</v>
      </c>
    </row>
    <row r="169" ht="14.25" customHeight="1">
      <c r="A169" s="66">
        <v>401.0</v>
      </c>
      <c r="B169" s="67">
        <v>46013.7050231481</v>
      </c>
      <c r="C169" s="66" t="s">
        <v>12690</v>
      </c>
      <c r="D169" s="66" t="s">
        <v>12691</v>
      </c>
      <c r="E169" s="66" t="s">
        <v>12692</v>
      </c>
      <c r="F169" s="66" t="s">
        <v>5195</v>
      </c>
      <c r="G169" s="66" t="s">
        <v>11316</v>
      </c>
      <c r="H169" s="66" t="s">
        <v>11338</v>
      </c>
      <c r="I169" s="66" t="s">
        <v>132</v>
      </c>
      <c r="J169" s="66" t="s">
        <v>132</v>
      </c>
      <c r="K169" s="66">
        <v>407.0</v>
      </c>
      <c r="L169" s="66">
        <v>2.0</v>
      </c>
      <c r="M169" s="66" t="s">
        <v>11301</v>
      </c>
      <c r="N169" s="66" t="s">
        <v>767</v>
      </c>
      <c r="O169" s="66" t="s">
        <v>11435</v>
      </c>
      <c r="P169" s="66" t="s">
        <v>126</v>
      </c>
      <c r="Q169" s="66">
        <v>0.0</v>
      </c>
      <c r="R169" s="66" t="s">
        <v>11290</v>
      </c>
      <c r="S169" s="68" t="s">
        <v>12693</v>
      </c>
      <c r="T169" s="69">
        <v>506.0</v>
      </c>
      <c r="U169" s="69" t="s">
        <v>11373</v>
      </c>
      <c r="V169" s="70">
        <v>2500.0</v>
      </c>
      <c r="W169" s="69" t="s">
        <v>858</v>
      </c>
      <c r="X169" s="70"/>
      <c r="Y169" s="69">
        <f t="shared" si="7"/>
        <v>2907</v>
      </c>
      <c r="Z169" s="69">
        <v>407.0</v>
      </c>
      <c r="AA169" s="66" t="s">
        <v>12694</v>
      </c>
      <c r="AB169" s="66"/>
      <c r="AC169" s="66" t="s">
        <v>11295</v>
      </c>
      <c r="AD169" s="71">
        <v>46080.0</v>
      </c>
      <c r="AE169" s="71">
        <v>46125.0</v>
      </c>
      <c r="AF169" s="66" t="s">
        <v>11296</v>
      </c>
    </row>
    <row r="170" ht="14.25" customHeight="1">
      <c r="A170" s="66">
        <v>777.0</v>
      </c>
      <c r="B170" s="67">
        <v>46084.7071643519</v>
      </c>
      <c r="C170" s="66" t="s">
        <v>9661</v>
      </c>
      <c r="D170" s="68" t="s">
        <v>12695</v>
      </c>
      <c r="E170" s="66" t="s">
        <v>12696</v>
      </c>
      <c r="F170" s="66" t="s">
        <v>5146</v>
      </c>
      <c r="G170" s="68" t="s">
        <v>11286</v>
      </c>
      <c r="H170" s="68" t="s">
        <v>11338</v>
      </c>
      <c r="I170" s="68" t="s">
        <v>132</v>
      </c>
      <c r="J170" s="66" t="s">
        <v>132</v>
      </c>
      <c r="K170" s="66">
        <v>755.0</v>
      </c>
      <c r="L170" s="66">
        <v>2.0</v>
      </c>
      <c r="M170" s="68" t="s">
        <v>11288</v>
      </c>
      <c r="N170" s="76" t="s">
        <v>12697</v>
      </c>
      <c r="O170" s="68" t="s">
        <v>12698</v>
      </c>
      <c r="P170" s="68" t="s">
        <v>152</v>
      </c>
      <c r="Q170" s="68" t="s">
        <v>12699</v>
      </c>
      <c r="R170" s="68" t="s">
        <v>11426</v>
      </c>
      <c r="S170" s="76" t="s">
        <v>12556</v>
      </c>
      <c r="T170" s="69">
        <v>755.0</v>
      </c>
      <c r="U170" s="76" t="s">
        <v>12700</v>
      </c>
      <c r="V170" s="70">
        <v>2500.0</v>
      </c>
      <c r="W170" s="76" t="s">
        <v>12701</v>
      </c>
      <c r="X170" s="70">
        <v>1000.0</v>
      </c>
      <c r="Y170" s="69">
        <f t="shared" si="7"/>
        <v>2255</v>
      </c>
      <c r="Z170" s="69">
        <f>K170</f>
        <v>755</v>
      </c>
      <c r="AA170" s="68" t="s">
        <v>12702</v>
      </c>
      <c r="AB170" s="66" t="s">
        <v>11325</v>
      </c>
      <c r="AC170" s="66" t="s">
        <v>11295</v>
      </c>
      <c r="AD170" s="71">
        <v>46098.0</v>
      </c>
      <c r="AE170" s="71">
        <v>46098.0</v>
      </c>
      <c r="AF170" s="66" t="s">
        <v>11296</v>
      </c>
    </row>
    <row r="171" ht="14.25" customHeight="1">
      <c r="A171" s="66">
        <v>9.0</v>
      </c>
      <c r="B171" s="67">
        <v>45915.6337037037</v>
      </c>
      <c r="C171" s="66" t="s">
        <v>12703</v>
      </c>
      <c r="D171" s="66" t="s">
        <v>12704</v>
      </c>
      <c r="E171" s="66" t="s">
        <v>12705</v>
      </c>
      <c r="F171" s="66" t="s">
        <v>1608</v>
      </c>
      <c r="G171" s="66" t="s">
        <v>11316</v>
      </c>
      <c r="H171" s="66" t="s">
        <v>12706</v>
      </c>
      <c r="I171" s="66" t="s">
        <v>132</v>
      </c>
      <c r="J171" s="66" t="s">
        <v>132</v>
      </c>
      <c r="K171" s="66">
        <v>814.0</v>
      </c>
      <c r="L171" s="66">
        <v>3.0</v>
      </c>
      <c r="M171" s="66" t="s">
        <v>11318</v>
      </c>
      <c r="N171" s="66" t="s">
        <v>12707</v>
      </c>
      <c r="O171" s="66" t="s">
        <v>12708</v>
      </c>
      <c r="P171" s="66" t="s">
        <v>126</v>
      </c>
      <c r="Q171" s="66">
        <v>0.0</v>
      </c>
      <c r="R171" s="66" t="s">
        <v>11290</v>
      </c>
      <c r="S171" s="68" t="s">
        <v>12709</v>
      </c>
      <c r="T171" s="69">
        <v>489.0</v>
      </c>
      <c r="U171" s="69" t="s">
        <v>12710</v>
      </c>
      <c r="V171" s="70">
        <v>3500.0</v>
      </c>
      <c r="W171" s="69" t="s">
        <v>12711</v>
      </c>
      <c r="X171" s="70">
        <v>100.0</v>
      </c>
      <c r="Y171" s="69">
        <f t="shared" si="7"/>
        <v>4214</v>
      </c>
      <c r="Z171" s="66">
        <v>814.0</v>
      </c>
      <c r="AA171" s="66" t="s">
        <v>12712</v>
      </c>
      <c r="AB171" s="66"/>
      <c r="AC171" s="66" t="s">
        <v>11295</v>
      </c>
      <c r="AD171" s="71">
        <v>46080.0</v>
      </c>
      <c r="AE171" s="71">
        <v>46122.0</v>
      </c>
      <c r="AF171" s="66" t="s">
        <v>11296</v>
      </c>
    </row>
    <row r="172" ht="14.25" customHeight="1">
      <c r="A172" s="66">
        <v>108.0</v>
      </c>
      <c r="B172" s="67">
        <v>45959.4644791667</v>
      </c>
      <c r="C172" s="66" t="s">
        <v>12713</v>
      </c>
      <c r="D172" s="66" t="s">
        <v>12714</v>
      </c>
      <c r="E172" s="66" t="s">
        <v>12715</v>
      </c>
      <c r="F172" s="66" t="s">
        <v>12716</v>
      </c>
      <c r="G172" s="66" t="s">
        <v>11286</v>
      </c>
      <c r="H172" s="66" t="s">
        <v>11338</v>
      </c>
      <c r="I172" s="66" t="s">
        <v>132</v>
      </c>
      <c r="J172" s="66" t="s">
        <v>132</v>
      </c>
      <c r="K172" s="66">
        <v>407.0</v>
      </c>
      <c r="L172" s="66"/>
      <c r="M172" s="66" t="s">
        <v>11301</v>
      </c>
      <c r="N172" s="66" t="s">
        <v>12717</v>
      </c>
      <c r="O172" s="66" t="s">
        <v>12718</v>
      </c>
      <c r="P172" s="66" t="s">
        <v>152</v>
      </c>
      <c r="Q172" s="66" t="s">
        <v>12719</v>
      </c>
      <c r="R172" s="66" t="s">
        <v>11290</v>
      </c>
      <c r="S172" s="68" t="s">
        <v>12720</v>
      </c>
      <c r="T172" s="69">
        <v>493.0</v>
      </c>
      <c r="U172" s="69" t="s">
        <v>12212</v>
      </c>
      <c r="V172" s="70">
        <v>800.0</v>
      </c>
      <c r="W172" s="69" t="s">
        <v>12212</v>
      </c>
      <c r="X172" s="70">
        <v>800.0</v>
      </c>
      <c r="Y172" s="69">
        <f t="shared" si="7"/>
        <v>407</v>
      </c>
      <c r="Z172" s="69"/>
      <c r="AA172" s="66" t="s">
        <v>12721</v>
      </c>
      <c r="AB172" s="66"/>
      <c r="AC172" s="66" t="s">
        <v>11295</v>
      </c>
      <c r="AD172" s="71">
        <v>46080.0</v>
      </c>
      <c r="AE172" s="71">
        <v>46149.0</v>
      </c>
      <c r="AF172" s="66" t="s">
        <v>11296</v>
      </c>
    </row>
    <row r="173" ht="14.25" customHeight="1">
      <c r="A173" s="66">
        <v>168.0</v>
      </c>
      <c r="B173" s="67">
        <v>45982.5619560185</v>
      </c>
      <c r="C173" s="66" t="s">
        <v>12722</v>
      </c>
      <c r="D173" s="66" t="s">
        <v>12723</v>
      </c>
      <c r="E173" s="66" t="s">
        <v>12724</v>
      </c>
      <c r="F173" s="66" t="s">
        <v>256</v>
      </c>
      <c r="G173" s="66" t="s">
        <v>11316</v>
      </c>
      <c r="H173" s="66" t="s">
        <v>12725</v>
      </c>
      <c r="I173" s="66" t="s">
        <v>132</v>
      </c>
      <c r="J173" s="66" t="s">
        <v>132</v>
      </c>
      <c r="K173" s="66">
        <v>814.0</v>
      </c>
      <c r="L173" s="66"/>
      <c r="M173" s="66" t="s">
        <v>11318</v>
      </c>
      <c r="N173" s="66" t="s">
        <v>12726</v>
      </c>
      <c r="O173" s="66" t="s">
        <v>12727</v>
      </c>
      <c r="P173" s="66" t="s">
        <v>152</v>
      </c>
      <c r="Q173" s="66" t="s">
        <v>12728</v>
      </c>
      <c r="R173" s="66" t="s">
        <v>11290</v>
      </c>
      <c r="S173" s="68" t="s">
        <v>12729</v>
      </c>
      <c r="T173" s="69">
        <v>497.0</v>
      </c>
      <c r="U173" s="69" t="s">
        <v>11373</v>
      </c>
      <c r="V173" s="70">
        <v>2500.0</v>
      </c>
      <c r="W173" s="69" t="s">
        <v>12730</v>
      </c>
      <c r="X173" s="70"/>
      <c r="Y173" s="69">
        <f t="shared" si="7"/>
        <v>3314</v>
      </c>
      <c r="Z173" s="66">
        <v>814.0</v>
      </c>
      <c r="AA173" s="66" t="s">
        <v>12731</v>
      </c>
      <c r="AB173" s="66" t="s">
        <v>12460</v>
      </c>
      <c r="AC173" s="66" t="s">
        <v>11295</v>
      </c>
      <c r="AD173" s="71">
        <v>46080.0</v>
      </c>
      <c r="AE173" s="71">
        <v>46080.0</v>
      </c>
      <c r="AF173" s="66" t="s">
        <v>11296</v>
      </c>
    </row>
    <row r="174" ht="14.25" customHeight="1">
      <c r="A174" s="66">
        <v>438.0</v>
      </c>
      <c r="B174" s="67">
        <v>46019.0114930556</v>
      </c>
      <c r="C174" s="66" t="s">
        <v>12732</v>
      </c>
      <c r="D174" s="66" t="s">
        <v>12733</v>
      </c>
      <c r="E174" s="66" t="s">
        <v>12734</v>
      </c>
      <c r="F174" s="66" t="s">
        <v>5664</v>
      </c>
      <c r="G174" s="66" t="s">
        <v>11316</v>
      </c>
      <c r="H174" s="66" t="s">
        <v>12085</v>
      </c>
      <c r="I174" s="66" t="s">
        <v>132</v>
      </c>
      <c r="J174" s="66" t="s">
        <v>132</v>
      </c>
      <c r="K174" s="66">
        <v>385.0</v>
      </c>
      <c r="L174" s="66"/>
      <c r="M174" s="66" t="s">
        <v>8313</v>
      </c>
      <c r="N174" s="66" t="s">
        <v>12735</v>
      </c>
      <c r="O174" s="66" t="s">
        <v>12736</v>
      </c>
      <c r="P174" s="66" t="s">
        <v>152</v>
      </c>
      <c r="Q174" s="66" t="s">
        <v>12737</v>
      </c>
      <c r="R174" s="66" t="s">
        <v>11290</v>
      </c>
      <c r="S174" s="68" t="s">
        <v>12738</v>
      </c>
      <c r="T174" s="69">
        <v>508.0</v>
      </c>
      <c r="U174" s="69" t="s">
        <v>11482</v>
      </c>
      <c r="V174" s="70">
        <v>2000.0</v>
      </c>
      <c r="W174" s="69" t="s">
        <v>858</v>
      </c>
      <c r="X174" s="70"/>
      <c r="Y174" s="69">
        <f t="shared" si="7"/>
        <v>2385</v>
      </c>
      <c r="Z174" s="66">
        <v>385.0</v>
      </c>
      <c r="AA174" s="66" t="s">
        <v>12739</v>
      </c>
      <c r="AB174" s="66" t="s">
        <v>12740</v>
      </c>
      <c r="AC174" s="66" t="s">
        <v>11295</v>
      </c>
      <c r="AD174" s="71">
        <v>46080.0</v>
      </c>
      <c r="AE174" s="71">
        <v>46094.0</v>
      </c>
      <c r="AF174" s="66" t="s">
        <v>11296</v>
      </c>
    </row>
    <row r="175" ht="14.25" customHeight="1">
      <c r="A175" s="66">
        <v>460.0</v>
      </c>
      <c r="B175" s="67">
        <v>46020.9005555556</v>
      </c>
      <c r="C175" s="66" t="s">
        <v>12741</v>
      </c>
      <c r="D175" s="66" t="s">
        <v>12742</v>
      </c>
      <c r="E175" s="66" t="s">
        <v>12743</v>
      </c>
      <c r="F175" s="66" t="s">
        <v>5971</v>
      </c>
      <c r="G175" s="66" t="s">
        <v>11286</v>
      </c>
      <c r="H175" s="66" t="s">
        <v>11338</v>
      </c>
      <c r="I175" s="66" t="s">
        <v>132</v>
      </c>
      <c r="J175" s="66" t="s">
        <v>132</v>
      </c>
      <c r="K175" s="66">
        <v>755.0</v>
      </c>
      <c r="L175" s="66"/>
      <c r="M175" s="66" t="s">
        <v>11288</v>
      </c>
      <c r="N175" s="66" t="s">
        <v>12744</v>
      </c>
      <c r="O175" s="66" t="s">
        <v>11591</v>
      </c>
      <c r="P175" s="66" t="s">
        <v>152</v>
      </c>
      <c r="Q175" s="66" t="s">
        <v>12745</v>
      </c>
      <c r="R175" s="66" t="s">
        <v>11290</v>
      </c>
      <c r="S175" s="68" t="s">
        <v>12746</v>
      </c>
      <c r="T175" s="69">
        <v>509.0</v>
      </c>
      <c r="U175" s="69" t="s">
        <v>11454</v>
      </c>
      <c r="V175" s="70">
        <v>3000.0</v>
      </c>
      <c r="W175" s="69" t="s">
        <v>11482</v>
      </c>
      <c r="X175" s="70">
        <v>2000.0</v>
      </c>
      <c r="Y175" s="69">
        <f t="shared" si="7"/>
        <v>1755</v>
      </c>
      <c r="Z175" s="69"/>
      <c r="AA175" s="66" t="s">
        <v>12747</v>
      </c>
      <c r="AB175" s="66"/>
      <c r="AC175" s="66" t="s">
        <v>11800</v>
      </c>
      <c r="AD175" s="71">
        <v>46080.0</v>
      </c>
      <c r="AE175" s="71">
        <v>46149.0</v>
      </c>
      <c r="AF175" s="66" t="s">
        <v>11296</v>
      </c>
    </row>
    <row r="176" ht="14.25" customHeight="1">
      <c r="A176" s="66">
        <v>675.0</v>
      </c>
      <c r="B176" s="67">
        <v>46052.3068402778</v>
      </c>
      <c r="C176" s="66" t="s">
        <v>12748</v>
      </c>
      <c r="D176" s="66" t="s">
        <v>12749</v>
      </c>
      <c r="E176" s="66" t="s">
        <v>12750</v>
      </c>
      <c r="F176" s="66" t="s">
        <v>8351</v>
      </c>
      <c r="G176" s="66" t="s">
        <v>11286</v>
      </c>
      <c r="H176" s="66" t="s">
        <v>11338</v>
      </c>
      <c r="I176" s="66" t="s">
        <v>132</v>
      </c>
      <c r="J176" s="66" t="s">
        <v>132</v>
      </c>
      <c r="K176" s="66">
        <v>814.0</v>
      </c>
      <c r="L176" s="66"/>
      <c r="M176" s="66" t="s">
        <v>11318</v>
      </c>
      <c r="N176" s="66" t="s">
        <v>12751</v>
      </c>
      <c r="O176" s="66" t="s">
        <v>12752</v>
      </c>
      <c r="P176" s="66" t="s">
        <v>126</v>
      </c>
      <c r="Q176" s="66">
        <v>0.0</v>
      </c>
      <c r="R176" s="66" t="s">
        <v>11290</v>
      </c>
      <c r="S176" s="68" t="s">
        <v>12753</v>
      </c>
      <c r="T176" s="69">
        <v>714.0</v>
      </c>
      <c r="U176" s="69" t="s">
        <v>12754</v>
      </c>
      <c r="V176" s="70">
        <v>1646.0</v>
      </c>
      <c r="W176" s="69" t="s">
        <v>12755</v>
      </c>
      <c r="X176" s="70">
        <v>1500.0</v>
      </c>
      <c r="Y176" s="69">
        <f t="shared" si="7"/>
        <v>960</v>
      </c>
      <c r="Z176" s="69"/>
      <c r="AA176" s="66" t="s">
        <v>12756</v>
      </c>
      <c r="AB176" s="66"/>
      <c r="AC176" s="66" t="s">
        <v>11295</v>
      </c>
      <c r="AD176" s="71">
        <v>46080.0</v>
      </c>
      <c r="AE176" s="71">
        <v>46148.0</v>
      </c>
      <c r="AF176" s="66" t="s">
        <v>11296</v>
      </c>
    </row>
    <row r="177" ht="14.25" customHeight="1">
      <c r="A177" s="66">
        <v>226.0</v>
      </c>
      <c r="B177" s="67">
        <v>45984.4271527778</v>
      </c>
      <c r="C177" s="66" t="s">
        <v>12757</v>
      </c>
      <c r="D177" s="66" t="s">
        <v>12758</v>
      </c>
      <c r="E177" s="66" t="s">
        <v>12759</v>
      </c>
      <c r="F177" s="66" t="s">
        <v>1151</v>
      </c>
      <c r="G177" s="66" t="s">
        <v>11286</v>
      </c>
      <c r="H177" s="66" t="s">
        <v>11317</v>
      </c>
      <c r="I177" s="66" t="s">
        <v>272</v>
      </c>
      <c r="J177" s="66" t="s">
        <v>132</v>
      </c>
      <c r="K177" s="66">
        <v>814.0</v>
      </c>
      <c r="L177" s="66"/>
      <c r="M177" s="66" t="s">
        <v>11318</v>
      </c>
      <c r="N177" s="66" t="s">
        <v>12760</v>
      </c>
      <c r="O177" s="66" t="s">
        <v>12761</v>
      </c>
      <c r="P177" s="66" t="s">
        <v>126</v>
      </c>
      <c r="Q177" s="66">
        <v>0.0</v>
      </c>
      <c r="R177" s="66" t="s">
        <v>11290</v>
      </c>
      <c r="S177" s="68" t="s">
        <v>12762</v>
      </c>
      <c r="T177" s="69">
        <v>719.0</v>
      </c>
      <c r="U177" s="69" t="s">
        <v>11878</v>
      </c>
      <c r="V177" s="70">
        <v>1500.0</v>
      </c>
      <c r="W177" s="69" t="s">
        <v>12763</v>
      </c>
      <c r="X177" s="70">
        <v>1000.0</v>
      </c>
      <c r="Y177" s="69">
        <f t="shared" si="7"/>
        <v>1314</v>
      </c>
      <c r="Z177" s="69"/>
      <c r="AA177" s="66" t="s">
        <v>12764</v>
      </c>
      <c r="AB177" s="66"/>
      <c r="AC177" s="66" t="s">
        <v>11295</v>
      </c>
      <c r="AD177" s="71">
        <v>46080.0</v>
      </c>
      <c r="AE177" s="71">
        <v>46148.0</v>
      </c>
      <c r="AF177" s="66" t="s">
        <v>11296</v>
      </c>
    </row>
    <row r="178" ht="14.25" customHeight="1">
      <c r="A178" s="66">
        <v>419.0</v>
      </c>
      <c r="B178" s="67">
        <v>46015.6656828704</v>
      </c>
      <c r="C178" s="66" t="s">
        <v>12765</v>
      </c>
      <c r="D178" s="66" t="s">
        <v>12766</v>
      </c>
      <c r="E178" s="66" t="s">
        <v>12767</v>
      </c>
      <c r="F178" s="66" t="s">
        <v>5325</v>
      </c>
      <c r="G178" s="66" t="s">
        <v>11286</v>
      </c>
      <c r="H178" s="66" t="s">
        <v>12768</v>
      </c>
      <c r="I178" s="66" t="s">
        <v>132</v>
      </c>
      <c r="J178" s="66" t="s">
        <v>132</v>
      </c>
      <c r="K178" s="66">
        <v>755.0</v>
      </c>
      <c r="L178" s="66"/>
      <c r="M178" s="66" t="s">
        <v>11288</v>
      </c>
      <c r="N178" s="66" t="s">
        <v>12769</v>
      </c>
      <c r="O178" s="66" t="s">
        <v>12768</v>
      </c>
      <c r="P178" s="66" t="s">
        <v>126</v>
      </c>
      <c r="Q178" s="66">
        <v>0.0</v>
      </c>
      <c r="R178" s="66" t="s">
        <v>11290</v>
      </c>
      <c r="S178" s="68" t="s">
        <v>12770</v>
      </c>
      <c r="T178" s="69">
        <v>507.0</v>
      </c>
      <c r="U178" s="69" t="s">
        <v>12771</v>
      </c>
      <c r="V178" s="70">
        <v>1700.0</v>
      </c>
      <c r="W178" s="69" t="s">
        <v>12772</v>
      </c>
      <c r="X178" s="70">
        <v>1500.0</v>
      </c>
      <c r="Y178" s="69">
        <f t="shared" si="7"/>
        <v>955</v>
      </c>
      <c r="Z178" s="69"/>
      <c r="AA178" s="66" t="s">
        <v>12773</v>
      </c>
      <c r="AB178" s="66"/>
      <c r="AC178" s="66" t="s">
        <v>11295</v>
      </c>
      <c r="AD178" s="71">
        <v>46080.0</v>
      </c>
      <c r="AE178" s="71">
        <v>46167.0</v>
      </c>
      <c r="AF178" s="66" t="s">
        <v>11296</v>
      </c>
    </row>
    <row r="179" ht="14.25" customHeight="1">
      <c r="A179" s="66">
        <v>387.0</v>
      </c>
      <c r="B179" s="67">
        <v>46010.5640046296</v>
      </c>
      <c r="C179" s="66" t="s">
        <v>12774</v>
      </c>
      <c r="D179" s="66" t="s">
        <v>12775</v>
      </c>
      <c r="E179" s="66" t="s">
        <v>12776</v>
      </c>
      <c r="F179" s="66" t="s">
        <v>7397</v>
      </c>
      <c r="G179" s="66" t="s">
        <v>11316</v>
      </c>
      <c r="H179" s="66" t="s">
        <v>11338</v>
      </c>
      <c r="I179" s="66" t="s">
        <v>2869</v>
      </c>
      <c r="J179" s="66" t="s">
        <v>12777</v>
      </c>
      <c r="K179" s="66">
        <v>875.0</v>
      </c>
      <c r="L179" s="66">
        <v>1.0</v>
      </c>
      <c r="M179" s="66" t="s">
        <v>11318</v>
      </c>
      <c r="N179" s="66" t="s">
        <v>12778</v>
      </c>
      <c r="O179" s="66" t="s">
        <v>12779</v>
      </c>
      <c r="P179" s="66" t="s">
        <v>126</v>
      </c>
      <c r="Q179" s="66">
        <v>0.0</v>
      </c>
      <c r="R179" s="66" t="s">
        <v>126</v>
      </c>
      <c r="S179" s="68" t="s">
        <v>12780</v>
      </c>
      <c r="T179" s="69">
        <v>335.0</v>
      </c>
      <c r="U179" s="69" t="s">
        <v>12074</v>
      </c>
      <c r="V179" s="70">
        <v>600.0</v>
      </c>
      <c r="W179" s="69" t="s">
        <v>11827</v>
      </c>
      <c r="X179" s="70">
        <v>200.0</v>
      </c>
      <c r="Y179" s="69">
        <f t="shared" si="7"/>
        <v>1275</v>
      </c>
      <c r="Z179" s="69">
        <v>875.0</v>
      </c>
      <c r="AA179" s="66" t="s">
        <v>12781</v>
      </c>
      <c r="AB179" s="66"/>
      <c r="AC179" s="66" t="s">
        <v>11295</v>
      </c>
      <c r="AD179" s="71">
        <v>46080.0</v>
      </c>
      <c r="AE179" s="71">
        <v>46122.0</v>
      </c>
      <c r="AF179" s="66" t="s">
        <v>11296</v>
      </c>
    </row>
    <row r="180" ht="14.25" customHeight="1">
      <c r="A180" s="66">
        <v>193.0</v>
      </c>
      <c r="B180" s="67">
        <v>45982.9781944444</v>
      </c>
      <c r="C180" s="66" t="s">
        <v>12782</v>
      </c>
      <c r="D180" s="66" t="s">
        <v>12783</v>
      </c>
      <c r="E180" s="66" t="s">
        <v>12784</v>
      </c>
      <c r="F180" s="66" t="s">
        <v>12785</v>
      </c>
      <c r="G180" s="66" t="s">
        <v>11316</v>
      </c>
      <c r="H180" s="66" t="s">
        <v>11338</v>
      </c>
      <c r="I180" s="66" t="s">
        <v>12786</v>
      </c>
      <c r="J180" s="66" t="s">
        <v>12777</v>
      </c>
      <c r="K180" s="66">
        <v>875.0</v>
      </c>
      <c r="L180" s="66"/>
      <c r="M180" s="66" t="s">
        <v>11318</v>
      </c>
      <c r="N180" s="66" t="s">
        <v>12787</v>
      </c>
      <c r="O180" s="66" t="s">
        <v>12788</v>
      </c>
      <c r="P180" s="66" t="s">
        <v>126</v>
      </c>
      <c r="Q180" s="66">
        <v>0.0</v>
      </c>
      <c r="R180" s="66" t="s">
        <v>11426</v>
      </c>
      <c r="S180" s="68" t="s">
        <v>12789</v>
      </c>
      <c r="T180" s="69">
        <v>512.0</v>
      </c>
      <c r="U180" s="69" t="s">
        <v>12790</v>
      </c>
      <c r="V180" s="70">
        <v>500.0</v>
      </c>
      <c r="W180" s="69" t="s">
        <v>12791</v>
      </c>
      <c r="X180" s="70">
        <v>300.0</v>
      </c>
      <c r="Y180" s="69">
        <f t="shared" si="7"/>
        <v>1075</v>
      </c>
      <c r="Z180" s="69"/>
      <c r="AA180" s="66" t="s">
        <v>12792</v>
      </c>
      <c r="AB180" s="66"/>
      <c r="AC180" s="66" t="s">
        <v>11295</v>
      </c>
      <c r="AD180" s="71">
        <v>46080.0</v>
      </c>
      <c r="AE180" s="71">
        <v>46167.0</v>
      </c>
      <c r="AF180" s="66" t="s">
        <v>11296</v>
      </c>
    </row>
    <row r="181" ht="14.25" customHeight="1">
      <c r="A181" s="66">
        <v>403.0</v>
      </c>
      <c r="B181" s="67">
        <v>46013.9610300926</v>
      </c>
      <c r="C181" s="66" t="s">
        <v>5215</v>
      </c>
      <c r="D181" s="66" t="s">
        <v>12793</v>
      </c>
      <c r="E181" s="66" t="s">
        <v>12794</v>
      </c>
      <c r="F181" s="66" t="s">
        <v>5217</v>
      </c>
      <c r="G181" s="66" t="s">
        <v>11286</v>
      </c>
      <c r="H181" s="66" t="s">
        <v>11338</v>
      </c>
      <c r="I181" s="66" t="s">
        <v>4071</v>
      </c>
      <c r="J181" s="66" t="s">
        <v>4071</v>
      </c>
      <c r="K181" s="66">
        <v>407.0</v>
      </c>
      <c r="L181" s="66">
        <v>2.0</v>
      </c>
      <c r="M181" s="66" t="s">
        <v>11301</v>
      </c>
      <c r="N181" s="66" t="s">
        <v>767</v>
      </c>
      <c r="O181" s="66" t="s">
        <v>12795</v>
      </c>
      <c r="P181" s="66" t="s">
        <v>126</v>
      </c>
      <c r="Q181" s="66">
        <v>0.0</v>
      </c>
      <c r="R181" s="66" t="s">
        <v>11290</v>
      </c>
      <c r="S181" s="68" t="s">
        <v>12796</v>
      </c>
      <c r="T181" s="69">
        <v>516.0</v>
      </c>
      <c r="U181" s="69" t="s">
        <v>12797</v>
      </c>
      <c r="V181" s="70">
        <v>850.0</v>
      </c>
      <c r="W181" s="69" t="s">
        <v>12798</v>
      </c>
      <c r="X181" s="70" t="s">
        <v>11625</v>
      </c>
      <c r="Y181" s="69">
        <f t="shared" si="7"/>
        <v>1057</v>
      </c>
      <c r="Z181" s="69">
        <v>407.0</v>
      </c>
      <c r="AA181" s="66" t="s">
        <v>12799</v>
      </c>
      <c r="AB181" s="66" t="s">
        <v>11325</v>
      </c>
      <c r="AC181" s="66" t="s">
        <v>11295</v>
      </c>
      <c r="AD181" s="71">
        <v>46080.0</v>
      </c>
      <c r="AE181" s="71">
        <v>46082.0</v>
      </c>
      <c r="AF181" s="66" t="s">
        <v>11296</v>
      </c>
    </row>
    <row r="182" ht="14.25" customHeight="1">
      <c r="A182" s="66">
        <v>404.0</v>
      </c>
      <c r="B182" s="67">
        <v>46013.9445486111</v>
      </c>
      <c r="C182" s="66" t="s">
        <v>12800</v>
      </c>
      <c r="D182" s="66" t="s">
        <v>12801</v>
      </c>
      <c r="E182" s="66" t="s">
        <v>12802</v>
      </c>
      <c r="F182" s="66" t="s">
        <v>5190</v>
      </c>
      <c r="G182" s="66" t="s">
        <v>11286</v>
      </c>
      <c r="H182" s="66" t="s">
        <v>11317</v>
      </c>
      <c r="I182" s="66" t="s">
        <v>4071</v>
      </c>
      <c r="J182" s="66" t="s">
        <v>4071</v>
      </c>
      <c r="K182" s="66">
        <v>755.0</v>
      </c>
      <c r="L182" s="66">
        <v>4.0</v>
      </c>
      <c r="M182" s="66" t="s">
        <v>11288</v>
      </c>
      <c r="N182" s="66" t="s">
        <v>12803</v>
      </c>
      <c r="O182" s="66" t="s">
        <v>12804</v>
      </c>
      <c r="P182" s="66" t="s">
        <v>152</v>
      </c>
      <c r="Q182" s="66" t="s">
        <v>12805</v>
      </c>
      <c r="R182" s="66" t="s">
        <v>11290</v>
      </c>
      <c r="S182" s="68" t="s">
        <v>12806</v>
      </c>
      <c r="T182" s="69">
        <v>515.0</v>
      </c>
      <c r="U182" s="69" t="s">
        <v>12807</v>
      </c>
      <c r="V182" s="70" t="s">
        <v>12808</v>
      </c>
      <c r="W182" s="69" t="s">
        <v>12809</v>
      </c>
      <c r="X182" s="70" t="s">
        <v>11690</v>
      </c>
      <c r="Y182" s="69">
        <f t="shared" si="7"/>
        <v>1295</v>
      </c>
      <c r="Z182" s="69">
        <v>755.0</v>
      </c>
      <c r="AA182" s="66" t="s">
        <v>12810</v>
      </c>
      <c r="AB182" s="66" t="s">
        <v>11325</v>
      </c>
      <c r="AC182" s="66" t="s">
        <v>11295</v>
      </c>
      <c r="AD182" s="71">
        <v>46080.0</v>
      </c>
      <c r="AE182" s="71">
        <v>46087.0</v>
      </c>
      <c r="AF182" s="66" t="s">
        <v>11296</v>
      </c>
    </row>
    <row r="183" ht="14.25" customHeight="1">
      <c r="A183" s="66">
        <v>633.0</v>
      </c>
      <c r="B183" s="67">
        <v>46044.109525463</v>
      </c>
      <c r="C183" s="66" t="s">
        <v>12811</v>
      </c>
      <c r="D183" s="66" t="s">
        <v>12812</v>
      </c>
      <c r="E183" s="66" t="s">
        <v>12813</v>
      </c>
      <c r="F183" s="66" t="s">
        <v>7837</v>
      </c>
      <c r="G183" s="66" t="s">
        <v>11286</v>
      </c>
      <c r="H183" s="66" t="s">
        <v>12814</v>
      </c>
      <c r="I183" s="66" t="s">
        <v>12815</v>
      </c>
      <c r="J183" s="66" t="s">
        <v>12815</v>
      </c>
      <c r="K183" s="66">
        <v>814.0</v>
      </c>
      <c r="L183" s="66">
        <v>1.0</v>
      </c>
      <c r="M183" s="66" t="s">
        <v>11318</v>
      </c>
      <c r="N183" s="66" t="s">
        <v>12816</v>
      </c>
      <c r="O183" s="66" t="s">
        <v>12814</v>
      </c>
      <c r="P183" s="66" t="s">
        <v>126</v>
      </c>
      <c r="Q183" s="66">
        <v>0.0</v>
      </c>
      <c r="R183" s="66" t="s">
        <v>11290</v>
      </c>
      <c r="S183" s="68" t="s">
        <v>12817</v>
      </c>
      <c r="T183" s="69">
        <v>755.0</v>
      </c>
      <c r="U183" s="69" t="s">
        <v>12818</v>
      </c>
      <c r="V183" s="70">
        <v>700.0</v>
      </c>
      <c r="W183" s="69" t="s">
        <v>11889</v>
      </c>
      <c r="X183" s="70">
        <v>500.0</v>
      </c>
      <c r="Y183" s="69">
        <f t="shared" si="7"/>
        <v>1014</v>
      </c>
      <c r="Z183" s="69">
        <v>814.0</v>
      </c>
      <c r="AA183" s="66" t="s">
        <v>12819</v>
      </c>
      <c r="AB183" s="66" t="s">
        <v>11325</v>
      </c>
      <c r="AC183" s="66" t="s">
        <v>11295</v>
      </c>
      <c r="AD183" s="71">
        <v>46080.0</v>
      </c>
      <c r="AE183" s="71">
        <v>46101.0</v>
      </c>
      <c r="AF183" s="66" t="s">
        <v>11296</v>
      </c>
    </row>
    <row r="184" ht="14.25" customHeight="1">
      <c r="A184" s="66">
        <v>614.0</v>
      </c>
      <c r="B184" s="67">
        <v>46039.9492592593</v>
      </c>
      <c r="C184" s="66" t="s">
        <v>12820</v>
      </c>
      <c r="D184" s="66" t="s">
        <v>12821</v>
      </c>
      <c r="E184" s="66" t="s">
        <v>12822</v>
      </c>
      <c r="F184" s="66" t="s">
        <v>6956</v>
      </c>
      <c r="G184" s="66" t="s">
        <v>11286</v>
      </c>
      <c r="H184" s="66" t="s">
        <v>11338</v>
      </c>
      <c r="I184" s="66" t="s">
        <v>6958</v>
      </c>
      <c r="J184" s="66" t="s">
        <v>6958</v>
      </c>
      <c r="K184" s="66">
        <v>523.0</v>
      </c>
      <c r="L184" s="66">
        <v>0.0</v>
      </c>
      <c r="M184" s="66" t="s">
        <v>11301</v>
      </c>
      <c r="N184" s="66" t="s">
        <v>12823</v>
      </c>
      <c r="O184" s="66" t="s">
        <v>12824</v>
      </c>
      <c r="P184" s="66" t="s">
        <v>152</v>
      </c>
      <c r="Q184" s="66" t="s">
        <v>12825</v>
      </c>
      <c r="R184" s="66" t="s">
        <v>11426</v>
      </c>
      <c r="S184" s="68" t="s">
        <v>12826</v>
      </c>
      <c r="T184" s="69">
        <v>418.0</v>
      </c>
      <c r="U184" s="69" t="s">
        <v>12827</v>
      </c>
      <c r="V184" s="70">
        <v>1000.0</v>
      </c>
      <c r="W184" s="69" t="s">
        <v>12827</v>
      </c>
      <c r="X184" s="70">
        <v>1000.0</v>
      </c>
      <c r="Y184" s="69">
        <f t="shared" si="7"/>
        <v>523</v>
      </c>
      <c r="Z184" s="66">
        <v>523.0</v>
      </c>
      <c r="AA184" s="66" t="s">
        <v>12828</v>
      </c>
      <c r="AB184" s="66"/>
      <c r="AC184" s="66" t="s">
        <v>11295</v>
      </c>
      <c r="AD184" s="71">
        <v>46080.0</v>
      </c>
      <c r="AE184" s="71">
        <v>46123.0</v>
      </c>
      <c r="AF184" s="66" t="s">
        <v>11296</v>
      </c>
    </row>
    <row r="185" ht="14.25" customHeight="1">
      <c r="A185" s="66">
        <v>301.0</v>
      </c>
      <c r="B185" s="67">
        <v>45994.9323263889</v>
      </c>
      <c r="C185" s="66" t="s">
        <v>12829</v>
      </c>
      <c r="D185" s="66" t="s">
        <v>12830</v>
      </c>
      <c r="E185" s="66" t="s">
        <v>12831</v>
      </c>
      <c r="F185" s="66" t="s">
        <v>4164</v>
      </c>
      <c r="G185" s="66" t="s">
        <v>11286</v>
      </c>
      <c r="H185" s="66" t="s">
        <v>11317</v>
      </c>
      <c r="I185" s="66" t="s">
        <v>1540</v>
      </c>
      <c r="J185" s="66" t="s">
        <v>1540</v>
      </c>
      <c r="K185" s="66">
        <v>814.0</v>
      </c>
      <c r="L185" s="66">
        <v>1.0</v>
      </c>
      <c r="M185" s="66" t="s">
        <v>11318</v>
      </c>
      <c r="N185" s="66" t="s">
        <v>12832</v>
      </c>
      <c r="O185" s="66" t="s">
        <v>12833</v>
      </c>
      <c r="P185" s="66" t="s">
        <v>152</v>
      </c>
      <c r="Q185" s="66" t="s">
        <v>12834</v>
      </c>
      <c r="R185" s="66" t="s">
        <v>11290</v>
      </c>
      <c r="S185" s="68" t="s">
        <v>12835</v>
      </c>
      <c r="T185" s="69">
        <v>519.0</v>
      </c>
      <c r="U185" s="69" t="s">
        <v>12836</v>
      </c>
      <c r="V185" s="70">
        <v>1800.0</v>
      </c>
      <c r="W185" s="69" t="s">
        <v>12837</v>
      </c>
      <c r="X185" s="70">
        <v>600.0</v>
      </c>
      <c r="Y185" s="69">
        <f t="shared" si="7"/>
        <v>2014</v>
      </c>
      <c r="Z185" s="69">
        <v>814.0</v>
      </c>
      <c r="AA185" s="66" t="s">
        <v>12838</v>
      </c>
      <c r="AB185" s="66" t="s">
        <v>11325</v>
      </c>
      <c r="AC185" s="66" t="s">
        <v>11295</v>
      </c>
      <c r="AD185" s="71">
        <v>46080.0</v>
      </c>
      <c r="AE185" s="71">
        <v>46091.0</v>
      </c>
      <c r="AF185" s="66" t="s">
        <v>11296</v>
      </c>
    </row>
    <row r="186" ht="14.25" customHeight="1">
      <c r="A186" s="66">
        <v>189.0</v>
      </c>
      <c r="B186" s="67">
        <v>45982.8515162037</v>
      </c>
      <c r="C186" s="66" t="s">
        <v>12839</v>
      </c>
      <c r="D186" s="66" t="s">
        <v>12840</v>
      </c>
      <c r="E186" s="66" t="s">
        <v>12841</v>
      </c>
      <c r="F186" s="66" t="s">
        <v>1538</v>
      </c>
      <c r="G186" s="66" t="s">
        <v>11316</v>
      </c>
      <c r="H186" s="66" t="s">
        <v>11317</v>
      </c>
      <c r="I186" s="66" t="s">
        <v>1540</v>
      </c>
      <c r="J186" s="66" t="s">
        <v>1540</v>
      </c>
      <c r="K186" s="66">
        <v>814.0</v>
      </c>
      <c r="L186" s="66"/>
      <c r="M186" s="66" t="s">
        <v>11318</v>
      </c>
      <c r="N186" s="66" t="s">
        <v>12842</v>
      </c>
      <c r="O186" s="66" t="s">
        <v>12843</v>
      </c>
      <c r="P186" s="66" t="s">
        <v>126</v>
      </c>
      <c r="Q186" s="66">
        <v>0.0</v>
      </c>
      <c r="R186" s="66" t="s">
        <v>11290</v>
      </c>
      <c r="S186" s="68" t="s">
        <v>12844</v>
      </c>
      <c r="T186" s="69">
        <v>518.0</v>
      </c>
      <c r="U186" s="69" t="s">
        <v>12845</v>
      </c>
      <c r="V186" s="70">
        <v>2000.0</v>
      </c>
      <c r="W186" s="69" t="s">
        <v>11889</v>
      </c>
      <c r="X186" s="70">
        <v>500.0</v>
      </c>
      <c r="Y186" s="69">
        <f t="shared" si="7"/>
        <v>2314</v>
      </c>
      <c r="Z186" s="66">
        <v>814.0</v>
      </c>
      <c r="AA186" s="66" t="s">
        <v>12846</v>
      </c>
      <c r="AB186" s="66" t="s">
        <v>11313</v>
      </c>
      <c r="AC186" s="66" t="s">
        <v>11295</v>
      </c>
      <c r="AD186" s="71">
        <v>46080.0</v>
      </c>
      <c r="AE186" s="71">
        <v>46082.0</v>
      </c>
      <c r="AF186" s="66" t="s">
        <v>11296</v>
      </c>
    </row>
    <row r="187" ht="14.25" customHeight="1">
      <c r="A187" s="66">
        <v>207.0</v>
      </c>
      <c r="B187" s="67">
        <v>45983.5719675926</v>
      </c>
      <c r="C187" s="66" t="s">
        <v>12847</v>
      </c>
      <c r="D187" s="66" t="s">
        <v>12848</v>
      </c>
      <c r="E187" s="66" t="s">
        <v>12849</v>
      </c>
      <c r="F187" s="66" t="s">
        <v>1311</v>
      </c>
      <c r="G187" s="66" t="s">
        <v>11316</v>
      </c>
      <c r="H187" s="66" t="s">
        <v>11317</v>
      </c>
      <c r="I187" s="66" t="s">
        <v>396</v>
      </c>
      <c r="J187" s="66" t="s">
        <v>396</v>
      </c>
      <c r="K187" s="66">
        <v>319.0</v>
      </c>
      <c r="L187" s="66">
        <v>1.0</v>
      </c>
      <c r="M187" s="66" t="s">
        <v>11301</v>
      </c>
      <c r="N187" s="66" t="s">
        <v>12850</v>
      </c>
      <c r="O187" s="66" t="s">
        <v>12851</v>
      </c>
      <c r="P187" s="66" t="s">
        <v>126</v>
      </c>
      <c r="Q187" s="66">
        <v>0.0</v>
      </c>
      <c r="R187" s="66" t="s">
        <v>11290</v>
      </c>
      <c r="S187" s="68" t="s">
        <v>12852</v>
      </c>
      <c r="T187" s="69">
        <v>521.0</v>
      </c>
      <c r="U187" s="69" t="s">
        <v>12853</v>
      </c>
      <c r="V187" s="70">
        <v>4500.0</v>
      </c>
      <c r="W187" s="69" t="s">
        <v>12854</v>
      </c>
      <c r="X187" s="70">
        <v>25.0</v>
      </c>
      <c r="Y187" s="69">
        <f t="shared" si="7"/>
        <v>4794</v>
      </c>
      <c r="Z187" s="69">
        <v>319.0</v>
      </c>
      <c r="AA187" s="66" t="s">
        <v>12855</v>
      </c>
      <c r="AB187" s="66" t="s">
        <v>11325</v>
      </c>
      <c r="AC187" s="66" t="s">
        <v>11295</v>
      </c>
      <c r="AD187" s="71">
        <v>46080.0</v>
      </c>
      <c r="AE187" s="71">
        <v>46081.0</v>
      </c>
      <c r="AF187" s="66" t="s">
        <v>11296</v>
      </c>
    </row>
    <row r="188" ht="14.25" customHeight="1">
      <c r="A188" s="66">
        <v>61.0</v>
      </c>
      <c r="B188" s="67">
        <v>45942.394328703704</v>
      </c>
      <c r="C188" s="66" t="s">
        <v>12856</v>
      </c>
      <c r="D188" s="66" t="s">
        <v>12857</v>
      </c>
      <c r="E188" s="66" t="s">
        <v>12858</v>
      </c>
      <c r="F188" s="66" t="s">
        <v>2423</v>
      </c>
      <c r="G188" s="66" t="s">
        <v>11316</v>
      </c>
      <c r="H188" s="66" t="s">
        <v>11338</v>
      </c>
      <c r="I188" s="66" t="s">
        <v>396</v>
      </c>
      <c r="J188" s="66" t="s">
        <v>396</v>
      </c>
      <c r="K188" s="66">
        <v>583.0</v>
      </c>
      <c r="L188" s="66">
        <v>2.0</v>
      </c>
      <c r="M188" s="66" t="s">
        <v>11288</v>
      </c>
      <c r="N188" s="66" t="s">
        <v>12859</v>
      </c>
      <c r="O188" s="66" t="s">
        <v>11674</v>
      </c>
      <c r="P188" s="66" t="s">
        <v>126</v>
      </c>
      <c r="Q188" s="66">
        <v>0.0</v>
      </c>
      <c r="R188" s="66" t="s">
        <v>11290</v>
      </c>
      <c r="S188" s="68" t="s">
        <v>12860</v>
      </c>
      <c r="T188" s="69">
        <v>520.0</v>
      </c>
      <c r="U188" s="69" t="s">
        <v>12861</v>
      </c>
      <c r="V188" s="70" t="s">
        <v>11454</v>
      </c>
      <c r="W188" s="69" t="s">
        <v>11374</v>
      </c>
      <c r="X188" s="70">
        <v>1500.0</v>
      </c>
      <c r="Y188" s="69">
        <f t="shared" si="7"/>
        <v>2083</v>
      </c>
      <c r="Z188" s="69">
        <v>583.0</v>
      </c>
      <c r="AA188" s="66" t="s">
        <v>12862</v>
      </c>
      <c r="AB188" s="66" t="s">
        <v>11325</v>
      </c>
      <c r="AC188" s="66" t="s">
        <v>11295</v>
      </c>
      <c r="AD188" s="71">
        <v>46080.0</v>
      </c>
      <c r="AE188" s="71">
        <v>46099.0</v>
      </c>
      <c r="AF188" s="66" t="s">
        <v>11296</v>
      </c>
    </row>
    <row r="189" ht="14.25" customHeight="1">
      <c r="A189" s="66">
        <v>313.0</v>
      </c>
      <c r="B189" s="67">
        <v>45998.7712037037</v>
      </c>
      <c r="C189" s="66" t="s">
        <v>12863</v>
      </c>
      <c r="D189" s="66" t="s">
        <v>12864</v>
      </c>
      <c r="E189" s="66" t="s">
        <v>12865</v>
      </c>
      <c r="F189" s="66" t="s">
        <v>4290</v>
      </c>
      <c r="G189" s="66" t="s">
        <v>11316</v>
      </c>
      <c r="H189" s="66" t="s">
        <v>11317</v>
      </c>
      <c r="I189" s="66" t="s">
        <v>396</v>
      </c>
      <c r="J189" s="66" t="s">
        <v>396</v>
      </c>
      <c r="K189" s="66">
        <v>755.0</v>
      </c>
      <c r="L189" s="66"/>
      <c r="M189" s="66" t="s">
        <v>11318</v>
      </c>
      <c r="N189" s="66" t="s">
        <v>12866</v>
      </c>
      <c r="O189" s="66" t="s">
        <v>12867</v>
      </c>
      <c r="P189" s="66" t="s">
        <v>126</v>
      </c>
      <c r="Q189" s="66" t="s">
        <v>452</v>
      </c>
      <c r="R189" s="66" t="s">
        <v>11290</v>
      </c>
      <c r="S189" s="68" t="s">
        <v>12868</v>
      </c>
      <c r="T189" s="69">
        <v>523.0</v>
      </c>
      <c r="U189" s="69" t="s">
        <v>12869</v>
      </c>
      <c r="V189" s="70">
        <v>4475.0</v>
      </c>
      <c r="W189" s="69" t="s">
        <v>12763</v>
      </c>
      <c r="X189" s="70">
        <v>1000.0</v>
      </c>
      <c r="Y189" s="69">
        <f t="shared" si="7"/>
        <v>4230</v>
      </c>
      <c r="Z189" s="66">
        <v>755.0</v>
      </c>
      <c r="AA189" s="66" t="s">
        <v>12870</v>
      </c>
      <c r="AB189" s="66" t="s">
        <v>11313</v>
      </c>
      <c r="AC189" s="66" t="s">
        <v>11295</v>
      </c>
      <c r="AD189" s="71">
        <v>46080.0</v>
      </c>
      <c r="AE189" s="71">
        <v>46085.0</v>
      </c>
      <c r="AF189" s="66" t="s">
        <v>11296</v>
      </c>
    </row>
    <row r="190" ht="14.25" customHeight="1">
      <c r="A190" s="66">
        <v>409.0</v>
      </c>
      <c r="B190" s="67">
        <v>46014.7678819444</v>
      </c>
      <c r="C190" s="66" t="s">
        <v>12871</v>
      </c>
      <c r="D190" s="66" t="s">
        <v>12872</v>
      </c>
      <c r="E190" s="66" t="s">
        <v>12873</v>
      </c>
      <c r="F190" s="66" t="s">
        <v>5300</v>
      </c>
      <c r="G190" s="66" t="s">
        <v>11316</v>
      </c>
      <c r="H190" s="66" t="s">
        <v>11338</v>
      </c>
      <c r="I190" s="66" t="s">
        <v>5294</v>
      </c>
      <c r="J190" s="66" t="s">
        <v>5294</v>
      </c>
      <c r="K190" s="66">
        <v>583.0</v>
      </c>
      <c r="L190" s="66">
        <v>1.0</v>
      </c>
      <c r="M190" s="66" t="s">
        <v>11288</v>
      </c>
      <c r="N190" s="66" t="s">
        <v>12874</v>
      </c>
      <c r="O190" s="66" t="s">
        <v>12875</v>
      </c>
      <c r="P190" s="66" t="s">
        <v>126</v>
      </c>
      <c r="Q190" s="66" t="s">
        <v>126</v>
      </c>
      <c r="R190" s="66" t="s">
        <v>11290</v>
      </c>
      <c r="S190" s="68" t="s">
        <v>12876</v>
      </c>
      <c r="T190" s="69">
        <v>528.0</v>
      </c>
      <c r="U190" s="69" t="s">
        <v>12877</v>
      </c>
      <c r="V190" s="70">
        <v>3800.0</v>
      </c>
      <c r="W190" s="69" t="s">
        <v>11384</v>
      </c>
      <c r="X190" s="70">
        <v>100.0</v>
      </c>
      <c r="Y190" s="69">
        <f t="shared" si="7"/>
        <v>4283</v>
      </c>
      <c r="Z190" s="69">
        <v>583.0</v>
      </c>
      <c r="AA190" s="66" t="s">
        <v>12878</v>
      </c>
      <c r="AB190" s="66" t="s">
        <v>11325</v>
      </c>
      <c r="AC190" s="66" t="s">
        <v>11295</v>
      </c>
      <c r="AD190" s="71">
        <v>46080.0</v>
      </c>
      <c r="AE190" s="71">
        <v>46080.0</v>
      </c>
      <c r="AF190" s="66" t="s">
        <v>11296</v>
      </c>
    </row>
    <row r="191" ht="14.25" customHeight="1">
      <c r="A191" s="66">
        <v>407.0</v>
      </c>
      <c r="B191" s="67">
        <v>46014.6856134259</v>
      </c>
      <c r="C191" s="66" t="s">
        <v>12879</v>
      </c>
      <c r="D191" s="66" t="s">
        <v>12880</v>
      </c>
      <c r="E191" s="66" t="s">
        <v>5293</v>
      </c>
      <c r="F191" s="66" t="s">
        <v>5292</v>
      </c>
      <c r="G191" s="66" t="s">
        <v>11316</v>
      </c>
      <c r="H191" s="66" t="s">
        <v>11338</v>
      </c>
      <c r="I191" s="66" t="s">
        <v>5294</v>
      </c>
      <c r="J191" s="66" t="s">
        <v>5294</v>
      </c>
      <c r="K191" s="66">
        <v>319.0</v>
      </c>
      <c r="L191" s="66">
        <v>2.0</v>
      </c>
      <c r="M191" s="66" t="s">
        <v>11301</v>
      </c>
      <c r="N191" s="66" t="s">
        <v>12881</v>
      </c>
      <c r="O191" s="66" t="s">
        <v>12882</v>
      </c>
      <c r="P191" s="66" t="s">
        <v>126</v>
      </c>
      <c r="Q191" s="66">
        <v>0.0</v>
      </c>
      <c r="R191" s="66" t="s">
        <v>11290</v>
      </c>
      <c r="S191" s="68" t="s">
        <v>12883</v>
      </c>
      <c r="T191" s="69">
        <v>526.0</v>
      </c>
      <c r="U191" s="69" t="s">
        <v>12884</v>
      </c>
      <c r="V191" s="70">
        <v>3688.0</v>
      </c>
      <c r="W191" s="69" t="s">
        <v>12885</v>
      </c>
      <c r="X191" s="70">
        <v>100.0</v>
      </c>
      <c r="Y191" s="69">
        <f t="shared" si="7"/>
        <v>3907</v>
      </c>
      <c r="Z191" s="69">
        <v>319.0</v>
      </c>
      <c r="AA191" s="66" t="s">
        <v>12886</v>
      </c>
      <c r="AB191" s="66" t="s">
        <v>11325</v>
      </c>
      <c r="AC191" s="66" t="s">
        <v>11295</v>
      </c>
      <c r="AD191" s="71">
        <v>46080.0</v>
      </c>
      <c r="AE191" s="71">
        <v>46080.0</v>
      </c>
      <c r="AF191" s="66" t="s">
        <v>11296</v>
      </c>
    </row>
    <row r="192" ht="14.25" customHeight="1">
      <c r="A192" s="66">
        <v>408.0</v>
      </c>
      <c r="B192" s="67">
        <v>46014.7363657407</v>
      </c>
      <c r="C192" s="66" t="s">
        <v>12887</v>
      </c>
      <c r="D192" s="66" t="s">
        <v>12888</v>
      </c>
      <c r="E192" s="66" t="s">
        <v>12889</v>
      </c>
      <c r="F192" s="66" t="s">
        <v>5330</v>
      </c>
      <c r="G192" s="66" t="s">
        <v>11286</v>
      </c>
      <c r="H192" s="66" t="s">
        <v>11317</v>
      </c>
      <c r="I192" s="66" t="s">
        <v>5294</v>
      </c>
      <c r="J192" s="66" t="s">
        <v>5294</v>
      </c>
      <c r="K192" s="66">
        <v>755.0</v>
      </c>
      <c r="L192" s="66"/>
      <c r="M192" s="66" t="s">
        <v>11318</v>
      </c>
      <c r="N192" s="66" t="s">
        <v>12890</v>
      </c>
      <c r="O192" s="66" t="s">
        <v>12891</v>
      </c>
      <c r="P192" s="66" t="s">
        <v>152</v>
      </c>
      <c r="Q192" s="66" t="s">
        <v>12892</v>
      </c>
      <c r="R192" s="66" t="s">
        <v>11290</v>
      </c>
      <c r="S192" s="68" t="s">
        <v>12893</v>
      </c>
      <c r="T192" s="69">
        <v>527.0</v>
      </c>
      <c r="U192" s="69" t="s">
        <v>12894</v>
      </c>
      <c r="V192" s="70">
        <v>3688.0</v>
      </c>
      <c r="W192" s="69" t="s">
        <v>11384</v>
      </c>
      <c r="X192" s="70">
        <v>100.0</v>
      </c>
      <c r="Y192" s="69">
        <f t="shared" si="7"/>
        <v>4343</v>
      </c>
      <c r="Z192" s="66">
        <v>755.0</v>
      </c>
      <c r="AA192" s="66" t="s">
        <v>12895</v>
      </c>
      <c r="AB192" s="66" t="s">
        <v>11313</v>
      </c>
      <c r="AC192" s="66" t="s">
        <v>11295</v>
      </c>
      <c r="AD192" s="71">
        <v>46080.0</v>
      </c>
      <c r="AE192" s="71">
        <v>46085.0</v>
      </c>
      <c r="AF192" s="66" t="s">
        <v>11296</v>
      </c>
    </row>
    <row r="193" ht="14.25" customHeight="1">
      <c r="A193" s="83">
        <v>686.0</v>
      </c>
      <c r="B193" s="84">
        <v>46052.629849537</v>
      </c>
      <c r="C193" s="66" t="s">
        <v>12896</v>
      </c>
      <c r="D193" s="66" t="s">
        <v>12897</v>
      </c>
      <c r="E193" s="66" t="s">
        <v>12898</v>
      </c>
      <c r="F193" s="66" t="s">
        <v>6798</v>
      </c>
      <c r="G193" s="66" t="s">
        <v>11286</v>
      </c>
      <c r="H193" s="66" t="s">
        <v>11338</v>
      </c>
      <c r="I193" s="66" t="s">
        <v>5294</v>
      </c>
      <c r="J193" s="66" t="s">
        <v>5294</v>
      </c>
      <c r="K193" s="66">
        <v>755.0</v>
      </c>
      <c r="L193" s="66"/>
      <c r="M193" s="66" t="s">
        <v>11318</v>
      </c>
      <c r="N193" s="66" t="s">
        <v>12899</v>
      </c>
      <c r="O193" s="66" t="s">
        <v>12900</v>
      </c>
      <c r="P193" s="66" t="s">
        <v>152</v>
      </c>
      <c r="Q193" s="66" t="s">
        <v>12901</v>
      </c>
      <c r="R193" s="66" t="s">
        <v>126</v>
      </c>
      <c r="S193" s="68" t="s">
        <v>12902</v>
      </c>
      <c r="T193" s="69"/>
      <c r="U193" s="69" t="s">
        <v>12205</v>
      </c>
      <c r="V193" s="70">
        <v>2000.0</v>
      </c>
      <c r="W193" s="69" t="s">
        <v>12188</v>
      </c>
      <c r="X193" s="70">
        <v>1000.0</v>
      </c>
      <c r="Y193" s="69">
        <f t="shared" si="7"/>
        <v>1755</v>
      </c>
      <c r="Z193" s="66">
        <v>755.0</v>
      </c>
      <c r="AA193" s="66" t="s">
        <v>12903</v>
      </c>
      <c r="AB193" s="66" t="s">
        <v>11313</v>
      </c>
      <c r="AC193" s="66" t="s">
        <v>11295</v>
      </c>
      <c r="AD193" s="71">
        <v>46080.0</v>
      </c>
      <c r="AE193" s="71">
        <v>46080.0</v>
      </c>
      <c r="AF193" s="66" t="s">
        <v>11296</v>
      </c>
    </row>
    <row r="194" ht="14.25" customHeight="1">
      <c r="A194" s="66">
        <v>799.0</v>
      </c>
      <c r="B194" s="67">
        <v>46103.4497916667</v>
      </c>
      <c r="C194" s="68" t="s">
        <v>12904</v>
      </c>
      <c r="D194" s="68" t="s">
        <v>12905</v>
      </c>
      <c r="E194" s="76" t="s">
        <v>12906</v>
      </c>
      <c r="F194" s="68" t="s">
        <v>7966</v>
      </c>
      <c r="G194" s="68" t="s">
        <v>11286</v>
      </c>
      <c r="H194" s="68" t="s">
        <v>12907</v>
      </c>
      <c r="I194" s="68" t="s">
        <v>405</v>
      </c>
      <c r="J194" s="68" t="s">
        <v>405</v>
      </c>
      <c r="K194" s="66">
        <v>755.0</v>
      </c>
      <c r="L194" s="66">
        <v>1.0</v>
      </c>
      <c r="M194" s="68" t="s">
        <v>11318</v>
      </c>
      <c r="N194" s="68" t="s">
        <v>12908</v>
      </c>
      <c r="O194" s="68" t="s">
        <v>12909</v>
      </c>
      <c r="P194" s="68" t="s">
        <v>152</v>
      </c>
      <c r="Q194" s="68" t="s">
        <v>12910</v>
      </c>
      <c r="R194" s="68" t="s">
        <v>11426</v>
      </c>
      <c r="S194" s="76" t="s">
        <v>12911</v>
      </c>
      <c r="T194" s="66"/>
      <c r="U194" s="76" t="s">
        <v>12912</v>
      </c>
      <c r="V194" s="66">
        <v>3000.0</v>
      </c>
      <c r="W194" s="76" t="s">
        <v>12913</v>
      </c>
      <c r="X194" s="66">
        <v>800.0</v>
      </c>
      <c r="Y194" s="69">
        <f t="shared" si="7"/>
        <v>2955</v>
      </c>
      <c r="Z194" s="66">
        <v>755.0</v>
      </c>
      <c r="AA194" s="68" t="s">
        <v>12914</v>
      </c>
      <c r="AB194" s="76" t="s">
        <v>12460</v>
      </c>
      <c r="AC194" s="66" t="s">
        <v>11295</v>
      </c>
      <c r="AD194" s="76" t="s">
        <v>11302</v>
      </c>
      <c r="AE194" s="76" t="s">
        <v>11303</v>
      </c>
      <c r="AF194" s="66" t="s">
        <v>11296</v>
      </c>
    </row>
    <row r="195" ht="14.25" customHeight="1">
      <c r="A195" s="66">
        <v>800.0</v>
      </c>
      <c r="B195" s="67">
        <v>46103.5332407407</v>
      </c>
      <c r="C195" s="68" t="s">
        <v>12915</v>
      </c>
      <c r="D195" s="68" t="s">
        <v>12916</v>
      </c>
      <c r="E195" s="76" t="s">
        <v>12917</v>
      </c>
      <c r="F195" s="68" t="s">
        <v>12918</v>
      </c>
      <c r="G195" s="68" t="s">
        <v>11316</v>
      </c>
      <c r="H195" s="68" t="s">
        <v>11338</v>
      </c>
      <c r="I195" s="68" t="s">
        <v>405</v>
      </c>
      <c r="J195" s="68" t="s">
        <v>405</v>
      </c>
      <c r="K195" s="66">
        <v>755.0</v>
      </c>
      <c r="L195" s="66"/>
      <c r="M195" s="68" t="s">
        <v>11318</v>
      </c>
      <c r="N195" s="68" t="s">
        <v>12919</v>
      </c>
      <c r="O195" s="68" t="s">
        <v>11674</v>
      </c>
      <c r="P195" s="68" t="s">
        <v>126</v>
      </c>
      <c r="Q195" s="68"/>
      <c r="R195" s="68" t="s">
        <v>11290</v>
      </c>
      <c r="S195" s="76" t="s">
        <v>12920</v>
      </c>
      <c r="T195" s="66"/>
      <c r="U195" s="76" t="s">
        <v>12921</v>
      </c>
      <c r="V195" s="66">
        <v>2650.0</v>
      </c>
      <c r="W195" s="76" t="s">
        <v>12922</v>
      </c>
      <c r="X195" s="66">
        <v>950.0</v>
      </c>
      <c r="Y195" s="69">
        <f t="shared" si="7"/>
        <v>2455</v>
      </c>
      <c r="Z195" s="68"/>
      <c r="AA195" s="68" t="s">
        <v>12923</v>
      </c>
      <c r="AB195" s="68"/>
      <c r="AC195" s="66" t="s">
        <v>11295</v>
      </c>
      <c r="AD195" s="76" t="s">
        <v>11302</v>
      </c>
      <c r="AE195" s="76" t="s">
        <v>11303</v>
      </c>
      <c r="AF195" s="68" t="s">
        <v>11296</v>
      </c>
    </row>
    <row r="196" ht="14.25" customHeight="1">
      <c r="A196" s="83">
        <v>428.0</v>
      </c>
      <c r="B196" s="84">
        <v>46018.4516666667</v>
      </c>
      <c r="C196" s="66" t="s">
        <v>12924</v>
      </c>
      <c r="D196" s="66" t="s">
        <v>12925</v>
      </c>
      <c r="E196" s="89" t="s">
        <v>12926</v>
      </c>
      <c r="F196" s="66" t="s">
        <v>5464</v>
      </c>
      <c r="G196" s="85" t="s">
        <v>11316</v>
      </c>
      <c r="H196" s="85" t="s">
        <v>11338</v>
      </c>
      <c r="I196" s="85" t="s">
        <v>1226</v>
      </c>
      <c r="J196" s="66" t="s">
        <v>1226</v>
      </c>
      <c r="K196" s="66">
        <v>755.0</v>
      </c>
      <c r="L196" s="66">
        <v>1.0</v>
      </c>
      <c r="M196" s="85" t="s">
        <v>11288</v>
      </c>
      <c r="N196" s="85" t="s">
        <v>12927</v>
      </c>
      <c r="O196" s="85" t="s">
        <v>11469</v>
      </c>
      <c r="P196" s="85" t="s">
        <v>126</v>
      </c>
      <c r="Q196" s="66">
        <v>0.0</v>
      </c>
      <c r="R196" s="85" t="s">
        <v>11290</v>
      </c>
      <c r="S196" s="86" t="s">
        <v>12928</v>
      </c>
      <c r="T196" s="69">
        <v>533.0</v>
      </c>
      <c r="U196" s="87" t="s">
        <v>12008</v>
      </c>
      <c r="V196" s="70">
        <v>500.0</v>
      </c>
      <c r="W196" s="87" t="s">
        <v>12929</v>
      </c>
      <c r="X196" s="70">
        <v>250.0</v>
      </c>
      <c r="Y196" s="69">
        <f t="shared" si="7"/>
        <v>1005</v>
      </c>
      <c r="Z196" s="69">
        <v>755.0</v>
      </c>
      <c r="AA196" s="85" t="s">
        <v>12930</v>
      </c>
      <c r="AB196" s="66"/>
      <c r="AC196" s="66" t="s">
        <v>11295</v>
      </c>
      <c r="AD196" s="71">
        <v>46080.0</v>
      </c>
      <c r="AE196" s="71">
        <v>46080.0</v>
      </c>
      <c r="AF196" s="66" t="s">
        <v>11296</v>
      </c>
    </row>
    <row r="197" ht="14.25" customHeight="1">
      <c r="A197" s="66">
        <v>655.0</v>
      </c>
      <c r="B197" s="67">
        <v>46049.5160763889</v>
      </c>
      <c r="C197" s="66" t="s">
        <v>12931</v>
      </c>
      <c r="D197" s="66" t="s">
        <v>12932</v>
      </c>
      <c r="E197" s="66" t="s">
        <v>12933</v>
      </c>
      <c r="F197" s="66" t="s">
        <v>8281</v>
      </c>
      <c r="G197" s="66" t="s">
        <v>11286</v>
      </c>
      <c r="H197" s="66" t="s">
        <v>12934</v>
      </c>
      <c r="I197" s="66" t="s">
        <v>1226</v>
      </c>
      <c r="J197" s="66" t="s">
        <v>1226</v>
      </c>
      <c r="K197" s="66">
        <v>814.0</v>
      </c>
      <c r="L197" s="66">
        <v>1.0</v>
      </c>
      <c r="M197" s="66" t="s">
        <v>11318</v>
      </c>
      <c r="N197" s="66" t="s">
        <v>12935</v>
      </c>
      <c r="O197" s="66" t="s">
        <v>12936</v>
      </c>
      <c r="P197" s="66" t="s">
        <v>152</v>
      </c>
      <c r="Q197" s="66" t="s">
        <v>12937</v>
      </c>
      <c r="R197" s="66" t="s">
        <v>11290</v>
      </c>
      <c r="S197" s="68" t="s">
        <v>12938</v>
      </c>
      <c r="T197" s="69">
        <v>649.0</v>
      </c>
      <c r="U197" s="69" t="s">
        <v>12335</v>
      </c>
      <c r="V197" s="70">
        <v>500.0</v>
      </c>
      <c r="W197" s="69" t="s">
        <v>12939</v>
      </c>
      <c r="X197" s="70">
        <v>325.0</v>
      </c>
      <c r="Y197" s="69">
        <f t="shared" si="7"/>
        <v>989</v>
      </c>
      <c r="Z197" s="69">
        <v>814.0</v>
      </c>
      <c r="AA197" s="66" t="s">
        <v>12940</v>
      </c>
      <c r="AB197" s="66" t="s">
        <v>12417</v>
      </c>
      <c r="AC197" s="66" t="s">
        <v>11295</v>
      </c>
      <c r="AD197" s="71">
        <v>46080.0</v>
      </c>
      <c r="AE197" s="71">
        <v>46083.0</v>
      </c>
      <c r="AF197" s="66" t="s">
        <v>11296</v>
      </c>
    </row>
    <row r="198" ht="14.25" customHeight="1">
      <c r="A198" s="66">
        <v>728.0</v>
      </c>
      <c r="B198" s="67">
        <v>46054.6525462963</v>
      </c>
      <c r="C198" s="66" t="s">
        <v>12941</v>
      </c>
      <c r="D198" s="66" t="s">
        <v>12942</v>
      </c>
      <c r="E198" s="66" t="s">
        <v>12943</v>
      </c>
      <c r="F198" s="66" t="s">
        <v>8847</v>
      </c>
      <c r="G198" s="66" t="s">
        <v>11286</v>
      </c>
      <c r="H198" s="66" t="s">
        <v>11338</v>
      </c>
      <c r="I198" s="66" t="s">
        <v>1226</v>
      </c>
      <c r="J198" s="66" t="s">
        <v>1226</v>
      </c>
      <c r="K198" s="66">
        <v>755.0</v>
      </c>
      <c r="L198" s="66">
        <v>3.0</v>
      </c>
      <c r="M198" s="66" t="s">
        <v>11288</v>
      </c>
      <c r="N198" s="66" t="s">
        <v>12944</v>
      </c>
      <c r="O198" s="66" t="s">
        <v>11591</v>
      </c>
      <c r="P198" s="66" t="s">
        <v>126</v>
      </c>
      <c r="Q198" s="66">
        <v>0.0</v>
      </c>
      <c r="R198" s="66" t="s">
        <v>11290</v>
      </c>
      <c r="S198" s="68" t="s">
        <v>11382</v>
      </c>
      <c r="T198" s="69">
        <v>605.0</v>
      </c>
      <c r="U198" s="69" t="s">
        <v>12945</v>
      </c>
      <c r="V198" s="70" t="s">
        <v>11690</v>
      </c>
      <c r="W198" s="69" t="s">
        <v>11827</v>
      </c>
      <c r="X198" s="70">
        <v>200.0</v>
      </c>
      <c r="Y198" s="69">
        <f t="shared" si="7"/>
        <v>905</v>
      </c>
      <c r="Z198" s="69">
        <v>755.0</v>
      </c>
      <c r="AA198" s="66" t="s">
        <v>12946</v>
      </c>
      <c r="AB198" s="66" t="s">
        <v>11325</v>
      </c>
      <c r="AC198" s="66" t="s">
        <v>11295</v>
      </c>
      <c r="AD198" s="71">
        <v>46080.0</v>
      </c>
      <c r="AE198" s="71">
        <v>46091.0</v>
      </c>
      <c r="AF198" s="66" t="s">
        <v>11296</v>
      </c>
    </row>
    <row r="199" ht="14.25" customHeight="1">
      <c r="A199" s="66">
        <v>130.0</v>
      </c>
      <c r="B199" s="67">
        <v>45971.9952430556</v>
      </c>
      <c r="C199" s="66" t="s">
        <v>12947</v>
      </c>
      <c r="D199" s="66" t="s">
        <v>12948</v>
      </c>
      <c r="E199" s="66" t="s">
        <v>12949</v>
      </c>
      <c r="F199" s="66" t="s">
        <v>3420</v>
      </c>
      <c r="G199" s="66" t="s">
        <v>11316</v>
      </c>
      <c r="H199" s="66" t="s">
        <v>12950</v>
      </c>
      <c r="I199" s="66" t="s">
        <v>1226</v>
      </c>
      <c r="J199" s="66" t="s">
        <v>1226</v>
      </c>
      <c r="K199" s="66">
        <v>407.0</v>
      </c>
      <c r="L199" s="66">
        <v>4.0</v>
      </c>
      <c r="M199" s="66" t="s">
        <v>11301</v>
      </c>
      <c r="N199" s="66" t="s">
        <v>678</v>
      </c>
      <c r="O199" s="66" t="s">
        <v>12950</v>
      </c>
      <c r="P199" s="66" t="s">
        <v>126</v>
      </c>
      <c r="Q199" s="66" t="s">
        <v>678</v>
      </c>
      <c r="R199" s="66" t="s">
        <v>11290</v>
      </c>
      <c r="S199" s="68" t="s">
        <v>12951</v>
      </c>
      <c r="T199" s="69">
        <v>531.0</v>
      </c>
      <c r="U199" s="69" t="s">
        <v>12952</v>
      </c>
      <c r="V199" s="70">
        <v>490.0</v>
      </c>
      <c r="W199" s="69" t="s">
        <v>12953</v>
      </c>
      <c r="X199" s="70">
        <v>60.0</v>
      </c>
      <c r="Y199" s="69">
        <f t="shared" si="7"/>
        <v>837</v>
      </c>
      <c r="Z199" s="69">
        <v>407.0</v>
      </c>
      <c r="AA199" s="66" t="s">
        <v>12954</v>
      </c>
      <c r="AB199" s="66" t="s">
        <v>11325</v>
      </c>
      <c r="AC199" s="66" t="s">
        <v>11295</v>
      </c>
      <c r="AD199" s="71">
        <v>46080.0</v>
      </c>
      <c r="AE199" s="71">
        <v>46089.0</v>
      </c>
      <c r="AF199" s="66" t="s">
        <v>11296</v>
      </c>
    </row>
    <row r="200" ht="14.25" customHeight="1">
      <c r="A200" s="83">
        <v>91.0</v>
      </c>
      <c r="B200" s="84">
        <v>45952.37851851852</v>
      </c>
      <c r="C200" s="66" t="s">
        <v>12955</v>
      </c>
      <c r="D200" s="66" t="s">
        <v>12956</v>
      </c>
      <c r="E200" s="66" t="s">
        <v>12957</v>
      </c>
      <c r="F200" s="66" t="s">
        <v>2812</v>
      </c>
      <c r="G200" s="66" t="s">
        <v>11316</v>
      </c>
      <c r="H200" s="66" t="s">
        <v>12958</v>
      </c>
      <c r="I200" s="66" t="s">
        <v>1226</v>
      </c>
      <c r="J200" s="66" t="s">
        <v>1226</v>
      </c>
      <c r="K200" s="66">
        <v>814.0</v>
      </c>
      <c r="L200" s="66">
        <v>5.0</v>
      </c>
      <c r="M200" s="66" t="s">
        <v>11318</v>
      </c>
      <c r="N200" s="66" t="s">
        <v>12959</v>
      </c>
      <c r="O200" s="66" t="s">
        <v>12960</v>
      </c>
      <c r="P200" s="66" t="s">
        <v>126</v>
      </c>
      <c r="Q200" s="66">
        <v>0.0</v>
      </c>
      <c r="R200" s="66" t="s">
        <v>11290</v>
      </c>
      <c r="S200" s="68" t="s">
        <v>12961</v>
      </c>
      <c r="T200" s="69">
        <v>529.0</v>
      </c>
      <c r="U200" s="69" t="s">
        <v>12550</v>
      </c>
      <c r="V200" s="70">
        <v>600.0</v>
      </c>
      <c r="W200" s="69" t="s">
        <v>12550</v>
      </c>
      <c r="X200" s="70">
        <v>600.0</v>
      </c>
      <c r="Y200" s="69">
        <f t="shared" si="7"/>
        <v>814</v>
      </c>
      <c r="Z200" s="66">
        <v>814.0</v>
      </c>
      <c r="AA200" s="66" t="s">
        <v>12962</v>
      </c>
      <c r="AB200" s="66" t="s">
        <v>11325</v>
      </c>
      <c r="AC200" s="66" t="s">
        <v>11295</v>
      </c>
      <c r="AD200" s="71">
        <v>46080.0</v>
      </c>
      <c r="AE200" s="71">
        <v>46080.0</v>
      </c>
      <c r="AF200" s="66" t="s">
        <v>11296</v>
      </c>
    </row>
    <row r="201" ht="14.25" customHeight="1">
      <c r="A201" s="66">
        <v>699.0</v>
      </c>
      <c r="B201" s="67">
        <v>46053.2941550926</v>
      </c>
      <c r="C201" s="66" t="s">
        <v>12963</v>
      </c>
      <c r="D201" s="66" t="s">
        <v>12964</v>
      </c>
      <c r="E201" s="66" t="s">
        <v>12965</v>
      </c>
      <c r="F201" s="66" t="s">
        <v>12966</v>
      </c>
      <c r="G201" s="85" t="s">
        <v>11286</v>
      </c>
      <c r="H201" s="85" t="s">
        <v>11338</v>
      </c>
      <c r="I201" s="85" t="s">
        <v>1226</v>
      </c>
      <c r="J201" s="66" t="s">
        <v>1226</v>
      </c>
      <c r="K201" s="66">
        <v>755.0</v>
      </c>
      <c r="L201" s="66">
        <v>7.0</v>
      </c>
      <c r="M201" s="85" t="s">
        <v>11288</v>
      </c>
      <c r="N201" s="85" t="s">
        <v>12967</v>
      </c>
      <c r="O201" s="85" t="s">
        <v>12968</v>
      </c>
      <c r="P201" s="85" t="s">
        <v>126</v>
      </c>
      <c r="Q201" s="85">
        <v>0.0</v>
      </c>
      <c r="R201" s="85" t="s">
        <v>11290</v>
      </c>
      <c r="S201" s="86" t="s">
        <v>12920</v>
      </c>
      <c r="T201" s="69">
        <v>605.0</v>
      </c>
      <c r="U201" s="87" t="s">
        <v>12969</v>
      </c>
      <c r="V201" s="70">
        <v>380.0</v>
      </c>
      <c r="W201" s="87" t="s">
        <v>11747</v>
      </c>
      <c r="X201" s="70">
        <v>250.0</v>
      </c>
      <c r="Y201" s="69">
        <f t="shared" si="7"/>
        <v>885</v>
      </c>
      <c r="Z201" s="66">
        <v>755.0</v>
      </c>
      <c r="AA201" s="85" t="s">
        <v>12970</v>
      </c>
      <c r="AB201" s="66"/>
      <c r="AC201" s="66" t="s">
        <v>11295</v>
      </c>
      <c r="AD201" s="71">
        <v>46080.0</v>
      </c>
      <c r="AE201" s="71">
        <v>46130.0</v>
      </c>
      <c r="AF201" s="66" t="s">
        <v>11296</v>
      </c>
    </row>
    <row r="202" ht="14.25" customHeight="1">
      <c r="A202" s="12">
        <v>853.0</v>
      </c>
      <c r="B202" s="72">
        <v>46147.1944560185</v>
      </c>
      <c r="C202" s="73" t="s">
        <v>12971</v>
      </c>
      <c r="D202" s="73" t="s">
        <v>12972</v>
      </c>
      <c r="E202" s="74" t="s">
        <v>12973</v>
      </c>
      <c r="F202" s="74" t="s">
        <v>12973</v>
      </c>
      <c r="G202" s="73" t="s">
        <v>11316</v>
      </c>
      <c r="H202" s="73" t="s">
        <v>11338</v>
      </c>
      <c r="I202" s="73" t="s">
        <v>5052</v>
      </c>
      <c r="J202" s="73" t="s">
        <v>5052</v>
      </c>
      <c r="K202" s="12">
        <v>853.0</v>
      </c>
      <c r="L202" s="66"/>
      <c r="M202" s="73" t="s">
        <v>12974</v>
      </c>
      <c r="N202" s="73"/>
      <c r="O202" s="73"/>
      <c r="P202" s="73"/>
      <c r="Q202" s="73"/>
      <c r="R202" s="73"/>
      <c r="S202" s="73"/>
      <c r="T202" s="73"/>
      <c r="U202" s="73"/>
      <c r="V202" s="73"/>
      <c r="W202" s="73"/>
      <c r="X202" s="73"/>
      <c r="Y202" s="73"/>
      <c r="Z202" s="73"/>
      <c r="AA202" s="73"/>
      <c r="AB202" s="73"/>
      <c r="AC202" s="66" t="s">
        <v>11295</v>
      </c>
      <c r="AD202" s="73" t="s">
        <v>11446</v>
      </c>
      <c r="AE202" s="73" t="s">
        <v>11447</v>
      </c>
      <c r="AF202" s="74" t="s">
        <v>11296</v>
      </c>
    </row>
    <row r="203" ht="14.25" customHeight="1">
      <c r="A203" s="66">
        <v>520.0</v>
      </c>
      <c r="B203" s="67">
        <v>46022.6402083333</v>
      </c>
      <c r="C203" s="66" t="s">
        <v>12975</v>
      </c>
      <c r="D203" s="66" t="s">
        <v>12976</v>
      </c>
      <c r="E203" s="66" t="s">
        <v>12977</v>
      </c>
      <c r="F203" s="66" t="s">
        <v>3317</v>
      </c>
      <c r="G203" s="66" t="s">
        <v>11316</v>
      </c>
      <c r="H203" s="66" t="s">
        <v>12978</v>
      </c>
      <c r="I203" s="66" t="s">
        <v>3319</v>
      </c>
      <c r="J203" s="66" t="s">
        <v>3319</v>
      </c>
      <c r="K203" s="66">
        <v>755.0</v>
      </c>
      <c r="L203" s="66">
        <v>1.0</v>
      </c>
      <c r="M203" s="66" t="s">
        <v>11288</v>
      </c>
      <c r="N203" s="66" t="s">
        <v>12979</v>
      </c>
      <c r="O203" s="66" t="s">
        <v>3758</v>
      </c>
      <c r="P203" s="66" t="s">
        <v>126</v>
      </c>
      <c r="Q203" s="66">
        <v>0.0</v>
      </c>
      <c r="R203" s="66" t="s">
        <v>126</v>
      </c>
      <c r="S203" s="68" t="s">
        <v>12980</v>
      </c>
      <c r="T203" s="69">
        <v>534.0</v>
      </c>
      <c r="U203" s="69" t="s">
        <v>12673</v>
      </c>
      <c r="V203" s="70">
        <v>1700.0</v>
      </c>
      <c r="W203" s="69" t="s">
        <v>11342</v>
      </c>
      <c r="X203" s="70">
        <v>500.0</v>
      </c>
      <c r="Y203" s="69">
        <f t="shared" ref="Y203:Y289" si="8">K203+V203-X203</f>
        <v>1955</v>
      </c>
      <c r="Z203" s="69">
        <v>755.0</v>
      </c>
      <c r="AA203" s="66" t="s">
        <v>12981</v>
      </c>
      <c r="AB203" s="66" t="s">
        <v>11325</v>
      </c>
      <c r="AC203" s="66" t="s">
        <v>11295</v>
      </c>
      <c r="AD203" s="71">
        <v>46080.0</v>
      </c>
      <c r="AE203" s="71">
        <v>46096.0</v>
      </c>
      <c r="AF203" s="66" t="s">
        <v>11296</v>
      </c>
    </row>
    <row r="204" ht="14.25" customHeight="1">
      <c r="A204" s="66">
        <v>151.0</v>
      </c>
      <c r="B204" s="67">
        <v>45982.3744675926</v>
      </c>
      <c r="C204" s="66" t="s">
        <v>2799</v>
      </c>
      <c r="D204" s="66" t="s">
        <v>12982</v>
      </c>
      <c r="E204" s="66" t="s">
        <v>12983</v>
      </c>
      <c r="F204" s="66" t="s">
        <v>2835</v>
      </c>
      <c r="G204" s="66" t="s">
        <v>11316</v>
      </c>
      <c r="H204" s="66" t="s">
        <v>11338</v>
      </c>
      <c r="I204" s="66" t="s">
        <v>132</v>
      </c>
      <c r="J204" s="66" t="s">
        <v>132</v>
      </c>
      <c r="K204" s="66">
        <v>407.0</v>
      </c>
      <c r="L204" s="66"/>
      <c r="M204" s="66" t="s">
        <v>11301</v>
      </c>
      <c r="N204" s="66" t="s">
        <v>12984</v>
      </c>
      <c r="O204" s="66" t="s">
        <v>12985</v>
      </c>
      <c r="P204" s="66" t="s">
        <v>126</v>
      </c>
      <c r="Q204" s="66" t="s">
        <v>126</v>
      </c>
      <c r="R204" s="66" t="s">
        <v>11290</v>
      </c>
      <c r="S204" s="68" t="s">
        <v>12986</v>
      </c>
      <c r="T204" s="69">
        <v>495.0</v>
      </c>
      <c r="U204" s="69" t="s">
        <v>12987</v>
      </c>
      <c r="V204" s="70">
        <v>3865.0</v>
      </c>
      <c r="W204" s="69" t="s">
        <v>11343</v>
      </c>
      <c r="X204" s="70">
        <v>100.0</v>
      </c>
      <c r="Y204" s="69">
        <f t="shared" si="8"/>
        <v>4172</v>
      </c>
      <c r="Z204" s="69"/>
      <c r="AA204" s="66" t="s">
        <v>12988</v>
      </c>
      <c r="AB204" s="66"/>
      <c r="AC204" s="66" t="s">
        <v>11295</v>
      </c>
      <c r="AD204" s="71">
        <v>46080.0</v>
      </c>
      <c r="AE204" s="71">
        <v>46169.0</v>
      </c>
      <c r="AF204" s="66" t="s">
        <v>11296</v>
      </c>
    </row>
    <row r="205" ht="14.25" customHeight="1">
      <c r="A205" s="66">
        <v>64.0</v>
      </c>
      <c r="B205" s="67">
        <v>45945.703564814816</v>
      </c>
      <c r="C205" s="66" t="s">
        <v>11391</v>
      </c>
      <c r="D205" s="66" t="s">
        <v>12989</v>
      </c>
      <c r="E205" s="66" t="s">
        <v>12990</v>
      </c>
      <c r="F205" s="66" t="s">
        <v>2499</v>
      </c>
      <c r="G205" s="66" t="s">
        <v>11286</v>
      </c>
      <c r="H205" s="66" t="s">
        <v>11338</v>
      </c>
      <c r="I205" s="66" t="s">
        <v>12991</v>
      </c>
      <c r="J205" s="66" t="s">
        <v>12991</v>
      </c>
      <c r="K205" s="66">
        <v>407.0</v>
      </c>
      <c r="L205" s="66">
        <v>2.0</v>
      </c>
      <c r="M205" s="66" t="s">
        <v>11301</v>
      </c>
      <c r="N205" s="66" t="s">
        <v>12992</v>
      </c>
      <c r="O205" s="66" t="s">
        <v>12993</v>
      </c>
      <c r="P205" s="66" t="s">
        <v>126</v>
      </c>
      <c r="Q205" s="66">
        <v>0.0</v>
      </c>
      <c r="R205" s="66" t="s">
        <v>11290</v>
      </c>
      <c r="S205" s="68" t="s">
        <v>12994</v>
      </c>
      <c r="T205" s="69">
        <v>535.0</v>
      </c>
      <c r="U205" s="69" t="s">
        <v>12995</v>
      </c>
      <c r="V205" s="70">
        <v>1300.0</v>
      </c>
      <c r="W205" s="69" t="s">
        <v>11625</v>
      </c>
      <c r="X205" s="70">
        <v>200.0</v>
      </c>
      <c r="Y205" s="69">
        <f t="shared" si="8"/>
        <v>1507</v>
      </c>
      <c r="Z205" s="69">
        <v>407.0</v>
      </c>
      <c r="AA205" s="66" t="s">
        <v>12996</v>
      </c>
      <c r="AB205" s="66" t="s">
        <v>11325</v>
      </c>
      <c r="AC205" s="66" t="s">
        <v>11295</v>
      </c>
      <c r="AD205" s="71">
        <v>46080.0</v>
      </c>
      <c r="AE205" s="71">
        <v>46098.0</v>
      </c>
      <c r="AF205" s="66" t="s">
        <v>11296</v>
      </c>
    </row>
    <row r="206" ht="14.25" customHeight="1">
      <c r="A206" s="66">
        <v>703.0</v>
      </c>
      <c r="B206" s="67">
        <v>46053.4704861111</v>
      </c>
      <c r="C206" s="66" t="s">
        <v>12997</v>
      </c>
      <c r="D206" s="66" t="s">
        <v>12998</v>
      </c>
      <c r="E206" s="66" t="s">
        <v>12999</v>
      </c>
      <c r="F206" s="66" t="s">
        <v>9000</v>
      </c>
      <c r="G206" s="66" t="s">
        <v>11316</v>
      </c>
      <c r="H206" s="66" t="s">
        <v>11338</v>
      </c>
      <c r="I206" s="66" t="s">
        <v>3714</v>
      </c>
      <c r="J206" s="66" t="s">
        <v>3714</v>
      </c>
      <c r="K206" s="66">
        <v>407.0</v>
      </c>
      <c r="L206" s="66">
        <v>1.0</v>
      </c>
      <c r="M206" s="66" t="s">
        <v>11301</v>
      </c>
      <c r="N206" s="66" t="s">
        <v>13000</v>
      </c>
      <c r="O206" s="66" t="s">
        <v>11591</v>
      </c>
      <c r="P206" s="66" t="s">
        <v>152</v>
      </c>
      <c r="Q206" s="66" t="s">
        <v>13001</v>
      </c>
      <c r="R206" s="66" t="s">
        <v>11290</v>
      </c>
      <c r="S206" s="68" t="s">
        <v>13002</v>
      </c>
      <c r="T206" s="69">
        <v>407.0</v>
      </c>
      <c r="U206" s="69" t="s">
        <v>13003</v>
      </c>
      <c r="V206" s="70" t="s">
        <v>12150</v>
      </c>
      <c r="W206" s="69" t="s">
        <v>12798</v>
      </c>
      <c r="X206" s="70" t="s">
        <v>11625</v>
      </c>
      <c r="Y206" s="69">
        <f t="shared" si="8"/>
        <v>607</v>
      </c>
      <c r="Z206" s="66">
        <v>407.0</v>
      </c>
      <c r="AA206" s="66" t="s">
        <v>13004</v>
      </c>
      <c r="AB206" s="66"/>
      <c r="AC206" s="66" t="s">
        <v>11295</v>
      </c>
      <c r="AD206" s="71">
        <v>46080.0</v>
      </c>
      <c r="AE206" s="71">
        <v>46122.0</v>
      </c>
      <c r="AF206" s="66" t="s">
        <v>11296</v>
      </c>
    </row>
    <row r="207" ht="14.25" customHeight="1">
      <c r="A207" s="66">
        <v>302.0</v>
      </c>
      <c r="B207" s="67">
        <v>45996.3601157407</v>
      </c>
      <c r="C207" s="66" t="s">
        <v>13005</v>
      </c>
      <c r="D207" s="66" t="s">
        <v>13006</v>
      </c>
      <c r="E207" s="66" t="s">
        <v>13007</v>
      </c>
      <c r="F207" s="66" t="s">
        <v>4229</v>
      </c>
      <c r="G207" s="66" t="s">
        <v>11286</v>
      </c>
      <c r="H207" s="66" t="s">
        <v>11338</v>
      </c>
      <c r="I207" s="66" t="s">
        <v>3714</v>
      </c>
      <c r="J207" s="66" t="s">
        <v>3714</v>
      </c>
      <c r="K207" s="66">
        <v>814.0</v>
      </c>
      <c r="L207" s="66">
        <v>2.0</v>
      </c>
      <c r="M207" s="66" t="s">
        <v>11318</v>
      </c>
      <c r="N207" s="66" t="s">
        <v>13008</v>
      </c>
      <c r="O207" s="66" t="s">
        <v>13009</v>
      </c>
      <c r="P207" s="66" t="s">
        <v>126</v>
      </c>
      <c r="Q207" s="66" t="s">
        <v>13010</v>
      </c>
      <c r="R207" s="66" t="s">
        <v>11426</v>
      </c>
      <c r="S207" s="68" t="s">
        <v>13011</v>
      </c>
      <c r="T207" s="69">
        <v>537.0</v>
      </c>
      <c r="U207" s="69" t="s">
        <v>13012</v>
      </c>
      <c r="V207" s="70">
        <v>678.0</v>
      </c>
      <c r="W207" s="69" t="s">
        <v>13013</v>
      </c>
      <c r="X207" s="70">
        <v>492.0</v>
      </c>
      <c r="Y207" s="69">
        <f t="shared" si="8"/>
        <v>1000</v>
      </c>
      <c r="Z207" s="66">
        <v>814.0</v>
      </c>
      <c r="AA207" s="66" t="s">
        <v>13014</v>
      </c>
      <c r="AB207" s="66"/>
      <c r="AC207" s="66" t="s">
        <v>11295</v>
      </c>
      <c r="AD207" s="71">
        <v>46080.0</v>
      </c>
      <c r="AE207" s="71">
        <v>46149.0</v>
      </c>
      <c r="AF207" s="66" t="s">
        <v>11296</v>
      </c>
    </row>
    <row r="208" ht="14.25" customHeight="1">
      <c r="A208" s="66">
        <v>294.0</v>
      </c>
      <c r="B208" s="67">
        <v>45994.3347222222</v>
      </c>
      <c r="C208" s="66" t="s">
        <v>13015</v>
      </c>
      <c r="D208" s="66" t="s">
        <v>13016</v>
      </c>
      <c r="E208" s="66" t="s">
        <v>13017</v>
      </c>
      <c r="F208" s="66" t="s">
        <v>4144</v>
      </c>
      <c r="G208" s="66" t="s">
        <v>11286</v>
      </c>
      <c r="H208" s="66" t="s">
        <v>11338</v>
      </c>
      <c r="I208" s="66" t="s">
        <v>3714</v>
      </c>
      <c r="J208" s="66" t="s">
        <v>3714</v>
      </c>
      <c r="K208" s="66">
        <v>814.0</v>
      </c>
      <c r="L208" s="66"/>
      <c r="M208" s="66" t="s">
        <v>11318</v>
      </c>
      <c r="N208" s="66" t="s">
        <v>13018</v>
      </c>
      <c r="O208" s="66" t="s">
        <v>13019</v>
      </c>
      <c r="P208" s="66" t="s">
        <v>126</v>
      </c>
      <c r="Q208" s="66">
        <v>0.0</v>
      </c>
      <c r="R208" s="66" t="s">
        <v>11290</v>
      </c>
      <c r="S208" s="68" t="s">
        <v>13020</v>
      </c>
      <c r="T208" s="69">
        <v>536.0</v>
      </c>
      <c r="U208" s="69" t="s">
        <v>11311</v>
      </c>
      <c r="V208" s="70">
        <v>1500.0</v>
      </c>
      <c r="W208" s="69" t="s">
        <v>11998</v>
      </c>
      <c r="X208" s="70">
        <v>200.0</v>
      </c>
      <c r="Y208" s="69">
        <f t="shared" si="8"/>
        <v>2114</v>
      </c>
      <c r="Z208" s="66">
        <v>814.0</v>
      </c>
      <c r="AA208" s="66" t="s">
        <v>13021</v>
      </c>
      <c r="AB208" s="66"/>
      <c r="AC208" s="66" t="s">
        <v>11295</v>
      </c>
      <c r="AD208" s="71">
        <v>46080.0</v>
      </c>
      <c r="AE208" s="71">
        <v>46133.0</v>
      </c>
      <c r="AF208" s="66" t="s">
        <v>11296</v>
      </c>
    </row>
    <row r="209" ht="14.25" customHeight="1">
      <c r="A209" s="66">
        <v>827.0</v>
      </c>
      <c r="B209" s="67">
        <v>46124.0</v>
      </c>
      <c r="C209" s="68" t="s">
        <v>13022</v>
      </c>
      <c r="D209" s="68" t="s">
        <v>12682</v>
      </c>
      <c r="E209" s="76" t="s">
        <v>13023</v>
      </c>
      <c r="F209" s="94" t="s">
        <v>4321</v>
      </c>
      <c r="G209" s="68" t="s">
        <v>11286</v>
      </c>
      <c r="H209" s="68" t="s">
        <v>13024</v>
      </c>
      <c r="I209" s="68" t="s">
        <v>3714</v>
      </c>
      <c r="J209" s="68" t="s">
        <v>3714</v>
      </c>
      <c r="K209" s="66">
        <v>407.0</v>
      </c>
      <c r="L209" s="66"/>
      <c r="M209" s="68" t="s">
        <v>11301</v>
      </c>
      <c r="N209" s="76" t="s">
        <v>12050</v>
      </c>
      <c r="O209" s="68" t="s">
        <v>13025</v>
      </c>
      <c r="P209" s="66" t="s">
        <v>126</v>
      </c>
      <c r="Q209" s="66"/>
      <c r="R209" s="68" t="s">
        <v>11290</v>
      </c>
      <c r="S209" s="76" t="s">
        <v>13026</v>
      </c>
      <c r="T209" s="66">
        <v>448.0</v>
      </c>
      <c r="U209" s="76" t="s">
        <v>13027</v>
      </c>
      <c r="V209" s="66">
        <v>650.0</v>
      </c>
      <c r="W209" s="76" t="s">
        <v>11343</v>
      </c>
      <c r="X209" s="66">
        <v>100.0</v>
      </c>
      <c r="Y209" s="69">
        <f t="shared" si="8"/>
        <v>957</v>
      </c>
      <c r="Z209" s="66">
        <v>407.0</v>
      </c>
      <c r="AA209" s="68"/>
      <c r="AB209" s="68"/>
      <c r="AC209" s="68" t="s">
        <v>11295</v>
      </c>
      <c r="AD209" s="76" t="s">
        <v>13028</v>
      </c>
      <c r="AE209" s="76" t="s">
        <v>13029</v>
      </c>
      <c r="AF209" s="68" t="s">
        <v>11296</v>
      </c>
    </row>
    <row r="210" ht="14.25" customHeight="1">
      <c r="A210" s="83">
        <v>830.0</v>
      </c>
      <c r="B210" s="84">
        <v>46125.0</v>
      </c>
      <c r="C210" s="95" t="s">
        <v>10610</v>
      </c>
      <c r="D210" s="68" t="s">
        <v>13030</v>
      </c>
      <c r="E210" s="76" t="s">
        <v>13031</v>
      </c>
      <c r="F210" s="94" t="s">
        <v>10611</v>
      </c>
      <c r="G210" s="86" t="s">
        <v>11316</v>
      </c>
      <c r="H210" s="86" t="s">
        <v>13024</v>
      </c>
      <c r="I210" s="86" t="s">
        <v>3714</v>
      </c>
      <c r="J210" s="68" t="s">
        <v>3714</v>
      </c>
      <c r="K210" s="66">
        <v>407.0</v>
      </c>
      <c r="L210" s="66"/>
      <c r="M210" s="86" t="s">
        <v>11301</v>
      </c>
      <c r="N210" s="91" t="s">
        <v>12050</v>
      </c>
      <c r="O210" s="86" t="s">
        <v>13025</v>
      </c>
      <c r="P210" s="85" t="s">
        <v>126</v>
      </c>
      <c r="Q210" s="85"/>
      <c r="R210" s="86" t="s">
        <v>11290</v>
      </c>
      <c r="S210" s="91" t="s">
        <v>13032</v>
      </c>
      <c r="T210" s="66">
        <v>488.0</v>
      </c>
      <c r="U210" s="91" t="s">
        <v>13027</v>
      </c>
      <c r="V210" s="66">
        <v>650.0</v>
      </c>
      <c r="W210" s="91" t="s">
        <v>11343</v>
      </c>
      <c r="X210" s="66">
        <v>100.0</v>
      </c>
      <c r="Y210" s="69">
        <f t="shared" si="8"/>
        <v>957</v>
      </c>
      <c r="Z210" s="66">
        <v>407.0</v>
      </c>
      <c r="AA210" s="86"/>
      <c r="AB210" s="68"/>
      <c r="AC210" s="68" t="s">
        <v>11295</v>
      </c>
      <c r="AD210" s="76" t="s">
        <v>13028</v>
      </c>
      <c r="AE210" s="76" t="s">
        <v>13033</v>
      </c>
      <c r="AF210" s="68" t="s">
        <v>11296</v>
      </c>
    </row>
    <row r="211" ht="14.25" customHeight="1">
      <c r="A211" s="83">
        <v>328.0</v>
      </c>
      <c r="B211" s="84">
        <v>46001.941087963</v>
      </c>
      <c r="C211" s="66" t="s">
        <v>13034</v>
      </c>
      <c r="D211" s="66" t="s">
        <v>13035</v>
      </c>
      <c r="E211" s="66" t="s">
        <v>13036</v>
      </c>
      <c r="F211" s="66" t="s">
        <v>3362</v>
      </c>
      <c r="G211" s="85" t="s">
        <v>11316</v>
      </c>
      <c r="H211" s="85" t="s">
        <v>11357</v>
      </c>
      <c r="I211" s="85" t="s">
        <v>1368</v>
      </c>
      <c r="J211" s="66" t="s">
        <v>1368</v>
      </c>
      <c r="K211" s="66">
        <v>407.0</v>
      </c>
      <c r="L211" s="66">
        <v>1.0</v>
      </c>
      <c r="M211" s="85" t="s">
        <v>11301</v>
      </c>
      <c r="N211" s="85" t="s">
        <v>13037</v>
      </c>
      <c r="O211" s="85" t="s">
        <v>13038</v>
      </c>
      <c r="P211" s="85" t="s">
        <v>152</v>
      </c>
      <c r="Q211" s="66" t="s">
        <v>13039</v>
      </c>
      <c r="R211" s="85" t="s">
        <v>11290</v>
      </c>
      <c r="S211" s="86" t="s">
        <v>13040</v>
      </c>
      <c r="T211" s="69">
        <v>538.0</v>
      </c>
      <c r="U211" s="87" t="s">
        <v>13041</v>
      </c>
      <c r="V211" s="70">
        <v>1200.0</v>
      </c>
      <c r="W211" s="87" t="s">
        <v>13042</v>
      </c>
      <c r="X211" s="70">
        <v>700.0</v>
      </c>
      <c r="Y211" s="69">
        <f t="shared" si="8"/>
        <v>907</v>
      </c>
      <c r="Z211" s="69">
        <v>407.0</v>
      </c>
      <c r="AA211" s="85" t="s">
        <v>13043</v>
      </c>
      <c r="AB211" s="66" t="s">
        <v>11357</v>
      </c>
      <c r="AC211" s="66" t="s">
        <v>11295</v>
      </c>
      <c r="AD211" s="71">
        <v>46080.0</v>
      </c>
      <c r="AE211" s="71">
        <v>46092.0</v>
      </c>
      <c r="AF211" s="66" t="s">
        <v>11296</v>
      </c>
    </row>
    <row r="212" ht="14.25" customHeight="1">
      <c r="A212" s="66">
        <v>453.0</v>
      </c>
      <c r="B212" s="67">
        <v>46020.7731134259</v>
      </c>
      <c r="C212" s="66" t="s">
        <v>13044</v>
      </c>
      <c r="D212" s="66" t="s">
        <v>13045</v>
      </c>
      <c r="E212" s="66" t="s">
        <v>13046</v>
      </c>
      <c r="F212" s="66" t="s">
        <v>5906</v>
      </c>
      <c r="G212" s="66" t="s">
        <v>11286</v>
      </c>
      <c r="H212" s="66" t="s">
        <v>11338</v>
      </c>
      <c r="I212" s="66" t="s">
        <v>1368</v>
      </c>
      <c r="J212" s="66" t="s">
        <v>1368</v>
      </c>
      <c r="K212" s="66">
        <v>319.0</v>
      </c>
      <c r="L212" s="66">
        <v>2.0</v>
      </c>
      <c r="M212" s="66" t="s">
        <v>11301</v>
      </c>
      <c r="N212" s="66" t="s">
        <v>13047</v>
      </c>
      <c r="O212" s="66" t="s">
        <v>13048</v>
      </c>
      <c r="P212" s="66" t="s">
        <v>126</v>
      </c>
      <c r="Q212" s="66">
        <v>0.0</v>
      </c>
      <c r="R212" s="66" t="s">
        <v>126</v>
      </c>
      <c r="S212" s="68" t="s">
        <v>13049</v>
      </c>
      <c r="T212" s="69">
        <v>539.0</v>
      </c>
      <c r="U212" s="69" t="s">
        <v>11292</v>
      </c>
      <c r="V212" s="70">
        <v>1000.0</v>
      </c>
      <c r="W212" s="69" t="s">
        <v>11408</v>
      </c>
      <c r="X212" s="70">
        <v>700.0</v>
      </c>
      <c r="Y212" s="69">
        <f t="shared" si="8"/>
        <v>619</v>
      </c>
      <c r="Z212" s="69">
        <v>319.0</v>
      </c>
      <c r="AA212" s="66" t="s">
        <v>13050</v>
      </c>
      <c r="AB212" s="66"/>
      <c r="AC212" s="66" t="s">
        <v>11295</v>
      </c>
      <c r="AD212" s="71">
        <v>46080.0</v>
      </c>
      <c r="AE212" s="71">
        <v>46123.0</v>
      </c>
      <c r="AF212" s="66" t="s">
        <v>11296</v>
      </c>
    </row>
    <row r="213" ht="14.25" customHeight="1">
      <c r="A213" s="66">
        <v>560.0</v>
      </c>
      <c r="B213" s="67">
        <v>46023.0942476852</v>
      </c>
      <c r="C213" s="66" t="s">
        <v>13051</v>
      </c>
      <c r="D213" s="66" t="s">
        <v>13052</v>
      </c>
      <c r="E213" s="66" t="s">
        <v>13053</v>
      </c>
      <c r="F213" s="66" t="s">
        <v>7095</v>
      </c>
      <c r="G213" s="66" t="s">
        <v>11316</v>
      </c>
      <c r="H213" s="66" t="s">
        <v>11338</v>
      </c>
      <c r="I213" s="66" t="s">
        <v>1368</v>
      </c>
      <c r="J213" s="66" t="s">
        <v>1368</v>
      </c>
      <c r="K213" s="66">
        <v>319.0</v>
      </c>
      <c r="L213" s="66">
        <v>3.0</v>
      </c>
      <c r="M213" s="66" t="s">
        <v>11301</v>
      </c>
      <c r="N213" s="66" t="s">
        <v>11682</v>
      </c>
      <c r="O213" s="66" t="s">
        <v>13054</v>
      </c>
      <c r="P213" s="66" t="s">
        <v>126</v>
      </c>
      <c r="Q213" s="66">
        <v>0.0</v>
      </c>
      <c r="R213" s="66" t="s">
        <v>126</v>
      </c>
      <c r="S213" s="68" t="s">
        <v>13055</v>
      </c>
      <c r="T213" s="69">
        <v>540.0</v>
      </c>
      <c r="U213" s="69" t="s">
        <v>11292</v>
      </c>
      <c r="V213" s="70">
        <v>1000.0</v>
      </c>
      <c r="W213" s="69" t="s">
        <v>12449</v>
      </c>
      <c r="X213" s="70">
        <v>400.0</v>
      </c>
      <c r="Y213" s="69">
        <f t="shared" si="8"/>
        <v>919</v>
      </c>
      <c r="Z213" s="69">
        <v>319.0</v>
      </c>
      <c r="AA213" s="66" t="s">
        <v>13056</v>
      </c>
      <c r="AB213" s="66"/>
      <c r="AC213" s="66" t="s">
        <v>11295</v>
      </c>
      <c r="AD213" s="71">
        <v>46080.0</v>
      </c>
      <c r="AE213" s="71">
        <v>46123.0</v>
      </c>
      <c r="AF213" s="66" t="s">
        <v>11296</v>
      </c>
    </row>
    <row r="214" ht="14.25" customHeight="1">
      <c r="A214" s="66">
        <v>431.0</v>
      </c>
      <c r="B214" s="67">
        <v>46018.5354282407</v>
      </c>
      <c r="C214" s="66" t="s">
        <v>13057</v>
      </c>
      <c r="D214" s="66" t="s">
        <v>13058</v>
      </c>
      <c r="E214" s="66" t="s">
        <v>13059</v>
      </c>
      <c r="F214" s="66" t="s">
        <v>5581</v>
      </c>
      <c r="G214" s="66" t="s">
        <v>11286</v>
      </c>
      <c r="H214" s="66" t="s">
        <v>11338</v>
      </c>
      <c r="I214" s="66" t="s">
        <v>2014</v>
      </c>
      <c r="J214" s="66" t="s">
        <v>2014</v>
      </c>
      <c r="K214" s="66">
        <v>755.0</v>
      </c>
      <c r="L214" s="66">
        <v>0.0</v>
      </c>
      <c r="M214" s="66" t="s">
        <v>11318</v>
      </c>
      <c r="N214" s="66" t="s">
        <v>13060</v>
      </c>
      <c r="O214" s="66" t="s">
        <v>11591</v>
      </c>
      <c r="P214" s="66" t="s">
        <v>126</v>
      </c>
      <c r="Q214" s="66">
        <v>0.0</v>
      </c>
      <c r="R214" s="66" t="s">
        <v>11290</v>
      </c>
      <c r="S214" s="68" t="s">
        <v>13061</v>
      </c>
      <c r="T214" s="69">
        <v>544.0</v>
      </c>
      <c r="U214" s="69" t="s">
        <v>13062</v>
      </c>
      <c r="V214" s="70">
        <v>4000.0</v>
      </c>
      <c r="W214" s="69" t="s">
        <v>11654</v>
      </c>
      <c r="X214" s="70">
        <v>250.0</v>
      </c>
      <c r="Y214" s="69">
        <f t="shared" si="8"/>
        <v>4505</v>
      </c>
      <c r="Z214" s="66">
        <v>755.0</v>
      </c>
      <c r="AA214" s="66" t="s">
        <v>13063</v>
      </c>
      <c r="AB214" s="66"/>
      <c r="AC214" s="66" t="s">
        <v>11295</v>
      </c>
      <c r="AD214" s="71">
        <v>46080.0</v>
      </c>
      <c r="AE214" s="71">
        <v>46124.0</v>
      </c>
      <c r="AF214" s="66" t="s">
        <v>11296</v>
      </c>
    </row>
    <row r="215" ht="14.25" customHeight="1">
      <c r="A215" s="66">
        <v>347.0</v>
      </c>
      <c r="B215" s="67">
        <v>46006.9401041667</v>
      </c>
      <c r="C215" s="66" t="s">
        <v>13064</v>
      </c>
      <c r="D215" s="66" t="s">
        <v>13065</v>
      </c>
      <c r="E215" s="66" t="s">
        <v>13066</v>
      </c>
      <c r="F215" s="66" t="s">
        <v>4665</v>
      </c>
      <c r="G215" s="66" t="s">
        <v>11316</v>
      </c>
      <c r="H215" s="66" t="s">
        <v>13067</v>
      </c>
      <c r="I215" s="66" t="s">
        <v>13068</v>
      </c>
      <c r="J215" s="66" t="s">
        <v>1665</v>
      </c>
      <c r="K215" s="66">
        <v>814.0</v>
      </c>
      <c r="L215" s="66">
        <v>1.0</v>
      </c>
      <c r="M215" s="66" t="s">
        <v>11318</v>
      </c>
      <c r="N215" s="66" t="s">
        <v>13069</v>
      </c>
      <c r="O215" s="66" t="s">
        <v>13070</v>
      </c>
      <c r="P215" s="66" t="s">
        <v>126</v>
      </c>
      <c r="Q215" s="66">
        <v>0.0</v>
      </c>
      <c r="R215" s="66" t="s">
        <v>11290</v>
      </c>
      <c r="S215" s="68" t="s">
        <v>13071</v>
      </c>
      <c r="T215" s="69">
        <v>546.0</v>
      </c>
      <c r="U215" s="69" t="s">
        <v>13072</v>
      </c>
      <c r="V215" s="70" t="s">
        <v>11374</v>
      </c>
      <c r="W215" s="69" t="s">
        <v>13073</v>
      </c>
      <c r="X215" s="70" t="s">
        <v>11342</v>
      </c>
      <c r="Y215" s="69">
        <f t="shared" si="8"/>
        <v>1814</v>
      </c>
      <c r="Z215" s="69">
        <v>814.0</v>
      </c>
      <c r="AA215" s="66" t="s">
        <v>13074</v>
      </c>
      <c r="AB215" s="66" t="s">
        <v>11325</v>
      </c>
      <c r="AC215" s="66" t="s">
        <v>11295</v>
      </c>
      <c r="AD215" s="71">
        <v>46080.0</v>
      </c>
      <c r="AE215" s="71">
        <v>46080.0</v>
      </c>
      <c r="AF215" s="66" t="s">
        <v>11296</v>
      </c>
    </row>
    <row r="216" ht="14.25" customHeight="1">
      <c r="A216" s="66">
        <v>648.0</v>
      </c>
      <c r="B216" s="67">
        <v>46042.319837963</v>
      </c>
      <c r="C216" s="66" t="s">
        <v>13075</v>
      </c>
      <c r="D216" s="66" t="s">
        <v>13076</v>
      </c>
      <c r="E216" s="66" t="s">
        <v>13077</v>
      </c>
      <c r="F216" s="66" t="s">
        <v>8121</v>
      </c>
      <c r="G216" s="66" t="s">
        <v>11316</v>
      </c>
      <c r="H216" s="66" t="s">
        <v>11338</v>
      </c>
      <c r="I216" s="66" t="s">
        <v>13068</v>
      </c>
      <c r="J216" s="66" t="s">
        <v>1665</v>
      </c>
      <c r="K216" s="66">
        <v>814.0</v>
      </c>
      <c r="L216" s="66">
        <v>3.0</v>
      </c>
      <c r="M216" s="66" t="s">
        <v>11318</v>
      </c>
      <c r="N216" s="66" t="s">
        <v>13078</v>
      </c>
      <c r="O216" s="66" t="s">
        <v>13079</v>
      </c>
      <c r="P216" s="66" t="s">
        <v>126</v>
      </c>
      <c r="Q216" s="66">
        <v>0.0</v>
      </c>
      <c r="R216" s="66" t="s">
        <v>11290</v>
      </c>
      <c r="S216" s="68" t="s">
        <v>13080</v>
      </c>
      <c r="T216" s="69">
        <v>831.0</v>
      </c>
      <c r="U216" s="69" t="s">
        <v>13081</v>
      </c>
      <c r="V216" s="70">
        <v>800.0</v>
      </c>
      <c r="W216" s="69" t="s">
        <v>13082</v>
      </c>
      <c r="X216" s="70">
        <v>50.0</v>
      </c>
      <c r="Y216" s="69">
        <f t="shared" si="8"/>
        <v>1564</v>
      </c>
      <c r="Z216" s="69">
        <v>814.0</v>
      </c>
      <c r="AA216" s="66" t="s">
        <v>13083</v>
      </c>
      <c r="AB216" s="66" t="s">
        <v>11325</v>
      </c>
      <c r="AC216" s="66" t="s">
        <v>11295</v>
      </c>
      <c r="AD216" s="71">
        <v>46080.0</v>
      </c>
      <c r="AE216" s="71">
        <v>46086.0</v>
      </c>
      <c r="AF216" s="66" t="s">
        <v>11296</v>
      </c>
    </row>
    <row r="217" ht="14.25" customHeight="1">
      <c r="A217" s="66">
        <v>688.0</v>
      </c>
      <c r="B217" s="67">
        <v>46052.7073263889</v>
      </c>
      <c r="C217" s="66" t="s">
        <v>13084</v>
      </c>
      <c r="D217" s="66" t="s">
        <v>13085</v>
      </c>
      <c r="E217" s="66" t="s">
        <v>13086</v>
      </c>
      <c r="F217" s="66" t="s">
        <v>8770</v>
      </c>
      <c r="G217" s="66" t="s">
        <v>11316</v>
      </c>
      <c r="H217" s="66" t="s">
        <v>11338</v>
      </c>
      <c r="I217" s="66" t="s">
        <v>13068</v>
      </c>
      <c r="J217" s="66" t="s">
        <v>1665</v>
      </c>
      <c r="K217" s="66">
        <v>814.0</v>
      </c>
      <c r="L217" s="66">
        <v>4.0</v>
      </c>
      <c r="M217" s="66" t="s">
        <v>11318</v>
      </c>
      <c r="N217" s="66" t="s">
        <v>13087</v>
      </c>
      <c r="O217" s="66" t="s">
        <v>13088</v>
      </c>
      <c r="P217" s="66" t="s">
        <v>126</v>
      </c>
      <c r="Q217" s="66">
        <v>0.0</v>
      </c>
      <c r="R217" s="66" t="s">
        <v>11290</v>
      </c>
      <c r="S217" s="68" t="s">
        <v>12938</v>
      </c>
      <c r="T217" s="69">
        <v>649.0</v>
      </c>
      <c r="U217" s="69" t="s">
        <v>13089</v>
      </c>
      <c r="V217" s="70">
        <v>1800.0</v>
      </c>
      <c r="W217" s="69" t="s">
        <v>13090</v>
      </c>
      <c r="X217" s="70">
        <v>100.0</v>
      </c>
      <c r="Y217" s="69">
        <f t="shared" si="8"/>
        <v>2514</v>
      </c>
      <c r="Z217" s="66">
        <v>814.0</v>
      </c>
      <c r="AA217" s="66" t="s">
        <v>13091</v>
      </c>
      <c r="AB217" s="66" t="s">
        <v>11325</v>
      </c>
      <c r="AC217" s="66" t="s">
        <v>11295</v>
      </c>
      <c r="AD217" s="71">
        <v>46080.0</v>
      </c>
      <c r="AE217" s="71">
        <v>46082.0</v>
      </c>
      <c r="AF217" s="66" t="s">
        <v>11296</v>
      </c>
    </row>
    <row r="218" ht="14.25" customHeight="1">
      <c r="A218" s="66">
        <v>643.0</v>
      </c>
      <c r="B218" s="67">
        <v>46046.7411921296</v>
      </c>
      <c r="C218" s="66" t="s">
        <v>13092</v>
      </c>
      <c r="D218" s="66" t="s">
        <v>13093</v>
      </c>
      <c r="E218" s="66" t="s">
        <v>13094</v>
      </c>
      <c r="F218" s="66" t="s">
        <v>8055</v>
      </c>
      <c r="G218" s="66" t="s">
        <v>11316</v>
      </c>
      <c r="H218" s="66" t="s">
        <v>13095</v>
      </c>
      <c r="I218" s="66" t="s">
        <v>3154</v>
      </c>
      <c r="J218" s="66" t="s">
        <v>3154</v>
      </c>
      <c r="K218" s="66">
        <v>407.0</v>
      </c>
      <c r="L218" s="66">
        <v>0.0</v>
      </c>
      <c r="M218" s="66" t="s">
        <v>11301</v>
      </c>
      <c r="N218" s="66" t="s">
        <v>13096</v>
      </c>
      <c r="O218" s="66" t="s">
        <v>13095</v>
      </c>
      <c r="P218" s="66" t="s">
        <v>126</v>
      </c>
      <c r="Q218" s="66">
        <v>0.0</v>
      </c>
      <c r="R218" s="66" t="s">
        <v>11290</v>
      </c>
      <c r="S218" s="68" t="s">
        <v>11580</v>
      </c>
      <c r="T218" s="69">
        <v>325.0</v>
      </c>
      <c r="U218" s="69" t="s">
        <v>11417</v>
      </c>
      <c r="V218" s="70">
        <v>2500.0</v>
      </c>
      <c r="W218" s="69" t="s">
        <v>11561</v>
      </c>
      <c r="X218" s="70">
        <v>500.0</v>
      </c>
      <c r="Y218" s="69">
        <f t="shared" si="8"/>
        <v>2407</v>
      </c>
      <c r="Z218" s="66">
        <v>407.0</v>
      </c>
      <c r="AA218" s="66" t="s">
        <v>13097</v>
      </c>
      <c r="AB218" s="66"/>
      <c r="AC218" s="66" t="s">
        <v>11295</v>
      </c>
      <c r="AD218" s="71">
        <v>46080.0</v>
      </c>
      <c r="AE218" s="71">
        <v>46123.0</v>
      </c>
      <c r="AF218" s="66" t="s">
        <v>11296</v>
      </c>
    </row>
    <row r="219" ht="14.25" customHeight="1">
      <c r="A219" s="66">
        <v>644.0</v>
      </c>
      <c r="B219" s="67">
        <v>46046.7025115741</v>
      </c>
      <c r="C219" s="66" t="s">
        <v>13098</v>
      </c>
      <c r="D219" s="66" t="s">
        <v>13099</v>
      </c>
      <c r="E219" s="66" t="s">
        <v>13100</v>
      </c>
      <c r="F219" s="66" t="s">
        <v>8069</v>
      </c>
      <c r="G219" s="66" t="s">
        <v>11316</v>
      </c>
      <c r="H219" s="66" t="s">
        <v>13101</v>
      </c>
      <c r="I219" s="66" t="s">
        <v>3154</v>
      </c>
      <c r="J219" s="66" t="s">
        <v>3154</v>
      </c>
      <c r="K219" s="66">
        <v>407.0</v>
      </c>
      <c r="L219" s="66">
        <v>0.0</v>
      </c>
      <c r="M219" s="66" t="s">
        <v>11301</v>
      </c>
      <c r="N219" s="66" t="s">
        <v>13102</v>
      </c>
      <c r="O219" s="66" t="s">
        <v>13103</v>
      </c>
      <c r="P219" s="66" t="s">
        <v>126</v>
      </c>
      <c r="Q219" s="66">
        <v>0.0</v>
      </c>
      <c r="R219" s="66" t="s">
        <v>11290</v>
      </c>
      <c r="S219" s="68" t="s">
        <v>11668</v>
      </c>
      <c r="T219" s="69">
        <v>325.0</v>
      </c>
      <c r="U219" s="69" t="s">
        <v>11373</v>
      </c>
      <c r="V219" s="70">
        <v>2500.0</v>
      </c>
      <c r="W219" s="69" t="s">
        <v>11342</v>
      </c>
      <c r="X219" s="70">
        <v>500.0</v>
      </c>
      <c r="Y219" s="69">
        <f t="shared" si="8"/>
        <v>2407</v>
      </c>
      <c r="Z219" s="66">
        <v>407.0</v>
      </c>
      <c r="AA219" s="66"/>
      <c r="AB219" s="66"/>
      <c r="AC219" s="66" t="s">
        <v>11295</v>
      </c>
      <c r="AD219" s="71">
        <v>46080.0</v>
      </c>
      <c r="AE219" s="71">
        <v>46125.0</v>
      </c>
      <c r="AF219" s="66" t="s">
        <v>11296</v>
      </c>
    </row>
    <row r="220" ht="14.25" customHeight="1">
      <c r="A220" s="66">
        <v>454.0</v>
      </c>
      <c r="B220" s="67">
        <v>46020.7469675926</v>
      </c>
      <c r="C220" s="66" t="s">
        <v>13104</v>
      </c>
      <c r="D220" s="66" t="s">
        <v>13105</v>
      </c>
      <c r="E220" s="66" t="s">
        <v>13106</v>
      </c>
      <c r="F220" s="66" t="s">
        <v>5915</v>
      </c>
      <c r="G220" s="66" t="s">
        <v>11286</v>
      </c>
      <c r="H220" s="66" t="s">
        <v>13107</v>
      </c>
      <c r="I220" s="66" t="s">
        <v>3154</v>
      </c>
      <c r="J220" s="66" t="s">
        <v>3154</v>
      </c>
      <c r="K220" s="66">
        <v>407.0</v>
      </c>
      <c r="L220" s="66"/>
      <c r="M220" s="66" t="s">
        <v>11301</v>
      </c>
      <c r="N220" s="66" t="s">
        <v>11682</v>
      </c>
      <c r="O220" s="66" t="s">
        <v>13108</v>
      </c>
      <c r="P220" s="66" t="s">
        <v>126</v>
      </c>
      <c r="Q220" s="66">
        <v>0.0</v>
      </c>
      <c r="R220" s="66" t="s">
        <v>11290</v>
      </c>
      <c r="S220" s="68" t="s">
        <v>13109</v>
      </c>
      <c r="T220" s="69">
        <v>549.0</v>
      </c>
      <c r="U220" s="69" t="s">
        <v>13110</v>
      </c>
      <c r="V220" s="70">
        <v>1800.0</v>
      </c>
      <c r="W220" s="69" t="s">
        <v>11625</v>
      </c>
      <c r="X220" s="70">
        <v>200.0</v>
      </c>
      <c r="Y220" s="69">
        <f t="shared" si="8"/>
        <v>2007</v>
      </c>
      <c r="Z220" s="66">
        <v>407.0</v>
      </c>
      <c r="AA220" s="66" t="s">
        <v>13111</v>
      </c>
      <c r="AB220" s="66"/>
      <c r="AC220" s="66" t="s">
        <v>11295</v>
      </c>
      <c r="AD220" s="71">
        <v>46080.0</v>
      </c>
      <c r="AE220" s="71">
        <v>46109.0</v>
      </c>
      <c r="AF220" s="66" t="s">
        <v>11296</v>
      </c>
    </row>
    <row r="221" ht="14.25" customHeight="1">
      <c r="A221" s="66">
        <v>141.0</v>
      </c>
      <c r="B221" s="67">
        <v>45978.7174768519</v>
      </c>
      <c r="C221" s="66" t="s">
        <v>13112</v>
      </c>
      <c r="D221" s="66" t="s">
        <v>13113</v>
      </c>
      <c r="E221" s="66" t="s">
        <v>13114</v>
      </c>
      <c r="F221" s="66" t="s">
        <v>13115</v>
      </c>
      <c r="G221" s="66" t="s">
        <v>11316</v>
      </c>
      <c r="H221" s="66" t="s">
        <v>11317</v>
      </c>
      <c r="I221" s="66" t="s">
        <v>1251</v>
      </c>
      <c r="J221" s="66" t="s">
        <v>1251</v>
      </c>
      <c r="K221" s="66">
        <v>814.0</v>
      </c>
      <c r="L221" s="66">
        <v>1.0</v>
      </c>
      <c r="M221" s="66" t="s">
        <v>11318</v>
      </c>
      <c r="N221" s="66" t="s">
        <v>13116</v>
      </c>
      <c r="O221" s="66" t="s">
        <v>13117</v>
      </c>
      <c r="P221" s="66" t="s">
        <v>126</v>
      </c>
      <c r="Q221" s="66">
        <v>0.0</v>
      </c>
      <c r="R221" s="66" t="s">
        <v>11290</v>
      </c>
      <c r="S221" s="68" t="s">
        <v>13118</v>
      </c>
      <c r="T221" s="69">
        <v>551.0</v>
      </c>
      <c r="U221" s="69" t="s">
        <v>13119</v>
      </c>
      <c r="V221" s="70">
        <v>900.0</v>
      </c>
      <c r="W221" s="69" t="s">
        <v>13120</v>
      </c>
      <c r="X221" s="70">
        <v>214.0</v>
      </c>
      <c r="Y221" s="69">
        <f t="shared" si="8"/>
        <v>1500</v>
      </c>
      <c r="Z221" s="69">
        <v>814.0</v>
      </c>
      <c r="AA221" s="66" t="s">
        <v>13121</v>
      </c>
      <c r="AB221" s="66" t="s">
        <v>11325</v>
      </c>
      <c r="AC221" s="66" t="s">
        <v>11295</v>
      </c>
      <c r="AD221" s="71">
        <v>46080.0</v>
      </c>
      <c r="AE221" s="71">
        <v>46081.0</v>
      </c>
      <c r="AF221" s="66" t="s">
        <v>11296</v>
      </c>
    </row>
    <row r="222" ht="14.25" customHeight="1">
      <c r="A222" s="66">
        <v>145.0</v>
      </c>
      <c r="B222" s="67">
        <v>45979.7128472222</v>
      </c>
      <c r="C222" s="66" t="s">
        <v>13122</v>
      </c>
      <c r="D222" s="66" t="s">
        <v>13123</v>
      </c>
      <c r="E222" s="66" t="s">
        <v>3610</v>
      </c>
      <c r="F222" s="66" t="s">
        <v>3609</v>
      </c>
      <c r="G222" s="66" t="s">
        <v>11316</v>
      </c>
      <c r="H222" s="66" t="s">
        <v>11338</v>
      </c>
      <c r="I222" s="66" t="s">
        <v>1251</v>
      </c>
      <c r="J222" s="66" t="s">
        <v>1251</v>
      </c>
      <c r="K222" s="66">
        <v>814.0</v>
      </c>
      <c r="L222" s="66">
        <v>2.0</v>
      </c>
      <c r="M222" s="66" t="s">
        <v>11318</v>
      </c>
      <c r="N222" s="66" t="s">
        <v>13124</v>
      </c>
      <c r="O222" s="66" t="s">
        <v>13125</v>
      </c>
      <c r="P222" s="66" t="s">
        <v>126</v>
      </c>
      <c r="Q222" s="66">
        <v>0.0</v>
      </c>
      <c r="R222" s="66" t="s">
        <v>11290</v>
      </c>
      <c r="S222" s="68" t="s">
        <v>13126</v>
      </c>
      <c r="T222" s="69">
        <v>552.0</v>
      </c>
      <c r="U222" s="69" t="s">
        <v>13127</v>
      </c>
      <c r="V222" s="70">
        <v>900.0</v>
      </c>
      <c r="W222" s="69" t="s">
        <v>11827</v>
      </c>
      <c r="X222" s="70">
        <v>200.0</v>
      </c>
      <c r="Y222" s="69">
        <f t="shared" si="8"/>
        <v>1514</v>
      </c>
      <c r="Z222" s="69">
        <v>814.0</v>
      </c>
      <c r="AA222" s="66" t="s">
        <v>13128</v>
      </c>
      <c r="AB222" s="66" t="s">
        <v>11325</v>
      </c>
      <c r="AC222" s="66" t="s">
        <v>11295</v>
      </c>
      <c r="AD222" s="71">
        <v>46080.0</v>
      </c>
      <c r="AE222" s="71">
        <v>46113.0</v>
      </c>
      <c r="AF222" s="66" t="s">
        <v>11296</v>
      </c>
    </row>
    <row r="223" ht="14.25" customHeight="1">
      <c r="A223" s="66">
        <v>373.0</v>
      </c>
      <c r="B223" s="67">
        <v>46008.9866087963</v>
      </c>
      <c r="C223" s="66" t="s">
        <v>11314</v>
      </c>
      <c r="D223" s="66" t="s">
        <v>13129</v>
      </c>
      <c r="E223" s="66" t="s">
        <v>13130</v>
      </c>
      <c r="F223" s="90" t="s">
        <v>3506</v>
      </c>
      <c r="G223" s="66" t="s">
        <v>11316</v>
      </c>
      <c r="H223" s="66" t="s">
        <v>11338</v>
      </c>
      <c r="I223" s="66" t="s">
        <v>1251</v>
      </c>
      <c r="J223" s="66" t="s">
        <v>1251</v>
      </c>
      <c r="K223" s="66">
        <v>755.0</v>
      </c>
      <c r="L223" s="66">
        <v>4.0</v>
      </c>
      <c r="M223" s="66" t="s">
        <v>11288</v>
      </c>
      <c r="N223" s="66" t="s">
        <v>12278</v>
      </c>
      <c r="O223" s="66" t="s">
        <v>13131</v>
      </c>
      <c r="P223" s="66" t="s">
        <v>126</v>
      </c>
      <c r="Q223" s="66">
        <v>0.0</v>
      </c>
      <c r="R223" s="66" t="s">
        <v>11290</v>
      </c>
      <c r="S223" s="68" t="s">
        <v>13132</v>
      </c>
      <c r="T223" s="69">
        <v>554.0</v>
      </c>
      <c r="U223" s="69" t="s">
        <v>13133</v>
      </c>
      <c r="V223" s="70" t="s">
        <v>13134</v>
      </c>
      <c r="W223" s="69" t="s">
        <v>13135</v>
      </c>
      <c r="X223" s="70" t="s">
        <v>13136</v>
      </c>
      <c r="Y223" s="69">
        <f t="shared" si="8"/>
        <v>875</v>
      </c>
      <c r="Z223" s="69">
        <v>755.0</v>
      </c>
      <c r="AA223" s="66" t="s">
        <v>13137</v>
      </c>
      <c r="AB223" s="66" t="s">
        <v>11325</v>
      </c>
      <c r="AC223" s="66" t="s">
        <v>11295</v>
      </c>
      <c r="AD223" s="71">
        <v>46080.0</v>
      </c>
      <c r="AE223" s="71">
        <v>46098.0</v>
      </c>
      <c r="AF223" s="66" t="s">
        <v>11296</v>
      </c>
    </row>
    <row r="224" ht="14.25" customHeight="1">
      <c r="A224" s="66">
        <v>1.0</v>
      </c>
      <c r="B224" s="67">
        <v>45903.6303587963</v>
      </c>
      <c r="C224" s="66" t="s">
        <v>13138</v>
      </c>
      <c r="D224" s="66" t="s">
        <v>13139</v>
      </c>
      <c r="E224" s="66" t="s">
        <v>13140</v>
      </c>
      <c r="F224" s="66" t="s">
        <v>248</v>
      </c>
      <c r="G224" s="66" t="s">
        <v>11316</v>
      </c>
      <c r="H224" s="66" t="s">
        <v>12085</v>
      </c>
      <c r="I224" s="66" t="s">
        <v>249</v>
      </c>
      <c r="J224" s="66" t="s">
        <v>1973</v>
      </c>
      <c r="K224" s="66">
        <v>440.0</v>
      </c>
      <c r="L224" s="66"/>
      <c r="M224" s="66" t="s">
        <v>11517</v>
      </c>
      <c r="N224" s="66" t="s">
        <v>13141</v>
      </c>
      <c r="O224" s="66" t="s">
        <v>12091</v>
      </c>
      <c r="P224" s="66">
        <v>0.0</v>
      </c>
      <c r="Q224" s="66">
        <v>0.0</v>
      </c>
      <c r="R224" s="66">
        <v>0.0</v>
      </c>
      <c r="S224" s="68">
        <v>0.0</v>
      </c>
      <c r="T224" s="69">
        <v>0.0</v>
      </c>
      <c r="U224" s="69">
        <v>0.0</v>
      </c>
      <c r="V224" s="70">
        <v>0.0</v>
      </c>
      <c r="W224" s="69">
        <v>0.0</v>
      </c>
      <c r="X224" s="70">
        <v>0.0</v>
      </c>
      <c r="Y224" s="69">
        <f t="shared" si="8"/>
        <v>440</v>
      </c>
      <c r="Z224" s="66">
        <v>440.0</v>
      </c>
      <c r="AA224" s="66">
        <v>0.0</v>
      </c>
      <c r="AB224" s="66" t="s">
        <v>12740</v>
      </c>
      <c r="AC224" s="66" t="s">
        <v>11295</v>
      </c>
      <c r="AD224" s="71">
        <v>46080.0</v>
      </c>
      <c r="AE224" s="71"/>
      <c r="AF224" s="66" t="s">
        <v>11296</v>
      </c>
    </row>
    <row r="225" ht="14.25" customHeight="1">
      <c r="A225" s="66">
        <v>135.0</v>
      </c>
      <c r="B225" s="67">
        <v>45974.5845486111</v>
      </c>
      <c r="C225" s="66" t="s">
        <v>13142</v>
      </c>
      <c r="D225" s="66" t="s">
        <v>13143</v>
      </c>
      <c r="E225" s="66" t="s">
        <v>13144</v>
      </c>
      <c r="F225" s="66" t="s">
        <v>3076</v>
      </c>
      <c r="G225" s="66" t="s">
        <v>11286</v>
      </c>
      <c r="H225" s="66" t="s">
        <v>11300</v>
      </c>
      <c r="I225" s="66" t="s">
        <v>2673</v>
      </c>
      <c r="J225" s="66" t="s">
        <v>2673</v>
      </c>
      <c r="K225" s="66">
        <v>755.0</v>
      </c>
      <c r="L225" s="66">
        <v>0.0</v>
      </c>
      <c r="M225" s="66" t="s">
        <v>11318</v>
      </c>
      <c r="N225" s="66" t="s">
        <v>13145</v>
      </c>
      <c r="O225" s="66" t="s">
        <v>13146</v>
      </c>
      <c r="P225" s="66" t="s">
        <v>152</v>
      </c>
      <c r="Q225" s="66" t="s">
        <v>13147</v>
      </c>
      <c r="R225" s="66" t="s">
        <v>11290</v>
      </c>
      <c r="S225" s="68" t="s">
        <v>13148</v>
      </c>
      <c r="T225" s="69">
        <v>556.0</v>
      </c>
      <c r="U225" s="69" t="s">
        <v>13149</v>
      </c>
      <c r="V225" s="70" t="s">
        <v>13150</v>
      </c>
      <c r="W225" s="69" t="s">
        <v>13151</v>
      </c>
      <c r="X225" s="70">
        <v>900.0</v>
      </c>
      <c r="Y225" s="69">
        <f t="shared" si="8"/>
        <v>3535</v>
      </c>
      <c r="Z225" s="66">
        <v>755.0</v>
      </c>
      <c r="AA225" s="66" t="s">
        <v>13152</v>
      </c>
      <c r="AB225" s="66" t="s">
        <v>11386</v>
      </c>
      <c r="AC225" s="66" t="s">
        <v>11295</v>
      </c>
      <c r="AD225" s="71">
        <v>46080.0</v>
      </c>
      <c r="AE225" s="71">
        <v>46122.0</v>
      </c>
      <c r="AF225" s="66" t="s">
        <v>11296</v>
      </c>
    </row>
    <row r="226" ht="14.25" customHeight="1">
      <c r="A226" s="66">
        <v>242.0</v>
      </c>
      <c r="B226" s="67">
        <v>45985.3780555556</v>
      </c>
      <c r="C226" s="66" t="s">
        <v>2669</v>
      </c>
      <c r="D226" s="66" t="s">
        <v>13153</v>
      </c>
      <c r="E226" s="66" t="s">
        <v>13154</v>
      </c>
      <c r="F226" s="66" t="s">
        <v>2671</v>
      </c>
      <c r="G226" s="66" t="s">
        <v>11316</v>
      </c>
      <c r="H226" s="66" t="s">
        <v>11300</v>
      </c>
      <c r="I226" s="66" t="s">
        <v>2673</v>
      </c>
      <c r="J226" s="66" t="s">
        <v>2673</v>
      </c>
      <c r="K226" s="66">
        <v>319.0</v>
      </c>
      <c r="L226" s="66">
        <v>0.0</v>
      </c>
      <c r="M226" s="66" t="s">
        <v>11301</v>
      </c>
      <c r="N226" s="66" t="s">
        <v>13155</v>
      </c>
      <c r="O226" s="66" t="s">
        <v>13156</v>
      </c>
      <c r="P226" s="66" t="s">
        <v>126</v>
      </c>
      <c r="Q226" s="66" t="s">
        <v>126</v>
      </c>
      <c r="R226" s="66" t="s">
        <v>11290</v>
      </c>
      <c r="S226" s="68" t="s">
        <v>13157</v>
      </c>
      <c r="T226" s="69">
        <v>557.0</v>
      </c>
      <c r="U226" s="69" t="s">
        <v>13158</v>
      </c>
      <c r="V226" s="70">
        <v>2637.0</v>
      </c>
      <c r="W226" s="69" t="s">
        <v>12837</v>
      </c>
      <c r="X226" s="70">
        <v>600.0</v>
      </c>
      <c r="Y226" s="69">
        <f t="shared" si="8"/>
        <v>2356</v>
      </c>
      <c r="Z226" s="66">
        <v>319.0</v>
      </c>
      <c r="AA226" s="66" t="s">
        <v>13159</v>
      </c>
      <c r="AB226" s="66" t="s">
        <v>11386</v>
      </c>
      <c r="AC226" s="66" t="s">
        <v>11295</v>
      </c>
      <c r="AD226" s="71">
        <v>46080.0</v>
      </c>
      <c r="AE226" s="71">
        <v>46125.0</v>
      </c>
      <c r="AF226" s="66" t="s">
        <v>11296</v>
      </c>
    </row>
    <row r="227" ht="14.25" customHeight="1">
      <c r="A227" s="66">
        <v>497.0</v>
      </c>
      <c r="B227" s="67">
        <v>46022.131099537</v>
      </c>
      <c r="C227" s="66" t="s">
        <v>13160</v>
      </c>
      <c r="D227" s="66" t="s">
        <v>13161</v>
      </c>
      <c r="E227" s="66" t="s">
        <v>3382</v>
      </c>
      <c r="F227" s="66" t="s">
        <v>3381</v>
      </c>
      <c r="G227" s="66" t="s">
        <v>11286</v>
      </c>
      <c r="H227" s="66" t="s">
        <v>11317</v>
      </c>
      <c r="I227" s="66" t="s">
        <v>2673</v>
      </c>
      <c r="J227" s="66" t="s">
        <v>2673</v>
      </c>
      <c r="K227" s="66">
        <v>755.0</v>
      </c>
      <c r="L227" s="66">
        <v>1.0</v>
      </c>
      <c r="M227" s="66" t="s">
        <v>11318</v>
      </c>
      <c r="N227" s="66" t="s">
        <v>13162</v>
      </c>
      <c r="O227" s="66" t="s">
        <v>13163</v>
      </c>
      <c r="P227" s="66" t="s">
        <v>126</v>
      </c>
      <c r="Q227" s="66">
        <v>0.0</v>
      </c>
      <c r="R227" s="66" t="s">
        <v>11426</v>
      </c>
      <c r="S227" s="68" t="s">
        <v>13164</v>
      </c>
      <c r="T227" s="69">
        <v>558.0</v>
      </c>
      <c r="U227" s="69" t="s">
        <v>12205</v>
      </c>
      <c r="V227" s="70">
        <v>2000.0</v>
      </c>
      <c r="W227" s="69" t="s">
        <v>13165</v>
      </c>
      <c r="X227" s="70">
        <v>700.0</v>
      </c>
      <c r="Y227" s="69">
        <f t="shared" si="8"/>
        <v>2055</v>
      </c>
      <c r="Z227" s="69">
        <v>755.0</v>
      </c>
      <c r="AA227" s="66" t="s">
        <v>13166</v>
      </c>
      <c r="AB227" s="66" t="s">
        <v>11313</v>
      </c>
      <c r="AC227" s="66" t="s">
        <v>11295</v>
      </c>
      <c r="AD227" s="71">
        <v>46080.0</v>
      </c>
      <c r="AE227" s="71">
        <v>46124.0</v>
      </c>
      <c r="AF227" s="66" t="s">
        <v>11296</v>
      </c>
    </row>
    <row r="228" ht="14.25" customHeight="1">
      <c r="A228" s="66">
        <v>772.0</v>
      </c>
      <c r="B228" s="67">
        <v>46083.7467013889</v>
      </c>
      <c r="C228" s="66" t="s">
        <v>13167</v>
      </c>
      <c r="D228" s="66" t="s">
        <v>13168</v>
      </c>
      <c r="E228" s="66" t="s">
        <v>13169</v>
      </c>
      <c r="F228" s="66" t="s">
        <v>3394</v>
      </c>
      <c r="G228" s="68" t="s">
        <v>11316</v>
      </c>
      <c r="H228" s="68" t="s">
        <v>11338</v>
      </c>
      <c r="I228" s="68" t="s">
        <v>2673</v>
      </c>
      <c r="J228" s="66" t="s">
        <v>2673</v>
      </c>
      <c r="K228" s="66">
        <v>583.0</v>
      </c>
      <c r="L228" s="66">
        <v>2.0</v>
      </c>
      <c r="M228" s="68" t="s">
        <v>13170</v>
      </c>
      <c r="N228" s="76" t="s">
        <v>13171</v>
      </c>
      <c r="O228" s="68" t="s">
        <v>13172</v>
      </c>
      <c r="P228" s="68" t="s">
        <v>126</v>
      </c>
      <c r="Q228" s="66"/>
      <c r="R228" s="68" t="s">
        <v>11290</v>
      </c>
      <c r="S228" s="76" t="s">
        <v>13173</v>
      </c>
      <c r="T228" s="69">
        <v>583.0</v>
      </c>
      <c r="U228" s="76" t="s">
        <v>11373</v>
      </c>
      <c r="V228" s="70">
        <v>2500.0</v>
      </c>
      <c r="W228" s="76" t="s">
        <v>11342</v>
      </c>
      <c r="X228" s="70">
        <v>500.0</v>
      </c>
      <c r="Y228" s="69">
        <f t="shared" si="8"/>
        <v>2583</v>
      </c>
      <c r="Z228" s="69">
        <f>K228</f>
        <v>583</v>
      </c>
      <c r="AA228" s="68" t="s">
        <v>13174</v>
      </c>
      <c r="AB228" s="66" t="s">
        <v>11325</v>
      </c>
      <c r="AC228" s="66" t="s">
        <v>11295</v>
      </c>
      <c r="AD228" s="71">
        <v>46098.0</v>
      </c>
      <c r="AE228" s="71">
        <v>46124.0</v>
      </c>
      <c r="AF228" s="66" t="s">
        <v>11296</v>
      </c>
    </row>
    <row r="229" ht="14.25" customHeight="1">
      <c r="A229" s="66">
        <v>105.0</v>
      </c>
      <c r="B229" s="67">
        <v>45958.4037037037</v>
      </c>
      <c r="C229" s="66" t="s">
        <v>13175</v>
      </c>
      <c r="D229" s="66" t="s">
        <v>12948</v>
      </c>
      <c r="E229" s="66" t="s">
        <v>13176</v>
      </c>
      <c r="F229" s="66" t="s">
        <v>3000</v>
      </c>
      <c r="G229" s="66" t="s">
        <v>11316</v>
      </c>
      <c r="H229" s="66" t="s">
        <v>11357</v>
      </c>
      <c r="I229" s="66" t="s">
        <v>314</v>
      </c>
      <c r="J229" s="66" t="s">
        <v>314</v>
      </c>
      <c r="K229" s="66">
        <v>814.0</v>
      </c>
      <c r="L229" s="66">
        <v>1.0</v>
      </c>
      <c r="M229" s="66" t="s">
        <v>11318</v>
      </c>
      <c r="N229" s="66" t="s">
        <v>562</v>
      </c>
      <c r="O229" s="66" t="s">
        <v>13177</v>
      </c>
      <c r="P229" s="66" t="s">
        <v>152</v>
      </c>
      <c r="Q229" s="66" t="s">
        <v>13178</v>
      </c>
      <c r="R229" s="66" t="s">
        <v>11290</v>
      </c>
      <c r="S229" s="68" t="s">
        <v>13179</v>
      </c>
      <c r="T229" s="69">
        <v>563.0</v>
      </c>
      <c r="U229" s="69" t="s">
        <v>13180</v>
      </c>
      <c r="V229" s="70">
        <v>3000.0</v>
      </c>
      <c r="W229" s="69" t="s">
        <v>11440</v>
      </c>
      <c r="X229" s="70">
        <v>1000.0</v>
      </c>
      <c r="Y229" s="69">
        <f t="shared" si="8"/>
        <v>2814</v>
      </c>
      <c r="Z229" s="69">
        <v>814.0</v>
      </c>
      <c r="AA229" s="66" t="s">
        <v>13181</v>
      </c>
      <c r="AB229" s="66" t="s">
        <v>11357</v>
      </c>
      <c r="AC229" s="66" t="s">
        <v>11295</v>
      </c>
      <c r="AD229" s="71">
        <v>46080.0</v>
      </c>
      <c r="AE229" s="71">
        <v>46080.0</v>
      </c>
      <c r="AF229" s="66" t="s">
        <v>11296</v>
      </c>
    </row>
    <row r="230" ht="14.25" customHeight="1">
      <c r="A230" s="66">
        <v>310.0</v>
      </c>
      <c r="B230" s="67">
        <v>45997.6839583333</v>
      </c>
      <c r="C230" s="66" t="s">
        <v>13182</v>
      </c>
      <c r="D230" s="66" t="s">
        <v>13183</v>
      </c>
      <c r="E230" s="66" t="s">
        <v>13184</v>
      </c>
      <c r="F230" s="66" t="s">
        <v>4262</v>
      </c>
      <c r="G230" s="66" t="s">
        <v>11316</v>
      </c>
      <c r="H230" s="66" t="s">
        <v>11317</v>
      </c>
      <c r="I230" s="66" t="s">
        <v>314</v>
      </c>
      <c r="J230" s="66" t="s">
        <v>314</v>
      </c>
      <c r="K230" s="66">
        <v>407.0</v>
      </c>
      <c r="L230" s="66">
        <v>2.0</v>
      </c>
      <c r="M230" s="66" t="s">
        <v>11301</v>
      </c>
      <c r="N230" s="66" t="s">
        <v>11682</v>
      </c>
      <c r="O230" s="66" t="s">
        <v>13185</v>
      </c>
      <c r="P230" s="66" t="s">
        <v>126</v>
      </c>
      <c r="Q230" s="66">
        <v>0.0</v>
      </c>
      <c r="R230" s="66" t="s">
        <v>11290</v>
      </c>
      <c r="S230" s="68" t="s">
        <v>13186</v>
      </c>
      <c r="T230" s="69">
        <v>571.0</v>
      </c>
      <c r="U230" s="69" t="s">
        <v>13187</v>
      </c>
      <c r="V230" s="70">
        <v>4135.0</v>
      </c>
      <c r="W230" s="69" t="s">
        <v>13188</v>
      </c>
      <c r="X230" s="70">
        <v>34.0</v>
      </c>
      <c r="Y230" s="69">
        <f t="shared" si="8"/>
        <v>4508</v>
      </c>
      <c r="Z230" s="69">
        <v>407.0</v>
      </c>
      <c r="AA230" s="66" t="s">
        <v>13189</v>
      </c>
      <c r="AB230" s="66" t="s">
        <v>11325</v>
      </c>
      <c r="AC230" s="66" t="s">
        <v>11295</v>
      </c>
      <c r="AD230" s="71">
        <v>46080.0</v>
      </c>
      <c r="AE230" s="71">
        <v>46094.0</v>
      </c>
      <c r="AF230" s="66" t="s">
        <v>11296</v>
      </c>
    </row>
    <row r="231" ht="14.25" customHeight="1">
      <c r="A231" s="66">
        <v>164.0</v>
      </c>
      <c r="B231" s="67">
        <v>45982.5395486111</v>
      </c>
      <c r="C231" s="66" t="s">
        <v>13190</v>
      </c>
      <c r="D231" s="66" t="s">
        <v>13191</v>
      </c>
      <c r="E231" s="66" t="s">
        <v>13192</v>
      </c>
      <c r="F231" s="66" t="s">
        <v>3453</v>
      </c>
      <c r="G231" s="66" t="s">
        <v>11316</v>
      </c>
      <c r="H231" s="66" t="s">
        <v>11357</v>
      </c>
      <c r="I231" s="66" t="s">
        <v>314</v>
      </c>
      <c r="J231" s="66" t="s">
        <v>314</v>
      </c>
      <c r="K231" s="66">
        <v>814.0</v>
      </c>
      <c r="L231" s="66">
        <v>3.0</v>
      </c>
      <c r="M231" s="66" t="s">
        <v>11318</v>
      </c>
      <c r="N231" s="66" t="s">
        <v>13193</v>
      </c>
      <c r="O231" s="66" t="s">
        <v>13194</v>
      </c>
      <c r="P231" s="66" t="s">
        <v>152</v>
      </c>
      <c r="Q231" s="66" t="s">
        <v>13195</v>
      </c>
      <c r="R231" s="66" t="s">
        <v>11290</v>
      </c>
      <c r="S231" s="68" t="s">
        <v>13196</v>
      </c>
      <c r="T231" s="69">
        <v>566.0</v>
      </c>
      <c r="U231" s="69" t="s">
        <v>11454</v>
      </c>
      <c r="V231" s="70">
        <v>3000.0</v>
      </c>
      <c r="W231" s="69" t="s">
        <v>13197</v>
      </c>
      <c r="X231" s="70">
        <v>2000.0</v>
      </c>
      <c r="Y231" s="69">
        <f t="shared" si="8"/>
        <v>1814</v>
      </c>
      <c r="Z231" s="69">
        <v>814.0</v>
      </c>
      <c r="AA231" s="66" t="s">
        <v>13198</v>
      </c>
      <c r="AB231" s="66" t="s">
        <v>11357</v>
      </c>
      <c r="AC231" s="66" t="s">
        <v>11295</v>
      </c>
      <c r="AD231" s="71">
        <v>46080.0</v>
      </c>
      <c r="AE231" s="71">
        <v>46087.0</v>
      </c>
      <c r="AF231" s="66" t="s">
        <v>11296</v>
      </c>
    </row>
    <row r="232" ht="14.25" customHeight="1">
      <c r="A232" s="66">
        <v>100.0</v>
      </c>
      <c r="B232" s="67">
        <v>45956.83490740741</v>
      </c>
      <c r="C232" s="66" t="s">
        <v>13199</v>
      </c>
      <c r="D232" s="66" t="s">
        <v>13200</v>
      </c>
      <c r="E232" s="66" t="s">
        <v>13201</v>
      </c>
      <c r="F232" s="66" t="s">
        <v>3041</v>
      </c>
      <c r="G232" s="66" t="s">
        <v>11316</v>
      </c>
      <c r="H232" s="66" t="s">
        <v>11338</v>
      </c>
      <c r="I232" s="66" t="s">
        <v>314</v>
      </c>
      <c r="J232" s="66" t="s">
        <v>314</v>
      </c>
      <c r="K232" s="66">
        <v>814.0</v>
      </c>
      <c r="L232" s="66"/>
      <c r="M232" s="66" t="s">
        <v>11318</v>
      </c>
      <c r="N232" s="66" t="s">
        <v>13202</v>
      </c>
      <c r="O232" s="66" t="s">
        <v>13203</v>
      </c>
      <c r="P232" s="66" t="s">
        <v>126</v>
      </c>
      <c r="Q232" s="66">
        <v>0.0</v>
      </c>
      <c r="R232" s="66" t="s">
        <v>11290</v>
      </c>
      <c r="S232" s="68" t="s">
        <v>13204</v>
      </c>
      <c r="T232" s="69">
        <v>561.0</v>
      </c>
      <c r="U232" s="69" t="s">
        <v>13205</v>
      </c>
      <c r="V232" s="70">
        <v>3000.0</v>
      </c>
      <c r="W232" s="69" t="s">
        <v>13206</v>
      </c>
      <c r="X232" s="70">
        <v>1500.0</v>
      </c>
      <c r="Y232" s="69">
        <f t="shared" si="8"/>
        <v>2314</v>
      </c>
      <c r="Z232" s="69"/>
      <c r="AA232" s="66" t="s">
        <v>13207</v>
      </c>
      <c r="AB232" s="66"/>
      <c r="AC232" s="66" t="s">
        <v>11295</v>
      </c>
      <c r="AD232" s="71">
        <v>46080.0</v>
      </c>
      <c r="AE232" s="71">
        <v>46149.0</v>
      </c>
      <c r="AF232" s="66" t="s">
        <v>11296</v>
      </c>
    </row>
    <row r="233" ht="14.25" customHeight="1">
      <c r="A233" s="66">
        <v>101.0</v>
      </c>
      <c r="B233" s="67">
        <v>45956.8869791667</v>
      </c>
      <c r="C233" s="66" t="s">
        <v>13208</v>
      </c>
      <c r="D233" s="66" t="s">
        <v>13209</v>
      </c>
      <c r="E233" s="66" t="s">
        <v>13210</v>
      </c>
      <c r="F233" s="66" t="s">
        <v>3066</v>
      </c>
      <c r="G233" s="66" t="s">
        <v>11316</v>
      </c>
      <c r="H233" s="66" t="s">
        <v>11317</v>
      </c>
      <c r="I233" s="66" t="s">
        <v>314</v>
      </c>
      <c r="J233" s="66" t="s">
        <v>314</v>
      </c>
      <c r="K233" s="66">
        <v>755.0</v>
      </c>
      <c r="L233" s="66"/>
      <c r="M233" s="66" t="s">
        <v>11288</v>
      </c>
      <c r="N233" s="66" t="s">
        <v>13211</v>
      </c>
      <c r="O233" s="66" t="s">
        <v>13212</v>
      </c>
      <c r="P233" s="66" t="s">
        <v>126</v>
      </c>
      <c r="Q233" s="66">
        <v>0.0</v>
      </c>
      <c r="R233" s="66" t="s">
        <v>126</v>
      </c>
      <c r="S233" s="68" t="s">
        <v>13213</v>
      </c>
      <c r="T233" s="69">
        <v>562.0</v>
      </c>
      <c r="U233" s="69" t="s">
        <v>13214</v>
      </c>
      <c r="V233" s="70">
        <v>3000.0</v>
      </c>
      <c r="W233" s="69" t="s">
        <v>12008</v>
      </c>
      <c r="X233" s="70">
        <v>500.0</v>
      </c>
      <c r="Y233" s="69">
        <f t="shared" si="8"/>
        <v>3255</v>
      </c>
      <c r="Z233" s="69"/>
      <c r="AA233" s="66" t="s">
        <v>13215</v>
      </c>
      <c r="AB233" s="66"/>
      <c r="AC233" s="66" t="s">
        <v>11295</v>
      </c>
      <c r="AD233" s="71">
        <v>46080.0</v>
      </c>
      <c r="AE233" s="71">
        <v>46152.0</v>
      </c>
      <c r="AF233" s="66" t="s">
        <v>11296</v>
      </c>
    </row>
    <row r="234" ht="14.25" customHeight="1">
      <c r="A234" s="66">
        <v>112.0</v>
      </c>
      <c r="B234" s="67">
        <v>45960.8126041667</v>
      </c>
      <c r="C234" s="66" t="s">
        <v>13216</v>
      </c>
      <c r="D234" s="66" t="s">
        <v>13217</v>
      </c>
      <c r="E234" s="66" t="s">
        <v>13218</v>
      </c>
      <c r="F234" s="66" t="s">
        <v>3085</v>
      </c>
      <c r="G234" s="66" t="s">
        <v>11316</v>
      </c>
      <c r="H234" s="66" t="s">
        <v>11317</v>
      </c>
      <c r="I234" s="66" t="s">
        <v>314</v>
      </c>
      <c r="J234" s="66" t="s">
        <v>314</v>
      </c>
      <c r="K234" s="66">
        <v>755.0</v>
      </c>
      <c r="L234" s="66"/>
      <c r="M234" s="66" t="s">
        <v>11288</v>
      </c>
      <c r="N234" s="66" t="s">
        <v>13219</v>
      </c>
      <c r="O234" s="66" t="s">
        <v>13220</v>
      </c>
      <c r="P234" s="66" t="s">
        <v>126</v>
      </c>
      <c r="Q234" s="66">
        <v>0.0</v>
      </c>
      <c r="R234" s="66" t="s">
        <v>11426</v>
      </c>
      <c r="S234" s="68" t="s">
        <v>13221</v>
      </c>
      <c r="T234" s="69">
        <v>565.0</v>
      </c>
      <c r="U234" s="69" t="s">
        <v>13222</v>
      </c>
      <c r="V234" s="70">
        <v>3245.0</v>
      </c>
      <c r="W234" s="69" t="s">
        <v>11374</v>
      </c>
      <c r="X234" s="70">
        <v>1500.0</v>
      </c>
      <c r="Y234" s="69">
        <f t="shared" si="8"/>
        <v>2500</v>
      </c>
      <c r="Z234" s="69"/>
      <c r="AA234" s="66" t="s">
        <v>13223</v>
      </c>
      <c r="AB234" s="66"/>
      <c r="AC234" s="66" t="s">
        <v>11295</v>
      </c>
      <c r="AD234" s="71">
        <v>46080.0</v>
      </c>
      <c r="AE234" s="71">
        <v>46148.0</v>
      </c>
      <c r="AF234" s="66" t="s">
        <v>11296</v>
      </c>
    </row>
    <row r="235" ht="14.25" customHeight="1">
      <c r="A235" s="66">
        <v>449.0</v>
      </c>
      <c r="B235" s="67">
        <v>46020.5166898148</v>
      </c>
      <c r="C235" s="66" t="s">
        <v>13224</v>
      </c>
      <c r="D235" s="66" t="s">
        <v>13225</v>
      </c>
      <c r="E235" s="66" t="s">
        <v>13226</v>
      </c>
      <c r="F235" s="66" t="s">
        <v>5874</v>
      </c>
      <c r="G235" s="66" t="s">
        <v>11316</v>
      </c>
      <c r="H235" s="66" t="s">
        <v>11338</v>
      </c>
      <c r="I235" s="66" t="s">
        <v>314</v>
      </c>
      <c r="J235" s="66" t="s">
        <v>314</v>
      </c>
      <c r="K235" s="66">
        <v>814.0</v>
      </c>
      <c r="L235" s="66"/>
      <c r="M235" s="66" t="s">
        <v>11318</v>
      </c>
      <c r="N235" s="66" t="s">
        <v>13227</v>
      </c>
      <c r="O235" s="66" t="s">
        <v>13228</v>
      </c>
      <c r="P235" s="66" t="s">
        <v>152</v>
      </c>
      <c r="Q235" s="66" t="s">
        <v>13229</v>
      </c>
      <c r="R235" s="66" t="s">
        <v>11290</v>
      </c>
      <c r="S235" s="68" t="s">
        <v>13230</v>
      </c>
      <c r="T235" s="69">
        <v>576.0</v>
      </c>
      <c r="U235" s="69" t="s">
        <v>13231</v>
      </c>
      <c r="V235" s="70">
        <v>1855.0</v>
      </c>
      <c r="W235" s="69" t="s">
        <v>13232</v>
      </c>
      <c r="X235" s="70">
        <v>300.0</v>
      </c>
      <c r="Y235" s="69">
        <f t="shared" si="8"/>
        <v>2369</v>
      </c>
      <c r="Z235" s="66">
        <v>814.0</v>
      </c>
      <c r="AA235" s="66" t="s">
        <v>13233</v>
      </c>
      <c r="AB235" s="66"/>
      <c r="AC235" s="66" t="s">
        <v>11295</v>
      </c>
      <c r="AD235" s="71">
        <v>46080.0</v>
      </c>
      <c r="AE235" s="71">
        <v>46098.0</v>
      </c>
      <c r="AF235" s="66" t="s">
        <v>11296</v>
      </c>
    </row>
    <row r="236" ht="14.25" customHeight="1">
      <c r="A236" s="66">
        <v>527.0</v>
      </c>
      <c r="B236" s="67">
        <v>46022.7145601852</v>
      </c>
      <c r="C236" s="66" t="s">
        <v>13234</v>
      </c>
      <c r="D236" s="66" t="s">
        <v>13235</v>
      </c>
      <c r="E236" s="66" t="s">
        <v>13236</v>
      </c>
      <c r="F236" s="66" t="s">
        <v>6663</v>
      </c>
      <c r="G236" s="66" t="s">
        <v>11316</v>
      </c>
      <c r="H236" s="66" t="s">
        <v>11317</v>
      </c>
      <c r="I236" s="66" t="s">
        <v>314</v>
      </c>
      <c r="J236" s="66" t="s">
        <v>314</v>
      </c>
      <c r="K236" s="66">
        <v>814.0</v>
      </c>
      <c r="L236" s="66"/>
      <c r="M236" s="66" t="s">
        <v>11318</v>
      </c>
      <c r="N236" s="66" t="s">
        <v>13237</v>
      </c>
      <c r="O236" s="66" t="s">
        <v>13238</v>
      </c>
      <c r="P236" s="66" t="s">
        <v>126</v>
      </c>
      <c r="Q236" s="66">
        <v>0.0</v>
      </c>
      <c r="R236" s="66" t="s">
        <v>11290</v>
      </c>
      <c r="S236" s="68" t="s">
        <v>13239</v>
      </c>
      <c r="T236" s="69">
        <v>577.0</v>
      </c>
      <c r="U236" s="69" t="s">
        <v>13240</v>
      </c>
      <c r="V236" s="70">
        <v>3000.0</v>
      </c>
      <c r="W236" s="69" t="s">
        <v>11878</v>
      </c>
      <c r="X236" s="70">
        <v>1500.0</v>
      </c>
      <c r="Y236" s="69">
        <f t="shared" si="8"/>
        <v>2314</v>
      </c>
      <c r="Z236" s="69"/>
      <c r="AA236" s="66" t="s">
        <v>13241</v>
      </c>
      <c r="AB236" s="66"/>
      <c r="AC236" s="66" t="s">
        <v>11295</v>
      </c>
      <c r="AD236" s="71">
        <v>46080.0</v>
      </c>
      <c r="AE236" s="71">
        <v>46148.0</v>
      </c>
      <c r="AF236" s="66" t="s">
        <v>11296</v>
      </c>
    </row>
    <row r="237" ht="14.25" customHeight="1">
      <c r="A237" s="66">
        <v>530.0</v>
      </c>
      <c r="B237" s="67">
        <v>46022.7522569444</v>
      </c>
      <c r="C237" s="66" t="s">
        <v>13242</v>
      </c>
      <c r="D237" s="66" t="s">
        <v>13243</v>
      </c>
      <c r="E237" s="66" t="s">
        <v>13244</v>
      </c>
      <c r="F237" s="66" t="s">
        <v>13245</v>
      </c>
      <c r="G237" s="66" t="s">
        <v>11286</v>
      </c>
      <c r="H237" s="66" t="s">
        <v>13246</v>
      </c>
      <c r="I237" s="66" t="s">
        <v>314</v>
      </c>
      <c r="J237" s="66" t="s">
        <v>314</v>
      </c>
      <c r="K237" s="66">
        <v>407.0</v>
      </c>
      <c r="L237" s="66"/>
      <c r="M237" s="66" t="s">
        <v>11301</v>
      </c>
      <c r="N237" s="66" t="s">
        <v>13247</v>
      </c>
      <c r="O237" s="66" t="s">
        <v>13248</v>
      </c>
      <c r="P237" s="66" t="s">
        <v>126</v>
      </c>
      <c r="Q237" s="66">
        <v>0.0</v>
      </c>
      <c r="R237" s="66" t="s">
        <v>11290</v>
      </c>
      <c r="S237" s="68" t="s">
        <v>13249</v>
      </c>
      <c r="T237" s="69">
        <v>578.0</v>
      </c>
      <c r="U237" s="69" t="s">
        <v>13250</v>
      </c>
      <c r="V237" s="70">
        <v>1381.0</v>
      </c>
      <c r="W237" s="69" t="s">
        <v>13251</v>
      </c>
      <c r="X237" s="70">
        <v>50.0</v>
      </c>
      <c r="Y237" s="69">
        <f t="shared" si="8"/>
        <v>1738</v>
      </c>
      <c r="Z237" s="69"/>
      <c r="AA237" s="66" t="s">
        <v>13252</v>
      </c>
      <c r="AB237" s="66"/>
      <c r="AC237" s="66" t="s">
        <v>11295</v>
      </c>
      <c r="AD237" s="71">
        <v>46080.0</v>
      </c>
      <c r="AE237" s="71">
        <v>46148.0</v>
      </c>
      <c r="AF237" s="66" t="s">
        <v>11296</v>
      </c>
    </row>
    <row r="238" ht="14.25" customHeight="1">
      <c r="A238" s="66">
        <v>577.0</v>
      </c>
      <c r="B238" s="67">
        <v>46027.0427199074</v>
      </c>
      <c r="C238" s="66" t="s">
        <v>13253</v>
      </c>
      <c r="D238" s="66" t="s">
        <v>13254</v>
      </c>
      <c r="E238" s="66" t="s">
        <v>13255</v>
      </c>
      <c r="F238" s="66" t="s">
        <v>2723</v>
      </c>
      <c r="G238" s="66" t="s">
        <v>11316</v>
      </c>
      <c r="H238" s="66" t="s">
        <v>11338</v>
      </c>
      <c r="I238" s="66" t="s">
        <v>314</v>
      </c>
      <c r="J238" s="66" t="s">
        <v>314</v>
      </c>
      <c r="K238" s="66">
        <v>407.0</v>
      </c>
      <c r="L238" s="66"/>
      <c r="M238" s="66" t="s">
        <v>11301</v>
      </c>
      <c r="N238" s="66" t="s">
        <v>452</v>
      </c>
      <c r="O238" s="66" t="s">
        <v>13256</v>
      </c>
      <c r="P238" s="66" t="s">
        <v>126</v>
      </c>
      <c r="Q238" s="66">
        <v>0.0</v>
      </c>
      <c r="R238" s="66" t="s">
        <v>11426</v>
      </c>
      <c r="S238" s="68" t="s">
        <v>13257</v>
      </c>
      <c r="T238" s="69">
        <v>581.0</v>
      </c>
      <c r="U238" s="69" t="s">
        <v>13258</v>
      </c>
      <c r="V238" s="70">
        <v>3300.0</v>
      </c>
      <c r="W238" s="69" t="s">
        <v>11561</v>
      </c>
      <c r="X238" s="70">
        <v>500.0</v>
      </c>
      <c r="Y238" s="69">
        <f t="shared" si="8"/>
        <v>3207</v>
      </c>
      <c r="Z238" s="69"/>
      <c r="AA238" s="66" t="s">
        <v>13259</v>
      </c>
      <c r="AB238" s="66"/>
      <c r="AC238" s="66" t="s">
        <v>11295</v>
      </c>
      <c r="AD238" s="71">
        <v>46080.0</v>
      </c>
      <c r="AE238" s="71">
        <v>46148.0</v>
      </c>
      <c r="AF238" s="66" t="s">
        <v>11296</v>
      </c>
    </row>
    <row r="239" ht="14.25" customHeight="1">
      <c r="A239" s="66">
        <v>652.0</v>
      </c>
      <c r="B239" s="67">
        <v>46048.7637384259</v>
      </c>
      <c r="C239" s="66" t="s">
        <v>13260</v>
      </c>
      <c r="D239" s="66" t="s">
        <v>13261</v>
      </c>
      <c r="E239" s="66" t="s">
        <v>13262</v>
      </c>
      <c r="F239" s="66" t="s">
        <v>4473</v>
      </c>
      <c r="G239" s="66" t="s">
        <v>11286</v>
      </c>
      <c r="H239" s="66" t="s">
        <v>11338</v>
      </c>
      <c r="I239" s="66" t="s">
        <v>314</v>
      </c>
      <c r="J239" s="66" t="s">
        <v>314</v>
      </c>
      <c r="K239" s="66">
        <v>755.0</v>
      </c>
      <c r="L239" s="66"/>
      <c r="M239" s="66" t="s">
        <v>11288</v>
      </c>
      <c r="N239" s="66" t="s">
        <v>13263</v>
      </c>
      <c r="O239" s="66" t="s">
        <v>13264</v>
      </c>
      <c r="P239" s="66" t="s">
        <v>152</v>
      </c>
      <c r="Q239" s="66" t="s">
        <v>13265</v>
      </c>
      <c r="R239" s="66" t="s">
        <v>11290</v>
      </c>
      <c r="S239" s="68" t="s">
        <v>11607</v>
      </c>
      <c r="T239" s="69">
        <v>755.0</v>
      </c>
      <c r="U239" s="69" t="s">
        <v>13266</v>
      </c>
      <c r="V239" s="70" t="s">
        <v>13267</v>
      </c>
      <c r="W239" s="69" t="s">
        <v>13266</v>
      </c>
      <c r="X239" s="70" t="s">
        <v>13267</v>
      </c>
      <c r="Y239" s="69">
        <f t="shared" si="8"/>
        <v>755</v>
      </c>
      <c r="Z239" s="69"/>
      <c r="AA239" s="66" t="s">
        <v>13268</v>
      </c>
      <c r="AB239" s="66"/>
      <c r="AC239" s="66" t="s">
        <v>11800</v>
      </c>
      <c r="AD239" s="71">
        <v>46080.0</v>
      </c>
      <c r="AE239" s="71">
        <v>46152.0</v>
      </c>
      <c r="AF239" s="66" t="s">
        <v>11296</v>
      </c>
    </row>
    <row r="240" ht="14.25" customHeight="1">
      <c r="A240" s="66">
        <v>738.0</v>
      </c>
      <c r="B240" s="67">
        <v>46059.0365625</v>
      </c>
      <c r="C240" s="66" t="s">
        <v>13269</v>
      </c>
      <c r="D240" s="66" t="s">
        <v>13270</v>
      </c>
      <c r="E240" s="66" t="s">
        <v>13271</v>
      </c>
      <c r="F240" s="66" t="s">
        <v>946</v>
      </c>
      <c r="G240" s="66" t="s">
        <v>11286</v>
      </c>
      <c r="H240" s="66" t="s">
        <v>11317</v>
      </c>
      <c r="I240" s="66" t="s">
        <v>948</v>
      </c>
      <c r="J240" s="66" t="s">
        <v>948</v>
      </c>
      <c r="K240" s="66">
        <v>814.0</v>
      </c>
      <c r="L240" s="66">
        <v>1.0</v>
      </c>
      <c r="M240" s="66" t="s">
        <v>11318</v>
      </c>
      <c r="N240" s="66" t="s">
        <v>13272</v>
      </c>
      <c r="O240" s="66" t="s">
        <v>13273</v>
      </c>
      <c r="P240" s="66" t="s">
        <v>126</v>
      </c>
      <c r="Q240" s="66">
        <v>0.0</v>
      </c>
      <c r="R240" s="66" t="s">
        <v>11290</v>
      </c>
      <c r="S240" s="68" t="s">
        <v>11405</v>
      </c>
      <c r="T240" s="69">
        <v>649.0</v>
      </c>
      <c r="U240" s="69" t="s">
        <v>13274</v>
      </c>
      <c r="V240" s="70" t="s">
        <v>11503</v>
      </c>
      <c r="W240" s="69" t="s">
        <v>11292</v>
      </c>
      <c r="X240" s="70">
        <v>1000.0</v>
      </c>
      <c r="Y240" s="69">
        <f t="shared" si="8"/>
        <v>1414</v>
      </c>
      <c r="Z240" s="69">
        <v>814.0</v>
      </c>
      <c r="AA240" s="66" t="s">
        <v>13275</v>
      </c>
      <c r="AB240" s="66" t="s">
        <v>11325</v>
      </c>
      <c r="AC240" s="66" t="s">
        <v>11295</v>
      </c>
      <c r="AD240" s="71">
        <v>46080.0</v>
      </c>
      <c r="AE240" s="71">
        <v>46080.0</v>
      </c>
      <c r="AF240" s="66" t="s">
        <v>11296</v>
      </c>
    </row>
    <row r="241" ht="14.25" customHeight="1">
      <c r="A241" s="66">
        <v>759.0</v>
      </c>
      <c r="B241" s="67">
        <v>46080.6021064815</v>
      </c>
      <c r="C241" s="66" t="s">
        <v>13276</v>
      </c>
      <c r="D241" s="66" t="s">
        <v>13277</v>
      </c>
      <c r="E241" s="66" t="s">
        <v>13278</v>
      </c>
      <c r="F241" s="66" t="s">
        <v>13279</v>
      </c>
      <c r="G241" s="68" t="s">
        <v>11286</v>
      </c>
      <c r="H241" s="68" t="s">
        <v>11338</v>
      </c>
      <c r="I241" s="68" t="s">
        <v>948</v>
      </c>
      <c r="J241" s="66" t="s">
        <v>948</v>
      </c>
      <c r="K241" s="66">
        <v>755.0</v>
      </c>
      <c r="L241" s="66">
        <v>2.0</v>
      </c>
      <c r="M241" s="68" t="s">
        <v>11318</v>
      </c>
      <c r="N241" s="76" t="s">
        <v>13280</v>
      </c>
      <c r="O241" s="68" t="s">
        <v>13281</v>
      </c>
      <c r="P241" s="68" t="s">
        <v>126</v>
      </c>
      <c r="Q241" s="66"/>
      <c r="R241" s="68" t="s">
        <v>11290</v>
      </c>
      <c r="S241" s="76" t="s">
        <v>13282</v>
      </c>
      <c r="T241" s="69">
        <v>666.0</v>
      </c>
      <c r="U241" s="76" t="s">
        <v>13283</v>
      </c>
      <c r="V241" s="70">
        <v>40.0</v>
      </c>
      <c r="W241" s="76" t="s">
        <v>13284</v>
      </c>
      <c r="X241" s="70">
        <v>10.0</v>
      </c>
      <c r="Y241" s="69">
        <f t="shared" si="8"/>
        <v>785</v>
      </c>
      <c r="Z241" s="69">
        <f>K241</f>
        <v>755</v>
      </c>
      <c r="AA241" s="68" t="s">
        <v>13285</v>
      </c>
      <c r="AB241" s="66" t="s">
        <v>11325</v>
      </c>
      <c r="AC241" s="66" t="s">
        <v>11295</v>
      </c>
      <c r="AD241" s="71">
        <v>46098.0</v>
      </c>
      <c r="AE241" s="71">
        <v>46098.0</v>
      </c>
      <c r="AF241" s="66" t="s">
        <v>11296</v>
      </c>
    </row>
    <row r="242" ht="14.25" customHeight="1">
      <c r="A242" s="66">
        <v>731.0</v>
      </c>
      <c r="B242" s="67">
        <v>46056.6511805556</v>
      </c>
      <c r="C242" s="66" t="s">
        <v>13286</v>
      </c>
      <c r="D242" s="66" t="s">
        <v>13287</v>
      </c>
      <c r="E242" s="66" t="s">
        <v>13288</v>
      </c>
      <c r="F242" s="66" t="s">
        <v>13289</v>
      </c>
      <c r="G242" s="66" t="s">
        <v>11286</v>
      </c>
      <c r="H242" s="66" t="s">
        <v>11338</v>
      </c>
      <c r="I242" s="66" t="s">
        <v>948</v>
      </c>
      <c r="J242" s="66" t="s">
        <v>948</v>
      </c>
      <c r="K242" s="66">
        <v>755.0</v>
      </c>
      <c r="L242" s="66">
        <v>3.0</v>
      </c>
      <c r="M242" s="66" t="s">
        <v>11288</v>
      </c>
      <c r="N242" s="66" t="s">
        <v>13290</v>
      </c>
      <c r="O242" s="66" t="s">
        <v>13291</v>
      </c>
      <c r="P242" s="66" t="s">
        <v>126</v>
      </c>
      <c r="Q242" s="66">
        <v>0.0</v>
      </c>
      <c r="R242" s="66" t="s">
        <v>11290</v>
      </c>
      <c r="S242" s="68" t="s">
        <v>13292</v>
      </c>
      <c r="T242" s="69">
        <v>649.0</v>
      </c>
      <c r="U242" s="69" t="s">
        <v>11503</v>
      </c>
      <c r="V242" s="70">
        <v>1600.0</v>
      </c>
      <c r="W242" s="69" t="s">
        <v>11440</v>
      </c>
      <c r="X242" s="70">
        <v>1000.0</v>
      </c>
      <c r="Y242" s="69">
        <f t="shared" si="8"/>
        <v>1355</v>
      </c>
      <c r="Z242" s="69">
        <v>755.0</v>
      </c>
      <c r="AA242" s="66" t="s">
        <v>13293</v>
      </c>
      <c r="AB242" s="66" t="s">
        <v>11325</v>
      </c>
      <c r="AC242" s="66" t="s">
        <v>11295</v>
      </c>
      <c r="AD242" s="71">
        <v>46080.0</v>
      </c>
      <c r="AE242" s="71">
        <v>46084.0</v>
      </c>
      <c r="AF242" s="66" t="s">
        <v>11296</v>
      </c>
    </row>
    <row r="243" ht="14.25" customHeight="1">
      <c r="A243" s="66">
        <v>735.0</v>
      </c>
      <c r="B243" s="67">
        <v>46057.4410416667</v>
      </c>
      <c r="C243" s="66" t="s">
        <v>13294</v>
      </c>
      <c r="D243" s="66" t="s">
        <v>13295</v>
      </c>
      <c r="E243" s="66" t="s">
        <v>13296</v>
      </c>
      <c r="F243" s="66" t="s">
        <v>5673</v>
      </c>
      <c r="G243" s="66" t="s">
        <v>11286</v>
      </c>
      <c r="H243" s="66" t="s">
        <v>11338</v>
      </c>
      <c r="I243" s="66" t="s">
        <v>948</v>
      </c>
      <c r="J243" s="66" t="s">
        <v>948</v>
      </c>
      <c r="K243" s="66">
        <v>814.0</v>
      </c>
      <c r="L243" s="66">
        <v>5.0</v>
      </c>
      <c r="M243" s="66" t="s">
        <v>11318</v>
      </c>
      <c r="N243" s="66" t="s">
        <v>13297</v>
      </c>
      <c r="O243" s="66" t="s">
        <v>13298</v>
      </c>
      <c r="P243" s="66" t="s">
        <v>126</v>
      </c>
      <c r="Q243" s="66">
        <v>0.0</v>
      </c>
      <c r="R243" s="66" t="s">
        <v>11290</v>
      </c>
      <c r="S243" s="68" t="s">
        <v>13299</v>
      </c>
      <c r="T243" s="69">
        <v>649.0</v>
      </c>
      <c r="U243" s="69" t="s">
        <v>13300</v>
      </c>
      <c r="V243" s="70">
        <v>1400.0</v>
      </c>
      <c r="W243" s="69" t="s">
        <v>13301</v>
      </c>
      <c r="X243" s="70">
        <v>200.0</v>
      </c>
      <c r="Y243" s="69">
        <f t="shared" si="8"/>
        <v>2014</v>
      </c>
      <c r="Z243" s="66">
        <v>814.0</v>
      </c>
      <c r="AA243" s="66" t="s">
        <v>13302</v>
      </c>
      <c r="AB243" s="66" t="s">
        <v>11325</v>
      </c>
      <c r="AC243" s="66" t="s">
        <v>11295</v>
      </c>
      <c r="AD243" s="71">
        <v>46080.0</v>
      </c>
      <c r="AE243" s="71">
        <v>46081.0</v>
      </c>
      <c r="AF243" s="66" t="s">
        <v>11296</v>
      </c>
    </row>
    <row r="244" ht="14.25" customHeight="1">
      <c r="A244" s="66">
        <v>781.0</v>
      </c>
      <c r="B244" s="67">
        <v>46087.0746990741</v>
      </c>
      <c r="C244" s="68" t="s">
        <v>13303</v>
      </c>
      <c r="D244" s="68" t="s">
        <v>13304</v>
      </c>
      <c r="E244" s="76" t="s">
        <v>13305</v>
      </c>
      <c r="F244" s="68" t="s">
        <v>4158</v>
      </c>
      <c r="G244" s="68" t="s">
        <v>11316</v>
      </c>
      <c r="H244" s="68" t="s">
        <v>11357</v>
      </c>
      <c r="I244" s="68" t="s">
        <v>948</v>
      </c>
      <c r="J244" s="68" t="s">
        <v>948</v>
      </c>
      <c r="K244" s="92" t="s">
        <v>11491</v>
      </c>
      <c r="L244" s="92">
        <v>6.0</v>
      </c>
      <c r="M244" s="68" t="s">
        <v>11288</v>
      </c>
      <c r="N244" s="76" t="s">
        <v>13306</v>
      </c>
      <c r="O244" s="68" t="s">
        <v>13307</v>
      </c>
      <c r="P244" s="68" t="s">
        <v>152</v>
      </c>
      <c r="Q244" s="68" t="s">
        <v>13308</v>
      </c>
      <c r="R244" s="68" t="s">
        <v>11290</v>
      </c>
      <c r="S244" s="76" t="s">
        <v>11396</v>
      </c>
      <c r="T244" s="66">
        <v>605.0</v>
      </c>
      <c r="U244" s="76" t="s">
        <v>11311</v>
      </c>
      <c r="V244" s="66">
        <v>1500.0</v>
      </c>
      <c r="W244" s="76" t="s">
        <v>11889</v>
      </c>
      <c r="X244" s="76" t="s">
        <v>11342</v>
      </c>
      <c r="Y244" s="69">
        <f t="shared" si="8"/>
        <v>1755</v>
      </c>
      <c r="Z244" s="92" t="s">
        <v>11491</v>
      </c>
      <c r="AA244" s="68" t="s">
        <v>13309</v>
      </c>
      <c r="AB244" s="68" t="s">
        <v>12110</v>
      </c>
      <c r="AC244" s="76" t="s">
        <v>11295</v>
      </c>
      <c r="AD244" s="68"/>
      <c r="AE244" s="68" t="s">
        <v>12630</v>
      </c>
      <c r="AF244" s="68" t="s">
        <v>11296</v>
      </c>
    </row>
    <row r="245" ht="14.25" customHeight="1">
      <c r="A245" s="66">
        <v>733.0</v>
      </c>
      <c r="B245" s="67">
        <v>46057.2193634259</v>
      </c>
      <c r="C245" s="66" t="s">
        <v>13276</v>
      </c>
      <c r="D245" s="66" t="s">
        <v>13310</v>
      </c>
      <c r="E245" s="66" t="s">
        <v>13311</v>
      </c>
      <c r="F245" s="66" t="s">
        <v>13312</v>
      </c>
      <c r="G245" s="66" t="s">
        <v>11286</v>
      </c>
      <c r="H245" s="66" t="s">
        <v>11338</v>
      </c>
      <c r="I245" s="66" t="s">
        <v>948</v>
      </c>
      <c r="J245" s="66" t="s">
        <v>948</v>
      </c>
      <c r="K245" s="66">
        <v>814.0</v>
      </c>
      <c r="L245" s="66">
        <v>7.0</v>
      </c>
      <c r="M245" s="66" t="s">
        <v>11318</v>
      </c>
      <c r="N245" s="66" t="s">
        <v>13313</v>
      </c>
      <c r="O245" s="66" t="s">
        <v>13314</v>
      </c>
      <c r="P245" s="66" t="s">
        <v>126</v>
      </c>
      <c r="Q245" s="66">
        <v>0.0</v>
      </c>
      <c r="R245" s="66" t="s">
        <v>11290</v>
      </c>
      <c r="S245" s="68" t="s">
        <v>13299</v>
      </c>
      <c r="T245" s="69">
        <v>649.0</v>
      </c>
      <c r="U245" s="69" t="s">
        <v>13315</v>
      </c>
      <c r="V245" s="70">
        <v>1600.0</v>
      </c>
      <c r="W245" s="69" t="s">
        <v>11365</v>
      </c>
      <c r="X245" s="70">
        <v>1000.0</v>
      </c>
      <c r="Y245" s="69">
        <f t="shared" si="8"/>
        <v>1414</v>
      </c>
      <c r="Z245" s="66">
        <v>814.0</v>
      </c>
      <c r="AA245" s="66" t="s">
        <v>13316</v>
      </c>
      <c r="AB245" s="66"/>
      <c r="AC245" s="66" t="s">
        <v>11295</v>
      </c>
      <c r="AD245" s="71">
        <v>46080.0</v>
      </c>
      <c r="AE245" s="71">
        <v>46123.0</v>
      </c>
      <c r="AF245" s="66" t="s">
        <v>11296</v>
      </c>
    </row>
    <row r="246" ht="14.25" customHeight="1">
      <c r="A246" s="66">
        <v>400.0</v>
      </c>
      <c r="B246" s="67">
        <v>46013.6455208333</v>
      </c>
      <c r="C246" s="66" t="s">
        <v>13317</v>
      </c>
      <c r="D246" s="66" t="s">
        <v>13318</v>
      </c>
      <c r="E246" s="66" t="s">
        <v>13319</v>
      </c>
      <c r="F246" s="66" t="s">
        <v>5165</v>
      </c>
      <c r="G246" s="66" t="s">
        <v>11316</v>
      </c>
      <c r="H246" s="66" t="s">
        <v>11357</v>
      </c>
      <c r="I246" s="66" t="s">
        <v>5167</v>
      </c>
      <c r="J246" s="66" t="s">
        <v>5167</v>
      </c>
      <c r="K246" s="66">
        <v>875.0</v>
      </c>
      <c r="L246" s="66">
        <v>1.0</v>
      </c>
      <c r="M246" s="66" t="s">
        <v>11318</v>
      </c>
      <c r="N246" s="66" t="s">
        <v>13320</v>
      </c>
      <c r="O246" s="66" t="s">
        <v>11357</v>
      </c>
      <c r="P246" s="66" t="s">
        <v>152</v>
      </c>
      <c r="Q246" s="66" t="s">
        <v>13321</v>
      </c>
      <c r="R246" s="66" t="s">
        <v>11290</v>
      </c>
      <c r="S246" s="68" t="s">
        <v>11472</v>
      </c>
      <c r="T246" s="69">
        <v>583.0</v>
      </c>
      <c r="U246" s="69" t="s">
        <v>12298</v>
      </c>
      <c r="V246" s="70">
        <v>875.0</v>
      </c>
      <c r="W246" s="69" t="s">
        <v>12772</v>
      </c>
      <c r="X246" s="70">
        <v>1500.0</v>
      </c>
      <c r="Y246" s="69">
        <f t="shared" si="8"/>
        <v>250</v>
      </c>
      <c r="Z246" s="69">
        <v>875.0</v>
      </c>
      <c r="AA246" s="66" t="s">
        <v>13322</v>
      </c>
      <c r="AB246" s="66" t="s">
        <v>11357</v>
      </c>
      <c r="AC246" s="66" t="s">
        <v>11295</v>
      </c>
      <c r="AD246" s="71">
        <v>46080.0</v>
      </c>
      <c r="AE246" s="71">
        <v>46123.0</v>
      </c>
      <c r="AF246" s="66" t="s">
        <v>11296</v>
      </c>
    </row>
    <row r="247" ht="14.25" customHeight="1">
      <c r="A247" s="66">
        <v>515.0</v>
      </c>
      <c r="B247" s="67">
        <v>46022.5122916667</v>
      </c>
      <c r="C247" s="66" t="s">
        <v>13323</v>
      </c>
      <c r="D247" s="66" t="s">
        <v>13324</v>
      </c>
      <c r="E247" s="66" t="s">
        <v>13325</v>
      </c>
      <c r="F247" s="66" t="s">
        <v>6484</v>
      </c>
      <c r="G247" s="66" t="s">
        <v>11316</v>
      </c>
      <c r="H247" s="66" t="s">
        <v>11357</v>
      </c>
      <c r="I247" s="66" t="s">
        <v>6486</v>
      </c>
      <c r="J247" s="66" t="s">
        <v>6486</v>
      </c>
      <c r="K247" s="66">
        <v>875.0</v>
      </c>
      <c r="L247" s="66">
        <v>1.0</v>
      </c>
      <c r="M247" s="66" t="s">
        <v>11318</v>
      </c>
      <c r="N247" s="66" t="s">
        <v>13326</v>
      </c>
      <c r="O247" s="66" t="s">
        <v>13327</v>
      </c>
      <c r="P247" s="66" t="s">
        <v>152</v>
      </c>
      <c r="Q247" s="66" t="s">
        <v>13328</v>
      </c>
      <c r="R247" s="66" t="s">
        <v>11290</v>
      </c>
      <c r="S247" s="68" t="s">
        <v>13329</v>
      </c>
      <c r="T247" s="69">
        <v>584.0</v>
      </c>
      <c r="U247" s="69" t="s">
        <v>11373</v>
      </c>
      <c r="V247" s="70">
        <v>2500.0</v>
      </c>
      <c r="W247" s="69" t="s">
        <v>11342</v>
      </c>
      <c r="X247" s="70">
        <v>500.0</v>
      </c>
      <c r="Y247" s="69">
        <f t="shared" si="8"/>
        <v>2875</v>
      </c>
      <c r="Z247" s="69">
        <v>875.0</v>
      </c>
      <c r="AA247" s="66" t="s">
        <v>13330</v>
      </c>
      <c r="AB247" s="66" t="s">
        <v>11357</v>
      </c>
      <c r="AC247" s="66" t="s">
        <v>11295</v>
      </c>
      <c r="AD247" s="71">
        <v>46080.0</v>
      </c>
      <c r="AE247" s="71">
        <v>46086.0</v>
      </c>
      <c r="AF247" s="66" t="s">
        <v>11296</v>
      </c>
    </row>
    <row r="248" ht="14.25" customHeight="1">
      <c r="A248" s="66">
        <v>169.0</v>
      </c>
      <c r="B248" s="67">
        <v>45982.5799189815</v>
      </c>
      <c r="C248" s="66" t="s">
        <v>13331</v>
      </c>
      <c r="D248" s="66" t="s">
        <v>13332</v>
      </c>
      <c r="E248" s="66" t="s">
        <v>13333</v>
      </c>
      <c r="F248" s="66" t="s">
        <v>1966</v>
      </c>
      <c r="G248" s="66" t="s">
        <v>11286</v>
      </c>
      <c r="H248" s="66" t="s">
        <v>11357</v>
      </c>
      <c r="I248" s="66" t="s">
        <v>663</v>
      </c>
      <c r="J248" s="66" t="s">
        <v>663</v>
      </c>
      <c r="K248" s="66">
        <v>814.0</v>
      </c>
      <c r="L248" s="66">
        <v>1.0</v>
      </c>
      <c r="M248" s="66" t="s">
        <v>11318</v>
      </c>
      <c r="N248" s="66" t="s">
        <v>13334</v>
      </c>
      <c r="O248" s="66" t="s">
        <v>13335</v>
      </c>
      <c r="P248" s="66" t="s">
        <v>126</v>
      </c>
      <c r="Q248" s="66">
        <v>0.0</v>
      </c>
      <c r="R248" s="66" t="s">
        <v>11290</v>
      </c>
      <c r="S248" s="68" t="s">
        <v>13336</v>
      </c>
      <c r="T248" s="69">
        <v>585.0</v>
      </c>
      <c r="U248" s="69" t="s">
        <v>12542</v>
      </c>
      <c r="V248" s="70">
        <v>1200.0</v>
      </c>
      <c r="W248" s="69" t="s">
        <v>11342</v>
      </c>
      <c r="X248" s="70">
        <v>500.0</v>
      </c>
      <c r="Y248" s="69">
        <f t="shared" si="8"/>
        <v>1514</v>
      </c>
      <c r="Z248" s="69">
        <v>814.0</v>
      </c>
      <c r="AA248" s="66" t="s">
        <v>13337</v>
      </c>
      <c r="AB248" s="66" t="s">
        <v>11357</v>
      </c>
      <c r="AC248" s="66" t="s">
        <v>11295</v>
      </c>
      <c r="AD248" s="71">
        <v>46080.0</v>
      </c>
      <c r="AE248" s="71">
        <v>46082.0</v>
      </c>
      <c r="AF248" s="66" t="s">
        <v>11296</v>
      </c>
    </row>
    <row r="249" ht="14.25" customHeight="1">
      <c r="A249" s="66">
        <v>324.0</v>
      </c>
      <c r="B249" s="67">
        <v>46001.5291087963</v>
      </c>
      <c r="C249" s="66" t="s">
        <v>13338</v>
      </c>
      <c r="D249" s="66" t="s">
        <v>13339</v>
      </c>
      <c r="E249" s="66" t="s">
        <v>13340</v>
      </c>
      <c r="F249" s="66" t="s">
        <v>4267</v>
      </c>
      <c r="G249" s="66" t="s">
        <v>11316</v>
      </c>
      <c r="H249" s="66" t="s">
        <v>11317</v>
      </c>
      <c r="I249" s="66" t="s">
        <v>663</v>
      </c>
      <c r="J249" s="66" t="s">
        <v>663</v>
      </c>
      <c r="K249" s="66">
        <v>814.0</v>
      </c>
      <c r="L249" s="66">
        <v>2.0</v>
      </c>
      <c r="M249" s="66" t="s">
        <v>11318</v>
      </c>
      <c r="N249" s="66" t="s">
        <v>13341</v>
      </c>
      <c r="O249" s="66" t="s">
        <v>13342</v>
      </c>
      <c r="P249" s="66" t="s">
        <v>152</v>
      </c>
      <c r="Q249" s="66" t="s">
        <v>13343</v>
      </c>
      <c r="R249" s="66" t="s">
        <v>11290</v>
      </c>
      <c r="S249" s="68" t="s">
        <v>13344</v>
      </c>
      <c r="T249" s="69">
        <v>587.0</v>
      </c>
      <c r="U249" s="69" t="s">
        <v>13345</v>
      </c>
      <c r="V249" s="70">
        <v>2000.0</v>
      </c>
      <c r="W249" s="69" t="s">
        <v>13346</v>
      </c>
      <c r="X249" s="70">
        <v>1500.0</v>
      </c>
      <c r="Y249" s="69">
        <f t="shared" si="8"/>
        <v>1314</v>
      </c>
      <c r="Z249" s="69">
        <v>814.0</v>
      </c>
      <c r="AA249" s="66" t="s">
        <v>13347</v>
      </c>
      <c r="AB249" s="66" t="s">
        <v>11313</v>
      </c>
      <c r="AC249" s="66" t="s">
        <v>11295</v>
      </c>
      <c r="AD249" s="71">
        <v>46080.0</v>
      </c>
      <c r="AE249" s="71">
        <v>46082.0</v>
      </c>
      <c r="AF249" s="66" t="s">
        <v>11296</v>
      </c>
    </row>
    <row r="250" ht="14.25" customHeight="1">
      <c r="A250" s="66">
        <v>177.0</v>
      </c>
      <c r="B250" s="67">
        <v>45982.6075462963</v>
      </c>
      <c r="C250" s="66" t="s">
        <v>13348</v>
      </c>
      <c r="D250" s="66" t="s">
        <v>13349</v>
      </c>
      <c r="E250" s="66" t="s">
        <v>13350</v>
      </c>
      <c r="F250" s="66" t="s">
        <v>424</v>
      </c>
      <c r="G250" s="66" t="s">
        <v>11286</v>
      </c>
      <c r="H250" s="66" t="s">
        <v>13351</v>
      </c>
      <c r="I250" s="66" t="s">
        <v>425</v>
      </c>
      <c r="J250" s="66" t="s">
        <v>425</v>
      </c>
      <c r="K250" s="66">
        <v>755.0</v>
      </c>
      <c r="L250" s="66">
        <v>1.0</v>
      </c>
      <c r="M250" s="66" t="s">
        <v>11288</v>
      </c>
      <c r="N250" s="66" t="s">
        <v>13352</v>
      </c>
      <c r="O250" s="66" t="s">
        <v>13353</v>
      </c>
      <c r="P250" s="66" t="s">
        <v>126</v>
      </c>
      <c r="Q250" s="66">
        <v>0.0</v>
      </c>
      <c r="R250" s="66" t="s">
        <v>11290</v>
      </c>
      <c r="S250" s="68" t="s">
        <v>13354</v>
      </c>
      <c r="T250" s="69">
        <v>589.0</v>
      </c>
      <c r="U250" s="69" t="s">
        <v>13355</v>
      </c>
      <c r="V250" s="70">
        <v>2500.0</v>
      </c>
      <c r="W250" s="69" t="s">
        <v>13356</v>
      </c>
      <c r="X250" s="70">
        <v>0.0</v>
      </c>
      <c r="Y250" s="69">
        <f t="shared" si="8"/>
        <v>3255</v>
      </c>
      <c r="Z250" s="69">
        <f>K250</f>
        <v>755</v>
      </c>
      <c r="AA250" s="66" t="s">
        <v>13357</v>
      </c>
      <c r="AB250" s="66"/>
      <c r="AC250" s="66" t="s">
        <v>11295</v>
      </c>
      <c r="AD250" s="71">
        <v>46098.0</v>
      </c>
      <c r="AE250" s="71">
        <v>46116.0</v>
      </c>
      <c r="AF250" s="66" t="s">
        <v>11296</v>
      </c>
    </row>
    <row r="251" ht="14.25" customHeight="1">
      <c r="A251" s="66">
        <v>390.0</v>
      </c>
      <c r="B251" s="67">
        <v>46011.2868171296</v>
      </c>
      <c r="C251" s="66" t="s">
        <v>13358</v>
      </c>
      <c r="D251" s="66" t="s">
        <v>13359</v>
      </c>
      <c r="E251" s="66" t="s">
        <v>13360</v>
      </c>
      <c r="F251" s="66" t="s">
        <v>4980</v>
      </c>
      <c r="G251" s="66" t="s">
        <v>11316</v>
      </c>
      <c r="H251" s="66" t="s">
        <v>11338</v>
      </c>
      <c r="I251" s="66" t="s">
        <v>2886</v>
      </c>
      <c r="J251" s="66" t="s">
        <v>2886</v>
      </c>
      <c r="K251" s="66">
        <v>814.0</v>
      </c>
      <c r="L251" s="66">
        <v>2.0</v>
      </c>
      <c r="M251" s="66" t="s">
        <v>11318</v>
      </c>
      <c r="N251" s="66" t="s">
        <v>13361</v>
      </c>
      <c r="O251" s="66" t="s">
        <v>13362</v>
      </c>
      <c r="P251" s="66" t="s">
        <v>126</v>
      </c>
      <c r="Q251" s="66">
        <v>0.0</v>
      </c>
      <c r="R251" s="66" t="s">
        <v>11290</v>
      </c>
      <c r="S251" s="68" t="s">
        <v>13363</v>
      </c>
      <c r="T251" s="69">
        <v>590.0</v>
      </c>
      <c r="U251" s="69" t="s">
        <v>11560</v>
      </c>
      <c r="V251" s="70">
        <v>2000.0</v>
      </c>
      <c r="W251" s="69" t="s">
        <v>12470</v>
      </c>
      <c r="X251" s="70">
        <v>200.0</v>
      </c>
      <c r="Y251" s="69">
        <f t="shared" si="8"/>
        <v>2614</v>
      </c>
      <c r="Z251" s="69">
        <v>814.0</v>
      </c>
      <c r="AA251" s="66" t="s">
        <v>13364</v>
      </c>
      <c r="AB251" s="66" t="s">
        <v>11325</v>
      </c>
      <c r="AC251" s="66" t="s">
        <v>11295</v>
      </c>
      <c r="AD251" s="71">
        <v>46080.0</v>
      </c>
      <c r="AE251" s="71">
        <v>46092.0</v>
      </c>
      <c r="AF251" s="66" t="s">
        <v>11296</v>
      </c>
    </row>
    <row r="252" ht="14.25" customHeight="1">
      <c r="A252" s="66">
        <v>513.0</v>
      </c>
      <c r="B252" s="67">
        <v>46022.403587963</v>
      </c>
      <c r="C252" s="66" t="s">
        <v>13365</v>
      </c>
      <c r="D252" s="66" t="s">
        <v>13366</v>
      </c>
      <c r="E252" s="66" t="s">
        <v>13367</v>
      </c>
      <c r="F252" s="66" t="s">
        <v>5991</v>
      </c>
      <c r="G252" s="66" t="s">
        <v>11286</v>
      </c>
      <c r="H252" s="66" t="s">
        <v>11338</v>
      </c>
      <c r="I252" s="66" t="s">
        <v>2886</v>
      </c>
      <c r="J252" s="66" t="s">
        <v>2886</v>
      </c>
      <c r="K252" s="66">
        <v>814.0</v>
      </c>
      <c r="L252" s="66">
        <v>3.0</v>
      </c>
      <c r="M252" s="66" t="s">
        <v>11318</v>
      </c>
      <c r="N252" s="66" t="s">
        <v>13368</v>
      </c>
      <c r="O252" s="66" t="s">
        <v>13369</v>
      </c>
      <c r="P252" s="66" t="s">
        <v>126</v>
      </c>
      <c r="Q252" s="66">
        <v>0.0</v>
      </c>
      <c r="R252" s="66" t="s">
        <v>11426</v>
      </c>
      <c r="S252" s="68" t="s">
        <v>13370</v>
      </c>
      <c r="T252" s="69">
        <v>593.0</v>
      </c>
      <c r="U252" s="69" t="s">
        <v>13371</v>
      </c>
      <c r="V252" s="70">
        <v>3500.0</v>
      </c>
      <c r="W252" s="69" t="s">
        <v>12475</v>
      </c>
      <c r="X252" s="70">
        <v>1000.0</v>
      </c>
      <c r="Y252" s="69">
        <f t="shared" si="8"/>
        <v>3314</v>
      </c>
      <c r="Z252" s="69">
        <f>K252</f>
        <v>814</v>
      </c>
      <c r="AA252" s="66" t="s">
        <v>13372</v>
      </c>
      <c r="AB252" s="66"/>
      <c r="AC252" s="66" t="s">
        <v>11295</v>
      </c>
      <c r="AD252" s="71">
        <v>46098.0</v>
      </c>
      <c r="AE252" s="71">
        <v>46103.0</v>
      </c>
      <c r="AF252" s="66" t="s">
        <v>11296</v>
      </c>
    </row>
    <row r="253" ht="14.25" customHeight="1">
      <c r="A253" s="66">
        <v>660.0</v>
      </c>
      <c r="B253" s="67">
        <v>46050.0028587963</v>
      </c>
      <c r="C253" s="66" t="s">
        <v>13373</v>
      </c>
      <c r="D253" s="66" t="s">
        <v>13374</v>
      </c>
      <c r="E253" s="66" t="s">
        <v>13375</v>
      </c>
      <c r="F253" s="66" t="s">
        <v>7238</v>
      </c>
      <c r="G253" s="66" t="s">
        <v>11286</v>
      </c>
      <c r="H253" s="66" t="s">
        <v>13376</v>
      </c>
      <c r="I253" s="66" t="s">
        <v>2886</v>
      </c>
      <c r="J253" s="66" t="s">
        <v>2886</v>
      </c>
      <c r="K253" s="66">
        <v>814.0</v>
      </c>
      <c r="L253" s="66">
        <v>5.0</v>
      </c>
      <c r="M253" s="66" t="s">
        <v>11318</v>
      </c>
      <c r="N253" s="66" t="s">
        <v>13377</v>
      </c>
      <c r="O253" s="66" t="s">
        <v>13378</v>
      </c>
      <c r="P253" s="66" t="s">
        <v>126</v>
      </c>
      <c r="Q253" s="66">
        <v>0.0</v>
      </c>
      <c r="R253" s="66" t="s">
        <v>11290</v>
      </c>
      <c r="S253" s="68" t="s">
        <v>13379</v>
      </c>
      <c r="T253" s="69">
        <v>869.0</v>
      </c>
      <c r="U253" s="69" t="s">
        <v>13380</v>
      </c>
      <c r="V253" s="70">
        <v>2400.0</v>
      </c>
      <c r="W253" s="69" t="s">
        <v>12475</v>
      </c>
      <c r="X253" s="70">
        <v>1000.0</v>
      </c>
      <c r="Y253" s="69">
        <f t="shared" si="8"/>
        <v>2214</v>
      </c>
      <c r="Z253" s="66">
        <v>814.0</v>
      </c>
      <c r="AA253" s="66" t="s">
        <v>13381</v>
      </c>
      <c r="AB253" s="66"/>
      <c r="AC253" s="66" t="s">
        <v>11295</v>
      </c>
      <c r="AD253" s="71">
        <v>46080.0</v>
      </c>
      <c r="AE253" s="71">
        <v>46126.0</v>
      </c>
      <c r="AF253" s="66" t="s">
        <v>11296</v>
      </c>
    </row>
    <row r="254" ht="14.25" customHeight="1">
      <c r="A254" s="66">
        <v>509.0</v>
      </c>
      <c r="B254" s="67">
        <v>46022.1868865741</v>
      </c>
      <c r="C254" s="66" t="s">
        <v>13382</v>
      </c>
      <c r="D254" s="66" t="s">
        <v>13383</v>
      </c>
      <c r="E254" s="66" t="s">
        <v>13384</v>
      </c>
      <c r="F254" s="66" t="s">
        <v>13385</v>
      </c>
      <c r="G254" s="66" t="s">
        <v>11286</v>
      </c>
      <c r="H254" s="66" t="s">
        <v>11317</v>
      </c>
      <c r="I254" s="66" t="s">
        <v>2886</v>
      </c>
      <c r="J254" s="66" t="s">
        <v>2886</v>
      </c>
      <c r="K254" s="66">
        <v>407.0</v>
      </c>
      <c r="L254" s="66">
        <v>4.0</v>
      </c>
      <c r="M254" s="66" t="s">
        <v>13386</v>
      </c>
      <c r="N254" s="66" t="s">
        <v>13386</v>
      </c>
      <c r="O254" s="66" t="s">
        <v>13387</v>
      </c>
      <c r="P254" s="66" t="s">
        <v>152</v>
      </c>
      <c r="Q254" s="66" t="s">
        <v>13388</v>
      </c>
      <c r="R254" s="66" t="s">
        <v>11290</v>
      </c>
      <c r="S254" s="68" t="s">
        <v>13389</v>
      </c>
      <c r="T254" s="69">
        <v>592.0</v>
      </c>
      <c r="U254" s="69" t="s">
        <v>13390</v>
      </c>
      <c r="V254" s="70">
        <v>3000.0</v>
      </c>
      <c r="W254" s="69" t="s">
        <v>13391</v>
      </c>
      <c r="X254" s="70">
        <v>1000.0</v>
      </c>
      <c r="Y254" s="69">
        <f t="shared" si="8"/>
        <v>2407</v>
      </c>
      <c r="Z254" s="66">
        <v>407.0</v>
      </c>
      <c r="AA254" s="66" t="s">
        <v>13392</v>
      </c>
      <c r="AB254" s="66"/>
      <c r="AC254" s="66" t="s">
        <v>11295</v>
      </c>
      <c r="AD254" s="71">
        <v>46098.0</v>
      </c>
      <c r="AE254" s="71">
        <v>46168.0</v>
      </c>
      <c r="AF254" s="66" t="s">
        <v>11296</v>
      </c>
    </row>
    <row r="255" ht="14.25" customHeight="1">
      <c r="A255" s="66">
        <v>342.0</v>
      </c>
      <c r="B255" s="67">
        <v>46005.7341898148</v>
      </c>
      <c r="C255" s="66" t="s">
        <v>13393</v>
      </c>
      <c r="D255" s="66" t="s">
        <v>13394</v>
      </c>
      <c r="E255" s="66" t="s">
        <v>13395</v>
      </c>
      <c r="F255" s="66" t="s">
        <v>1779</v>
      </c>
      <c r="G255" s="66" t="s">
        <v>11286</v>
      </c>
      <c r="H255" s="66" t="s">
        <v>13396</v>
      </c>
      <c r="I255" s="66" t="s">
        <v>836</v>
      </c>
      <c r="J255" s="66" t="s">
        <v>836</v>
      </c>
      <c r="K255" s="66">
        <v>407.0</v>
      </c>
      <c r="L255" s="66">
        <v>2.0</v>
      </c>
      <c r="M255" s="66" t="s">
        <v>13397</v>
      </c>
      <c r="N255" s="66" t="s">
        <v>13398</v>
      </c>
      <c r="O255" s="66" t="s">
        <v>11591</v>
      </c>
      <c r="P255" s="66" t="s">
        <v>152</v>
      </c>
      <c r="Q255" s="66" t="s">
        <v>13399</v>
      </c>
      <c r="R255" s="66" t="s">
        <v>11290</v>
      </c>
      <c r="S255" s="68" t="s">
        <v>13400</v>
      </c>
      <c r="T255" s="69">
        <v>604.0</v>
      </c>
      <c r="U255" s="69" t="s">
        <v>11878</v>
      </c>
      <c r="V255" s="70">
        <v>1500.0</v>
      </c>
      <c r="W255" s="69" t="s">
        <v>13401</v>
      </c>
      <c r="X255" s="70">
        <v>214.0</v>
      </c>
      <c r="Y255" s="69">
        <f t="shared" si="8"/>
        <v>1693</v>
      </c>
      <c r="Z255" s="69">
        <v>407.0</v>
      </c>
      <c r="AA255" s="66" t="s">
        <v>13402</v>
      </c>
      <c r="AB255" s="66" t="s">
        <v>11386</v>
      </c>
      <c r="AC255" s="66" t="s">
        <v>11295</v>
      </c>
      <c r="AD255" s="71">
        <v>46080.0</v>
      </c>
      <c r="AE255" s="71">
        <v>46093.0</v>
      </c>
      <c r="AF255" s="66" t="s">
        <v>11296</v>
      </c>
    </row>
    <row r="256" ht="14.25" customHeight="1">
      <c r="A256" s="66">
        <v>136.0</v>
      </c>
      <c r="B256" s="67">
        <v>45976.5818865741</v>
      </c>
      <c r="C256" s="66" t="s">
        <v>13403</v>
      </c>
      <c r="D256" s="66" t="s">
        <v>13404</v>
      </c>
      <c r="E256" s="66" t="s">
        <v>13405</v>
      </c>
      <c r="F256" s="66" t="s">
        <v>8370</v>
      </c>
      <c r="G256" s="66" t="s">
        <v>11286</v>
      </c>
      <c r="H256" s="66" t="s">
        <v>11317</v>
      </c>
      <c r="I256" s="66" t="s">
        <v>836</v>
      </c>
      <c r="J256" s="66" t="s">
        <v>836</v>
      </c>
      <c r="K256" s="66">
        <v>814.0</v>
      </c>
      <c r="L256" s="66">
        <v>3.0</v>
      </c>
      <c r="M256" s="66" t="s">
        <v>11318</v>
      </c>
      <c r="N256" s="66" t="s">
        <v>1814</v>
      </c>
      <c r="O256" s="66" t="s">
        <v>13406</v>
      </c>
      <c r="P256" s="66" t="s">
        <v>152</v>
      </c>
      <c r="Q256" s="66" t="s">
        <v>13407</v>
      </c>
      <c r="R256" s="66" t="s">
        <v>11290</v>
      </c>
      <c r="S256" s="68" t="s">
        <v>13408</v>
      </c>
      <c r="T256" s="69">
        <v>601.0</v>
      </c>
      <c r="U256" s="69" t="s">
        <v>13409</v>
      </c>
      <c r="V256" s="70">
        <v>450.0</v>
      </c>
      <c r="W256" s="69" t="s">
        <v>11342</v>
      </c>
      <c r="X256" s="70">
        <v>500.0</v>
      </c>
      <c r="Y256" s="69">
        <f t="shared" si="8"/>
        <v>764</v>
      </c>
      <c r="Z256" s="69">
        <v>814.0</v>
      </c>
      <c r="AA256" s="66" t="s">
        <v>13410</v>
      </c>
      <c r="AB256" s="66" t="s">
        <v>11325</v>
      </c>
      <c r="AC256" s="66" t="s">
        <v>11295</v>
      </c>
      <c r="AD256" s="71">
        <v>46080.0</v>
      </c>
      <c r="AE256" s="71">
        <v>46101.0</v>
      </c>
      <c r="AF256" s="66" t="s">
        <v>11296</v>
      </c>
    </row>
    <row r="257" ht="14.25" customHeight="1">
      <c r="A257" s="66">
        <v>88.0</v>
      </c>
      <c r="B257" s="67">
        <v>45952.632569444446</v>
      </c>
      <c r="C257" s="66" t="s">
        <v>13411</v>
      </c>
      <c r="D257" s="66" t="s">
        <v>13412</v>
      </c>
      <c r="E257" s="66" t="s">
        <v>13413</v>
      </c>
      <c r="F257" s="66" t="s">
        <v>2866</v>
      </c>
      <c r="G257" s="66" t="s">
        <v>11286</v>
      </c>
      <c r="H257" s="66" t="s">
        <v>11300</v>
      </c>
      <c r="I257" s="66" t="s">
        <v>836</v>
      </c>
      <c r="J257" s="66" t="s">
        <v>836</v>
      </c>
      <c r="K257" s="66">
        <v>755.0</v>
      </c>
      <c r="L257" s="66">
        <v>4.0</v>
      </c>
      <c r="M257" s="66" t="s">
        <v>11288</v>
      </c>
      <c r="N257" s="66" t="s">
        <v>13414</v>
      </c>
      <c r="O257" s="66" t="s">
        <v>12619</v>
      </c>
      <c r="P257" s="66" t="s">
        <v>152</v>
      </c>
      <c r="Q257" s="66" t="s">
        <v>13415</v>
      </c>
      <c r="R257" s="66" t="s">
        <v>11290</v>
      </c>
      <c r="S257" s="68" t="s">
        <v>12550</v>
      </c>
      <c r="T257" s="69">
        <v>600.0</v>
      </c>
      <c r="U257" s="69" t="s">
        <v>12008</v>
      </c>
      <c r="V257" s="70">
        <v>500.0</v>
      </c>
      <c r="W257" s="69" t="s">
        <v>11747</v>
      </c>
      <c r="X257" s="70">
        <v>250.0</v>
      </c>
      <c r="Y257" s="69">
        <f t="shared" si="8"/>
        <v>1005</v>
      </c>
      <c r="Z257" s="69">
        <v>755.0</v>
      </c>
      <c r="AA257" s="66" t="s">
        <v>13416</v>
      </c>
      <c r="AB257" s="66" t="s">
        <v>11386</v>
      </c>
      <c r="AC257" s="66" t="s">
        <v>11295</v>
      </c>
      <c r="AD257" s="71">
        <v>46080.0</v>
      </c>
      <c r="AE257" s="71">
        <v>46080.0</v>
      </c>
      <c r="AF257" s="66" t="s">
        <v>11296</v>
      </c>
    </row>
    <row r="258" ht="14.25" customHeight="1">
      <c r="A258" s="66">
        <v>47.0</v>
      </c>
      <c r="B258" s="67">
        <v>45932.32381944444</v>
      </c>
      <c r="C258" s="66" t="s">
        <v>13417</v>
      </c>
      <c r="D258" s="66" t="s">
        <v>12545</v>
      </c>
      <c r="E258" s="66" t="s">
        <v>13418</v>
      </c>
      <c r="F258" s="66" t="s">
        <v>2122</v>
      </c>
      <c r="G258" s="66" t="s">
        <v>11286</v>
      </c>
      <c r="H258" s="66" t="s">
        <v>11338</v>
      </c>
      <c r="I258" s="66" t="s">
        <v>836</v>
      </c>
      <c r="J258" s="66" t="s">
        <v>836</v>
      </c>
      <c r="K258" s="66">
        <v>814.0</v>
      </c>
      <c r="L258" s="66">
        <v>5.0</v>
      </c>
      <c r="M258" s="66" t="s">
        <v>11318</v>
      </c>
      <c r="N258" s="66" t="s">
        <v>13419</v>
      </c>
      <c r="O258" s="66" t="s">
        <v>13420</v>
      </c>
      <c r="P258" s="66" t="s">
        <v>126</v>
      </c>
      <c r="Q258" s="66" t="s">
        <v>1814</v>
      </c>
      <c r="R258" s="66" t="s">
        <v>11290</v>
      </c>
      <c r="S258" s="68" t="s">
        <v>13421</v>
      </c>
      <c r="T258" s="69">
        <v>598.0</v>
      </c>
      <c r="U258" s="69" t="s">
        <v>13422</v>
      </c>
      <c r="V258" s="70">
        <v>1500.0</v>
      </c>
      <c r="W258" s="69" t="s">
        <v>11384</v>
      </c>
      <c r="X258" s="70">
        <v>100.0</v>
      </c>
      <c r="Y258" s="69">
        <f t="shared" si="8"/>
        <v>2214</v>
      </c>
      <c r="Z258" s="66">
        <v>814.0</v>
      </c>
      <c r="AA258" s="66" t="s">
        <v>13423</v>
      </c>
      <c r="AB258" s="66" t="s">
        <v>11325</v>
      </c>
      <c r="AC258" s="66" t="s">
        <v>11295</v>
      </c>
      <c r="AD258" s="71">
        <v>46080.0</v>
      </c>
      <c r="AE258" s="71">
        <v>46101.0</v>
      </c>
      <c r="AF258" s="66" t="s">
        <v>11296</v>
      </c>
    </row>
    <row r="259" ht="14.25" customHeight="1">
      <c r="A259" s="66">
        <v>749.0</v>
      </c>
      <c r="B259" s="67">
        <v>46070.1771180556</v>
      </c>
      <c r="C259" s="66" t="s">
        <v>13424</v>
      </c>
      <c r="D259" s="66" t="s">
        <v>13425</v>
      </c>
      <c r="E259" s="66" t="s">
        <v>13426</v>
      </c>
      <c r="F259" s="66" t="s">
        <v>9461</v>
      </c>
      <c r="G259" s="66" t="s">
        <v>11286</v>
      </c>
      <c r="H259" s="66" t="s">
        <v>11317</v>
      </c>
      <c r="I259" s="66" t="s">
        <v>836</v>
      </c>
      <c r="J259" s="66" t="s">
        <v>836</v>
      </c>
      <c r="K259" s="66">
        <v>755.0</v>
      </c>
      <c r="L259" s="66">
        <v>6.0</v>
      </c>
      <c r="M259" s="66" t="s">
        <v>11288</v>
      </c>
      <c r="N259" s="66" t="s">
        <v>13427</v>
      </c>
      <c r="O259" s="66" t="s">
        <v>13428</v>
      </c>
      <c r="P259" s="66" t="s">
        <v>152</v>
      </c>
      <c r="Q259" s="66">
        <v>0.0</v>
      </c>
      <c r="R259" s="66" t="s">
        <v>11290</v>
      </c>
      <c r="S259" s="68" t="s">
        <v>12186</v>
      </c>
      <c r="T259" s="69">
        <v>831.0</v>
      </c>
      <c r="U259" s="69" t="s">
        <v>13429</v>
      </c>
      <c r="V259" s="70">
        <v>1190.0</v>
      </c>
      <c r="W259" s="69" t="s">
        <v>13430</v>
      </c>
      <c r="X259" s="70">
        <v>831.0</v>
      </c>
      <c r="Y259" s="69">
        <f t="shared" si="8"/>
        <v>1114</v>
      </c>
      <c r="Z259" s="66">
        <v>755.0</v>
      </c>
      <c r="AA259" s="66" t="s">
        <v>13431</v>
      </c>
      <c r="AB259" s="66"/>
      <c r="AC259" s="66" t="s">
        <v>11295</v>
      </c>
      <c r="AD259" s="71">
        <v>46080.0</v>
      </c>
      <c r="AE259" s="71">
        <v>46123.0</v>
      </c>
      <c r="AF259" s="66" t="s">
        <v>11296</v>
      </c>
    </row>
    <row r="260" ht="14.25" customHeight="1">
      <c r="A260" s="66">
        <v>514.0</v>
      </c>
      <c r="B260" s="67">
        <v>46022.4288773148</v>
      </c>
      <c r="C260" s="66" t="s">
        <v>13432</v>
      </c>
      <c r="D260" s="66" t="s">
        <v>13394</v>
      </c>
      <c r="E260" s="66" t="s">
        <v>13433</v>
      </c>
      <c r="F260" s="66" t="s">
        <v>13434</v>
      </c>
      <c r="G260" s="66" t="s">
        <v>11286</v>
      </c>
      <c r="H260" s="66" t="s">
        <v>11300</v>
      </c>
      <c r="I260" s="66" t="s">
        <v>836</v>
      </c>
      <c r="J260" s="66" t="s">
        <v>836</v>
      </c>
      <c r="K260" s="66">
        <v>407.0</v>
      </c>
      <c r="L260" s="66">
        <v>7.0</v>
      </c>
      <c r="M260" s="66" t="s">
        <v>13435</v>
      </c>
      <c r="N260" s="66" t="s">
        <v>13436</v>
      </c>
      <c r="O260" s="66" t="s">
        <v>11591</v>
      </c>
      <c r="P260" s="66" t="s">
        <v>126</v>
      </c>
      <c r="Q260" s="66">
        <v>0.0</v>
      </c>
      <c r="R260" s="66" t="s">
        <v>11290</v>
      </c>
      <c r="S260" s="68" t="s">
        <v>13437</v>
      </c>
      <c r="T260" s="69">
        <v>606.0</v>
      </c>
      <c r="U260" s="69" t="s">
        <v>11561</v>
      </c>
      <c r="V260" s="70">
        <v>500.0</v>
      </c>
      <c r="W260" s="69" t="s">
        <v>11384</v>
      </c>
      <c r="X260" s="70">
        <v>100.0</v>
      </c>
      <c r="Y260" s="69">
        <f t="shared" si="8"/>
        <v>807</v>
      </c>
      <c r="Z260" s="66">
        <v>407.0</v>
      </c>
      <c r="AA260" s="66" t="s">
        <v>13438</v>
      </c>
      <c r="AB260" s="66" t="s">
        <v>11386</v>
      </c>
      <c r="AC260" s="66" t="s">
        <v>11295</v>
      </c>
      <c r="AD260" s="71">
        <v>46080.0</v>
      </c>
      <c r="AE260" s="71">
        <v>46125.0</v>
      </c>
      <c r="AF260" s="66" t="s">
        <v>11296</v>
      </c>
    </row>
    <row r="261" ht="14.25" customHeight="1">
      <c r="A261" s="66">
        <v>332.0</v>
      </c>
      <c r="B261" s="67">
        <v>46002.1728009259</v>
      </c>
      <c r="C261" s="66" t="s">
        <v>13439</v>
      </c>
      <c r="D261" s="66" t="s">
        <v>13440</v>
      </c>
      <c r="E261" s="66" t="s">
        <v>13441</v>
      </c>
      <c r="F261" s="66" t="s">
        <v>1655</v>
      </c>
      <c r="G261" s="66" t="s">
        <v>11286</v>
      </c>
      <c r="H261" s="66" t="s">
        <v>11338</v>
      </c>
      <c r="I261" s="66" t="s">
        <v>836</v>
      </c>
      <c r="J261" s="66" t="s">
        <v>836</v>
      </c>
      <c r="K261" s="66">
        <v>814.0</v>
      </c>
      <c r="L261" s="66">
        <v>8.0</v>
      </c>
      <c r="M261" s="66" t="s">
        <v>11318</v>
      </c>
      <c r="N261" s="66" t="s">
        <v>13442</v>
      </c>
      <c r="O261" s="66" t="s">
        <v>11357</v>
      </c>
      <c r="P261" s="66" t="s">
        <v>126</v>
      </c>
      <c r="Q261" s="66" t="s">
        <v>1814</v>
      </c>
      <c r="R261" s="66" t="s">
        <v>11290</v>
      </c>
      <c r="S261" s="68" t="s">
        <v>13443</v>
      </c>
      <c r="T261" s="69">
        <v>603.0</v>
      </c>
      <c r="U261" s="69" t="s">
        <v>13444</v>
      </c>
      <c r="V261" s="70">
        <v>300.0</v>
      </c>
      <c r="W261" s="69" t="s">
        <v>13444</v>
      </c>
      <c r="X261" s="70">
        <v>300.0</v>
      </c>
      <c r="Y261" s="69">
        <f t="shared" si="8"/>
        <v>814</v>
      </c>
      <c r="Z261" s="66">
        <v>814.0</v>
      </c>
      <c r="AA261" s="66" t="s">
        <v>13445</v>
      </c>
      <c r="AB261" s="66"/>
      <c r="AC261" s="66" t="s">
        <v>11295</v>
      </c>
      <c r="AD261" s="71">
        <v>46080.0</v>
      </c>
      <c r="AE261" s="71">
        <v>46124.0</v>
      </c>
      <c r="AF261" s="66" t="s">
        <v>11296</v>
      </c>
    </row>
    <row r="262" ht="14.25" customHeight="1">
      <c r="A262" s="66">
        <v>298.0</v>
      </c>
      <c r="B262" s="67">
        <v>45994.5958796296</v>
      </c>
      <c r="C262" s="66" t="s">
        <v>13446</v>
      </c>
      <c r="D262" s="66" t="s">
        <v>13447</v>
      </c>
      <c r="E262" s="66" t="s">
        <v>13448</v>
      </c>
      <c r="F262" s="66" t="s">
        <v>4152</v>
      </c>
      <c r="G262" s="66" t="s">
        <v>11286</v>
      </c>
      <c r="H262" s="66" t="s">
        <v>11338</v>
      </c>
      <c r="I262" s="66" t="s">
        <v>836</v>
      </c>
      <c r="J262" s="66" t="s">
        <v>836</v>
      </c>
      <c r="K262" s="66">
        <v>814.0</v>
      </c>
      <c r="L262" s="66">
        <v>9.0</v>
      </c>
      <c r="M262" s="66" t="s">
        <v>11318</v>
      </c>
      <c r="N262" s="66" t="s">
        <v>13449</v>
      </c>
      <c r="O262" s="66" t="s">
        <v>11591</v>
      </c>
      <c r="P262" s="66" t="s">
        <v>126</v>
      </c>
      <c r="Q262" s="66">
        <v>0.0</v>
      </c>
      <c r="R262" s="66" t="s">
        <v>11290</v>
      </c>
      <c r="S262" s="68" t="s">
        <v>13450</v>
      </c>
      <c r="T262" s="69">
        <v>602.0</v>
      </c>
      <c r="U262" s="69" t="s">
        <v>13451</v>
      </c>
      <c r="V262" s="70">
        <v>1190.0</v>
      </c>
      <c r="W262" s="69" t="s">
        <v>12711</v>
      </c>
      <c r="X262" s="70">
        <v>100.0</v>
      </c>
      <c r="Y262" s="69">
        <f t="shared" si="8"/>
        <v>1904</v>
      </c>
      <c r="Z262" s="66">
        <v>814.0</v>
      </c>
      <c r="AA262" s="66" t="s">
        <v>13452</v>
      </c>
      <c r="AB262" s="66"/>
      <c r="AC262" s="66" t="s">
        <v>11295</v>
      </c>
      <c r="AD262" s="71">
        <v>46080.0</v>
      </c>
      <c r="AE262" s="71">
        <v>46125.0</v>
      </c>
      <c r="AF262" s="66" t="s">
        <v>11296</v>
      </c>
    </row>
    <row r="263" ht="14.25" customHeight="1">
      <c r="A263" s="66">
        <v>63.0</v>
      </c>
      <c r="B263" s="67">
        <v>45945.642592592594</v>
      </c>
      <c r="C263" s="66" t="s">
        <v>13453</v>
      </c>
      <c r="D263" s="66" t="s">
        <v>13454</v>
      </c>
      <c r="E263" s="66" t="s">
        <v>13455</v>
      </c>
      <c r="F263" s="66" t="s">
        <v>2470</v>
      </c>
      <c r="G263" s="66" t="s">
        <v>11286</v>
      </c>
      <c r="H263" s="66" t="s">
        <v>11338</v>
      </c>
      <c r="I263" s="66" t="s">
        <v>836</v>
      </c>
      <c r="J263" s="66" t="s">
        <v>836</v>
      </c>
      <c r="K263" s="66">
        <v>814.0</v>
      </c>
      <c r="L263" s="66">
        <v>11.0</v>
      </c>
      <c r="M263" s="66" t="s">
        <v>11318</v>
      </c>
      <c r="N263" s="66" t="s">
        <v>13456</v>
      </c>
      <c r="O263" s="66" t="s">
        <v>13457</v>
      </c>
      <c r="P263" s="66" t="s">
        <v>152</v>
      </c>
      <c r="Q263" s="66" t="s">
        <v>13458</v>
      </c>
      <c r="R263" s="66" t="s">
        <v>11290</v>
      </c>
      <c r="S263" s="68" t="s">
        <v>13459</v>
      </c>
      <c r="T263" s="69">
        <v>599.0</v>
      </c>
      <c r="U263" s="69" t="s">
        <v>11561</v>
      </c>
      <c r="V263" s="70">
        <v>500.0</v>
      </c>
      <c r="W263" s="69" t="s">
        <v>13460</v>
      </c>
      <c r="X263" s="70" t="s">
        <v>11625</v>
      </c>
      <c r="Y263" s="69">
        <f t="shared" si="8"/>
        <v>1114</v>
      </c>
      <c r="Z263" s="66">
        <v>814.0</v>
      </c>
      <c r="AA263" s="66" t="s">
        <v>13461</v>
      </c>
      <c r="AB263" s="66"/>
      <c r="AC263" s="66" t="s">
        <v>11295</v>
      </c>
      <c r="AD263" s="71">
        <v>46080.0</v>
      </c>
      <c r="AE263" s="71">
        <v>46123.0</v>
      </c>
      <c r="AF263" s="66" t="s">
        <v>11296</v>
      </c>
    </row>
    <row r="264" ht="14.25" customHeight="1">
      <c r="A264" s="66">
        <v>12.0</v>
      </c>
      <c r="B264" s="67">
        <v>45917.38657407407</v>
      </c>
      <c r="C264" s="66" t="s">
        <v>13462</v>
      </c>
      <c r="D264" s="66" t="s">
        <v>13463</v>
      </c>
      <c r="E264" s="66" t="s">
        <v>13464</v>
      </c>
      <c r="F264" s="66" t="s">
        <v>834</v>
      </c>
      <c r="G264" s="66" t="s">
        <v>11286</v>
      </c>
      <c r="H264" s="66" t="s">
        <v>13465</v>
      </c>
      <c r="I264" s="66" t="s">
        <v>836</v>
      </c>
      <c r="J264" s="66" t="s">
        <v>836</v>
      </c>
      <c r="K264" s="66">
        <v>407.0</v>
      </c>
      <c r="L264" s="66">
        <v>12.0</v>
      </c>
      <c r="M264" s="66" t="s">
        <v>11301</v>
      </c>
      <c r="N264" s="66" t="s">
        <v>13466</v>
      </c>
      <c r="O264" s="66" t="s">
        <v>13467</v>
      </c>
      <c r="P264" s="66" t="s">
        <v>126</v>
      </c>
      <c r="Q264" s="66">
        <v>0.0</v>
      </c>
      <c r="R264" s="66" t="s">
        <v>11290</v>
      </c>
      <c r="S264" s="68" t="s">
        <v>13468</v>
      </c>
      <c r="T264" s="69">
        <v>595.0</v>
      </c>
      <c r="U264" s="69" t="s">
        <v>13206</v>
      </c>
      <c r="V264" s="70">
        <v>1500.0</v>
      </c>
      <c r="W264" s="69" t="s">
        <v>13301</v>
      </c>
      <c r="X264" s="70">
        <v>200.0</v>
      </c>
      <c r="Y264" s="69">
        <f t="shared" si="8"/>
        <v>1707</v>
      </c>
      <c r="Z264" s="66">
        <v>407.0</v>
      </c>
      <c r="AA264" s="66" t="s">
        <v>13469</v>
      </c>
      <c r="AB264" s="66"/>
      <c r="AC264" s="66" t="s">
        <v>11295</v>
      </c>
      <c r="AD264" s="71">
        <v>46080.0</v>
      </c>
      <c r="AE264" s="71">
        <v>46122.0</v>
      </c>
      <c r="AF264" s="66" t="s">
        <v>11296</v>
      </c>
    </row>
    <row r="265" ht="14.25" customHeight="1">
      <c r="A265" s="66">
        <v>43.0</v>
      </c>
      <c r="B265" s="67">
        <v>45932.12872685185</v>
      </c>
      <c r="C265" s="66" t="s">
        <v>13470</v>
      </c>
      <c r="D265" s="66" t="s">
        <v>13471</v>
      </c>
      <c r="E265" s="66" t="s">
        <v>13472</v>
      </c>
      <c r="F265" s="66" t="s">
        <v>3893</v>
      </c>
      <c r="G265" s="66" t="s">
        <v>11316</v>
      </c>
      <c r="H265" s="66" t="s">
        <v>13473</v>
      </c>
      <c r="I265" s="66" t="s">
        <v>836</v>
      </c>
      <c r="J265" s="66" t="s">
        <v>836</v>
      </c>
      <c r="K265" s="66">
        <v>814.0</v>
      </c>
      <c r="L265" s="66">
        <v>13.0</v>
      </c>
      <c r="M265" s="66" t="s">
        <v>11318</v>
      </c>
      <c r="N265" s="66" t="s">
        <v>13474</v>
      </c>
      <c r="O265" s="66" t="s">
        <v>13475</v>
      </c>
      <c r="P265" s="66" t="s">
        <v>152</v>
      </c>
      <c r="Q265" s="66" t="s">
        <v>13476</v>
      </c>
      <c r="R265" s="66" t="s">
        <v>11426</v>
      </c>
      <c r="S265" s="68" t="s">
        <v>13477</v>
      </c>
      <c r="T265" s="69">
        <v>596.0</v>
      </c>
      <c r="U265" s="69" t="s">
        <v>11560</v>
      </c>
      <c r="V265" s="70">
        <v>2000.0</v>
      </c>
      <c r="W265" s="69" t="s">
        <v>11561</v>
      </c>
      <c r="X265" s="70">
        <v>500.0</v>
      </c>
      <c r="Y265" s="69">
        <f t="shared" si="8"/>
        <v>2314</v>
      </c>
      <c r="Z265" s="66">
        <v>814.0</v>
      </c>
      <c r="AA265" s="66" t="s">
        <v>13478</v>
      </c>
      <c r="AB265" s="66"/>
      <c r="AC265" s="66" t="s">
        <v>11295</v>
      </c>
      <c r="AD265" s="71">
        <v>46080.0</v>
      </c>
      <c r="AE265" s="71">
        <v>46122.0</v>
      </c>
      <c r="AF265" s="66" t="s">
        <v>11296</v>
      </c>
    </row>
    <row r="266" ht="14.25" customHeight="1">
      <c r="A266" s="66">
        <v>44.0</v>
      </c>
      <c r="B266" s="67">
        <v>45932.15824074074</v>
      </c>
      <c r="C266" s="66" t="s">
        <v>13479</v>
      </c>
      <c r="D266" s="66" t="s">
        <v>13471</v>
      </c>
      <c r="E266" s="66" t="s">
        <v>13480</v>
      </c>
      <c r="F266" s="66" t="s">
        <v>13481</v>
      </c>
      <c r="G266" s="66" t="s">
        <v>11286</v>
      </c>
      <c r="H266" s="66" t="s">
        <v>13482</v>
      </c>
      <c r="I266" s="66" t="s">
        <v>836</v>
      </c>
      <c r="J266" s="66" t="s">
        <v>836</v>
      </c>
      <c r="K266" s="66">
        <v>385.0</v>
      </c>
      <c r="L266" s="66">
        <v>14.0</v>
      </c>
      <c r="M266" s="66" t="s">
        <v>13483</v>
      </c>
      <c r="N266" s="66" t="s">
        <v>13484</v>
      </c>
      <c r="O266" s="66" t="s">
        <v>13485</v>
      </c>
      <c r="P266" s="66" t="s">
        <v>126</v>
      </c>
      <c r="Q266" s="66" t="s">
        <v>1814</v>
      </c>
      <c r="R266" s="66" t="s">
        <v>126</v>
      </c>
      <c r="S266" s="68" t="s">
        <v>13486</v>
      </c>
      <c r="T266" s="69">
        <v>597.0</v>
      </c>
      <c r="U266" s="69" t="s">
        <v>11560</v>
      </c>
      <c r="V266" s="70">
        <v>2000.0</v>
      </c>
      <c r="W266" s="69" t="s">
        <v>11561</v>
      </c>
      <c r="X266" s="70">
        <v>500.0</v>
      </c>
      <c r="Y266" s="69">
        <f t="shared" si="8"/>
        <v>1885</v>
      </c>
      <c r="Z266" s="66">
        <v>385.0</v>
      </c>
      <c r="AA266" s="66" t="s">
        <v>13487</v>
      </c>
      <c r="AB266" s="66"/>
      <c r="AC266" s="66" t="s">
        <v>11295</v>
      </c>
      <c r="AD266" s="71">
        <v>46080.0</v>
      </c>
      <c r="AE266" s="71">
        <v>46123.0</v>
      </c>
      <c r="AF266" s="66" t="s">
        <v>11296</v>
      </c>
    </row>
    <row r="267" ht="14.25" customHeight="1">
      <c r="A267" s="66">
        <v>11.0</v>
      </c>
      <c r="B267" s="67">
        <v>45917.33148148148</v>
      </c>
      <c r="C267" s="66" t="s">
        <v>13488</v>
      </c>
      <c r="D267" s="66" t="s">
        <v>13489</v>
      </c>
      <c r="E267" s="66" t="s">
        <v>13490</v>
      </c>
      <c r="F267" s="66" t="s">
        <v>1646</v>
      </c>
      <c r="G267" s="66" t="s">
        <v>11286</v>
      </c>
      <c r="H267" s="66" t="s">
        <v>11338</v>
      </c>
      <c r="I267" s="66" t="s">
        <v>836</v>
      </c>
      <c r="J267" s="66" t="s">
        <v>836</v>
      </c>
      <c r="K267" s="66">
        <v>407.0</v>
      </c>
      <c r="L267" s="66">
        <v>10.0</v>
      </c>
      <c r="M267" s="66" t="s">
        <v>11301</v>
      </c>
      <c r="N267" s="66" t="s">
        <v>13491</v>
      </c>
      <c r="O267" s="66" t="s">
        <v>11591</v>
      </c>
      <c r="P267" s="66" t="s">
        <v>126</v>
      </c>
      <c r="Q267" s="66">
        <v>0.0</v>
      </c>
      <c r="R267" s="66" t="s">
        <v>11290</v>
      </c>
      <c r="S267" s="68" t="s">
        <v>13492</v>
      </c>
      <c r="T267" s="69">
        <v>594.0</v>
      </c>
      <c r="U267" s="69" t="s">
        <v>11342</v>
      </c>
      <c r="V267" s="70">
        <v>500.0</v>
      </c>
      <c r="W267" s="69" t="s">
        <v>11343</v>
      </c>
      <c r="X267" s="70">
        <v>100.0</v>
      </c>
      <c r="Y267" s="69">
        <f t="shared" si="8"/>
        <v>807</v>
      </c>
      <c r="Z267" s="66">
        <v>407.0</v>
      </c>
      <c r="AA267" s="66" t="s">
        <v>13493</v>
      </c>
      <c r="AB267" s="66"/>
      <c r="AC267" s="66" t="s">
        <v>11295</v>
      </c>
      <c r="AD267" s="71">
        <v>46080.0</v>
      </c>
      <c r="AE267" s="71">
        <v>46167.0</v>
      </c>
      <c r="AF267" s="66" t="s">
        <v>11296</v>
      </c>
    </row>
    <row r="268" ht="14.25" customHeight="1">
      <c r="A268" s="66">
        <v>709.0</v>
      </c>
      <c r="B268" s="67">
        <v>46053.5569791667</v>
      </c>
      <c r="C268" s="66" t="s">
        <v>13494</v>
      </c>
      <c r="D268" s="66" t="s">
        <v>13495</v>
      </c>
      <c r="E268" s="66" t="s">
        <v>13496</v>
      </c>
      <c r="F268" s="66" t="s">
        <v>13497</v>
      </c>
      <c r="G268" s="66" t="s">
        <v>11316</v>
      </c>
      <c r="H268" s="66" t="s">
        <v>11357</v>
      </c>
      <c r="I268" s="66" t="s">
        <v>3518</v>
      </c>
      <c r="J268" s="66" t="s">
        <v>3518</v>
      </c>
      <c r="K268" s="66">
        <v>787.0</v>
      </c>
      <c r="L268" s="66">
        <v>1.0</v>
      </c>
      <c r="M268" s="66" t="s">
        <v>11288</v>
      </c>
      <c r="N268" s="66" t="s">
        <v>13498</v>
      </c>
      <c r="O268" s="66" t="s">
        <v>13499</v>
      </c>
      <c r="P268" s="66" t="s">
        <v>152</v>
      </c>
      <c r="Q268" s="66" t="s">
        <v>13500</v>
      </c>
      <c r="R268" s="66" t="s">
        <v>11290</v>
      </c>
      <c r="S268" s="68" t="s">
        <v>13501</v>
      </c>
      <c r="T268" s="69">
        <v>787.0</v>
      </c>
      <c r="U268" s="69" t="s">
        <v>13502</v>
      </c>
      <c r="V268" s="70" t="s">
        <v>12542</v>
      </c>
      <c r="W268" s="69" t="s">
        <v>13503</v>
      </c>
      <c r="X268" s="70"/>
      <c r="Y268" s="69">
        <f t="shared" si="8"/>
        <v>1987</v>
      </c>
      <c r="Z268" s="69">
        <v>787.0</v>
      </c>
      <c r="AA268" s="66" t="s">
        <v>13504</v>
      </c>
      <c r="AB268" s="66" t="s">
        <v>11357</v>
      </c>
      <c r="AC268" s="66" t="s">
        <v>11295</v>
      </c>
      <c r="AD268" s="71">
        <v>46080.0</v>
      </c>
      <c r="AE268" s="71">
        <v>46092.0</v>
      </c>
      <c r="AF268" s="66" t="s">
        <v>11296</v>
      </c>
    </row>
    <row r="269" ht="14.25" customHeight="1">
      <c r="A269" s="66">
        <v>510.0</v>
      </c>
      <c r="B269" s="67">
        <v>46022.3045486111</v>
      </c>
      <c r="C269" s="66" t="s">
        <v>11314</v>
      </c>
      <c r="D269" s="66" t="s">
        <v>13505</v>
      </c>
      <c r="E269" s="66" t="s">
        <v>13506</v>
      </c>
      <c r="F269" s="66" t="s">
        <v>6445</v>
      </c>
      <c r="G269" s="66" t="s">
        <v>11316</v>
      </c>
      <c r="H269" s="66" t="s">
        <v>11338</v>
      </c>
      <c r="I269" s="66" t="s">
        <v>3518</v>
      </c>
      <c r="J269" s="66" t="s">
        <v>3518</v>
      </c>
      <c r="K269" s="66">
        <v>523.0</v>
      </c>
      <c r="L269" s="66">
        <v>2.0</v>
      </c>
      <c r="M269" s="66" t="s">
        <v>11301</v>
      </c>
      <c r="N269" s="66" t="s">
        <v>11682</v>
      </c>
      <c r="O269" s="66" t="s">
        <v>13507</v>
      </c>
      <c r="P269" s="66" t="s">
        <v>126</v>
      </c>
      <c r="Q269" s="66">
        <v>0.0</v>
      </c>
      <c r="R269" s="66" t="s">
        <v>11290</v>
      </c>
      <c r="S269" s="68" t="s">
        <v>13508</v>
      </c>
      <c r="T269" s="69">
        <v>609.0</v>
      </c>
      <c r="U269" s="69" t="s">
        <v>13509</v>
      </c>
      <c r="V269" s="70">
        <v>1100.0</v>
      </c>
      <c r="W269" s="69" t="s">
        <v>11843</v>
      </c>
      <c r="X269" s="70">
        <v>150.0</v>
      </c>
      <c r="Y269" s="69">
        <f t="shared" si="8"/>
        <v>1473</v>
      </c>
      <c r="Z269" s="69">
        <v>523.0</v>
      </c>
      <c r="AA269" s="66" t="s">
        <v>13510</v>
      </c>
      <c r="AB269" s="66" t="s">
        <v>11325</v>
      </c>
      <c r="AC269" s="66" t="s">
        <v>11295</v>
      </c>
      <c r="AD269" s="71">
        <v>46080.0</v>
      </c>
      <c r="AE269" s="71">
        <v>46083.0</v>
      </c>
      <c r="AF269" s="66" t="s">
        <v>11296</v>
      </c>
    </row>
    <row r="270" ht="14.25" customHeight="1">
      <c r="A270" s="66">
        <v>85.0</v>
      </c>
      <c r="B270" s="67">
        <v>45952.53619212963</v>
      </c>
      <c r="C270" s="66" t="s">
        <v>13511</v>
      </c>
      <c r="D270" s="66" t="s">
        <v>13512</v>
      </c>
      <c r="E270" s="66" t="s">
        <v>13513</v>
      </c>
      <c r="F270" s="66" t="s">
        <v>1284</v>
      </c>
      <c r="G270" s="66" t="s">
        <v>11286</v>
      </c>
      <c r="H270" s="66" t="s">
        <v>13514</v>
      </c>
      <c r="I270" s="66" t="s">
        <v>1286</v>
      </c>
      <c r="J270" s="66" t="s">
        <v>5994</v>
      </c>
      <c r="K270" s="66">
        <v>875.0</v>
      </c>
      <c r="L270" s="66">
        <v>1.0</v>
      </c>
      <c r="M270" s="66" t="s">
        <v>11318</v>
      </c>
      <c r="N270" s="66" t="s">
        <v>13515</v>
      </c>
      <c r="O270" s="66" t="s">
        <v>13516</v>
      </c>
      <c r="P270" s="66" t="s">
        <v>152</v>
      </c>
      <c r="Q270" s="66" t="s">
        <v>13517</v>
      </c>
      <c r="R270" s="66" t="s">
        <v>11290</v>
      </c>
      <c r="S270" s="68" t="s">
        <v>13518</v>
      </c>
      <c r="T270" s="69">
        <v>610.0</v>
      </c>
      <c r="U270" s="69" t="s">
        <v>13519</v>
      </c>
      <c r="V270" s="70">
        <v>1000.0</v>
      </c>
      <c r="W270" s="69" t="s">
        <v>11820</v>
      </c>
      <c r="X270" s="70">
        <v>300.0</v>
      </c>
      <c r="Y270" s="69">
        <f t="shared" si="8"/>
        <v>1575</v>
      </c>
      <c r="Z270" s="69">
        <v>875.0</v>
      </c>
      <c r="AA270" s="66" t="s">
        <v>13520</v>
      </c>
      <c r="AB270" s="66" t="s">
        <v>11357</v>
      </c>
      <c r="AC270" s="66" t="s">
        <v>11295</v>
      </c>
      <c r="AD270" s="71">
        <v>46080.0</v>
      </c>
      <c r="AE270" s="71">
        <v>46083.0</v>
      </c>
      <c r="AF270" s="66" t="s">
        <v>11296</v>
      </c>
    </row>
    <row r="271" ht="14.25" customHeight="1">
      <c r="A271" s="66">
        <v>323.0</v>
      </c>
      <c r="B271" s="67">
        <v>46001.214375</v>
      </c>
      <c r="C271" s="66" t="s">
        <v>13521</v>
      </c>
      <c r="D271" s="66" t="s">
        <v>13522</v>
      </c>
      <c r="E271" s="66" t="s">
        <v>13523</v>
      </c>
      <c r="F271" s="66" t="s">
        <v>4407</v>
      </c>
      <c r="G271" s="66" t="s">
        <v>11286</v>
      </c>
      <c r="H271" s="66" t="s">
        <v>11357</v>
      </c>
      <c r="I271" s="66" t="s">
        <v>1286</v>
      </c>
      <c r="J271" s="66" t="s">
        <v>5994</v>
      </c>
      <c r="K271" s="66">
        <v>787.0</v>
      </c>
      <c r="L271" s="66">
        <v>2.0</v>
      </c>
      <c r="M271" s="66" t="s">
        <v>11288</v>
      </c>
      <c r="N271" s="66" t="s">
        <v>13524</v>
      </c>
      <c r="O271" s="66" t="s">
        <v>13525</v>
      </c>
      <c r="P271" s="66" t="s">
        <v>152</v>
      </c>
      <c r="Q271" s="66" t="s">
        <v>13526</v>
      </c>
      <c r="R271" s="66" t="s">
        <v>11290</v>
      </c>
      <c r="S271" s="68" t="s">
        <v>13527</v>
      </c>
      <c r="T271" s="69">
        <v>614.0</v>
      </c>
      <c r="U271" s="69" t="s">
        <v>11440</v>
      </c>
      <c r="V271" s="70">
        <v>1000.0</v>
      </c>
      <c r="W271" s="69" t="s">
        <v>11342</v>
      </c>
      <c r="X271" s="70">
        <v>500.0</v>
      </c>
      <c r="Y271" s="69">
        <f t="shared" si="8"/>
        <v>1287</v>
      </c>
      <c r="Z271" s="69">
        <v>787.0</v>
      </c>
      <c r="AA271" s="66" t="s">
        <v>13528</v>
      </c>
      <c r="AB271" s="66" t="s">
        <v>11357</v>
      </c>
      <c r="AC271" s="66" t="s">
        <v>11295</v>
      </c>
      <c r="AD271" s="71">
        <v>46080.0</v>
      </c>
      <c r="AE271" s="71">
        <v>46099.0</v>
      </c>
      <c r="AF271" s="66" t="s">
        <v>11296</v>
      </c>
    </row>
    <row r="272" ht="14.25" customHeight="1">
      <c r="A272" s="66">
        <v>90.0</v>
      </c>
      <c r="B272" s="67">
        <v>45952.68246527778</v>
      </c>
      <c r="C272" s="66" t="s">
        <v>13529</v>
      </c>
      <c r="D272" s="66" t="s">
        <v>13530</v>
      </c>
      <c r="E272" s="66" t="s">
        <v>13531</v>
      </c>
      <c r="F272" s="66" t="s">
        <v>1510</v>
      </c>
      <c r="G272" s="66" t="s">
        <v>11316</v>
      </c>
      <c r="H272" s="66" t="s">
        <v>11338</v>
      </c>
      <c r="I272" s="66" t="s">
        <v>1286</v>
      </c>
      <c r="J272" s="66" t="s">
        <v>5994</v>
      </c>
      <c r="K272" s="66">
        <v>523.0</v>
      </c>
      <c r="L272" s="66">
        <v>3.0</v>
      </c>
      <c r="M272" s="66" t="s">
        <v>11301</v>
      </c>
      <c r="N272" s="66" t="s">
        <v>678</v>
      </c>
      <c r="O272" s="66" t="s">
        <v>13532</v>
      </c>
      <c r="P272" s="66" t="s">
        <v>126</v>
      </c>
      <c r="Q272" s="66">
        <v>0.0</v>
      </c>
      <c r="R272" s="66" t="s">
        <v>11290</v>
      </c>
      <c r="S272" s="68" t="s">
        <v>13533</v>
      </c>
      <c r="T272" s="69">
        <v>611.0</v>
      </c>
      <c r="U272" s="69" t="s">
        <v>13534</v>
      </c>
      <c r="V272" s="70">
        <v>1715.0</v>
      </c>
      <c r="W272" s="69" t="s">
        <v>13535</v>
      </c>
      <c r="X272" s="70"/>
      <c r="Y272" s="69">
        <f t="shared" si="8"/>
        <v>2238</v>
      </c>
      <c r="Z272" s="66">
        <v>523.0</v>
      </c>
      <c r="AA272" s="66" t="s">
        <v>13536</v>
      </c>
      <c r="AB272" s="66"/>
      <c r="AC272" s="66" t="s">
        <v>11295</v>
      </c>
      <c r="AD272" s="71">
        <v>46080.0</v>
      </c>
      <c r="AE272" s="71">
        <v>46128.0</v>
      </c>
      <c r="AF272" s="66" t="s">
        <v>11296</v>
      </c>
    </row>
    <row r="273" ht="14.25" customHeight="1">
      <c r="A273" s="66">
        <v>450.0</v>
      </c>
      <c r="B273" s="67">
        <v>46020.5580439815</v>
      </c>
      <c r="C273" s="66" t="s">
        <v>13537</v>
      </c>
      <c r="D273" s="66" t="s">
        <v>13538</v>
      </c>
      <c r="E273" s="66" t="s">
        <v>13539</v>
      </c>
      <c r="F273" s="66" t="s">
        <v>13540</v>
      </c>
      <c r="G273" s="66" t="s">
        <v>11286</v>
      </c>
      <c r="H273" s="66" t="s">
        <v>11300</v>
      </c>
      <c r="I273" s="66" t="s">
        <v>1286</v>
      </c>
      <c r="J273" s="66" t="s">
        <v>5994</v>
      </c>
      <c r="K273" s="66">
        <v>787.0</v>
      </c>
      <c r="L273" s="66">
        <v>3.0</v>
      </c>
      <c r="M273" s="66" t="s">
        <v>11288</v>
      </c>
      <c r="N273" s="66" t="s">
        <v>13541</v>
      </c>
      <c r="O273" s="66" t="s">
        <v>13542</v>
      </c>
      <c r="P273" s="66" t="s">
        <v>152</v>
      </c>
      <c r="Q273" s="66" t="s">
        <v>13543</v>
      </c>
      <c r="R273" s="66" t="s">
        <v>11290</v>
      </c>
      <c r="S273" s="68" t="s">
        <v>13544</v>
      </c>
      <c r="T273" s="69">
        <v>616.0</v>
      </c>
      <c r="U273" s="69" t="s">
        <v>13545</v>
      </c>
      <c r="V273" s="70">
        <v>650.0</v>
      </c>
      <c r="W273" s="69" t="s">
        <v>11806</v>
      </c>
      <c r="X273" s="70">
        <v>800.0</v>
      </c>
      <c r="Y273" s="69">
        <f t="shared" si="8"/>
        <v>637</v>
      </c>
      <c r="Z273" s="69">
        <v>787.0</v>
      </c>
      <c r="AA273" s="66" t="s">
        <v>13546</v>
      </c>
      <c r="AB273" s="66" t="s">
        <v>11325</v>
      </c>
      <c r="AC273" s="66" t="s">
        <v>11295</v>
      </c>
      <c r="AD273" s="71">
        <v>46080.0</v>
      </c>
      <c r="AE273" s="71">
        <v>46083.0</v>
      </c>
      <c r="AF273" s="66" t="s">
        <v>11296</v>
      </c>
    </row>
    <row r="274" ht="14.25" customHeight="1">
      <c r="A274" s="66">
        <v>551.0</v>
      </c>
      <c r="B274" s="67">
        <v>46023.0243865741</v>
      </c>
      <c r="C274" s="66" t="s">
        <v>13547</v>
      </c>
      <c r="D274" s="66" t="s">
        <v>13548</v>
      </c>
      <c r="E274" s="66" t="s">
        <v>13549</v>
      </c>
      <c r="F274" s="66" t="s">
        <v>6931</v>
      </c>
      <c r="G274" s="66" t="s">
        <v>11316</v>
      </c>
      <c r="H274" s="66" t="s">
        <v>11338</v>
      </c>
      <c r="I274" s="66" t="s">
        <v>1286</v>
      </c>
      <c r="J274" s="66" t="s">
        <v>5994</v>
      </c>
      <c r="K274" s="66">
        <v>523.0</v>
      </c>
      <c r="L274" s="66">
        <v>4.0</v>
      </c>
      <c r="M274" s="66" t="s">
        <v>11301</v>
      </c>
      <c r="N274" s="66" t="s">
        <v>678</v>
      </c>
      <c r="O274" s="66" t="s">
        <v>13550</v>
      </c>
      <c r="P274" s="66" t="s">
        <v>126</v>
      </c>
      <c r="Q274" s="66">
        <v>0.0</v>
      </c>
      <c r="R274" s="66" t="s">
        <v>11290</v>
      </c>
      <c r="S274" s="68" t="s">
        <v>13551</v>
      </c>
      <c r="T274" s="69">
        <v>619.0</v>
      </c>
      <c r="U274" s="69" t="s">
        <v>11878</v>
      </c>
      <c r="V274" s="70">
        <v>1500.0</v>
      </c>
      <c r="W274" s="69" t="s">
        <v>11699</v>
      </c>
      <c r="X274" s="70">
        <v>700.0</v>
      </c>
      <c r="Y274" s="69">
        <f t="shared" si="8"/>
        <v>1323</v>
      </c>
      <c r="Z274" s="66">
        <v>523.0</v>
      </c>
      <c r="AA274" s="66" t="s">
        <v>13552</v>
      </c>
      <c r="AB274" s="66"/>
      <c r="AC274" s="66" t="s">
        <v>11295</v>
      </c>
      <c r="AD274" s="71">
        <v>46080.0</v>
      </c>
      <c r="AE274" s="71">
        <v>46122.0</v>
      </c>
      <c r="AF274" s="66" t="s">
        <v>11296</v>
      </c>
    </row>
    <row r="275" ht="14.25" customHeight="1">
      <c r="A275" s="66">
        <v>500.0</v>
      </c>
      <c r="B275" s="67">
        <v>46022.1112037037</v>
      </c>
      <c r="C275" s="66" t="s">
        <v>13553</v>
      </c>
      <c r="D275" s="66" t="s">
        <v>13554</v>
      </c>
      <c r="E275" s="66" t="s">
        <v>13555</v>
      </c>
      <c r="F275" s="66" t="s">
        <v>6317</v>
      </c>
      <c r="G275" s="66" t="s">
        <v>11316</v>
      </c>
      <c r="H275" s="66" t="s">
        <v>11338</v>
      </c>
      <c r="I275" s="66" t="s">
        <v>1286</v>
      </c>
      <c r="J275" s="66" t="s">
        <v>5994</v>
      </c>
      <c r="K275" s="66">
        <v>787.0</v>
      </c>
      <c r="L275" s="66"/>
      <c r="M275" s="66" t="s">
        <v>11288</v>
      </c>
      <c r="N275" s="66" t="s">
        <v>13556</v>
      </c>
      <c r="O275" s="66" t="s">
        <v>13557</v>
      </c>
      <c r="P275" s="66" t="s">
        <v>126</v>
      </c>
      <c r="Q275" s="66">
        <v>0.0</v>
      </c>
      <c r="R275" s="66" t="s">
        <v>11290</v>
      </c>
      <c r="S275" s="68" t="s">
        <v>13558</v>
      </c>
      <c r="T275" s="69">
        <v>617.0</v>
      </c>
      <c r="U275" s="69" t="s">
        <v>13559</v>
      </c>
      <c r="V275" s="70" t="s">
        <v>13560</v>
      </c>
      <c r="W275" s="69" t="s">
        <v>13561</v>
      </c>
      <c r="X275" s="70" t="s">
        <v>11482</v>
      </c>
      <c r="Y275" s="69">
        <f t="shared" si="8"/>
        <v>1387</v>
      </c>
      <c r="Z275" s="69"/>
      <c r="AA275" s="66" t="s">
        <v>13562</v>
      </c>
      <c r="AB275" s="66"/>
      <c r="AC275" s="66" t="s">
        <v>11295</v>
      </c>
      <c r="AD275" s="71">
        <v>46080.0</v>
      </c>
      <c r="AE275" s="71">
        <v>46149.0</v>
      </c>
      <c r="AF275" s="66" t="s">
        <v>11296</v>
      </c>
    </row>
    <row r="276" ht="14.25" customHeight="1">
      <c r="A276" s="66">
        <v>249.0</v>
      </c>
      <c r="B276" s="67">
        <v>45986.0822337963</v>
      </c>
      <c r="C276" s="66" t="s">
        <v>13563</v>
      </c>
      <c r="D276" s="66" t="s">
        <v>13564</v>
      </c>
      <c r="E276" s="66" t="s">
        <v>13565</v>
      </c>
      <c r="F276" s="66" t="s">
        <v>853</v>
      </c>
      <c r="G276" s="66" t="s">
        <v>11316</v>
      </c>
      <c r="H276" s="66" t="s">
        <v>11317</v>
      </c>
      <c r="I276" s="66" t="s">
        <v>550</v>
      </c>
      <c r="J276" s="66" t="s">
        <v>550</v>
      </c>
      <c r="K276" s="66">
        <v>755.0</v>
      </c>
      <c r="L276" s="66">
        <v>2.0</v>
      </c>
      <c r="M276" s="66" t="s">
        <v>11318</v>
      </c>
      <c r="N276" s="66" t="s">
        <v>13566</v>
      </c>
      <c r="O276" s="66" t="s">
        <v>13567</v>
      </c>
      <c r="P276" s="66" t="s">
        <v>126</v>
      </c>
      <c r="Q276" s="66">
        <v>0.0</v>
      </c>
      <c r="R276" s="66" t="s">
        <v>11290</v>
      </c>
      <c r="S276" s="68" t="s">
        <v>13568</v>
      </c>
      <c r="T276" s="69">
        <v>623.0</v>
      </c>
      <c r="U276" s="69" t="s">
        <v>13569</v>
      </c>
      <c r="V276" s="70">
        <v>3000.0</v>
      </c>
      <c r="W276" s="69" t="s">
        <v>13232</v>
      </c>
      <c r="X276" s="70">
        <v>300.0</v>
      </c>
      <c r="Y276" s="69">
        <f t="shared" si="8"/>
        <v>3455</v>
      </c>
      <c r="Z276" s="69">
        <v>755.0</v>
      </c>
      <c r="AA276" s="66" t="s">
        <v>13570</v>
      </c>
      <c r="AB276" s="66" t="s">
        <v>11313</v>
      </c>
      <c r="AC276" s="66" t="s">
        <v>11295</v>
      </c>
      <c r="AD276" s="71">
        <v>46080.0</v>
      </c>
      <c r="AE276" s="71">
        <v>46080.0</v>
      </c>
      <c r="AF276" s="66" t="s">
        <v>11296</v>
      </c>
    </row>
    <row r="277" ht="14.25" customHeight="1">
      <c r="A277" s="66">
        <v>463.0</v>
      </c>
      <c r="B277" s="67">
        <v>46021.1004861111</v>
      </c>
      <c r="C277" s="66" t="s">
        <v>13571</v>
      </c>
      <c r="D277" s="66" t="s">
        <v>13572</v>
      </c>
      <c r="E277" s="66" t="s">
        <v>13573</v>
      </c>
      <c r="F277" s="66" t="s">
        <v>6036</v>
      </c>
      <c r="G277" s="66" t="s">
        <v>11286</v>
      </c>
      <c r="H277" s="66" t="s">
        <v>11338</v>
      </c>
      <c r="I277" s="66" t="s">
        <v>550</v>
      </c>
      <c r="J277" s="66" t="s">
        <v>550</v>
      </c>
      <c r="K277" s="66">
        <v>319.0</v>
      </c>
      <c r="L277" s="66">
        <v>3.0</v>
      </c>
      <c r="M277" s="66" t="s">
        <v>11301</v>
      </c>
      <c r="N277" s="66" t="s">
        <v>13574</v>
      </c>
      <c r="O277" s="66" t="s">
        <v>11591</v>
      </c>
      <c r="P277" s="66" t="s">
        <v>126</v>
      </c>
      <c r="Q277" s="66">
        <v>0.0</v>
      </c>
      <c r="R277" s="66" t="s">
        <v>11290</v>
      </c>
      <c r="S277" s="68" t="s">
        <v>13575</v>
      </c>
      <c r="T277" s="69">
        <v>628.0</v>
      </c>
      <c r="U277" s="69" t="s">
        <v>13232</v>
      </c>
      <c r="V277" s="70">
        <v>300.0</v>
      </c>
      <c r="W277" s="69" t="s">
        <v>13576</v>
      </c>
      <c r="X277" s="70">
        <v>50.0</v>
      </c>
      <c r="Y277" s="69">
        <f t="shared" si="8"/>
        <v>569</v>
      </c>
      <c r="Z277" s="66">
        <v>319.0</v>
      </c>
      <c r="AA277" s="66" t="s">
        <v>13577</v>
      </c>
      <c r="AB277" s="66"/>
      <c r="AC277" s="66" t="s">
        <v>11295</v>
      </c>
      <c r="AD277" s="71">
        <v>46080.0</v>
      </c>
      <c r="AE277" s="71">
        <v>46126.0</v>
      </c>
      <c r="AF277" s="66" t="s">
        <v>11296</v>
      </c>
    </row>
    <row r="278" ht="14.25" customHeight="1">
      <c r="A278" s="66">
        <v>205.0</v>
      </c>
      <c r="B278" s="67">
        <v>45983.4959375</v>
      </c>
      <c r="C278" s="66" t="s">
        <v>13578</v>
      </c>
      <c r="D278" s="66" t="s">
        <v>12948</v>
      </c>
      <c r="E278" s="66" t="s">
        <v>13579</v>
      </c>
      <c r="F278" s="66" t="s">
        <v>1240</v>
      </c>
      <c r="G278" s="66" t="s">
        <v>11316</v>
      </c>
      <c r="H278" s="66" t="s">
        <v>11338</v>
      </c>
      <c r="I278" s="66" t="s">
        <v>550</v>
      </c>
      <c r="J278" s="66" t="s">
        <v>550</v>
      </c>
      <c r="K278" s="66">
        <v>755.0</v>
      </c>
      <c r="L278" s="66">
        <v>4.0</v>
      </c>
      <c r="M278" s="66" t="s">
        <v>11318</v>
      </c>
      <c r="N278" s="66" t="s">
        <v>13580</v>
      </c>
      <c r="O278" s="66" t="s">
        <v>13581</v>
      </c>
      <c r="P278" s="66" t="s">
        <v>126</v>
      </c>
      <c r="Q278" s="66">
        <v>0.0</v>
      </c>
      <c r="R278" s="66" t="s">
        <v>11290</v>
      </c>
      <c r="S278" s="68" t="s">
        <v>13582</v>
      </c>
      <c r="T278" s="69">
        <v>621.0</v>
      </c>
      <c r="U278" s="69" t="s">
        <v>13583</v>
      </c>
      <c r="V278" s="70">
        <v>1100.0</v>
      </c>
      <c r="W278" s="69" t="s">
        <v>13584</v>
      </c>
      <c r="X278" s="70">
        <v>100.0</v>
      </c>
      <c r="Y278" s="69">
        <f t="shared" si="8"/>
        <v>1755</v>
      </c>
      <c r="Z278" s="69">
        <v>755.0</v>
      </c>
      <c r="AA278" s="66" t="s">
        <v>13585</v>
      </c>
      <c r="AB278" s="66"/>
      <c r="AC278" s="66" t="s">
        <v>11295</v>
      </c>
      <c r="AD278" s="71">
        <v>46080.0</v>
      </c>
      <c r="AE278" s="71">
        <v>46131.0</v>
      </c>
      <c r="AF278" s="66" t="s">
        <v>11296</v>
      </c>
    </row>
    <row r="279" ht="14.25" customHeight="1">
      <c r="A279" s="66">
        <v>405.0</v>
      </c>
      <c r="B279" s="67">
        <v>46014.2467939815</v>
      </c>
      <c r="C279" s="66" t="s">
        <v>13586</v>
      </c>
      <c r="D279" s="66" t="s">
        <v>13587</v>
      </c>
      <c r="E279" s="66" t="s">
        <v>13588</v>
      </c>
      <c r="F279" s="66" t="s">
        <v>7678</v>
      </c>
      <c r="G279" s="66" t="s">
        <v>11316</v>
      </c>
      <c r="H279" s="66" t="s">
        <v>11338</v>
      </c>
      <c r="I279" s="66" t="s">
        <v>550</v>
      </c>
      <c r="J279" s="66" t="s">
        <v>550</v>
      </c>
      <c r="K279" s="66">
        <v>319.0</v>
      </c>
      <c r="L279" s="66">
        <v>5.0</v>
      </c>
      <c r="M279" s="66" t="s">
        <v>11301</v>
      </c>
      <c r="N279" s="66" t="s">
        <v>13589</v>
      </c>
      <c r="O279" s="66" t="s">
        <v>13590</v>
      </c>
      <c r="P279" s="66" t="s">
        <v>126</v>
      </c>
      <c r="Q279" s="66">
        <v>0.0</v>
      </c>
      <c r="R279" s="66" t="s">
        <v>11290</v>
      </c>
      <c r="S279" s="68" t="s">
        <v>13591</v>
      </c>
      <c r="T279" s="69">
        <v>627.0</v>
      </c>
      <c r="U279" s="69" t="s">
        <v>13240</v>
      </c>
      <c r="V279" s="70">
        <v>3000.0</v>
      </c>
      <c r="W279" s="69" t="s">
        <v>11384</v>
      </c>
      <c r="X279" s="70">
        <v>100.0</v>
      </c>
      <c r="Y279" s="69">
        <f t="shared" si="8"/>
        <v>3219</v>
      </c>
      <c r="Z279" s="66">
        <v>319.0</v>
      </c>
      <c r="AA279" s="66" t="s">
        <v>13592</v>
      </c>
      <c r="AB279" s="66"/>
      <c r="AC279" s="66" t="s">
        <v>11295</v>
      </c>
      <c r="AD279" s="71">
        <v>46080.0</v>
      </c>
      <c r="AE279" s="71">
        <v>46131.0</v>
      </c>
      <c r="AF279" s="66" t="s">
        <v>11296</v>
      </c>
    </row>
    <row r="280" ht="14.25" customHeight="1">
      <c r="A280" s="66">
        <v>67.0</v>
      </c>
      <c r="B280" s="67">
        <v>45946.982152777775</v>
      </c>
      <c r="C280" s="66" t="s">
        <v>13593</v>
      </c>
      <c r="D280" s="66" t="s">
        <v>13594</v>
      </c>
      <c r="E280" s="66" t="s">
        <v>13595</v>
      </c>
      <c r="F280" s="66" t="s">
        <v>2562</v>
      </c>
      <c r="G280" s="66" t="s">
        <v>11286</v>
      </c>
      <c r="H280" s="66" t="s">
        <v>11317</v>
      </c>
      <c r="I280" s="66" t="s">
        <v>706</v>
      </c>
      <c r="J280" s="66" t="s">
        <v>706</v>
      </c>
      <c r="K280" s="66">
        <v>583.0</v>
      </c>
      <c r="L280" s="66">
        <v>0.0</v>
      </c>
      <c r="M280" s="66" t="s">
        <v>11288</v>
      </c>
      <c r="N280" s="66" t="s">
        <v>13596</v>
      </c>
      <c r="O280" s="66" t="s">
        <v>13597</v>
      </c>
      <c r="P280" s="66" t="s">
        <v>126</v>
      </c>
      <c r="Q280" s="66">
        <v>0.0</v>
      </c>
      <c r="R280" s="66" t="s">
        <v>11290</v>
      </c>
      <c r="S280" s="68" t="s">
        <v>13598</v>
      </c>
      <c r="T280" s="69">
        <v>632.0</v>
      </c>
      <c r="U280" s="69" t="s">
        <v>13599</v>
      </c>
      <c r="V280" s="70">
        <v>2520.0</v>
      </c>
      <c r="W280" s="69" t="s">
        <v>13600</v>
      </c>
      <c r="X280" s="70">
        <v>900.0</v>
      </c>
      <c r="Y280" s="69">
        <f t="shared" si="8"/>
        <v>2203</v>
      </c>
      <c r="Z280" s="66">
        <v>583.0</v>
      </c>
      <c r="AA280" s="66" t="s">
        <v>13601</v>
      </c>
      <c r="AB280" s="66"/>
      <c r="AC280" s="66" t="s">
        <v>11295</v>
      </c>
      <c r="AD280" s="71">
        <v>46080.0</v>
      </c>
      <c r="AE280" s="71">
        <v>46144.0</v>
      </c>
      <c r="AF280" s="71" t="s">
        <v>11296</v>
      </c>
    </row>
    <row r="281" ht="14.25" customHeight="1">
      <c r="A281" s="66">
        <v>65.0</v>
      </c>
      <c r="B281" s="67">
        <v>45946.98465277778</v>
      </c>
      <c r="C281" s="66" t="s">
        <v>13602</v>
      </c>
      <c r="D281" s="66" t="s">
        <v>13603</v>
      </c>
      <c r="E281" s="66" t="s">
        <v>13604</v>
      </c>
      <c r="F281" s="66" t="s">
        <v>2553</v>
      </c>
      <c r="G281" s="66" t="s">
        <v>11286</v>
      </c>
      <c r="H281" s="66" t="s">
        <v>11357</v>
      </c>
      <c r="I281" s="66" t="s">
        <v>706</v>
      </c>
      <c r="J281" s="66" t="s">
        <v>706</v>
      </c>
      <c r="K281" s="66">
        <v>755.0</v>
      </c>
      <c r="L281" s="66">
        <v>1.0</v>
      </c>
      <c r="M281" s="66" t="s">
        <v>11288</v>
      </c>
      <c r="N281" s="66" t="s">
        <v>13605</v>
      </c>
      <c r="O281" s="66" t="s">
        <v>13606</v>
      </c>
      <c r="P281" s="66" t="s">
        <v>152</v>
      </c>
      <c r="Q281" s="66" t="s">
        <v>13607</v>
      </c>
      <c r="R281" s="66" t="s">
        <v>11290</v>
      </c>
      <c r="S281" s="68" t="s">
        <v>13608</v>
      </c>
      <c r="T281" s="69">
        <v>633.0</v>
      </c>
      <c r="U281" s="69" t="s">
        <v>13599</v>
      </c>
      <c r="V281" s="70">
        <v>2520.0</v>
      </c>
      <c r="W281" s="69" t="s">
        <v>13600</v>
      </c>
      <c r="X281" s="70">
        <v>900.0</v>
      </c>
      <c r="Y281" s="69">
        <f t="shared" si="8"/>
        <v>2375</v>
      </c>
      <c r="Z281" s="69">
        <v>755.0</v>
      </c>
      <c r="AA281" s="66" t="s">
        <v>13609</v>
      </c>
      <c r="AB281" s="66" t="s">
        <v>11357</v>
      </c>
      <c r="AC281" s="66" t="s">
        <v>11295</v>
      </c>
      <c r="AD281" s="71">
        <v>46080.0</v>
      </c>
      <c r="AE281" s="71">
        <v>46090.0</v>
      </c>
      <c r="AF281" s="66" t="s">
        <v>11296</v>
      </c>
    </row>
    <row r="282" ht="14.25" customHeight="1">
      <c r="A282" s="66">
        <v>433.0</v>
      </c>
      <c r="B282" s="67">
        <v>46018.7797569444</v>
      </c>
      <c r="C282" s="66" t="s">
        <v>13610</v>
      </c>
      <c r="D282" s="66" t="s">
        <v>13611</v>
      </c>
      <c r="E282" s="66" t="s">
        <v>13612</v>
      </c>
      <c r="F282" s="66" t="s">
        <v>5614</v>
      </c>
      <c r="G282" s="66" t="s">
        <v>11316</v>
      </c>
      <c r="H282" s="66" t="s">
        <v>11317</v>
      </c>
      <c r="I282" s="66" t="s">
        <v>4922</v>
      </c>
      <c r="J282" s="66" t="s">
        <v>4922</v>
      </c>
      <c r="K282" s="66">
        <v>583.0</v>
      </c>
      <c r="L282" s="66">
        <v>1.0</v>
      </c>
      <c r="M282" s="66" t="s">
        <v>11288</v>
      </c>
      <c r="N282" s="66" t="s">
        <v>13613</v>
      </c>
      <c r="O282" s="66" t="s">
        <v>13614</v>
      </c>
      <c r="P282" s="66" t="s">
        <v>152</v>
      </c>
      <c r="Q282" s="66" t="s">
        <v>13615</v>
      </c>
      <c r="R282" s="66" t="s">
        <v>11426</v>
      </c>
      <c r="S282" s="68" t="s">
        <v>13616</v>
      </c>
      <c r="T282" s="69">
        <v>638.0</v>
      </c>
      <c r="U282" s="69" t="s">
        <v>11373</v>
      </c>
      <c r="V282" s="70">
        <v>2500.0</v>
      </c>
      <c r="W282" s="69" t="s">
        <v>11342</v>
      </c>
      <c r="X282" s="70">
        <v>500.0</v>
      </c>
      <c r="Y282" s="69">
        <f t="shared" si="8"/>
        <v>2583</v>
      </c>
      <c r="Z282" s="69">
        <v>583.0</v>
      </c>
      <c r="AA282" s="66" t="s">
        <v>13617</v>
      </c>
      <c r="AB282" s="66"/>
      <c r="AC282" s="66" t="s">
        <v>11295</v>
      </c>
      <c r="AD282" s="71">
        <v>46080.0</v>
      </c>
      <c r="AE282" s="71">
        <v>46111.0</v>
      </c>
      <c r="AF282" s="66" t="s">
        <v>11296</v>
      </c>
    </row>
    <row r="283" ht="14.25" customHeight="1">
      <c r="A283" s="66">
        <v>680.0</v>
      </c>
      <c r="B283" s="67">
        <v>46052.4657407407</v>
      </c>
      <c r="C283" s="66" t="s">
        <v>13618</v>
      </c>
      <c r="D283" s="66" t="s">
        <v>13619</v>
      </c>
      <c r="E283" s="66" t="s">
        <v>13620</v>
      </c>
      <c r="F283" s="66" t="s">
        <v>13621</v>
      </c>
      <c r="G283" s="66" t="s">
        <v>11286</v>
      </c>
      <c r="H283" s="66" t="s">
        <v>13622</v>
      </c>
      <c r="I283" s="66" t="s">
        <v>4922</v>
      </c>
      <c r="J283" s="66" t="s">
        <v>4922</v>
      </c>
      <c r="K283" s="66">
        <v>319.0</v>
      </c>
      <c r="L283" s="66">
        <v>2.0</v>
      </c>
      <c r="M283" s="66" t="s">
        <v>11301</v>
      </c>
      <c r="N283" s="66" t="s">
        <v>1814</v>
      </c>
      <c r="O283" s="66" t="s">
        <v>13623</v>
      </c>
      <c r="P283" s="66" t="s">
        <v>126</v>
      </c>
      <c r="Q283" s="66">
        <v>0.0</v>
      </c>
      <c r="R283" s="66" t="s">
        <v>11290</v>
      </c>
      <c r="S283" s="68" t="s">
        <v>12080</v>
      </c>
      <c r="T283" s="69">
        <v>319.0</v>
      </c>
      <c r="U283" s="69" t="s">
        <v>13624</v>
      </c>
      <c r="V283" s="70">
        <v>2500.0</v>
      </c>
      <c r="W283" s="69" t="s">
        <v>13625</v>
      </c>
      <c r="X283" s="70">
        <v>400.0</v>
      </c>
      <c r="Y283" s="69">
        <f t="shared" si="8"/>
        <v>2419</v>
      </c>
      <c r="Z283" s="66">
        <v>319.0</v>
      </c>
      <c r="AA283" s="66" t="s">
        <v>13626</v>
      </c>
      <c r="AB283" s="66"/>
      <c r="AC283" s="66" t="s">
        <v>11295</v>
      </c>
      <c r="AD283" s="71">
        <v>46080.0</v>
      </c>
      <c r="AE283" s="71">
        <v>46124.0</v>
      </c>
      <c r="AF283" s="66" t="s">
        <v>11296</v>
      </c>
    </row>
    <row r="284" ht="14.25" customHeight="1">
      <c r="A284" s="66">
        <v>444.0</v>
      </c>
      <c r="B284" s="67">
        <v>46019.916712963</v>
      </c>
      <c r="C284" s="66" t="s">
        <v>13627</v>
      </c>
      <c r="D284" s="66" t="s">
        <v>13628</v>
      </c>
      <c r="E284" s="66" t="s">
        <v>13629</v>
      </c>
      <c r="F284" s="66" t="s">
        <v>5761</v>
      </c>
      <c r="G284" s="66" t="s">
        <v>11286</v>
      </c>
      <c r="H284" s="66" t="s">
        <v>7454</v>
      </c>
      <c r="I284" s="66" t="s">
        <v>5346</v>
      </c>
      <c r="J284" s="66" t="s">
        <v>5346</v>
      </c>
      <c r="K284" s="66">
        <v>523.0</v>
      </c>
      <c r="L284" s="66">
        <v>1.0</v>
      </c>
      <c r="M284" s="66" t="s">
        <v>11301</v>
      </c>
      <c r="N284" s="66" t="s">
        <v>13630</v>
      </c>
      <c r="O284" s="66" t="s">
        <v>12958</v>
      </c>
      <c r="P284" s="66" t="s">
        <v>126</v>
      </c>
      <c r="Q284" s="66">
        <v>0.0</v>
      </c>
      <c r="R284" s="66" t="s">
        <v>11426</v>
      </c>
      <c r="S284" s="68" t="s">
        <v>13631</v>
      </c>
      <c r="T284" s="69">
        <v>642.0</v>
      </c>
      <c r="U284" s="69" t="s">
        <v>13632</v>
      </c>
      <c r="V284" s="70">
        <v>1180.0</v>
      </c>
      <c r="W284" s="69" t="s">
        <v>12837</v>
      </c>
      <c r="X284" s="70">
        <v>600.0</v>
      </c>
      <c r="Y284" s="69">
        <f t="shared" si="8"/>
        <v>1103</v>
      </c>
      <c r="Z284" s="69">
        <v>523.0</v>
      </c>
      <c r="AA284" s="66" t="s">
        <v>13633</v>
      </c>
      <c r="AB284" s="66" t="s">
        <v>11325</v>
      </c>
      <c r="AC284" s="66" t="s">
        <v>11295</v>
      </c>
      <c r="AD284" s="71">
        <v>46080.0</v>
      </c>
      <c r="AE284" s="71">
        <v>46082.0</v>
      </c>
      <c r="AF284" s="66" t="s">
        <v>11296</v>
      </c>
    </row>
    <row r="285" ht="14.25" customHeight="1">
      <c r="A285" s="66">
        <v>762.0</v>
      </c>
      <c r="B285" s="67">
        <v>46080.8208217593</v>
      </c>
      <c r="C285" s="66" t="s">
        <v>13634</v>
      </c>
      <c r="D285" s="66" t="s">
        <v>13635</v>
      </c>
      <c r="E285" s="66" t="s">
        <v>13636</v>
      </c>
      <c r="F285" s="66" t="s">
        <v>661</v>
      </c>
      <c r="G285" s="68" t="s">
        <v>11316</v>
      </c>
      <c r="H285" s="68" t="s">
        <v>11338</v>
      </c>
      <c r="I285" s="68" t="s">
        <v>663</v>
      </c>
      <c r="J285" s="66" t="s">
        <v>3938</v>
      </c>
      <c r="K285" s="66">
        <v>755.0</v>
      </c>
      <c r="L285" s="66">
        <v>2.0</v>
      </c>
      <c r="M285" s="68" t="s">
        <v>11318</v>
      </c>
      <c r="N285" s="76" t="s">
        <v>13637</v>
      </c>
      <c r="O285" s="68" t="s">
        <v>13638</v>
      </c>
      <c r="P285" s="68" t="s">
        <v>126</v>
      </c>
      <c r="Q285" s="66"/>
      <c r="R285" s="68" t="s">
        <v>11290</v>
      </c>
      <c r="S285" s="76" t="s">
        <v>13639</v>
      </c>
      <c r="T285" s="69">
        <v>831.0</v>
      </c>
      <c r="U285" s="76" t="s">
        <v>12188</v>
      </c>
      <c r="V285" s="70">
        <v>1000.0</v>
      </c>
      <c r="W285" s="76" t="s">
        <v>11342</v>
      </c>
      <c r="X285" s="70">
        <v>500.0</v>
      </c>
      <c r="Y285" s="69">
        <f t="shared" si="8"/>
        <v>1255</v>
      </c>
      <c r="Z285" s="69">
        <f>K285</f>
        <v>755</v>
      </c>
      <c r="AA285" s="68" t="s">
        <v>13640</v>
      </c>
      <c r="AB285" s="66" t="s">
        <v>11325</v>
      </c>
      <c r="AC285" s="66" t="s">
        <v>11295</v>
      </c>
      <c r="AD285" s="71">
        <v>46098.0</v>
      </c>
      <c r="AE285" s="71">
        <v>46098.0</v>
      </c>
      <c r="AF285" s="66" t="s">
        <v>11296</v>
      </c>
    </row>
    <row r="286" ht="14.25" customHeight="1">
      <c r="A286" s="66">
        <v>576.0</v>
      </c>
      <c r="B286" s="67">
        <v>46026.1009953704</v>
      </c>
      <c r="C286" s="66" t="s">
        <v>13641</v>
      </c>
      <c r="D286" s="66" t="s">
        <v>13642</v>
      </c>
      <c r="E286" s="66" t="s">
        <v>13643</v>
      </c>
      <c r="F286" s="66" t="s">
        <v>4975</v>
      </c>
      <c r="G286" s="66" t="s">
        <v>11286</v>
      </c>
      <c r="H286" s="66" t="s">
        <v>11317</v>
      </c>
      <c r="I286" s="66" t="s">
        <v>3938</v>
      </c>
      <c r="J286" s="66" t="s">
        <v>3938</v>
      </c>
      <c r="K286" s="66">
        <v>814.0</v>
      </c>
      <c r="L286" s="66">
        <v>1.0</v>
      </c>
      <c r="M286" s="66" t="s">
        <v>11318</v>
      </c>
      <c r="N286" s="66" t="s">
        <v>13644</v>
      </c>
      <c r="O286" s="66" t="s">
        <v>13645</v>
      </c>
      <c r="P286" s="66" t="s">
        <v>152</v>
      </c>
      <c r="Q286" s="66" t="s">
        <v>13646</v>
      </c>
      <c r="R286" s="66" t="s">
        <v>11290</v>
      </c>
      <c r="S286" s="68" t="s">
        <v>13647</v>
      </c>
      <c r="T286" s="69">
        <v>643.0</v>
      </c>
      <c r="U286" s="69" t="s">
        <v>13648</v>
      </c>
      <c r="V286" s="70"/>
      <c r="W286" s="69" t="s">
        <v>858</v>
      </c>
      <c r="X286" s="70"/>
      <c r="Y286" s="69">
        <f t="shared" si="8"/>
        <v>814</v>
      </c>
      <c r="Z286" s="69">
        <v>814.0</v>
      </c>
      <c r="AA286" s="66" t="s">
        <v>13649</v>
      </c>
      <c r="AB286" s="66" t="s">
        <v>11325</v>
      </c>
      <c r="AC286" s="66" t="s">
        <v>11295</v>
      </c>
      <c r="AD286" s="71">
        <v>46080.0</v>
      </c>
      <c r="AE286" s="71">
        <v>46086.0</v>
      </c>
      <c r="AF286" s="66" t="s">
        <v>11296</v>
      </c>
    </row>
    <row r="287" ht="14.25" customHeight="1">
      <c r="A287" s="66">
        <v>379.0</v>
      </c>
      <c r="B287" s="67">
        <v>46009.5387731481</v>
      </c>
      <c r="C287" s="66" t="s">
        <v>13650</v>
      </c>
      <c r="D287" s="66" t="s">
        <v>13651</v>
      </c>
      <c r="E287" s="66" t="s">
        <v>13652</v>
      </c>
      <c r="F287" s="66" t="s">
        <v>4827</v>
      </c>
      <c r="G287" s="66" t="s">
        <v>11316</v>
      </c>
      <c r="H287" s="66" t="s">
        <v>13653</v>
      </c>
      <c r="I287" s="66" t="s">
        <v>448</v>
      </c>
      <c r="J287" s="66" t="s">
        <v>122</v>
      </c>
      <c r="K287" s="66">
        <v>814.0</v>
      </c>
      <c r="L287" s="66"/>
      <c r="M287" s="66" t="s">
        <v>11318</v>
      </c>
      <c r="N287" s="66" t="s">
        <v>13654</v>
      </c>
      <c r="O287" s="66" t="s">
        <v>13655</v>
      </c>
      <c r="P287" s="66" t="s">
        <v>152</v>
      </c>
      <c r="Q287" s="66" t="s">
        <v>13656</v>
      </c>
      <c r="R287" s="66" t="s">
        <v>11290</v>
      </c>
      <c r="S287" s="68" t="s">
        <v>13657</v>
      </c>
      <c r="T287" s="69">
        <v>459.0</v>
      </c>
      <c r="U287" s="69" t="s">
        <v>13600</v>
      </c>
      <c r="V287" s="70">
        <v>900.0</v>
      </c>
      <c r="W287" s="69" t="s">
        <v>13658</v>
      </c>
      <c r="X287" s="70">
        <v>300.0</v>
      </c>
      <c r="Y287" s="69">
        <f t="shared" si="8"/>
        <v>1414</v>
      </c>
      <c r="Z287" s="69"/>
      <c r="AA287" s="66" t="s">
        <v>13659</v>
      </c>
      <c r="AB287" s="66" t="s">
        <v>11386</v>
      </c>
      <c r="AC287" s="66" t="s">
        <v>11295</v>
      </c>
      <c r="AD287" s="71">
        <v>46080.0</v>
      </c>
      <c r="AE287" s="71">
        <v>46148.0</v>
      </c>
      <c r="AF287" s="66" t="s">
        <v>11296</v>
      </c>
    </row>
    <row r="288" ht="14.25" customHeight="1">
      <c r="A288" s="66">
        <v>764.0</v>
      </c>
      <c r="B288" s="67">
        <v>46080.8709027778</v>
      </c>
      <c r="C288" s="66" t="s">
        <v>13660</v>
      </c>
      <c r="D288" s="66" t="s">
        <v>13661</v>
      </c>
      <c r="E288" s="66" t="s">
        <v>13662</v>
      </c>
      <c r="F288" s="66" t="s">
        <v>6330</v>
      </c>
      <c r="G288" s="68" t="s">
        <v>11316</v>
      </c>
      <c r="H288" s="68" t="s">
        <v>11357</v>
      </c>
      <c r="I288" s="68" t="s">
        <v>122</v>
      </c>
      <c r="J288" s="66" t="s">
        <v>122</v>
      </c>
      <c r="K288" s="66">
        <v>755.0</v>
      </c>
      <c r="L288" s="66">
        <v>1.0</v>
      </c>
      <c r="M288" s="68" t="s">
        <v>11318</v>
      </c>
      <c r="N288" s="76" t="s">
        <v>13663</v>
      </c>
      <c r="O288" s="68" t="s">
        <v>13664</v>
      </c>
      <c r="P288" s="68" t="s">
        <v>126</v>
      </c>
      <c r="Q288" s="68" t="s">
        <v>767</v>
      </c>
      <c r="R288" s="68" t="s">
        <v>11290</v>
      </c>
      <c r="S288" s="76" t="s">
        <v>12474</v>
      </c>
      <c r="T288" s="69">
        <v>895.0</v>
      </c>
      <c r="U288" s="76" t="s">
        <v>13665</v>
      </c>
      <c r="V288" s="70">
        <v>1382.0</v>
      </c>
      <c r="W288" s="76" t="s">
        <v>13666</v>
      </c>
      <c r="X288" s="70">
        <v>1382.0</v>
      </c>
      <c r="Y288" s="69">
        <f t="shared" si="8"/>
        <v>755</v>
      </c>
      <c r="Z288" s="69">
        <f>K288</f>
        <v>755</v>
      </c>
      <c r="AA288" s="68" t="s">
        <v>13667</v>
      </c>
      <c r="AB288" s="66" t="s">
        <v>12110</v>
      </c>
      <c r="AC288" s="66" t="s">
        <v>11295</v>
      </c>
      <c r="AD288" s="71">
        <v>46098.0</v>
      </c>
      <c r="AE288" s="71">
        <v>46099.0</v>
      </c>
      <c r="AF288" s="66" t="s">
        <v>11296</v>
      </c>
    </row>
    <row r="289" ht="14.25" customHeight="1">
      <c r="A289" s="66">
        <v>752.0</v>
      </c>
      <c r="B289" s="67">
        <v>46072.2209143519</v>
      </c>
      <c r="C289" s="66" t="s">
        <v>13668</v>
      </c>
      <c r="D289" s="66" t="s">
        <v>13669</v>
      </c>
      <c r="E289" s="66" t="s">
        <v>13670</v>
      </c>
      <c r="F289" s="66" t="s">
        <v>8082</v>
      </c>
      <c r="G289" s="66" t="s">
        <v>11316</v>
      </c>
      <c r="H289" s="66" t="s">
        <v>12085</v>
      </c>
      <c r="I289" s="66" t="s">
        <v>122</v>
      </c>
      <c r="J289" s="66" t="s">
        <v>122</v>
      </c>
      <c r="K289" s="66">
        <v>814.0</v>
      </c>
      <c r="L289" s="66">
        <v>2.0</v>
      </c>
      <c r="M289" s="66" t="s">
        <v>11318</v>
      </c>
      <c r="N289" s="66" t="s">
        <v>767</v>
      </c>
      <c r="O289" s="66" t="s">
        <v>13671</v>
      </c>
      <c r="P289" s="66" t="s">
        <v>126</v>
      </c>
      <c r="Q289" s="66" t="s">
        <v>767</v>
      </c>
      <c r="R289" s="66" t="s">
        <v>11290</v>
      </c>
      <c r="S289" s="68" t="s">
        <v>12088</v>
      </c>
      <c r="T289" s="69">
        <v>814.0</v>
      </c>
      <c r="U289" s="69" t="s">
        <v>13672</v>
      </c>
      <c r="V289" s="70">
        <v>1500.0</v>
      </c>
      <c r="W289" s="69" t="s">
        <v>12470</v>
      </c>
      <c r="X289" s="70">
        <v>200.0</v>
      </c>
      <c r="Y289" s="69">
        <f t="shared" si="8"/>
        <v>2114</v>
      </c>
      <c r="Z289" s="69">
        <v>814.0</v>
      </c>
      <c r="AA289" s="66" t="s">
        <v>13673</v>
      </c>
      <c r="AB289" s="66" t="s">
        <v>12091</v>
      </c>
      <c r="AC289" s="66" t="s">
        <v>11295</v>
      </c>
      <c r="AD289" s="71">
        <v>46099.0</v>
      </c>
      <c r="AE289" s="71">
        <v>46100.0</v>
      </c>
      <c r="AF289" s="76" t="s">
        <v>11296</v>
      </c>
    </row>
    <row r="290" ht="14.25" customHeight="1">
      <c r="A290" s="66">
        <v>874.0</v>
      </c>
      <c r="B290" s="67">
        <v>46161.9003472222</v>
      </c>
      <c r="C290" s="66" t="s">
        <v>13674</v>
      </c>
      <c r="D290" s="66" t="s">
        <v>13675</v>
      </c>
      <c r="E290" s="66" t="s">
        <v>13676</v>
      </c>
      <c r="F290" s="66" t="s">
        <v>10926</v>
      </c>
      <c r="G290" s="66" t="s">
        <v>11286</v>
      </c>
      <c r="H290" s="66" t="s">
        <v>11338</v>
      </c>
      <c r="I290" s="66" t="s">
        <v>122</v>
      </c>
      <c r="J290" s="66" t="s">
        <v>122</v>
      </c>
      <c r="K290" s="66">
        <v>407.0</v>
      </c>
      <c r="L290" s="66" t="s">
        <v>13677</v>
      </c>
      <c r="M290" s="66" t="s">
        <v>13678</v>
      </c>
      <c r="N290" s="66" t="s">
        <v>11682</v>
      </c>
      <c r="O290" s="66" t="s">
        <v>13679</v>
      </c>
      <c r="P290" s="68" t="s">
        <v>126</v>
      </c>
      <c r="Q290" s="69" t="s">
        <v>13680</v>
      </c>
      <c r="R290" s="69" t="s">
        <v>11290</v>
      </c>
      <c r="S290" s="70" t="s">
        <v>13032</v>
      </c>
      <c r="T290" s="69" t="s">
        <v>13681</v>
      </c>
      <c r="U290" s="70" t="s">
        <v>13682</v>
      </c>
      <c r="V290" s="69" t="s">
        <v>13683</v>
      </c>
      <c r="W290" s="69"/>
      <c r="X290" s="66"/>
      <c r="Y290" s="66"/>
      <c r="Z290" s="66"/>
      <c r="AA290" s="66"/>
      <c r="AB290" s="66"/>
      <c r="AC290" s="66" t="s">
        <v>11295</v>
      </c>
      <c r="AD290" s="71">
        <v>46162.0</v>
      </c>
      <c r="AE290" s="71">
        <v>46164.0</v>
      </c>
      <c r="AF290" s="66" t="s">
        <v>11296</v>
      </c>
    </row>
    <row r="291" ht="14.25" customHeight="1">
      <c r="A291" s="66">
        <v>345.0</v>
      </c>
      <c r="B291" s="67">
        <v>46006.2723958333</v>
      </c>
      <c r="C291" s="66" t="s">
        <v>13684</v>
      </c>
      <c r="D291" s="66" t="s">
        <v>13685</v>
      </c>
      <c r="E291" s="66" t="s">
        <v>13686</v>
      </c>
      <c r="F291" s="66" t="s">
        <v>4651</v>
      </c>
      <c r="G291" s="66" t="s">
        <v>11316</v>
      </c>
      <c r="H291" s="66" t="s">
        <v>11300</v>
      </c>
      <c r="I291" s="66" t="s">
        <v>122</v>
      </c>
      <c r="J291" s="66" t="s">
        <v>122</v>
      </c>
      <c r="K291" s="66">
        <v>407.0</v>
      </c>
      <c r="L291" s="66"/>
      <c r="M291" s="66" t="s">
        <v>13687</v>
      </c>
      <c r="N291" s="66" t="s">
        <v>13688</v>
      </c>
      <c r="O291" s="66" t="s">
        <v>13689</v>
      </c>
      <c r="P291" s="66" t="s">
        <v>126</v>
      </c>
      <c r="Q291" s="66">
        <v>0.0</v>
      </c>
      <c r="R291" s="66" t="s">
        <v>11290</v>
      </c>
      <c r="S291" s="68" t="s">
        <v>13690</v>
      </c>
      <c r="T291" s="69">
        <v>646.0</v>
      </c>
      <c r="U291" s="69" t="s">
        <v>13691</v>
      </c>
      <c r="V291" s="70">
        <v>1100.0</v>
      </c>
      <c r="W291" s="69" t="s">
        <v>13692</v>
      </c>
      <c r="X291" s="70">
        <v>200.0</v>
      </c>
      <c r="Y291" s="69">
        <f t="shared" ref="Y291:Y313" si="9">K291+V291-X291</f>
        <v>1307</v>
      </c>
      <c r="Z291" s="69"/>
      <c r="AA291" s="66" t="s">
        <v>13693</v>
      </c>
      <c r="AB291" s="66" t="s">
        <v>11386</v>
      </c>
      <c r="AC291" s="66" t="s">
        <v>11295</v>
      </c>
      <c r="AD291" s="71">
        <v>46080.0</v>
      </c>
      <c r="AE291" s="71">
        <v>46149.0</v>
      </c>
      <c r="AF291" s="66" t="s">
        <v>11296</v>
      </c>
    </row>
    <row r="292" ht="14.25" customHeight="1">
      <c r="A292" s="66">
        <v>325.0</v>
      </c>
      <c r="B292" s="67">
        <v>46001.8270601852</v>
      </c>
      <c r="C292" s="66" t="s">
        <v>13694</v>
      </c>
      <c r="D292" s="66" t="s">
        <v>13695</v>
      </c>
      <c r="E292" s="66" t="s">
        <v>13696</v>
      </c>
      <c r="F292" s="66" t="s">
        <v>4438</v>
      </c>
      <c r="G292" s="66" t="s">
        <v>11316</v>
      </c>
      <c r="H292" s="66" t="s">
        <v>12085</v>
      </c>
      <c r="I292" s="66" t="s">
        <v>2522</v>
      </c>
      <c r="J292" s="66" t="s">
        <v>2522</v>
      </c>
      <c r="K292" s="66">
        <v>755.0</v>
      </c>
      <c r="L292" s="66">
        <v>1.0</v>
      </c>
      <c r="M292" s="66" t="s">
        <v>11318</v>
      </c>
      <c r="N292" s="66" t="s">
        <v>13697</v>
      </c>
      <c r="O292" s="66" t="s">
        <v>13698</v>
      </c>
      <c r="P292" s="66" t="s">
        <v>152</v>
      </c>
      <c r="Q292" s="66" t="s">
        <v>13699</v>
      </c>
      <c r="R292" s="66" t="s">
        <v>11426</v>
      </c>
      <c r="S292" s="68" t="s">
        <v>13700</v>
      </c>
      <c r="T292" s="69">
        <v>653.0</v>
      </c>
      <c r="U292" s="69" t="s">
        <v>11560</v>
      </c>
      <c r="V292" s="70">
        <v>2000.0</v>
      </c>
      <c r="W292" s="69" t="s">
        <v>11738</v>
      </c>
      <c r="X292" s="70">
        <v>300.0</v>
      </c>
      <c r="Y292" s="69">
        <f t="shared" si="9"/>
        <v>2455</v>
      </c>
      <c r="Z292" s="69">
        <v>755.0</v>
      </c>
      <c r="AA292" s="66" t="s">
        <v>13701</v>
      </c>
      <c r="AB292" s="66" t="s">
        <v>11357</v>
      </c>
      <c r="AC292" s="66" t="s">
        <v>11295</v>
      </c>
      <c r="AD292" s="71">
        <v>46080.0</v>
      </c>
      <c r="AE292" s="71">
        <v>46083.0</v>
      </c>
      <c r="AF292" s="66" t="s">
        <v>11296</v>
      </c>
    </row>
    <row r="293" ht="14.25" customHeight="1">
      <c r="A293" s="66">
        <v>599.0</v>
      </c>
      <c r="B293" s="67">
        <v>46035.7973148148</v>
      </c>
      <c r="C293" s="66" t="s">
        <v>13702</v>
      </c>
      <c r="D293" s="66" t="s">
        <v>13703</v>
      </c>
      <c r="E293" s="66" t="s">
        <v>13704</v>
      </c>
      <c r="F293" s="66" t="s">
        <v>9419</v>
      </c>
      <c r="G293" s="66" t="s">
        <v>11316</v>
      </c>
      <c r="H293" s="66" t="s">
        <v>11317</v>
      </c>
      <c r="I293" s="66" t="s">
        <v>2522</v>
      </c>
      <c r="J293" s="66" t="s">
        <v>2522</v>
      </c>
      <c r="K293" s="66">
        <v>755.0</v>
      </c>
      <c r="L293" s="66"/>
      <c r="M293" s="66" t="s">
        <v>11318</v>
      </c>
      <c r="N293" s="66" t="s">
        <v>13705</v>
      </c>
      <c r="O293" s="66" t="s">
        <v>13706</v>
      </c>
      <c r="P293" s="66" t="s">
        <v>126</v>
      </c>
      <c r="Q293" s="66">
        <v>0.0</v>
      </c>
      <c r="R293" s="66" t="s">
        <v>126</v>
      </c>
      <c r="S293" s="68" t="s">
        <v>11396</v>
      </c>
      <c r="T293" s="69">
        <v>605.0</v>
      </c>
      <c r="U293" s="69" t="s">
        <v>13707</v>
      </c>
      <c r="V293" s="70" t="s">
        <v>13708</v>
      </c>
      <c r="W293" s="69" t="s">
        <v>11311</v>
      </c>
      <c r="X293" s="70">
        <v>1500.0</v>
      </c>
      <c r="Y293" s="69">
        <f t="shared" si="9"/>
        <v>2055</v>
      </c>
      <c r="Z293" s="66">
        <v>755.0</v>
      </c>
      <c r="AA293" s="66" t="s">
        <v>13709</v>
      </c>
      <c r="AB293" s="66" t="s">
        <v>11313</v>
      </c>
      <c r="AC293" s="66" t="s">
        <v>11295</v>
      </c>
      <c r="AD293" s="71">
        <v>46080.0</v>
      </c>
      <c r="AE293" s="71">
        <v>46113.0</v>
      </c>
      <c r="AF293" s="66" t="s">
        <v>11296</v>
      </c>
    </row>
    <row r="294" ht="14.25" customHeight="1">
      <c r="A294" s="66">
        <v>121.0</v>
      </c>
      <c r="B294" s="67">
        <v>45966.5953703704</v>
      </c>
      <c r="C294" s="66" t="s">
        <v>13710</v>
      </c>
      <c r="D294" s="66" t="s">
        <v>13711</v>
      </c>
      <c r="E294" s="66" t="s">
        <v>13712</v>
      </c>
      <c r="F294" s="66" t="s">
        <v>3262</v>
      </c>
      <c r="G294" s="66" t="s">
        <v>11286</v>
      </c>
      <c r="H294" s="66" t="s">
        <v>11300</v>
      </c>
      <c r="I294" s="66" t="s">
        <v>2058</v>
      </c>
      <c r="J294" s="66" t="s">
        <v>2058</v>
      </c>
      <c r="K294" s="66">
        <v>407.0</v>
      </c>
      <c r="L294" s="66">
        <v>0.0</v>
      </c>
      <c r="M294" s="66" t="s">
        <v>13713</v>
      </c>
      <c r="N294" s="66" t="s">
        <v>13713</v>
      </c>
      <c r="O294" s="66" t="s">
        <v>13714</v>
      </c>
      <c r="P294" s="66" t="s">
        <v>126</v>
      </c>
      <c r="Q294" s="66">
        <v>0.0</v>
      </c>
      <c r="R294" s="66" t="s">
        <v>11290</v>
      </c>
      <c r="S294" s="68" t="s">
        <v>13715</v>
      </c>
      <c r="T294" s="69">
        <v>656.0</v>
      </c>
      <c r="U294" s="69" t="s">
        <v>12188</v>
      </c>
      <c r="V294" s="70">
        <v>1000.0</v>
      </c>
      <c r="W294" s="69" t="s">
        <v>13716</v>
      </c>
      <c r="X294" s="70">
        <v>50.0</v>
      </c>
      <c r="Y294" s="69">
        <f t="shared" si="9"/>
        <v>1357</v>
      </c>
      <c r="Z294" s="66">
        <v>407.0</v>
      </c>
      <c r="AA294" s="66" t="s">
        <v>13717</v>
      </c>
      <c r="AB294" s="66" t="s">
        <v>11386</v>
      </c>
      <c r="AC294" s="66" t="s">
        <v>11295</v>
      </c>
      <c r="AD294" s="71">
        <v>46080.0</v>
      </c>
      <c r="AE294" s="71">
        <v>46122.0</v>
      </c>
      <c r="AF294" s="66" t="s">
        <v>11296</v>
      </c>
    </row>
    <row r="295" ht="14.25" customHeight="1">
      <c r="A295" s="66">
        <v>670.0</v>
      </c>
      <c r="B295" s="67">
        <v>46051.9881481481</v>
      </c>
      <c r="C295" s="66" t="s">
        <v>13718</v>
      </c>
      <c r="D295" s="66" t="s">
        <v>13719</v>
      </c>
      <c r="E295" s="66" t="s">
        <v>13720</v>
      </c>
      <c r="F295" s="66" t="s">
        <v>7178</v>
      </c>
      <c r="G295" s="66" t="s">
        <v>11316</v>
      </c>
      <c r="H295" s="66" t="s">
        <v>11357</v>
      </c>
      <c r="I295" s="66" t="s">
        <v>3710</v>
      </c>
      <c r="J295" s="66" t="s">
        <v>3710</v>
      </c>
      <c r="K295" s="66">
        <v>787.0</v>
      </c>
      <c r="L295" s="66">
        <v>1.0</v>
      </c>
      <c r="M295" s="66" t="s">
        <v>11288</v>
      </c>
      <c r="N295" s="66" t="s">
        <v>13721</v>
      </c>
      <c r="O295" s="66" t="s">
        <v>13722</v>
      </c>
      <c r="P295" s="66" t="s">
        <v>126</v>
      </c>
      <c r="Q295" s="66">
        <v>0.0</v>
      </c>
      <c r="R295" s="66" t="s">
        <v>11426</v>
      </c>
      <c r="S295" s="68" t="s">
        <v>13723</v>
      </c>
      <c r="T295" s="69">
        <v>627.0</v>
      </c>
      <c r="U295" s="69" t="s">
        <v>13724</v>
      </c>
      <c r="V295" s="70">
        <v>1200.0</v>
      </c>
      <c r="W295" s="69" t="s">
        <v>13725</v>
      </c>
      <c r="X295" s="70">
        <v>1500.0</v>
      </c>
      <c r="Y295" s="69">
        <f t="shared" si="9"/>
        <v>487</v>
      </c>
      <c r="Z295" s="69">
        <v>627.0</v>
      </c>
      <c r="AA295" s="66" t="s">
        <v>13726</v>
      </c>
      <c r="AB295" s="66" t="s">
        <v>11357</v>
      </c>
      <c r="AC295" s="66" t="s">
        <v>11295</v>
      </c>
      <c r="AD295" s="71">
        <v>46080.0</v>
      </c>
      <c r="AE295" s="71">
        <v>46100.0</v>
      </c>
      <c r="AF295" s="66" t="s">
        <v>11296</v>
      </c>
    </row>
    <row r="296" ht="14.25" customHeight="1">
      <c r="A296" s="66">
        <v>685.0</v>
      </c>
      <c r="B296" s="67">
        <v>46052.5144328704</v>
      </c>
      <c r="C296" s="66" t="s">
        <v>13727</v>
      </c>
      <c r="D296" s="66" t="s">
        <v>13006</v>
      </c>
      <c r="E296" s="66" t="s">
        <v>13728</v>
      </c>
      <c r="F296" s="66" t="s">
        <v>3708</v>
      </c>
      <c r="G296" s="66" t="s">
        <v>11286</v>
      </c>
      <c r="H296" s="66" t="s">
        <v>11682</v>
      </c>
      <c r="I296" s="66" t="s">
        <v>3710</v>
      </c>
      <c r="J296" s="66" t="s">
        <v>3710</v>
      </c>
      <c r="K296" s="66">
        <v>523.0</v>
      </c>
      <c r="L296" s="66">
        <v>2.0</v>
      </c>
      <c r="M296" s="66" t="s">
        <v>11301</v>
      </c>
      <c r="N296" s="66" t="s">
        <v>11682</v>
      </c>
      <c r="O296" s="66" t="s">
        <v>12968</v>
      </c>
      <c r="P296" s="66" t="s">
        <v>126</v>
      </c>
      <c r="Q296" s="66">
        <v>0.0</v>
      </c>
      <c r="R296" s="66" t="s">
        <v>11426</v>
      </c>
      <c r="S296" s="68" t="s">
        <v>13729</v>
      </c>
      <c r="T296" s="69">
        <v>325.0</v>
      </c>
      <c r="U296" s="69" t="s">
        <v>13730</v>
      </c>
      <c r="V296" s="70">
        <v>1120.0</v>
      </c>
      <c r="W296" s="69" t="s">
        <v>11342</v>
      </c>
      <c r="X296" s="70">
        <v>500.0</v>
      </c>
      <c r="Y296" s="69">
        <f t="shared" si="9"/>
        <v>1143</v>
      </c>
      <c r="Z296" s="66">
        <v>523.0</v>
      </c>
      <c r="AA296" s="66" t="s">
        <v>13731</v>
      </c>
      <c r="AB296" s="66"/>
      <c r="AC296" s="66" t="s">
        <v>11295</v>
      </c>
      <c r="AD296" s="71">
        <v>46080.0</v>
      </c>
      <c r="AE296" s="71">
        <v>46125.0</v>
      </c>
      <c r="AF296" s="66" t="s">
        <v>11296</v>
      </c>
    </row>
    <row r="297" ht="14.25" customHeight="1">
      <c r="A297" s="66">
        <v>647.0</v>
      </c>
      <c r="B297" s="67">
        <v>46047.3522453704</v>
      </c>
      <c r="C297" s="66" t="s">
        <v>13732</v>
      </c>
      <c r="D297" s="66" t="s">
        <v>13733</v>
      </c>
      <c r="E297" s="66" t="s">
        <v>13734</v>
      </c>
      <c r="F297" s="66" t="s">
        <v>5268</v>
      </c>
      <c r="G297" s="66" t="s">
        <v>11316</v>
      </c>
      <c r="H297" s="66" t="s">
        <v>11338</v>
      </c>
      <c r="I297" s="66" t="s">
        <v>241</v>
      </c>
      <c r="J297" s="66" t="s">
        <v>241</v>
      </c>
      <c r="K297" s="66">
        <v>787.0</v>
      </c>
      <c r="L297" s="66">
        <v>0.0</v>
      </c>
      <c r="M297" s="66" t="s">
        <v>11288</v>
      </c>
      <c r="N297" s="66" t="s">
        <v>13735</v>
      </c>
      <c r="O297" s="66" t="s">
        <v>13736</v>
      </c>
      <c r="P297" s="66" t="s">
        <v>126</v>
      </c>
      <c r="Q297" s="66">
        <v>0.0</v>
      </c>
      <c r="R297" s="66" t="s">
        <v>11426</v>
      </c>
      <c r="S297" s="68" t="s">
        <v>13737</v>
      </c>
      <c r="T297" s="69">
        <v>575.0</v>
      </c>
      <c r="U297" s="69" t="s">
        <v>11717</v>
      </c>
      <c r="V297" s="70">
        <v>300.0</v>
      </c>
      <c r="W297" s="69" t="s">
        <v>12150</v>
      </c>
      <c r="X297" s="70">
        <v>400.0</v>
      </c>
      <c r="Y297" s="69">
        <f t="shared" si="9"/>
        <v>687</v>
      </c>
      <c r="Z297" s="66">
        <v>787.0</v>
      </c>
      <c r="AA297" s="66" t="s">
        <v>13738</v>
      </c>
      <c r="AB297" s="66"/>
      <c r="AC297" s="66" t="s">
        <v>11295</v>
      </c>
      <c r="AD297" s="71">
        <v>46080.0</v>
      </c>
      <c r="AE297" s="71">
        <v>46124.0</v>
      </c>
      <c r="AF297" s="71" t="s">
        <v>11296</v>
      </c>
    </row>
    <row r="298" ht="14.25" customHeight="1">
      <c r="A298" s="66">
        <v>365.0</v>
      </c>
      <c r="B298" s="67">
        <v>46008.0669675926</v>
      </c>
      <c r="C298" s="66" t="s">
        <v>13739</v>
      </c>
      <c r="D298" s="66" t="s">
        <v>13740</v>
      </c>
      <c r="E298" s="66" t="s">
        <v>13741</v>
      </c>
      <c r="F298" s="66" t="s">
        <v>4578</v>
      </c>
      <c r="G298" s="66" t="s">
        <v>11286</v>
      </c>
      <c r="H298" s="66" t="s">
        <v>11338</v>
      </c>
      <c r="I298" s="66" t="s">
        <v>2862</v>
      </c>
      <c r="J298" s="66" t="s">
        <v>2862</v>
      </c>
      <c r="K298" s="66">
        <v>407.0</v>
      </c>
      <c r="L298" s="66">
        <v>1.0</v>
      </c>
      <c r="M298" s="66" t="s">
        <v>11301</v>
      </c>
      <c r="N298" s="66" t="s">
        <v>11390</v>
      </c>
      <c r="O298" s="66" t="s">
        <v>13742</v>
      </c>
      <c r="P298" s="66" t="s">
        <v>126</v>
      </c>
      <c r="Q298" s="66">
        <v>0.0</v>
      </c>
      <c r="R298" s="66" t="s">
        <v>11290</v>
      </c>
      <c r="S298" s="68" t="s">
        <v>13743</v>
      </c>
      <c r="T298" s="69">
        <v>677.0</v>
      </c>
      <c r="U298" s="69" t="s">
        <v>13708</v>
      </c>
      <c r="V298" s="70">
        <v>2800.0</v>
      </c>
      <c r="W298" s="69" t="s">
        <v>11474</v>
      </c>
      <c r="X298" s="70">
        <v>800.0</v>
      </c>
      <c r="Y298" s="69">
        <f t="shared" si="9"/>
        <v>2407</v>
      </c>
      <c r="Z298" s="69">
        <v>407.0</v>
      </c>
      <c r="AA298" s="66" t="s">
        <v>13744</v>
      </c>
      <c r="AB298" s="66" t="s">
        <v>11325</v>
      </c>
      <c r="AC298" s="66" t="s">
        <v>11295</v>
      </c>
      <c r="AD298" s="71">
        <v>46080.0</v>
      </c>
      <c r="AE298" s="71">
        <v>46084.0</v>
      </c>
      <c r="AF298" s="66" t="s">
        <v>11296</v>
      </c>
    </row>
    <row r="299" ht="14.25" customHeight="1">
      <c r="A299" s="66">
        <v>17.0</v>
      </c>
      <c r="B299" s="67">
        <v>45919.41652777778</v>
      </c>
      <c r="C299" s="66" t="s">
        <v>13745</v>
      </c>
      <c r="D299" s="66" t="s">
        <v>13746</v>
      </c>
      <c r="E299" s="66" t="s">
        <v>13747</v>
      </c>
      <c r="F299" s="66" t="s">
        <v>1293</v>
      </c>
      <c r="G299" s="66" t="s">
        <v>11316</v>
      </c>
      <c r="H299" s="66" t="s">
        <v>11317</v>
      </c>
      <c r="I299" s="66" t="s">
        <v>2862</v>
      </c>
      <c r="J299" s="66" t="s">
        <v>2862</v>
      </c>
      <c r="K299" s="66">
        <v>755.0</v>
      </c>
      <c r="L299" s="66">
        <v>2.0</v>
      </c>
      <c r="M299" s="66" t="s">
        <v>11288</v>
      </c>
      <c r="N299" s="66" t="s">
        <v>13748</v>
      </c>
      <c r="O299" s="66" t="s">
        <v>13749</v>
      </c>
      <c r="P299" s="66" t="s">
        <v>152</v>
      </c>
      <c r="Q299" s="66" t="s">
        <v>13750</v>
      </c>
      <c r="R299" s="66" t="s">
        <v>11290</v>
      </c>
      <c r="S299" s="68" t="s">
        <v>13751</v>
      </c>
      <c r="T299" s="69">
        <v>658.0</v>
      </c>
      <c r="U299" s="69" t="s">
        <v>13752</v>
      </c>
      <c r="V299" s="70">
        <v>1800.0</v>
      </c>
      <c r="W299" s="69" t="s">
        <v>12368</v>
      </c>
      <c r="X299" s="70">
        <v>750.0</v>
      </c>
      <c r="Y299" s="69">
        <f t="shared" si="9"/>
        <v>1805</v>
      </c>
      <c r="Z299" s="69">
        <v>755.0</v>
      </c>
      <c r="AA299" s="66" t="s">
        <v>13753</v>
      </c>
      <c r="AB299" s="66" t="s">
        <v>11325</v>
      </c>
      <c r="AC299" s="66" t="s">
        <v>11295</v>
      </c>
      <c r="AD299" s="71">
        <v>46080.0</v>
      </c>
      <c r="AE299" s="71">
        <v>46085.0</v>
      </c>
      <c r="AF299" s="66" t="s">
        <v>11296</v>
      </c>
    </row>
    <row r="300" ht="14.25" customHeight="1">
      <c r="A300" s="66">
        <v>107.0</v>
      </c>
      <c r="B300" s="67">
        <v>45958.6163541667</v>
      </c>
      <c r="C300" s="66" t="s">
        <v>13754</v>
      </c>
      <c r="D300" s="66" t="s">
        <v>13755</v>
      </c>
      <c r="E300" s="66" t="s">
        <v>13756</v>
      </c>
      <c r="F300" s="66" t="s">
        <v>3160</v>
      </c>
      <c r="G300" s="66" t="s">
        <v>11286</v>
      </c>
      <c r="H300" s="66" t="s">
        <v>11357</v>
      </c>
      <c r="I300" s="66" t="s">
        <v>2862</v>
      </c>
      <c r="J300" s="66" t="s">
        <v>2862</v>
      </c>
      <c r="K300" s="66">
        <v>755.0</v>
      </c>
      <c r="L300" s="66">
        <v>3.0</v>
      </c>
      <c r="M300" s="66" t="s">
        <v>11288</v>
      </c>
      <c r="N300" s="66" t="s">
        <v>12278</v>
      </c>
      <c r="O300" s="66" t="s">
        <v>13757</v>
      </c>
      <c r="P300" s="66" t="s">
        <v>152</v>
      </c>
      <c r="Q300" s="66" t="s">
        <v>13758</v>
      </c>
      <c r="R300" s="66" t="s">
        <v>11290</v>
      </c>
      <c r="S300" s="68" t="s">
        <v>13759</v>
      </c>
      <c r="T300" s="69">
        <v>662.0</v>
      </c>
      <c r="U300" s="69" t="s">
        <v>13760</v>
      </c>
      <c r="V300" s="70">
        <v>2400.0</v>
      </c>
      <c r="W300" s="69" t="s">
        <v>11417</v>
      </c>
      <c r="X300" s="70">
        <v>2500.0</v>
      </c>
      <c r="Y300" s="69">
        <f t="shared" si="9"/>
        <v>655</v>
      </c>
      <c r="Z300" s="69">
        <v>755.0</v>
      </c>
      <c r="AA300" s="66" t="s">
        <v>13761</v>
      </c>
      <c r="AB300" s="66" t="s">
        <v>11357</v>
      </c>
      <c r="AC300" s="66" t="s">
        <v>11295</v>
      </c>
      <c r="AD300" s="71">
        <v>46080.0</v>
      </c>
      <c r="AE300" s="71">
        <v>46093.0</v>
      </c>
      <c r="AF300" s="66" t="s">
        <v>11296</v>
      </c>
    </row>
    <row r="301" ht="14.25" customHeight="1">
      <c r="A301" s="66">
        <v>140.0</v>
      </c>
      <c r="B301" s="67">
        <v>45978.579224537</v>
      </c>
      <c r="C301" s="66" t="s">
        <v>13762</v>
      </c>
      <c r="D301" s="66" t="s">
        <v>13763</v>
      </c>
      <c r="E301" s="66" t="s">
        <v>13764</v>
      </c>
      <c r="F301" s="66" t="s">
        <v>3588</v>
      </c>
      <c r="G301" s="66" t="s">
        <v>11316</v>
      </c>
      <c r="H301" s="66" t="s">
        <v>11338</v>
      </c>
      <c r="I301" s="66" t="s">
        <v>2862</v>
      </c>
      <c r="J301" s="66" t="s">
        <v>2862</v>
      </c>
      <c r="K301" s="66">
        <v>755.0</v>
      </c>
      <c r="L301" s="66">
        <v>4.0</v>
      </c>
      <c r="M301" s="66" t="s">
        <v>11288</v>
      </c>
      <c r="N301" s="66" t="s">
        <v>13765</v>
      </c>
      <c r="O301" s="66" t="s">
        <v>13766</v>
      </c>
      <c r="P301" s="66" t="s">
        <v>152</v>
      </c>
      <c r="Q301" s="66" t="s">
        <v>13767</v>
      </c>
      <c r="R301" s="66" t="s">
        <v>11290</v>
      </c>
      <c r="S301" s="68" t="s">
        <v>13768</v>
      </c>
      <c r="T301" s="69">
        <v>665.0</v>
      </c>
      <c r="U301" s="69" t="s">
        <v>13769</v>
      </c>
      <c r="V301" s="70" t="s">
        <v>13770</v>
      </c>
      <c r="W301" s="69" t="s">
        <v>13771</v>
      </c>
      <c r="X301" s="70">
        <v>150.0</v>
      </c>
      <c r="Y301" s="69">
        <f t="shared" si="9"/>
        <v>1889</v>
      </c>
      <c r="Z301" s="66">
        <v>755.0</v>
      </c>
      <c r="AA301" s="66" t="s">
        <v>13772</v>
      </c>
      <c r="AB301" s="66"/>
      <c r="AC301" s="66" t="s">
        <v>11295</v>
      </c>
      <c r="AD301" s="71">
        <v>46080.0</v>
      </c>
      <c r="AE301" s="71">
        <v>46142.0</v>
      </c>
      <c r="AF301" s="66" t="s">
        <v>11296</v>
      </c>
    </row>
    <row r="302" ht="14.25" customHeight="1">
      <c r="A302" s="66">
        <v>352.0</v>
      </c>
      <c r="B302" s="67">
        <v>46007.5210532407</v>
      </c>
      <c r="C302" s="66" t="s">
        <v>13773</v>
      </c>
      <c r="D302" s="66" t="s">
        <v>13774</v>
      </c>
      <c r="E302" s="66" t="s">
        <v>13775</v>
      </c>
      <c r="F302" s="66" t="s">
        <v>4607</v>
      </c>
      <c r="G302" s="66" t="s">
        <v>11286</v>
      </c>
      <c r="H302" s="66" t="s">
        <v>11338</v>
      </c>
      <c r="I302" s="66" t="s">
        <v>2862</v>
      </c>
      <c r="J302" s="66" t="s">
        <v>2862</v>
      </c>
      <c r="K302" s="66">
        <v>755.0</v>
      </c>
      <c r="L302" s="66">
        <v>5.0</v>
      </c>
      <c r="M302" s="66" t="s">
        <v>11288</v>
      </c>
      <c r="N302" s="66" t="s">
        <v>13776</v>
      </c>
      <c r="O302" s="66" t="s">
        <v>13777</v>
      </c>
      <c r="P302" s="66" t="s">
        <v>126</v>
      </c>
      <c r="Q302" s="66">
        <v>0.0</v>
      </c>
      <c r="R302" s="66" t="s">
        <v>11290</v>
      </c>
      <c r="S302" s="68" t="s">
        <v>13778</v>
      </c>
      <c r="T302" s="69">
        <v>675.0</v>
      </c>
      <c r="U302" s="69" t="s">
        <v>13240</v>
      </c>
      <c r="V302" s="70">
        <v>3000.0</v>
      </c>
      <c r="W302" s="69" t="s">
        <v>11827</v>
      </c>
      <c r="X302" s="70">
        <v>200.0</v>
      </c>
      <c r="Y302" s="69">
        <f t="shared" si="9"/>
        <v>3555</v>
      </c>
      <c r="Z302" s="66">
        <v>755.0</v>
      </c>
      <c r="AA302" s="66" t="s">
        <v>13779</v>
      </c>
      <c r="AB302" s="66"/>
      <c r="AC302" s="66" t="s">
        <v>11295</v>
      </c>
      <c r="AD302" s="71">
        <v>46080.0</v>
      </c>
      <c r="AE302" s="71">
        <v>46123.0</v>
      </c>
      <c r="AF302" s="66" t="s">
        <v>11296</v>
      </c>
    </row>
    <row r="303" ht="14.25" customHeight="1">
      <c r="A303" s="66">
        <v>111.0</v>
      </c>
      <c r="B303" s="67">
        <v>45960.7123726852</v>
      </c>
      <c r="C303" s="66" t="s">
        <v>13780</v>
      </c>
      <c r="D303" s="66" t="s">
        <v>13781</v>
      </c>
      <c r="E303" s="66" t="s">
        <v>13782</v>
      </c>
      <c r="F303" s="66" t="s">
        <v>1735</v>
      </c>
      <c r="G303" s="66" t="s">
        <v>11316</v>
      </c>
      <c r="H303" s="66" t="s">
        <v>11338</v>
      </c>
      <c r="I303" s="66" t="s">
        <v>2862</v>
      </c>
      <c r="J303" s="66" t="s">
        <v>2862</v>
      </c>
      <c r="K303" s="66">
        <v>755.0</v>
      </c>
      <c r="L303" s="66"/>
      <c r="M303" s="66" t="s">
        <v>11288</v>
      </c>
      <c r="N303" s="66" t="s">
        <v>767</v>
      </c>
      <c r="O303" s="66" t="s">
        <v>13783</v>
      </c>
      <c r="P303" s="66" t="s">
        <v>152</v>
      </c>
      <c r="Q303" s="66" t="s">
        <v>12366</v>
      </c>
      <c r="R303" s="66" t="s">
        <v>11290</v>
      </c>
      <c r="S303" s="68" t="s">
        <v>13784</v>
      </c>
      <c r="T303" s="69">
        <v>663.0</v>
      </c>
      <c r="U303" s="69" t="s">
        <v>13785</v>
      </c>
      <c r="V303" s="70">
        <v>1400.0</v>
      </c>
      <c r="W303" s="69" t="s">
        <v>11699</v>
      </c>
      <c r="X303" s="70">
        <v>700.0</v>
      </c>
      <c r="Y303" s="69">
        <f t="shared" si="9"/>
        <v>1455</v>
      </c>
      <c r="Z303" s="69"/>
      <c r="AA303" s="66" t="s">
        <v>13786</v>
      </c>
      <c r="AB303" s="66"/>
      <c r="AC303" s="66" t="s">
        <v>11295</v>
      </c>
      <c r="AD303" s="71">
        <v>46080.0</v>
      </c>
      <c r="AE303" s="71">
        <v>46148.0</v>
      </c>
      <c r="AF303" s="66" t="s">
        <v>11296</v>
      </c>
    </row>
    <row r="304" ht="14.25" customHeight="1">
      <c r="A304" s="66">
        <v>329.0</v>
      </c>
      <c r="B304" s="67">
        <v>46001.7870138889</v>
      </c>
      <c r="C304" s="66" t="s">
        <v>13787</v>
      </c>
      <c r="D304" s="66" t="s">
        <v>13788</v>
      </c>
      <c r="E304" s="66" t="s">
        <v>13789</v>
      </c>
      <c r="F304" s="66" t="s">
        <v>4419</v>
      </c>
      <c r="G304" s="66" t="s">
        <v>11286</v>
      </c>
      <c r="H304" s="66" t="s">
        <v>11317</v>
      </c>
      <c r="I304" s="66" t="s">
        <v>2862</v>
      </c>
      <c r="J304" s="66" t="s">
        <v>2862</v>
      </c>
      <c r="K304" s="66">
        <v>407.0</v>
      </c>
      <c r="L304" s="66"/>
      <c r="M304" s="66" t="s">
        <v>13790</v>
      </c>
      <c r="N304" s="66" t="s">
        <v>13791</v>
      </c>
      <c r="O304" s="66" t="s">
        <v>13792</v>
      </c>
      <c r="P304" s="66" t="s">
        <v>152</v>
      </c>
      <c r="Q304" s="66" t="s">
        <v>13793</v>
      </c>
      <c r="R304" s="66" t="s">
        <v>11290</v>
      </c>
      <c r="S304" s="68" t="s">
        <v>13794</v>
      </c>
      <c r="T304" s="69">
        <v>673.0</v>
      </c>
      <c r="U304" s="69" t="s">
        <v>13795</v>
      </c>
      <c r="V304" s="70">
        <v>3000.0</v>
      </c>
      <c r="W304" s="69" t="s">
        <v>11725</v>
      </c>
      <c r="X304" s="70">
        <v>100.0</v>
      </c>
      <c r="Y304" s="69">
        <f t="shared" si="9"/>
        <v>3307</v>
      </c>
      <c r="Z304" s="69"/>
      <c r="AA304" s="66" t="s">
        <v>13796</v>
      </c>
      <c r="AB304" s="66"/>
      <c r="AC304" s="66" t="s">
        <v>11295</v>
      </c>
      <c r="AD304" s="71">
        <v>46080.0</v>
      </c>
      <c r="AE304" s="71">
        <v>46148.0</v>
      </c>
      <c r="AF304" s="66" t="s">
        <v>11296</v>
      </c>
    </row>
    <row r="305" ht="14.25" customHeight="1">
      <c r="A305" s="66">
        <v>528.0</v>
      </c>
      <c r="B305" s="67">
        <v>46022.7344907407</v>
      </c>
      <c r="C305" s="66" t="s">
        <v>13797</v>
      </c>
      <c r="D305" s="66" t="s">
        <v>13798</v>
      </c>
      <c r="E305" s="66" t="s">
        <v>13799</v>
      </c>
      <c r="F305" s="66" t="s">
        <v>6658</v>
      </c>
      <c r="G305" s="66" t="s">
        <v>11286</v>
      </c>
      <c r="H305" s="66" t="s">
        <v>11338</v>
      </c>
      <c r="I305" s="66" t="s">
        <v>2862</v>
      </c>
      <c r="J305" s="66" t="s">
        <v>2862</v>
      </c>
      <c r="K305" s="66">
        <v>755.0</v>
      </c>
      <c r="L305" s="66"/>
      <c r="M305" s="66" t="s">
        <v>11288</v>
      </c>
      <c r="N305" s="66" t="s">
        <v>13800</v>
      </c>
      <c r="O305" s="66" t="s">
        <v>13777</v>
      </c>
      <c r="P305" s="66" t="s">
        <v>126</v>
      </c>
      <c r="Q305" s="66">
        <v>0.0</v>
      </c>
      <c r="R305" s="66" t="s">
        <v>11290</v>
      </c>
      <c r="S305" s="68" t="s">
        <v>13801</v>
      </c>
      <c r="T305" s="69">
        <v>683.0</v>
      </c>
      <c r="U305" s="69" t="s">
        <v>13205</v>
      </c>
      <c r="V305" s="70">
        <v>3000.0</v>
      </c>
      <c r="W305" s="69" t="s">
        <v>13802</v>
      </c>
      <c r="X305" s="70">
        <v>250.0</v>
      </c>
      <c r="Y305" s="69">
        <f t="shared" si="9"/>
        <v>3505</v>
      </c>
      <c r="Z305" s="69"/>
      <c r="AA305" s="66" t="s">
        <v>13803</v>
      </c>
      <c r="AB305" s="66"/>
      <c r="AC305" s="66" t="s">
        <v>11295</v>
      </c>
      <c r="AD305" s="71">
        <v>46080.0</v>
      </c>
      <c r="AE305" s="71">
        <v>46148.0</v>
      </c>
      <c r="AF305" s="66" t="s">
        <v>11296</v>
      </c>
    </row>
    <row r="306" ht="14.25" customHeight="1">
      <c r="A306" s="66">
        <v>654.0</v>
      </c>
      <c r="B306" s="67">
        <v>46049.1942013889</v>
      </c>
      <c r="C306" s="66" t="s">
        <v>13804</v>
      </c>
      <c r="D306" s="66" t="s">
        <v>13805</v>
      </c>
      <c r="E306" s="66" t="s">
        <v>13806</v>
      </c>
      <c r="F306" s="66" t="s">
        <v>8246</v>
      </c>
      <c r="G306" s="66" t="s">
        <v>11316</v>
      </c>
      <c r="H306" s="66" t="s">
        <v>11338</v>
      </c>
      <c r="I306" s="66" t="s">
        <v>4106</v>
      </c>
      <c r="J306" s="66" t="s">
        <v>4106</v>
      </c>
      <c r="K306" s="66">
        <v>814.0</v>
      </c>
      <c r="L306" s="66">
        <v>1.0</v>
      </c>
      <c r="M306" s="66" t="s">
        <v>11318</v>
      </c>
      <c r="N306" s="66" t="s">
        <v>13807</v>
      </c>
      <c r="O306" s="66" t="s">
        <v>13808</v>
      </c>
      <c r="P306" s="66" t="s">
        <v>126</v>
      </c>
      <c r="Q306" s="66">
        <v>0.0</v>
      </c>
      <c r="R306" s="66" t="s">
        <v>11290</v>
      </c>
      <c r="S306" s="68" t="s">
        <v>11928</v>
      </c>
      <c r="T306" s="69">
        <v>649.0</v>
      </c>
      <c r="U306" s="69" t="s">
        <v>13809</v>
      </c>
      <c r="V306" s="70" t="s">
        <v>13810</v>
      </c>
      <c r="W306" s="69" t="s">
        <v>13811</v>
      </c>
      <c r="X306" s="70">
        <v>482.0</v>
      </c>
      <c r="Y306" s="69">
        <f t="shared" si="9"/>
        <v>653.24</v>
      </c>
      <c r="Z306" s="69">
        <v>814.0</v>
      </c>
      <c r="AA306" s="66" t="s">
        <v>13812</v>
      </c>
      <c r="AB306" s="66" t="s">
        <v>11325</v>
      </c>
      <c r="AC306" s="66" t="s">
        <v>11295</v>
      </c>
      <c r="AD306" s="71">
        <v>46080.0</v>
      </c>
      <c r="AE306" s="71">
        <v>46080.0</v>
      </c>
      <c r="AF306" s="66" t="s">
        <v>11296</v>
      </c>
    </row>
    <row r="307" ht="14.25" customHeight="1">
      <c r="A307" s="66">
        <v>292.0</v>
      </c>
      <c r="B307" s="67">
        <v>45992.6481828704</v>
      </c>
      <c r="C307" s="66" t="s">
        <v>13813</v>
      </c>
      <c r="D307" s="66" t="s">
        <v>13814</v>
      </c>
      <c r="E307" s="66" t="s">
        <v>13815</v>
      </c>
      <c r="F307" s="66" t="s">
        <v>13816</v>
      </c>
      <c r="G307" s="66" t="s">
        <v>11286</v>
      </c>
      <c r="H307" s="66" t="s">
        <v>13817</v>
      </c>
      <c r="I307" s="66" t="s">
        <v>4106</v>
      </c>
      <c r="J307" s="66" t="s">
        <v>4106</v>
      </c>
      <c r="K307" s="66">
        <v>407.0</v>
      </c>
      <c r="L307" s="66">
        <v>2.0</v>
      </c>
      <c r="M307" s="66" t="s">
        <v>13818</v>
      </c>
      <c r="N307" s="66" t="s">
        <v>13819</v>
      </c>
      <c r="O307" s="66" t="s">
        <v>13820</v>
      </c>
      <c r="P307" s="66" t="s">
        <v>126</v>
      </c>
      <c r="Q307" s="66">
        <v>0.0</v>
      </c>
      <c r="R307" s="66" t="s">
        <v>11290</v>
      </c>
      <c r="S307" s="68" t="s">
        <v>13821</v>
      </c>
      <c r="T307" s="69">
        <v>687.0</v>
      </c>
      <c r="U307" s="69" t="s">
        <v>13822</v>
      </c>
      <c r="V307" s="70" t="s">
        <v>13823</v>
      </c>
      <c r="W307" s="69" t="s">
        <v>13824</v>
      </c>
      <c r="X307" s="70" t="s">
        <v>13825</v>
      </c>
      <c r="Y307" s="69">
        <f t="shared" si="9"/>
        <v>875.89</v>
      </c>
      <c r="Z307" s="69">
        <v>407.0</v>
      </c>
      <c r="AA307" s="66" t="s">
        <v>13826</v>
      </c>
      <c r="AB307" s="66" t="s">
        <v>11325</v>
      </c>
      <c r="AC307" s="66" t="s">
        <v>11295</v>
      </c>
      <c r="AD307" s="71">
        <v>46080.0</v>
      </c>
      <c r="AE307" s="71">
        <v>46081.0</v>
      </c>
      <c r="AF307" s="66" t="s">
        <v>11296</v>
      </c>
    </row>
    <row r="308" ht="14.25" customHeight="1">
      <c r="A308" s="66">
        <v>741.0</v>
      </c>
      <c r="B308" s="67">
        <v>46061.8666782407</v>
      </c>
      <c r="C308" s="66" t="s">
        <v>13827</v>
      </c>
      <c r="D308" s="66" t="s">
        <v>13828</v>
      </c>
      <c r="E308" s="66" t="s">
        <v>13829</v>
      </c>
      <c r="F308" s="66" t="s">
        <v>6943</v>
      </c>
      <c r="G308" s="66" t="s">
        <v>11316</v>
      </c>
      <c r="H308" s="66" t="s">
        <v>11338</v>
      </c>
      <c r="I308" s="66" t="s">
        <v>4106</v>
      </c>
      <c r="J308" s="66" t="s">
        <v>4106</v>
      </c>
      <c r="K308" s="66">
        <v>755.0</v>
      </c>
      <c r="L308" s="66">
        <v>3.0</v>
      </c>
      <c r="M308" s="66" t="s">
        <v>13830</v>
      </c>
      <c r="N308" s="66" t="s">
        <v>13830</v>
      </c>
      <c r="O308" s="66" t="s">
        <v>13831</v>
      </c>
      <c r="P308" s="66" t="s">
        <v>126</v>
      </c>
      <c r="Q308" s="66" t="s">
        <v>678</v>
      </c>
      <c r="R308" s="66" t="s">
        <v>11290</v>
      </c>
      <c r="S308" s="68" t="s">
        <v>11668</v>
      </c>
      <c r="T308" s="69">
        <v>325.0</v>
      </c>
      <c r="U308" s="69" t="s">
        <v>12604</v>
      </c>
      <c r="V308" s="70">
        <v>465.0</v>
      </c>
      <c r="W308" s="69" t="s">
        <v>12150</v>
      </c>
      <c r="X308" s="70">
        <v>400.0</v>
      </c>
      <c r="Y308" s="69">
        <f t="shared" si="9"/>
        <v>820</v>
      </c>
      <c r="Z308" s="69">
        <v>755.0</v>
      </c>
      <c r="AA308" s="66" t="s">
        <v>13832</v>
      </c>
      <c r="AB308" s="66" t="s">
        <v>11325</v>
      </c>
      <c r="AC308" s="66" t="s">
        <v>11295</v>
      </c>
      <c r="AD308" s="71">
        <v>46080.0</v>
      </c>
      <c r="AE308" s="71">
        <v>46080.0</v>
      </c>
      <c r="AF308" s="66" t="s">
        <v>11296</v>
      </c>
    </row>
    <row r="309" ht="14.25" customHeight="1">
      <c r="A309" s="66">
        <v>616.0</v>
      </c>
      <c r="B309" s="67">
        <v>46040.5253472222</v>
      </c>
      <c r="C309" s="66" t="s">
        <v>13833</v>
      </c>
      <c r="D309" s="66" t="s">
        <v>13834</v>
      </c>
      <c r="E309" s="66" t="s">
        <v>13835</v>
      </c>
      <c r="F309" s="90" t="s">
        <v>7622</v>
      </c>
      <c r="G309" s="66" t="s">
        <v>11316</v>
      </c>
      <c r="H309" s="66" t="s">
        <v>11317</v>
      </c>
      <c r="I309" s="66" t="s">
        <v>13836</v>
      </c>
      <c r="J309" s="66" t="s">
        <v>13837</v>
      </c>
      <c r="K309" s="66">
        <v>814.0</v>
      </c>
      <c r="L309" s="66">
        <v>1.0</v>
      </c>
      <c r="M309" s="66" t="s">
        <v>11318</v>
      </c>
      <c r="N309" s="66" t="s">
        <v>13838</v>
      </c>
      <c r="O309" s="66" t="s">
        <v>13839</v>
      </c>
      <c r="P309" s="66" t="s">
        <v>152</v>
      </c>
      <c r="Q309" s="66" t="s">
        <v>13840</v>
      </c>
      <c r="R309" s="66" t="s">
        <v>11290</v>
      </c>
      <c r="S309" s="68" t="s">
        <v>13841</v>
      </c>
      <c r="T309" s="69"/>
      <c r="U309" s="69" t="s">
        <v>13842</v>
      </c>
      <c r="V309" s="70"/>
      <c r="W309" s="69" t="s">
        <v>12517</v>
      </c>
      <c r="X309" s="70">
        <v>100.0</v>
      </c>
      <c r="Y309" s="69">
        <f t="shared" si="9"/>
        <v>714</v>
      </c>
      <c r="Z309" s="69">
        <v>814.0</v>
      </c>
      <c r="AA309" s="66" t="s">
        <v>13843</v>
      </c>
      <c r="AB309" s="66" t="s">
        <v>11313</v>
      </c>
      <c r="AC309" s="66" t="s">
        <v>11295</v>
      </c>
      <c r="AD309" s="71">
        <v>46080.0</v>
      </c>
      <c r="AE309" s="71">
        <v>46097.0</v>
      </c>
      <c r="AF309" s="66" t="s">
        <v>11296</v>
      </c>
    </row>
    <row r="310" ht="14.25" customHeight="1">
      <c r="A310" s="66">
        <v>117.0</v>
      </c>
      <c r="B310" s="67">
        <v>45964.7997453704</v>
      </c>
      <c r="C310" s="66" t="s">
        <v>13844</v>
      </c>
      <c r="D310" s="66" t="s">
        <v>13845</v>
      </c>
      <c r="E310" s="66" t="s">
        <v>13846</v>
      </c>
      <c r="F310" s="66" t="s">
        <v>3246</v>
      </c>
      <c r="G310" s="66" t="s">
        <v>11316</v>
      </c>
      <c r="H310" s="66" t="s">
        <v>11357</v>
      </c>
      <c r="I310" s="66" t="s">
        <v>1107</v>
      </c>
      <c r="J310" s="66" t="s">
        <v>1107</v>
      </c>
      <c r="K310" s="66">
        <v>755.0</v>
      </c>
      <c r="L310" s="66">
        <v>1.0</v>
      </c>
      <c r="M310" s="66" t="s">
        <v>11318</v>
      </c>
      <c r="N310" s="66" t="s">
        <v>13847</v>
      </c>
      <c r="O310" s="66" t="s">
        <v>13848</v>
      </c>
      <c r="P310" s="66" t="s">
        <v>152</v>
      </c>
      <c r="Q310" s="66" t="s">
        <v>13849</v>
      </c>
      <c r="R310" s="66" t="s">
        <v>11290</v>
      </c>
      <c r="S310" s="68" t="s">
        <v>13850</v>
      </c>
      <c r="T310" s="69">
        <v>690.0</v>
      </c>
      <c r="U310" s="69" t="s">
        <v>13851</v>
      </c>
      <c r="V310" s="70">
        <v>2700.0</v>
      </c>
      <c r="W310" s="69" t="s">
        <v>12614</v>
      </c>
      <c r="X310" s="70">
        <v>300.0</v>
      </c>
      <c r="Y310" s="69">
        <f t="shared" si="9"/>
        <v>3155</v>
      </c>
      <c r="Z310" s="69">
        <v>755.0</v>
      </c>
      <c r="AA310" s="66" t="s">
        <v>13852</v>
      </c>
      <c r="AB310" s="66" t="s">
        <v>11357</v>
      </c>
      <c r="AC310" s="66" t="s">
        <v>11295</v>
      </c>
      <c r="AD310" s="71">
        <v>46080.0</v>
      </c>
      <c r="AE310" s="71">
        <v>46080.0</v>
      </c>
      <c r="AF310" s="66" t="s">
        <v>11296</v>
      </c>
    </row>
    <row r="311" ht="14.25" customHeight="1">
      <c r="A311" s="66">
        <v>51.0</v>
      </c>
      <c r="B311" s="67">
        <v>45935.04287037037</v>
      </c>
      <c r="C311" s="66" t="s">
        <v>13853</v>
      </c>
      <c r="D311" s="66" t="s">
        <v>13854</v>
      </c>
      <c r="E311" s="66" t="s">
        <v>13855</v>
      </c>
      <c r="F311" s="66" t="s">
        <v>1105</v>
      </c>
      <c r="G311" s="66" t="s">
        <v>11316</v>
      </c>
      <c r="H311" s="66" t="s">
        <v>11357</v>
      </c>
      <c r="I311" s="66" t="s">
        <v>1107</v>
      </c>
      <c r="J311" s="66" t="s">
        <v>1107</v>
      </c>
      <c r="K311" s="66">
        <v>755.0</v>
      </c>
      <c r="L311" s="66">
        <v>2.0</v>
      </c>
      <c r="M311" s="66" t="s">
        <v>11318</v>
      </c>
      <c r="N311" s="66" t="s">
        <v>13856</v>
      </c>
      <c r="O311" s="66" t="s">
        <v>13857</v>
      </c>
      <c r="P311" s="66" t="s">
        <v>126</v>
      </c>
      <c r="Q311" s="66">
        <v>0.0</v>
      </c>
      <c r="R311" s="66" t="s">
        <v>11290</v>
      </c>
      <c r="S311" s="68" t="s">
        <v>13858</v>
      </c>
      <c r="T311" s="69">
        <v>688.0</v>
      </c>
      <c r="U311" s="69" t="s">
        <v>13859</v>
      </c>
      <c r="V311" s="70">
        <v>150.0</v>
      </c>
      <c r="W311" s="69" t="s">
        <v>12247</v>
      </c>
      <c r="X311" s="70">
        <v>0.0</v>
      </c>
      <c r="Y311" s="69">
        <f t="shared" si="9"/>
        <v>905</v>
      </c>
      <c r="Z311" s="69">
        <v>755.0</v>
      </c>
      <c r="AA311" s="66" t="s">
        <v>13860</v>
      </c>
      <c r="AB311" s="66" t="s">
        <v>11357</v>
      </c>
      <c r="AC311" s="66" t="s">
        <v>11295</v>
      </c>
      <c r="AD311" s="71">
        <v>46080.0</v>
      </c>
      <c r="AE311" s="71">
        <v>46098.0</v>
      </c>
      <c r="AF311" s="66" t="s">
        <v>11296</v>
      </c>
    </row>
    <row r="312" ht="14.25" customHeight="1">
      <c r="A312" s="66">
        <v>502.0</v>
      </c>
      <c r="B312" s="67">
        <v>46022.174212963</v>
      </c>
      <c r="C312" s="66" t="s">
        <v>13861</v>
      </c>
      <c r="D312" s="66" t="s">
        <v>13862</v>
      </c>
      <c r="E312" s="66" t="s">
        <v>13863</v>
      </c>
      <c r="F312" s="66" t="s">
        <v>3293</v>
      </c>
      <c r="G312" s="66" t="s">
        <v>11286</v>
      </c>
      <c r="H312" s="66" t="s">
        <v>11338</v>
      </c>
      <c r="I312" s="66" t="s">
        <v>1107</v>
      </c>
      <c r="J312" s="66" t="s">
        <v>1107</v>
      </c>
      <c r="K312" s="66">
        <v>583.0</v>
      </c>
      <c r="L312" s="66">
        <v>3.0</v>
      </c>
      <c r="M312" s="66" t="s">
        <v>11288</v>
      </c>
      <c r="N312" s="66" t="s">
        <v>13864</v>
      </c>
      <c r="O312" s="66" t="s">
        <v>13865</v>
      </c>
      <c r="P312" s="66" t="s">
        <v>126</v>
      </c>
      <c r="Q312" s="66">
        <v>0.0</v>
      </c>
      <c r="R312" s="66" t="s">
        <v>11290</v>
      </c>
      <c r="S312" s="68" t="s">
        <v>13866</v>
      </c>
      <c r="T312" s="69">
        <v>695.0</v>
      </c>
      <c r="U312" s="69" t="s">
        <v>13867</v>
      </c>
      <c r="V312" s="70">
        <v>2550.0</v>
      </c>
      <c r="W312" s="69" t="s">
        <v>11343</v>
      </c>
      <c r="X312" s="70">
        <v>100.0</v>
      </c>
      <c r="Y312" s="69">
        <f t="shared" si="9"/>
        <v>3033</v>
      </c>
      <c r="Z312" s="66">
        <v>583.0</v>
      </c>
      <c r="AA312" s="66" t="s">
        <v>13868</v>
      </c>
      <c r="AB312" s="66"/>
      <c r="AC312" s="66" t="s">
        <v>11295</v>
      </c>
      <c r="AD312" s="71">
        <v>46080.0</v>
      </c>
      <c r="AE312" s="71">
        <v>46122.0</v>
      </c>
      <c r="AF312" s="66" t="s">
        <v>11296</v>
      </c>
    </row>
    <row r="313" ht="14.25" customHeight="1">
      <c r="A313" s="66">
        <v>129.0</v>
      </c>
      <c r="B313" s="67">
        <v>45971.6305439815</v>
      </c>
      <c r="C313" s="66" t="s">
        <v>13869</v>
      </c>
      <c r="D313" s="66" t="s">
        <v>13870</v>
      </c>
      <c r="E313" s="66" t="s">
        <v>13871</v>
      </c>
      <c r="F313" s="66" t="s">
        <v>3299</v>
      </c>
      <c r="G313" s="66" t="s">
        <v>11316</v>
      </c>
      <c r="H313" s="66" t="s">
        <v>11338</v>
      </c>
      <c r="I313" s="66" t="s">
        <v>1107</v>
      </c>
      <c r="J313" s="66" t="s">
        <v>1107</v>
      </c>
      <c r="K313" s="66">
        <v>583.0</v>
      </c>
      <c r="L313" s="66"/>
      <c r="M313" s="66" t="s">
        <v>11288</v>
      </c>
      <c r="N313" s="66" t="s">
        <v>13872</v>
      </c>
      <c r="O313" s="66" t="s">
        <v>13873</v>
      </c>
      <c r="P313" s="66" t="s">
        <v>152</v>
      </c>
      <c r="Q313" s="66" t="s">
        <v>13874</v>
      </c>
      <c r="R313" s="66" t="s">
        <v>11290</v>
      </c>
      <c r="S313" s="68" t="s">
        <v>13875</v>
      </c>
      <c r="T313" s="69">
        <v>692.0</v>
      </c>
      <c r="U313" s="69" t="s">
        <v>13876</v>
      </c>
      <c r="V313" s="70">
        <v>2880.0</v>
      </c>
      <c r="W313" s="69" t="s">
        <v>12763</v>
      </c>
      <c r="X313" s="70">
        <v>1000.0</v>
      </c>
      <c r="Y313" s="69">
        <f t="shared" si="9"/>
        <v>2463</v>
      </c>
      <c r="Z313" s="69"/>
      <c r="AA313" s="66" t="s">
        <v>13877</v>
      </c>
      <c r="AB313" s="66"/>
      <c r="AC313" s="66" t="s">
        <v>11295</v>
      </c>
      <c r="AD313" s="71">
        <v>46080.0</v>
      </c>
      <c r="AE313" s="71">
        <v>46153.0</v>
      </c>
      <c r="AF313" s="66" t="s">
        <v>11296</v>
      </c>
    </row>
    <row r="314" ht="14.25" customHeight="1">
      <c r="A314" s="66">
        <v>821.0</v>
      </c>
      <c r="B314" s="67">
        <v>46122.4694097222</v>
      </c>
      <c r="C314" s="68" t="s">
        <v>13878</v>
      </c>
      <c r="D314" s="68" t="s">
        <v>13879</v>
      </c>
      <c r="E314" s="76" t="s">
        <v>13880</v>
      </c>
      <c r="F314" s="68" t="s">
        <v>5025</v>
      </c>
      <c r="G314" s="68" t="s">
        <v>11286</v>
      </c>
      <c r="H314" s="68" t="s">
        <v>11338</v>
      </c>
      <c r="I314" s="68" t="s">
        <v>1107</v>
      </c>
      <c r="J314" s="68" t="s">
        <v>1107</v>
      </c>
      <c r="K314" s="66">
        <v>583.0</v>
      </c>
      <c r="L314" s="66"/>
      <c r="M314" s="68" t="s">
        <v>11288</v>
      </c>
      <c r="N314" s="76" t="s">
        <v>13881</v>
      </c>
      <c r="O314" s="68" t="s">
        <v>11591</v>
      </c>
      <c r="P314" s="68" t="s">
        <v>126</v>
      </c>
      <c r="Q314" s="68"/>
      <c r="R314" s="68" t="s">
        <v>11426</v>
      </c>
      <c r="S314" s="76" t="s">
        <v>11408</v>
      </c>
      <c r="T314" s="66"/>
      <c r="U314" s="76" t="s">
        <v>11343</v>
      </c>
      <c r="V314" s="66"/>
      <c r="W314" s="76" t="s">
        <v>11625</v>
      </c>
      <c r="X314" s="66"/>
      <c r="Y314" s="66"/>
      <c r="Z314" s="68"/>
      <c r="AA314" s="68" t="s">
        <v>13882</v>
      </c>
      <c r="AB314" s="68"/>
      <c r="AC314" s="68" t="s">
        <v>11295</v>
      </c>
      <c r="AD314" s="68"/>
      <c r="AE314" s="76" t="s">
        <v>11920</v>
      </c>
      <c r="AF314" s="76" t="s">
        <v>11296</v>
      </c>
    </row>
    <row r="315" ht="14.25" customHeight="1">
      <c r="A315" s="66">
        <v>341.0</v>
      </c>
      <c r="B315" s="67">
        <v>46005.0030439815</v>
      </c>
      <c r="C315" s="96" t="s">
        <v>13883</v>
      </c>
      <c r="D315" s="66" t="s">
        <v>13884</v>
      </c>
      <c r="E315" s="66" t="s">
        <v>13885</v>
      </c>
      <c r="F315" s="66" t="s">
        <v>3367</v>
      </c>
      <c r="G315" s="68" t="s">
        <v>11286</v>
      </c>
      <c r="H315" s="68" t="s">
        <v>11338</v>
      </c>
      <c r="I315" s="68" t="s">
        <v>3368</v>
      </c>
      <c r="J315" s="66" t="s">
        <v>3368</v>
      </c>
      <c r="K315" s="66">
        <v>755.0</v>
      </c>
      <c r="L315" s="66">
        <v>1.0</v>
      </c>
      <c r="M315" s="68" t="s">
        <v>11301</v>
      </c>
      <c r="N315" s="68" t="s">
        <v>12050</v>
      </c>
      <c r="O315" s="68" t="s">
        <v>13886</v>
      </c>
      <c r="P315" s="68" t="s">
        <v>126</v>
      </c>
      <c r="Q315" s="66"/>
      <c r="R315" s="68" t="s">
        <v>11290</v>
      </c>
      <c r="S315" s="76" t="s">
        <v>13887</v>
      </c>
      <c r="T315" s="69">
        <v>697.0</v>
      </c>
      <c r="U315" s="76" t="s">
        <v>13888</v>
      </c>
      <c r="V315" s="70">
        <v>1300.0</v>
      </c>
      <c r="W315" s="76" t="s">
        <v>11717</v>
      </c>
      <c r="X315" s="70">
        <v>300.0</v>
      </c>
      <c r="Y315" s="69">
        <f t="shared" ref="Y315:Y341" si="10">K315+V315-X315</f>
        <v>1755</v>
      </c>
      <c r="Z315" s="69">
        <f>K315</f>
        <v>755</v>
      </c>
      <c r="AA315" s="68" t="s">
        <v>13889</v>
      </c>
      <c r="AB315" s="66" t="s">
        <v>11325</v>
      </c>
      <c r="AC315" s="66" t="s">
        <v>11295</v>
      </c>
      <c r="AD315" s="71">
        <v>46098.0</v>
      </c>
      <c r="AE315" s="71">
        <v>46098.0</v>
      </c>
      <c r="AF315" s="66" t="s">
        <v>11296</v>
      </c>
    </row>
    <row r="316" ht="14.25" customHeight="1">
      <c r="A316" s="66">
        <v>624.0</v>
      </c>
      <c r="B316" s="67">
        <v>46041.5894560185</v>
      </c>
      <c r="C316" s="66" t="s">
        <v>13890</v>
      </c>
      <c r="D316" s="66" t="s">
        <v>13891</v>
      </c>
      <c r="E316" s="66" t="s">
        <v>13892</v>
      </c>
      <c r="F316" s="66" t="s">
        <v>7294</v>
      </c>
      <c r="G316" s="66" t="s">
        <v>11286</v>
      </c>
      <c r="H316" s="66" t="s">
        <v>11469</v>
      </c>
      <c r="I316" s="66" t="s">
        <v>7295</v>
      </c>
      <c r="J316" s="66" t="s">
        <v>7295</v>
      </c>
      <c r="K316" s="66">
        <v>755.0</v>
      </c>
      <c r="L316" s="66"/>
      <c r="M316" s="66" t="s">
        <v>11288</v>
      </c>
      <c r="N316" s="66" t="s">
        <v>13893</v>
      </c>
      <c r="O316" s="66" t="s">
        <v>13894</v>
      </c>
      <c r="P316" s="66" t="s">
        <v>126</v>
      </c>
      <c r="Q316" s="66">
        <v>0.0</v>
      </c>
      <c r="R316" s="66" t="s">
        <v>11290</v>
      </c>
      <c r="S316" s="68" t="s">
        <v>13895</v>
      </c>
      <c r="T316" s="69">
        <v>895.0</v>
      </c>
      <c r="U316" s="69" t="s">
        <v>13896</v>
      </c>
      <c r="V316" s="70">
        <v>1200.0</v>
      </c>
      <c r="W316" s="69" t="s">
        <v>11889</v>
      </c>
      <c r="X316" s="70">
        <v>500.0</v>
      </c>
      <c r="Y316" s="69">
        <f t="shared" si="10"/>
        <v>1455</v>
      </c>
      <c r="Z316" s="66">
        <v>755.0</v>
      </c>
      <c r="AA316" s="66" t="s">
        <v>13897</v>
      </c>
      <c r="AB316" s="66"/>
      <c r="AC316" s="66" t="s">
        <v>11295</v>
      </c>
      <c r="AD316" s="71">
        <v>46080.0</v>
      </c>
      <c r="AE316" s="71">
        <v>46108.0</v>
      </c>
      <c r="AF316" s="66" t="s">
        <v>11296</v>
      </c>
    </row>
    <row r="317" ht="14.25" customHeight="1">
      <c r="A317" s="66">
        <v>92.0</v>
      </c>
      <c r="B317" s="67">
        <v>45953.58524305555</v>
      </c>
      <c r="C317" s="66" t="s">
        <v>13898</v>
      </c>
      <c r="D317" s="66" t="s">
        <v>13899</v>
      </c>
      <c r="E317" s="66" t="s">
        <v>13900</v>
      </c>
      <c r="F317" s="66" t="s">
        <v>321</v>
      </c>
      <c r="G317" s="66" t="s">
        <v>11286</v>
      </c>
      <c r="H317" s="66" t="s">
        <v>11338</v>
      </c>
      <c r="I317" s="66" t="s">
        <v>272</v>
      </c>
      <c r="J317" s="66" t="s">
        <v>272</v>
      </c>
      <c r="K317" s="66">
        <v>319.0</v>
      </c>
      <c r="L317" s="66">
        <v>1.0</v>
      </c>
      <c r="M317" s="66" t="s">
        <v>11301</v>
      </c>
      <c r="N317" s="66" t="s">
        <v>11435</v>
      </c>
      <c r="O317" s="66" t="s">
        <v>13901</v>
      </c>
      <c r="P317" s="66" t="s">
        <v>126</v>
      </c>
      <c r="Q317" s="66">
        <v>0.0</v>
      </c>
      <c r="R317" s="66" t="s">
        <v>11290</v>
      </c>
      <c r="S317" s="68" t="s">
        <v>13902</v>
      </c>
      <c r="T317" s="69">
        <v>707.0</v>
      </c>
      <c r="U317" s="69" t="s">
        <v>12763</v>
      </c>
      <c r="V317" s="70">
        <v>1000.0</v>
      </c>
      <c r="W317" s="69" t="s">
        <v>13903</v>
      </c>
      <c r="X317" s="70">
        <v>350.0</v>
      </c>
      <c r="Y317" s="69">
        <f t="shared" si="10"/>
        <v>969</v>
      </c>
      <c r="Z317" s="69">
        <v>319.0</v>
      </c>
      <c r="AA317" s="66" t="s">
        <v>13904</v>
      </c>
      <c r="AB317" s="66" t="s">
        <v>11325</v>
      </c>
      <c r="AC317" s="66" t="s">
        <v>11295</v>
      </c>
      <c r="AD317" s="71">
        <v>46080.0</v>
      </c>
      <c r="AE317" s="71">
        <v>46080.0</v>
      </c>
      <c r="AF317" s="66" t="s">
        <v>11296</v>
      </c>
    </row>
    <row r="318" ht="14.25" customHeight="1">
      <c r="A318" s="66">
        <v>59.0</v>
      </c>
      <c r="B318" s="67">
        <v>45940.86369212963</v>
      </c>
      <c r="C318" s="66" t="s">
        <v>13905</v>
      </c>
      <c r="D318" s="66" t="s">
        <v>13906</v>
      </c>
      <c r="E318" s="66" t="s">
        <v>13907</v>
      </c>
      <c r="F318" s="66" t="s">
        <v>2369</v>
      </c>
      <c r="G318" s="66" t="s">
        <v>11316</v>
      </c>
      <c r="H318" s="66" t="s">
        <v>11317</v>
      </c>
      <c r="I318" s="66" t="s">
        <v>272</v>
      </c>
      <c r="J318" s="66" t="s">
        <v>272</v>
      </c>
      <c r="K318" s="66">
        <v>583.0</v>
      </c>
      <c r="L318" s="66">
        <v>2.0</v>
      </c>
      <c r="M318" s="66" t="s">
        <v>11288</v>
      </c>
      <c r="N318" s="66" t="s">
        <v>13908</v>
      </c>
      <c r="O318" s="66" t="s">
        <v>13909</v>
      </c>
      <c r="P318" s="66" t="s">
        <v>152</v>
      </c>
      <c r="Q318" s="66" t="s">
        <v>13910</v>
      </c>
      <c r="R318" s="66" t="s">
        <v>11290</v>
      </c>
      <c r="S318" s="68" t="s">
        <v>13911</v>
      </c>
      <c r="T318" s="69">
        <v>704.0</v>
      </c>
      <c r="U318" s="69" t="s">
        <v>13912</v>
      </c>
      <c r="V318" s="70">
        <v>1400.0</v>
      </c>
      <c r="W318" s="69" t="s">
        <v>13913</v>
      </c>
      <c r="X318" s="70"/>
      <c r="Y318" s="69">
        <f t="shared" si="10"/>
        <v>1983</v>
      </c>
      <c r="Z318" s="69">
        <v>583.0</v>
      </c>
      <c r="AA318" s="66" t="s">
        <v>13914</v>
      </c>
      <c r="AB318" s="66" t="s">
        <v>11325</v>
      </c>
      <c r="AC318" s="66" t="s">
        <v>11295</v>
      </c>
      <c r="AD318" s="71">
        <v>46080.0</v>
      </c>
      <c r="AE318" s="71">
        <v>46080.0</v>
      </c>
      <c r="AF318" s="66" t="s">
        <v>11296</v>
      </c>
    </row>
    <row r="319" ht="14.25" customHeight="1">
      <c r="A319" s="66">
        <v>754.0</v>
      </c>
      <c r="B319" s="67">
        <v>46076.5572453704</v>
      </c>
      <c r="C319" s="68" t="s">
        <v>13915</v>
      </c>
      <c r="D319" s="68" t="s">
        <v>13916</v>
      </c>
      <c r="E319" s="66" t="s">
        <v>13917</v>
      </c>
      <c r="F319" s="66" t="s">
        <v>13918</v>
      </c>
      <c r="G319" s="66" t="s">
        <v>11316</v>
      </c>
      <c r="H319" s="68" t="s">
        <v>11357</v>
      </c>
      <c r="I319" s="68" t="s">
        <v>272</v>
      </c>
      <c r="J319" s="68" t="s">
        <v>272</v>
      </c>
      <c r="K319" s="66">
        <v>755.0</v>
      </c>
      <c r="L319" s="66">
        <v>3.0</v>
      </c>
      <c r="M319" s="68" t="s">
        <v>11318</v>
      </c>
      <c r="N319" s="76" t="s">
        <v>13919</v>
      </c>
      <c r="O319" s="68" t="s">
        <v>13920</v>
      </c>
      <c r="P319" s="68" t="s">
        <v>152</v>
      </c>
      <c r="Q319" s="68" t="s">
        <v>13921</v>
      </c>
      <c r="R319" s="68" t="s">
        <v>11426</v>
      </c>
      <c r="S319" s="76" t="s">
        <v>11491</v>
      </c>
      <c r="T319" s="69"/>
      <c r="U319" s="76" t="s">
        <v>13922</v>
      </c>
      <c r="V319" s="70">
        <v>1400.0</v>
      </c>
      <c r="W319" s="76" t="s">
        <v>11625</v>
      </c>
      <c r="X319" s="70">
        <v>200.0</v>
      </c>
      <c r="Y319" s="69">
        <f t="shared" si="10"/>
        <v>1955</v>
      </c>
      <c r="Z319" s="70">
        <v>755.0</v>
      </c>
      <c r="AA319" s="68" t="s">
        <v>13923</v>
      </c>
      <c r="AB319" s="76" t="s">
        <v>12110</v>
      </c>
      <c r="AC319" s="66" t="s">
        <v>11295</v>
      </c>
      <c r="AD319" s="71">
        <v>46080.0</v>
      </c>
      <c r="AE319" s="71">
        <v>46080.0</v>
      </c>
      <c r="AF319" s="66" t="s">
        <v>11296</v>
      </c>
    </row>
    <row r="320" ht="14.25" customHeight="1">
      <c r="A320" s="66">
        <v>49.0</v>
      </c>
      <c r="B320" s="67">
        <v>45934.48048611111</v>
      </c>
      <c r="C320" s="66" t="s">
        <v>13924</v>
      </c>
      <c r="D320" s="66" t="s">
        <v>13925</v>
      </c>
      <c r="E320" s="66" t="s">
        <v>13926</v>
      </c>
      <c r="F320" s="66" t="s">
        <v>1129</v>
      </c>
      <c r="G320" s="66" t="s">
        <v>11286</v>
      </c>
      <c r="H320" s="66" t="s">
        <v>11317</v>
      </c>
      <c r="I320" s="66" t="s">
        <v>272</v>
      </c>
      <c r="J320" s="66" t="s">
        <v>272</v>
      </c>
      <c r="K320" s="66">
        <v>755.0</v>
      </c>
      <c r="L320" s="66">
        <v>4.0</v>
      </c>
      <c r="M320" s="66" t="s">
        <v>11318</v>
      </c>
      <c r="N320" s="66" t="s">
        <v>13927</v>
      </c>
      <c r="O320" s="66" t="s">
        <v>13928</v>
      </c>
      <c r="P320" s="66" t="s">
        <v>152</v>
      </c>
      <c r="Q320" s="66" t="s">
        <v>13929</v>
      </c>
      <c r="R320" s="66" t="s">
        <v>11426</v>
      </c>
      <c r="S320" s="68" t="s">
        <v>13930</v>
      </c>
      <c r="T320" s="69">
        <v>701.0</v>
      </c>
      <c r="U320" s="69" t="s">
        <v>13931</v>
      </c>
      <c r="V320" s="70">
        <v>1600.0</v>
      </c>
      <c r="W320" s="69" t="s">
        <v>11374</v>
      </c>
      <c r="X320" s="70">
        <v>1500.0</v>
      </c>
      <c r="Y320" s="69">
        <f t="shared" si="10"/>
        <v>855</v>
      </c>
      <c r="Z320" s="69">
        <v>755.0</v>
      </c>
      <c r="AA320" s="66" t="s">
        <v>13932</v>
      </c>
      <c r="AB320" s="66" t="s">
        <v>11313</v>
      </c>
      <c r="AC320" s="66" t="s">
        <v>11295</v>
      </c>
      <c r="AD320" s="71">
        <v>46080.0</v>
      </c>
      <c r="AE320" s="71">
        <v>46084.0</v>
      </c>
      <c r="AF320" s="66" t="s">
        <v>11296</v>
      </c>
    </row>
    <row r="321" ht="14.25" customHeight="1">
      <c r="A321" s="66">
        <v>744.0</v>
      </c>
      <c r="B321" s="67">
        <v>46063.7073611111</v>
      </c>
      <c r="C321" s="66" t="s">
        <v>13933</v>
      </c>
      <c r="D321" s="66" t="s">
        <v>13934</v>
      </c>
      <c r="E321" s="66" t="s">
        <v>13935</v>
      </c>
      <c r="F321" s="66" t="s">
        <v>2975</v>
      </c>
      <c r="G321" s="66" t="s">
        <v>11286</v>
      </c>
      <c r="H321" s="66" t="s">
        <v>11338</v>
      </c>
      <c r="I321" s="66" t="s">
        <v>272</v>
      </c>
      <c r="J321" s="66" t="s">
        <v>272</v>
      </c>
      <c r="K321" s="66">
        <v>583.0</v>
      </c>
      <c r="L321" s="66">
        <v>6.0</v>
      </c>
      <c r="M321" s="66" t="s">
        <v>11288</v>
      </c>
      <c r="N321" s="66" t="s">
        <v>13936</v>
      </c>
      <c r="O321" s="66" t="s">
        <v>13937</v>
      </c>
      <c r="P321" s="66" t="s">
        <v>126</v>
      </c>
      <c r="Q321" s="66">
        <v>0.0</v>
      </c>
      <c r="R321" s="66" t="s">
        <v>11290</v>
      </c>
      <c r="S321" s="68" t="s">
        <v>13938</v>
      </c>
      <c r="T321" s="69">
        <v>519.0</v>
      </c>
      <c r="U321" s="69" t="s">
        <v>13922</v>
      </c>
      <c r="V321" s="70">
        <v>1400.0</v>
      </c>
      <c r="W321" s="69" t="s">
        <v>13939</v>
      </c>
      <c r="X321" s="70">
        <v>565.0</v>
      </c>
      <c r="Y321" s="69">
        <f t="shared" si="10"/>
        <v>1418</v>
      </c>
      <c r="Z321" s="66">
        <v>583.0</v>
      </c>
      <c r="AA321" s="66" t="s">
        <v>13940</v>
      </c>
      <c r="AB321" s="66"/>
      <c r="AC321" s="66" t="s">
        <v>11295</v>
      </c>
      <c r="AD321" s="71">
        <v>46080.0</v>
      </c>
      <c r="AE321" s="71">
        <v>46127.0</v>
      </c>
      <c r="AF321" s="66" t="s">
        <v>11296</v>
      </c>
    </row>
    <row r="322" ht="14.25" customHeight="1">
      <c r="A322" s="66">
        <v>32.0</v>
      </c>
      <c r="B322" s="67">
        <v>45926.21729166667</v>
      </c>
      <c r="C322" s="66" t="s">
        <v>13941</v>
      </c>
      <c r="D322" s="66" t="s">
        <v>13942</v>
      </c>
      <c r="E322" s="66" t="s">
        <v>13943</v>
      </c>
      <c r="F322" s="66" t="s">
        <v>603</v>
      </c>
      <c r="G322" s="66" t="s">
        <v>11286</v>
      </c>
      <c r="H322" s="66" t="s">
        <v>11300</v>
      </c>
      <c r="I322" s="66" t="s">
        <v>272</v>
      </c>
      <c r="J322" s="66" t="s">
        <v>272</v>
      </c>
      <c r="K322" s="66">
        <v>583.0</v>
      </c>
      <c r="L322" s="66"/>
      <c r="M322" s="66" t="s">
        <v>11288</v>
      </c>
      <c r="N322" s="66" t="s">
        <v>13944</v>
      </c>
      <c r="O322" s="66" t="s">
        <v>13945</v>
      </c>
      <c r="P322" s="66" t="s">
        <v>126</v>
      </c>
      <c r="Q322" s="66" t="s">
        <v>7625</v>
      </c>
      <c r="R322" s="66" t="s">
        <v>11290</v>
      </c>
      <c r="S322" s="68" t="s">
        <v>13946</v>
      </c>
      <c r="T322" s="69">
        <v>698.0</v>
      </c>
      <c r="U322" s="69" t="s">
        <v>13947</v>
      </c>
      <c r="V322" s="70" t="s">
        <v>11454</v>
      </c>
      <c r="W322" s="69" t="s">
        <v>12188</v>
      </c>
      <c r="X322" s="70">
        <v>1000.0</v>
      </c>
      <c r="Y322" s="69">
        <f t="shared" si="10"/>
        <v>2583</v>
      </c>
      <c r="Z322" s="69"/>
      <c r="AA322" s="66" t="s">
        <v>13948</v>
      </c>
      <c r="AB322" s="66" t="s">
        <v>11386</v>
      </c>
      <c r="AC322" s="66" t="s">
        <v>11295</v>
      </c>
      <c r="AD322" s="71">
        <v>46080.0</v>
      </c>
      <c r="AE322" s="71">
        <v>46148.0</v>
      </c>
      <c r="AF322" s="66" t="s">
        <v>11296</v>
      </c>
    </row>
    <row r="323" ht="14.25" customHeight="1">
      <c r="A323" s="66">
        <v>81.0</v>
      </c>
      <c r="B323" s="67">
        <v>45951.92120370371</v>
      </c>
      <c r="C323" s="66" t="s">
        <v>13949</v>
      </c>
      <c r="D323" s="66" t="s">
        <v>13950</v>
      </c>
      <c r="E323" s="66" t="s">
        <v>13951</v>
      </c>
      <c r="F323" s="66" t="s">
        <v>2775</v>
      </c>
      <c r="G323" s="66" t="s">
        <v>11316</v>
      </c>
      <c r="H323" s="66" t="s">
        <v>11338</v>
      </c>
      <c r="I323" s="66" t="s">
        <v>272</v>
      </c>
      <c r="J323" s="66" t="s">
        <v>272</v>
      </c>
      <c r="K323" s="66">
        <v>319.0</v>
      </c>
      <c r="L323" s="66"/>
      <c r="M323" s="66" t="s">
        <v>11301</v>
      </c>
      <c r="N323" s="66" t="s">
        <v>13952</v>
      </c>
      <c r="O323" s="66" t="s">
        <v>13953</v>
      </c>
      <c r="P323" s="66" t="s">
        <v>126</v>
      </c>
      <c r="Q323" s="66">
        <v>0.0</v>
      </c>
      <c r="R323" s="66" t="s">
        <v>11290</v>
      </c>
      <c r="S323" s="68" t="s">
        <v>13954</v>
      </c>
      <c r="T323" s="69">
        <v>706.0</v>
      </c>
      <c r="U323" s="69" t="s">
        <v>11560</v>
      </c>
      <c r="V323" s="70">
        <v>2000.0</v>
      </c>
      <c r="W323" s="69" t="s">
        <v>13955</v>
      </c>
      <c r="X323" s="70">
        <v>280.0</v>
      </c>
      <c r="Y323" s="69">
        <f t="shared" si="10"/>
        <v>2039</v>
      </c>
      <c r="Z323" s="69"/>
      <c r="AA323" s="66" t="s">
        <v>13956</v>
      </c>
      <c r="AB323" s="66"/>
      <c r="AC323" s="66" t="s">
        <v>11295</v>
      </c>
      <c r="AD323" s="71">
        <v>46080.0</v>
      </c>
      <c r="AE323" s="71">
        <v>46148.0</v>
      </c>
      <c r="AF323" s="66" t="s">
        <v>11296</v>
      </c>
    </row>
    <row r="324" ht="14.25" customHeight="1">
      <c r="A324" s="66">
        <v>152.0</v>
      </c>
      <c r="B324" s="67">
        <v>45982.3812037037</v>
      </c>
      <c r="C324" s="66" t="s">
        <v>13957</v>
      </c>
      <c r="D324" s="66" t="s">
        <v>13958</v>
      </c>
      <c r="E324" s="66" t="s">
        <v>13959</v>
      </c>
      <c r="F324" s="66" t="s">
        <v>2185</v>
      </c>
      <c r="G324" s="66" t="s">
        <v>11316</v>
      </c>
      <c r="H324" s="66" t="s">
        <v>11338</v>
      </c>
      <c r="I324" s="66" t="s">
        <v>272</v>
      </c>
      <c r="J324" s="66" t="s">
        <v>272</v>
      </c>
      <c r="K324" s="66">
        <v>319.0</v>
      </c>
      <c r="L324" s="66"/>
      <c r="M324" s="66" t="s">
        <v>11301</v>
      </c>
      <c r="N324" s="66" t="s">
        <v>13960</v>
      </c>
      <c r="O324" s="66" t="s">
        <v>13961</v>
      </c>
      <c r="P324" s="66" t="s">
        <v>152</v>
      </c>
      <c r="Q324" s="66" t="s">
        <v>13962</v>
      </c>
      <c r="R324" s="66" t="s">
        <v>11290</v>
      </c>
      <c r="S324" s="68" t="s">
        <v>12098</v>
      </c>
      <c r="T324" s="69">
        <v>714.0</v>
      </c>
      <c r="U324" s="69" t="s">
        <v>13963</v>
      </c>
      <c r="V324" s="70">
        <v>416.0</v>
      </c>
      <c r="W324" s="69" t="s">
        <v>13964</v>
      </c>
      <c r="X324" s="70">
        <v>20.0</v>
      </c>
      <c r="Y324" s="69">
        <f t="shared" si="10"/>
        <v>715</v>
      </c>
      <c r="Z324" s="69"/>
      <c r="AA324" s="66" t="s">
        <v>13965</v>
      </c>
      <c r="AB324" s="66"/>
      <c r="AC324" s="66" t="s">
        <v>11295</v>
      </c>
      <c r="AD324" s="71">
        <v>46080.0</v>
      </c>
      <c r="AE324" s="71">
        <v>46148.0</v>
      </c>
      <c r="AF324" s="66" t="s">
        <v>11296</v>
      </c>
    </row>
    <row r="325" ht="14.25" customHeight="1">
      <c r="A325" s="66">
        <v>173.0</v>
      </c>
      <c r="B325" s="67">
        <v>45982.5577430556</v>
      </c>
      <c r="C325" s="66" t="s">
        <v>13966</v>
      </c>
      <c r="D325" s="66" t="s">
        <v>13967</v>
      </c>
      <c r="E325" s="66" t="s">
        <v>13968</v>
      </c>
      <c r="F325" s="66" t="s">
        <v>1773</v>
      </c>
      <c r="G325" s="66" t="s">
        <v>11286</v>
      </c>
      <c r="H325" s="66" t="s">
        <v>11338</v>
      </c>
      <c r="I325" s="66" t="s">
        <v>272</v>
      </c>
      <c r="J325" s="66" t="s">
        <v>272</v>
      </c>
      <c r="K325" s="66">
        <v>319.0</v>
      </c>
      <c r="L325" s="66"/>
      <c r="M325" s="66" t="s">
        <v>11301</v>
      </c>
      <c r="N325" s="66" t="s">
        <v>12050</v>
      </c>
      <c r="O325" s="66" t="s">
        <v>13969</v>
      </c>
      <c r="P325" s="66" t="s">
        <v>126</v>
      </c>
      <c r="Q325" s="66" t="s">
        <v>13970</v>
      </c>
      <c r="R325" s="66" t="s">
        <v>11290</v>
      </c>
      <c r="S325" s="68" t="s">
        <v>13971</v>
      </c>
      <c r="T325" s="69">
        <v>715.0</v>
      </c>
      <c r="U325" s="69" t="s">
        <v>13972</v>
      </c>
      <c r="V325" s="70">
        <v>1900.0</v>
      </c>
      <c r="W325" s="69" t="s">
        <v>13973</v>
      </c>
      <c r="X325" s="70" t="s">
        <v>13974</v>
      </c>
      <c r="Y325" s="69">
        <f t="shared" si="10"/>
        <v>1118.55</v>
      </c>
      <c r="Z325" s="69"/>
      <c r="AA325" s="66" t="s">
        <v>13975</v>
      </c>
      <c r="AB325" s="66"/>
      <c r="AC325" s="66" t="s">
        <v>11295</v>
      </c>
      <c r="AD325" s="71">
        <v>46080.0</v>
      </c>
      <c r="AE325" s="71">
        <v>46148.0</v>
      </c>
      <c r="AF325" s="66" t="s">
        <v>11296</v>
      </c>
    </row>
    <row r="326" ht="14.25" customHeight="1">
      <c r="A326" s="66">
        <v>178.0</v>
      </c>
      <c r="B326" s="67">
        <v>45982.6356597222</v>
      </c>
      <c r="C326" s="66" t="s">
        <v>13976</v>
      </c>
      <c r="D326" s="66" t="s">
        <v>13977</v>
      </c>
      <c r="E326" s="66" t="s">
        <v>13978</v>
      </c>
      <c r="F326" s="66" t="s">
        <v>1245</v>
      </c>
      <c r="G326" s="66" t="s">
        <v>11316</v>
      </c>
      <c r="H326" s="66" t="s">
        <v>11338</v>
      </c>
      <c r="I326" s="66" t="s">
        <v>272</v>
      </c>
      <c r="J326" s="66" t="s">
        <v>272</v>
      </c>
      <c r="K326" s="66">
        <v>319.0</v>
      </c>
      <c r="L326" s="66"/>
      <c r="M326" s="66" t="s">
        <v>11301</v>
      </c>
      <c r="N326" s="66" t="s">
        <v>13010</v>
      </c>
      <c r="O326" s="66" t="s">
        <v>13979</v>
      </c>
      <c r="P326" s="66" t="s">
        <v>126</v>
      </c>
      <c r="Q326" s="66">
        <v>0.0</v>
      </c>
      <c r="R326" s="66" t="s">
        <v>11290</v>
      </c>
      <c r="S326" s="68" t="s">
        <v>13980</v>
      </c>
      <c r="T326" s="69">
        <v>716.0</v>
      </c>
      <c r="U326" s="69" t="s">
        <v>13981</v>
      </c>
      <c r="V326" s="70">
        <v>1700.0</v>
      </c>
      <c r="W326" s="69" t="s">
        <v>12212</v>
      </c>
      <c r="X326" s="70">
        <v>800.0</v>
      </c>
      <c r="Y326" s="69">
        <f t="shared" si="10"/>
        <v>1219</v>
      </c>
      <c r="Z326" s="69"/>
      <c r="AA326" s="66" t="s">
        <v>13982</v>
      </c>
      <c r="AB326" s="66"/>
      <c r="AC326" s="66" t="s">
        <v>11295</v>
      </c>
      <c r="AD326" s="71">
        <v>46080.0</v>
      </c>
      <c r="AE326" s="71">
        <v>46148.0</v>
      </c>
      <c r="AF326" s="66" t="s">
        <v>11296</v>
      </c>
    </row>
    <row r="327" ht="14.25" customHeight="1">
      <c r="A327" s="66">
        <v>251.0</v>
      </c>
      <c r="B327" s="67">
        <v>45986.2955324074</v>
      </c>
      <c r="C327" s="66" t="s">
        <v>336</v>
      </c>
      <c r="D327" s="66" t="s">
        <v>13983</v>
      </c>
      <c r="E327" s="66" t="s">
        <v>13984</v>
      </c>
      <c r="F327" s="66" t="s">
        <v>338</v>
      </c>
      <c r="G327" s="66" t="s">
        <v>11316</v>
      </c>
      <c r="H327" s="66" t="s">
        <v>11317</v>
      </c>
      <c r="I327" s="66" t="s">
        <v>272</v>
      </c>
      <c r="J327" s="66" t="s">
        <v>272</v>
      </c>
      <c r="K327" s="66">
        <v>319.0</v>
      </c>
      <c r="L327" s="66"/>
      <c r="M327" s="66" t="s">
        <v>11301</v>
      </c>
      <c r="N327" s="66" t="s">
        <v>13247</v>
      </c>
      <c r="O327" s="66" t="s">
        <v>13985</v>
      </c>
      <c r="P327" s="66" t="s">
        <v>126</v>
      </c>
      <c r="Q327" s="66">
        <v>0.0</v>
      </c>
      <c r="R327" s="66" t="s">
        <v>11290</v>
      </c>
      <c r="S327" s="68" t="s">
        <v>12423</v>
      </c>
      <c r="T327" s="69">
        <v>720.0</v>
      </c>
      <c r="U327" s="69" t="s">
        <v>13986</v>
      </c>
      <c r="V327" s="70">
        <v>1500.0</v>
      </c>
      <c r="W327" s="69" t="s">
        <v>13584</v>
      </c>
      <c r="X327" s="70">
        <v>100.0</v>
      </c>
      <c r="Y327" s="69">
        <f t="shared" si="10"/>
        <v>1719</v>
      </c>
      <c r="Z327" s="69"/>
      <c r="AA327" s="66" t="s">
        <v>13987</v>
      </c>
      <c r="AB327" s="66"/>
      <c r="AC327" s="66" t="s">
        <v>11295</v>
      </c>
      <c r="AD327" s="71">
        <v>46080.0</v>
      </c>
      <c r="AE327" s="71">
        <v>46154.0</v>
      </c>
      <c r="AF327" s="66" t="s">
        <v>11296</v>
      </c>
    </row>
    <row r="328" ht="14.25" customHeight="1">
      <c r="A328" s="66">
        <v>421.0</v>
      </c>
      <c r="B328" s="67">
        <v>46015.9905902778</v>
      </c>
      <c r="C328" s="66" t="s">
        <v>13988</v>
      </c>
      <c r="D328" s="66" t="s">
        <v>13989</v>
      </c>
      <c r="E328" s="66" t="s">
        <v>13990</v>
      </c>
      <c r="F328" s="66" t="s">
        <v>2940</v>
      </c>
      <c r="G328" s="66" t="s">
        <v>11286</v>
      </c>
      <c r="H328" s="66" t="s">
        <v>11317</v>
      </c>
      <c r="I328" s="66" t="s">
        <v>272</v>
      </c>
      <c r="J328" s="66" t="s">
        <v>272</v>
      </c>
      <c r="K328" s="66">
        <v>583.0</v>
      </c>
      <c r="L328" s="66"/>
      <c r="M328" s="66" t="s">
        <v>11288</v>
      </c>
      <c r="N328" s="66" t="s">
        <v>13991</v>
      </c>
      <c r="O328" s="66" t="s">
        <v>13992</v>
      </c>
      <c r="P328" s="66" t="s">
        <v>126</v>
      </c>
      <c r="Q328" s="66">
        <v>0.0</v>
      </c>
      <c r="R328" s="66" t="s">
        <v>11290</v>
      </c>
      <c r="S328" s="68" t="s">
        <v>13993</v>
      </c>
      <c r="T328" s="69">
        <v>727.0</v>
      </c>
      <c r="U328" s="69" t="s">
        <v>13994</v>
      </c>
      <c r="V328" s="70">
        <v>1000.0</v>
      </c>
      <c r="W328" s="69" t="s">
        <v>13232</v>
      </c>
      <c r="X328" s="70">
        <v>300.0</v>
      </c>
      <c r="Y328" s="69">
        <f t="shared" si="10"/>
        <v>1283</v>
      </c>
      <c r="Z328" s="69"/>
      <c r="AA328" s="66" t="s">
        <v>13995</v>
      </c>
      <c r="AB328" s="66"/>
      <c r="AC328" s="66" t="s">
        <v>11295</v>
      </c>
      <c r="AD328" s="71">
        <v>46080.0</v>
      </c>
      <c r="AE328" s="71">
        <v>46151.0</v>
      </c>
      <c r="AF328" s="66" t="s">
        <v>11296</v>
      </c>
    </row>
    <row r="329" ht="14.25" customHeight="1">
      <c r="A329" s="66">
        <v>552.0</v>
      </c>
      <c r="B329" s="67">
        <v>46023.0242361111</v>
      </c>
      <c r="C329" s="66" t="s">
        <v>13996</v>
      </c>
      <c r="D329" s="66" t="s">
        <v>13997</v>
      </c>
      <c r="E329" s="66" t="s">
        <v>13998</v>
      </c>
      <c r="F329" s="66" t="s">
        <v>335</v>
      </c>
      <c r="G329" s="66" t="s">
        <v>11316</v>
      </c>
      <c r="H329" s="66" t="s">
        <v>11338</v>
      </c>
      <c r="I329" s="66" t="s">
        <v>272</v>
      </c>
      <c r="J329" s="66" t="s">
        <v>272</v>
      </c>
      <c r="K329" s="66">
        <v>319.0</v>
      </c>
      <c r="L329" s="66"/>
      <c r="M329" s="66" t="s">
        <v>11301</v>
      </c>
      <c r="N329" s="66" t="s">
        <v>11435</v>
      </c>
      <c r="O329" s="66" t="s">
        <v>13999</v>
      </c>
      <c r="P329" s="66" t="s">
        <v>126</v>
      </c>
      <c r="Q329" s="66">
        <v>0.0</v>
      </c>
      <c r="R329" s="66" t="s">
        <v>11290</v>
      </c>
      <c r="S329" s="68" t="s">
        <v>14000</v>
      </c>
      <c r="T329" s="69">
        <v>740.0</v>
      </c>
      <c r="U329" s="69" t="s">
        <v>14001</v>
      </c>
      <c r="V329" s="70">
        <v>508.0</v>
      </c>
      <c r="W329" s="69" t="s">
        <v>14002</v>
      </c>
      <c r="X329" s="70">
        <v>100.0</v>
      </c>
      <c r="Y329" s="69">
        <f t="shared" si="10"/>
        <v>727</v>
      </c>
      <c r="Z329" s="69"/>
      <c r="AA329" s="66" t="s">
        <v>14003</v>
      </c>
      <c r="AB329" s="66"/>
      <c r="AC329" s="66" t="s">
        <v>11295</v>
      </c>
      <c r="AD329" s="71">
        <v>46080.0</v>
      </c>
      <c r="AE329" s="71">
        <v>46148.0</v>
      </c>
      <c r="AF329" s="66" t="s">
        <v>11296</v>
      </c>
    </row>
    <row r="330" ht="14.25" customHeight="1">
      <c r="A330" s="66">
        <v>554.0</v>
      </c>
      <c r="B330" s="67">
        <v>46023.0357523148</v>
      </c>
      <c r="C330" s="66" t="s">
        <v>14004</v>
      </c>
      <c r="D330" s="66" t="s">
        <v>14005</v>
      </c>
      <c r="E330" s="66" t="s">
        <v>14006</v>
      </c>
      <c r="F330" s="66" t="s">
        <v>6759</v>
      </c>
      <c r="G330" s="66" t="s">
        <v>11286</v>
      </c>
      <c r="H330" s="66" t="s">
        <v>11338</v>
      </c>
      <c r="I330" s="66" t="s">
        <v>272</v>
      </c>
      <c r="J330" s="66" t="s">
        <v>272</v>
      </c>
      <c r="K330" s="66">
        <v>755.0</v>
      </c>
      <c r="L330" s="66"/>
      <c r="M330" s="66" t="s">
        <v>11318</v>
      </c>
      <c r="N330" s="66" t="s">
        <v>14007</v>
      </c>
      <c r="O330" s="66" t="s">
        <v>11591</v>
      </c>
      <c r="P330" s="66" t="s">
        <v>152</v>
      </c>
      <c r="Q330" s="66" t="s">
        <v>14008</v>
      </c>
      <c r="R330" s="66" t="s">
        <v>11290</v>
      </c>
      <c r="S330" s="68" t="s">
        <v>14009</v>
      </c>
      <c r="T330" s="69">
        <v>741.0</v>
      </c>
      <c r="U330" s="69" t="s">
        <v>14010</v>
      </c>
      <c r="V330" s="70">
        <v>2100.0</v>
      </c>
      <c r="W330" s="69" t="s">
        <v>13165</v>
      </c>
      <c r="X330" s="70">
        <v>700.0</v>
      </c>
      <c r="Y330" s="69">
        <f t="shared" si="10"/>
        <v>2155</v>
      </c>
      <c r="Z330" s="69"/>
      <c r="AA330" s="66" t="s">
        <v>14011</v>
      </c>
      <c r="AB330" s="66"/>
      <c r="AC330" s="66" t="s">
        <v>11295</v>
      </c>
      <c r="AD330" s="71">
        <v>46080.0</v>
      </c>
      <c r="AE330" s="71">
        <v>46148.0</v>
      </c>
      <c r="AF330" s="66" t="s">
        <v>11296</v>
      </c>
    </row>
    <row r="331" ht="14.25" customHeight="1">
      <c r="A331" s="66">
        <v>842.0</v>
      </c>
      <c r="B331" s="67">
        <v>46139.0685300926</v>
      </c>
      <c r="C331" s="68" t="s">
        <v>14012</v>
      </c>
      <c r="D331" s="68" t="s">
        <v>14013</v>
      </c>
      <c r="E331" s="76" t="s">
        <v>14014</v>
      </c>
      <c r="F331" s="68" t="s">
        <v>10742</v>
      </c>
      <c r="G331" s="68" t="s">
        <v>11316</v>
      </c>
      <c r="H331" s="68" t="s">
        <v>11338</v>
      </c>
      <c r="I331" s="68" t="s">
        <v>1418</v>
      </c>
      <c r="J331" s="68" t="s">
        <v>550</v>
      </c>
      <c r="K331" s="66">
        <v>755.0</v>
      </c>
      <c r="L331" s="66"/>
      <c r="M331" s="68" t="s">
        <v>11288</v>
      </c>
      <c r="N331" s="76" t="s">
        <v>14015</v>
      </c>
      <c r="O331" s="68" t="s">
        <v>14016</v>
      </c>
      <c r="P331" s="68" t="s">
        <v>126</v>
      </c>
      <c r="Q331" s="68"/>
      <c r="R331" s="68" t="s">
        <v>11290</v>
      </c>
      <c r="S331" s="76" t="s">
        <v>14017</v>
      </c>
      <c r="T331" s="66">
        <v>383.0</v>
      </c>
      <c r="U331" s="76" t="s">
        <v>11440</v>
      </c>
      <c r="V331" s="66">
        <v>1000.0</v>
      </c>
      <c r="W331" s="76" t="s">
        <v>11625</v>
      </c>
      <c r="X331" s="76" t="s">
        <v>11625</v>
      </c>
      <c r="Y331" s="69">
        <f t="shared" si="10"/>
        <v>1555</v>
      </c>
      <c r="Z331" s="68"/>
      <c r="AA331" s="68" t="s">
        <v>14018</v>
      </c>
      <c r="AB331" s="68"/>
      <c r="AC331" s="66" t="s">
        <v>11295</v>
      </c>
      <c r="AD331" s="68" t="s">
        <v>14019</v>
      </c>
      <c r="AE331" s="76" t="s">
        <v>14019</v>
      </c>
      <c r="AF331" s="76" t="s">
        <v>11296</v>
      </c>
    </row>
    <row r="332" ht="14.25" customHeight="1">
      <c r="A332" s="66">
        <v>583.0</v>
      </c>
      <c r="B332" s="67">
        <v>46029.0215046296</v>
      </c>
      <c r="C332" s="66" t="s">
        <v>14020</v>
      </c>
      <c r="D332" s="66" t="s">
        <v>14021</v>
      </c>
      <c r="E332" s="66" t="s">
        <v>14022</v>
      </c>
      <c r="F332" s="66" t="s">
        <v>3008</v>
      </c>
      <c r="G332" s="66" t="s">
        <v>11286</v>
      </c>
      <c r="H332" s="66" t="s">
        <v>14023</v>
      </c>
      <c r="I332" s="66" t="s">
        <v>272</v>
      </c>
      <c r="J332" s="66" t="s">
        <v>272</v>
      </c>
      <c r="K332" s="66">
        <v>319.0</v>
      </c>
      <c r="L332" s="66"/>
      <c r="M332" s="66" t="s">
        <v>11301</v>
      </c>
      <c r="N332" s="66" t="s">
        <v>11682</v>
      </c>
      <c r="O332" s="66" t="s">
        <v>14024</v>
      </c>
      <c r="P332" s="66" t="s">
        <v>152</v>
      </c>
      <c r="Q332" s="66" t="s">
        <v>14025</v>
      </c>
      <c r="R332" s="66" t="s">
        <v>11426</v>
      </c>
      <c r="S332" s="68" t="s">
        <v>14026</v>
      </c>
      <c r="T332" s="69">
        <v>745.0</v>
      </c>
      <c r="U332" s="69" t="s">
        <v>14027</v>
      </c>
      <c r="V332" s="70">
        <v>1892.0</v>
      </c>
      <c r="W332" s="69" t="s">
        <v>11440</v>
      </c>
      <c r="X332" s="70">
        <v>1000.0</v>
      </c>
      <c r="Y332" s="69">
        <f t="shared" si="10"/>
        <v>1211</v>
      </c>
      <c r="Z332" s="69"/>
      <c r="AA332" s="66" t="s">
        <v>14028</v>
      </c>
      <c r="AB332" s="66"/>
      <c r="AC332" s="66" t="s">
        <v>11295</v>
      </c>
      <c r="AD332" s="71">
        <v>46080.0</v>
      </c>
      <c r="AE332" s="71">
        <v>46148.0</v>
      </c>
      <c r="AF332" s="66" t="s">
        <v>11296</v>
      </c>
    </row>
    <row r="333" ht="14.25" customHeight="1">
      <c r="A333" s="66">
        <v>664.0</v>
      </c>
      <c r="B333" s="67">
        <v>46050.9258101852</v>
      </c>
      <c r="C333" s="66" t="s">
        <v>14029</v>
      </c>
      <c r="D333" s="66" t="s">
        <v>14030</v>
      </c>
      <c r="E333" s="66" t="s">
        <v>14031</v>
      </c>
      <c r="F333" s="66" t="s">
        <v>14032</v>
      </c>
      <c r="G333" s="66" t="s">
        <v>11286</v>
      </c>
      <c r="H333" s="66" t="s">
        <v>11435</v>
      </c>
      <c r="I333" s="66" t="s">
        <v>272</v>
      </c>
      <c r="J333" s="66" t="s">
        <v>272</v>
      </c>
      <c r="K333" s="66">
        <v>319.0</v>
      </c>
      <c r="L333" s="66"/>
      <c r="M333" s="66" t="s">
        <v>11301</v>
      </c>
      <c r="N333" s="66" t="s">
        <v>14033</v>
      </c>
      <c r="O333" s="66" t="s">
        <v>14034</v>
      </c>
      <c r="P333" s="66" t="s">
        <v>126</v>
      </c>
      <c r="Q333" s="66" t="s">
        <v>14035</v>
      </c>
      <c r="R333" s="66" t="s">
        <v>11290</v>
      </c>
      <c r="S333" s="68" t="s">
        <v>14036</v>
      </c>
      <c r="T333" s="69">
        <v>350.0</v>
      </c>
      <c r="U333" s="69" t="s">
        <v>14037</v>
      </c>
      <c r="V333" s="70">
        <v>1500.0</v>
      </c>
      <c r="W333" s="69" t="s">
        <v>11988</v>
      </c>
      <c r="X333" s="70">
        <v>100.0</v>
      </c>
      <c r="Y333" s="69">
        <f t="shared" si="10"/>
        <v>1719</v>
      </c>
      <c r="Z333" s="69"/>
      <c r="AA333" s="66" t="s">
        <v>14038</v>
      </c>
      <c r="AB333" s="66"/>
      <c r="AC333" s="66" t="s">
        <v>11295</v>
      </c>
      <c r="AD333" s="71">
        <v>46080.0</v>
      </c>
      <c r="AE333" s="71">
        <v>46148.0</v>
      </c>
      <c r="AF333" s="66" t="s">
        <v>11296</v>
      </c>
    </row>
    <row r="334" ht="14.25" customHeight="1">
      <c r="A334" s="66">
        <v>426.0</v>
      </c>
      <c r="B334" s="67">
        <v>46018.0208680556</v>
      </c>
      <c r="C334" s="66" t="s">
        <v>6427</v>
      </c>
      <c r="D334" s="66" t="s">
        <v>14039</v>
      </c>
      <c r="E334" s="66" t="s">
        <v>14040</v>
      </c>
      <c r="F334" s="66" t="s">
        <v>5505</v>
      </c>
      <c r="G334" s="66" t="s">
        <v>11316</v>
      </c>
      <c r="H334" s="66" t="s">
        <v>11435</v>
      </c>
      <c r="I334" s="66" t="s">
        <v>272</v>
      </c>
      <c r="J334" s="66" t="s">
        <v>272</v>
      </c>
      <c r="K334" s="66">
        <v>319.0</v>
      </c>
      <c r="L334" s="66">
        <v>5.0</v>
      </c>
      <c r="M334" s="66" t="s">
        <v>11301</v>
      </c>
      <c r="N334" s="66" t="s">
        <v>12050</v>
      </c>
      <c r="O334" s="66" t="s">
        <v>14041</v>
      </c>
      <c r="P334" s="66" t="s">
        <v>152</v>
      </c>
      <c r="Q334" s="66" t="s">
        <v>14042</v>
      </c>
      <c r="R334" s="66" t="s">
        <v>11290</v>
      </c>
      <c r="S334" s="68" t="s">
        <v>14043</v>
      </c>
      <c r="T334" s="69">
        <v>728.0</v>
      </c>
      <c r="U334" s="69" t="s">
        <v>14044</v>
      </c>
      <c r="V334" s="70">
        <v>1900.0</v>
      </c>
      <c r="W334" s="69" t="s">
        <v>11724</v>
      </c>
      <c r="X334" s="70">
        <v>450.0</v>
      </c>
      <c r="Y334" s="69">
        <f t="shared" si="10"/>
        <v>1769</v>
      </c>
      <c r="Z334" s="66">
        <v>319.0</v>
      </c>
      <c r="AA334" s="66" t="s">
        <v>14045</v>
      </c>
      <c r="AB334" s="66"/>
      <c r="AC334" s="66" t="s">
        <v>11295</v>
      </c>
      <c r="AD334" s="71">
        <v>46080.0</v>
      </c>
      <c r="AE334" s="71">
        <v>46167.0</v>
      </c>
      <c r="AF334" s="66" t="s">
        <v>11296</v>
      </c>
    </row>
    <row r="335" ht="14.25" customHeight="1">
      <c r="A335" s="66">
        <v>637.0</v>
      </c>
      <c r="B335" s="67">
        <v>46045.5391087963</v>
      </c>
      <c r="C335" s="66" t="s">
        <v>14046</v>
      </c>
      <c r="D335" s="66" t="s">
        <v>14047</v>
      </c>
      <c r="E335" s="66" t="s">
        <v>14048</v>
      </c>
      <c r="F335" s="66" t="s">
        <v>7988</v>
      </c>
      <c r="G335" s="66" t="s">
        <v>11316</v>
      </c>
      <c r="H335" s="66" t="s">
        <v>11357</v>
      </c>
      <c r="I335" s="66" t="s">
        <v>611</v>
      </c>
      <c r="J335" s="66" t="s">
        <v>611</v>
      </c>
      <c r="K335" s="66">
        <v>755.0</v>
      </c>
      <c r="L335" s="66">
        <v>1.0</v>
      </c>
      <c r="M335" s="66" t="s">
        <v>11288</v>
      </c>
      <c r="N335" s="66" t="s">
        <v>14049</v>
      </c>
      <c r="O335" s="66" t="s">
        <v>14050</v>
      </c>
      <c r="P335" s="66" t="s">
        <v>152</v>
      </c>
      <c r="Q335" s="66" t="s">
        <v>14051</v>
      </c>
      <c r="R335" s="66" t="s">
        <v>11290</v>
      </c>
      <c r="S335" s="68" t="s">
        <v>12817</v>
      </c>
      <c r="T335" s="69">
        <v>755.0</v>
      </c>
      <c r="U335" s="69" t="s">
        <v>14052</v>
      </c>
      <c r="V335" s="70" t="s">
        <v>13509</v>
      </c>
      <c r="W335" s="69" t="s">
        <v>14053</v>
      </c>
      <c r="X335" s="70">
        <v>500.0</v>
      </c>
      <c r="Y335" s="69">
        <f t="shared" si="10"/>
        <v>1355</v>
      </c>
      <c r="Z335" s="69">
        <v>755.0</v>
      </c>
      <c r="AA335" s="66" t="s">
        <v>14054</v>
      </c>
      <c r="AB335" s="66" t="s">
        <v>11357</v>
      </c>
      <c r="AC335" s="66" t="s">
        <v>11295</v>
      </c>
      <c r="AD335" s="71">
        <v>46080.0</v>
      </c>
      <c r="AE335" s="71">
        <v>46104.0</v>
      </c>
      <c r="AF335" s="66" t="s">
        <v>11296</v>
      </c>
    </row>
    <row r="336" ht="14.25" customHeight="1">
      <c r="A336" s="66">
        <v>642.0</v>
      </c>
      <c r="B336" s="67">
        <v>46045.8085532407</v>
      </c>
      <c r="C336" s="66" t="s">
        <v>13216</v>
      </c>
      <c r="D336" s="66" t="s">
        <v>14055</v>
      </c>
      <c r="E336" s="66" t="s">
        <v>14056</v>
      </c>
      <c r="F336" s="66" t="s">
        <v>7974</v>
      </c>
      <c r="G336" s="66" t="s">
        <v>11316</v>
      </c>
      <c r="H336" s="66" t="s">
        <v>14057</v>
      </c>
      <c r="I336" s="66" t="s">
        <v>249</v>
      </c>
      <c r="J336" s="66" t="s">
        <v>249</v>
      </c>
      <c r="K336" s="66">
        <v>523.0</v>
      </c>
      <c r="L336" s="66"/>
      <c r="M336" s="66" t="s">
        <v>14058</v>
      </c>
      <c r="N336" s="66" t="s">
        <v>14059</v>
      </c>
      <c r="O336" s="66" t="s">
        <v>14060</v>
      </c>
      <c r="P336" s="66" t="s">
        <v>126</v>
      </c>
      <c r="Q336" s="66">
        <v>0.0</v>
      </c>
      <c r="R336" s="66" t="s">
        <v>11290</v>
      </c>
      <c r="S336" s="68" t="s">
        <v>14061</v>
      </c>
      <c r="T336" s="69">
        <v>600.0</v>
      </c>
      <c r="U336" s="69" t="s">
        <v>11878</v>
      </c>
      <c r="V336" s="70">
        <v>1500.0</v>
      </c>
      <c r="W336" s="69" t="s">
        <v>14062</v>
      </c>
      <c r="X336" s="70">
        <v>0.0</v>
      </c>
      <c r="Y336" s="69">
        <f t="shared" si="10"/>
        <v>2023</v>
      </c>
      <c r="Z336" s="66">
        <v>523.0</v>
      </c>
      <c r="AA336" s="66" t="s">
        <v>14063</v>
      </c>
      <c r="AB336" s="66" t="s">
        <v>12417</v>
      </c>
      <c r="AC336" s="66" t="s">
        <v>11295</v>
      </c>
      <c r="AD336" s="71">
        <v>46080.0</v>
      </c>
      <c r="AE336" s="71">
        <v>46080.0</v>
      </c>
      <c r="AF336" s="66" t="s">
        <v>11296</v>
      </c>
    </row>
    <row r="337" ht="14.25" customHeight="1">
      <c r="A337" s="66">
        <v>639.0</v>
      </c>
      <c r="B337" s="67">
        <v>46045.5823263889</v>
      </c>
      <c r="C337" s="66" t="s">
        <v>14064</v>
      </c>
      <c r="D337" s="66" t="s">
        <v>14065</v>
      </c>
      <c r="E337" s="66" t="s">
        <v>14066</v>
      </c>
      <c r="F337" s="66" t="s">
        <v>8003</v>
      </c>
      <c r="G337" s="66" t="s">
        <v>11316</v>
      </c>
      <c r="H337" s="66" t="s">
        <v>14067</v>
      </c>
      <c r="I337" s="66" t="s">
        <v>221</v>
      </c>
      <c r="J337" s="66" t="s">
        <v>221</v>
      </c>
      <c r="K337" s="66">
        <v>875.0</v>
      </c>
      <c r="L337" s="66">
        <v>0.0</v>
      </c>
      <c r="M337" s="66" t="s">
        <v>11318</v>
      </c>
      <c r="N337" s="66" t="s">
        <v>14068</v>
      </c>
      <c r="O337" s="66" t="s">
        <v>14069</v>
      </c>
      <c r="P337" s="66" t="s">
        <v>126</v>
      </c>
      <c r="Q337" s="66">
        <v>0.0</v>
      </c>
      <c r="R337" s="66" t="s">
        <v>126</v>
      </c>
      <c r="S337" s="68" t="s">
        <v>12298</v>
      </c>
      <c r="T337" s="69">
        <v>875.0</v>
      </c>
      <c r="U337" s="69" t="s">
        <v>11482</v>
      </c>
      <c r="V337" s="70">
        <v>2000.0</v>
      </c>
      <c r="W337" s="69" t="s">
        <v>11625</v>
      </c>
      <c r="X337" s="70">
        <v>200.0</v>
      </c>
      <c r="Y337" s="69">
        <f t="shared" si="10"/>
        <v>2675</v>
      </c>
      <c r="Z337" s="66">
        <v>875.0</v>
      </c>
      <c r="AA337" s="66" t="s">
        <v>14070</v>
      </c>
      <c r="AB337" s="66"/>
      <c r="AC337" s="66" t="s">
        <v>11295</v>
      </c>
      <c r="AD337" s="71">
        <v>46080.0</v>
      </c>
      <c r="AE337" s="71">
        <v>46122.0</v>
      </c>
      <c r="AF337" s="66" t="s">
        <v>11296</v>
      </c>
    </row>
    <row r="338" ht="14.25" customHeight="1">
      <c r="A338" s="66">
        <v>679.0</v>
      </c>
      <c r="B338" s="67">
        <v>46052.4621643518</v>
      </c>
      <c r="C338" s="66" t="s">
        <v>14071</v>
      </c>
      <c r="D338" s="66" t="s">
        <v>14072</v>
      </c>
      <c r="E338" s="66" t="s">
        <v>14073</v>
      </c>
      <c r="F338" s="66" t="s">
        <v>8627</v>
      </c>
      <c r="G338" s="66" t="s">
        <v>11286</v>
      </c>
      <c r="H338" s="66" t="s">
        <v>11300</v>
      </c>
      <c r="I338" s="66" t="s">
        <v>221</v>
      </c>
      <c r="J338" s="66" t="s">
        <v>221</v>
      </c>
      <c r="K338" s="66">
        <v>523.0</v>
      </c>
      <c r="L338" s="66">
        <v>0.0</v>
      </c>
      <c r="M338" s="66" t="s">
        <v>14074</v>
      </c>
      <c r="N338" s="66" t="s">
        <v>14075</v>
      </c>
      <c r="O338" s="66" t="s">
        <v>14076</v>
      </c>
      <c r="P338" s="66" t="s">
        <v>126</v>
      </c>
      <c r="Q338" s="66">
        <v>0.0</v>
      </c>
      <c r="R338" s="66" t="s">
        <v>11290</v>
      </c>
      <c r="S338" s="68" t="s">
        <v>14077</v>
      </c>
      <c r="T338" s="69">
        <v>319.0</v>
      </c>
      <c r="U338" s="69" t="s">
        <v>12772</v>
      </c>
      <c r="V338" s="70">
        <v>1500.0</v>
      </c>
      <c r="W338" s="69" t="s">
        <v>606</v>
      </c>
      <c r="X338" s="70"/>
      <c r="Y338" s="69">
        <f t="shared" si="10"/>
        <v>2023</v>
      </c>
      <c r="Z338" s="66">
        <v>523.0</v>
      </c>
      <c r="AA338" s="66" t="s">
        <v>14078</v>
      </c>
      <c r="AB338" s="66"/>
      <c r="AC338" s="66" t="s">
        <v>11295</v>
      </c>
      <c r="AD338" s="71">
        <v>46080.0</v>
      </c>
      <c r="AE338" s="71">
        <v>46123.0</v>
      </c>
      <c r="AF338" s="66" t="s">
        <v>11296</v>
      </c>
    </row>
    <row r="339" ht="14.25" customHeight="1">
      <c r="A339" s="66">
        <v>416.0</v>
      </c>
      <c r="B339" s="67">
        <v>46015.398125</v>
      </c>
      <c r="C339" s="66" t="s">
        <v>14079</v>
      </c>
      <c r="D339" s="66" t="s">
        <v>14080</v>
      </c>
      <c r="E339" s="66" t="s">
        <v>14081</v>
      </c>
      <c r="F339" s="66" t="s">
        <v>5359</v>
      </c>
      <c r="G339" s="66" t="s">
        <v>11316</v>
      </c>
      <c r="H339" s="66" t="s">
        <v>11338</v>
      </c>
      <c r="I339" s="66" t="s">
        <v>5361</v>
      </c>
      <c r="J339" s="66" t="s">
        <v>5361</v>
      </c>
      <c r="K339" s="66">
        <v>875.0</v>
      </c>
      <c r="L339" s="66">
        <v>1.0</v>
      </c>
      <c r="M339" s="66" t="s">
        <v>11318</v>
      </c>
      <c r="N339" s="66" t="s">
        <v>14082</v>
      </c>
      <c r="O339" s="66" t="s">
        <v>14083</v>
      </c>
      <c r="P339" s="66" t="s">
        <v>126</v>
      </c>
      <c r="Q339" s="66">
        <v>0.0</v>
      </c>
      <c r="R339" s="66" t="s">
        <v>11290</v>
      </c>
      <c r="S339" s="68" t="s">
        <v>14084</v>
      </c>
      <c r="T339" s="69">
        <v>699.0</v>
      </c>
      <c r="U339" s="69" t="s">
        <v>11373</v>
      </c>
      <c r="V339" s="70">
        <v>2500.0</v>
      </c>
      <c r="W339" s="69" t="s">
        <v>11440</v>
      </c>
      <c r="X339" s="70">
        <v>1000.0</v>
      </c>
      <c r="Y339" s="69">
        <f t="shared" si="10"/>
        <v>2375</v>
      </c>
      <c r="Z339" s="69">
        <v>875.0</v>
      </c>
      <c r="AA339" s="66" t="s">
        <v>14085</v>
      </c>
      <c r="AB339" s="66" t="s">
        <v>11325</v>
      </c>
      <c r="AC339" s="66" t="s">
        <v>11295</v>
      </c>
      <c r="AD339" s="71">
        <v>46080.0</v>
      </c>
      <c r="AE339" s="71">
        <v>46093.0</v>
      </c>
      <c r="AF339" s="66" t="s">
        <v>11296</v>
      </c>
    </row>
    <row r="340" ht="14.25" customHeight="1">
      <c r="A340" s="66">
        <v>673.0</v>
      </c>
      <c r="B340" s="67">
        <v>46052.2000115741</v>
      </c>
      <c r="C340" s="66" t="s">
        <v>14086</v>
      </c>
      <c r="D340" s="66" t="s">
        <v>14087</v>
      </c>
      <c r="E340" s="66" t="s">
        <v>14088</v>
      </c>
      <c r="F340" s="66" t="s">
        <v>8532</v>
      </c>
      <c r="G340" s="66" t="s">
        <v>11286</v>
      </c>
      <c r="H340" s="66" t="s">
        <v>11300</v>
      </c>
      <c r="I340" s="66" t="s">
        <v>5361</v>
      </c>
      <c r="J340" s="66" t="s">
        <v>5361</v>
      </c>
      <c r="K340" s="66">
        <v>523.0</v>
      </c>
      <c r="L340" s="66">
        <v>2.0</v>
      </c>
      <c r="M340" s="66" t="s">
        <v>14089</v>
      </c>
      <c r="N340" s="66" t="s">
        <v>14090</v>
      </c>
      <c r="O340" s="66" t="s">
        <v>14091</v>
      </c>
      <c r="P340" s="66" t="s">
        <v>126</v>
      </c>
      <c r="Q340" s="66" t="s">
        <v>126</v>
      </c>
      <c r="R340" s="66" t="s">
        <v>11290</v>
      </c>
      <c r="S340" s="68" t="s">
        <v>12298</v>
      </c>
      <c r="T340" s="69">
        <v>875.0</v>
      </c>
      <c r="U340" s="69" t="s">
        <v>14092</v>
      </c>
      <c r="V340" s="70" t="s">
        <v>11373</v>
      </c>
      <c r="W340" s="69" t="s">
        <v>11343</v>
      </c>
      <c r="X340" s="70">
        <v>100.0</v>
      </c>
      <c r="Y340" s="69">
        <f t="shared" si="10"/>
        <v>2923</v>
      </c>
      <c r="Z340" s="66">
        <v>523.0</v>
      </c>
      <c r="AA340" s="66" t="s">
        <v>14093</v>
      </c>
      <c r="AB340" s="66"/>
      <c r="AC340" s="66" t="s">
        <v>11295</v>
      </c>
      <c r="AD340" s="71">
        <v>46080.0</v>
      </c>
      <c r="AE340" s="71">
        <v>46122.0</v>
      </c>
      <c r="AF340" s="66" t="s">
        <v>11296</v>
      </c>
    </row>
    <row r="341" ht="14.25" customHeight="1">
      <c r="A341" s="66">
        <v>687.0</v>
      </c>
      <c r="B341" s="67">
        <v>46052.6602430556</v>
      </c>
      <c r="C341" s="66" t="s">
        <v>14094</v>
      </c>
      <c r="D341" s="66" t="s">
        <v>14095</v>
      </c>
      <c r="E341" s="66" t="s">
        <v>14096</v>
      </c>
      <c r="F341" s="66" t="s">
        <v>8751</v>
      </c>
      <c r="G341" s="66" t="s">
        <v>11286</v>
      </c>
      <c r="H341" s="66" t="s">
        <v>14097</v>
      </c>
      <c r="I341" s="66" t="s">
        <v>5361</v>
      </c>
      <c r="J341" s="66" t="s">
        <v>5361</v>
      </c>
      <c r="K341" s="66">
        <v>875.0</v>
      </c>
      <c r="L341" s="66">
        <v>3.0</v>
      </c>
      <c r="M341" s="66" t="s">
        <v>11318</v>
      </c>
      <c r="N341" s="66" t="s">
        <v>14098</v>
      </c>
      <c r="O341" s="66" t="s">
        <v>14099</v>
      </c>
      <c r="P341" s="66" t="s">
        <v>126</v>
      </c>
      <c r="Q341" s="66" t="s">
        <v>126</v>
      </c>
      <c r="R341" s="66" t="s">
        <v>11290</v>
      </c>
      <c r="S341" s="68" t="s">
        <v>14100</v>
      </c>
      <c r="T341" s="69"/>
      <c r="U341" s="69" t="s">
        <v>14101</v>
      </c>
      <c r="V341" s="70" t="s">
        <v>12089</v>
      </c>
      <c r="W341" s="69" t="s">
        <v>14102</v>
      </c>
      <c r="X341" s="70"/>
      <c r="Y341" s="69">
        <f t="shared" si="10"/>
        <v>4375</v>
      </c>
      <c r="Z341" s="69">
        <v>875.0</v>
      </c>
      <c r="AA341" s="66" t="s">
        <v>14103</v>
      </c>
      <c r="AB341" s="66"/>
      <c r="AC341" s="66" t="s">
        <v>11295</v>
      </c>
      <c r="AD341" s="71">
        <v>46080.0</v>
      </c>
      <c r="AE341" s="71">
        <v>46122.0</v>
      </c>
      <c r="AF341" s="66" t="s">
        <v>11296</v>
      </c>
    </row>
    <row r="342" ht="14.25" customHeight="1">
      <c r="A342" s="12">
        <v>861.0</v>
      </c>
      <c r="B342" s="72">
        <v>46153.0490162037</v>
      </c>
      <c r="C342" s="73" t="s">
        <v>14104</v>
      </c>
      <c r="D342" s="73" t="s">
        <v>14105</v>
      </c>
      <c r="E342" s="74" t="s">
        <v>14106</v>
      </c>
      <c r="F342" s="93" t="s">
        <v>10942</v>
      </c>
      <c r="G342" s="73" t="s">
        <v>11316</v>
      </c>
      <c r="H342" s="73" t="s">
        <v>11338</v>
      </c>
      <c r="I342" s="73" t="s">
        <v>9021</v>
      </c>
      <c r="J342" s="73" t="s">
        <v>9021</v>
      </c>
      <c r="K342" s="66">
        <v>814.0</v>
      </c>
      <c r="L342" s="66"/>
      <c r="M342" s="73" t="s">
        <v>11318</v>
      </c>
      <c r="N342" s="74" t="s">
        <v>14107</v>
      </c>
      <c r="O342" s="73" t="s">
        <v>11591</v>
      </c>
      <c r="P342" s="73" t="s">
        <v>126</v>
      </c>
      <c r="Q342" s="73"/>
      <c r="R342" s="73" t="s">
        <v>11290</v>
      </c>
      <c r="S342" s="66"/>
      <c r="T342" s="66"/>
      <c r="U342" s="74" t="s">
        <v>12612</v>
      </c>
      <c r="V342" s="74" t="s">
        <v>14108</v>
      </c>
      <c r="W342" s="74" t="s">
        <v>12614</v>
      </c>
      <c r="X342" s="66"/>
      <c r="Y342" s="73"/>
      <c r="Z342" s="73"/>
      <c r="AA342" s="73" t="s">
        <v>14109</v>
      </c>
      <c r="AB342" s="73"/>
      <c r="AC342" s="74" t="s">
        <v>11295</v>
      </c>
      <c r="AD342" s="74" t="s">
        <v>11447</v>
      </c>
      <c r="AE342" s="73" t="s">
        <v>14110</v>
      </c>
      <c r="AF342" s="66" t="s">
        <v>11296</v>
      </c>
    </row>
    <row r="343" ht="14.25" customHeight="1">
      <c r="A343" s="66">
        <v>621.0</v>
      </c>
      <c r="B343" s="67">
        <v>46041.4112847222</v>
      </c>
      <c r="C343" s="66" t="s">
        <v>14111</v>
      </c>
      <c r="D343" s="66" t="s">
        <v>14112</v>
      </c>
      <c r="E343" s="66" t="s">
        <v>14113</v>
      </c>
      <c r="F343" s="66" t="s">
        <v>7617</v>
      </c>
      <c r="G343" s="66" t="s">
        <v>11316</v>
      </c>
      <c r="H343" s="66" t="s">
        <v>11338</v>
      </c>
      <c r="I343" s="66" t="s">
        <v>3616</v>
      </c>
      <c r="J343" s="66" t="s">
        <v>3616</v>
      </c>
      <c r="K343" s="66">
        <v>814.0</v>
      </c>
      <c r="L343" s="66">
        <v>1.0</v>
      </c>
      <c r="M343" s="66" t="s">
        <v>11318</v>
      </c>
      <c r="N343" s="66" t="s">
        <v>14114</v>
      </c>
      <c r="O343" s="66" t="s">
        <v>14115</v>
      </c>
      <c r="P343" s="66" t="s">
        <v>126</v>
      </c>
      <c r="Q343" s="66">
        <v>0.0</v>
      </c>
      <c r="R343" s="66" t="s">
        <v>11290</v>
      </c>
      <c r="S343" s="68" t="s">
        <v>12457</v>
      </c>
      <c r="T343" s="69">
        <v>649.0</v>
      </c>
      <c r="U343" s="69" t="s">
        <v>13903</v>
      </c>
      <c r="V343" s="70">
        <v>350.0</v>
      </c>
      <c r="W343" s="69" t="s">
        <v>14116</v>
      </c>
      <c r="X343" s="70"/>
      <c r="Y343" s="69">
        <f t="shared" ref="Y343:Y363" si="11">K343+V343-X343</f>
        <v>1164</v>
      </c>
      <c r="Z343" s="69">
        <v>814.0</v>
      </c>
      <c r="AA343" s="66" t="s">
        <v>14117</v>
      </c>
      <c r="AB343" s="66" t="s">
        <v>11325</v>
      </c>
      <c r="AC343" s="66" t="s">
        <v>11295</v>
      </c>
      <c r="AD343" s="71">
        <v>46080.0</v>
      </c>
      <c r="AE343" s="71">
        <v>46098.0</v>
      </c>
      <c r="AF343" s="66" t="s">
        <v>11296</v>
      </c>
    </row>
    <row r="344" ht="14.25" customHeight="1">
      <c r="A344" s="66">
        <v>696.0</v>
      </c>
      <c r="B344" s="67">
        <v>46052.6076736111</v>
      </c>
      <c r="C344" s="66" t="s">
        <v>14118</v>
      </c>
      <c r="D344" s="66" t="s">
        <v>14119</v>
      </c>
      <c r="E344" s="66" t="s">
        <v>14120</v>
      </c>
      <c r="F344" s="66" t="s">
        <v>14121</v>
      </c>
      <c r="G344" s="66" t="s">
        <v>11316</v>
      </c>
      <c r="H344" s="66" t="s">
        <v>14122</v>
      </c>
      <c r="I344" s="66" t="s">
        <v>3616</v>
      </c>
      <c r="J344" s="66" t="s">
        <v>3616</v>
      </c>
      <c r="K344" s="66">
        <v>755.0</v>
      </c>
      <c r="L344" s="66">
        <v>2.0</v>
      </c>
      <c r="M344" s="66" t="s">
        <v>11288</v>
      </c>
      <c r="N344" s="66" t="s">
        <v>14123</v>
      </c>
      <c r="O344" s="66" t="s">
        <v>14124</v>
      </c>
      <c r="P344" s="66" t="s">
        <v>126</v>
      </c>
      <c r="Q344" s="66">
        <v>0.0</v>
      </c>
      <c r="R344" s="66" t="s">
        <v>11426</v>
      </c>
      <c r="S344" s="68" t="s">
        <v>12817</v>
      </c>
      <c r="T344" s="69">
        <v>755.0</v>
      </c>
      <c r="U344" s="69" t="s">
        <v>14125</v>
      </c>
      <c r="V344" s="70">
        <v>950.0</v>
      </c>
      <c r="W344" s="69" t="s">
        <v>11889</v>
      </c>
      <c r="X344" s="70">
        <v>500.0</v>
      </c>
      <c r="Y344" s="69">
        <f t="shared" si="11"/>
        <v>1205</v>
      </c>
      <c r="Z344" s="69">
        <v>755.0</v>
      </c>
      <c r="AA344" s="66" t="s">
        <v>14126</v>
      </c>
      <c r="AB344" s="66" t="s">
        <v>11325</v>
      </c>
      <c r="AC344" s="66" t="s">
        <v>11295</v>
      </c>
      <c r="AD344" s="71">
        <v>46080.0</v>
      </c>
      <c r="AE344" s="71">
        <v>46091.0</v>
      </c>
      <c r="AF344" s="66" t="s">
        <v>11296</v>
      </c>
    </row>
    <row r="345" ht="14.25" customHeight="1">
      <c r="A345" s="66">
        <v>708.0</v>
      </c>
      <c r="B345" s="67">
        <v>46053.5152199074</v>
      </c>
      <c r="C345" s="66" t="s">
        <v>14127</v>
      </c>
      <c r="D345" s="66" t="s">
        <v>14128</v>
      </c>
      <c r="E345" s="66" t="s">
        <v>14129</v>
      </c>
      <c r="F345" s="66" t="s">
        <v>9038</v>
      </c>
      <c r="G345" s="66" t="s">
        <v>11286</v>
      </c>
      <c r="H345" s="66" t="s">
        <v>11317</v>
      </c>
      <c r="I345" s="66" t="s">
        <v>3616</v>
      </c>
      <c r="J345" s="66" t="s">
        <v>3616</v>
      </c>
      <c r="K345" s="66">
        <v>814.0</v>
      </c>
      <c r="L345" s="66">
        <v>3.0</v>
      </c>
      <c r="M345" s="66" t="s">
        <v>11318</v>
      </c>
      <c r="N345" s="66" t="s">
        <v>12193</v>
      </c>
      <c r="O345" s="66" t="s">
        <v>14130</v>
      </c>
      <c r="P345" s="66" t="s">
        <v>126</v>
      </c>
      <c r="Q345" s="66">
        <v>0.0</v>
      </c>
      <c r="R345" s="66" t="s">
        <v>11426</v>
      </c>
      <c r="S345" s="68" t="s">
        <v>11453</v>
      </c>
      <c r="T345" s="69">
        <v>649.0</v>
      </c>
      <c r="U345" s="69" t="s">
        <v>11374</v>
      </c>
      <c r="V345" s="70">
        <v>1500.0</v>
      </c>
      <c r="W345" s="69" t="s">
        <v>11717</v>
      </c>
      <c r="X345" s="70">
        <v>300.0</v>
      </c>
      <c r="Y345" s="69">
        <f t="shared" si="11"/>
        <v>2014</v>
      </c>
      <c r="Z345" s="69">
        <v>814.0</v>
      </c>
      <c r="AA345" s="66" t="s">
        <v>14131</v>
      </c>
      <c r="AB345" s="66" t="s">
        <v>11325</v>
      </c>
      <c r="AC345" s="66" t="s">
        <v>11295</v>
      </c>
      <c r="AD345" s="71">
        <v>46080.0</v>
      </c>
      <c r="AE345" s="71">
        <v>46086.0</v>
      </c>
      <c r="AF345" s="66" t="s">
        <v>11296</v>
      </c>
    </row>
    <row r="346" ht="14.25" customHeight="1">
      <c r="A346" s="66">
        <v>663.0</v>
      </c>
      <c r="B346" s="67">
        <v>46050.9279282407</v>
      </c>
      <c r="C346" s="66" t="s">
        <v>14132</v>
      </c>
      <c r="D346" s="66" t="s">
        <v>14133</v>
      </c>
      <c r="E346" s="66" t="s">
        <v>14134</v>
      </c>
      <c r="F346" s="88" t="s">
        <v>14135</v>
      </c>
      <c r="G346" s="66" t="s">
        <v>11316</v>
      </c>
      <c r="H346" s="66" t="s">
        <v>11317</v>
      </c>
      <c r="I346" s="66" t="s">
        <v>3616</v>
      </c>
      <c r="J346" s="66" t="s">
        <v>3616</v>
      </c>
      <c r="K346" s="66">
        <v>814.0</v>
      </c>
      <c r="L346" s="66">
        <v>4.0</v>
      </c>
      <c r="M346" s="66" t="s">
        <v>11318</v>
      </c>
      <c r="N346" s="66" t="s">
        <v>14136</v>
      </c>
      <c r="O346" s="66" t="s">
        <v>14137</v>
      </c>
      <c r="P346" s="66" t="s">
        <v>126</v>
      </c>
      <c r="Q346" s="66">
        <v>0.0</v>
      </c>
      <c r="R346" s="66" t="s">
        <v>11290</v>
      </c>
      <c r="S346" s="68" t="s">
        <v>14138</v>
      </c>
      <c r="T346" s="69">
        <v>645.0</v>
      </c>
      <c r="U346" s="69" t="s">
        <v>14139</v>
      </c>
      <c r="V346" s="70">
        <v>800.0</v>
      </c>
      <c r="W346" s="69" t="s">
        <v>14140</v>
      </c>
      <c r="X346" s="70">
        <v>325.0</v>
      </c>
      <c r="Y346" s="69">
        <f t="shared" si="11"/>
        <v>1289</v>
      </c>
      <c r="Z346" s="66">
        <v>814.0</v>
      </c>
      <c r="AA346" s="66" t="s">
        <v>14141</v>
      </c>
      <c r="AB346" s="66" t="s">
        <v>11325</v>
      </c>
      <c r="AC346" s="66" t="s">
        <v>11295</v>
      </c>
      <c r="AD346" s="71">
        <v>46080.0</v>
      </c>
      <c r="AE346" s="71">
        <v>46083.0</v>
      </c>
      <c r="AF346" s="66" t="s">
        <v>11296</v>
      </c>
    </row>
    <row r="347" ht="14.25" customHeight="1">
      <c r="A347" s="66">
        <v>746.0</v>
      </c>
      <c r="B347" s="67">
        <v>46065.1250810185</v>
      </c>
      <c r="C347" s="66" t="s">
        <v>14142</v>
      </c>
      <c r="D347" s="66" t="s">
        <v>14112</v>
      </c>
      <c r="E347" s="66" t="s">
        <v>14143</v>
      </c>
      <c r="F347" s="66" t="s">
        <v>14144</v>
      </c>
      <c r="G347" s="66" t="s">
        <v>11316</v>
      </c>
      <c r="H347" s="66" t="s">
        <v>11338</v>
      </c>
      <c r="I347" s="66" t="s">
        <v>3616</v>
      </c>
      <c r="J347" s="66" t="s">
        <v>3616</v>
      </c>
      <c r="K347" s="66">
        <v>755.0</v>
      </c>
      <c r="L347" s="66">
        <v>5.0</v>
      </c>
      <c r="M347" s="66" t="s">
        <v>11288</v>
      </c>
      <c r="N347" s="66" t="s">
        <v>14145</v>
      </c>
      <c r="O347" s="66" t="s">
        <v>14146</v>
      </c>
      <c r="P347" s="66" t="s">
        <v>126</v>
      </c>
      <c r="Q347" s="66">
        <v>0.0</v>
      </c>
      <c r="R347" s="66" t="s">
        <v>11290</v>
      </c>
      <c r="S347" s="68" t="s">
        <v>11343</v>
      </c>
      <c r="T347" s="69">
        <v>100.0</v>
      </c>
      <c r="U347" s="69" t="s">
        <v>11717</v>
      </c>
      <c r="V347" s="70">
        <v>300.0</v>
      </c>
      <c r="W347" s="69" t="s">
        <v>11343</v>
      </c>
      <c r="X347" s="70">
        <v>100.0</v>
      </c>
      <c r="Y347" s="69">
        <f t="shared" si="11"/>
        <v>955</v>
      </c>
      <c r="Z347" s="66">
        <v>755.0</v>
      </c>
      <c r="AA347" s="66" t="s">
        <v>14147</v>
      </c>
      <c r="AB347" s="66" t="s">
        <v>11325</v>
      </c>
      <c r="AC347" s="66" t="s">
        <v>11295</v>
      </c>
      <c r="AD347" s="71">
        <v>46080.0</v>
      </c>
      <c r="AE347" s="71">
        <v>46113.0</v>
      </c>
      <c r="AF347" s="66" t="s">
        <v>11296</v>
      </c>
    </row>
    <row r="348" ht="14.25" customHeight="1">
      <c r="A348" s="66">
        <v>668.0</v>
      </c>
      <c r="B348" s="67">
        <v>46051.9128356482</v>
      </c>
      <c r="C348" s="66" t="s">
        <v>14119</v>
      </c>
      <c r="D348" s="66" t="s">
        <v>14148</v>
      </c>
      <c r="E348" s="66" t="s">
        <v>14149</v>
      </c>
      <c r="F348" s="66" t="s">
        <v>8457</v>
      </c>
      <c r="G348" s="66" t="s">
        <v>11316</v>
      </c>
      <c r="H348" s="66" t="s">
        <v>11317</v>
      </c>
      <c r="I348" s="66" t="s">
        <v>3616</v>
      </c>
      <c r="J348" s="66" t="s">
        <v>3616</v>
      </c>
      <c r="K348" s="66">
        <v>814.0</v>
      </c>
      <c r="L348" s="66">
        <v>6.0</v>
      </c>
      <c r="M348" s="66" t="s">
        <v>11318</v>
      </c>
      <c r="N348" s="66" t="s">
        <v>14150</v>
      </c>
      <c r="O348" s="66" t="s">
        <v>14151</v>
      </c>
      <c r="P348" s="66" t="s">
        <v>126</v>
      </c>
      <c r="Q348" s="66">
        <v>0.0</v>
      </c>
      <c r="R348" s="66" t="s">
        <v>11426</v>
      </c>
      <c r="S348" s="68" t="s">
        <v>14152</v>
      </c>
      <c r="T348" s="69">
        <v>649.0</v>
      </c>
      <c r="U348" s="69" t="s">
        <v>14153</v>
      </c>
      <c r="V348" s="70">
        <v>600.0</v>
      </c>
      <c r="W348" s="69" t="s">
        <v>14154</v>
      </c>
      <c r="X348" s="70">
        <v>300.0</v>
      </c>
      <c r="Y348" s="69">
        <f t="shared" si="11"/>
        <v>1114</v>
      </c>
      <c r="Z348" s="66">
        <v>814.0</v>
      </c>
      <c r="AA348" s="66" t="s">
        <v>14155</v>
      </c>
      <c r="AB348" s="66"/>
      <c r="AC348" s="66" t="s">
        <v>11295</v>
      </c>
      <c r="AD348" s="71">
        <v>46080.0</v>
      </c>
      <c r="AE348" s="71">
        <v>46122.0</v>
      </c>
      <c r="AF348" s="66" t="s">
        <v>11296</v>
      </c>
    </row>
    <row r="349" ht="14.25" customHeight="1">
      <c r="A349" s="66">
        <v>702.0</v>
      </c>
      <c r="B349" s="67">
        <v>46053.433275463</v>
      </c>
      <c r="C349" s="66" t="s">
        <v>14156</v>
      </c>
      <c r="D349" s="66" t="s">
        <v>14157</v>
      </c>
      <c r="E349" s="66" t="s">
        <v>14158</v>
      </c>
      <c r="F349" s="66" t="s">
        <v>8737</v>
      </c>
      <c r="G349" s="66" t="s">
        <v>11286</v>
      </c>
      <c r="H349" s="66" t="s">
        <v>11338</v>
      </c>
      <c r="I349" s="66" t="s">
        <v>3616</v>
      </c>
      <c r="J349" s="66" t="s">
        <v>3616</v>
      </c>
      <c r="K349" s="66">
        <v>407.0</v>
      </c>
      <c r="L349" s="66">
        <v>7.0</v>
      </c>
      <c r="M349" s="66" t="s">
        <v>12113</v>
      </c>
      <c r="N349" s="66" t="s">
        <v>14159</v>
      </c>
      <c r="O349" s="66" t="s">
        <v>14160</v>
      </c>
      <c r="P349" s="66" t="s">
        <v>126</v>
      </c>
      <c r="Q349" s="66">
        <v>0.0</v>
      </c>
      <c r="R349" s="66" t="s">
        <v>11426</v>
      </c>
      <c r="S349" s="68" t="s">
        <v>11453</v>
      </c>
      <c r="T349" s="69">
        <v>649.0</v>
      </c>
      <c r="U349" s="69" t="s">
        <v>11374</v>
      </c>
      <c r="V349" s="70">
        <v>1500.0</v>
      </c>
      <c r="W349" s="69" t="s">
        <v>11342</v>
      </c>
      <c r="X349" s="70">
        <v>500.0</v>
      </c>
      <c r="Y349" s="69">
        <f t="shared" si="11"/>
        <v>1407</v>
      </c>
      <c r="Z349" s="66">
        <v>407.0</v>
      </c>
      <c r="AA349" s="66" t="s">
        <v>14161</v>
      </c>
      <c r="AB349" s="66"/>
      <c r="AC349" s="66" t="s">
        <v>11295</v>
      </c>
      <c r="AD349" s="71">
        <v>46080.0</v>
      </c>
      <c r="AE349" s="71">
        <v>46132.0</v>
      </c>
      <c r="AF349" s="66" t="s">
        <v>11296</v>
      </c>
    </row>
    <row r="350" ht="14.25" customHeight="1">
      <c r="A350" s="66">
        <v>705.0</v>
      </c>
      <c r="B350" s="67">
        <v>46053.4845833333</v>
      </c>
      <c r="C350" s="66" t="s">
        <v>14162</v>
      </c>
      <c r="D350" s="66" t="s">
        <v>14163</v>
      </c>
      <c r="E350" s="66" t="s">
        <v>14164</v>
      </c>
      <c r="F350" s="66" t="s">
        <v>8359</v>
      </c>
      <c r="G350" s="66" t="s">
        <v>11286</v>
      </c>
      <c r="H350" s="66" t="s">
        <v>11338</v>
      </c>
      <c r="I350" s="66" t="s">
        <v>3616</v>
      </c>
      <c r="J350" s="66" t="s">
        <v>3616</v>
      </c>
      <c r="K350" s="66">
        <v>407.0</v>
      </c>
      <c r="L350" s="66"/>
      <c r="M350" s="66" t="s">
        <v>11301</v>
      </c>
      <c r="N350" s="66" t="s">
        <v>14165</v>
      </c>
      <c r="O350" s="66" t="s">
        <v>14166</v>
      </c>
      <c r="P350" s="66" t="s">
        <v>126</v>
      </c>
      <c r="Q350" s="66">
        <v>0.0</v>
      </c>
      <c r="R350" s="66" t="s">
        <v>11426</v>
      </c>
      <c r="S350" s="68" t="s">
        <v>11453</v>
      </c>
      <c r="T350" s="69">
        <v>649.0</v>
      </c>
      <c r="U350" s="69" t="s">
        <v>11374</v>
      </c>
      <c r="V350" s="70">
        <v>1500.0</v>
      </c>
      <c r="W350" s="69" t="s">
        <v>11717</v>
      </c>
      <c r="X350" s="70">
        <v>300.0</v>
      </c>
      <c r="Y350" s="69">
        <f t="shared" si="11"/>
        <v>1607</v>
      </c>
      <c r="Z350" s="69"/>
      <c r="AA350" s="66" t="s">
        <v>14167</v>
      </c>
      <c r="AB350" s="66"/>
      <c r="AC350" s="66" t="s">
        <v>11295</v>
      </c>
      <c r="AD350" s="71">
        <v>46080.0</v>
      </c>
      <c r="AE350" s="71">
        <v>46148.0</v>
      </c>
      <c r="AF350" s="66" t="s">
        <v>11296</v>
      </c>
    </row>
    <row r="351" ht="14.25" customHeight="1">
      <c r="A351" s="66">
        <v>710.0</v>
      </c>
      <c r="B351" s="67">
        <v>46053.5636458333</v>
      </c>
      <c r="C351" s="66" t="s">
        <v>14168</v>
      </c>
      <c r="D351" s="66" t="s">
        <v>14169</v>
      </c>
      <c r="E351" s="66" t="s">
        <v>14170</v>
      </c>
      <c r="F351" s="90" t="s">
        <v>8866</v>
      </c>
      <c r="G351" s="66" t="s">
        <v>11316</v>
      </c>
      <c r="H351" s="66" t="s">
        <v>14171</v>
      </c>
      <c r="I351" s="66" t="s">
        <v>3616</v>
      </c>
      <c r="J351" s="66" t="s">
        <v>3616</v>
      </c>
      <c r="K351" s="66">
        <v>407.0</v>
      </c>
      <c r="L351" s="66"/>
      <c r="M351" s="66" t="s">
        <v>11301</v>
      </c>
      <c r="N351" s="66" t="s">
        <v>14172</v>
      </c>
      <c r="O351" s="66" t="s">
        <v>14173</v>
      </c>
      <c r="P351" s="66" t="s">
        <v>126</v>
      </c>
      <c r="Q351" s="66">
        <v>0.0</v>
      </c>
      <c r="R351" s="66" t="s">
        <v>11426</v>
      </c>
      <c r="S351" s="68" t="s">
        <v>14140</v>
      </c>
      <c r="T351" s="69">
        <v>325.0</v>
      </c>
      <c r="U351" s="69" t="s">
        <v>14174</v>
      </c>
      <c r="V351" s="70" t="s">
        <v>11440</v>
      </c>
      <c r="W351" s="69" t="s">
        <v>11988</v>
      </c>
      <c r="X351" s="70">
        <v>100.0</v>
      </c>
      <c r="Y351" s="69">
        <f t="shared" si="11"/>
        <v>1307</v>
      </c>
      <c r="Z351" s="69"/>
      <c r="AA351" s="66" t="s">
        <v>14175</v>
      </c>
      <c r="AB351" s="66"/>
      <c r="AC351" s="66" t="s">
        <v>11295</v>
      </c>
      <c r="AD351" s="71">
        <v>46080.0</v>
      </c>
      <c r="AE351" s="71">
        <v>46148.0</v>
      </c>
      <c r="AF351" s="66" t="s">
        <v>11296</v>
      </c>
    </row>
    <row r="352" ht="14.25" customHeight="1">
      <c r="A352" s="66">
        <v>712.0</v>
      </c>
      <c r="B352" s="67">
        <v>46053.6145601852</v>
      </c>
      <c r="C352" s="66" t="s">
        <v>14176</v>
      </c>
      <c r="D352" s="66" t="s">
        <v>14177</v>
      </c>
      <c r="E352" s="66" t="s">
        <v>14178</v>
      </c>
      <c r="F352" s="66" t="s">
        <v>9085</v>
      </c>
      <c r="G352" s="66" t="s">
        <v>11286</v>
      </c>
      <c r="H352" s="66" t="s">
        <v>11338</v>
      </c>
      <c r="I352" s="66" t="s">
        <v>3616</v>
      </c>
      <c r="J352" s="66" t="s">
        <v>3616</v>
      </c>
      <c r="K352" s="66">
        <v>407.0</v>
      </c>
      <c r="L352" s="66"/>
      <c r="M352" s="66" t="s">
        <v>14179</v>
      </c>
      <c r="N352" s="66" t="s">
        <v>14180</v>
      </c>
      <c r="O352" s="66" t="s">
        <v>14166</v>
      </c>
      <c r="P352" s="66" t="s">
        <v>126</v>
      </c>
      <c r="Q352" s="66">
        <v>0.0</v>
      </c>
      <c r="R352" s="66" t="s">
        <v>11290</v>
      </c>
      <c r="S352" s="68" t="s">
        <v>12098</v>
      </c>
      <c r="T352" s="69">
        <v>714.0</v>
      </c>
      <c r="U352" s="69" t="s">
        <v>11374</v>
      </c>
      <c r="V352" s="70">
        <v>1500.0</v>
      </c>
      <c r="W352" s="69" t="s">
        <v>11625</v>
      </c>
      <c r="X352" s="70">
        <v>200.0</v>
      </c>
      <c r="Y352" s="69">
        <f t="shared" si="11"/>
        <v>1707</v>
      </c>
      <c r="Z352" s="69"/>
      <c r="AA352" s="66" t="s">
        <v>14181</v>
      </c>
      <c r="AB352" s="66"/>
      <c r="AC352" s="66" t="s">
        <v>11295</v>
      </c>
      <c r="AD352" s="71">
        <v>46080.0</v>
      </c>
      <c r="AE352" s="71">
        <v>46149.0</v>
      </c>
      <c r="AF352" s="66" t="s">
        <v>11296</v>
      </c>
    </row>
    <row r="353" ht="14.25" customHeight="1">
      <c r="A353" s="66">
        <v>766.0</v>
      </c>
      <c r="B353" s="67">
        <v>46081.2588078704</v>
      </c>
      <c r="C353" s="66" t="s">
        <v>14182</v>
      </c>
      <c r="D353" s="66" t="s">
        <v>14183</v>
      </c>
      <c r="E353" s="66" t="s">
        <v>14184</v>
      </c>
      <c r="F353" s="66" t="s">
        <v>5577</v>
      </c>
      <c r="G353" s="68" t="s">
        <v>11316</v>
      </c>
      <c r="H353" s="68" t="s">
        <v>11357</v>
      </c>
      <c r="I353" s="68" t="s">
        <v>738</v>
      </c>
      <c r="J353" s="66" t="s">
        <v>738</v>
      </c>
      <c r="K353" s="66">
        <v>755.0</v>
      </c>
      <c r="L353" s="66">
        <v>1.0</v>
      </c>
      <c r="M353" s="68" t="s">
        <v>11318</v>
      </c>
      <c r="N353" s="76" t="s">
        <v>14185</v>
      </c>
      <c r="O353" s="68" t="s">
        <v>14186</v>
      </c>
      <c r="P353" s="68" t="s">
        <v>152</v>
      </c>
      <c r="Q353" s="68" t="s">
        <v>14187</v>
      </c>
      <c r="R353" s="68" t="s">
        <v>11290</v>
      </c>
      <c r="S353" s="76" t="s">
        <v>14188</v>
      </c>
      <c r="T353" s="69">
        <v>755.0</v>
      </c>
      <c r="U353" s="76" t="s">
        <v>12246</v>
      </c>
      <c r="V353" s="70">
        <v>2200.0</v>
      </c>
      <c r="W353" s="76" t="s">
        <v>11717</v>
      </c>
      <c r="X353" s="70">
        <v>300.0</v>
      </c>
      <c r="Y353" s="69">
        <f t="shared" si="11"/>
        <v>2655</v>
      </c>
      <c r="Z353" s="69">
        <f t="shared" ref="Z353:Z354" si="12">K353</f>
        <v>755</v>
      </c>
      <c r="AA353" s="68" t="s">
        <v>14189</v>
      </c>
      <c r="AB353" s="66" t="s">
        <v>12110</v>
      </c>
      <c r="AC353" s="66" t="s">
        <v>11295</v>
      </c>
      <c r="AD353" s="71">
        <v>46098.0</v>
      </c>
      <c r="AE353" s="71">
        <v>46098.0</v>
      </c>
      <c r="AF353" s="66" t="s">
        <v>11296</v>
      </c>
    </row>
    <row r="354" ht="14.25" customHeight="1">
      <c r="A354" s="66">
        <v>770.0</v>
      </c>
      <c r="B354" s="67">
        <v>46082.4269212963</v>
      </c>
      <c r="C354" s="66" t="s">
        <v>14190</v>
      </c>
      <c r="D354" s="66" t="s">
        <v>14191</v>
      </c>
      <c r="E354" s="66" t="s">
        <v>14192</v>
      </c>
      <c r="F354" s="66" t="s">
        <v>4737</v>
      </c>
      <c r="G354" s="68" t="s">
        <v>11286</v>
      </c>
      <c r="H354" s="68" t="s">
        <v>11317</v>
      </c>
      <c r="I354" s="68" t="s">
        <v>738</v>
      </c>
      <c r="J354" s="66" t="s">
        <v>738</v>
      </c>
      <c r="K354" s="66">
        <v>755.0</v>
      </c>
      <c r="L354" s="66">
        <v>2.0</v>
      </c>
      <c r="M354" s="68" t="s">
        <v>11318</v>
      </c>
      <c r="N354" s="76" t="s">
        <v>14193</v>
      </c>
      <c r="O354" s="68" t="s">
        <v>11591</v>
      </c>
      <c r="P354" s="68" t="s">
        <v>126</v>
      </c>
      <c r="Q354" s="66"/>
      <c r="R354" s="68" t="s">
        <v>11290</v>
      </c>
      <c r="S354" s="76" t="s">
        <v>14194</v>
      </c>
      <c r="T354" s="69">
        <v>714.0</v>
      </c>
      <c r="U354" s="76" t="s">
        <v>14195</v>
      </c>
      <c r="V354" s="70">
        <v>1500.0</v>
      </c>
      <c r="W354" s="76" t="s">
        <v>14196</v>
      </c>
      <c r="X354" s="70">
        <v>100.0</v>
      </c>
      <c r="Y354" s="69">
        <f t="shared" si="11"/>
        <v>2155</v>
      </c>
      <c r="Z354" s="69">
        <f t="shared" si="12"/>
        <v>755</v>
      </c>
      <c r="AA354" s="68" t="s">
        <v>14197</v>
      </c>
      <c r="AB354" s="66" t="s">
        <v>11325</v>
      </c>
      <c r="AC354" s="66" t="s">
        <v>11295</v>
      </c>
      <c r="AD354" s="71">
        <v>46098.0</v>
      </c>
      <c r="AE354" s="71">
        <v>46103.0</v>
      </c>
      <c r="AF354" s="66" t="s">
        <v>11296</v>
      </c>
    </row>
    <row r="355" ht="14.25" customHeight="1">
      <c r="A355" s="66">
        <v>309.0</v>
      </c>
      <c r="B355" s="67">
        <v>45996.8499074074</v>
      </c>
      <c r="C355" s="66" t="s">
        <v>14198</v>
      </c>
      <c r="D355" s="66" t="s">
        <v>14199</v>
      </c>
      <c r="E355" s="66" t="s">
        <v>14200</v>
      </c>
      <c r="F355" s="66" t="s">
        <v>763</v>
      </c>
      <c r="G355" s="66" t="s">
        <v>11286</v>
      </c>
      <c r="H355" s="66" t="s">
        <v>11338</v>
      </c>
      <c r="I355" s="66" t="s">
        <v>738</v>
      </c>
      <c r="J355" s="66" t="s">
        <v>738</v>
      </c>
      <c r="K355" s="66">
        <v>407.0</v>
      </c>
      <c r="L355" s="66">
        <v>3.0</v>
      </c>
      <c r="M355" s="66" t="s">
        <v>11301</v>
      </c>
      <c r="N355" s="66" t="s">
        <v>767</v>
      </c>
      <c r="O355" s="66" t="s">
        <v>14201</v>
      </c>
      <c r="P355" s="66" t="s">
        <v>126</v>
      </c>
      <c r="Q355" s="66" t="s">
        <v>767</v>
      </c>
      <c r="R355" s="66" t="s">
        <v>11290</v>
      </c>
      <c r="S355" s="68" t="s">
        <v>14202</v>
      </c>
      <c r="T355" s="69">
        <v>409.0</v>
      </c>
      <c r="U355" s="69" t="s">
        <v>14203</v>
      </c>
      <c r="V355" s="70">
        <v>1700.0</v>
      </c>
      <c r="W355" s="69" t="s">
        <v>11827</v>
      </c>
      <c r="X355" s="70">
        <v>200.0</v>
      </c>
      <c r="Y355" s="69">
        <f t="shared" si="11"/>
        <v>1907</v>
      </c>
      <c r="Z355" s="69">
        <v>407.0</v>
      </c>
      <c r="AA355" s="66" t="s">
        <v>14204</v>
      </c>
      <c r="AB355" s="66"/>
      <c r="AC355" s="66" t="s">
        <v>11295</v>
      </c>
      <c r="AD355" s="71">
        <v>46080.0</v>
      </c>
      <c r="AE355" s="71">
        <v>46123.0</v>
      </c>
      <c r="AF355" s="66" t="s">
        <v>11296</v>
      </c>
    </row>
    <row r="356" ht="14.25" customHeight="1">
      <c r="A356" s="66">
        <v>565.0</v>
      </c>
      <c r="B356" s="67">
        <v>46023.95625</v>
      </c>
      <c r="C356" s="66" t="s">
        <v>14205</v>
      </c>
      <c r="D356" s="66" t="s">
        <v>14206</v>
      </c>
      <c r="E356" s="66" t="s">
        <v>14207</v>
      </c>
      <c r="F356" s="66" t="s">
        <v>788</v>
      </c>
      <c r="G356" s="66" t="s">
        <v>11286</v>
      </c>
      <c r="H356" s="66" t="s">
        <v>11317</v>
      </c>
      <c r="I356" s="66" t="s">
        <v>738</v>
      </c>
      <c r="J356" s="66" t="s">
        <v>738</v>
      </c>
      <c r="K356" s="66">
        <v>407.0</v>
      </c>
      <c r="L356" s="66">
        <v>4.0</v>
      </c>
      <c r="M356" s="66" t="s">
        <v>11301</v>
      </c>
      <c r="N356" s="66" t="s">
        <v>11435</v>
      </c>
      <c r="O356" s="66" t="s">
        <v>14208</v>
      </c>
      <c r="P356" s="66" t="s">
        <v>152</v>
      </c>
      <c r="Q356" s="66" t="s">
        <v>12366</v>
      </c>
      <c r="R356" s="66" t="s">
        <v>11290</v>
      </c>
      <c r="S356" s="68" t="s">
        <v>11685</v>
      </c>
      <c r="T356" s="69">
        <v>450.0</v>
      </c>
      <c r="U356" s="69" t="s">
        <v>13785</v>
      </c>
      <c r="V356" s="70">
        <v>1400.0</v>
      </c>
      <c r="W356" s="69" t="s">
        <v>11827</v>
      </c>
      <c r="X356" s="70">
        <v>200.0</v>
      </c>
      <c r="Y356" s="69">
        <f t="shared" si="11"/>
        <v>1607</v>
      </c>
      <c r="Z356" s="66">
        <v>407.0</v>
      </c>
      <c r="AA356" s="66" t="s">
        <v>14209</v>
      </c>
      <c r="AB356" s="66"/>
      <c r="AC356" s="66" t="s">
        <v>11295</v>
      </c>
      <c r="AD356" s="71">
        <v>46080.0</v>
      </c>
      <c r="AE356" s="71">
        <v>46122.0</v>
      </c>
      <c r="AF356" s="66" t="s">
        <v>11296</v>
      </c>
    </row>
    <row r="357" ht="14.25" customHeight="1">
      <c r="A357" s="66">
        <v>590.0</v>
      </c>
      <c r="B357" s="67">
        <v>46031.6307175926</v>
      </c>
      <c r="C357" s="66" t="s">
        <v>14210</v>
      </c>
      <c r="D357" s="66" t="s">
        <v>14211</v>
      </c>
      <c r="E357" s="66" t="s">
        <v>14212</v>
      </c>
      <c r="F357" s="66" t="s">
        <v>7408</v>
      </c>
      <c r="G357" s="66" t="s">
        <v>11286</v>
      </c>
      <c r="H357" s="66" t="s">
        <v>11338</v>
      </c>
      <c r="I357" s="66" t="s">
        <v>738</v>
      </c>
      <c r="J357" s="66" t="s">
        <v>738</v>
      </c>
      <c r="K357" s="66">
        <v>814.0</v>
      </c>
      <c r="L357" s="66"/>
      <c r="M357" s="66" t="s">
        <v>11318</v>
      </c>
      <c r="N357" s="66" t="s">
        <v>14213</v>
      </c>
      <c r="O357" s="66" t="s">
        <v>11591</v>
      </c>
      <c r="P357" s="66" t="s">
        <v>126</v>
      </c>
      <c r="Q357" s="66">
        <v>0.0</v>
      </c>
      <c r="R357" s="66" t="s">
        <v>11290</v>
      </c>
      <c r="S357" s="68" t="s">
        <v>12088</v>
      </c>
      <c r="T357" s="69">
        <v>814.0</v>
      </c>
      <c r="U357" s="69" t="s">
        <v>14214</v>
      </c>
      <c r="V357" s="70" t="s">
        <v>14215</v>
      </c>
      <c r="W357" s="69" t="s">
        <v>11827</v>
      </c>
      <c r="X357" s="70">
        <v>200.0</v>
      </c>
      <c r="Y357" s="69">
        <f t="shared" si="11"/>
        <v>1924</v>
      </c>
      <c r="Z357" s="69"/>
      <c r="AA357" s="66" t="s">
        <v>14216</v>
      </c>
      <c r="AB357" s="66"/>
      <c r="AC357" s="66" t="s">
        <v>11295</v>
      </c>
      <c r="AD357" s="71">
        <v>46080.0</v>
      </c>
      <c r="AE357" s="71">
        <v>46167.0</v>
      </c>
      <c r="AF357" s="66" t="s">
        <v>11296</v>
      </c>
    </row>
    <row r="358" ht="14.25" customHeight="1">
      <c r="A358" s="66">
        <v>694.0</v>
      </c>
      <c r="B358" s="67">
        <v>46052.8754050926</v>
      </c>
      <c r="C358" s="66" t="s">
        <v>14217</v>
      </c>
      <c r="D358" s="66" t="s">
        <v>14218</v>
      </c>
      <c r="E358" s="66" t="s">
        <v>14219</v>
      </c>
      <c r="F358" s="66" t="s">
        <v>5585</v>
      </c>
      <c r="G358" s="66" t="s">
        <v>11286</v>
      </c>
      <c r="H358" s="66" t="s">
        <v>11338</v>
      </c>
      <c r="I358" s="66" t="s">
        <v>2820</v>
      </c>
      <c r="J358" s="66" t="s">
        <v>161</v>
      </c>
      <c r="K358" s="66">
        <v>755.0</v>
      </c>
      <c r="L358" s="66">
        <v>4.0</v>
      </c>
      <c r="M358" s="66" t="s">
        <v>11288</v>
      </c>
      <c r="N358" s="66" t="s">
        <v>14220</v>
      </c>
      <c r="O358" s="66" t="s">
        <v>14221</v>
      </c>
      <c r="P358" s="66" t="s">
        <v>126</v>
      </c>
      <c r="Q358" s="66">
        <v>0.0</v>
      </c>
      <c r="R358" s="66" t="s">
        <v>11290</v>
      </c>
      <c r="S358" s="68" t="s">
        <v>14222</v>
      </c>
      <c r="T358" s="69">
        <v>605.0</v>
      </c>
      <c r="U358" s="69" t="s">
        <v>14223</v>
      </c>
      <c r="V358" s="70">
        <v>2300.0</v>
      </c>
      <c r="W358" s="69" t="s">
        <v>12008</v>
      </c>
      <c r="X358" s="70">
        <v>500.0</v>
      </c>
      <c r="Y358" s="69">
        <f t="shared" si="11"/>
        <v>2555</v>
      </c>
      <c r="Z358" s="66">
        <v>755.0</v>
      </c>
      <c r="AA358" s="66" t="s">
        <v>14224</v>
      </c>
      <c r="AB358" s="66"/>
      <c r="AC358" s="66" t="s">
        <v>11295</v>
      </c>
      <c r="AD358" s="71">
        <v>46080.0</v>
      </c>
      <c r="AE358" s="71">
        <v>46122.0</v>
      </c>
      <c r="AF358" s="66" t="s">
        <v>11296</v>
      </c>
    </row>
    <row r="359" ht="14.25" customHeight="1">
      <c r="A359" s="66">
        <v>666.0</v>
      </c>
      <c r="B359" s="67">
        <v>46050.6047222222</v>
      </c>
      <c r="C359" s="66" t="s">
        <v>14225</v>
      </c>
      <c r="D359" s="66" t="s">
        <v>14226</v>
      </c>
      <c r="E359" s="66" t="s">
        <v>14227</v>
      </c>
      <c r="F359" s="66" t="s">
        <v>8339</v>
      </c>
      <c r="G359" s="66" t="s">
        <v>11286</v>
      </c>
      <c r="H359" s="66" t="s">
        <v>11317</v>
      </c>
      <c r="I359" s="66" t="s">
        <v>405</v>
      </c>
      <c r="J359" s="66" t="s">
        <v>161</v>
      </c>
      <c r="K359" s="66">
        <v>755.0</v>
      </c>
      <c r="L359" s="66">
        <v>0.0</v>
      </c>
      <c r="M359" s="66" t="s">
        <v>11288</v>
      </c>
      <c r="N359" s="66" t="s">
        <v>14228</v>
      </c>
      <c r="O359" s="66" t="s">
        <v>14229</v>
      </c>
      <c r="P359" s="66" t="s">
        <v>126</v>
      </c>
      <c r="Q359" s="66">
        <v>0.0</v>
      </c>
      <c r="R359" s="66" t="s">
        <v>11290</v>
      </c>
      <c r="S359" s="68" t="s">
        <v>14230</v>
      </c>
      <c r="T359" s="69">
        <v>464.0</v>
      </c>
      <c r="U359" s="69" t="s">
        <v>14231</v>
      </c>
      <c r="V359" s="70">
        <v>2540.0</v>
      </c>
      <c r="W359" s="69" t="s">
        <v>11342</v>
      </c>
      <c r="X359" s="70">
        <v>500.0</v>
      </c>
      <c r="Y359" s="69">
        <f t="shared" si="11"/>
        <v>2795</v>
      </c>
      <c r="Z359" s="66">
        <v>755.0</v>
      </c>
      <c r="AA359" s="66" t="s">
        <v>14232</v>
      </c>
      <c r="AB359" s="66"/>
      <c r="AC359" s="66" t="s">
        <v>11295</v>
      </c>
      <c r="AD359" s="71">
        <v>46080.0</v>
      </c>
      <c r="AE359" s="71">
        <v>46125.0</v>
      </c>
      <c r="AF359" s="66" t="s">
        <v>11296</v>
      </c>
    </row>
    <row r="360" ht="14.25" customHeight="1">
      <c r="A360" s="66">
        <v>677.0</v>
      </c>
      <c r="B360" s="67">
        <v>46052.3854398148</v>
      </c>
      <c r="C360" s="66" t="s">
        <v>14233</v>
      </c>
      <c r="D360" s="66" t="s">
        <v>14234</v>
      </c>
      <c r="E360" s="66" t="s">
        <v>14235</v>
      </c>
      <c r="F360" s="66" t="s">
        <v>14236</v>
      </c>
      <c r="G360" s="66" t="s">
        <v>11286</v>
      </c>
      <c r="H360" s="66" t="s">
        <v>11357</v>
      </c>
      <c r="I360" s="66" t="s">
        <v>161</v>
      </c>
      <c r="J360" s="66" t="s">
        <v>161</v>
      </c>
      <c r="K360" s="66">
        <v>814.0</v>
      </c>
      <c r="L360" s="66">
        <v>1.0</v>
      </c>
      <c r="M360" s="66" t="s">
        <v>11318</v>
      </c>
      <c r="N360" s="66" t="s">
        <v>14237</v>
      </c>
      <c r="O360" s="66" t="s">
        <v>14238</v>
      </c>
      <c r="P360" s="66" t="s">
        <v>126</v>
      </c>
      <c r="Q360" s="66">
        <v>0.0</v>
      </c>
      <c r="R360" s="66" t="s">
        <v>11290</v>
      </c>
      <c r="S360" s="68" t="s">
        <v>14239</v>
      </c>
      <c r="T360" s="69">
        <v>814.0</v>
      </c>
      <c r="U360" s="69" t="s">
        <v>14240</v>
      </c>
      <c r="V360" s="70">
        <v>2334.0</v>
      </c>
      <c r="W360" s="69" t="s">
        <v>11717</v>
      </c>
      <c r="X360" s="70">
        <v>300.0</v>
      </c>
      <c r="Y360" s="69">
        <f t="shared" si="11"/>
        <v>2848</v>
      </c>
      <c r="Z360" s="69">
        <v>814.0</v>
      </c>
      <c r="AA360" s="66" t="s">
        <v>14241</v>
      </c>
      <c r="AB360" s="66" t="s">
        <v>11357</v>
      </c>
      <c r="AC360" s="66" t="s">
        <v>11295</v>
      </c>
      <c r="AD360" s="71">
        <v>46080.0</v>
      </c>
      <c r="AE360" s="71">
        <v>46090.0</v>
      </c>
      <c r="AF360" s="66" t="s">
        <v>11296</v>
      </c>
    </row>
    <row r="361" ht="14.25" customHeight="1">
      <c r="A361" s="66">
        <v>559.0</v>
      </c>
      <c r="B361" s="67">
        <v>46023.1260648148</v>
      </c>
      <c r="C361" s="66" t="s">
        <v>159</v>
      </c>
      <c r="D361" s="66" t="s">
        <v>14242</v>
      </c>
      <c r="E361" s="66" t="s">
        <v>14243</v>
      </c>
      <c r="F361" s="66" t="s">
        <v>160</v>
      </c>
      <c r="G361" s="66" t="s">
        <v>11286</v>
      </c>
      <c r="H361" s="66" t="s">
        <v>11338</v>
      </c>
      <c r="I361" s="66" t="s">
        <v>161</v>
      </c>
      <c r="J361" s="66" t="s">
        <v>161</v>
      </c>
      <c r="K361" s="66">
        <v>755.0</v>
      </c>
      <c r="L361" s="66">
        <v>2.0</v>
      </c>
      <c r="M361" s="66" t="s">
        <v>11288</v>
      </c>
      <c r="N361" s="66" t="s">
        <v>14244</v>
      </c>
      <c r="O361" s="66" t="s">
        <v>14245</v>
      </c>
      <c r="P361" s="66" t="s">
        <v>126</v>
      </c>
      <c r="Q361" s="66">
        <v>0.0</v>
      </c>
      <c r="R361" s="66" t="s">
        <v>11290</v>
      </c>
      <c r="S361" s="68" t="s">
        <v>12383</v>
      </c>
      <c r="T361" s="69">
        <v>855.0</v>
      </c>
      <c r="U361" s="69" t="s">
        <v>11482</v>
      </c>
      <c r="V361" s="70">
        <v>2000.0</v>
      </c>
      <c r="W361" s="69" t="s">
        <v>11374</v>
      </c>
      <c r="X361" s="70">
        <v>1500.0</v>
      </c>
      <c r="Y361" s="69">
        <f t="shared" si="11"/>
        <v>1255</v>
      </c>
      <c r="Z361" s="69">
        <v>755.0</v>
      </c>
      <c r="AA361" s="66" t="s">
        <v>14246</v>
      </c>
      <c r="AB361" s="66" t="s">
        <v>11325</v>
      </c>
      <c r="AC361" s="66" t="s">
        <v>11295</v>
      </c>
      <c r="AD361" s="71">
        <v>46080.0</v>
      </c>
      <c r="AE361" s="71">
        <v>46098.0</v>
      </c>
      <c r="AF361" s="66" t="s">
        <v>11296</v>
      </c>
    </row>
    <row r="362" ht="14.25" customHeight="1">
      <c r="A362" s="66">
        <v>482.0</v>
      </c>
      <c r="B362" s="67">
        <v>46021.8976967593</v>
      </c>
      <c r="C362" s="66" t="s">
        <v>14247</v>
      </c>
      <c r="D362" s="66" t="s">
        <v>14248</v>
      </c>
      <c r="E362" s="66" t="s">
        <v>14249</v>
      </c>
      <c r="F362" s="66" t="s">
        <v>7442</v>
      </c>
      <c r="G362" s="66" t="s">
        <v>11316</v>
      </c>
      <c r="H362" s="66" t="s">
        <v>11338</v>
      </c>
      <c r="I362" s="66" t="s">
        <v>161</v>
      </c>
      <c r="J362" s="66" t="s">
        <v>161</v>
      </c>
      <c r="K362" s="66">
        <v>407.0</v>
      </c>
      <c r="L362" s="66">
        <v>3.0</v>
      </c>
      <c r="M362" s="66" t="s">
        <v>11301</v>
      </c>
      <c r="N362" s="66" t="s">
        <v>12050</v>
      </c>
      <c r="O362" s="66" t="s">
        <v>14250</v>
      </c>
      <c r="P362" s="66" t="s">
        <v>126</v>
      </c>
      <c r="Q362" s="66" t="s">
        <v>767</v>
      </c>
      <c r="R362" s="66" t="s">
        <v>126</v>
      </c>
      <c r="S362" s="68" t="s">
        <v>14251</v>
      </c>
      <c r="T362" s="69">
        <v>488.0</v>
      </c>
      <c r="U362" s="69" t="s">
        <v>13240</v>
      </c>
      <c r="V362" s="70">
        <v>3000.0</v>
      </c>
      <c r="W362" s="69" t="s">
        <v>11561</v>
      </c>
      <c r="X362" s="70">
        <v>500.0</v>
      </c>
      <c r="Y362" s="69">
        <f t="shared" si="11"/>
        <v>2907</v>
      </c>
      <c r="Z362" s="66">
        <v>407.0</v>
      </c>
      <c r="AA362" s="66" t="s">
        <v>14252</v>
      </c>
      <c r="AB362" s="66"/>
      <c r="AC362" s="66" t="s">
        <v>11295</v>
      </c>
      <c r="AD362" s="71">
        <v>46080.0</v>
      </c>
      <c r="AE362" s="71">
        <v>46122.0</v>
      </c>
      <c r="AF362" s="66" t="s">
        <v>11296</v>
      </c>
    </row>
    <row r="363" ht="14.25" customHeight="1">
      <c r="A363" s="66">
        <v>840.0</v>
      </c>
      <c r="B363" s="67">
        <v>46134.5732175926</v>
      </c>
      <c r="C363" s="68" t="s">
        <v>14253</v>
      </c>
      <c r="D363" s="68" t="s">
        <v>14254</v>
      </c>
      <c r="E363" s="76" t="s">
        <v>14255</v>
      </c>
      <c r="F363" s="68" t="s">
        <v>10803</v>
      </c>
      <c r="G363" s="68" t="s">
        <v>11316</v>
      </c>
      <c r="H363" s="68" t="s">
        <v>14256</v>
      </c>
      <c r="I363" s="68" t="s">
        <v>10804</v>
      </c>
      <c r="J363" s="68"/>
      <c r="K363" s="66">
        <v>814.0</v>
      </c>
      <c r="L363" s="66"/>
      <c r="M363" s="68" t="s">
        <v>11318</v>
      </c>
      <c r="N363" s="76" t="s">
        <v>14257</v>
      </c>
      <c r="O363" s="68" t="s">
        <v>11489</v>
      </c>
      <c r="P363" s="68" t="s">
        <v>126</v>
      </c>
      <c r="Q363" s="68"/>
      <c r="R363" s="68" t="s">
        <v>126</v>
      </c>
      <c r="S363" s="76" t="s">
        <v>14258</v>
      </c>
      <c r="T363" s="66">
        <v>950.0</v>
      </c>
      <c r="U363" s="76" t="s">
        <v>14259</v>
      </c>
      <c r="V363" s="66">
        <v>2000.0</v>
      </c>
      <c r="W363" s="76" t="s">
        <v>11342</v>
      </c>
      <c r="X363" s="76" t="s">
        <v>11342</v>
      </c>
      <c r="Y363" s="69">
        <f t="shared" si="11"/>
        <v>2314</v>
      </c>
      <c r="Z363" s="68"/>
      <c r="AA363" s="68" t="s">
        <v>14260</v>
      </c>
      <c r="AB363" s="68"/>
      <c r="AC363" s="66" t="s">
        <v>11295</v>
      </c>
      <c r="AD363" s="68" t="s">
        <v>11302</v>
      </c>
      <c r="AE363" s="76" t="s">
        <v>11303</v>
      </c>
      <c r="AF363" s="76" t="s">
        <v>11296</v>
      </c>
    </row>
    <row r="364" ht="14.25" customHeight="1">
      <c r="A364" s="78">
        <v>866.0</v>
      </c>
      <c r="B364" s="79">
        <v>46156.5037615741</v>
      </c>
      <c r="C364" s="80" t="s">
        <v>14261</v>
      </c>
      <c r="D364" s="80" t="s">
        <v>14262</v>
      </c>
      <c r="E364" s="81" t="s">
        <v>14263</v>
      </c>
      <c r="F364" s="82" t="s">
        <v>14264</v>
      </c>
      <c r="G364" s="80" t="s">
        <v>11286</v>
      </c>
      <c r="H364" s="80" t="s">
        <v>14265</v>
      </c>
      <c r="I364" s="80" t="s">
        <v>3714</v>
      </c>
      <c r="J364" s="80"/>
      <c r="K364" s="66">
        <v>814.0</v>
      </c>
      <c r="L364" s="66"/>
      <c r="M364" s="80" t="s">
        <v>11318</v>
      </c>
      <c r="N364" s="81" t="s">
        <v>14266</v>
      </c>
      <c r="O364" s="80" t="s">
        <v>14267</v>
      </c>
      <c r="P364" s="80" t="s">
        <v>152</v>
      </c>
      <c r="Q364" s="81" t="s">
        <v>14268</v>
      </c>
      <c r="R364" s="80" t="s">
        <v>11290</v>
      </c>
      <c r="S364" s="66"/>
      <c r="T364" s="66"/>
      <c r="U364" s="81" t="s">
        <v>12474</v>
      </c>
      <c r="V364" s="81" t="s">
        <v>11311</v>
      </c>
      <c r="W364" s="81" t="s">
        <v>11998</v>
      </c>
      <c r="X364" s="66"/>
      <c r="Y364" s="80"/>
      <c r="Z364" s="80"/>
      <c r="AA364" s="80" t="s">
        <v>14269</v>
      </c>
      <c r="AB364" s="80"/>
      <c r="AC364" s="81" t="s">
        <v>11295</v>
      </c>
      <c r="AD364" s="81" t="s">
        <v>14110</v>
      </c>
      <c r="AE364" s="80" t="s">
        <v>14270</v>
      </c>
      <c r="AF364" s="66" t="s">
        <v>11296</v>
      </c>
    </row>
    <row r="365" ht="14.25" customHeight="1">
      <c r="A365" s="12">
        <v>865.0</v>
      </c>
      <c r="B365" s="72">
        <v>46156.3748958333</v>
      </c>
      <c r="C365" s="73" t="s">
        <v>14271</v>
      </c>
      <c r="D365" s="73" t="s">
        <v>14272</v>
      </c>
      <c r="E365" s="74" t="s">
        <v>14273</v>
      </c>
      <c r="F365" s="93" t="s">
        <v>4038</v>
      </c>
      <c r="G365" s="73" t="s">
        <v>11286</v>
      </c>
      <c r="H365" s="73" t="s">
        <v>11338</v>
      </c>
      <c r="I365" s="73" t="s">
        <v>3714</v>
      </c>
      <c r="J365" s="73"/>
      <c r="K365" s="73" t="s">
        <v>14274</v>
      </c>
      <c r="L365" s="73" t="s">
        <v>14275</v>
      </c>
      <c r="M365" s="73" t="s">
        <v>14276</v>
      </c>
      <c r="N365" s="74" t="s">
        <v>12369</v>
      </c>
      <c r="O365" s="73" t="s">
        <v>14277</v>
      </c>
      <c r="P365" s="73" t="s">
        <v>152</v>
      </c>
      <c r="Q365" s="74" t="s">
        <v>14278</v>
      </c>
      <c r="R365" s="73" t="s">
        <v>11290</v>
      </c>
      <c r="S365" s="74" t="s">
        <v>14279</v>
      </c>
      <c r="T365" s="74" t="s">
        <v>14280</v>
      </c>
      <c r="U365" s="74" t="s">
        <v>14281</v>
      </c>
      <c r="V365" s="73" t="s">
        <v>14282</v>
      </c>
      <c r="W365" s="73" t="s">
        <v>14283</v>
      </c>
      <c r="X365" s="74" t="s">
        <v>14284</v>
      </c>
      <c r="Y365" s="74" t="s">
        <v>14285</v>
      </c>
      <c r="Z365" s="74" t="s">
        <v>4144</v>
      </c>
      <c r="AA365" s="73" t="s">
        <v>14286</v>
      </c>
      <c r="AB365" s="73" t="s">
        <v>14287</v>
      </c>
      <c r="AC365" s="74" t="s">
        <v>11295</v>
      </c>
      <c r="AD365" s="73"/>
      <c r="AE365" s="73" t="s">
        <v>14288</v>
      </c>
      <c r="AF365" s="66" t="s">
        <v>11296</v>
      </c>
    </row>
    <row r="366" ht="14.25" customHeight="1">
      <c r="A366" s="12">
        <v>877.0</v>
      </c>
      <c r="B366" s="72">
        <v>46165.9312037037</v>
      </c>
      <c r="C366" s="73" t="s">
        <v>14289</v>
      </c>
      <c r="D366" s="73" t="s">
        <v>14290</v>
      </c>
      <c r="E366" s="74" t="s">
        <v>14291</v>
      </c>
      <c r="F366" s="93" t="s">
        <v>3889</v>
      </c>
      <c r="G366" s="73" t="s">
        <v>11286</v>
      </c>
      <c r="H366" s="73" t="s">
        <v>11338</v>
      </c>
      <c r="I366" s="73" t="s">
        <v>11589</v>
      </c>
      <c r="J366" s="73" t="s">
        <v>11589</v>
      </c>
      <c r="K366" s="73" t="s">
        <v>11288</v>
      </c>
      <c r="L366" s="73" t="s">
        <v>14292</v>
      </c>
      <c r="M366" s="73" t="s">
        <v>14293</v>
      </c>
      <c r="N366" s="74" t="s">
        <v>14294</v>
      </c>
      <c r="O366" s="73" t="s">
        <v>14295</v>
      </c>
      <c r="P366" s="73" t="s">
        <v>126</v>
      </c>
      <c r="Q366" s="73"/>
      <c r="R366" s="73" t="s">
        <v>11426</v>
      </c>
      <c r="S366" s="74" t="s">
        <v>14296</v>
      </c>
      <c r="T366" s="74" t="s">
        <v>14297</v>
      </c>
      <c r="U366" s="74" t="s">
        <v>14298</v>
      </c>
      <c r="V366" s="73" t="s">
        <v>14299</v>
      </c>
      <c r="W366" s="73" t="s">
        <v>14300</v>
      </c>
      <c r="X366" s="74" t="s">
        <v>14301</v>
      </c>
      <c r="Y366" s="74" t="s">
        <v>14302</v>
      </c>
      <c r="Z366" s="74" t="s">
        <v>3549</v>
      </c>
      <c r="AA366" s="73" t="s">
        <v>14303</v>
      </c>
      <c r="AB366" s="73" t="s">
        <v>14304</v>
      </c>
      <c r="AC366" s="74" t="s">
        <v>11295</v>
      </c>
      <c r="AD366" s="73"/>
      <c r="AE366" s="73" t="s">
        <v>14305</v>
      </c>
      <c r="AF366" s="66" t="s">
        <v>11296</v>
      </c>
    </row>
    <row r="367" ht="14.25" customHeight="1">
      <c r="A367" s="66">
        <v>120.0</v>
      </c>
      <c r="B367" s="67">
        <v>45965.8027893519</v>
      </c>
      <c r="C367" s="66" t="s">
        <v>14306</v>
      </c>
      <c r="D367" s="66" t="s">
        <v>14307</v>
      </c>
      <c r="E367" s="66" t="s">
        <v>14308</v>
      </c>
      <c r="F367" s="66" t="s">
        <v>3258</v>
      </c>
      <c r="G367" s="66" t="s">
        <v>11316</v>
      </c>
      <c r="H367" s="66" t="s">
        <v>11338</v>
      </c>
      <c r="I367" s="66" t="s">
        <v>1107</v>
      </c>
      <c r="J367" s="66" t="s">
        <v>1107</v>
      </c>
      <c r="K367" s="66">
        <v>583.0</v>
      </c>
      <c r="L367" s="66"/>
      <c r="M367" s="66" t="s">
        <v>11288</v>
      </c>
      <c r="N367" s="66" t="s">
        <v>14309</v>
      </c>
      <c r="O367" s="66" t="s">
        <v>14310</v>
      </c>
      <c r="P367" s="66" t="s">
        <v>126</v>
      </c>
      <c r="Q367" s="66">
        <v>0.0</v>
      </c>
      <c r="R367" s="66" t="s">
        <v>11290</v>
      </c>
      <c r="S367" s="68" t="s">
        <v>14311</v>
      </c>
      <c r="T367" s="69">
        <v>691.0</v>
      </c>
      <c r="U367" s="69" t="s">
        <v>14312</v>
      </c>
      <c r="V367" s="70" t="s">
        <v>14313</v>
      </c>
      <c r="W367" s="69" t="s">
        <v>14314</v>
      </c>
      <c r="X367" s="70">
        <v>88.0</v>
      </c>
      <c r="Y367" s="69">
        <f>K367+V367-X367</f>
        <v>25061.6</v>
      </c>
      <c r="Z367" s="69"/>
      <c r="AA367" s="66" t="s">
        <v>14315</v>
      </c>
      <c r="AB367" s="66"/>
      <c r="AC367" s="66" t="s">
        <v>14316</v>
      </c>
      <c r="AD367" s="71">
        <v>46080.0</v>
      </c>
      <c r="AE367" s="71">
        <v>46167.0</v>
      </c>
      <c r="AF367" s="66" t="s">
        <v>11296</v>
      </c>
    </row>
    <row r="368" ht="14.25" customHeight="1">
      <c r="A368" s="12">
        <v>863.0</v>
      </c>
      <c r="B368" s="72">
        <v>46154.4239699074</v>
      </c>
      <c r="C368" s="73" t="s">
        <v>14317</v>
      </c>
      <c r="D368" s="73" t="s">
        <v>14318</v>
      </c>
      <c r="E368" s="74" t="s">
        <v>14319</v>
      </c>
      <c r="F368" s="93" t="s">
        <v>14320</v>
      </c>
      <c r="G368" s="73" t="s">
        <v>11316</v>
      </c>
      <c r="H368" s="73" t="s">
        <v>14321</v>
      </c>
      <c r="I368" s="73" t="s">
        <v>971</v>
      </c>
      <c r="J368" s="73" t="s">
        <v>971</v>
      </c>
      <c r="K368" s="66">
        <v>787.0</v>
      </c>
      <c r="L368" s="66"/>
      <c r="M368" s="73" t="s">
        <v>14322</v>
      </c>
      <c r="N368" s="74" t="s">
        <v>14323</v>
      </c>
      <c r="O368" s="73" t="s">
        <v>14324</v>
      </c>
      <c r="P368" s="73" t="s">
        <v>126</v>
      </c>
      <c r="Q368" s="73"/>
      <c r="R368" s="73" t="s">
        <v>11290</v>
      </c>
      <c r="S368" s="66"/>
      <c r="T368" s="66"/>
      <c r="U368" s="74" t="s">
        <v>12247</v>
      </c>
      <c r="V368" s="74" t="s">
        <v>14325</v>
      </c>
      <c r="W368" s="74" t="s">
        <v>4829</v>
      </c>
      <c r="X368" s="66"/>
      <c r="Y368" s="73"/>
      <c r="Z368" s="73"/>
      <c r="AA368" s="73" t="s">
        <v>14326</v>
      </c>
      <c r="AB368" s="73"/>
      <c r="AC368" s="74" t="s">
        <v>11295</v>
      </c>
      <c r="AD368" s="74" t="s">
        <v>11447</v>
      </c>
      <c r="AE368" s="73" t="s">
        <v>14288</v>
      </c>
      <c r="AF368" s="66" t="s">
        <v>11296</v>
      </c>
    </row>
    <row r="369" ht="14.25" customHeight="1">
      <c r="A369" s="66">
        <v>757.0</v>
      </c>
      <c r="B369" s="67">
        <v>46080.2090162037</v>
      </c>
      <c r="C369" s="66" t="s">
        <v>14327</v>
      </c>
      <c r="D369" s="66" t="s">
        <v>14328</v>
      </c>
      <c r="E369" s="89" t="s">
        <v>14329</v>
      </c>
      <c r="F369" s="66" t="s">
        <v>9828</v>
      </c>
      <c r="G369" s="68" t="s">
        <v>11286</v>
      </c>
      <c r="H369" s="68" t="s">
        <v>12417</v>
      </c>
      <c r="I369" s="68" t="s">
        <v>836</v>
      </c>
      <c r="J369" s="66" t="s">
        <v>836</v>
      </c>
      <c r="K369" s="66">
        <v>755.0</v>
      </c>
      <c r="L369" s="66">
        <v>1.0</v>
      </c>
      <c r="M369" s="68" t="s">
        <v>11301</v>
      </c>
      <c r="N369" s="68" t="s">
        <v>14330</v>
      </c>
      <c r="O369" s="68" t="s">
        <v>14331</v>
      </c>
      <c r="P369" s="76" t="s">
        <v>14332</v>
      </c>
      <c r="Q369" s="68" t="s">
        <v>14333</v>
      </c>
      <c r="R369" s="68" t="s">
        <v>126</v>
      </c>
      <c r="S369" s="76" t="s">
        <v>14334</v>
      </c>
      <c r="T369" s="66">
        <v>350.0</v>
      </c>
      <c r="U369" s="76" t="s">
        <v>14335</v>
      </c>
      <c r="V369" s="66">
        <v>600.0</v>
      </c>
      <c r="W369" s="76" t="s">
        <v>12583</v>
      </c>
      <c r="X369" s="66">
        <v>200.0</v>
      </c>
      <c r="Y369" s="69">
        <f t="shared" ref="Y369:Y371" si="13">K369+V369-X369</f>
        <v>1155</v>
      </c>
      <c r="Z369" s="69">
        <f>K369</f>
        <v>755</v>
      </c>
      <c r="AA369" s="68" t="s">
        <v>14336</v>
      </c>
      <c r="AB369" s="66" t="s">
        <v>11325</v>
      </c>
      <c r="AC369" s="66" t="s">
        <v>11295</v>
      </c>
      <c r="AD369" s="71">
        <v>46098.0</v>
      </c>
      <c r="AE369" s="71">
        <v>46168.0</v>
      </c>
      <c r="AF369" s="66" t="s">
        <v>11296</v>
      </c>
    </row>
    <row r="370" ht="14.25" customHeight="1">
      <c r="A370" s="83">
        <v>534.0</v>
      </c>
      <c r="B370" s="84">
        <v>46022.8038425926</v>
      </c>
      <c r="C370" s="85" t="s">
        <v>9661</v>
      </c>
      <c r="D370" s="85" t="s">
        <v>14337</v>
      </c>
      <c r="E370" s="85" t="s">
        <v>14338</v>
      </c>
      <c r="F370" s="85" t="s">
        <v>6096</v>
      </c>
      <c r="G370" s="85" t="s">
        <v>11286</v>
      </c>
      <c r="H370" s="85" t="s">
        <v>11338</v>
      </c>
      <c r="I370" s="85" t="s">
        <v>4922</v>
      </c>
      <c r="J370" s="85" t="s">
        <v>4922</v>
      </c>
      <c r="K370" s="66">
        <v>319.0</v>
      </c>
      <c r="L370" s="66"/>
      <c r="M370" s="85" t="s">
        <v>11301</v>
      </c>
      <c r="N370" s="85" t="s">
        <v>678</v>
      </c>
      <c r="O370" s="85" t="s">
        <v>11591</v>
      </c>
      <c r="P370" s="85" t="s">
        <v>126</v>
      </c>
      <c r="Q370" s="85">
        <v>0.0</v>
      </c>
      <c r="R370" s="85" t="s">
        <v>11290</v>
      </c>
      <c r="S370" s="68" t="s">
        <v>11709</v>
      </c>
      <c r="T370" s="69">
        <v>640.0</v>
      </c>
      <c r="U370" s="87" t="s">
        <v>11417</v>
      </c>
      <c r="V370" s="97">
        <v>2500.0</v>
      </c>
      <c r="W370" s="87" t="s">
        <v>11827</v>
      </c>
      <c r="X370" s="70">
        <v>200.0</v>
      </c>
      <c r="Y370" s="87">
        <f t="shared" si="13"/>
        <v>2619</v>
      </c>
      <c r="Z370" s="85">
        <v>319.0</v>
      </c>
      <c r="AA370" s="85" t="s">
        <v>14339</v>
      </c>
      <c r="AB370" s="85"/>
      <c r="AC370" s="85" t="s">
        <v>11295</v>
      </c>
      <c r="AD370" s="98">
        <v>46080.0</v>
      </c>
      <c r="AE370" s="98">
        <v>46168.0</v>
      </c>
      <c r="AF370" s="66" t="s">
        <v>11296</v>
      </c>
    </row>
    <row r="371" ht="14.25" customHeight="1">
      <c r="A371" s="83">
        <v>638.0</v>
      </c>
      <c r="B371" s="84">
        <v>46045.5446759259</v>
      </c>
      <c r="C371" s="85" t="s">
        <v>14340</v>
      </c>
      <c r="D371" s="85" t="s">
        <v>14341</v>
      </c>
      <c r="E371" s="85" t="s">
        <v>14342</v>
      </c>
      <c r="F371" s="85" t="s">
        <v>7992</v>
      </c>
      <c r="G371" s="85" t="s">
        <v>11286</v>
      </c>
      <c r="H371" s="85" t="s">
        <v>11317</v>
      </c>
      <c r="I371" s="85" t="s">
        <v>611</v>
      </c>
      <c r="J371" s="85" t="s">
        <v>611</v>
      </c>
      <c r="K371" s="66">
        <v>814.0</v>
      </c>
      <c r="L371" s="66">
        <v>3.0</v>
      </c>
      <c r="M371" s="85" t="s">
        <v>11318</v>
      </c>
      <c r="N371" s="85" t="s">
        <v>14343</v>
      </c>
      <c r="O371" s="85" t="s">
        <v>14344</v>
      </c>
      <c r="P371" s="85" t="s">
        <v>126</v>
      </c>
      <c r="Q371" s="85">
        <v>0.0</v>
      </c>
      <c r="R371" s="85" t="s">
        <v>126</v>
      </c>
      <c r="S371" s="68" t="s">
        <v>11491</v>
      </c>
      <c r="T371" s="69">
        <v>755.0</v>
      </c>
      <c r="U371" s="87" t="s">
        <v>13509</v>
      </c>
      <c r="V371" s="97">
        <v>1100.0</v>
      </c>
      <c r="W371" s="87" t="s">
        <v>11342</v>
      </c>
      <c r="X371" s="70">
        <v>500.0</v>
      </c>
      <c r="Y371" s="87">
        <f t="shared" si="13"/>
        <v>1414</v>
      </c>
      <c r="Z371" s="87">
        <v>814.0</v>
      </c>
      <c r="AA371" s="85" t="s">
        <v>14345</v>
      </c>
      <c r="AB371" s="85"/>
      <c r="AC371" s="85" t="s">
        <v>11295</v>
      </c>
      <c r="AD371" s="98">
        <v>46080.0</v>
      </c>
      <c r="AE371" s="98">
        <v>46168.0</v>
      </c>
      <c r="AF371" s="66" t="s">
        <v>11296</v>
      </c>
    </row>
    <row r="372" ht="14.25" customHeight="1">
      <c r="A372" s="83">
        <v>873.0</v>
      </c>
      <c r="B372" s="84">
        <v>46160.4535416667</v>
      </c>
      <c r="C372" s="85" t="s">
        <v>14346</v>
      </c>
      <c r="D372" s="85" t="s">
        <v>14347</v>
      </c>
      <c r="E372" s="85" t="s">
        <v>14348</v>
      </c>
      <c r="F372" s="85" t="s">
        <v>11057</v>
      </c>
      <c r="G372" s="85" t="s">
        <v>11286</v>
      </c>
      <c r="H372" s="85" t="s">
        <v>11338</v>
      </c>
      <c r="I372" s="85" t="s">
        <v>122</v>
      </c>
      <c r="J372" s="85"/>
      <c r="K372" s="85">
        <v>407.0</v>
      </c>
      <c r="L372" s="85" t="s">
        <v>14349</v>
      </c>
      <c r="M372" s="85" t="s">
        <v>14350</v>
      </c>
      <c r="N372" s="85" t="s">
        <v>11682</v>
      </c>
      <c r="O372" s="85" t="s">
        <v>14351</v>
      </c>
      <c r="P372" s="86" t="s">
        <v>126</v>
      </c>
      <c r="Q372" s="87"/>
      <c r="R372" s="87" t="s">
        <v>126</v>
      </c>
      <c r="S372" s="97" t="s">
        <v>14251</v>
      </c>
      <c r="T372" s="87" t="s">
        <v>14352</v>
      </c>
      <c r="U372" s="97" t="s">
        <v>14353</v>
      </c>
      <c r="V372" s="87" t="s">
        <v>14354</v>
      </c>
      <c r="W372" s="87"/>
      <c r="X372" s="85"/>
      <c r="Y372" s="85"/>
      <c r="Z372" s="85"/>
      <c r="AA372" s="85"/>
      <c r="AB372" s="85"/>
      <c r="AC372" s="85" t="s">
        <v>11295</v>
      </c>
      <c r="AD372" s="98">
        <v>46162.0</v>
      </c>
      <c r="AE372" s="98">
        <v>46167.0</v>
      </c>
      <c r="AF372" s="66" t="s">
        <v>11296</v>
      </c>
    </row>
    <row r="373" ht="14.25" customHeight="1">
      <c r="A373" s="99">
        <v>849.0</v>
      </c>
      <c r="B373" s="100">
        <v>46143.580474537</v>
      </c>
      <c r="C373" s="101" t="s">
        <v>14355</v>
      </c>
      <c r="D373" s="101" t="s">
        <v>14356</v>
      </c>
      <c r="E373" s="102" t="s">
        <v>14357</v>
      </c>
      <c r="F373" s="103" t="s">
        <v>10733</v>
      </c>
      <c r="G373" s="101" t="s">
        <v>11286</v>
      </c>
      <c r="H373" s="101" t="s">
        <v>11338</v>
      </c>
      <c r="I373" s="101" t="s">
        <v>3319</v>
      </c>
      <c r="J373" s="101"/>
      <c r="K373" s="101" t="s">
        <v>11288</v>
      </c>
      <c r="L373" s="101" t="s">
        <v>14358</v>
      </c>
      <c r="M373" s="101" t="s">
        <v>14359</v>
      </c>
      <c r="N373" s="102" t="s">
        <v>14360</v>
      </c>
      <c r="O373" s="101" t="s">
        <v>14361</v>
      </c>
      <c r="P373" s="101" t="s">
        <v>126</v>
      </c>
      <c r="Q373" s="101"/>
      <c r="R373" s="101" t="s">
        <v>126</v>
      </c>
      <c r="S373" s="102" t="s">
        <v>14362</v>
      </c>
      <c r="T373" s="102" t="s">
        <v>14363</v>
      </c>
      <c r="U373" s="102" t="s">
        <v>11365</v>
      </c>
      <c r="V373" s="101" t="s">
        <v>14364</v>
      </c>
      <c r="W373" s="101" t="s">
        <v>14365</v>
      </c>
      <c r="X373" s="102" t="s">
        <v>14366</v>
      </c>
      <c r="Y373" s="102" t="s">
        <v>14367</v>
      </c>
      <c r="Z373" s="102" t="s">
        <v>3246</v>
      </c>
      <c r="AA373" s="101" t="s">
        <v>14368</v>
      </c>
      <c r="AB373" s="101" t="s">
        <v>14366</v>
      </c>
      <c r="AC373" s="102" t="s">
        <v>11295</v>
      </c>
      <c r="AD373" s="101"/>
      <c r="AE373" s="101" t="s">
        <v>14305</v>
      </c>
      <c r="AF373" s="66" t="s">
        <v>11296</v>
      </c>
    </row>
    <row r="374" ht="14.25" customHeight="1">
      <c r="A374" s="12">
        <v>879.0</v>
      </c>
      <c r="B374" s="72">
        <v>46167.3115856481</v>
      </c>
      <c r="C374" s="73" t="s">
        <v>14369</v>
      </c>
      <c r="D374" s="73" t="s">
        <v>14370</v>
      </c>
      <c r="E374" s="74" t="s">
        <v>14371</v>
      </c>
      <c r="F374" s="93" t="s">
        <v>14372</v>
      </c>
      <c r="G374" s="73" t="s">
        <v>11286</v>
      </c>
      <c r="H374" s="73" t="s">
        <v>11317</v>
      </c>
      <c r="I374" s="73" t="s">
        <v>4140</v>
      </c>
      <c r="J374" s="73" t="s">
        <v>4140</v>
      </c>
      <c r="K374" s="73" t="s">
        <v>11288</v>
      </c>
      <c r="L374" s="73" t="s">
        <v>14373</v>
      </c>
      <c r="M374" s="73" t="s">
        <v>14374</v>
      </c>
      <c r="N374" s="74" t="s">
        <v>14375</v>
      </c>
      <c r="O374" s="73" t="s">
        <v>14376</v>
      </c>
      <c r="P374" s="73" t="s">
        <v>126</v>
      </c>
      <c r="Q374" s="73"/>
      <c r="R374" s="73" t="s">
        <v>126</v>
      </c>
      <c r="S374" s="74" t="s">
        <v>11408</v>
      </c>
      <c r="T374" s="74" t="s">
        <v>14377</v>
      </c>
      <c r="U374" s="74" t="s">
        <v>11690</v>
      </c>
      <c r="V374" s="70"/>
      <c r="W374" s="73"/>
      <c r="X374" s="73"/>
      <c r="Y374" s="73"/>
      <c r="Z374" s="73"/>
      <c r="AA374" s="73" t="s">
        <v>14378</v>
      </c>
      <c r="AB374" s="73"/>
      <c r="AC374" s="74" t="s">
        <v>11295</v>
      </c>
      <c r="AD374" s="74" t="s">
        <v>14019</v>
      </c>
      <c r="AE374" s="73" t="s">
        <v>14379</v>
      </c>
      <c r="AF374" s="66" t="s">
        <v>11296</v>
      </c>
    </row>
    <row r="375" ht="14.25" customHeight="1">
      <c r="A375" s="12">
        <v>880.0</v>
      </c>
      <c r="B375" s="72">
        <v>46167.477662037</v>
      </c>
      <c r="C375" s="73" t="s">
        <v>14380</v>
      </c>
      <c r="D375" s="73" t="s">
        <v>14381</v>
      </c>
      <c r="E375" s="74" t="s">
        <v>14382</v>
      </c>
      <c r="F375" s="93" t="s">
        <v>14383</v>
      </c>
      <c r="G375" s="73" t="s">
        <v>11316</v>
      </c>
      <c r="H375" s="73" t="s">
        <v>11317</v>
      </c>
      <c r="I375" s="73" t="s">
        <v>4140</v>
      </c>
      <c r="J375" s="73"/>
      <c r="K375" s="73" t="s">
        <v>11288</v>
      </c>
      <c r="L375" s="73" t="s">
        <v>14384</v>
      </c>
      <c r="M375" s="73" t="s">
        <v>14374</v>
      </c>
      <c r="N375" s="74" t="s">
        <v>14385</v>
      </c>
      <c r="O375" s="73" t="s">
        <v>14386</v>
      </c>
      <c r="P375" s="73" t="s">
        <v>126</v>
      </c>
      <c r="Q375" s="73"/>
      <c r="R375" s="73" t="s">
        <v>126</v>
      </c>
      <c r="S375" s="74" t="s">
        <v>11408</v>
      </c>
      <c r="T375" s="74" t="s">
        <v>14377</v>
      </c>
      <c r="U375" s="74" t="s">
        <v>12150</v>
      </c>
      <c r="V375" s="70"/>
      <c r="W375" s="73"/>
      <c r="X375" s="73"/>
      <c r="Y375" s="73"/>
      <c r="Z375" s="73"/>
      <c r="AA375" s="73" t="s">
        <v>14387</v>
      </c>
      <c r="AB375" s="73"/>
      <c r="AC375" s="74" t="s">
        <v>11295</v>
      </c>
      <c r="AD375" s="74" t="s">
        <v>14019</v>
      </c>
      <c r="AE375" s="73" t="s">
        <v>14379</v>
      </c>
      <c r="AF375" s="66" t="s">
        <v>11296</v>
      </c>
    </row>
    <row r="376" ht="14.25" customHeight="1">
      <c r="A376" s="66"/>
      <c r="B376" s="67"/>
      <c r="C376" s="66"/>
      <c r="D376" s="66"/>
      <c r="E376" s="66"/>
      <c r="F376" s="66"/>
      <c r="G376" s="66"/>
      <c r="H376" s="66"/>
      <c r="I376" s="66"/>
      <c r="J376" s="66"/>
      <c r="K376" s="66"/>
      <c r="L376" s="66"/>
      <c r="M376" s="66"/>
      <c r="N376" s="66"/>
      <c r="O376" s="66"/>
      <c r="P376" s="66"/>
      <c r="Q376" s="66"/>
      <c r="R376" s="66"/>
      <c r="S376" s="68"/>
      <c r="T376" s="69"/>
      <c r="U376" s="69"/>
      <c r="V376" s="70"/>
      <c r="W376" s="69"/>
      <c r="X376" s="70"/>
      <c r="Y376" s="69"/>
      <c r="Z376" s="69"/>
      <c r="AA376" s="66"/>
      <c r="AB376" s="66"/>
      <c r="AC376" s="66"/>
      <c r="AD376" s="66"/>
      <c r="AE376" s="66"/>
      <c r="AF376" s="66"/>
    </row>
    <row r="377" ht="14.25" customHeight="1">
      <c r="A377" s="66"/>
      <c r="B377" s="67"/>
      <c r="C377" s="66"/>
      <c r="D377" s="66"/>
      <c r="E377" s="66"/>
      <c r="F377" s="66"/>
      <c r="G377" s="66"/>
      <c r="H377" s="66"/>
      <c r="I377" s="66"/>
      <c r="J377" s="66"/>
      <c r="K377" s="66"/>
      <c r="L377" s="66"/>
      <c r="M377" s="66"/>
      <c r="N377" s="66"/>
      <c r="O377" s="66"/>
      <c r="P377" s="66"/>
      <c r="Q377" s="66"/>
      <c r="R377" s="66"/>
      <c r="S377" s="68"/>
      <c r="T377" s="69"/>
      <c r="U377" s="69"/>
      <c r="V377" s="70"/>
      <c r="W377" s="69"/>
      <c r="X377" s="70"/>
      <c r="Y377" s="69"/>
      <c r="Z377" s="69"/>
      <c r="AA377" s="66"/>
      <c r="AB377" s="66"/>
      <c r="AC377" s="66"/>
      <c r="AD377" s="66"/>
      <c r="AE377" s="66"/>
      <c r="AF377" s="66"/>
    </row>
    <row r="378" ht="14.25" customHeight="1">
      <c r="A378" s="66"/>
      <c r="B378" s="67"/>
      <c r="C378" s="66"/>
      <c r="D378" s="66"/>
      <c r="E378" s="66"/>
      <c r="F378" s="66"/>
      <c r="G378" s="66"/>
      <c r="H378" s="66"/>
      <c r="I378" s="66"/>
      <c r="J378" s="66"/>
      <c r="K378" s="66"/>
      <c r="L378" s="66"/>
      <c r="M378" s="66"/>
      <c r="N378" s="66"/>
      <c r="O378" s="66"/>
      <c r="P378" s="66"/>
      <c r="Q378" s="66"/>
      <c r="R378" s="66"/>
      <c r="S378" s="68"/>
      <c r="T378" s="69"/>
      <c r="U378" s="69"/>
      <c r="V378" s="70"/>
      <c r="W378" s="69"/>
      <c r="X378" s="70"/>
      <c r="Y378" s="69"/>
      <c r="Z378" s="69"/>
      <c r="AA378" s="66"/>
      <c r="AB378" s="66"/>
      <c r="AC378" s="66"/>
      <c r="AD378" s="66"/>
      <c r="AE378" s="66"/>
      <c r="AF378" s="66"/>
    </row>
    <row r="379" ht="14.25" customHeight="1">
      <c r="A379" s="66"/>
      <c r="B379" s="67"/>
      <c r="C379" s="66"/>
      <c r="D379" s="66"/>
      <c r="E379" s="66"/>
      <c r="F379" s="66"/>
      <c r="G379" s="66"/>
      <c r="H379" s="66"/>
      <c r="I379" s="66"/>
      <c r="J379" s="66"/>
      <c r="K379" s="66"/>
      <c r="L379" s="66"/>
      <c r="M379" s="66"/>
      <c r="N379" s="66"/>
      <c r="O379" s="66"/>
      <c r="P379" s="66"/>
      <c r="Q379" s="66"/>
      <c r="R379" s="66"/>
      <c r="S379" s="68"/>
      <c r="T379" s="69"/>
      <c r="U379" s="69"/>
      <c r="V379" s="70"/>
      <c r="W379" s="69"/>
      <c r="X379" s="70"/>
      <c r="Y379" s="69"/>
      <c r="Z379" s="69"/>
      <c r="AA379" s="66"/>
      <c r="AB379" s="66"/>
      <c r="AC379" s="66"/>
      <c r="AD379" s="66"/>
      <c r="AE379" s="66"/>
      <c r="AF379" s="66"/>
    </row>
    <row r="380" ht="14.25" customHeight="1">
      <c r="A380" s="66"/>
      <c r="B380" s="67"/>
      <c r="C380" s="66"/>
      <c r="D380" s="66"/>
      <c r="E380" s="66"/>
      <c r="F380" s="66"/>
      <c r="G380" s="66"/>
      <c r="H380" s="66"/>
      <c r="I380" s="66"/>
      <c r="J380" s="66"/>
      <c r="K380" s="66"/>
      <c r="L380" s="66"/>
      <c r="M380" s="66"/>
      <c r="N380" s="66"/>
      <c r="O380" s="66"/>
      <c r="P380" s="66"/>
      <c r="Q380" s="66"/>
      <c r="R380" s="66"/>
      <c r="S380" s="68"/>
      <c r="T380" s="69"/>
      <c r="U380" s="69"/>
      <c r="V380" s="70"/>
      <c r="W380" s="69"/>
      <c r="X380" s="70"/>
      <c r="Y380" s="69"/>
      <c r="Z380" s="69"/>
      <c r="AA380" s="66"/>
      <c r="AB380" s="66"/>
      <c r="AC380" s="66"/>
      <c r="AD380" s="66"/>
      <c r="AE380" s="66"/>
      <c r="AF380" s="66"/>
    </row>
    <row r="381" ht="14.25" customHeight="1">
      <c r="A381" s="66"/>
      <c r="B381" s="67"/>
      <c r="C381" s="66"/>
      <c r="D381" s="66"/>
      <c r="E381" s="66"/>
      <c r="F381" s="66"/>
      <c r="G381" s="66"/>
      <c r="H381" s="66"/>
      <c r="I381" s="66"/>
      <c r="J381" s="66"/>
      <c r="K381" s="66"/>
      <c r="L381" s="66"/>
      <c r="M381" s="66"/>
      <c r="N381" s="66"/>
      <c r="O381" s="66"/>
      <c r="P381" s="66"/>
      <c r="Q381" s="66"/>
      <c r="R381" s="66"/>
      <c r="S381" s="68"/>
      <c r="T381" s="69"/>
      <c r="U381" s="69"/>
      <c r="V381" s="70"/>
      <c r="W381" s="69"/>
      <c r="X381" s="70"/>
      <c r="Y381" s="69"/>
      <c r="Z381" s="69"/>
      <c r="AA381" s="66"/>
      <c r="AB381" s="66"/>
      <c r="AC381" s="66"/>
      <c r="AD381" s="66"/>
      <c r="AE381" s="66"/>
      <c r="AF381" s="66"/>
    </row>
    <row r="382" ht="14.25" customHeight="1">
      <c r="A382" s="66"/>
      <c r="B382" s="67"/>
      <c r="C382" s="66"/>
      <c r="D382" s="66"/>
      <c r="E382" s="66"/>
      <c r="F382" s="66"/>
      <c r="G382" s="66"/>
      <c r="H382" s="66"/>
      <c r="I382" s="66"/>
      <c r="J382" s="66"/>
      <c r="K382" s="66"/>
      <c r="L382" s="66"/>
      <c r="M382" s="66"/>
      <c r="N382" s="66"/>
      <c r="O382" s="66"/>
      <c r="P382" s="66"/>
      <c r="Q382" s="66"/>
      <c r="R382" s="66"/>
      <c r="S382" s="68"/>
      <c r="T382" s="69"/>
      <c r="U382" s="69"/>
      <c r="V382" s="70"/>
      <c r="W382" s="69"/>
      <c r="X382" s="70"/>
      <c r="Y382" s="69"/>
      <c r="Z382" s="69"/>
      <c r="AA382" s="66"/>
      <c r="AB382" s="66"/>
      <c r="AC382" s="66"/>
      <c r="AD382" s="66"/>
      <c r="AE382" s="66"/>
      <c r="AF382" s="66"/>
    </row>
    <row r="383" ht="14.25" customHeight="1">
      <c r="A383" s="66"/>
      <c r="B383" s="67"/>
      <c r="C383" s="66"/>
      <c r="D383" s="66"/>
      <c r="E383" s="66"/>
      <c r="F383" s="66"/>
      <c r="G383" s="66"/>
      <c r="H383" s="66"/>
      <c r="I383" s="66"/>
      <c r="J383" s="66"/>
      <c r="K383" s="66"/>
      <c r="L383" s="66"/>
      <c r="M383" s="66"/>
      <c r="N383" s="66"/>
      <c r="O383" s="66"/>
      <c r="P383" s="66"/>
      <c r="Q383" s="66"/>
      <c r="R383" s="66"/>
      <c r="S383" s="68"/>
      <c r="T383" s="69"/>
      <c r="U383" s="69"/>
      <c r="V383" s="70"/>
      <c r="W383" s="69"/>
      <c r="X383" s="70"/>
      <c r="Y383" s="69"/>
      <c r="Z383" s="69"/>
      <c r="AA383" s="66"/>
      <c r="AB383" s="66"/>
      <c r="AC383" s="66"/>
      <c r="AD383" s="66"/>
      <c r="AE383" s="66"/>
      <c r="AF383" s="66"/>
    </row>
    <row r="384" ht="14.25" customHeight="1">
      <c r="A384" s="66"/>
      <c r="B384" s="67"/>
      <c r="C384" s="66"/>
      <c r="D384" s="66"/>
      <c r="E384" s="66"/>
      <c r="F384" s="66"/>
      <c r="G384" s="66"/>
      <c r="H384" s="66"/>
      <c r="I384" s="66"/>
      <c r="J384" s="66"/>
      <c r="K384" s="66"/>
      <c r="L384" s="66"/>
      <c r="M384" s="66"/>
      <c r="N384" s="66"/>
      <c r="O384" s="66"/>
      <c r="P384" s="66"/>
      <c r="Q384" s="66"/>
      <c r="R384" s="66"/>
      <c r="S384" s="68"/>
      <c r="T384" s="69"/>
      <c r="U384" s="69"/>
      <c r="V384" s="70"/>
      <c r="W384" s="69"/>
      <c r="X384" s="70"/>
      <c r="Y384" s="69"/>
      <c r="Z384" s="69"/>
      <c r="AA384" s="66"/>
      <c r="AB384" s="66"/>
      <c r="AC384" s="66"/>
      <c r="AD384" s="66"/>
      <c r="AE384" s="66"/>
      <c r="AF384" s="66"/>
    </row>
    <row r="385" ht="14.25" customHeight="1">
      <c r="A385" s="66"/>
      <c r="B385" s="67"/>
      <c r="C385" s="66"/>
      <c r="D385" s="66"/>
      <c r="E385" s="66"/>
      <c r="F385" s="66"/>
      <c r="G385" s="66"/>
      <c r="H385" s="66"/>
      <c r="I385" s="66"/>
      <c r="J385" s="66"/>
      <c r="K385" s="66"/>
      <c r="L385" s="66"/>
      <c r="M385" s="66"/>
      <c r="N385" s="66"/>
      <c r="O385" s="66"/>
      <c r="P385" s="66"/>
      <c r="Q385" s="66"/>
      <c r="R385" s="66"/>
      <c r="S385" s="68"/>
      <c r="T385" s="69"/>
      <c r="U385" s="69"/>
      <c r="V385" s="70"/>
      <c r="W385" s="69"/>
      <c r="X385" s="70"/>
      <c r="Y385" s="69"/>
      <c r="Z385" s="69"/>
      <c r="AA385" s="66"/>
      <c r="AB385" s="66"/>
      <c r="AC385" s="66"/>
      <c r="AD385" s="66"/>
      <c r="AE385" s="66"/>
      <c r="AF385" s="66"/>
    </row>
    <row r="386" ht="14.25" customHeight="1">
      <c r="A386" s="66"/>
      <c r="B386" s="67"/>
      <c r="C386" s="66"/>
      <c r="D386" s="66"/>
      <c r="E386" s="66"/>
      <c r="F386" s="66"/>
      <c r="G386" s="66"/>
      <c r="H386" s="66"/>
      <c r="I386" s="66"/>
      <c r="J386" s="66"/>
      <c r="K386" s="66"/>
      <c r="L386" s="66"/>
      <c r="M386" s="66"/>
      <c r="N386" s="66"/>
      <c r="O386" s="66"/>
      <c r="P386" s="66"/>
      <c r="Q386" s="66"/>
      <c r="R386" s="66"/>
      <c r="S386" s="68"/>
      <c r="T386" s="69"/>
      <c r="U386" s="69"/>
      <c r="V386" s="70"/>
      <c r="W386" s="69"/>
      <c r="X386" s="70"/>
      <c r="Y386" s="69"/>
      <c r="Z386" s="69"/>
      <c r="AA386" s="66"/>
      <c r="AB386" s="66"/>
      <c r="AC386" s="66"/>
      <c r="AD386" s="66"/>
      <c r="AE386" s="66"/>
      <c r="AF386" s="66"/>
    </row>
    <row r="387" ht="14.25" customHeight="1">
      <c r="A387" s="66"/>
      <c r="B387" s="67"/>
      <c r="C387" s="66"/>
      <c r="D387" s="66"/>
      <c r="E387" s="66"/>
      <c r="F387" s="66"/>
      <c r="G387" s="66"/>
      <c r="H387" s="66"/>
      <c r="I387" s="66"/>
      <c r="J387" s="66"/>
      <c r="K387" s="66"/>
      <c r="L387" s="66"/>
      <c r="M387" s="66"/>
      <c r="N387" s="66"/>
      <c r="O387" s="66"/>
      <c r="P387" s="66"/>
      <c r="Q387" s="66"/>
      <c r="R387" s="66"/>
      <c r="S387" s="68"/>
      <c r="T387" s="69"/>
      <c r="U387" s="69"/>
      <c r="V387" s="70"/>
      <c r="W387" s="69"/>
      <c r="X387" s="70"/>
      <c r="Y387" s="69"/>
      <c r="Z387" s="69"/>
      <c r="AA387" s="66"/>
      <c r="AB387" s="66"/>
      <c r="AC387" s="66"/>
      <c r="AD387" s="66"/>
      <c r="AE387" s="66"/>
      <c r="AF387" s="66"/>
    </row>
    <row r="388" ht="14.25" customHeight="1">
      <c r="A388" s="66"/>
      <c r="B388" s="67"/>
      <c r="C388" s="66"/>
      <c r="D388" s="66"/>
      <c r="E388" s="66"/>
      <c r="F388" s="66"/>
      <c r="G388" s="66"/>
      <c r="H388" s="66"/>
      <c r="I388" s="66"/>
      <c r="J388" s="66"/>
      <c r="K388" s="66"/>
      <c r="L388" s="66"/>
      <c r="M388" s="66"/>
      <c r="N388" s="66"/>
      <c r="O388" s="66"/>
      <c r="P388" s="66"/>
      <c r="Q388" s="66"/>
      <c r="R388" s="66"/>
      <c r="S388" s="68"/>
      <c r="T388" s="69"/>
      <c r="U388" s="69"/>
      <c r="V388" s="70"/>
      <c r="W388" s="69"/>
      <c r="X388" s="70"/>
      <c r="Y388" s="69"/>
      <c r="Z388" s="69"/>
      <c r="AA388" s="66"/>
      <c r="AB388" s="66"/>
      <c r="AC388" s="66"/>
      <c r="AD388" s="66"/>
      <c r="AE388" s="66"/>
      <c r="AF388" s="66"/>
    </row>
    <row r="389" ht="14.25" customHeight="1">
      <c r="A389" s="66"/>
      <c r="B389" s="67"/>
      <c r="C389" s="66"/>
      <c r="D389" s="66"/>
      <c r="E389" s="66"/>
      <c r="F389" s="66"/>
      <c r="G389" s="66"/>
      <c r="H389" s="66"/>
      <c r="I389" s="66"/>
      <c r="J389" s="66"/>
      <c r="K389" s="66"/>
      <c r="L389" s="66"/>
      <c r="M389" s="66"/>
      <c r="N389" s="66"/>
      <c r="O389" s="66"/>
      <c r="P389" s="66"/>
      <c r="Q389" s="66"/>
      <c r="R389" s="66"/>
      <c r="S389" s="68"/>
      <c r="T389" s="69"/>
      <c r="U389" s="69"/>
      <c r="V389" s="70"/>
      <c r="W389" s="69"/>
      <c r="X389" s="70"/>
      <c r="Y389" s="69"/>
      <c r="Z389" s="69"/>
      <c r="AA389" s="66"/>
      <c r="AB389" s="66"/>
      <c r="AC389" s="66"/>
      <c r="AD389" s="66"/>
      <c r="AE389" s="66"/>
      <c r="AF389" s="66"/>
    </row>
    <row r="390" ht="14.25" customHeight="1">
      <c r="A390" s="66"/>
      <c r="B390" s="67"/>
      <c r="C390" s="66"/>
      <c r="D390" s="66"/>
      <c r="E390" s="66"/>
      <c r="F390" s="66"/>
      <c r="G390" s="66"/>
      <c r="H390" s="66"/>
      <c r="I390" s="66"/>
      <c r="J390" s="66"/>
      <c r="K390" s="66"/>
      <c r="L390" s="66"/>
      <c r="M390" s="66"/>
      <c r="N390" s="66"/>
      <c r="O390" s="66"/>
      <c r="P390" s="66"/>
      <c r="Q390" s="66"/>
      <c r="R390" s="66"/>
      <c r="S390" s="68"/>
      <c r="T390" s="69"/>
      <c r="U390" s="69"/>
      <c r="V390" s="70"/>
      <c r="W390" s="69"/>
      <c r="X390" s="70"/>
      <c r="Y390" s="69"/>
      <c r="Z390" s="69"/>
      <c r="AA390" s="66"/>
      <c r="AB390" s="66"/>
      <c r="AC390" s="66"/>
      <c r="AD390" s="66"/>
      <c r="AE390" s="66"/>
      <c r="AF390" s="66"/>
    </row>
    <row r="391" ht="14.25" customHeight="1">
      <c r="A391" s="66"/>
      <c r="B391" s="67"/>
      <c r="C391" s="66"/>
      <c r="D391" s="66"/>
      <c r="E391" s="66"/>
      <c r="F391" s="66"/>
      <c r="G391" s="66"/>
      <c r="H391" s="66"/>
      <c r="I391" s="66"/>
      <c r="J391" s="66"/>
      <c r="K391" s="66"/>
      <c r="L391" s="66"/>
      <c r="M391" s="66"/>
      <c r="N391" s="66"/>
      <c r="O391" s="66"/>
      <c r="P391" s="66"/>
      <c r="Q391" s="66"/>
      <c r="R391" s="66"/>
      <c r="S391" s="68"/>
      <c r="T391" s="69"/>
      <c r="U391" s="69"/>
      <c r="V391" s="70"/>
      <c r="W391" s="69"/>
      <c r="X391" s="70"/>
      <c r="Y391" s="69"/>
      <c r="Z391" s="69"/>
      <c r="AA391" s="66"/>
      <c r="AB391" s="66"/>
      <c r="AC391" s="66"/>
      <c r="AD391" s="66"/>
      <c r="AE391" s="66"/>
      <c r="AF391" s="66"/>
    </row>
    <row r="392" ht="14.25" customHeight="1">
      <c r="A392" s="66"/>
      <c r="B392" s="67"/>
      <c r="C392" s="66"/>
      <c r="D392" s="66"/>
      <c r="E392" s="66"/>
      <c r="F392" s="66"/>
      <c r="G392" s="66"/>
      <c r="H392" s="66"/>
      <c r="I392" s="66"/>
      <c r="J392" s="66"/>
      <c r="K392" s="66"/>
      <c r="L392" s="66"/>
      <c r="M392" s="66"/>
      <c r="N392" s="66"/>
      <c r="O392" s="66"/>
      <c r="P392" s="66"/>
      <c r="Q392" s="66"/>
      <c r="R392" s="66"/>
      <c r="S392" s="68"/>
      <c r="T392" s="69"/>
      <c r="U392" s="69"/>
      <c r="V392" s="70"/>
      <c r="W392" s="69"/>
      <c r="X392" s="70"/>
      <c r="Y392" s="69"/>
      <c r="Z392" s="69"/>
      <c r="AA392" s="66"/>
      <c r="AB392" s="66"/>
      <c r="AC392" s="66"/>
      <c r="AD392" s="66"/>
      <c r="AE392" s="66"/>
      <c r="AF392" s="66"/>
    </row>
    <row r="393" ht="14.25" customHeight="1">
      <c r="A393" s="66"/>
      <c r="B393" s="67"/>
      <c r="C393" s="66"/>
      <c r="D393" s="66"/>
      <c r="E393" s="66"/>
      <c r="F393" s="66"/>
      <c r="G393" s="66"/>
      <c r="H393" s="66"/>
      <c r="I393" s="66"/>
      <c r="J393" s="66"/>
      <c r="K393" s="66"/>
      <c r="L393" s="66"/>
      <c r="M393" s="66"/>
      <c r="N393" s="66"/>
      <c r="O393" s="66"/>
      <c r="P393" s="66"/>
      <c r="Q393" s="66"/>
      <c r="R393" s="66"/>
      <c r="S393" s="68"/>
      <c r="T393" s="69"/>
      <c r="U393" s="69"/>
      <c r="V393" s="70"/>
      <c r="W393" s="69"/>
      <c r="X393" s="70"/>
      <c r="Y393" s="69"/>
      <c r="Z393" s="69"/>
      <c r="AA393" s="66"/>
      <c r="AB393" s="66"/>
      <c r="AC393" s="66"/>
      <c r="AD393" s="66"/>
      <c r="AE393" s="66"/>
      <c r="AF393" s="66"/>
    </row>
    <row r="394" ht="14.25" customHeight="1">
      <c r="A394" s="66"/>
      <c r="B394" s="67"/>
      <c r="C394" s="66"/>
      <c r="D394" s="66"/>
      <c r="E394" s="66"/>
      <c r="F394" s="66"/>
      <c r="G394" s="66"/>
      <c r="H394" s="66"/>
      <c r="I394" s="66"/>
      <c r="J394" s="66"/>
      <c r="K394" s="66"/>
      <c r="L394" s="66"/>
      <c r="M394" s="66"/>
      <c r="N394" s="66"/>
      <c r="O394" s="66"/>
      <c r="P394" s="66"/>
      <c r="Q394" s="66"/>
      <c r="R394" s="66"/>
      <c r="S394" s="68"/>
      <c r="T394" s="69"/>
      <c r="U394" s="69"/>
      <c r="V394" s="70"/>
      <c r="W394" s="69"/>
      <c r="X394" s="70"/>
      <c r="Y394" s="69"/>
      <c r="Z394" s="69"/>
      <c r="AA394" s="66"/>
      <c r="AB394" s="66"/>
      <c r="AC394" s="66"/>
      <c r="AD394" s="66"/>
      <c r="AE394" s="66"/>
      <c r="AF394" s="66"/>
    </row>
    <row r="395" ht="14.25" customHeight="1">
      <c r="A395" s="66"/>
      <c r="B395" s="67"/>
      <c r="C395" s="66"/>
      <c r="D395" s="66"/>
      <c r="E395" s="66"/>
      <c r="F395" s="66"/>
      <c r="G395" s="66"/>
      <c r="H395" s="66"/>
      <c r="I395" s="66"/>
      <c r="J395" s="66"/>
      <c r="K395" s="66"/>
      <c r="L395" s="66"/>
      <c r="M395" s="66"/>
      <c r="N395" s="66"/>
      <c r="O395" s="66"/>
      <c r="P395" s="66"/>
      <c r="Q395" s="66"/>
      <c r="R395" s="66"/>
      <c r="S395" s="68"/>
      <c r="T395" s="69"/>
      <c r="U395" s="69"/>
      <c r="V395" s="70"/>
      <c r="W395" s="69"/>
      <c r="X395" s="70"/>
      <c r="Y395" s="69"/>
      <c r="Z395" s="69"/>
      <c r="AA395" s="66"/>
      <c r="AB395" s="66"/>
      <c r="AC395" s="66"/>
      <c r="AD395" s="66"/>
      <c r="AE395" s="66"/>
      <c r="AF395" s="66"/>
    </row>
    <row r="396" ht="14.25" customHeight="1">
      <c r="A396" s="66"/>
      <c r="B396" s="67"/>
      <c r="C396" s="66"/>
      <c r="D396" s="66"/>
      <c r="E396" s="66"/>
      <c r="F396" s="66"/>
      <c r="G396" s="66"/>
      <c r="H396" s="66"/>
      <c r="I396" s="66"/>
      <c r="J396" s="66"/>
      <c r="K396" s="66"/>
      <c r="L396" s="66"/>
      <c r="M396" s="66"/>
      <c r="N396" s="66"/>
      <c r="O396" s="66"/>
      <c r="P396" s="66"/>
      <c r="Q396" s="66"/>
      <c r="R396" s="66"/>
      <c r="S396" s="68"/>
      <c r="T396" s="69"/>
      <c r="U396" s="69"/>
      <c r="V396" s="70"/>
      <c r="W396" s="69"/>
      <c r="X396" s="70"/>
      <c r="Y396" s="69"/>
      <c r="Z396" s="69"/>
      <c r="AA396" s="66"/>
      <c r="AB396" s="66"/>
      <c r="AC396" s="66"/>
      <c r="AD396" s="66"/>
      <c r="AE396" s="66"/>
      <c r="AF396" s="66"/>
    </row>
    <row r="397" ht="14.25" customHeight="1">
      <c r="A397" s="66"/>
      <c r="B397" s="67"/>
      <c r="C397" s="66"/>
      <c r="D397" s="66"/>
      <c r="E397" s="66"/>
      <c r="F397" s="66"/>
      <c r="G397" s="66"/>
      <c r="H397" s="66"/>
      <c r="I397" s="66"/>
      <c r="J397" s="66"/>
      <c r="K397" s="66"/>
      <c r="L397" s="66"/>
      <c r="M397" s="66"/>
      <c r="N397" s="66"/>
      <c r="O397" s="66"/>
      <c r="P397" s="66"/>
      <c r="Q397" s="66"/>
      <c r="R397" s="66"/>
      <c r="S397" s="68"/>
      <c r="T397" s="69"/>
      <c r="U397" s="69"/>
      <c r="V397" s="70"/>
      <c r="W397" s="69"/>
      <c r="X397" s="70"/>
      <c r="Y397" s="69"/>
      <c r="Z397" s="69"/>
      <c r="AA397" s="66"/>
      <c r="AB397" s="66"/>
      <c r="AC397" s="66"/>
      <c r="AD397" s="66"/>
      <c r="AE397" s="66"/>
      <c r="AF397" s="66"/>
    </row>
    <row r="398" ht="14.25" customHeight="1">
      <c r="A398" s="66"/>
      <c r="B398" s="67"/>
      <c r="C398" s="66"/>
      <c r="D398" s="66"/>
      <c r="E398" s="66"/>
      <c r="F398" s="66"/>
      <c r="G398" s="66"/>
      <c r="H398" s="66"/>
      <c r="I398" s="66"/>
      <c r="J398" s="66"/>
      <c r="K398" s="66"/>
      <c r="L398" s="66"/>
      <c r="M398" s="66"/>
      <c r="N398" s="66"/>
      <c r="O398" s="66"/>
      <c r="P398" s="66"/>
      <c r="Q398" s="66"/>
      <c r="R398" s="66"/>
      <c r="S398" s="68"/>
      <c r="T398" s="69"/>
      <c r="U398" s="69"/>
      <c r="V398" s="70"/>
      <c r="W398" s="69"/>
      <c r="X398" s="70"/>
      <c r="Y398" s="69"/>
      <c r="Z398" s="69"/>
      <c r="AA398" s="66"/>
      <c r="AB398" s="66"/>
      <c r="AC398" s="66"/>
      <c r="AD398" s="66"/>
      <c r="AE398" s="66"/>
      <c r="AF398" s="66"/>
    </row>
    <row r="399" ht="14.25" customHeight="1">
      <c r="A399" s="66"/>
      <c r="B399" s="67"/>
      <c r="C399" s="66"/>
      <c r="D399" s="66"/>
      <c r="E399" s="66"/>
      <c r="F399" s="66"/>
      <c r="G399" s="66"/>
      <c r="H399" s="66"/>
      <c r="I399" s="66"/>
      <c r="J399" s="66"/>
      <c r="K399" s="66"/>
      <c r="L399" s="66"/>
      <c r="M399" s="66"/>
      <c r="N399" s="66"/>
      <c r="O399" s="66"/>
      <c r="P399" s="66"/>
      <c r="Q399" s="66"/>
      <c r="R399" s="66"/>
      <c r="S399" s="68"/>
      <c r="T399" s="69"/>
      <c r="U399" s="69"/>
      <c r="V399" s="70"/>
      <c r="W399" s="69"/>
      <c r="X399" s="70"/>
      <c r="Y399" s="69"/>
      <c r="Z399" s="69"/>
      <c r="AA399" s="66"/>
      <c r="AB399" s="66"/>
      <c r="AC399" s="66"/>
      <c r="AD399" s="66"/>
      <c r="AE399" s="66"/>
      <c r="AF399" s="66"/>
    </row>
    <row r="400" ht="14.25" customHeight="1">
      <c r="A400" s="66"/>
      <c r="B400" s="67"/>
      <c r="C400" s="66"/>
      <c r="D400" s="66"/>
      <c r="E400" s="66"/>
      <c r="F400" s="66"/>
      <c r="G400" s="66"/>
      <c r="H400" s="66"/>
      <c r="I400" s="66"/>
      <c r="J400" s="66"/>
      <c r="K400" s="66"/>
      <c r="L400" s="66"/>
      <c r="M400" s="66"/>
      <c r="N400" s="66"/>
      <c r="O400" s="66"/>
      <c r="P400" s="66"/>
      <c r="Q400" s="66"/>
      <c r="R400" s="66"/>
      <c r="S400" s="68"/>
      <c r="T400" s="69"/>
      <c r="U400" s="69"/>
      <c r="V400" s="70"/>
      <c r="W400" s="69"/>
      <c r="X400" s="70"/>
      <c r="Y400" s="69"/>
      <c r="Z400" s="69"/>
      <c r="AA400" s="66"/>
      <c r="AB400" s="66"/>
      <c r="AC400" s="66"/>
      <c r="AD400" s="66"/>
      <c r="AE400" s="66"/>
      <c r="AF400" s="66"/>
    </row>
    <row r="401" ht="14.25" customHeight="1">
      <c r="A401" s="66"/>
      <c r="B401" s="67"/>
      <c r="C401" s="66"/>
      <c r="D401" s="66"/>
      <c r="E401" s="66"/>
      <c r="F401" s="66"/>
      <c r="G401" s="66"/>
      <c r="H401" s="66"/>
      <c r="I401" s="66"/>
      <c r="J401" s="66"/>
      <c r="K401" s="66"/>
      <c r="L401" s="66"/>
      <c r="M401" s="66"/>
      <c r="N401" s="66"/>
      <c r="O401" s="66"/>
      <c r="P401" s="66"/>
      <c r="Q401" s="66"/>
      <c r="R401" s="66"/>
      <c r="S401" s="68"/>
      <c r="T401" s="69"/>
      <c r="U401" s="69"/>
      <c r="V401" s="70"/>
      <c r="W401" s="69"/>
      <c r="X401" s="70"/>
      <c r="Y401" s="69"/>
      <c r="Z401" s="69"/>
      <c r="AA401" s="66"/>
      <c r="AB401" s="66"/>
      <c r="AC401" s="66"/>
      <c r="AD401" s="66"/>
      <c r="AE401" s="66"/>
      <c r="AF401" s="66"/>
    </row>
    <row r="402" ht="14.25" customHeight="1">
      <c r="A402" s="66"/>
      <c r="B402" s="67"/>
      <c r="C402" s="66"/>
      <c r="D402" s="66"/>
      <c r="E402" s="66"/>
      <c r="F402" s="66"/>
      <c r="G402" s="66"/>
      <c r="H402" s="66"/>
      <c r="I402" s="66"/>
      <c r="J402" s="66"/>
      <c r="K402" s="66"/>
      <c r="L402" s="66"/>
      <c r="M402" s="66"/>
      <c r="N402" s="66"/>
      <c r="O402" s="66"/>
      <c r="P402" s="66"/>
      <c r="Q402" s="66"/>
      <c r="R402" s="66"/>
      <c r="S402" s="68"/>
      <c r="T402" s="69"/>
      <c r="U402" s="69"/>
      <c r="V402" s="70"/>
      <c r="W402" s="69"/>
      <c r="X402" s="70"/>
      <c r="Y402" s="69"/>
      <c r="Z402" s="69"/>
      <c r="AA402" s="66"/>
      <c r="AB402" s="66"/>
      <c r="AC402" s="66"/>
      <c r="AD402" s="66"/>
      <c r="AE402" s="66"/>
      <c r="AF402" s="66"/>
    </row>
    <row r="403" ht="14.25" customHeight="1">
      <c r="A403" s="66"/>
      <c r="B403" s="67"/>
      <c r="C403" s="66"/>
      <c r="D403" s="66"/>
      <c r="E403" s="66"/>
      <c r="F403" s="66"/>
      <c r="G403" s="66"/>
      <c r="H403" s="66"/>
      <c r="I403" s="66"/>
      <c r="J403" s="66"/>
      <c r="K403" s="66"/>
      <c r="L403" s="66"/>
      <c r="M403" s="66"/>
      <c r="N403" s="66"/>
      <c r="O403" s="66"/>
      <c r="P403" s="66"/>
      <c r="Q403" s="66"/>
      <c r="R403" s="66"/>
      <c r="S403" s="68"/>
      <c r="T403" s="69"/>
      <c r="U403" s="69"/>
      <c r="V403" s="70"/>
      <c r="W403" s="69"/>
      <c r="X403" s="70"/>
      <c r="Y403" s="69"/>
      <c r="Z403" s="69"/>
      <c r="AA403" s="66"/>
      <c r="AB403" s="66"/>
      <c r="AC403" s="66"/>
      <c r="AD403" s="66"/>
      <c r="AE403" s="66"/>
      <c r="AF403" s="66"/>
    </row>
    <row r="404" ht="14.25" customHeight="1">
      <c r="A404" s="66"/>
      <c r="B404" s="67"/>
      <c r="C404" s="66"/>
      <c r="D404" s="66"/>
      <c r="E404" s="66"/>
      <c r="F404" s="66"/>
      <c r="G404" s="66"/>
      <c r="H404" s="66"/>
      <c r="I404" s="66"/>
      <c r="J404" s="66"/>
      <c r="K404" s="66"/>
      <c r="L404" s="66"/>
      <c r="M404" s="66"/>
      <c r="N404" s="66"/>
      <c r="O404" s="66"/>
      <c r="P404" s="66"/>
      <c r="Q404" s="66"/>
      <c r="R404" s="66"/>
      <c r="S404" s="68"/>
      <c r="T404" s="69"/>
      <c r="U404" s="69"/>
      <c r="V404" s="70"/>
      <c r="W404" s="69"/>
      <c r="X404" s="70"/>
      <c r="Y404" s="69"/>
      <c r="Z404" s="69"/>
      <c r="AA404" s="66"/>
      <c r="AB404" s="66"/>
      <c r="AC404" s="66"/>
      <c r="AD404" s="66"/>
      <c r="AE404" s="66"/>
      <c r="AF404" s="66"/>
    </row>
    <row r="405" ht="14.25" customHeight="1">
      <c r="A405" s="66"/>
      <c r="B405" s="67"/>
      <c r="C405" s="66"/>
      <c r="D405" s="66"/>
      <c r="E405" s="66"/>
      <c r="F405" s="66"/>
      <c r="G405" s="66"/>
      <c r="H405" s="66"/>
      <c r="I405" s="66"/>
      <c r="J405" s="66"/>
      <c r="K405" s="66"/>
      <c r="L405" s="66"/>
      <c r="M405" s="66"/>
      <c r="N405" s="66"/>
      <c r="O405" s="66"/>
      <c r="P405" s="66"/>
      <c r="Q405" s="66"/>
      <c r="R405" s="66"/>
      <c r="S405" s="68"/>
      <c r="T405" s="69"/>
      <c r="U405" s="69"/>
      <c r="V405" s="70"/>
      <c r="W405" s="69"/>
      <c r="X405" s="70"/>
      <c r="Y405" s="69"/>
      <c r="Z405" s="69"/>
      <c r="AA405" s="66"/>
      <c r="AB405" s="66"/>
      <c r="AC405" s="66"/>
      <c r="AD405" s="66"/>
      <c r="AE405" s="66"/>
      <c r="AF405" s="66"/>
    </row>
    <row r="406" ht="14.25" customHeight="1">
      <c r="A406" s="66"/>
      <c r="B406" s="67"/>
      <c r="C406" s="66"/>
      <c r="D406" s="66"/>
      <c r="E406" s="66"/>
      <c r="F406" s="66"/>
      <c r="G406" s="66"/>
      <c r="H406" s="66"/>
      <c r="I406" s="66"/>
      <c r="J406" s="66"/>
      <c r="K406" s="66"/>
      <c r="L406" s="66"/>
      <c r="M406" s="66"/>
      <c r="N406" s="66"/>
      <c r="O406" s="66"/>
      <c r="P406" s="66"/>
      <c r="Q406" s="66"/>
      <c r="R406" s="66"/>
      <c r="S406" s="68"/>
      <c r="T406" s="69"/>
      <c r="U406" s="69"/>
      <c r="V406" s="70"/>
      <c r="W406" s="69"/>
      <c r="X406" s="70"/>
      <c r="Y406" s="69"/>
      <c r="Z406" s="69"/>
      <c r="AA406" s="66"/>
      <c r="AB406" s="66"/>
      <c r="AC406" s="66"/>
      <c r="AD406" s="66"/>
      <c r="AE406" s="66"/>
      <c r="AF406" s="66"/>
    </row>
    <row r="407" ht="14.25" customHeight="1">
      <c r="A407" s="66"/>
      <c r="B407" s="67"/>
      <c r="C407" s="66"/>
      <c r="D407" s="66"/>
      <c r="E407" s="66"/>
      <c r="F407" s="66"/>
      <c r="G407" s="66"/>
      <c r="H407" s="66"/>
      <c r="I407" s="66"/>
      <c r="J407" s="66"/>
      <c r="K407" s="66"/>
      <c r="L407" s="66"/>
      <c r="M407" s="66"/>
      <c r="N407" s="66"/>
      <c r="O407" s="66"/>
      <c r="P407" s="66"/>
      <c r="Q407" s="66"/>
      <c r="R407" s="66"/>
      <c r="S407" s="68"/>
      <c r="T407" s="69"/>
      <c r="U407" s="69"/>
      <c r="V407" s="70"/>
      <c r="W407" s="69"/>
      <c r="X407" s="70"/>
      <c r="Y407" s="69"/>
      <c r="Z407" s="69"/>
      <c r="AA407" s="66"/>
      <c r="AB407" s="66"/>
      <c r="AC407" s="66"/>
      <c r="AD407" s="66"/>
      <c r="AE407" s="66"/>
      <c r="AF407" s="66"/>
    </row>
    <row r="408" ht="14.25" customHeight="1">
      <c r="A408" s="66"/>
      <c r="B408" s="67"/>
      <c r="C408" s="66"/>
      <c r="D408" s="66"/>
      <c r="E408" s="66"/>
      <c r="F408" s="66"/>
      <c r="G408" s="66"/>
      <c r="H408" s="66"/>
      <c r="I408" s="66"/>
      <c r="J408" s="66"/>
      <c r="K408" s="66"/>
      <c r="L408" s="66"/>
      <c r="M408" s="66"/>
      <c r="N408" s="66"/>
      <c r="O408" s="66"/>
      <c r="P408" s="66"/>
      <c r="Q408" s="66"/>
      <c r="R408" s="66"/>
      <c r="S408" s="68"/>
      <c r="T408" s="69"/>
      <c r="U408" s="69"/>
      <c r="V408" s="70"/>
      <c r="W408" s="69"/>
      <c r="X408" s="70"/>
      <c r="Y408" s="69"/>
      <c r="Z408" s="69"/>
      <c r="AA408" s="66"/>
      <c r="AB408" s="66"/>
      <c r="AC408" s="66"/>
      <c r="AD408" s="66"/>
      <c r="AE408" s="66"/>
      <c r="AF408" s="66"/>
    </row>
    <row r="409" ht="14.25" customHeight="1">
      <c r="A409" s="66"/>
      <c r="B409" s="67"/>
      <c r="C409" s="66"/>
      <c r="D409" s="66"/>
      <c r="E409" s="66"/>
      <c r="F409" s="66"/>
      <c r="G409" s="66"/>
      <c r="H409" s="66"/>
      <c r="I409" s="66"/>
      <c r="J409" s="66"/>
      <c r="K409" s="66"/>
      <c r="L409" s="66"/>
      <c r="M409" s="66"/>
      <c r="N409" s="66"/>
      <c r="O409" s="66"/>
      <c r="P409" s="66"/>
      <c r="Q409" s="66"/>
      <c r="R409" s="66"/>
      <c r="S409" s="68"/>
      <c r="T409" s="69"/>
      <c r="U409" s="69"/>
      <c r="V409" s="70"/>
      <c r="W409" s="69"/>
      <c r="X409" s="70"/>
      <c r="Y409" s="69"/>
      <c r="Z409" s="69"/>
      <c r="AA409" s="66"/>
      <c r="AB409" s="66"/>
      <c r="AC409" s="66"/>
      <c r="AD409" s="66"/>
      <c r="AE409" s="66"/>
      <c r="AF409" s="66"/>
    </row>
    <row r="410" ht="14.25" customHeight="1">
      <c r="A410" s="66"/>
      <c r="B410" s="67"/>
      <c r="C410" s="66"/>
      <c r="D410" s="66"/>
      <c r="E410" s="66"/>
      <c r="F410" s="66"/>
      <c r="G410" s="66"/>
      <c r="H410" s="66"/>
      <c r="I410" s="66"/>
      <c r="J410" s="66"/>
      <c r="K410" s="66"/>
      <c r="L410" s="66"/>
      <c r="M410" s="66"/>
      <c r="N410" s="66"/>
      <c r="O410" s="66"/>
      <c r="P410" s="66"/>
      <c r="Q410" s="66"/>
      <c r="R410" s="66"/>
      <c r="S410" s="68"/>
      <c r="T410" s="69"/>
      <c r="U410" s="69"/>
      <c r="V410" s="70"/>
      <c r="W410" s="69"/>
      <c r="X410" s="70"/>
      <c r="Y410" s="69"/>
      <c r="Z410" s="69"/>
      <c r="AA410" s="66"/>
      <c r="AB410" s="66"/>
      <c r="AC410" s="66"/>
      <c r="AD410" s="66"/>
      <c r="AE410" s="66"/>
      <c r="AF410" s="66"/>
    </row>
    <row r="411" ht="14.25" customHeight="1">
      <c r="A411" s="66"/>
      <c r="B411" s="67"/>
      <c r="C411" s="66"/>
      <c r="D411" s="66"/>
      <c r="E411" s="66"/>
      <c r="F411" s="66"/>
      <c r="G411" s="66"/>
      <c r="H411" s="66"/>
      <c r="I411" s="66"/>
      <c r="J411" s="66"/>
      <c r="K411" s="66"/>
      <c r="L411" s="66"/>
      <c r="M411" s="66"/>
      <c r="N411" s="66"/>
      <c r="O411" s="66"/>
      <c r="P411" s="66"/>
      <c r="Q411" s="66"/>
      <c r="R411" s="66"/>
      <c r="S411" s="68"/>
      <c r="T411" s="69"/>
      <c r="U411" s="69"/>
      <c r="V411" s="70"/>
      <c r="W411" s="69"/>
      <c r="X411" s="70"/>
      <c r="Y411" s="69"/>
      <c r="Z411" s="69"/>
      <c r="AA411" s="66"/>
      <c r="AB411" s="66"/>
      <c r="AC411" s="66"/>
      <c r="AD411" s="66"/>
      <c r="AE411" s="66"/>
      <c r="AF411" s="66"/>
    </row>
    <row r="412" ht="14.25" customHeight="1">
      <c r="A412" s="66"/>
      <c r="B412" s="67"/>
      <c r="C412" s="66"/>
      <c r="D412" s="66"/>
      <c r="E412" s="66"/>
      <c r="F412" s="66"/>
      <c r="G412" s="66"/>
      <c r="H412" s="66"/>
      <c r="I412" s="66"/>
      <c r="J412" s="66"/>
      <c r="K412" s="66"/>
      <c r="L412" s="66"/>
      <c r="M412" s="66"/>
      <c r="N412" s="66"/>
      <c r="O412" s="66"/>
      <c r="P412" s="66"/>
      <c r="Q412" s="66"/>
      <c r="R412" s="66"/>
      <c r="S412" s="68"/>
      <c r="T412" s="69"/>
      <c r="U412" s="69"/>
      <c r="V412" s="70"/>
      <c r="W412" s="69"/>
      <c r="X412" s="70"/>
      <c r="Y412" s="69"/>
      <c r="Z412" s="69"/>
      <c r="AA412" s="66"/>
      <c r="AB412" s="66"/>
      <c r="AC412" s="66"/>
      <c r="AD412" s="66"/>
      <c r="AE412" s="66"/>
      <c r="AF412" s="66"/>
    </row>
    <row r="413" ht="14.25" customHeight="1">
      <c r="A413" s="66"/>
      <c r="B413" s="67"/>
      <c r="C413" s="66"/>
      <c r="D413" s="66"/>
      <c r="E413" s="66"/>
      <c r="F413" s="66"/>
      <c r="G413" s="66"/>
      <c r="H413" s="66"/>
      <c r="I413" s="66"/>
      <c r="J413" s="66"/>
      <c r="K413" s="66"/>
      <c r="L413" s="66"/>
      <c r="M413" s="66"/>
      <c r="N413" s="66"/>
      <c r="O413" s="66"/>
      <c r="P413" s="66"/>
      <c r="Q413" s="66"/>
      <c r="R413" s="66"/>
      <c r="S413" s="68"/>
      <c r="T413" s="69"/>
      <c r="U413" s="69"/>
      <c r="V413" s="70"/>
      <c r="W413" s="69"/>
      <c r="X413" s="70"/>
      <c r="Y413" s="69"/>
      <c r="Z413" s="69"/>
      <c r="AA413" s="66"/>
      <c r="AB413" s="66"/>
      <c r="AC413" s="66"/>
      <c r="AD413" s="66"/>
      <c r="AE413" s="66"/>
      <c r="AF413" s="66"/>
    </row>
    <row r="414" ht="14.25" customHeight="1">
      <c r="A414" s="66"/>
      <c r="B414" s="67"/>
      <c r="C414" s="66"/>
      <c r="D414" s="66"/>
      <c r="E414" s="66"/>
      <c r="F414" s="66"/>
      <c r="G414" s="66"/>
      <c r="H414" s="66"/>
      <c r="I414" s="66"/>
      <c r="J414" s="66"/>
      <c r="K414" s="66"/>
      <c r="L414" s="66"/>
      <c r="M414" s="66"/>
      <c r="N414" s="66"/>
      <c r="O414" s="66"/>
      <c r="P414" s="66"/>
      <c r="Q414" s="66"/>
      <c r="R414" s="66"/>
      <c r="S414" s="68"/>
      <c r="T414" s="69"/>
      <c r="U414" s="69"/>
      <c r="V414" s="70"/>
      <c r="W414" s="69"/>
      <c r="X414" s="70"/>
      <c r="Y414" s="69"/>
      <c r="Z414" s="69"/>
      <c r="AA414" s="66"/>
      <c r="AB414" s="66"/>
      <c r="AC414" s="66"/>
      <c r="AD414" s="66"/>
      <c r="AE414" s="66"/>
      <c r="AF414" s="66"/>
    </row>
    <row r="415" ht="14.25" customHeight="1">
      <c r="A415" s="66"/>
      <c r="B415" s="67"/>
      <c r="C415" s="66"/>
      <c r="D415" s="66"/>
      <c r="E415" s="66"/>
      <c r="F415" s="66"/>
      <c r="G415" s="66"/>
      <c r="H415" s="66"/>
      <c r="I415" s="66"/>
      <c r="J415" s="66"/>
      <c r="K415" s="66"/>
      <c r="L415" s="66"/>
      <c r="M415" s="66"/>
      <c r="N415" s="66"/>
      <c r="O415" s="66"/>
      <c r="P415" s="66"/>
      <c r="Q415" s="66"/>
      <c r="R415" s="66"/>
      <c r="S415" s="68"/>
      <c r="T415" s="69"/>
      <c r="U415" s="69"/>
      <c r="V415" s="70"/>
      <c r="W415" s="69"/>
      <c r="X415" s="70"/>
      <c r="Y415" s="69"/>
      <c r="Z415" s="69"/>
      <c r="AA415" s="66"/>
      <c r="AB415" s="66"/>
      <c r="AC415" s="66"/>
      <c r="AD415" s="66"/>
      <c r="AE415" s="66"/>
      <c r="AF415" s="66"/>
    </row>
    <row r="416" ht="14.25" customHeight="1">
      <c r="A416" s="66"/>
      <c r="B416" s="67"/>
      <c r="C416" s="66"/>
      <c r="D416" s="66"/>
      <c r="E416" s="66"/>
      <c r="F416" s="66"/>
      <c r="G416" s="66"/>
      <c r="H416" s="66"/>
      <c r="I416" s="66"/>
      <c r="J416" s="66"/>
      <c r="K416" s="66"/>
      <c r="L416" s="66"/>
      <c r="M416" s="66"/>
      <c r="N416" s="66"/>
      <c r="O416" s="66"/>
      <c r="P416" s="66"/>
      <c r="Q416" s="66"/>
      <c r="R416" s="66"/>
      <c r="S416" s="68"/>
      <c r="T416" s="69"/>
      <c r="U416" s="69"/>
      <c r="V416" s="70"/>
      <c r="W416" s="69"/>
      <c r="X416" s="70"/>
      <c r="Y416" s="69"/>
      <c r="Z416" s="69"/>
      <c r="AA416" s="66"/>
      <c r="AB416" s="66"/>
      <c r="AC416" s="66"/>
      <c r="AD416" s="66"/>
      <c r="AE416" s="66"/>
      <c r="AF416" s="66"/>
    </row>
    <row r="417" ht="14.25" customHeight="1">
      <c r="A417" s="66"/>
      <c r="B417" s="67"/>
      <c r="C417" s="66"/>
      <c r="D417" s="66"/>
      <c r="E417" s="66"/>
      <c r="F417" s="66"/>
      <c r="G417" s="66"/>
      <c r="H417" s="66"/>
      <c r="I417" s="66"/>
      <c r="J417" s="66"/>
      <c r="K417" s="66"/>
      <c r="L417" s="66"/>
      <c r="M417" s="66"/>
      <c r="N417" s="66"/>
      <c r="O417" s="66"/>
      <c r="P417" s="66"/>
      <c r="Q417" s="66"/>
      <c r="R417" s="66"/>
      <c r="S417" s="68"/>
      <c r="T417" s="69"/>
      <c r="U417" s="69"/>
      <c r="V417" s="70"/>
      <c r="W417" s="69"/>
      <c r="X417" s="70"/>
      <c r="Y417" s="69"/>
      <c r="Z417" s="69"/>
      <c r="AA417" s="66"/>
      <c r="AB417" s="66"/>
      <c r="AC417" s="66"/>
      <c r="AD417" s="66"/>
      <c r="AE417" s="66"/>
      <c r="AF417" s="66"/>
    </row>
    <row r="418" ht="14.25" customHeight="1">
      <c r="A418" s="66"/>
      <c r="B418" s="67"/>
      <c r="C418" s="66"/>
      <c r="D418" s="66"/>
      <c r="E418" s="66"/>
      <c r="F418" s="66"/>
      <c r="G418" s="66"/>
      <c r="H418" s="66"/>
      <c r="I418" s="66"/>
      <c r="J418" s="66"/>
      <c r="K418" s="66"/>
      <c r="L418" s="66"/>
      <c r="M418" s="66"/>
      <c r="N418" s="66"/>
      <c r="O418" s="66"/>
      <c r="P418" s="66"/>
      <c r="Q418" s="66"/>
      <c r="R418" s="66"/>
      <c r="S418" s="68"/>
      <c r="T418" s="69"/>
      <c r="U418" s="69"/>
      <c r="V418" s="70"/>
      <c r="W418" s="69"/>
      <c r="X418" s="70"/>
      <c r="Y418" s="69"/>
      <c r="Z418" s="69"/>
      <c r="AA418" s="66"/>
      <c r="AB418" s="66"/>
      <c r="AC418" s="66"/>
      <c r="AD418" s="66"/>
      <c r="AE418" s="66"/>
      <c r="AF418" s="66"/>
    </row>
    <row r="419" ht="14.25" customHeight="1">
      <c r="A419" s="66"/>
      <c r="B419" s="67"/>
      <c r="C419" s="66"/>
      <c r="D419" s="66"/>
      <c r="E419" s="66"/>
      <c r="F419" s="66"/>
      <c r="G419" s="66"/>
      <c r="H419" s="66"/>
      <c r="I419" s="66"/>
      <c r="J419" s="66"/>
      <c r="K419" s="66"/>
      <c r="L419" s="66"/>
      <c r="M419" s="66"/>
      <c r="N419" s="66"/>
      <c r="O419" s="66"/>
      <c r="P419" s="66"/>
      <c r="Q419" s="66"/>
      <c r="R419" s="66"/>
      <c r="S419" s="68"/>
      <c r="T419" s="69"/>
      <c r="U419" s="69"/>
      <c r="V419" s="70"/>
      <c r="W419" s="69"/>
      <c r="X419" s="70"/>
      <c r="Y419" s="69"/>
      <c r="Z419" s="69"/>
      <c r="AA419" s="66"/>
      <c r="AB419" s="66"/>
      <c r="AC419" s="66"/>
      <c r="AD419" s="66"/>
      <c r="AE419" s="66"/>
      <c r="AF419" s="66"/>
    </row>
    <row r="420" ht="14.25" customHeight="1">
      <c r="A420" s="66"/>
      <c r="B420" s="67"/>
      <c r="C420" s="66"/>
      <c r="D420" s="66"/>
      <c r="E420" s="66"/>
      <c r="F420" s="66"/>
      <c r="G420" s="66"/>
      <c r="H420" s="66"/>
      <c r="I420" s="66"/>
      <c r="J420" s="66"/>
      <c r="K420" s="66"/>
      <c r="L420" s="66"/>
      <c r="M420" s="66"/>
      <c r="N420" s="66"/>
      <c r="O420" s="66"/>
      <c r="P420" s="66"/>
      <c r="Q420" s="66"/>
      <c r="R420" s="66"/>
      <c r="S420" s="68"/>
      <c r="T420" s="69"/>
      <c r="U420" s="69"/>
      <c r="V420" s="70"/>
      <c r="W420" s="69"/>
      <c r="X420" s="70"/>
      <c r="Y420" s="69"/>
      <c r="Z420" s="69"/>
      <c r="AA420" s="66"/>
      <c r="AB420" s="66"/>
      <c r="AC420" s="66"/>
      <c r="AD420" s="66"/>
      <c r="AE420" s="66"/>
      <c r="AF420" s="66"/>
    </row>
    <row r="421" ht="14.25" customHeight="1">
      <c r="A421" s="66"/>
      <c r="B421" s="67"/>
      <c r="C421" s="66"/>
      <c r="D421" s="66"/>
      <c r="E421" s="66"/>
      <c r="F421" s="66"/>
      <c r="G421" s="66"/>
      <c r="H421" s="66"/>
      <c r="I421" s="66"/>
      <c r="J421" s="66"/>
      <c r="K421" s="66"/>
      <c r="L421" s="66"/>
      <c r="M421" s="66"/>
      <c r="N421" s="66"/>
      <c r="O421" s="66"/>
      <c r="P421" s="66"/>
      <c r="Q421" s="66"/>
      <c r="R421" s="66"/>
      <c r="S421" s="68"/>
      <c r="T421" s="69"/>
      <c r="U421" s="69"/>
      <c r="V421" s="70"/>
      <c r="W421" s="69"/>
      <c r="X421" s="70"/>
      <c r="Y421" s="69"/>
      <c r="Z421" s="69"/>
      <c r="AA421" s="66"/>
      <c r="AB421" s="66"/>
      <c r="AC421" s="66"/>
      <c r="AD421" s="66"/>
      <c r="AE421" s="66"/>
      <c r="AF421" s="66"/>
    </row>
    <row r="422" ht="14.25" customHeight="1">
      <c r="A422" s="66"/>
      <c r="B422" s="67"/>
      <c r="C422" s="66"/>
      <c r="D422" s="66"/>
      <c r="E422" s="66"/>
      <c r="F422" s="66"/>
      <c r="G422" s="66"/>
      <c r="H422" s="66"/>
      <c r="I422" s="66"/>
      <c r="J422" s="66"/>
      <c r="K422" s="66"/>
      <c r="L422" s="66"/>
      <c r="M422" s="66"/>
      <c r="N422" s="66"/>
      <c r="O422" s="66"/>
      <c r="P422" s="66"/>
      <c r="Q422" s="66"/>
      <c r="R422" s="66"/>
      <c r="S422" s="68"/>
      <c r="T422" s="69"/>
      <c r="U422" s="69"/>
      <c r="V422" s="70"/>
      <c r="W422" s="69"/>
      <c r="X422" s="70"/>
      <c r="Y422" s="69"/>
      <c r="Z422" s="69"/>
      <c r="AA422" s="66"/>
      <c r="AB422" s="66"/>
      <c r="AC422" s="66"/>
      <c r="AD422" s="66"/>
      <c r="AE422" s="66"/>
      <c r="AF422" s="66"/>
    </row>
    <row r="423" ht="14.25" customHeight="1">
      <c r="A423" s="66"/>
      <c r="B423" s="67"/>
      <c r="C423" s="66"/>
      <c r="D423" s="66"/>
      <c r="E423" s="66"/>
      <c r="F423" s="66"/>
      <c r="G423" s="66"/>
      <c r="H423" s="66"/>
      <c r="I423" s="66"/>
      <c r="J423" s="66"/>
      <c r="K423" s="66"/>
      <c r="L423" s="66"/>
      <c r="M423" s="66"/>
      <c r="N423" s="66"/>
      <c r="O423" s="66"/>
      <c r="P423" s="66"/>
      <c r="Q423" s="66"/>
      <c r="R423" s="66"/>
      <c r="S423" s="68"/>
      <c r="T423" s="69"/>
      <c r="U423" s="69"/>
      <c r="V423" s="70"/>
      <c r="W423" s="69"/>
      <c r="X423" s="70"/>
      <c r="Y423" s="69"/>
      <c r="Z423" s="69"/>
      <c r="AA423" s="66"/>
      <c r="AB423" s="66"/>
      <c r="AC423" s="66"/>
      <c r="AD423" s="66"/>
      <c r="AE423" s="66"/>
      <c r="AF423" s="66"/>
    </row>
    <row r="424" ht="14.25" customHeight="1">
      <c r="A424" s="66"/>
      <c r="B424" s="67"/>
      <c r="C424" s="66"/>
      <c r="D424" s="66"/>
      <c r="E424" s="66"/>
      <c r="F424" s="66"/>
      <c r="G424" s="66"/>
      <c r="H424" s="66"/>
      <c r="I424" s="66"/>
      <c r="J424" s="66"/>
      <c r="K424" s="66"/>
      <c r="L424" s="66"/>
      <c r="M424" s="66"/>
      <c r="N424" s="66"/>
      <c r="O424" s="66"/>
      <c r="P424" s="66"/>
      <c r="Q424" s="66"/>
      <c r="R424" s="66"/>
      <c r="S424" s="68"/>
      <c r="T424" s="69"/>
      <c r="U424" s="69"/>
      <c r="V424" s="70"/>
      <c r="W424" s="69"/>
      <c r="X424" s="70"/>
      <c r="Y424" s="69"/>
      <c r="Z424" s="69"/>
      <c r="AA424" s="66"/>
      <c r="AB424" s="66"/>
      <c r="AC424" s="66"/>
      <c r="AD424" s="66"/>
      <c r="AE424" s="66"/>
      <c r="AF424" s="66"/>
    </row>
    <row r="425" ht="14.25" customHeight="1">
      <c r="A425" s="66"/>
      <c r="B425" s="67"/>
      <c r="C425" s="66"/>
      <c r="D425" s="66"/>
      <c r="E425" s="66"/>
      <c r="F425" s="66"/>
      <c r="G425" s="66"/>
      <c r="H425" s="66"/>
      <c r="I425" s="66"/>
      <c r="J425" s="66"/>
      <c r="K425" s="66"/>
      <c r="L425" s="66"/>
      <c r="M425" s="66"/>
      <c r="N425" s="66"/>
      <c r="O425" s="66"/>
      <c r="P425" s="66"/>
      <c r="Q425" s="66"/>
      <c r="R425" s="66"/>
      <c r="S425" s="68"/>
      <c r="T425" s="69"/>
      <c r="U425" s="69"/>
      <c r="V425" s="70"/>
      <c r="W425" s="69"/>
      <c r="X425" s="70"/>
      <c r="Y425" s="69"/>
      <c r="Z425" s="69"/>
      <c r="AA425" s="66"/>
      <c r="AB425" s="66"/>
      <c r="AC425" s="66"/>
      <c r="AD425" s="66"/>
      <c r="AE425" s="66"/>
      <c r="AF425" s="66"/>
    </row>
    <row r="426" ht="14.25" customHeight="1">
      <c r="A426" s="66"/>
      <c r="B426" s="67"/>
      <c r="C426" s="66"/>
      <c r="D426" s="66"/>
      <c r="E426" s="66"/>
      <c r="F426" s="66"/>
      <c r="G426" s="66"/>
      <c r="H426" s="66"/>
      <c r="I426" s="66"/>
      <c r="J426" s="66"/>
      <c r="K426" s="66"/>
      <c r="L426" s="66"/>
      <c r="M426" s="66"/>
      <c r="N426" s="66"/>
      <c r="O426" s="66"/>
      <c r="P426" s="66"/>
      <c r="Q426" s="66"/>
      <c r="R426" s="66"/>
      <c r="S426" s="68"/>
      <c r="T426" s="69"/>
      <c r="U426" s="69"/>
      <c r="V426" s="70"/>
      <c r="W426" s="69"/>
      <c r="X426" s="70"/>
      <c r="Y426" s="69"/>
      <c r="Z426" s="69"/>
      <c r="AA426" s="66"/>
      <c r="AB426" s="66"/>
      <c r="AC426" s="66"/>
      <c r="AD426" s="66"/>
      <c r="AE426" s="66"/>
      <c r="AF426" s="66"/>
    </row>
    <row r="427" ht="14.25" customHeight="1">
      <c r="A427" s="66"/>
      <c r="B427" s="67"/>
      <c r="C427" s="66"/>
      <c r="D427" s="66"/>
      <c r="E427" s="66"/>
      <c r="F427" s="66"/>
      <c r="G427" s="66"/>
      <c r="H427" s="66"/>
      <c r="I427" s="66"/>
      <c r="J427" s="66"/>
      <c r="K427" s="66"/>
      <c r="L427" s="66"/>
      <c r="M427" s="66"/>
      <c r="N427" s="66"/>
      <c r="O427" s="66"/>
      <c r="P427" s="66"/>
      <c r="Q427" s="66"/>
      <c r="R427" s="66"/>
      <c r="S427" s="68"/>
      <c r="T427" s="69"/>
      <c r="U427" s="69"/>
      <c r="V427" s="70"/>
      <c r="W427" s="69"/>
      <c r="X427" s="70"/>
      <c r="Y427" s="69"/>
      <c r="Z427" s="69"/>
      <c r="AA427" s="66"/>
      <c r="AB427" s="66"/>
      <c r="AC427" s="66"/>
      <c r="AD427" s="66"/>
      <c r="AE427" s="66"/>
      <c r="AF427" s="66"/>
    </row>
    <row r="428" ht="14.25" customHeight="1">
      <c r="A428" s="66"/>
      <c r="B428" s="67"/>
      <c r="C428" s="66"/>
      <c r="D428" s="66"/>
      <c r="E428" s="66"/>
      <c r="F428" s="66"/>
      <c r="G428" s="66"/>
      <c r="H428" s="66"/>
      <c r="I428" s="66"/>
      <c r="J428" s="66"/>
      <c r="K428" s="66"/>
      <c r="L428" s="66"/>
      <c r="M428" s="66"/>
      <c r="N428" s="66"/>
      <c r="O428" s="66"/>
      <c r="P428" s="66"/>
      <c r="Q428" s="66"/>
      <c r="R428" s="66"/>
      <c r="S428" s="68"/>
      <c r="T428" s="69"/>
      <c r="U428" s="69"/>
      <c r="V428" s="70"/>
      <c r="W428" s="69"/>
      <c r="X428" s="70"/>
      <c r="Y428" s="69"/>
      <c r="Z428" s="69"/>
      <c r="AA428" s="66"/>
      <c r="AB428" s="66"/>
      <c r="AC428" s="66"/>
      <c r="AD428" s="66"/>
      <c r="AE428" s="66"/>
      <c r="AF428" s="66"/>
    </row>
    <row r="429" ht="14.25" customHeight="1">
      <c r="A429" s="66"/>
      <c r="B429" s="67"/>
      <c r="C429" s="66"/>
      <c r="D429" s="66"/>
      <c r="E429" s="66"/>
      <c r="F429" s="66"/>
      <c r="G429" s="66"/>
      <c r="H429" s="66"/>
      <c r="I429" s="66"/>
      <c r="J429" s="66"/>
      <c r="K429" s="66"/>
      <c r="L429" s="66"/>
      <c r="M429" s="66"/>
      <c r="N429" s="66"/>
      <c r="O429" s="66"/>
      <c r="P429" s="66"/>
      <c r="Q429" s="66"/>
      <c r="R429" s="66"/>
      <c r="S429" s="68"/>
      <c r="T429" s="69"/>
      <c r="U429" s="69"/>
      <c r="V429" s="70"/>
      <c r="W429" s="69"/>
      <c r="X429" s="70"/>
      <c r="Y429" s="69"/>
      <c r="Z429" s="69"/>
      <c r="AA429" s="66"/>
      <c r="AB429" s="66"/>
      <c r="AC429" s="66"/>
      <c r="AD429" s="66"/>
      <c r="AE429" s="66"/>
      <c r="AF429" s="66"/>
    </row>
    <row r="430" ht="14.25" customHeight="1">
      <c r="A430" s="66"/>
      <c r="B430" s="67"/>
      <c r="C430" s="66"/>
      <c r="D430" s="66"/>
      <c r="E430" s="66"/>
      <c r="F430" s="66"/>
      <c r="G430" s="66"/>
      <c r="H430" s="66"/>
      <c r="I430" s="66"/>
      <c r="J430" s="66"/>
      <c r="K430" s="66"/>
      <c r="L430" s="66"/>
      <c r="M430" s="66"/>
      <c r="N430" s="66"/>
      <c r="O430" s="66"/>
      <c r="P430" s="66"/>
      <c r="Q430" s="66"/>
      <c r="R430" s="66"/>
      <c r="S430" s="68"/>
      <c r="T430" s="69"/>
      <c r="U430" s="69"/>
      <c r="V430" s="70"/>
      <c r="W430" s="69"/>
      <c r="X430" s="70"/>
      <c r="Y430" s="69"/>
      <c r="Z430" s="69"/>
      <c r="AA430" s="66"/>
      <c r="AB430" s="66"/>
      <c r="AC430" s="66"/>
      <c r="AD430" s="66"/>
      <c r="AE430" s="66"/>
      <c r="AF430" s="66"/>
    </row>
    <row r="431" ht="14.25" customHeight="1">
      <c r="A431" s="66"/>
      <c r="B431" s="67"/>
      <c r="C431" s="66"/>
      <c r="D431" s="66"/>
      <c r="E431" s="66"/>
      <c r="F431" s="66"/>
      <c r="G431" s="66"/>
      <c r="H431" s="66"/>
      <c r="I431" s="66"/>
      <c r="J431" s="66"/>
      <c r="K431" s="66"/>
      <c r="L431" s="66"/>
      <c r="M431" s="66"/>
      <c r="N431" s="66"/>
      <c r="O431" s="66"/>
      <c r="P431" s="66"/>
      <c r="Q431" s="66"/>
      <c r="R431" s="66"/>
      <c r="S431" s="68"/>
      <c r="T431" s="69"/>
      <c r="U431" s="69"/>
      <c r="V431" s="70"/>
      <c r="W431" s="69"/>
      <c r="X431" s="70"/>
      <c r="Y431" s="69"/>
      <c r="Z431" s="69"/>
      <c r="AA431" s="66"/>
      <c r="AB431" s="66"/>
      <c r="AC431" s="66"/>
      <c r="AD431" s="66"/>
      <c r="AE431" s="66"/>
      <c r="AF431" s="66"/>
    </row>
    <row r="432" ht="14.25" customHeight="1">
      <c r="A432" s="66"/>
      <c r="B432" s="67"/>
      <c r="C432" s="66"/>
      <c r="D432" s="66"/>
      <c r="E432" s="66"/>
      <c r="F432" s="66"/>
      <c r="G432" s="66"/>
      <c r="H432" s="66"/>
      <c r="I432" s="66"/>
      <c r="J432" s="66"/>
      <c r="K432" s="66"/>
      <c r="L432" s="66"/>
      <c r="M432" s="66"/>
      <c r="N432" s="66"/>
      <c r="O432" s="66"/>
      <c r="P432" s="66"/>
      <c r="Q432" s="66"/>
      <c r="R432" s="66"/>
      <c r="S432" s="68"/>
      <c r="T432" s="69"/>
      <c r="U432" s="69"/>
      <c r="V432" s="70"/>
      <c r="W432" s="69"/>
      <c r="X432" s="70"/>
      <c r="Y432" s="69"/>
      <c r="Z432" s="69"/>
      <c r="AA432" s="66"/>
      <c r="AB432" s="66"/>
      <c r="AC432" s="66"/>
      <c r="AD432" s="66"/>
      <c r="AE432" s="66"/>
      <c r="AF432" s="66"/>
    </row>
    <row r="433" ht="14.25" customHeight="1">
      <c r="A433" s="66"/>
      <c r="B433" s="67"/>
      <c r="C433" s="66"/>
      <c r="D433" s="66"/>
      <c r="E433" s="66"/>
      <c r="F433" s="66"/>
      <c r="G433" s="66"/>
      <c r="H433" s="66"/>
      <c r="I433" s="66"/>
      <c r="J433" s="66"/>
      <c r="K433" s="66"/>
      <c r="L433" s="66"/>
      <c r="M433" s="66"/>
      <c r="N433" s="66"/>
      <c r="O433" s="66"/>
      <c r="P433" s="66"/>
      <c r="Q433" s="66"/>
      <c r="R433" s="66"/>
      <c r="S433" s="68"/>
      <c r="T433" s="69"/>
      <c r="U433" s="69"/>
      <c r="V433" s="70"/>
      <c r="W433" s="69"/>
      <c r="X433" s="70"/>
      <c r="Y433" s="69"/>
      <c r="Z433" s="69"/>
      <c r="AA433" s="66"/>
      <c r="AB433" s="66"/>
      <c r="AC433" s="66"/>
      <c r="AD433" s="66"/>
      <c r="AE433" s="66"/>
      <c r="AF433" s="66"/>
    </row>
    <row r="434" ht="14.25" customHeight="1">
      <c r="A434" s="66"/>
      <c r="B434" s="67"/>
      <c r="C434" s="66"/>
      <c r="D434" s="66"/>
      <c r="E434" s="66"/>
      <c r="F434" s="66"/>
      <c r="G434" s="66"/>
      <c r="H434" s="66"/>
      <c r="I434" s="66"/>
      <c r="J434" s="66"/>
      <c r="K434" s="66"/>
      <c r="L434" s="66"/>
      <c r="M434" s="66"/>
      <c r="N434" s="66"/>
      <c r="O434" s="66"/>
      <c r="P434" s="66"/>
      <c r="Q434" s="66"/>
      <c r="R434" s="66"/>
      <c r="S434" s="68"/>
      <c r="T434" s="69"/>
      <c r="U434" s="69"/>
      <c r="V434" s="70"/>
      <c r="W434" s="69"/>
      <c r="X434" s="70"/>
      <c r="Y434" s="69"/>
      <c r="Z434" s="69"/>
      <c r="AA434" s="66"/>
      <c r="AB434" s="66"/>
      <c r="AC434" s="66"/>
      <c r="AD434" s="66"/>
      <c r="AE434" s="66"/>
      <c r="AF434" s="66"/>
    </row>
    <row r="435" ht="14.25" customHeight="1">
      <c r="A435" s="66"/>
      <c r="B435" s="67"/>
      <c r="C435" s="66"/>
      <c r="D435" s="66"/>
      <c r="E435" s="66"/>
      <c r="F435" s="66"/>
      <c r="G435" s="66"/>
      <c r="H435" s="66"/>
      <c r="I435" s="66"/>
      <c r="J435" s="66"/>
      <c r="K435" s="66"/>
      <c r="L435" s="66"/>
      <c r="M435" s="66"/>
      <c r="N435" s="66"/>
      <c r="O435" s="66"/>
      <c r="P435" s="66"/>
      <c r="Q435" s="66"/>
      <c r="R435" s="66"/>
      <c r="S435" s="68"/>
      <c r="T435" s="69"/>
      <c r="U435" s="69"/>
      <c r="V435" s="70"/>
      <c r="W435" s="69"/>
      <c r="X435" s="70"/>
      <c r="Y435" s="69"/>
      <c r="Z435" s="69"/>
      <c r="AA435" s="66"/>
      <c r="AB435" s="66"/>
      <c r="AC435" s="66"/>
      <c r="AD435" s="66"/>
      <c r="AE435" s="66"/>
      <c r="AF435" s="66"/>
    </row>
    <row r="436" ht="14.25" customHeight="1">
      <c r="A436" s="66"/>
      <c r="B436" s="67"/>
      <c r="C436" s="66"/>
      <c r="D436" s="66"/>
      <c r="E436" s="66"/>
      <c r="F436" s="66"/>
      <c r="G436" s="66"/>
      <c r="H436" s="66"/>
      <c r="I436" s="66"/>
      <c r="J436" s="66"/>
      <c r="K436" s="66"/>
      <c r="L436" s="66"/>
      <c r="M436" s="66"/>
      <c r="N436" s="66"/>
      <c r="O436" s="66"/>
      <c r="P436" s="66"/>
      <c r="Q436" s="66"/>
      <c r="R436" s="66"/>
      <c r="S436" s="68"/>
      <c r="T436" s="69"/>
      <c r="U436" s="69"/>
      <c r="V436" s="70"/>
      <c r="W436" s="69"/>
      <c r="X436" s="70"/>
      <c r="Y436" s="69"/>
      <c r="Z436" s="69"/>
      <c r="AA436" s="66"/>
      <c r="AB436" s="66"/>
      <c r="AC436" s="66"/>
      <c r="AD436" s="66"/>
      <c r="AE436" s="66"/>
      <c r="AF436" s="66"/>
    </row>
    <row r="437" ht="14.25" customHeight="1">
      <c r="A437" s="66"/>
      <c r="B437" s="67"/>
      <c r="C437" s="66"/>
      <c r="D437" s="66"/>
      <c r="E437" s="66"/>
      <c r="F437" s="66"/>
      <c r="G437" s="66"/>
      <c r="H437" s="66"/>
      <c r="I437" s="66"/>
      <c r="J437" s="66"/>
      <c r="K437" s="66"/>
      <c r="L437" s="66"/>
      <c r="M437" s="66"/>
      <c r="N437" s="66"/>
      <c r="O437" s="66"/>
      <c r="P437" s="66"/>
      <c r="Q437" s="66"/>
      <c r="R437" s="66"/>
      <c r="S437" s="68"/>
      <c r="T437" s="69"/>
      <c r="U437" s="69"/>
      <c r="V437" s="70"/>
      <c r="W437" s="69"/>
      <c r="X437" s="70"/>
      <c r="Y437" s="69"/>
      <c r="Z437" s="69"/>
      <c r="AA437" s="66"/>
      <c r="AB437" s="66"/>
      <c r="AC437" s="66"/>
      <c r="AD437" s="66"/>
      <c r="AE437" s="66"/>
      <c r="AF437" s="66"/>
    </row>
    <row r="438" ht="14.25" customHeight="1">
      <c r="A438" s="66"/>
      <c r="B438" s="67"/>
      <c r="C438" s="66"/>
      <c r="D438" s="66"/>
      <c r="E438" s="66"/>
      <c r="F438" s="66"/>
      <c r="G438" s="66"/>
      <c r="H438" s="66"/>
      <c r="I438" s="66"/>
      <c r="J438" s="66"/>
      <c r="K438" s="66"/>
      <c r="L438" s="66"/>
      <c r="M438" s="66"/>
      <c r="N438" s="66"/>
      <c r="O438" s="66"/>
      <c r="P438" s="66"/>
      <c r="Q438" s="66"/>
      <c r="R438" s="66"/>
      <c r="S438" s="68"/>
      <c r="T438" s="69"/>
      <c r="U438" s="69"/>
      <c r="V438" s="70"/>
      <c r="W438" s="69"/>
      <c r="X438" s="70"/>
      <c r="Y438" s="69"/>
      <c r="Z438" s="69"/>
      <c r="AA438" s="66"/>
      <c r="AB438" s="66"/>
      <c r="AC438" s="66"/>
      <c r="AD438" s="66"/>
      <c r="AE438" s="66"/>
      <c r="AF438" s="66"/>
    </row>
    <row r="439" ht="14.25" customHeight="1">
      <c r="A439" s="66"/>
      <c r="B439" s="67"/>
      <c r="C439" s="66"/>
      <c r="D439" s="66"/>
      <c r="E439" s="66"/>
      <c r="F439" s="66"/>
      <c r="G439" s="66"/>
      <c r="H439" s="66"/>
      <c r="I439" s="66"/>
      <c r="J439" s="66"/>
      <c r="K439" s="66"/>
      <c r="L439" s="66"/>
      <c r="M439" s="66"/>
      <c r="N439" s="66"/>
      <c r="O439" s="66"/>
      <c r="P439" s="66"/>
      <c r="Q439" s="66"/>
      <c r="R439" s="66"/>
      <c r="S439" s="68"/>
      <c r="T439" s="69"/>
      <c r="U439" s="69"/>
      <c r="V439" s="70"/>
      <c r="W439" s="69"/>
      <c r="X439" s="70"/>
      <c r="Y439" s="69"/>
      <c r="Z439" s="69"/>
      <c r="AA439" s="66"/>
      <c r="AB439" s="66"/>
      <c r="AC439" s="66"/>
      <c r="AD439" s="66"/>
      <c r="AE439" s="66"/>
      <c r="AF439" s="66"/>
    </row>
    <row r="440" ht="14.25" customHeight="1">
      <c r="A440" s="66"/>
      <c r="B440" s="67"/>
      <c r="C440" s="66"/>
      <c r="D440" s="66"/>
      <c r="E440" s="66"/>
      <c r="F440" s="66"/>
      <c r="G440" s="66"/>
      <c r="H440" s="66"/>
      <c r="I440" s="66"/>
      <c r="J440" s="66"/>
      <c r="K440" s="66"/>
      <c r="L440" s="66"/>
      <c r="M440" s="66"/>
      <c r="N440" s="66"/>
      <c r="O440" s="66"/>
      <c r="P440" s="66"/>
      <c r="Q440" s="66"/>
      <c r="R440" s="66"/>
      <c r="S440" s="68"/>
      <c r="T440" s="69"/>
      <c r="U440" s="69"/>
      <c r="V440" s="70"/>
      <c r="W440" s="69"/>
      <c r="X440" s="70"/>
      <c r="Y440" s="69"/>
      <c r="Z440" s="69"/>
      <c r="AA440" s="66"/>
      <c r="AB440" s="66"/>
      <c r="AC440" s="66"/>
      <c r="AD440" s="66"/>
      <c r="AE440" s="66"/>
      <c r="AF440" s="66"/>
    </row>
    <row r="441" ht="14.25" customHeight="1">
      <c r="A441" s="66"/>
      <c r="B441" s="67"/>
      <c r="C441" s="66"/>
      <c r="D441" s="66"/>
      <c r="E441" s="66"/>
      <c r="F441" s="66"/>
      <c r="G441" s="66"/>
      <c r="H441" s="66"/>
      <c r="I441" s="66"/>
      <c r="J441" s="66"/>
      <c r="K441" s="66"/>
      <c r="L441" s="66"/>
      <c r="M441" s="66"/>
      <c r="N441" s="66"/>
      <c r="O441" s="66"/>
      <c r="P441" s="66"/>
      <c r="Q441" s="66"/>
      <c r="R441" s="66"/>
      <c r="S441" s="68"/>
      <c r="T441" s="69"/>
      <c r="U441" s="69"/>
      <c r="V441" s="70"/>
      <c r="W441" s="69"/>
      <c r="X441" s="70"/>
      <c r="Y441" s="69"/>
      <c r="Z441" s="69"/>
      <c r="AA441" s="66"/>
      <c r="AB441" s="66"/>
      <c r="AC441" s="66"/>
      <c r="AD441" s="66"/>
      <c r="AE441" s="66"/>
      <c r="AF441" s="66"/>
    </row>
    <row r="442" ht="14.25" customHeight="1">
      <c r="A442" s="66"/>
      <c r="B442" s="67"/>
      <c r="C442" s="66"/>
      <c r="D442" s="66"/>
      <c r="E442" s="66"/>
      <c r="F442" s="66"/>
      <c r="G442" s="66"/>
      <c r="H442" s="66"/>
      <c r="I442" s="66"/>
      <c r="J442" s="66"/>
      <c r="K442" s="66"/>
      <c r="L442" s="66"/>
      <c r="M442" s="66"/>
      <c r="N442" s="66"/>
      <c r="O442" s="66"/>
      <c r="P442" s="66"/>
      <c r="Q442" s="66"/>
      <c r="R442" s="66"/>
      <c r="S442" s="68"/>
      <c r="T442" s="69"/>
      <c r="U442" s="69"/>
      <c r="V442" s="70"/>
      <c r="W442" s="69"/>
      <c r="X442" s="70"/>
      <c r="Y442" s="69"/>
      <c r="Z442" s="69"/>
      <c r="AA442" s="66"/>
      <c r="AB442" s="66"/>
      <c r="AC442" s="66"/>
      <c r="AD442" s="66"/>
      <c r="AE442" s="66"/>
      <c r="AF442" s="66"/>
    </row>
    <row r="443" ht="14.25" customHeight="1">
      <c r="A443" s="66"/>
      <c r="B443" s="67"/>
      <c r="C443" s="66"/>
      <c r="D443" s="66"/>
      <c r="E443" s="66"/>
      <c r="F443" s="66"/>
      <c r="G443" s="66"/>
      <c r="H443" s="66"/>
      <c r="I443" s="66"/>
      <c r="J443" s="66"/>
      <c r="K443" s="66"/>
      <c r="L443" s="66"/>
      <c r="M443" s="66"/>
      <c r="N443" s="66"/>
      <c r="O443" s="66"/>
      <c r="P443" s="66"/>
      <c r="Q443" s="66"/>
      <c r="R443" s="66"/>
      <c r="S443" s="68"/>
      <c r="T443" s="69"/>
      <c r="U443" s="69"/>
      <c r="V443" s="70"/>
      <c r="W443" s="69"/>
      <c r="X443" s="70"/>
      <c r="Y443" s="69"/>
      <c r="Z443" s="69"/>
      <c r="AA443" s="66"/>
      <c r="AB443" s="66"/>
      <c r="AC443" s="66"/>
      <c r="AD443" s="66"/>
      <c r="AE443" s="66"/>
      <c r="AF443" s="66"/>
    </row>
    <row r="444" ht="14.25" customHeight="1">
      <c r="A444" s="66"/>
      <c r="B444" s="67"/>
      <c r="C444" s="66"/>
      <c r="D444" s="66"/>
      <c r="E444" s="66"/>
      <c r="F444" s="66"/>
      <c r="G444" s="66"/>
      <c r="H444" s="66"/>
      <c r="I444" s="66"/>
      <c r="J444" s="66"/>
      <c r="K444" s="66"/>
      <c r="L444" s="66"/>
      <c r="M444" s="66"/>
      <c r="N444" s="66"/>
      <c r="O444" s="66"/>
      <c r="P444" s="66"/>
      <c r="Q444" s="66"/>
      <c r="R444" s="66"/>
      <c r="S444" s="68"/>
      <c r="T444" s="69"/>
      <c r="U444" s="69"/>
      <c r="V444" s="70"/>
      <c r="W444" s="69"/>
      <c r="X444" s="70"/>
      <c r="Y444" s="69"/>
      <c r="Z444" s="69"/>
      <c r="AA444" s="66"/>
      <c r="AB444" s="66"/>
      <c r="AC444" s="66"/>
      <c r="AD444" s="66"/>
      <c r="AE444" s="66"/>
      <c r="AF444" s="66"/>
    </row>
    <row r="445" ht="14.25" customHeight="1">
      <c r="A445" s="66"/>
      <c r="B445" s="67"/>
      <c r="C445" s="66"/>
      <c r="D445" s="66"/>
      <c r="E445" s="66"/>
      <c r="F445" s="66"/>
      <c r="G445" s="66"/>
      <c r="H445" s="66"/>
      <c r="I445" s="66"/>
      <c r="J445" s="66"/>
      <c r="K445" s="66"/>
      <c r="L445" s="66"/>
      <c r="M445" s="66"/>
      <c r="N445" s="66"/>
      <c r="O445" s="66"/>
      <c r="P445" s="66"/>
      <c r="Q445" s="66"/>
      <c r="R445" s="66"/>
      <c r="S445" s="68"/>
      <c r="T445" s="69"/>
      <c r="U445" s="69"/>
      <c r="V445" s="70"/>
      <c r="W445" s="69"/>
      <c r="X445" s="70"/>
      <c r="Y445" s="69"/>
      <c r="Z445" s="69"/>
      <c r="AA445" s="66"/>
      <c r="AB445" s="66"/>
      <c r="AC445" s="66"/>
      <c r="AD445" s="66"/>
      <c r="AE445" s="66"/>
      <c r="AF445" s="66"/>
    </row>
    <row r="446" ht="14.25" customHeight="1">
      <c r="A446" s="66"/>
      <c r="B446" s="67"/>
      <c r="C446" s="66"/>
      <c r="D446" s="66"/>
      <c r="E446" s="66"/>
      <c r="F446" s="66"/>
      <c r="G446" s="66"/>
      <c r="H446" s="66"/>
      <c r="I446" s="66"/>
      <c r="J446" s="66"/>
      <c r="K446" s="66"/>
      <c r="L446" s="66"/>
      <c r="M446" s="66"/>
      <c r="N446" s="66"/>
      <c r="O446" s="66"/>
      <c r="P446" s="66"/>
      <c r="Q446" s="66"/>
      <c r="R446" s="66"/>
      <c r="S446" s="68"/>
      <c r="T446" s="69"/>
      <c r="U446" s="69"/>
      <c r="V446" s="70"/>
      <c r="W446" s="69"/>
      <c r="X446" s="70"/>
      <c r="Y446" s="69"/>
      <c r="Z446" s="69"/>
      <c r="AA446" s="66"/>
      <c r="AB446" s="66"/>
      <c r="AC446" s="66"/>
      <c r="AD446" s="66"/>
      <c r="AE446" s="66"/>
      <c r="AF446" s="66"/>
    </row>
    <row r="447" ht="14.25" customHeight="1">
      <c r="A447" s="66"/>
      <c r="B447" s="67"/>
      <c r="C447" s="66"/>
      <c r="D447" s="66"/>
      <c r="E447" s="66"/>
      <c r="F447" s="66"/>
      <c r="G447" s="66"/>
      <c r="H447" s="66"/>
      <c r="I447" s="66"/>
      <c r="J447" s="66"/>
      <c r="K447" s="66"/>
      <c r="L447" s="66"/>
      <c r="M447" s="66"/>
      <c r="N447" s="66"/>
      <c r="O447" s="66"/>
      <c r="P447" s="66"/>
      <c r="Q447" s="66"/>
      <c r="R447" s="66"/>
      <c r="S447" s="68"/>
      <c r="T447" s="69"/>
      <c r="U447" s="69"/>
      <c r="V447" s="70"/>
      <c r="W447" s="69"/>
      <c r="X447" s="70"/>
      <c r="Y447" s="69"/>
      <c r="Z447" s="69"/>
      <c r="AA447" s="66"/>
      <c r="AB447" s="66"/>
      <c r="AC447" s="66"/>
      <c r="AD447" s="66"/>
      <c r="AE447" s="66"/>
      <c r="AF447" s="66"/>
    </row>
    <row r="448" ht="14.25" customHeight="1">
      <c r="A448" s="66"/>
      <c r="B448" s="67"/>
      <c r="C448" s="66"/>
      <c r="D448" s="66"/>
      <c r="E448" s="66"/>
      <c r="F448" s="66"/>
      <c r="G448" s="66"/>
      <c r="H448" s="66"/>
      <c r="I448" s="66"/>
      <c r="J448" s="66"/>
      <c r="K448" s="66"/>
      <c r="L448" s="66"/>
      <c r="M448" s="66"/>
      <c r="N448" s="66"/>
      <c r="O448" s="66"/>
      <c r="P448" s="66"/>
      <c r="Q448" s="66"/>
      <c r="R448" s="66"/>
      <c r="S448" s="68"/>
      <c r="T448" s="69"/>
      <c r="U448" s="69"/>
      <c r="V448" s="70"/>
      <c r="W448" s="69"/>
      <c r="X448" s="70"/>
      <c r="Y448" s="69"/>
      <c r="Z448" s="69"/>
      <c r="AA448" s="66"/>
      <c r="AB448" s="66"/>
      <c r="AC448" s="66"/>
      <c r="AD448" s="66"/>
      <c r="AE448" s="66"/>
      <c r="AF448" s="66"/>
    </row>
    <row r="449" ht="14.25" customHeight="1">
      <c r="A449" s="66"/>
      <c r="B449" s="67"/>
      <c r="C449" s="66"/>
      <c r="D449" s="66"/>
      <c r="E449" s="66"/>
      <c r="F449" s="66"/>
      <c r="G449" s="66"/>
      <c r="H449" s="66"/>
      <c r="I449" s="66"/>
      <c r="J449" s="66"/>
      <c r="K449" s="66"/>
      <c r="L449" s="66"/>
      <c r="M449" s="66"/>
      <c r="N449" s="66"/>
      <c r="O449" s="66"/>
      <c r="P449" s="66"/>
      <c r="Q449" s="66"/>
      <c r="R449" s="66"/>
      <c r="S449" s="68"/>
      <c r="T449" s="69"/>
      <c r="U449" s="69"/>
      <c r="V449" s="70"/>
      <c r="W449" s="69"/>
      <c r="X449" s="70"/>
      <c r="Y449" s="69"/>
      <c r="Z449" s="69"/>
      <c r="AA449" s="66"/>
      <c r="AB449" s="66"/>
      <c r="AC449" s="66"/>
      <c r="AD449" s="66"/>
      <c r="AE449" s="66"/>
      <c r="AF449" s="66"/>
    </row>
    <row r="450" ht="14.25" customHeight="1">
      <c r="A450" s="66"/>
      <c r="B450" s="67"/>
      <c r="C450" s="66"/>
      <c r="D450" s="66"/>
      <c r="E450" s="66"/>
      <c r="F450" s="66"/>
      <c r="G450" s="66"/>
      <c r="H450" s="66"/>
      <c r="I450" s="66"/>
      <c r="J450" s="66"/>
      <c r="K450" s="66"/>
      <c r="L450" s="66"/>
      <c r="M450" s="66"/>
      <c r="N450" s="66"/>
      <c r="O450" s="66"/>
      <c r="P450" s="66"/>
      <c r="Q450" s="66"/>
      <c r="R450" s="66"/>
      <c r="S450" s="68"/>
      <c r="T450" s="69"/>
      <c r="U450" s="69"/>
      <c r="V450" s="70"/>
      <c r="W450" s="69"/>
      <c r="X450" s="70"/>
      <c r="Y450" s="69"/>
      <c r="Z450" s="69"/>
      <c r="AA450" s="66"/>
      <c r="AB450" s="66"/>
      <c r="AC450" s="66"/>
      <c r="AD450" s="66"/>
      <c r="AE450" s="66"/>
      <c r="AF450" s="66"/>
    </row>
    <row r="451" ht="14.25" customHeight="1">
      <c r="A451" s="66"/>
      <c r="B451" s="67"/>
      <c r="C451" s="66"/>
      <c r="D451" s="66"/>
      <c r="E451" s="66"/>
      <c r="F451" s="66"/>
      <c r="G451" s="66"/>
      <c r="H451" s="66"/>
      <c r="I451" s="66"/>
      <c r="J451" s="66"/>
      <c r="K451" s="66"/>
      <c r="L451" s="66"/>
      <c r="M451" s="66"/>
      <c r="N451" s="66"/>
      <c r="O451" s="66"/>
      <c r="P451" s="66"/>
      <c r="Q451" s="66"/>
      <c r="R451" s="66"/>
      <c r="S451" s="68"/>
      <c r="T451" s="69"/>
      <c r="U451" s="69"/>
      <c r="V451" s="70"/>
      <c r="W451" s="69"/>
      <c r="X451" s="70"/>
      <c r="Y451" s="69"/>
      <c r="Z451" s="69"/>
      <c r="AA451" s="66"/>
      <c r="AB451" s="66"/>
      <c r="AC451" s="66"/>
      <c r="AD451" s="66"/>
      <c r="AE451" s="66"/>
      <c r="AF451" s="66"/>
    </row>
    <row r="452" ht="14.25" customHeight="1">
      <c r="A452" s="66"/>
      <c r="B452" s="67"/>
      <c r="C452" s="66"/>
      <c r="D452" s="66"/>
      <c r="E452" s="66"/>
      <c r="F452" s="66"/>
      <c r="G452" s="66"/>
      <c r="H452" s="66"/>
      <c r="I452" s="66"/>
      <c r="J452" s="66"/>
      <c r="K452" s="66"/>
      <c r="L452" s="66"/>
      <c r="M452" s="66"/>
      <c r="N452" s="66"/>
      <c r="O452" s="66"/>
      <c r="P452" s="66"/>
      <c r="Q452" s="66"/>
      <c r="R452" s="66"/>
      <c r="S452" s="68"/>
      <c r="T452" s="69"/>
      <c r="U452" s="69"/>
      <c r="V452" s="70"/>
      <c r="W452" s="69"/>
      <c r="X452" s="70"/>
      <c r="Y452" s="69"/>
      <c r="Z452" s="69"/>
      <c r="AA452" s="66"/>
      <c r="AB452" s="66"/>
      <c r="AC452" s="66"/>
      <c r="AD452" s="66"/>
      <c r="AE452" s="66"/>
      <c r="AF452" s="66"/>
    </row>
    <row r="453" ht="14.25" customHeight="1">
      <c r="A453" s="66"/>
      <c r="B453" s="67"/>
      <c r="C453" s="66"/>
      <c r="D453" s="66"/>
      <c r="E453" s="66"/>
      <c r="F453" s="66"/>
      <c r="G453" s="66"/>
      <c r="H453" s="66"/>
      <c r="I453" s="66"/>
      <c r="J453" s="66"/>
      <c r="K453" s="66"/>
      <c r="L453" s="66"/>
      <c r="M453" s="66"/>
      <c r="N453" s="66"/>
      <c r="O453" s="66"/>
      <c r="P453" s="66"/>
      <c r="Q453" s="66"/>
      <c r="R453" s="66"/>
      <c r="S453" s="68"/>
      <c r="T453" s="69"/>
      <c r="U453" s="69"/>
      <c r="V453" s="70"/>
      <c r="W453" s="69"/>
      <c r="X453" s="70"/>
      <c r="Y453" s="69"/>
      <c r="Z453" s="69"/>
      <c r="AA453" s="66"/>
      <c r="AB453" s="66"/>
      <c r="AC453" s="66"/>
      <c r="AD453" s="66"/>
      <c r="AE453" s="66"/>
      <c r="AF453" s="66"/>
    </row>
    <row r="454" ht="14.25" customHeight="1">
      <c r="A454" s="66"/>
      <c r="B454" s="67"/>
      <c r="C454" s="66"/>
      <c r="D454" s="66"/>
      <c r="E454" s="66"/>
      <c r="F454" s="66"/>
      <c r="G454" s="66"/>
      <c r="H454" s="66"/>
      <c r="I454" s="66"/>
      <c r="J454" s="66"/>
      <c r="K454" s="66"/>
      <c r="L454" s="66"/>
      <c r="M454" s="66"/>
      <c r="N454" s="66"/>
      <c r="O454" s="66"/>
      <c r="P454" s="66"/>
      <c r="Q454" s="66"/>
      <c r="R454" s="66"/>
      <c r="S454" s="68"/>
      <c r="T454" s="69"/>
      <c r="U454" s="69"/>
      <c r="V454" s="70"/>
      <c r="W454" s="69"/>
      <c r="X454" s="70"/>
      <c r="Y454" s="69"/>
      <c r="Z454" s="69"/>
      <c r="AA454" s="66"/>
      <c r="AB454" s="66"/>
      <c r="AC454" s="66"/>
      <c r="AD454" s="66"/>
      <c r="AE454" s="66"/>
      <c r="AF454" s="66"/>
    </row>
    <row r="455" ht="14.25" customHeight="1">
      <c r="A455" s="66"/>
      <c r="B455" s="67"/>
      <c r="C455" s="66"/>
      <c r="D455" s="66"/>
      <c r="E455" s="66"/>
      <c r="F455" s="66"/>
      <c r="G455" s="66"/>
      <c r="H455" s="66"/>
      <c r="I455" s="66"/>
      <c r="J455" s="66"/>
      <c r="K455" s="66"/>
      <c r="L455" s="66"/>
      <c r="M455" s="66"/>
      <c r="N455" s="66"/>
      <c r="O455" s="66"/>
      <c r="P455" s="66"/>
      <c r="Q455" s="66"/>
      <c r="R455" s="66"/>
      <c r="S455" s="68"/>
      <c r="T455" s="69"/>
      <c r="U455" s="69"/>
      <c r="V455" s="70"/>
      <c r="W455" s="69"/>
      <c r="X455" s="70"/>
      <c r="Y455" s="69"/>
      <c r="Z455" s="69"/>
      <c r="AA455" s="66"/>
      <c r="AB455" s="66"/>
      <c r="AC455" s="66"/>
      <c r="AD455" s="66"/>
      <c r="AE455" s="66"/>
      <c r="AF455" s="66"/>
    </row>
    <row r="456" ht="14.25" customHeight="1">
      <c r="A456" s="66"/>
      <c r="B456" s="67"/>
      <c r="C456" s="66"/>
      <c r="D456" s="66"/>
      <c r="E456" s="66"/>
      <c r="F456" s="66"/>
      <c r="G456" s="66"/>
      <c r="H456" s="66"/>
      <c r="I456" s="66"/>
      <c r="J456" s="66"/>
      <c r="K456" s="66"/>
      <c r="L456" s="66"/>
      <c r="M456" s="66"/>
      <c r="N456" s="66"/>
      <c r="O456" s="66"/>
      <c r="P456" s="66"/>
      <c r="Q456" s="66"/>
      <c r="R456" s="66"/>
      <c r="S456" s="68"/>
      <c r="T456" s="69"/>
      <c r="U456" s="69"/>
      <c r="V456" s="70"/>
      <c r="W456" s="69"/>
      <c r="X456" s="70"/>
      <c r="Y456" s="69"/>
      <c r="Z456" s="69"/>
      <c r="AA456" s="66"/>
      <c r="AB456" s="66"/>
      <c r="AC456" s="66"/>
      <c r="AD456" s="66"/>
      <c r="AE456" s="66"/>
      <c r="AF456" s="66"/>
    </row>
    <row r="457" ht="14.25" customHeight="1">
      <c r="A457" s="66"/>
      <c r="B457" s="67"/>
      <c r="C457" s="66"/>
      <c r="D457" s="66"/>
      <c r="E457" s="66"/>
      <c r="F457" s="66"/>
      <c r="G457" s="66"/>
      <c r="H457" s="66"/>
      <c r="I457" s="66"/>
      <c r="J457" s="66"/>
      <c r="K457" s="66"/>
      <c r="L457" s="66"/>
      <c r="M457" s="66"/>
      <c r="N457" s="66"/>
      <c r="O457" s="66"/>
      <c r="P457" s="66"/>
      <c r="Q457" s="66"/>
      <c r="R457" s="66"/>
      <c r="S457" s="68"/>
      <c r="T457" s="69"/>
      <c r="U457" s="69"/>
      <c r="V457" s="70"/>
      <c r="W457" s="69"/>
      <c r="X457" s="70"/>
      <c r="Y457" s="69"/>
      <c r="Z457" s="69"/>
      <c r="AA457" s="66"/>
      <c r="AB457" s="66"/>
      <c r="AC457" s="66"/>
      <c r="AD457" s="66"/>
      <c r="AE457" s="66"/>
      <c r="AF457" s="66"/>
    </row>
    <row r="458" ht="14.25" customHeight="1">
      <c r="A458" s="66"/>
      <c r="B458" s="67"/>
      <c r="C458" s="66"/>
      <c r="D458" s="66"/>
      <c r="E458" s="66"/>
      <c r="F458" s="66"/>
      <c r="G458" s="66"/>
      <c r="H458" s="66"/>
      <c r="I458" s="66"/>
      <c r="J458" s="66"/>
      <c r="K458" s="66"/>
      <c r="L458" s="66"/>
      <c r="M458" s="66"/>
      <c r="N458" s="66"/>
      <c r="O458" s="66"/>
      <c r="P458" s="66"/>
      <c r="Q458" s="66"/>
      <c r="R458" s="66"/>
      <c r="S458" s="68"/>
      <c r="T458" s="69"/>
      <c r="U458" s="69"/>
      <c r="V458" s="70"/>
      <c r="W458" s="69"/>
      <c r="X458" s="70"/>
      <c r="Y458" s="69"/>
      <c r="Z458" s="69"/>
      <c r="AA458" s="66"/>
      <c r="AB458" s="66"/>
      <c r="AC458" s="66"/>
      <c r="AD458" s="66"/>
      <c r="AE458" s="66"/>
      <c r="AF458" s="66"/>
    </row>
    <row r="459" ht="14.25" customHeight="1">
      <c r="A459" s="66"/>
      <c r="B459" s="67"/>
      <c r="C459" s="66"/>
      <c r="D459" s="66"/>
      <c r="E459" s="66"/>
      <c r="F459" s="66"/>
      <c r="G459" s="66"/>
      <c r="H459" s="66"/>
      <c r="I459" s="66"/>
      <c r="J459" s="66"/>
      <c r="K459" s="66"/>
      <c r="L459" s="66"/>
      <c r="M459" s="66"/>
      <c r="N459" s="66"/>
      <c r="O459" s="66"/>
      <c r="P459" s="66"/>
      <c r="Q459" s="66"/>
      <c r="R459" s="66"/>
      <c r="S459" s="68"/>
      <c r="T459" s="69"/>
      <c r="U459" s="69"/>
      <c r="V459" s="70"/>
      <c r="W459" s="69"/>
      <c r="X459" s="70"/>
      <c r="Y459" s="69"/>
      <c r="Z459" s="69"/>
      <c r="AA459" s="66"/>
      <c r="AB459" s="66"/>
      <c r="AC459" s="66"/>
      <c r="AD459" s="66"/>
      <c r="AE459" s="66"/>
      <c r="AF459" s="66"/>
    </row>
    <row r="460" ht="14.25" customHeight="1">
      <c r="A460" s="66"/>
      <c r="B460" s="67"/>
      <c r="C460" s="66"/>
      <c r="D460" s="66"/>
      <c r="E460" s="66"/>
      <c r="F460" s="66"/>
      <c r="G460" s="66"/>
      <c r="H460" s="66"/>
      <c r="I460" s="66"/>
      <c r="J460" s="66"/>
      <c r="K460" s="66"/>
      <c r="L460" s="66"/>
      <c r="M460" s="66"/>
      <c r="N460" s="66"/>
      <c r="O460" s="66"/>
      <c r="P460" s="66"/>
      <c r="Q460" s="66"/>
      <c r="R460" s="66"/>
      <c r="S460" s="68"/>
      <c r="T460" s="69"/>
      <c r="U460" s="69"/>
      <c r="V460" s="70"/>
      <c r="W460" s="69"/>
      <c r="X460" s="70"/>
      <c r="Y460" s="69"/>
      <c r="Z460" s="69"/>
      <c r="AA460" s="66"/>
      <c r="AB460" s="66"/>
      <c r="AC460" s="66"/>
      <c r="AD460" s="66"/>
      <c r="AE460" s="66"/>
      <c r="AF460" s="66"/>
    </row>
    <row r="461" ht="14.25" customHeight="1">
      <c r="A461" s="66"/>
      <c r="B461" s="67"/>
      <c r="C461" s="66"/>
      <c r="D461" s="66"/>
      <c r="E461" s="66"/>
      <c r="F461" s="66"/>
      <c r="G461" s="66"/>
      <c r="H461" s="66"/>
      <c r="I461" s="66"/>
      <c r="J461" s="66"/>
      <c r="K461" s="66"/>
      <c r="L461" s="66"/>
      <c r="M461" s="66"/>
      <c r="N461" s="66"/>
      <c r="O461" s="66"/>
      <c r="P461" s="66"/>
      <c r="Q461" s="66"/>
      <c r="R461" s="66"/>
      <c r="S461" s="68"/>
      <c r="T461" s="69"/>
      <c r="U461" s="69"/>
      <c r="V461" s="70"/>
      <c r="W461" s="69"/>
      <c r="X461" s="70"/>
      <c r="Y461" s="69"/>
      <c r="Z461" s="69"/>
      <c r="AA461" s="66"/>
      <c r="AB461" s="66"/>
      <c r="AC461" s="66"/>
      <c r="AD461" s="66"/>
      <c r="AE461" s="66"/>
      <c r="AF461" s="66"/>
    </row>
    <row r="462" ht="14.25" customHeight="1">
      <c r="A462" s="66"/>
      <c r="B462" s="67"/>
      <c r="C462" s="66"/>
      <c r="D462" s="66"/>
      <c r="E462" s="66"/>
      <c r="F462" s="66"/>
      <c r="G462" s="66"/>
      <c r="H462" s="66"/>
      <c r="I462" s="66"/>
      <c r="J462" s="66"/>
      <c r="K462" s="66"/>
      <c r="L462" s="66"/>
      <c r="M462" s="66"/>
      <c r="N462" s="66"/>
      <c r="O462" s="66"/>
      <c r="P462" s="66"/>
      <c r="Q462" s="66"/>
      <c r="R462" s="66"/>
      <c r="S462" s="68"/>
      <c r="T462" s="69"/>
      <c r="U462" s="69"/>
      <c r="V462" s="70"/>
      <c r="W462" s="69"/>
      <c r="X462" s="70"/>
      <c r="Y462" s="69"/>
      <c r="Z462" s="69"/>
      <c r="AA462" s="66"/>
      <c r="AB462" s="66"/>
      <c r="AC462" s="66"/>
      <c r="AD462" s="66"/>
      <c r="AE462" s="66"/>
      <c r="AF462" s="66"/>
    </row>
    <row r="463" ht="14.25" customHeight="1">
      <c r="A463" s="66"/>
      <c r="B463" s="67"/>
      <c r="C463" s="66"/>
      <c r="D463" s="66"/>
      <c r="E463" s="66"/>
      <c r="F463" s="66"/>
      <c r="G463" s="66"/>
      <c r="H463" s="66"/>
      <c r="I463" s="66"/>
      <c r="J463" s="66"/>
      <c r="K463" s="66"/>
      <c r="L463" s="66"/>
      <c r="M463" s="66"/>
      <c r="N463" s="66"/>
      <c r="O463" s="66"/>
      <c r="P463" s="66"/>
      <c r="Q463" s="66"/>
      <c r="R463" s="66"/>
      <c r="S463" s="68"/>
      <c r="T463" s="69"/>
      <c r="U463" s="69"/>
      <c r="V463" s="70"/>
      <c r="W463" s="69"/>
      <c r="X463" s="70"/>
      <c r="Y463" s="69"/>
      <c r="Z463" s="69"/>
      <c r="AA463" s="66"/>
      <c r="AB463" s="66"/>
      <c r="AC463" s="66"/>
      <c r="AD463" s="66"/>
      <c r="AE463" s="66"/>
      <c r="AF463" s="66"/>
    </row>
    <row r="464" ht="14.25" customHeight="1">
      <c r="A464" s="66"/>
      <c r="B464" s="67"/>
      <c r="C464" s="66"/>
      <c r="D464" s="66"/>
      <c r="E464" s="66"/>
      <c r="F464" s="66"/>
      <c r="G464" s="66"/>
      <c r="H464" s="66"/>
      <c r="I464" s="66"/>
      <c r="J464" s="66"/>
      <c r="K464" s="66"/>
      <c r="L464" s="66"/>
      <c r="M464" s="66"/>
      <c r="N464" s="66"/>
      <c r="O464" s="66"/>
      <c r="P464" s="66"/>
      <c r="Q464" s="66"/>
      <c r="R464" s="66"/>
      <c r="S464" s="68"/>
      <c r="T464" s="69"/>
      <c r="U464" s="69"/>
      <c r="V464" s="70"/>
      <c r="W464" s="69"/>
      <c r="X464" s="70"/>
      <c r="Y464" s="69"/>
      <c r="Z464" s="69"/>
      <c r="AA464" s="66"/>
      <c r="AB464" s="66"/>
      <c r="AC464" s="66"/>
      <c r="AD464" s="66"/>
      <c r="AE464" s="66"/>
      <c r="AF464" s="66"/>
    </row>
    <row r="465" ht="14.25" customHeight="1">
      <c r="A465" s="66"/>
      <c r="B465" s="67"/>
      <c r="C465" s="66"/>
      <c r="D465" s="66"/>
      <c r="E465" s="66"/>
      <c r="F465" s="66"/>
      <c r="G465" s="66"/>
      <c r="H465" s="66"/>
      <c r="I465" s="66"/>
      <c r="J465" s="66"/>
      <c r="K465" s="66"/>
      <c r="L465" s="66"/>
      <c r="M465" s="66"/>
      <c r="N465" s="66"/>
      <c r="O465" s="66"/>
      <c r="P465" s="66"/>
      <c r="Q465" s="66"/>
      <c r="R465" s="66"/>
      <c r="S465" s="68"/>
      <c r="T465" s="69"/>
      <c r="U465" s="69"/>
      <c r="V465" s="70"/>
      <c r="W465" s="69"/>
      <c r="X465" s="70"/>
      <c r="Y465" s="69"/>
      <c r="Z465" s="69"/>
      <c r="AA465" s="66"/>
      <c r="AB465" s="66"/>
      <c r="AC465" s="66"/>
      <c r="AD465" s="66"/>
      <c r="AE465" s="66"/>
      <c r="AF465" s="66"/>
    </row>
    <row r="466" ht="14.25" customHeight="1">
      <c r="A466" s="66"/>
      <c r="B466" s="67"/>
      <c r="C466" s="66"/>
      <c r="D466" s="66"/>
      <c r="E466" s="66"/>
      <c r="F466" s="66"/>
      <c r="G466" s="66"/>
      <c r="H466" s="66"/>
      <c r="I466" s="66"/>
      <c r="J466" s="66"/>
      <c r="K466" s="66"/>
      <c r="L466" s="66"/>
      <c r="M466" s="66"/>
      <c r="N466" s="66"/>
      <c r="O466" s="66"/>
      <c r="P466" s="66"/>
      <c r="Q466" s="66"/>
      <c r="R466" s="66"/>
      <c r="S466" s="68"/>
      <c r="T466" s="69"/>
      <c r="U466" s="69"/>
      <c r="V466" s="70"/>
      <c r="W466" s="69"/>
      <c r="X466" s="70"/>
      <c r="Y466" s="69"/>
      <c r="Z466" s="69"/>
      <c r="AA466" s="66"/>
      <c r="AB466" s="66"/>
      <c r="AC466" s="66"/>
      <c r="AD466" s="66"/>
      <c r="AE466" s="66"/>
      <c r="AF466" s="66"/>
    </row>
    <row r="467" ht="14.25" customHeight="1">
      <c r="A467" s="66"/>
      <c r="B467" s="67"/>
      <c r="C467" s="66"/>
      <c r="D467" s="66"/>
      <c r="E467" s="66"/>
      <c r="F467" s="66"/>
      <c r="G467" s="66"/>
      <c r="H467" s="66"/>
      <c r="I467" s="66"/>
      <c r="J467" s="66"/>
      <c r="K467" s="66"/>
      <c r="L467" s="66"/>
      <c r="M467" s="66"/>
      <c r="N467" s="66"/>
      <c r="O467" s="66"/>
      <c r="P467" s="66"/>
      <c r="Q467" s="66"/>
      <c r="R467" s="66"/>
      <c r="S467" s="68"/>
      <c r="T467" s="69"/>
      <c r="U467" s="69"/>
      <c r="V467" s="70"/>
      <c r="W467" s="69"/>
      <c r="X467" s="70"/>
      <c r="Y467" s="69"/>
      <c r="Z467" s="69"/>
      <c r="AA467" s="66"/>
      <c r="AB467" s="66"/>
      <c r="AC467" s="66"/>
      <c r="AD467" s="66"/>
      <c r="AE467" s="66"/>
      <c r="AF467" s="66"/>
    </row>
    <row r="468" ht="14.25" customHeight="1">
      <c r="A468" s="66"/>
      <c r="B468" s="67"/>
      <c r="C468" s="66"/>
      <c r="D468" s="66"/>
      <c r="E468" s="66"/>
      <c r="F468" s="66"/>
      <c r="G468" s="66"/>
      <c r="H468" s="66"/>
      <c r="I468" s="66"/>
      <c r="J468" s="66"/>
      <c r="K468" s="66"/>
      <c r="L468" s="66"/>
      <c r="M468" s="66"/>
      <c r="N468" s="66"/>
      <c r="O468" s="66"/>
      <c r="P468" s="66"/>
      <c r="Q468" s="66"/>
      <c r="R468" s="66"/>
      <c r="S468" s="68"/>
      <c r="T468" s="69"/>
      <c r="U468" s="69"/>
      <c r="V468" s="70"/>
      <c r="W468" s="69"/>
      <c r="X468" s="70"/>
      <c r="Y468" s="69"/>
      <c r="Z468" s="69"/>
      <c r="AA468" s="66"/>
      <c r="AB468" s="66"/>
      <c r="AC468" s="66"/>
      <c r="AD468" s="66"/>
      <c r="AE468" s="66"/>
      <c r="AF468" s="66"/>
    </row>
    <row r="469" ht="14.25" customHeight="1">
      <c r="A469" s="66"/>
      <c r="B469" s="67"/>
      <c r="C469" s="66"/>
      <c r="D469" s="66"/>
      <c r="E469" s="66"/>
      <c r="F469" s="66"/>
      <c r="G469" s="66"/>
      <c r="H469" s="66"/>
      <c r="I469" s="66"/>
      <c r="J469" s="66"/>
      <c r="K469" s="66"/>
      <c r="L469" s="66"/>
      <c r="M469" s="66"/>
      <c r="N469" s="66"/>
      <c r="O469" s="66"/>
      <c r="P469" s="66"/>
      <c r="Q469" s="66"/>
      <c r="R469" s="66"/>
      <c r="S469" s="68"/>
      <c r="T469" s="69"/>
      <c r="U469" s="69"/>
      <c r="V469" s="70"/>
      <c r="W469" s="69"/>
      <c r="X469" s="70"/>
      <c r="Y469" s="69"/>
      <c r="Z469" s="69"/>
      <c r="AA469" s="66"/>
      <c r="AB469" s="66"/>
      <c r="AC469" s="66"/>
      <c r="AD469" s="66"/>
      <c r="AE469" s="66"/>
      <c r="AF469" s="66"/>
    </row>
    <row r="470" ht="14.25" customHeight="1">
      <c r="A470" s="66"/>
      <c r="B470" s="67"/>
      <c r="C470" s="66"/>
      <c r="D470" s="66"/>
      <c r="E470" s="66"/>
      <c r="F470" s="66"/>
      <c r="G470" s="66"/>
      <c r="H470" s="66"/>
      <c r="I470" s="66"/>
      <c r="J470" s="66"/>
      <c r="K470" s="66"/>
      <c r="L470" s="66"/>
      <c r="M470" s="66"/>
      <c r="N470" s="66"/>
      <c r="O470" s="66"/>
      <c r="P470" s="66"/>
      <c r="Q470" s="66"/>
      <c r="R470" s="66"/>
      <c r="S470" s="68"/>
      <c r="T470" s="69"/>
      <c r="U470" s="69"/>
      <c r="V470" s="70"/>
      <c r="W470" s="69"/>
      <c r="X470" s="70"/>
      <c r="Y470" s="69"/>
      <c r="Z470" s="69"/>
      <c r="AA470" s="66"/>
      <c r="AB470" s="66"/>
      <c r="AC470" s="66"/>
      <c r="AD470" s="66"/>
      <c r="AE470" s="66"/>
      <c r="AF470" s="66"/>
    </row>
    <row r="471" ht="14.25" customHeight="1">
      <c r="A471" s="66"/>
      <c r="B471" s="67"/>
      <c r="C471" s="66"/>
      <c r="D471" s="66"/>
      <c r="E471" s="66"/>
      <c r="F471" s="66"/>
      <c r="G471" s="66"/>
      <c r="H471" s="66"/>
      <c r="I471" s="66"/>
      <c r="J471" s="66"/>
      <c r="K471" s="66"/>
      <c r="L471" s="66"/>
      <c r="M471" s="66"/>
      <c r="N471" s="66"/>
      <c r="O471" s="66"/>
      <c r="P471" s="66"/>
      <c r="Q471" s="66"/>
      <c r="R471" s="66"/>
      <c r="S471" s="68"/>
      <c r="T471" s="69"/>
      <c r="U471" s="69"/>
      <c r="V471" s="70"/>
      <c r="W471" s="69"/>
      <c r="X471" s="70"/>
      <c r="Y471" s="69"/>
      <c r="Z471" s="69"/>
      <c r="AA471" s="66"/>
      <c r="AB471" s="66"/>
      <c r="AC471" s="66"/>
      <c r="AD471" s="66"/>
      <c r="AE471" s="66"/>
      <c r="AF471" s="66"/>
    </row>
    <row r="472" ht="14.25" customHeight="1">
      <c r="A472" s="66"/>
      <c r="B472" s="67"/>
      <c r="C472" s="66"/>
      <c r="D472" s="66"/>
      <c r="E472" s="66"/>
      <c r="F472" s="66"/>
      <c r="G472" s="66"/>
      <c r="H472" s="66"/>
      <c r="I472" s="66"/>
      <c r="J472" s="66"/>
      <c r="K472" s="66"/>
      <c r="L472" s="66"/>
      <c r="M472" s="66"/>
      <c r="N472" s="66"/>
      <c r="O472" s="66"/>
      <c r="P472" s="66"/>
      <c r="Q472" s="66"/>
      <c r="R472" s="66"/>
      <c r="S472" s="68"/>
      <c r="T472" s="69"/>
      <c r="U472" s="69"/>
      <c r="V472" s="70"/>
      <c r="W472" s="69"/>
      <c r="X472" s="70"/>
      <c r="Y472" s="69"/>
      <c r="Z472" s="69"/>
      <c r="AA472" s="66"/>
      <c r="AB472" s="66"/>
      <c r="AC472" s="66"/>
      <c r="AD472" s="66"/>
      <c r="AE472" s="66"/>
      <c r="AF472" s="66"/>
    </row>
    <row r="473" ht="14.25" customHeight="1">
      <c r="A473" s="66"/>
      <c r="B473" s="67"/>
      <c r="C473" s="66"/>
      <c r="D473" s="66"/>
      <c r="E473" s="66"/>
      <c r="F473" s="66"/>
      <c r="G473" s="66"/>
      <c r="H473" s="66"/>
      <c r="I473" s="66"/>
      <c r="J473" s="66"/>
      <c r="K473" s="66"/>
      <c r="L473" s="66"/>
      <c r="M473" s="66"/>
      <c r="N473" s="66"/>
      <c r="O473" s="66"/>
      <c r="P473" s="66"/>
      <c r="Q473" s="66"/>
      <c r="R473" s="66"/>
      <c r="S473" s="68"/>
      <c r="T473" s="69"/>
      <c r="U473" s="69"/>
      <c r="V473" s="70"/>
      <c r="W473" s="69"/>
      <c r="X473" s="70"/>
      <c r="Y473" s="69"/>
      <c r="Z473" s="69"/>
      <c r="AA473" s="66"/>
      <c r="AB473" s="66"/>
      <c r="AC473" s="66"/>
      <c r="AD473" s="66"/>
      <c r="AE473" s="66"/>
      <c r="AF473" s="66"/>
    </row>
    <row r="474" ht="14.25" customHeight="1">
      <c r="A474" s="66"/>
      <c r="B474" s="67"/>
      <c r="C474" s="66"/>
      <c r="D474" s="66"/>
      <c r="E474" s="66"/>
      <c r="F474" s="66"/>
      <c r="G474" s="66"/>
      <c r="H474" s="66"/>
      <c r="I474" s="66"/>
      <c r="J474" s="66"/>
      <c r="K474" s="66"/>
      <c r="L474" s="66"/>
      <c r="M474" s="66"/>
      <c r="N474" s="66"/>
      <c r="O474" s="66"/>
      <c r="P474" s="66"/>
      <c r="Q474" s="66"/>
      <c r="R474" s="66"/>
      <c r="S474" s="68"/>
      <c r="T474" s="69"/>
      <c r="U474" s="69"/>
      <c r="V474" s="70"/>
      <c r="W474" s="69"/>
      <c r="X474" s="70"/>
      <c r="Y474" s="69"/>
      <c r="Z474" s="69"/>
      <c r="AA474" s="66"/>
      <c r="AB474" s="66"/>
      <c r="AC474" s="66"/>
      <c r="AD474" s="66"/>
      <c r="AE474" s="66"/>
      <c r="AF474" s="66"/>
    </row>
    <row r="475" ht="14.25" customHeight="1">
      <c r="A475" s="66"/>
      <c r="B475" s="67"/>
      <c r="C475" s="66"/>
      <c r="D475" s="66"/>
      <c r="E475" s="66"/>
      <c r="F475" s="66"/>
      <c r="G475" s="66"/>
      <c r="H475" s="66"/>
      <c r="I475" s="66"/>
      <c r="J475" s="66"/>
      <c r="K475" s="66"/>
      <c r="L475" s="66"/>
      <c r="M475" s="66"/>
      <c r="N475" s="66"/>
      <c r="O475" s="66"/>
      <c r="P475" s="66"/>
      <c r="Q475" s="66"/>
      <c r="R475" s="66"/>
      <c r="S475" s="68"/>
      <c r="T475" s="69"/>
      <c r="U475" s="69"/>
      <c r="V475" s="70"/>
      <c r="W475" s="69"/>
      <c r="X475" s="70"/>
      <c r="Y475" s="69"/>
      <c r="Z475" s="69"/>
      <c r="AA475" s="66"/>
      <c r="AB475" s="66"/>
      <c r="AC475" s="66"/>
      <c r="AD475" s="66"/>
      <c r="AE475" s="66"/>
      <c r="AF475" s="66"/>
    </row>
    <row r="476" ht="14.25" customHeight="1">
      <c r="A476" s="66"/>
      <c r="B476" s="67"/>
      <c r="C476" s="66"/>
      <c r="D476" s="66"/>
      <c r="E476" s="66"/>
      <c r="F476" s="66"/>
      <c r="G476" s="66"/>
      <c r="H476" s="66"/>
      <c r="I476" s="66"/>
      <c r="J476" s="66"/>
      <c r="K476" s="66"/>
      <c r="L476" s="66"/>
      <c r="M476" s="66"/>
      <c r="N476" s="66"/>
      <c r="O476" s="66"/>
      <c r="P476" s="66"/>
      <c r="Q476" s="66"/>
      <c r="R476" s="66"/>
      <c r="S476" s="68"/>
      <c r="T476" s="69"/>
      <c r="U476" s="69"/>
      <c r="V476" s="70"/>
      <c r="W476" s="69"/>
      <c r="X476" s="70"/>
      <c r="Y476" s="69"/>
      <c r="Z476" s="69"/>
      <c r="AA476" s="66"/>
      <c r="AB476" s="66"/>
      <c r="AC476" s="66"/>
      <c r="AD476" s="66"/>
      <c r="AE476" s="66"/>
      <c r="AF476" s="66"/>
    </row>
    <row r="477" ht="14.25" customHeight="1">
      <c r="A477" s="66"/>
      <c r="B477" s="67"/>
      <c r="C477" s="66"/>
      <c r="D477" s="66"/>
      <c r="E477" s="66"/>
      <c r="F477" s="66"/>
      <c r="G477" s="66"/>
      <c r="H477" s="66"/>
      <c r="I477" s="66"/>
      <c r="J477" s="66"/>
      <c r="K477" s="66"/>
      <c r="L477" s="66"/>
      <c r="M477" s="66"/>
      <c r="N477" s="66"/>
      <c r="O477" s="66"/>
      <c r="P477" s="66"/>
      <c r="Q477" s="66"/>
      <c r="R477" s="66"/>
      <c r="S477" s="68"/>
      <c r="T477" s="69"/>
      <c r="U477" s="69"/>
      <c r="V477" s="70"/>
      <c r="W477" s="69"/>
      <c r="X477" s="70"/>
      <c r="Y477" s="69"/>
      <c r="Z477" s="69"/>
      <c r="AA477" s="66"/>
      <c r="AB477" s="66"/>
      <c r="AC477" s="66"/>
      <c r="AD477" s="66"/>
      <c r="AE477" s="66"/>
      <c r="AF477" s="66"/>
    </row>
    <row r="478" ht="14.25" customHeight="1">
      <c r="A478" s="66"/>
      <c r="B478" s="67"/>
      <c r="C478" s="66"/>
      <c r="D478" s="66"/>
      <c r="E478" s="66"/>
      <c r="F478" s="66"/>
      <c r="G478" s="66"/>
      <c r="H478" s="66"/>
      <c r="I478" s="66"/>
      <c r="J478" s="66"/>
      <c r="K478" s="66"/>
      <c r="L478" s="66"/>
      <c r="M478" s="66"/>
      <c r="N478" s="66"/>
      <c r="O478" s="66"/>
      <c r="P478" s="66"/>
      <c r="Q478" s="66"/>
      <c r="R478" s="66"/>
      <c r="S478" s="68"/>
      <c r="T478" s="69"/>
      <c r="U478" s="69"/>
      <c r="V478" s="70"/>
      <c r="W478" s="69"/>
      <c r="X478" s="70"/>
      <c r="Y478" s="69"/>
      <c r="Z478" s="69"/>
      <c r="AA478" s="66"/>
      <c r="AB478" s="66"/>
      <c r="AC478" s="66"/>
      <c r="AD478" s="66"/>
      <c r="AE478" s="66"/>
      <c r="AF478" s="66"/>
    </row>
    <row r="479" ht="14.25" customHeight="1">
      <c r="A479" s="66"/>
      <c r="B479" s="67"/>
      <c r="C479" s="66"/>
      <c r="D479" s="66"/>
      <c r="E479" s="66"/>
      <c r="F479" s="66"/>
      <c r="G479" s="66"/>
      <c r="H479" s="66"/>
      <c r="I479" s="66"/>
      <c r="J479" s="66"/>
      <c r="K479" s="66"/>
      <c r="L479" s="66"/>
      <c r="M479" s="66"/>
      <c r="N479" s="66"/>
      <c r="O479" s="66"/>
      <c r="P479" s="66"/>
      <c r="Q479" s="66"/>
      <c r="R479" s="66"/>
      <c r="S479" s="68"/>
      <c r="T479" s="69"/>
      <c r="U479" s="69"/>
      <c r="V479" s="70"/>
      <c r="W479" s="69"/>
      <c r="X479" s="70"/>
      <c r="Y479" s="69"/>
      <c r="Z479" s="69"/>
      <c r="AA479" s="66"/>
      <c r="AB479" s="66"/>
      <c r="AC479" s="66"/>
      <c r="AD479" s="66"/>
      <c r="AE479" s="66"/>
      <c r="AF479" s="66"/>
    </row>
    <row r="480" ht="14.25" customHeight="1">
      <c r="A480" s="66"/>
      <c r="B480" s="67"/>
      <c r="C480" s="66"/>
      <c r="D480" s="66"/>
      <c r="E480" s="66"/>
      <c r="F480" s="66"/>
      <c r="G480" s="66"/>
      <c r="H480" s="66"/>
      <c r="I480" s="66"/>
      <c r="J480" s="66"/>
      <c r="K480" s="66"/>
      <c r="L480" s="66"/>
      <c r="M480" s="66"/>
      <c r="N480" s="66"/>
      <c r="O480" s="66"/>
      <c r="P480" s="66"/>
      <c r="Q480" s="66"/>
      <c r="R480" s="66"/>
      <c r="S480" s="68"/>
      <c r="T480" s="69"/>
      <c r="U480" s="69"/>
      <c r="V480" s="70"/>
      <c r="W480" s="69"/>
      <c r="X480" s="70"/>
      <c r="Y480" s="69"/>
      <c r="Z480" s="69"/>
      <c r="AA480" s="66"/>
      <c r="AB480" s="66"/>
      <c r="AC480" s="66"/>
      <c r="AD480" s="66"/>
      <c r="AE480" s="66"/>
      <c r="AF480" s="66"/>
    </row>
    <row r="481" ht="14.25" customHeight="1">
      <c r="A481" s="66"/>
      <c r="B481" s="67"/>
      <c r="C481" s="66"/>
      <c r="D481" s="66"/>
      <c r="E481" s="66"/>
      <c r="F481" s="66"/>
      <c r="G481" s="66"/>
      <c r="H481" s="66"/>
      <c r="I481" s="66"/>
      <c r="J481" s="66"/>
      <c r="K481" s="66"/>
      <c r="L481" s="66"/>
      <c r="M481" s="66"/>
      <c r="N481" s="66"/>
      <c r="O481" s="66"/>
      <c r="P481" s="66"/>
      <c r="Q481" s="66"/>
      <c r="R481" s="66"/>
      <c r="S481" s="68"/>
      <c r="T481" s="69"/>
      <c r="U481" s="69"/>
      <c r="V481" s="70"/>
      <c r="W481" s="69"/>
      <c r="X481" s="70"/>
      <c r="Y481" s="69"/>
      <c r="Z481" s="69"/>
      <c r="AA481" s="66"/>
      <c r="AB481" s="66"/>
      <c r="AC481" s="66"/>
      <c r="AD481" s="66"/>
      <c r="AE481" s="66"/>
      <c r="AF481" s="66"/>
    </row>
    <row r="482" ht="14.25" customHeight="1">
      <c r="A482" s="66"/>
      <c r="B482" s="67"/>
      <c r="C482" s="66"/>
      <c r="D482" s="66"/>
      <c r="E482" s="66"/>
      <c r="F482" s="66"/>
      <c r="G482" s="66"/>
      <c r="H482" s="66"/>
      <c r="I482" s="66"/>
      <c r="J482" s="66"/>
      <c r="K482" s="66"/>
      <c r="L482" s="66"/>
      <c r="M482" s="66"/>
      <c r="N482" s="66"/>
      <c r="O482" s="66"/>
      <c r="P482" s="66"/>
      <c r="Q482" s="66"/>
      <c r="R482" s="66"/>
      <c r="S482" s="68"/>
      <c r="T482" s="69"/>
      <c r="U482" s="69"/>
      <c r="V482" s="70"/>
      <c r="W482" s="69"/>
      <c r="X482" s="70"/>
      <c r="Y482" s="69"/>
      <c r="Z482" s="69"/>
      <c r="AA482" s="66"/>
      <c r="AB482" s="66"/>
      <c r="AC482" s="66"/>
      <c r="AD482" s="66"/>
      <c r="AE482" s="66"/>
      <c r="AF482" s="66"/>
    </row>
    <row r="483" ht="14.25" customHeight="1">
      <c r="A483" s="66"/>
      <c r="B483" s="67"/>
      <c r="C483" s="66"/>
      <c r="D483" s="66"/>
      <c r="E483" s="66"/>
      <c r="F483" s="66"/>
      <c r="G483" s="66"/>
      <c r="H483" s="66"/>
      <c r="I483" s="66"/>
      <c r="J483" s="66"/>
      <c r="K483" s="66"/>
      <c r="L483" s="66"/>
      <c r="M483" s="66"/>
      <c r="N483" s="66"/>
      <c r="O483" s="66"/>
      <c r="P483" s="66"/>
      <c r="Q483" s="66"/>
      <c r="R483" s="66"/>
      <c r="S483" s="68"/>
      <c r="T483" s="69"/>
      <c r="U483" s="69"/>
      <c r="V483" s="70"/>
      <c r="W483" s="69"/>
      <c r="X483" s="70"/>
      <c r="Y483" s="69"/>
      <c r="Z483" s="69"/>
      <c r="AA483" s="66"/>
      <c r="AB483" s="66"/>
      <c r="AC483" s="66"/>
      <c r="AD483" s="66"/>
      <c r="AE483" s="66"/>
      <c r="AF483" s="66"/>
    </row>
    <row r="484" ht="14.25" customHeight="1">
      <c r="A484" s="66"/>
      <c r="B484" s="67"/>
      <c r="C484" s="66"/>
      <c r="D484" s="66"/>
      <c r="E484" s="66"/>
      <c r="F484" s="66"/>
      <c r="G484" s="66"/>
      <c r="H484" s="66"/>
      <c r="I484" s="66"/>
      <c r="J484" s="66"/>
      <c r="K484" s="66"/>
      <c r="L484" s="66"/>
      <c r="M484" s="66"/>
      <c r="N484" s="66"/>
      <c r="O484" s="66"/>
      <c r="P484" s="66"/>
      <c r="Q484" s="66"/>
      <c r="R484" s="66"/>
      <c r="S484" s="68"/>
      <c r="T484" s="69"/>
      <c r="U484" s="69"/>
      <c r="V484" s="70"/>
      <c r="W484" s="69"/>
      <c r="X484" s="70"/>
      <c r="Y484" s="69"/>
      <c r="Z484" s="69"/>
      <c r="AA484" s="66"/>
      <c r="AB484" s="66"/>
      <c r="AC484" s="66"/>
      <c r="AD484" s="66"/>
      <c r="AE484" s="66"/>
      <c r="AF484" s="66"/>
    </row>
    <row r="485" ht="14.25" customHeight="1">
      <c r="A485" s="66"/>
      <c r="B485" s="67"/>
      <c r="C485" s="66"/>
      <c r="D485" s="66"/>
      <c r="E485" s="66"/>
      <c r="F485" s="66"/>
      <c r="G485" s="66"/>
      <c r="H485" s="66"/>
      <c r="I485" s="66"/>
      <c r="J485" s="66"/>
      <c r="K485" s="66"/>
      <c r="L485" s="66"/>
      <c r="M485" s="66"/>
      <c r="N485" s="66"/>
      <c r="O485" s="66"/>
      <c r="P485" s="66"/>
      <c r="Q485" s="66"/>
      <c r="R485" s="66"/>
      <c r="S485" s="68"/>
      <c r="T485" s="69"/>
      <c r="U485" s="69"/>
      <c r="V485" s="70"/>
      <c r="W485" s="69"/>
      <c r="X485" s="70"/>
      <c r="Y485" s="69"/>
      <c r="Z485" s="69"/>
      <c r="AA485" s="66"/>
      <c r="AB485" s="66"/>
      <c r="AC485" s="66"/>
      <c r="AD485" s="66"/>
      <c r="AE485" s="66"/>
      <c r="AF485" s="66"/>
    </row>
    <row r="486" ht="14.25" customHeight="1">
      <c r="A486" s="66"/>
      <c r="B486" s="67"/>
      <c r="C486" s="66"/>
      <c r="D486" s="66"/>
      <c r="E486" s="66"/>
      <c r="F486" s="66"/>
      <c r="G486" s="66"/>
      <c r="H486" s="66"/>
      <c r="I486" s="66"/>
      <c r="J486" s="66"/>
      <c r="K486" s="66"/>
      <c r="L486" s="66"/>
      <c r="M486" s="66"/>
      <c r="N486" s="66"/>
      <c r="O486" s="66"/>
      <c r="P486" s="66"/>
      <c r="Q486" s="66"/>
      <c r="R486" s="66"/>
      <c r="S486" s="68"/>
      <c r="T486" s="69"/>
      <c r="U486" s="69"/>
      <c r="V486" s="70"/>
      <c r="W486" s="69"/>
      <c r="X486" s="70"/>
      <c r="Y486" s="69"/>
      <c r="Z486" s="69"/>
      <c r="AA486" s="66"/>
      <c r="AB486" s="66"/>
      <c r="AC486" s="66"/>
      <c r="AD486" s="66"/>
      <c r="AE486" s="66"/>
      <c r="AF486" s="66"/>
    </row>
    <row r="487" ht="14.25" customHeight="1">
      <c r="A487" s="66"/>
      <c r="B487" s="67"/>
      <c r="C487" s="66"/>
      <c r="D487" s="66"/>
      <c r="E487" s="66"/>
      <c r="F487" s="66"/>
      <c r="G487" s="66"/>
      <c r="H487" s="66"/>
      <c r="I487" s="66"/>
      <c r="J487" s="66"/>
      <c r="K487" s="66"/>
      <c r="L487" s="66"/>
      <c r="M487" s="66"/>
      <c r="N487" s="66"/>
      <c r="O487" s="66"/>
      <c r="P487" s="66"/>
      <c r="Q487" s="66"/>
      <c r="R487" s="66"/>
      <c r="S487" s="68"/>
      <c r="T487" s="69"/>
      <c r="U487" s="69"/>
      <c r="V487" s="70"/>
      <c r="W487" s="69"/>
      <c r="X487" s="70"/>
      <c r="Y487" s="69"/>
      <c r="Z487" s="69"/>
      <c r="AA487" s="66"/>
      <c r="AB487" s="66"/>
      <c r="AC487" s="66"/>
      <c r="AD487" s="66"/>
      <c r="AE487" s="66"/>
      <c r="AF487" s="66"/>
    </row>
    <row r="488" ht="14.25" customHeight="1">
      <c r="A488" s="66"/>
      <c r="B488" s="67"/>
      <c r="C488" s="66"/>
      <c r="D488" s="66"/>
      <c r="E488" s="66"/>
      <c r="F488" s="66"/>
      <c r="G488" s="66"/>
      <c r="H488" s="66"/>
      <c r="I488" s="66"/>
      <c r="J488" s="66"/>
      <c r="K488" s="66"/>
      <c r="L488" s="66"/>
      <c r="M488" s="66"/>
      <c r="N488" s="66"/>
      <c r="O488" s="66"/>
      <c r="P488" s="66"/>
      <c r="Q488" s="66"/>
      <c r="R488" s="66"/>
      <c r="S488" s="68"/>
      <c r="T488" s="69"/>
      <c r="U488" s="69"/>
      <c r="V488" s="70"/>
      <c r="W488" s="69"/>
      <c r="X488" s="70"/>
      <c r="Y488" s="69"/>
      <c r="Z488" s="69"/>
      <c r="AA488" s="66"/>
      <c r="AB488" s="66"/>
      <c r="AC488" s="66"/>
      <c r="AD488" s="66"/>
      <c r="AE488" s="66"/>
      <c r="AF488" s="66"/>
    </row>
    <row r="489" ht="14.25" customHeight="1">
      <c r="A489" s="66"/>
      <c r="B489" s="67"/>
      <c r="C489" s="66"/>
      <c r="D489" s="66"/>
      <c r="E489" s="66"/>
      <c r="F489" s="66"/>
      <c r="G489" s="66"/>
      <c r="H489" s="66"/>
      <c r="I489" s="66"/>
      <c r="J489" s="66"/>
      <c r="K489" s="66"/>
      <c r="L489" s="66"/>
      <c r="M489" s="66"/>
      <c r="N489" s="66"/>
      <c r="O489" s="66"/>
      <c r="P489" s="66"/>
      <c r="Q489" s="66"/>
      <c r="R489" s="66"/>
      <c r="S489" s="68"/>
      <c r="T489" s="69"/>
      <c r="U489" s="69"/>
      <c r="V489" s="70"/>
      <c r="W489" s="69"/>
      <c r="X489" s="70"/>
      <c r="Y489" s="69"/>
      <c r="Z489" s="69"/>
      <c r="AA489" s="66"/>
      <c r="AB489" s="66"/>
      <c r="AC489" s="66"/>
      <c r="AD489" s="66"/>
      <c r="AE489" s="66"/>
      <c r="AF489" s="66"/>
    </row>
    <row r="490" ht="14.25" customHeight="1">
      <c r="A490" s="66"/>
      <c r="B490" s="67"/>
      <c r="C490" s="66"/>
      <c r="D490" s="66"/>
      <c r="E490" s="66"/>
      <c r="F490" s="66"/>
      <c r="G490" s="66"/>
      <c r="H490" s="66"/>
      <c r="I490" s="66"/>
      <c r="J490" s="66"/>
      <c r="K490" s="66"/>
      <c r="L490" s="66"/>
      <c r="M490" s="66"/>
      <c r="N490" s="66"/>
      <c r="O490" s="66"/>
      <c r="P490" s="66"/>
      <c r="Q490" s="66"/>
      <c r="R490" s="66"/>
      <c r="S490" s="68"/>
      <c r="T490" s="69"/>
      <c r="U490" s="69"/>
      <c r="V490" s="70"/>
      <c r="W490" s="69"/>
      <c r="X490" s="70"/>
      <c r="Y490" s="69"/>
      <c r="Z490" s="69"/>
      <c r="AA490" s="66"/>
      <c r="AB490" s="66"/>
      <c r="AC490" s="66"/>
      <c r="AD490" s="66"/>
      <c r="AE490" s="66"/>
      <c r="AF490" s="66"/>
    </row>
    <row r="491" ht="14.25" customHeight="1">
      <c r="A491" s="66"/>
      <c r="B491" s="67"/>
      <c r="C491" s="66"/>
      <c r="D491" s="66"/>
      <c r="E491" s="66"/>
      <c r="F491" s="66"/>
      <c r="G491" s="66"/>
      <c r="H491" s="66"/>
      <c r="I491" s="66"/>
      <c r="J491" s="66"/>
      <c r="K491" s="66"/>
      <c r="L491" s="66"/>
      <c r="M491" s="66"/>
      <c r="N491" s="66"/>
      <c r="O491" s="66"/>
      <c r="P491" s="66"/>
      <c r="Q491" s="66"/>
      <c r="R491" s="66"/>
      <c r="S491" s="68"/>
      <c r="T491" s="69"/>
      <c r="U491" s="69"/>
      <c r="V491" s="70"/>
      <c r="W491" s="69"/>
      <c r="X491" s="70"/>
      <c r="Y491" s="69"/>
      <c r="Z491" s="69"/>
      <c r="AA491" s="66"/>
      <c r="AB491" s="66"/>
      <c r="AC491" s="66"/>
      <c r="AD491" s="66"/>
      <c r="AE491" s="66"/>
      <c r="AF491" s="66"/>
    </row>
    <row r="492" ht="14.25" customHeight="1">
      <c r="A492" s="66"/>
      <c r="B492" s="67"/>
      <c r="C492" s="66"/>
      <c r="D492" s="66"/>
      <c r="E492" s="66"/>
      <c r="F492" s="66"/>
      <c r="G492" s="66"/>
      <c r="H492" s="66"/>
      <c r="I492" s="66"/>
      <c r="J492" s="66"/>
      <c r="K492" s="66"/>
      <c r="L492" s="66"/>
      <c r="M492" s="66"/>
      <c r="N492" s="66"/>
      <c r="O492" s="66"/>
      <c r="P492" s="66"/>
      <c r="Q492" s="66"/>
      <c r="R492" s="66"/>
      <c r="S492" s="68"/>
      <c r="T492" s="69"/>
      <c r="U492" s="69"/>
      <c r="V492" s="70"/>
      <c r="W492" s="69"/>
      <c r="X492" s="70"/>
      <c r="Y492" s="69"/>
      <c r="Z492" s="69"/>
      <c r="AA492" s="66"/>
      <c r="AB492" s="66"/>
      <c r="AC492" s="66"/>
      <c r="AD492" s="66"/>
      <c r="AE492" s="66"/>
      <c r="AF492" s="66"/>
    </row>
    <row r="493" ht="14.25" customHeight="1">
      <c r="A493" s="66"/>
      <c r="B493" s="67"/>
      <c r="C493" s="66"/>
      <c r="D493" s="66"/>
      <c r="E493" s="66"/>
      <c r="F493" s="66"/>
      <c r="G493" s="66"/>
      <c r="H493" s="66"/>
      <c r="I493" s="66"/>
      <c r="J493" s="66"/>
      <c r="K493" s="66"/>
      <c r="L493" s="66"/>
      <c r="M493" s="66"/>
      <c r="N493" s="66"/>
      <c r="O493" s="66"/>
      <c r="P493" s="66"/>
      <c r="Q493" s="66"/>
      <c r="R493" s="66"/>
      <c r="S493" s="68"/>
      <c r="T493" s="69"/>
      <c r="U493" s="69"/>
      <c r="V493" s="70"/>
      <c r="W493" s="69"/>
      <c r="X493" s="70"/>
      <c r="Y493" s="69"/>
      <c r="Z493" s="69"/>
      <c r="AA493" s="66"/>
      <c r="AB493" s="66"/>
      <c r="AC493" s="66"/>
      <c r="AD493" s="66"/>
      <c r="AE493" s="66"/>
      <c r="AF493" s="66"/>
    </row>
    <row r="494" ht="14.25" customHeight="1">
      <c r="A494" s="66"/>
      <c r="B494" s="67"/>
      <c r="C494" s="66"/>
      <c r="D494" s="66"/>
      <c r="E494" s="66"/>
      <c r="F494" s="66"/>
      <c r="G494" s="66"/>
      <c r="H494" s="66"/>
      <c r="I494" s="66"/>
      <c r="J494" s="66"/>
      <c r="K494" s="66"/>
      <c r="L494" s="66"/>
      <c r="M494" s="66"/>
      <c r="N494" s="66"/>
      <c r="O494" s="66"/>
      <c r="P494" s="66"/>
      <c r="Q494" s="66"/>
      <c r="R494" s="66"/>
      <c r="S494" s="68"/>
      <c r="T494" s="69"/>
      <c r="U494" s="69"/>
      <c r="V494" s="70"/>
      <c r="W494" s="69"/>
      <c r="X494" s="70"/>
      <c r="Y494" s="69"/>
      <c r="Z494" s="69"/>
      <c r="AA494" s="66"/>
      <c r="AB494" s="66"/>
      <c r="AC494" s="66"/>
      <c r="AD494" s="66"/>
      <c r="AE494" s="66"/>
      <c r="AF494" s="66"/>
    </row>
    <row r="495" ht="14.25" customHeight="1">
      <c r="A495" s="66"/>
      <c r="B495" s="67"/>
      <c r="C495" s="66"/>
      <c r="D495" s="66"/>
      <c r="E495" s="66"/>
      <c r="F495" s="66"/>
      <c r="G495" s="66"/>
      <c r="H495" s="66"/>
      <c r="I495" s="66"/>
      <c r="J495" s="66"/>
      <c r="K495" s="66"/>
      <c r="L495" s="66"/>
      <c r="M495" s="66"/>
      <c r="N495" s="66"/>
      <c r="O495" s="66"/>
      <c r="P495" s="66"/>
      <c r="Q495" s="66"/>
      <c r="R495" s="66"/>
      <c r="S495" s="68"/>
      <c r="T495" s="69"/>
      <c r="U495" s="69"/>
      <c r="V495" s="70"/>
      <c r="W495" s="69"/>
      <c r="X495" s="70"/>
      <c r="Y495" s="69"/>
      <c r="Z495" s="69"/>
      <c r="AA495" s="66"/>
      <c r="AB495" s="66"/>
      <c r="AC495" s="66"/>
      <c r="AD495" s="66"/>
      <c r="AE495" s="66"/>
      <c r="AF495" s="66"/>
    </row>
    <row r="496" ht="14.25" customHeight="1">
      <c r="A496" s="66"/>
      <c r="B496" s="67"/>
      <c r="C496" s="66"/>
      <c r="D496" s="66"/>
      <c r="E496" s="66"/>
      <c r="F496" s="66"/>
      <c r="G496" s="66"/>
      <c r="H496" s="66"/>
      <c r="I496" s="66"/>
      <c r="J496" s="66"/>
      <c r="K496" s="66"/>
      <c r="L496" s="66"/>
      <c r="M496" s="66"/>
      <c r="N496" s="66"/>
      <c r="O496" s="66"/>
      <c r="P496" s="66"/>
      <c r="Q496" s="66"/>
      <c r="R496" s="66"/>
      <c r="S496" s="68"/>
      <c r="T496" s="69"/>
      <c r="U496" s="69"/>
      <c r="V496" s="70"/>
      <c r="W496" s="69"/>
      <c r="X496" s="70"/>
      <c r="Y496" s="69"/>
      <c r="Z496" s="69"/>
      <c r="AA496" s="66"/>
      <c r="AB496" s="66"/>
      <c r="AC496" s="66"/>
      <c r="AD496" s="66"/>
      <c r="AE496" s="66"/>
      <c r="AF496" s="66"/>
    </row>
    <row r="497" ht="14.25" customHeight="1">
      <c r="A497" s="66"/>
      <c r="B497" s="67"/>
      <c r="C497" s="66"/>
      <c r="D497" s="66"/>
      <c r="E497" s="66"/>
      <c r="F497" s="66"/>
      <c r="G497" s="66"/>
      <c r="H497" s="66"/>
      <c r="I497" s="66"/>
      <c r="J497" s="66"/>
      <c r="K497" s="66"/>
      <c r="L497" s="66"/>
      <c r="M497" s="66"/>
      <c r="N497" s="66"/>
      <c r="O497" s="66"/>
      <c r="P497" s="66"/>
      <c r="Q497" s="66"/>
      <c r="R497" s="66"/>
      <c r="S497" s="68"/>
      <c r="T497" s="69"/>
      <c r="U497" s="69"/>
      <c r="V497" s="70"/>
      <c r="W497" s="69"/>
      <c r="X497" s="70"/>
      <c r="Y497" s="69"/>
      <c r="Z497" s="69"/>
      <c r="AA497" s="66"/>
      <c r="AB497" s="66"/>
      <c r="AC497" s="66"/>
      <c r="AD497" s="66"/>
      <c r="AE497" s="66"/>
      <c r="AF497" s="66"/>
    </row>
    <row r="498" ht="14.25" customHeight="1">
      <c r="A498" s="66"/>
      <c r="B498" s="67"/>
      <c r="C498" s="66"/>
      <c r="D498" s="66"/>
      <c r="E498" s="66"/>
      <c r="F498" s="66"/>
      <c r="G498" s="66"/>
      <c r="H498" s="66"/>
      <c r="I498" s="66"/>
      <c r="J498" s="66"/>
      <c r="K498" s="66"/>
      <c r="L498" s="66"/>
      <c r="M498" s="66"/>
      <c r="N498" s="66"/>
      <c r="O498" s="66"/>
      <c r="P498" s="66"/>
      <c r="Q498" s="66"/>
      <c r="R498" s="66"/>
      <c r="S498" s="68"/>
      <c r="T498" s="69"/>
      <c r="U498" s="69"/>
      <c r="V498" s="70"/>
      <c r="W498" s="69"/>
      <c r="X498" s="70"/>
      <c r="Y498" s="69"/>
      <c r="Z498" s="69"/>
      <c r="AA498" s="66"/>
      <c r="AB498" s="66"/>
      <c r="AC498" s="66"/>
      <c r="AD498" s="66"/>
      <c r="AE498" s="66"/>
      <c r="AF498" s="66"/>
    </row>
    <row r="499" ht="14.25" customHeight="1">
      <c r="A499" s="66"/>
      <c r="B499" s="67"/>
      <c r="C499" s="66"/>
      <c r="D499" s="66"/>
      <c r="E499" s="66"/>
      <c r="F499" s="66"/>
      <c r="G499" s="66"/>
      <c r="H499" s="66"/>
      <c r="I499" s="66"/>
      <c r="J499" s="66"/>
      <c r="K499" s="66"/>
      <c r="L499" s="66"/>
      <c r="M499" s="66"/>
      <c r="N499" s="66"/>
      <c r="O499" s="66"/>
      <c r="P499" s="66"/>
      <c r="Q499" s="66"/>
      <c r="R499" s="66"/>
      <c r="S499" s="68"/>
      <c r="T499" s="69"/>
      <c r="U499" s="69"/>
      <c r="V499" s="70"/>
      <c r="W499" s="69"/>
      <c r="X499" s="70"/>
      <c r="Y499" s="69"/>
      <c r="Z499" s="69"/>
      <c r="AA499" s="66"/>
      <c r="AB499" s="66"/>
      <c r="AC499" s="66"/>
      <c r="AD499" s="66"/>
      <c r="AE499" s="66"/>
      <c r="AF499" s="66"/>
    </row>
    <row r="500" ht="14.25" customHeight="1">
      <c r="A500" s="66"/>
      <c r="B500" s="67"/>
      <c r="C500" s="66"/>
      <c r="D500" s="66"/>
      <c r="E500" s="66"/>
      <c r="F500" s="66"/>
      <c r="G500" s="66"/>
      <c r="H500" s="66"/>
      <c r="I500" s="66"/>
      <c r="J500" s="66"/>
      <c r="K500" s="66"/>
      <c r="L500" s="66"/>
      <c r="M500" s="66"/>
      <c r="N500" s="66"/>
      <c r="O500" s="66"/>
      <c r="P500" s="66"/>
      <c r="Q500" s="66"/>
      <c r="R500" s="66"/>
      <c r="S500" s="68"/>
      <c r="T500" s="69"/>
      <c r="U500" s="69"/>
      <c r="V500" s="70"/>
      <c r="W500" s="69"/>
      <c r="X500" s="70"/>
      <c r="Y500" s="69"/>
      <c r="Z500" s="69"/>
      <c r="AA500" s="66"/>
      <c r="AB500" s="66"/>
      <c r="AC500" s="66"/>
      <c r="AD500" s="66"/>
      <c r="AE500" s="66"/>
      <c r="AF500" s="66"/>
    </row>
    <row r="501" ht="14.25" customHeight="1">
      <c r="A501" s="66"/>
      <c r="B501" s="67"/>
      <c r="C501" s="66"/>
      <c r="D501" s="66"/>
      <c r="E501" s="66"/>
      <c r="F501" s="66"/>
      <c r="G501" s="66"/>
      <c r="H501" s="66"/>
      <c r="I501" s="66"/>
      <c r="J501" s="66"/>
      <c r="K501" s="66"/>
      <c r="L501" s="66"/>
      <c r="M501" s="66"/>
      <c r="N501" s="66"/>
      <c r="O501" s="66"/>
      <c r="P501" s="66"/>
      <c r="Q501" s="66"/>
      <c r="R501" s="66"/>
      <c r="S501" s="68"/>
      <c r="T501" s="69"/>
      <c r="U501" s="69"/>
      <c r="V501" s="70"/>
      <c r="W501" s="69"/>
      <c r="X501" s="70"/>
      <c r="Y501" s="69"/>
      <c r="Z501" s="69"/>
      <c r="AA501" s="66"/>
      <c r="AB501" s="66"/>
      <c r="AC501" s="66"/>
      <c r="AD501" s="66"/>
      <c r="AE501" s="66"/>
      <c r="AF501" s="66"/>
    </row>
    <row r="502" ht="14.25" customHeight="1">
      <c r="A502" s="66"/>
      <c r="B502" s="67"/>
      <c r="C502" s="66"/>
      <c r="D502" s="66"/>
      <c r="E502" s="66"/>
      <c r="F502" s="66"/>
      <c r="G502" s="66"/>
      <c r="H502" s="66"/>
      <c r="I502" s="66"/>
      <c r="J502" s="66"/>
      <c r="K502" s="66"/>
      <c r="L502" s="66"/>
      <c r="M502" s="66"/>
      <c r="N502" s="66"/>
      <c r="O502" s="66"/>
      <c r="P502" s="66"/>
      <c r="Q502" s="66"/>
      <c r="R502" s="66"/>
      <c r="S502" s="68"/>
      <c r="T502" s="69"/>
      <c r="U502" s="69"/>
      <c r="V502" s="70"/>
      <c r="W502" s="69"/>
      <c r="X502" s="70"/>
      <c r="Y502" s="69"/>
      <c r="Z502" s="69"/>
      <c r="AA502" s="66"/>
      <c r="AB502" s="66"/>
      <c r="AC502" s="66"/>
      <c r="AD502" s="66"/>
      <c r="AE502" s="66"/>
      <c r="AF502" s="66"/>
    </row>
    <row r="503" ht="14.25" customHeight="1">
      <c r="A503" s="66"/>
      <c r="B503" s="67"/>
      <c r="C503" s="66"/>
      <c r="D503" s="66"/>
      <c r="E503" s="66"/>
      <c r="F503" s="66"/>
      <c r="G503" s="66"/>
      <c r="H503" s="66"/>
      <c r="I503" s="66"/>
      <c r="J503" s="66"/>
      <c r="K503" s="66"/>
      <c r="L503" s="66"/>
      <c r="M503" s="66"/>
      <c r="N503" s="66"/>
      <c r="O503" s="66"/>
      <c r="P503" s="66"/>
      <c r="Q503" s="66"/>
      <c r="R503" s="66"/>
      <c r="S503" s="68"/>
      <c r="T503" s="69"/>
      <c r="U503" s="69"/>
      <c r="V503" s="70"/>
      <c r="W503" s="69"/>
      <c r="X503" s="70"/>
      <c r="Y503" s="69"/>
      <c r="Z503" s="69"/>
      <c r="AA503" s="66"/>
      <c r="AB503" s="66"/>
      <c r="AC503" s="66"/>
      <c r="AD503" s="66"/>
      <c r="AE503" s="66"/>
      <c r="AF503" s="66"/>
    </row>
    <row r="504" ht="14.25" customHeight="1">
      <c r="A504" s="66"/>
      <c r="B504" s="67"/>
      <c r="C504" s="66"/>
      <c r="D504" s="66"/>
      <c r="E504" s="66"/>
      <c r="F504" s="66"/>
      <c r="G504" s="66"/>
      <c r="H504" s="66"/>
      <c r="I504" s="66"/>
      <c r="J504" s="66"/>
      <c r="K504" s="66"/>
      <c r="L504" s="66"/>
      <c r="M504" s="66"/>
      <c r="N504" s="66"/>
      <c r="O504" s="66"/>
      <c r="P504" s="66"/>
      <c r="Q504" s="66"/>
      <c r="R504" s="66"/>
      <c r="S504" s="68"/>
      <c r="T504" s="69"/>
      <c r="U504" s="69"/>
      <c r="V504" s="70"/>
      <c r="W504" s="69"/>
      <c r="X504" s="70"/>
      <c r="Y504" s="69"/>
      <c r="Z504" s="69"/>
      <c r="AA504" s="66"/>
      <c r="AB504" s="66"/>
      <c r="AC504" s="66"/>
      <c r="AD504" s="66"/>
      <c r="AE504" s="66"/>
      <c r="AF504" s="66"/>
    </row>
    <row r="505" ht="14.25" customHeight="1">
      <c r="A505" s="66"/>
      <c r="B505" s="67"/>
      <c r="C505" s="66"/>
      <c r="D505" s="66"/>
      <c r="E505" s="66"/>
      <c r="F505" s="66"/>
      <c r="G505" s="66"/>
      <c r="H505" s="66"/>
      <c r="I505" s="66"/>
      <c r="J505" s="66"/>
      <c r="K505" s="66"/>
      <c r="L505" s="66"/>
      <c r="M505" s="66"/>
      <c r="N505" s="66"/>
      <c r="O505" s="66"/>
      <c r="P505" s="66"/>
      <c r="Q505" s="66"/>
      <c r="R505" s="66"/>
      <c r="S505" s="68"/>
      <c r="T505" s="69"/>
      <c r="U505" s="69"/>
      <c r="V505" s="70"/>
      <c r="W505" s="69"/>
      <c r="X505" s="70"/>
      <c r="Y505" s="69"/>
      <c r="Z505" s="69"/>
      <c r="AA505" s="66"/>
      <c r="AB505" s="66"/>
      <c r="AC505" s="66"/>
      <c r="AD505" s="66"/>
      <c r="AE505" s="66"/>
      <c r="AF505" s="66"/>
    </row>
    <row r="506" ht="14.25" customHeight="1">
      <c r="A506" s="66"/>
      <c r="B506" s="67"/>
      <c r="C506" s="66"/>
      <c r="D506" s="66"/>
      <c r="E506" s="66"/>
      <c r="F506" s="66"/>
      <c r="G506" s="66"/>
      <c r="H506" s="66"/>
      <c r="I506" s="66"/>
      <c r="J506" s="66"/>
      <c r="K506" s="66"/>
      <c r="L506" s="66"/>
      <c r="M506" s="66"/>
      <c r="N506" s="66"/>
      <c r="O506" s="66"/>
      <c r="P506" s="66"/>
      <c r="Q506" s="66"/>
      <c r="R506" s="66"/>
      <c r="S506" s="68"/>
      <c r="T506" s="69"/>
      <c r="U506" s="69"/>
      <c r="V506" s="70"/>
      <c r="W506" s="69"/>
      <c r="X506" s="70"/>
      <c r="Y506" s="69"/>
      <c r="Z506" s="69"/>
      <c r="AA506" s="66"/>
      <c r="AB506" s="66"/>
      <c r="AC506" s="66"/>
      <c r="AD506" s="66"/>
      <c r="AE506" s="66"/>
      <c r="AF506" s="66"/>
    </row>
    <row r="507" ht="14.25" customHeight="1">
      <c r="A507" s="66"/>
      <c r="B507" s="67"/>
      <c r="C507" s="66"/>
      <c r="D507" s="66"/>
      <c r="E507" s="66"/>
      <c r="F507" s="66"/>
      <c r="G507" s="66"/>
      <c r="H507" s="66"/>
      <c r="I507" s="66"/>
      <c r="J507" s="66"/>
      <c r="K507" s="66"/>
      <c r="L507" s="66"/>
      <c r="M507" s="66"/>
      <c r="N507" s="66"/>
      <c r="O507" s="66"/>
      <c r="P507" s="66"/>
      <c r="Q507" s="66"/>
      <c r="R507" s="66"/>
      <c r="S507" s="68"/>
      <c r="T507" s="69"/>
      <c r="U507" s="69"/>
      <c r="V507" s="70"/>
      <c r="W507" s="69"/>
      <c r="X507" s="70"/>
      <c r="Y507" s="69"/>
      <c r="Z507" s="69"/>
      <c r="AA507" s="66"/>
      <c r="AB507" s="66"/>
      <c r="AC507" s="66"/>
      <c r="AD507" s="66"/>
      <c r="AE507" s="66"/>
      <c r="AF507" s="66"/>
    </row>
    <row r="508" ht="14.25" customHeight="1">
      <c r="A508" s="66"/>
      <c r="B508" s="67"/>
      <c r="C508" s="66"/>
      <c r="D508" s="66"/>
      <c r="E508" s="66"/>
      <c r="F508" s="66"/>
      <c r="G508" s="66"/>
      <c r="H508" s="66"/>
      <c r="I508" s="66"/>
      <c r="J508" s="66"/>
      <c r="K508" s="66"/>
      <c r="L508" s="66"/>
      <c r="M508" s="66"/>
      <c r="N508" s="66"/>
      <c r="O508" s="66"/>
      <c r="P508" s="66"/>
      <c r="Q508" s="66"/>
      <c r="R508" s="66"/>
      <c r="S508" s="68"/>
      <c r="T508" s="69"/>
      <c r="U508" s="69"/>
      <c r="V508" s="70"/>
      <c r="W508" s="69"/>
      <c r="X508" s="70"/>
      <c r="Y508" s="69"/>
      <c r="Z508" s="69"/>
      <c r="AA508" s="66"/>
      <c r="AB508" s="66"/>
      <c r="AC508" s="66"/>
      <c r="AD508" s="66"/>
      <c r="AE508" s="66"/>
      <c r="AF508" s="66"/>
    </row>
    <row r="509" ht="14.25" customHeight="1">
      <c r="A509" s="66"/>
      <c r="B509" s="67"/>
      <c r="C509" s="66"/>
      <c r="D509" s="66"/>
      <c r="E509" s="66"/>
      <c r="F509" s="66"/>
      <c r="G509" s="66"/>
      <c r="H509" s="66"/>
      <c r="I509" s="66"/>
      <c r="J509" s="66"/>
      <c r="K509" s="66"/>
      <c r="L509" s="66"/>
      <c r="M509" s="66"/>
      <c r="N509" s="66"/>
      <c r="O509" s="66"/>
      <c r="P509" s="66"/>
      <c r="Q509" s="66"/>
      <c r="R509" s="66"/>
      <c r="S509" s="68"/>
      <c r="T509" s="69"/>
      <c r="U509" s="69"/>
      <c r="V509" s="70"/>
      <c r="W509" s="69"/>
      <c r="X509" s="70"/>
      <c r="Y509" s="69"/>
      <c r="Z509" s="69"/>
      <c r="AA509" s="66"/>
      <c r="AB509" s="66"/>
      <c r="AC509" s="66"/>
      <c r="AD509" s="66"/>
      <c r="AE509" s="66"/>
      <c r="AF509" s="66"/>
    </row>
    <row r="510" ht="14.25" customHeight="1">
      <c r="A510" s="66"/>
      <c r="B510" s="67"/>
      <c r="C510" s="66"/>
      <c r="D510" s="66"/>
      <c r="E510" s="66"/>
      <c r="F510" s="66"/>
      <c r="G510" s="66"/>
      <c r="H510" s="66"/>
      <c r="I510" s="66"/>
      <c r="J510" s="66"/>
      <c r="K510" s="66"/>
      <c r="L510" s="66"/>
      <c r="M510" s="66"/>
      <c r="N510" s="66"/>
      <c r="O510" s="66"/>
      <c r="P510" s="66"/>
      <c r="Q510" s="66"/>
      <c r="R510" s="66"/>
      <c r="S510" s="68"/>
      <c r="T510" s="69"/>
      <c r="U510" s="69"/>
      <c r="V510" s="70"/>
      <c r="W510" s="69"/>
      <c r="X510" s="70"/>
      <c r="Y510" s="69"/>
      <c r="Z510" s="69"/>
      <c r="AA510" s="66"/>
      <c r="AB510" s="66"/>
      <c r="AC510" s="66"/>
      <c r="AD510" s="66"/>
      <c r="AE510" s="66"/>
      <c r="AF510" s="66"/>
    </row>
    <row r="511" ht="14.25" customHeight="1">
      <c r="A511" s="66"/>
      <c r="B511" s="67"/>
      <c r="C511" s="66"/>
      <c r="D511" s="66"/>
      <c r="E511" s="66"/>
      <c r="F511" s="66"/>
      <c r="G511" s="66"/>
      <c r="H511" s="66"/>
      <c r="I511" s="66"/>
      <c r="J511" s="66"/>
      <c r="K511" s="66"/>
      <c r="L511" s="66"/>
      <c r="M511" s="66"/>
      <c r="N511" s="66"/>
      <c r="O511" s="66"/>
      <c r="P511" s="66"/>
      <c r="Q511" s="66"/>
      <c r="R511" s="66"/>
      <c r="S511" s="68"/>
      <c r="T511" s="69"/>
      <c r="U511" s="69"/>
      <c r="V511" s="70"/>
      <c r="W511" s="69"/>
      <c r="X511" s="70"/>
      <c r="Y511" s="69"/>
      <c r="Z511" s="69"/>
      <c r="AA511" s="66"/>
      <c r="AB511" s="66"/>
      <c r="AC511" s="66"/>
      <c r="AD511" s="66"/>
      <c r="AE511" s="66"/>
      <c r="AF511" s="66"/>
    </row>
    <row r="512" ht="14.25" customHeight="1">
      <c r="A512" s="66"/>
      <c r="B512" s="67"/>
      <c r="C512" s="66"/>
      <c r="D512" s="66"/>
      <c r="E512" s="66"/>
      <c r="F512" s="66"/>
      <c r="G512" s="66"/>
      <c r="H512" s="66"/>
      <c r="I512" s="66"/>
      <c r="J512" s="66"/>
      <c r="K512" s="66"/>
      <c r="L512" s="66"/>
      <c r="M512" s="66"/>
      <c r="N512" s="66"/>
      <c r="O512" s="66"/>
      <c r="P512" s="66"/>
      <c r="Q512" s="66"/>
      <c r="R512" s="66"/>
      <c r="S512" s="68"/>
      <c r="T512" s="69"/>
      <c r="U512" s="69"/>
      <c r="V512" s="70"/>
      <c r="W512" s="69"/>
      <c r="X512" s="70"/>
      <c r="Y512" s="69"/>
      <c r="Z512" s="69"/>
      <c r="AA512" s="66"/>
      <c r="AB512" s="66"/>
      <c r="AC512" s="66"/>
      <c r="AD512" s="66"/>
      <c r="AE512" s="66"/>
      <c r="AF512" s="66"/>
    </row>
    <row r="513" ht="14.25" customHeight="1">
      <c r="A513" s="66"/>
      <c r="B513" s="67"/>
      <c r="C513" s="66"/>
      <c r="D513" s="66"/>
      <c r="E513" s="66"/>
      <c r="F513" s="66"/>
      <c r="G513" s="66"/>
      <c r="H513" s="66"/>
      <c r="I513" s="66"/>
      <c r="J513" s="66"/>
      <c r="K513" s="66"/>
      <c r="L513" s="66"/>
      <c r="M513" s="66"/>
      <c r="N513" s="66"/>
      <c r="O513" s="66"/>
      <c r="P513" s="66"/>
      <c r="Q513" s="66"/>
      <c r="R513" s="66"/>
      <c r="S513" s="68"/>
      <c r="T513" s="69"/>
      <c r="U513" s="69"/>
      <c r="V513" s="70"/>
      <c r="W513" s="69"/>
      <c r="X513" s="70"/>
      <c r="Y513" s="69"/>
      <c r="Z513" s="69"/>
      <c r="AA513" s="66"/>
      <c r="AB513" s="66"/>
      <c r="AC513" s="66"/>
      <c r="AD513" s="66"/>
      <c r="AE513" s="66"/>
      <c r="AF513" s="66"/>
    </row>
    <row r="514" ht="14.25" customHeight="1">
      <c r="A514" s="66"/>
      <c r="B514" s="67"/>
      <c r="C514" s="66"/>
      <c r="D514" s="66"/>
      <c r="E514" s="66"/>
      <c r="F514" s="66"/>
      <c r="G514" s="66"/>
      <c r="H514" s="66"/>
      <c r="I514" s="66"/>
      <c r="J514" s="66"/>
      <c r="K514" s="66"/>
      <c r="L514" s="66"/>
      <c r="M514" s="66"/>
      <c r="N514" s="66"/>
      <c r="O514" s="66"/>
      <c r="P514" s="66"/>
      <c r="Q514" s="66"/>
      <c r="R514" s="66"/>
      <c r="S514" s="68"/>
      <c r="T514" s="69"/>
      <c r="U514" s="69"/>
      <c r="V514" s="70"/>
      <c r="W514" s="69"/>
      <c r="X514" s="70"/>
      <c r="Y514" s="69"/>
      <c r="Z514" s="69"/>
      <c r="AA514" s="66"/>
      <c r="AB514" s="66"/>
      <c r="AC514" s="66"/>
      <c r="AD514" s="66"/>
      <c r="AE514" s="66"/>
      <c r="AF514" s="66"/>
    </row>
    <row r="515" ht="14.25" customHeight="1">
      <c r="A515" s="66"/>
      <c r="B515" s="67"/>
      <c r="C515" s="66"/>
      <c r="D515" s="66"/>
      <c r="E515" s="66"/>
      <c r="F515" s="66"/>
      <c r="G515" s="66"/>
      <c r="H515" s="66"/>
      <c r="I515" s="66"/>
      <c r="J515" s="66"/>
      <c r="K515" s="66"/>
      <c r="L515" s="66"/>
      <c r="M515" s="66"/>
      <c r="N515" s="66"/>
      <c r="O515" s="66"/>
      <c r="P515" s="66"/>
      <c r="Q515" s="66"/>
      <c r="R515" s="66"/>
      <c r="S515" s="68"/>
      <c r="T515" s="69"/>
      <c r="U515" s="69"/>
      <c r="V515" s="70"/>
      <c r="W515" s="69"/>
      <c r="X515" s="70"/>
      <c r="Y515" s="69"/>
      <c r="Z515" s="69"/>
      <c r="AA515" s="66"/>
      <c r="AB515" s="66"/>
      <c r="AC515" s="66"/>
      <c r="AD515" s="66"/>
      <c r="AE515" s="66"/>
      <c r="AF515" s="66"/>
    </row>
    <row r="516" ht="14.25" customHeight="1">
      <c r="A516" s="66"/>
      <c r="B516" s="67"/>
      <c r="C516" s="66"/>
      <c r="D516" s="66"/>
      <c r="E516" s="66"/>
      <c r="F516" s="66"/>
      <c r="G516" s="66"/>
      <c r="H516" s="66"/>
      <c r="I516" s="66"/>
      <c r="J516" s="66"/>
      <c r="K516" s="66"/>
      <c r="L516" s="66"/>
      <c r="M516" s="66"/>
      <c r="N516" s="66"/>
      <c r="O516" s="66"/>
      <c r="P516" s="66"/>
      <c r="Q516" s="66"/>
      <c r="R516" s="66"/>
      <c r="S516" s="68"/>
      <c r="T516" s="69"/>
      <c r="U516" s="69"/>
      <c r="V516" s="70"/>
      <c r="W516" s="69"/>
      <c r="X516" s="70"/>
      <c r="Y516" s="69"/>
      <c r="Z516" s="69"/>
      <c r="AA516" s="66"/>
      <c r="AB516" s="66"/>
      <c r="AC516" s="66"/>
      <c r="AD516" s="66"/>
      <c r="AE516" s="66"/>
      <c r="AF516" s="66"/>
    </row>
    <row r="517" ht="14.25" customHeight="1">
      <c r="A517" s="66"/>
      <c r="B517" s="67"/>
      <c r="C517" s="66"/>
      <c r="D517" s="66"/>
      <c r="E517" s="66"/>
      <c r="F517" s="66"/>
      <c r="G517" s="66"/>
      <c r="H517" s="66"/>
      <c r="I517" s="66"/>
      <c r="J517" s="66"/>
      <c r="K517" s="66"/>
      <c r="L517" s="66"/>
      <c r="M517" s="66"/>
      <c r="N517" s="66"/>
      <c r="O517" s="66"/>
      <c r="P517" s="66"/>
      <c r="Q517" s="66"/>
      <c r="R517" s="66"/>
      <c r="S517" s="68"/>
      <c r="T517" s="69"/>
      <c r="U517" s="69"/>
      <c r="V517" s="70"/>
      <c r="W517" s="69"/>
      <c r="X517" s="70"/>
      <c r="Y517" s="69"/>
      <c r="Z517" s="69"/>
      <c r="AA517" s="66"/>
      <c r="AB517" s="66"/>
      <c r="AC517" s="66"/>
      <c r="AD517" s="66"/>
      <c r="AE517" s="66"/>
      <c r="AF517" s="66"/>
    </row>
    <row r="518" ht="14.25" customHeight="1">
      <c r="A518" s="66"/>
      <c r="B518" s="67"/>
      <c r="C518" s="66"/>
      <c r="D518" s="66"/>
      <c r="E518" s="66"/>
      <c r="F518" s="66"/>
      <c r="G518" s="66"/>
      <c r="H518" s="66"/>
      <c r="I518" s="66"/>
      <c r="J518" s="66"/>
      <c r="K518" s="66"/>
      <c r="L518" s="66"/>
      <c r="M518" s="66"/>
      <c r="N518" s="66"/>
      <c r="O518" s="66"/>
      <c r="P518" s="66"/>
      <c r="Q518" s="66"/>
      <c r="R518" s="66"/>
      <c r="S518" s="68"/>
      <c r="T518" s="69"/>
      <c r="U518" s="69"/>
      <c r="V518" s="70"/>
      <c r="W518" s="69"/>
      <c r="X518" s="70"/>
      <c r="Y518" s="69"/>
      <c r="Z518" s="69"/>
      <c r="AA518" s="66"/>
      <c r="AB518" s="66"/>
      <c r="AC518" s="66"/>
      <c r="AD518" s="66"/>
      <c r="AE518" s="66"/>
      <c r="AF518" s="66"/>
    </row>
    <row r="519" ht="14.25" customHeight="1">
      <c r="A519" s="66"/>
      <c r="B519" s="67"/>
      <c r="C519" s="66"/>
      <c r="D519" s="66"/>
      <c r="E519" s="66"/>
      <c r="F519" s="66"/>
      <c r="G519" s="66"/>
      <c r="H519" s="66"/>
      <c r="I519" s="66"/>
      <c r="J519" s="66"/>
      <c r="K519" s="66"/>
      <c r="L519" s="66"/>
      <c r="M519" s="66"/>
      <c r="N519" s="66"/>
      <c r="O519" s="66"/>
      <c r="P519" s="66"/>
      <c r="Q519" s="66"/>
      <c r="R519" s="66"/>
      <c r="S519" s="68"/>
      <c r="T519" s="69"/>
      <c r="U519" s="69"/>
      <c r="V519" s="70"/>
      <c r="W519" s="69"/>
      <c r="X519" s="70"/>
      <c r="Y519" s="69"/>
      <c r="Z519" s="69"/>
      <c r="AA519" s="66"/>
      <c r="AB519" s="66"/>
      <c r="AC519" s="66"/>
      <c r="AD519" s="66"/>
      <c r="AE519" s="66"/>
      <c r="AF519" s="66"/>
    </row>
    <row r="520" ht="14.25" customHeight="1">
      <c r="A520" s="66"/>
      <c r="B520" s="67"/>
      <c r="C520" s="66"/>
      <c r="D520" s="66"/>
      <c r="E520" s="66"/>
      <c r="F520" s="66"/>
      <c r="G520" s="66"/>
      <c r="H520" s="66"/>
      <c r="I520" s="66"/>
      <c r="J520" s="66"/>
      <c r="K520" s="66"/>
      <c r="L520" s="66"/>
      <c r="M520" s="66"/>
      <c r="N520" s="66"/>
      <c r="O520" s="66"/>
      <c r="P520" s="66"/>
      <c r="Q520" s="66"/>
      <c r="R520" s="66"/>
      <c r="S520" s="68"/>
      <c r="T520" s="69"/>
      <c r="U520" s="69"/>
      <c r="V520" s="70"/>
      <c r="W520" s="69"/>
      <c r="X520" s="70"/>
      <c r="Y520" s="69"/>
      <c r="Z520" s="69"/>
      <c r="AA520" s="66"/>
      <c r="AB520" s="66"/>
      <c r="AC520" s="66"/>
      <c r="AD520" s="66"/>
      <c r="AE520" s="66"/>
      <c r="AF520" s="66"/>
    </row>
    <row r="521" ht="14.25" customHeight="1">
      <c r="A521" s="66"/>
      <c r="B521" s="67"/>
      <c r="C521" s="66"/>
      <c r="D521" s="66"/>
      <c r="E521" s="66"/>
      <c r="F521" s="66"/>
      <c r="G521" s="66"/>
      <c r="H521" s="66"/>
      <c r="I521" s="66"/>
      <c r="J521" s="66"/>
      <c r="K521" s="66"/>
      <c r="L521" s="66"/>
      <c r="M521" s="66"/>
      <c r="N521" s="66"/>
      <c r="O521" s="66"/>
      <c r="P521" s="66"/>
      <c r="Q521" s="66"/>
      <c r="R521" s="66"/>
      <c r="S521" s="68"/>
      <c r="T521" s="69"/>
      <c r="U521" s="69"/>
      <c r="V521" s="70"/>
      <c r="W521" s="69"/>
      <c r="X521" s="70"/>
      <c r="Y521" s="69"/>
      <c r="Z521" s="69"/>
      <c r="AA521" s="66"/>
      <c r="AB521" s="66"/>
      <c r="AC521" s="66"/>
      <c r="AD521" s="66"/>
      <c r="AE521" s="66"/>
      <c r="AF521" s="66"/>
    </row>
    <row r="522" ht="14.25" customHeight="1">
      <c r="A522" s="66"/>
      <c r="B522" s="67"/>
      <c r="C522" s="66"/>
      <c r="D522" s="66"/>
      <c r="E522" s="66"/>
      <c r="F522" s="66"/>
      <c r="G522" s="66"/>
      <c r="H522" s="66"/>
      <c r="I522" s="66"/>
      <c r="J522" s="66"/>
      <c r="K522" s="66"/>
      <c r="L522" s="66"/>
      <c r="M522" s="66"/>
      <c r="N522" s="66"/>
      <c r="O522" s="66"/>
      <c r="P522" s="66"/>
      <c r="Q522" s="66"/>
      <c r="R522" s="66"/>
      <c r="S522" s="68"/>
      <c r="T522" s="69"/>
      <c r="U522" s="69"/>
      <c r="V522" s="70"/>
      <c r="W522" s="69"/>
      <c r="X522" s="70"/>
      <c r="Y522" s="69"/>
      <c r="Z522" s="69"/>
      <c r="AA522" s="66"/>
      <c r="AB522" s="66"/>
      <c r="AC522" s="66"/>
      <c r="AD522" s="66"/>
      <c r="AE522" s="66"/>
      <c r="AF522" s="66"/>
    </row>
    <row r="523" ht="14.25" customHeight="1">
      <c r="A523" s="66"/>
      <c r="B523" s="67"/>
      <c r="C523" s="66"/>
      <c r="D523" s="66"/>
      <c r="E523" s="66"/>
      <c r="F523" s="66"/>
      <c r="G523" s="66"/>
      <c r="H523" s="66"/>
      <c r="I523" s="66"/>
      <c r="J523" s="66"/>
      <c r="K523" s="66"/>
      <c r="L523" s="66"/>
      <c r="M523" s="66"/>
      <c r="N523" s="66"/>
      <c r="O523" s="66"/>
      <c r="P523" s="66"/>
      <c r="Q523" s="66"/>
      <c r="R523" s="66"/>
      <c r="S523" s="68"/>
      <c r="T523" s="69"/>
      <c r="U523" s="69"/>
      <c r="V523" s="70"/>
      <c r="W523" s="69"/>
      <c r="X523" s="70"/>
      <c r="Y523" s="69"/>
      <c r="Z523" s="69"/>
      <c r="AA523" s="66"/>
      <c r="AB523" s="66"/>
      <c r="AC523" s="66"/>
      <c r="AD523" s="66"/>
      <c r="AE523" s="66"/>
      <c r="AF523" s="66"/>
    </row>
    <row r="524" ht="14.25" customHeight="1">
      <c r="A524" s="66"/>
      <c r="B524" s="67"/>
      <c r="C524" s="66"/>
      <c r="D524" s="66"/>
      <c r="E524" s="66"/>
      <c r="F524" s="66"/>
      <c r="G524" s="66"/>
      <c r="H524" s="66"/>
      <c r="I524" s="66"/>
      <c r="J524" s="66"/>
      <c r="K524" s="66"/>
      <c r="L524" s="66"/>
      <c r="M524" s="66"/>
      <c r="N524" s="66"/>
      <c r="O524" s="66"/>
      <c r="P524" s="66"/>
      <c r="Q524" s="66"/>
      <c r="R524" s="66"/>
      <c r="S524" s="68"/>
      <c r="T524" s="69"/>
      <c r="U524" s="69"/>
      <c r="V524" s="70"/>
      <c r="W524" s="69"/>
      <c r="X524" s="70"/>
      <c r="Y524" s="69"/>
      <c r="Z524" s="69"/>
      <c r="AA524" s="66"/>
      <c r="AB524" s="66"/>
      <c r="AC524" s="66"/>
      <c r="AD524" s="66"/>
      <c r="AE524" s="66"/>
      <c r="AF524" s="66"/>
    </row>
    <row r="525" ht="14.25" customHeight="1">
      <c r="A525" s="66"/>
      <c r="B525" s="67"/>
      <c r="C525" s="66"/>
      <c r="D525" s="66"/>
      <c r="E525" s="66"/>
      <c r="F525" s="66"/>
      <c r="G525" s="66"/>
      <c r="H525" s="66"/>
      <c r="I525" s="66"/>
      <c r="J525" s="66"/>
      <c r="K525" s="66"/>
      <c r="L525" s="66"/>
      <c r="M525" s="66"/>
      <c r="N525" s="66"/>
      <c r="O525" s="66"/>
      <c r="P525" s="66"/>
      <c r="Q525" s="66"/>
      <c r="R525" s="66"/>
      <c r="S525" s="68"/>
      <c r="T525" s="69"/>
      <c r="U525" s="69"/>
      <c r="V525" s="70"/>
      <c r="W525" s="69"/>
      <c r="X525" s="70"/>
      <c r="Y525" s="69"/>
      <c r="Z525" s="69"/>
      <c r="AA525" s="66"/>
      <c r="AB525" s="66"/>
      <c r="AC525" s="66"/>
      <c r="AD525" s="66"/>
      <c r="AE525" s="66"/>
      <c r="AF525" s="66"/>
    </row>
    <row r="526" ht="14.25" customHeight="1">
      <c r="A526" s="66"/>
      <c r="B526" s="67"/>
      <c r="C526" s="66"/>
      <c r="D526" s="66"/>
      <c r="E526" s="66"/>
      <c r="F526" s="66"/>
      <c r="G526" s="66"/>
      <c r="H526" s="66"/>
      <c r="I526" s="66"/>
      <c r="J526" s="66"/>
      <c r="K526" s="66"/>
      <c r="L526" s="66"/>
      <c r="M526" s="66"/>
      <c r="N526" s="66"/>
      <c r="O526" s="66"/>
      <c r="P526" s="66"/>
      <c r="Q526" s="66"/>
      <c r="R526" s="66"/>
      <c r="S526" s="68"/>
      <c r="T526" s="69"/>
      <c r="U526" s="69"/>
      <c r="V526" s="70"/>
      <c r="W526" s="69"/>
      <c r="X526" s="70"/>
      <c r="Y526" s="69"/>
      <c r="Z526" s="69"/>
      <c r="AA526" s="66"/>
      <c r="AB526" s="66"/>
      <c r="AC526" s="66"/>
      <c r="AD526" s="66"/>
      <c r="AE526" s="66"/>
      <c r="AF526" s="66"/>
    </row>
    <row r="527" ht="14.25" customHeight="1">
      <c r="A527" s="66"/>
      <c r="B527" s="67"/>
      <c r="C527" s="66"/>
      <c r="D527" s="66"/>
      <c r="E527" s="66"/>
      <c r="F527" s="66"/>
      <c r="G527" s="66"/>
      <c r="H527" s="66"/>
      <c r="I527" s="66"/>
      <c r="J527" s="66"/>
      <c r="K527" s="66"/>
      <c r="L527" s="66"/>
      <c r="M527" s="66"/>
      <c r="N527" s="66"/>
      <c r="O527" s="66"/>
      <c r="P527" s="66"/>
      <c r="Q527" s="66"/>
      <c r="R527" s="66"/>
      <c r="S527" s="68"/>
      <c r="T527" s="69"/>
      <c r="U527" s="69"/>
      <c r="V527" s="70"/>
      <c r="W527" s="69"/>
      <c r="X527" s="70"/>
      <c r="Y527" s="69"/>
      <c r="Z527" s="69"/>
      <c r="AA527" s="66"/>
      <c r="AB527" s="66"/>
      <c r="AC527" s="66"/>
      <c r="AD527" s="66"/>
      <c r="AE527" s="66"/>
      <c r="AF527" s="66"/>
    </row>
    <row r="528" ht="14.25" customHeight="1">
      <c r="A528" s="66"/>
      <c r="B528" s="67"/>
      <c r="C528" s="66"/>
      <c r="D528" s="66"/>
      <c r="E528" s="66"/>
      <c r="F528" s="66"/>
      <c r="G528" s="66"/>
      <c r="H528" s="66"/>
      <c r="I528" s="66"/>
      <c r="J528" s="66"/>
      <c r="K528" s="66"/>
      <c r="L528" s="66"/>
      <c r="M528" s="66"/>
      <c r="N528" s="66"/>
      <c r="O528" s="66"/>
      <c r="P528" s="66"/>
      <c r="Q528" s="66"/>
      <c r="R528" s="66"/>
      <c r="S528" s="68"/>
      <c r="T528" s="69"/>
      <c r="U528" s="69"/>
      <c r="V528" s="70"/>
      <c r="W528" s="69"/>
      <c r="X528" s="70"/>
      <c r="Y528" s="69"/>
      <c r="Z528" s="69"/>
      <c r="AA528" s="66"/>
      <c r="AB528" s="66"/>
      <c r="AC528" s="66"/>
      <c r="AD528" s="66"/>
      <c r="AE528" s="66"/>
      <c r="AF528" s="66"/>
    </row>
    <row r="529" ht="14.25" customHeight="1">
      <c r="A529" s="66"/>
      <c r="B529" s="67"/>
      <c r="C529" s="66"/>
      <c r="D529" s="66"/>
      <c r="E529" s="66"/>
      <c r="F529" s="66"/>
      <c r="G529" s="66"/>
      <c r="H529" s="66"/>
      <c r="I529" s="66"/>
      <c r="J529" s="66"/>
      <c r="K529" s="66"/>
      <c r="L529" s="66"/>
      <c r="M529" s="66"/>
      <c r="N529" s="66"/>
      <c r="O529" s="66"/>
      <c r="P529" s="66"/>
      <c r="Q529" s="66"/>
      <c r="R529" s="66"/>
      <c r="S529" s="68"/>
      <c r="T529" s="69"/>
      <c r="U529" s="69"/>
      <c r="V529" s="70"/>
      <c r="W529" s="69"/>
      <c r="X529" s="70"/>
      <c r="Y529" s="69"/>
      <c r="Z529" s="69"/>
      <c r="AA529" s="66"/>
      <c r="AB529" s="66"/>
      <c r="AC529" s="66"/>
      <c r="AD529" s="66"/>
      <c r="AE529" s="66"/>
      <c r="AF529" s="66"/>
    </row>
    <row r="530" ht="14.25" customHeight="1">
      <c r="A530" s="66"/>
      <c r="B530" s="67"/>
      <c r="C530" s="66"/>
      <c r="D530" s="66"/>
      <c r="E530" s="66"/>
      <c r="F530" s="66"/>
      <c r="G530" s="66"/>
      <c r="H530" s="66"/>
      <c r="I530" s="66"/>
      <c r="J530" s="66"/>
      <c r="K530" s="66"/>
      <c r="L530" s="66"/>
      <c r="M530" s="66"/>
      <c r="N530" s="66"/>
      <c r="O530" s="66"/>
      <c r="P530" s="66"/>
      <c r="Q530" s="66"/>
      <c r="R530" s="66"/>
      <c r="S530" s="68"/>
      <c r="T530" s="69"/>
      <c r="U530" s="69"/>
      <c r="V530" s="70"/>
      <c r="W530" s="69"/>
      <c r="X530" s="70"/>
      <c r="Y530" s="69"/>
      <c r="Z530" s="69"/>
      <c r="AA530" s="66"/>
      <c r="AB530" s="66"/>
      <c r="AC530" s="66"/>
      <c r="AD530" s="66"/>
      <c r="AE530" s="66"/>
      <c r="AF530" s="66"/>
    </row>
    <row r="531" ht="14.25" customHeight="1">
      <c r="A531" s="66"/>
      <c r="B531" s="67"/>
      <c r="C531" s="66"/>
      <c r="D531" s="66"/>
      <c r="E531" s="66"/>
      <c r="F531" s="66"/>
      <c r="G531" s="66"/>
      <c r="H531" s="66"/>
      <c r="I531" s="66"/>
      <c r="J531" s="66"/>
      <c r="K531" s="66"/>
      <c r="L531" s="66"/>
      <c r="M531" s="66"/>
      <c r="N531" s="66"/>
      <c r="O531" s="66"/>
      <c r="P531" s="66"/>
      <c r="Q531" s="66"/>
      <c r="R531" s="66"/>
      <c r="S531" s="68"/>
      <c r="T531" s="69"/>
      <c r="U531" s="69"/>
      <c r="V531" s="70"/>
      <c r="W531" s="69"/>
      <c r="X531" s="70"/>
      <c r="Y531" s="69"/>
      <c r="Z531" s="69"/>
      <c r="AA531" s="66"/>
      <c r="AB531" s="66"/>
      <c r="AC531" s="66"/>
      <c r="AD531" s="66"/>
      <c r="AE531" s="66"/>
      <c r="AF531" s="66"/>
    </row>
    <row r="532" ht="14.25" customHeight="1">
      <c r="A532" s="66"/>
      <c r="B532" s="67"/>
      <c r="C532" s="66"/>
      <c r="D532" s="66"/>
      <c r="E532" s="66"/>
      <c r="F532" s="66"/>
      <c r="G532" s="66"/>
      <c r="H532" s="66"/>
      <c r="I532" s="66"/>
      <c r="J532" s="66"/>
      <c r="K532" s="66"/>
      <c r="L532" s="66"/>
      <c r="M532" s="66"/>
      <c r="N532" s="66"/>
      <c r="O532" s="66"/>
      <c r="P532" s="66"/>
      <c r="Q532" s="66"/>
      <c r="R532" s="66"/>
      <c r="S532" s="68"/>
      <c r="T532" s="69"/>
      <c r="U532" s="69"/>
      <c r="V532" s="70"/>
      <c r="W532" s="69"/>
      <c r="X532" s="70"/>
      <c r="Y532" s="69"/>
      <c r="Z532" s="69"/>
      <c r="AA532" s="66"/>
      <c r="AB532" s="66"/>
      <c r="AC532" s="66"/>
      <c r="AD532" s="66"/>
      <c r="AE532" s="66"/>
      <c r="AF532" s="66"/>
    </row>
    <row r="533" ht="14.25" customHeight="1">
      <c r="A533" s="66"/>
      <c r="B533" s="67"/>
      <c r="C533" s="66"/>
      <c r="D533" s="66"/>
      <c r="E533" s="66"/>
      <c r="F533" s="66"/>
      <c r="G533" s="66"/>
      <c r="H533" s="66"/>
      <c r="I533" s="66"/>
      <c r="J533" s="66"/>
      <c r="K533" s="66"/>
      <c r="L533" s="66"/>
      <c r="M533" s="66"/>
      <c r="N533" s="66"/>
      <c r="O533" s="66"/>
      <c r="P533" s="66"/>
      <c r="Q533" s="66"/>
      <c r="R533" s="66"/>
      <c r="S533" s="68"/>
      <c r="T533" s="69"/>
      <c r="U533" s="69"/>
      <c r="V533" s="70"/>
      <c r="W533" s="69"/>
      <c r="X533" s="70"/>
      <c r="Y533" s="69"/>
      <c r="Z533" s="69"/>
      <c r="AA533" s="66"/>
      <c r="AB533" s="66"/>
      <c r="AC533" s="66"/>
      <c r="AD533" s="66"/>
      <c r="AE533" s="66"/>
      <c r="AF533" s="66"/>
    </row>
    <row r="534" ht="14.25" customHeight="1">
      <c r="A534" s="66"/>
      <c r="B534" s="67"/>
      <c r="C534" s="66"/>
      <c r="D534" s="66"/>
      <c r="E534" s="66"/>
      <c r="F534" s="66"/>
      <c r="G534" s="66"/>
      <c r="H534" s="66"/>
      <c r="I534" s="66"/>
      <c r="J534" s="66"/>
      <c r="K534" s="66"/>
      <c r="L534" s="66"/>
      <c r="M534" s="66"/>
      <c r="N534" s="66"/>
      <c r="O534" s="66"/>
      <c r="P534" s="66"/>
      <c r="Q534" s="66"/>
      <c r="R534" s="66"/>
      <c r="S534" s="68"/>
      <c r="T534" s="69"/>
      <c r="U534" s="69"/>
      <c r="V534" s="70"/>
      <c r="W534" s="69"/>
      <c r="X534" s="70"/>
      <c r="Y534" s="69"/>
      <c r="Z534" s="69"/>
      <c r="AA534" s="66"/>
      <c r="AB534" s="66"/>
      <c r="AC534" s="66"/>
      <c r="AD534" s="66"/>
      <c r="AE534" s="66"/>
      <c r="AF534" s="66"/>
    </row>
    <row r="535" ht="14.25" customHeight="1">
      <c r="A535" s="66"/>
      <c r="B535" s="67"/>
      <c r="C535" s="66"/>
      <c r="D535" s="66"/>
      <c r="E535" s="66"/>
      <c r="F535" s="66"/>
      <c r="G535" s="66"/>
      <c r="H535" s="66"/>
      <c r="I535" s="66"/>
      <c r="J535" s="66"/>
      <c r="K535" s="66"/>
      <c r="L535" s="66"/>
      <c r="M535" s="66"/>
      <c r="N535" s="66"/>
      <c r="O535" s="66"/>
      <c r="P535" s="66"/>
      <c r="Q535" s="66"/>
      <c r="R535" s="66"/>
      <c r="S535" s="68"/>
      <c r="T535" s="69"/>
      <c r="U535" s="69"/>
      <c r="V535" s="70"/>
      <c r="W535" s="69"/>
      <c r="X535" s="70"/>
      <c r="Y535" s="69"/>
      <c r="Z535" s="69"/>
      <c r="AA535" s="66"/>
      <c r="AB535" s="66"/>
      <c r="AC535" s="66"/>
      <c r="AD535" s="66"/>
      <c r="AE535" s="66"/>
      <c r="AF535" s="66"/>
    </row>
    <row r="536" ht="14.25" customHeight="1">
      <c r="A536" s="66"/>
      <c r="B536" s="67"/>
      <c r="C536" s="66"/>
      <c r="D536" s="66"/>
      <c r="E536" s="66"/>
      <c r="F536" s="66"/>
      <c r="G536" s="66"/>
      <c r="H536" s="66"/>
      <c r="I536" s="66"/>
      <c r="J536" s="66"/>
      <c r="K536" s="66"/>
      <c r="L536" s="66"/>
      <c r="M536" s="66"/>
      <c r="N536" s="66"/>
      <c r="O536" s="66"/>
      <c r="P536" s="66"/>
      <c r="Q536" s="66"/>
      <c r="R536" s="66"/>
      <c r="S536" s="68"/>
      <c r="T536" s="69"/>
      <c r="U536" s="69"/>
      <c r="V536" s="70"/>
      <c r="W536" s="69"/>
      <c r="X536" s="70"/>
      <c r="Y536" s="69"/>
      <c r="Z536" s="69"/>
      <c r="AA536" s="66"/>
      <c r="AB536" s="66"/>
      <c r="AC536" s="66"/>
      <c r="AD536" s="66"/>
      <c r="AE536" s="66"/>
      <c r="AF536" s="66"/>
    </row>
    <row r="537" ht="14.25" customHeight="1">
      <c r="A537" s="66"/>
      <c r="B537" s="67"/>
      <c r="C537" s="66"/>
      <c r="D537" s="66"/>
      <c r="E537" s="66"/>
      <c r="F537" s="66"/>
      <c r="G537" s="66"/>
      <c r="H537" s="66"/>
      <c r="I537" s="66"/>
      <c r="J537" s="66"/>
      <c r="K537" s="66"/>
      <c r="L537" s="66"/>
      <c r="M537" s="66"/>
      <c r="N537" s="66"/>
      <c r="O537" s="66"/>
      <c r="P537" s="66"/>
      <c r="Q537" s="66"/>
      <c r="R537" s="66"/>
      <c r="S537" s="68"/>
      <c r="T537" s="69"/>
      <c r="U537" s="69"/>
      <c r="V537" s="70"/>
      <c r="W537" s="69"/>
      <c r="X537" s="70"/>
      <c r="Y537" s="69"/>
      <c r="Z537" s="69"/>
      <c r="AA537" s="66"/>
      <c r="AB537" s="66"/>
      <c r="AC537" s="66"/>
      <c r="AD537" s="66"/>
      <c r="AE537" s="66"/>
      <c r="AF537" s="66"/>
    </row>
    <row r="538" ht="14.25" customHeight="1">
      <c r="A538" s="66"/>
      <c r="B538" s="67"/>
      <c r="C538" s="66"/>
      <c r="D538" s="66"/>
      <c r="E538" s="66"/>
      <c r="F538" s="66"/>
      <c r="G538" s="66"/>
      <c r="H538" s="66"/>
      <c r="I538" s="66"/>
      <c r="J538" s="66"/>
      <c r="K538" s="66"/>
      <c r="L538" s="66"/>
      <c r="M538" s="66"/>
      <c r="N538" s="66"/>
      <c r="O538" s="66"/>
      <c r="P538" s="66"/>
      <c r="Q538" s="66"/>
      <c r="R538" s="66"/>
      <c r="S538" s="68"/>
      <c r="T538" s="69"/>
      <c r="U538" s="69"/>
      <c r="V538" s="70"/>
      <c r="W538" s="69"/>
      <c r="X538" s="70"/>
      <c r="Y538" s="69"/>
      <c r="Z538" s="69"/>
      <c r="AA538" s="66"/>
      <c r="AB538" s="66"/>
      <c r="AC538" s="66"/>
      <c r="AD538" s="66"/>
      <c r="AE538" s="66"/>
      <c r="AF538" s="66"/>
    </row>
    <row r="539" ht="14.25" customHeight="1">
      <c r="A539" s="66"/>
      <c r="B539" s="67"/>
      <c r="C539" s="66"/>
      <c r="D539" s="66"/>
      <c r="E539" s="66"/>
      <c r="F539" s="66"/>
      <c r="G539" s="66"/>
      <c r="H539" s="66"/>
      <c r="I539" s="66"/>
      <c r="J539" s="66"/>
      <c r="K539" s="66"/>
      <c r="L539" s="66"/>
      <c r="M539" s="66"/>
      <c r="N539" s="66"/>
      <c r="O539" s="66"/>
      <c r="P539" s="66"/>
      <c r="Q539" s="66"/>
      <c r="R539" s="66"/>
      <c r="S539" s="68"/>
      <c r="T539" s="69"/>
      <c r="U539" s="69"/>
      <c r="V539" s="70"/>
      <c r="W539" s="69"/>
      <c r="X539" s="70"/>
      <c r="Y539" s="69"/>
      <c r="Z539" s="69"/>
      <c r="AA539" s="66"/>
      <c r="AB539" s="66"/>
      <c r="AC539" s="66"/>
      <c r="AD539" s="66"/>
      <c r="AE539" s="66"/>
      <c r="AF539" s="66"/>
    </row>
    <row r="540" ht="14.25" customHeight="1">
      <c r="A540" s="66"/>
      <c r="B540" s="67"/>
      <c r="C540" s="66"/>
      <c r="D540" s="66"/>
      <c r="E540" s="66"/>
      <c r="F540" s="66"/>
      <c r="G540" s="66"/>
      <c r="H540" s="66"/>
      <c r="I540" s="66"/>
      <c r="J540" s="66"/>
      <c r="K540" s="66"/>
      <c r="L540" s="66"/>
      <c r="M540" s="66"/>
      <c r="N540" s="66"/>
      <c r="O540" s="66"/>
      <c r="P540" s="66"/>
      <c r="Q540" s="66"/>
      <c r="R540" s="66"/>
      <c r="S540" s="68"/>
      <c r="T540" s="69"/>
      <c r="U540" s="69"/>
      <c r="V540" s="70"/>
      <c r="W540" s="69"/>
      <c r="X540" s="70"/>
      <c r="Y540" s="69"/>
      <c r="Z540" s="69"/>
      <c r="AA540" s="66"/>
      <c r="AB540" s="66"/>
      <c r="AC540" s="66"/>
      <c r="AD540" s="66"/>
      <c r="AE540" s="66"/>
      <c r="AF540" s="66"/>
    </row>
    <row r="541" ht="14.25" customHeight="1">
      <c r="A541" s="66"/>
      <c r="B541" s="67"/>
      <c r="C541" s="66"/>
      <c r="D541" s="66"/>
      <c r="E541" s="66"/>
      <c r="F541" s="66"/>
      <c r="G541" s="66"/>
      <c r="H541" s="66"/>
      <c r="I541" s="66"/>
      <c r="J541" s="66"/>
      <c r="K541" s="66"/>
      <c r="L541" s="66"/>
      <c r="M541" s="66"/>
      <c r="N541" s="66"/>
      <c r="O541" s="66"/>
      <c r="P541" s="66"/>
      <c r="Q541" s="66"/>
      <c r="R541" s="66"/>
      <c r="S541" s="68"/>
      <c r="T541" s="69"/>
      <c r="U541" s="69"/>
      <c r="V541" s="70"/>
      <c r="W541" s="69"/>
      <c r="X541" s="70"/>
      <c r="Y541" s="69"/>
      <c r="Z541" s="69"/>
      <c r="AA541" s="66"/>
      <c r="AB541" s="66"/>
      <c r="AC541" s="66"/>
      <c r="AD541" s="66"/>
      <c r="AE541" s="66"/>
      <c r="AF541" s="66"/>
    </row>
    <row r="542" ht="14.25" customHeight="1">
      <c r="A542" s="66"/>
      <c r="B542" s="67"/>
      <c r="C542" s="66"/>
      <c r="D542" s="66"/>
      <c r="E542" s="66"/>
      <c r="F542" s="66"/>
      <c r="G542" s="66"/>
      <c r="H542" s="66"/>
      <c r="I542" s="66"/>
      <c r="J542" s="66"/>
      <c r="K542" s="66"/>
      <c r="L542" s="66"/>
      <c r="M542" s="66"/>
      <c r="N542" s="66"/>
      <c r="O542" s="66"/>
      <c r="P542" s="66"/>
      <c r="Q542" s="66"/>
      <c r="R542" s="66"/>
      <c r="S542" s="68"/>
      <c r="T542" s="69"/>
      <c r="U542" s="69"/>
      <c r="V542" s="70"/>
      <c r="W542" s="69"/>
      <c r="X542" s="70"/>
      <c r="Y542" s="69"/>
      <c r="Z542" s="69"/>
      <c r="AA542" s="66"/>
      <c r="AB542" s="66"/>
      <c r="AC542" s="66"/>
      <c r="AD542" s="66"/>
      <c r="AE542" s="66"/>
      <c r="AF542" s="66"/>
    </row>
    <row r="543" ht="14.25" customHeight="1">
      <c r="A543" s="66"/>
      <c r="B543" s="67"/>
      <c r="C543" s="66"/>
      <c r="D543" s="66"/>
      <c r="E543" s="66"/>
      <c r="F543" s="66"/>
      <c r="G543" s="66"/>
      <c r="H543" s="66"/>
      <c r="I543" s="66"/>
      <c r="J543" s="66"/>
      <c r="K543" s="66"/>
      <c r="L543" s="66"/>
      <c r="M543" s="66"/>
      <c r="N543" s="66"/>
      <c r="O543" s="66"/>
      <c r="P543" s="66"/>
      <c r="Q543" s="66"/>
      <c r="R543" s="66"/>
      <c r="S543" s="68"/>
      <c r="T543" s="69"/>
      <c r="U543" s="69"/>
      <c r="V543" s="70"/>
      <c r="W543" s="69"/>
      <c r="X543" s="70"/>
      <c r="Y543" s="69"/>
      <c r="Z543" s="69"/>
      <c r="AA543" s="66"/>
      <c r="AB543" s="66"/>
      <c r="AC543" s="66"/>
      <c r="AD543" s="66"/>
      <c r="AE543" s="66"/>
      <c r="AF543" s="66"/>
    </row>
    <row r="544" ht="14.25" customHeight="1">
      <c r="A544" s="66"/>
      <c r="B544" s="67"/>
      <c r="C544" s="66"/>
      <c r="D544" s="66"/>
      <c r="E544" s="66"/>
      <c r="F544" s="66"/>
      <c r="G544" s="66"/>
      <c r="H544" s="66"/>
      <c r="I544" s="66"/>
      <c r="J544" s="66"/>
      <c r="K544" s="66"/>
      <c r="L544" s="66"/>
      <c r="M544" s="66"/>
      <c r="N544" s="66"/>
      <c r="O544" s="66"/>
      <c r="P544" s="66"/>
      <c r="Q544" s="66"/>
      <c r="R544" s="66"/>
      <c r="S544" s="68"/>
      <c r="T544" s="69"/>
      <c r="U544" s="69"/>
      <c r="V544" s="70"/>
      <c r="W544" s="69"/>
      <c r="X544" s="70"/>
      <c r="Y544" s="69"/>
      <c r="Z544" s="69"/>
      <c r="AA544" s="66"/>
      <c r="AB544" s="66"/>
      <c r="AC544" s="66"/>
      <c r="AD544" s="66"/>
      <c r="AE544" s="66"/>
      <c r="AF544" s="66"/>
    </row>
    <row r="545" ht="14.25" customHeight="1">
      <c r="A545" s="66"/>
      <c r="B545" s="67"/>
      <c r="C545" s="66"/>
      <c r="D545" s="66"/>
      <c r="E545" s="66"/>
      <c r="F545" s="66"/>
      <c r="G545" s="66"/>
      <c r="H545" s="66"/>
      <c r="I545" s="66"/>
      <c r="J545" s="66"/>
      <c r="K545" s="66"/>
      <c r="L545" s="66"/>
      <c r="M545" s="66"/>
      <c r="N545" s="66"/>
      <c r="O545" s="66"/>
      <c r="P545" s="66"/>
      <c r="Q545" s="66"/>
      <c r="R545" s="66"/>
      <c r="S545" s="68"/>
      <c r="T545" s="69"/>
      <c r="U545" s="69"/>
      <c r="V545" s="70"/>
      <c r="W545" s="69"/>
      <c r="X545" s="70"/>
      <c r="Y545" s="69"/>
      <c r="Z545" s="69"/>
      <c r="AA545" s="66"/>
      <c r="AB545" s="66"/>
      <c r="AC545" s="66"/>
      <c r="AD545" s="66"/>
      <c r="AE545" s="66"/>
      <c r="AF545" s="66"/>
    </row>
    <row r="546" ht="14.25" customHeight="1">
      <c r="A546" s="66"/>
      <c r="B546" s="67"/>
      <c r="C546" s="66"/>
      <c r="D546" s="66"/>
      <c r="E546" s="66"/>
      <c r="F546" s="66"/>
      <c r="G546" s="66"/>
      <c r="H546" s="66"/>
      <c r="I546" s="66"/>
      <c r="J546" s="66"/>
      <c r="K546" s="66"/>
      <c r="L546" s="66"/>
      <c r="M546" s="66"/>
      <c r="N546" s="66"/>
      <c r="O546" s="66"/>
      <c r="P546" s="66"/>
      <c r="Q546" s="66"/>
      <c r="R546" s="66"/>
      <c r="S546" s="68"/>
      <c r="T546" s="69"/>
      <c r="U546" s="69"/>
      <c r="V546" s="70"/>
      <c r="W546" s="69"/>
      <c r="X546" s="70"/>
      <c r="Y546" s="69"/>
      <c r="Z546" s="69"/>
      <c r="AA546" s="66"/>
      <c r="AB546" s="66"/>
      <c r="AC546" s="66"/>
      <c r="AD546" s="66"/>
      <c r="AE546" s="66"/>
      <c r="AF546" s="66"/>
    </row>
    <row r="547" ht="14.25" customHeight="1">
      <c r="A547" s="66"/>
      <c r="B547" s="67"/>
      <c r="C547" s="66"/>
      <c r="D547" s="66"/>
      <c r="E547" s="66"/>
      <c r="F547" s="66"/>
      <c r="G547" s="66"/>
      <c r="H547" s="66"/>
      <c r="I547" s="66"/>
      <c r="J547" s="66"/>
      <c r="K547" s="66"/>
      <c r="L547" s="66"/>
      <c r="M547" s="66"/>
      <c r="N547" s="66"/>
      <c r="O547" s="66"/>
      <c r="P547" s="66"/>
      <c r="Q547" s="66"/>
      <c r="R547" s="66"/>
      <c r="S547" s="68"/>
      <c r="T547" s="69"/>
      <c r="U547" s="69"/>
      <c r="V547" s="70"/>
      <c r="W547" s="69"/>
      <c r="X547" s="70"/>
      <c r="Y547" s="69"/>
      <c r="Z547" s="69"/>
      <c r="AA547" s="66"/>
      <c r="AB547" s="66"/>
      <c r="AC547" s="66"/>
      <c r="AD547" s="66"/>
      <c r="AE547" s="66"/>
      <c r="AF547" s="66"/>
    </row>
    <row r="548" ht="14.25" customHeight="1">
      <c r="A548" s="66"/>
      <c r="B548" s="67"/>
      <c r="C548" s="66"/>
      <c r="D548" s="66"/>
      <c r="E548" s="66"/>
      <c r="F548" s="66"/>
      <c r="G548" s="66"/>
      <c r="H548" s="66"/>
      <c r="I548" s="66"/>
      <c r="J548" s="66"/>
      <c r="K548" s="66"/>
      <c r="L548" s="66"/>
      <c r="M548" s="66"/>
      <c r="N548" s="66"/>
      <c r="O548" s="66"/>
      <c r="P548" s="66"/>
      <c r="Q548" s="66"/>
      <c r="R548" s="66"/>
      <c r="S548" s="68"/>
      <c r="T548" s="69"/>
      <c r="U548" s="69"/>
      <c r="V548" s="70"/>
      <c r="W548" s="69"/>
      <c r="X548" s="70"/>
      <c r="Y548" s="69"/>
      <c r="Z548" s="69"/>
      <c r="AA548" s="66"/>
      <c r="AB548" s="66"/>
      <c r="AC548" s="66"/>
      <c r="AD548" s="66"/>
      <c r="AE548" s="66"/>
      <c r="AF548" s="66"/>
    </row>
    <row r="549" ht="14.25" customHeight="1">
      <c r="A549" s="66"/>
      <c r="B549" s="67"/>
      <c r="C549" s="66"/>
      <c r="D549" s="66"/>
      <c r="E549" s="66"/>
      <c r="F549" s="66"/>
      <c r="G549" s="66"/>
      <c r="H549" s="66"/>
      <c r="I549" s="66"/>
      <c r="J549" s="66"/>
      <c r="K549" s="66"/>
      <c r="L549" s="66"/>
      <c r="M549" s="66"/>
      <c r="N549" s="66"/>
      <c r="O549" s="66"/>
      <c r="P549" s="66"/>
      <c r="Q549" s="66"/>
      <c r="R549" s="66"/>
      <c r="S549" s="68"/>
      <c r="T549" s="69"/>
      <c r="U549" s="69"/>
      <c r="V549" s="70"/>
      <c r="W549" s="69"/>
      <c r="X549" s="70"/>
      <c r="Y549" s="69"/>
      <c r="Z549" s="69"/>
      <c r="AA549" s="66"/>
      <c r="AB549" s="66"/>
      <c r="AC549" s="66"/>
      <c r="AD549" s="66"/>
      <c r="AE549" s="66"/>
      <c r="AF549" s="66"/>
    </row>
    <row r="550" ht="14.25" customHeight="1">
      <c r="A550" s="66"/>
      <c r="B550" s="67"/>
      <c r="C550" s="66"/>
      <c r="D550" s="66"/>
      <c r="E550" s="66"/>
      <c r="F550" s="66"/>
      <c r="G550" s="66"/>
      <c r="H550" s="66"/>
      <c r="I550" s="66"/>
      <c r="J550" s="66"/>
      <c r="K550" s="66"/>
      <c r="L550" s="66"/>
      <c r="M550" s="66"/>
      <c r="N550" s="66"/>
      <c r="O550" s="66"/>
      <c r="P550" s="66"/>
      <c r="Q550" s="66"/>
      <c r="R550" s="66"/>
      <c r="S550" s="68"/>
      <c r="T550" s="69"/>
      <c r="U550" s="69"/>
      <c r="V550" s="70"/>
      <c r="W550" s="69"/>
      <c r="X550" s="70"/>
      <c r="Y550" s="69"/>
      <c r="Z550" s="69"/>
      <c r="AA550" s="66"/>
      <c r="AB550" s="66"/>
      <c r="AC550" s="66"/>
      <c r="AD550" s="66"/>
      <c r="AE550" s="66"/>
      <c r="AF550" s="66"/>
    </row>
    <row r="551" ht="14.25" customHeight="1">
      <c r="A551" s="66"/>
      <c r="B551" s="67"/>
      <c r="C551" s="66"/>
      <c r="D551" s="66"/>
      <c r="E551" s="66"/>
      <c r="F551" s="66"/>
      <c r="G551" s="66"/>
      <c r="H551" s="66"/>
      <c r="I551" s="66"/>
      <c r="J551" s="66"/>
      <c r="K551" s="66"/>
      <c r="L551" s="66"/>
      <c r="M551" s="66"/>
      <c r="N551" s="66"/>
      <c r="O551" s="66"/>
      <c r="P551" s="66"/>
      <c r="Q551" s="66"/>
      <c r="R551" s="66"/>
      <c r="S551" s="68"/>
      <c r="T551" s="69"/>
      <c r="U551" s="69"/>
      <c r="V551" s="70"/>
      <c r="W551" s="69"/>
      <c r="X551" s="70"/>
      <c r="Y551" s="69"/>
      <c r="Z551" s="69"/>
      <c r="AA551" s="66"/>
      <c r="AB551" s="66"/>
      <c r="AC551" s="66"/>
      <c r="AD551" s="66"/>
      <c r="AE551" s="66"/>
      <c r="AF551" s="66"/>
    </row>
    <row r="552" ht="14.25" customHeight="1">
      <c r="A552" s="66"/>
      <c r="B552" s="67"/>
      <c r="C552" s="66"/>
      <c r="D552" s="66"/>
      <c r="E552" s="66"/>
      <c r="F552" s="66"/>
      <c r="G552" s="66"/>
      <c r="H552" s="66"/>
      <c r="I552" s="66"/>
      <c r="J552" s="66"/>
      <c r="K552" s="66"/>
      <c r="L552" s="66"/>
      <c r="M552" s="66"/>
      <c r="N552" s="66"/>
      <c r="O552" s="66"/>
      <c r="P552" s="66"/>
      <c r="Q552" s="66"/>
      <c r="R552" s="66"/>
      <c r="S552" s="68"/>
      <c r="T552" s="69"/>
      <c r="U552" s="69"/>
      <c r="V552" s="70"/>
      <c r="W552" s="69"/>
      <c r="X552" s="70"/>
      <c r="Y552" s="69"/>
      <c r="Z552" s="69"/>
      <c r="AA552" s="66"/>
      <c r="AB552" s="66"/>
      <c r="AC552" s="66"/>
      <c r="AD552" s="66"/>
      <c r="AE552" s="66"/>
      <c r="AF552" s="66"/>
    </row>
    <row r="553" ht="14.25" customHeight="1">
      <c r="A553" s="66"/>
      <c r="B553" s="67"/>
      <c r="C553" s="66"/>
      <c r="D553" s="66"/>
      <c r="E553" s="66"/>
      <c r="F553" s="66"/>
      <c r="G553" s="66"/>
      <c r="H553" s="66"/>
      <c r="I553" s="66"/>
      <c r="J553" s="66"/>
      <c r="K553" s="66"/>
      <c r="L553" s="66"/>
      <c r="M553" s="66"/>
      <c r="N553" s="66"/>
      <c r="O553" s="66"/>
      <c r="P553" s="66"/>
      <c r="Q553" s="66"/>
      <c r="R553" s="66"/>
      <c r="S553" s="68"/>
      <c r="T553" s="69"/>
      <c r="U553" s="69"/>
      <c r="V553" s="70"/>
      <c r="W553" s="69"/>
      <c r="X553" s="70"/>
      <c r="Y553" s="69"/>
      <c r="Z553" s="69"/>
      <c r="AA553" s="66"/>
      <c r="AB553" s="66"/>
      <c r="AC553" s="66"/>
      <c r="AD553" s="66"/>
      <c r="AE553" s="66"/>
      <c r="AF553" s="66"/>
    </row>
    <row r="554" ht="14.25" customHeight="1">
      <c r="A554" s="66"/>
      <c r="B554" s="67"/>
      <c r="C554" s="66"/>
      <c r="D554" s="66"/>
      <c r="E554" s="66"/>
      <c r="F554" s="66"/>
      <c r="G554" s="66"/>
      <c r="H554" s="66"/>
      <c r="I554" s="66"/>
      <c r="J554" s="66"/>
      <c r="K554" s="66"/>
      <c r="L554" s="66"/>
      <c r="M554" s="66"/>
      <c r="N554" s="66"/>
      <c r="O554" s="66"/>
      <c r="P554" s="66"/>
      <c r="Q554" s="66"/>
      <c r="R554" s="66"/>
      <c r="S554" s="68"/>
      <c r="T554" s="69"/>
      <c r="U554" s="69"/>
      <c r="V554" s="70"/>
      <c r="W554" s="69"/>
      <c r="X554" s="70"/>
      <c r="Y554" s="69"/>
      <c r="Z554" s="69"/>
      <c r="AA554" s="66"/>
      <c r="AB554" s="66"/>
      <c r="AC554" s="66"/>
      <c r="AD554" s="66"/>
      <c r="AE554" s="66"/>
      <c r="AF554" s="66"/>
    </row>
    <row r="555" ht="14.25" customHeight="1">
      <c r="A555" s="66"/>
      <c r="B555" s="67"/>
      <c r="C555" s="66"/>
      <c r="D555" s="66"/>
      <c r="E555" s="66"/>
      <c r="F555" s="66"/>
      <c r="G555" s="66"/>
      <c r="H555" s="66"/>
      <c r="I555" s="66"/>
      <c r="J555" s="66"/>
      <c r="K555" s="66"/>
      <c r="L555" s="66"/>
      <c r="M555" s="66"/>
      <c r="N555" s="66"/>
      <c r="O555" s="66"/>
      <c r="P555" s="66"/>
      <c r="Q555" s="66"/>
      <c r="R555" s="66"/>
      <c r="S555" s="68"/>
      <c r="T555" s="69"/>
      <c r="U555" s="69"/>
      <c r="V555" s="70"/>
      <c r="W555" s="69"/>
      <c r="X555" s="70"/>
      <c r="Y555" s="69"/>
      <c r="Z555" s="69"/>
      <c r="AA555" s="66"/>
      <c r="AB555" s="66"/>
      <c r="AC555" s="66"/>
      <c r="AD555" s="66"/>
      <c r="AE555" s="66"/>
      <c r="AF555" s="66"/>
    </row>
    <row r="556" ht="14.25" customHeight="1">
      <c r="A556" s="66"/>
      <c r="B556" s="67"/>
      <c r="C556" s="66"/>
      <c r="D556" s="66"/>
      <c r="E556" s="66"/>
      <c r="F556" s="66"/>
      <c r="G556" s="66"/>
      <c r="H556" s="66"/>
      <c r="I556" s="66"/>
      <c r="J556" s="66"/>
      <c r="K556" s="66"/>
      <c r="L556" s="66"/>
      <c r="M556" s="66"/>
      <c r="N556" s="66"/>
      <c r="O556" s="66"/>
      <c r="P556" s="66"/>
      <c r="Q556" s="66"/>
      <c r="R556" s="66"/>
      <c r="S556" s="68"/>
      <c r="T556" s="69"/>
      <c r="U556" s="69"/>
      <c r="V556" s="70"/>
      <c r="W556" s="69"/>
      <c r="X556" s="70"/>
      <c r="Y556" s="69"/>
      <c r="Z556" s="69"/>
      <c r="AA556" s="66"/>
      <c r="AB556" s="66"/>
      <c r="AC556" s="66"/>
      <c r="AD556" s="66"/>
      <c r="AE556" s="66"/>
      <c r="AF556" s="66"/>
    </row>
    <row r="557" ht="14.25" customHeight="1">
      <c r="A557" s="66"/>
      <c r="B557" s="67"/>
      <c r="C557" s="66"/>
      <c r="D557" s="66"/>
      <c r="E557" s="66"/>
      <c r="F557" s="66"/>
      <c r="G557" s="66"/>
      <c r="H557" s="66"/>
      <c r="I557" s="66"/>
      <c r="J557" s="66"/>
      <c r="K557" s="66"/>
      <c r="L557" s="66"/>
      <c r="M557" s="66"/>
      <c r="N557" s="66"/>
      <c r="O557" s="66"/>
      <c r="P557" s="66"/>
      <c r="Q557" s="66"/>
      <c r="R557" s="66"/>
      <c r="S557" s="68"/>
      <c r="T557" s="69"/>
      <c r="U557" s="69"/>
      <c r="V557" s="70"/>
      <c r="W557" s="69"/>
      <c r="X557" s="70"/>
      <c r="Y557" s="69"/>
      <c r="Z557" s="69"/>
      <c r="AA557" s="66"/>
      <c r="AB557" s="66"/>
      <c r="AC557" s="66"/>
      <c r="AD557" s="66"/>
      <c r="AE557" s="66"/>
      <c r="AF557" s="66"/>
    </row>
    <row r="558" ht="14.25" customHeight="1">
      <c r="A558" s="66"/>
      <c r="B558" s="67"/>
      <c r="C558" s="66"/>
      <c r="D558" s="66"/>
      <c r="E558" s="66"/>
      <c r="F558" s="66"/>
      <c r="G558" s="66"/>
      <c r="H558" s="66"/>
      <c r="I558" s="66"/>
      <c r="J558" s="66"/>
      <c r="K558" s="66"/>
      <c r="L558" s="66"/>
      <c r="M558" s="66"/>
      <c r="N558" s="66"/>
      <c r="O558" s="66"/>
      <c r="P558" s="66"/>
      <c r="Q558" s="66"/>
      <c r="R558" s="66"/>
      <c r="S558" s="68"/>
      <c r="T558" s="69"/>
      <c r="U558" s="69"/>
      <c r="V558" s="70"/>
      <c r="W558" s="69"/>
      <c r="X558" s="70"/>
      <c r="Y558" s="69"/>
      <c r="Z558" s="69"/>
      <c r="AA558" s="66"/>
      <c r="AB558" s="66"/>
      <c r="AC558" s="66"/>
      <c r="AD558" s="66"/>
      <c r="AE558" s="66"/>
      <c r="AF558" s="66"/>
    </row>
    <row r="559" ht="14.25" customHeight="1">
      <c r="A559" s="66"/>
      <c r="B559" s="67"/>
      <c r="C559" s="66"/>
      <c r="D559" s="66"/>
      <c r="E559" s="66"/>
      <c r="F559" s="66"/>
      <c r="G559" s="66"/>
      <c r="H559" s="66"/>
      <c r="I559" s="66"/>
      <c r="J559" s="66"/>
      <c r="K559" s="66"/>
      <c r="L559" s="66"/>
      <c r="M559" s="66"/>
      <c r="N559" s="66"/>
      <c r="O559" s="66"/>
      <c r="P559" s="66"/>
      <c r="Q559" s="66"/>
      <c r="R559" s="66"/>
      <c r="S559" s="68"/>
      <c r="T559" s="69"/>
      <c r="U559" s="69"/>
      <c r="V559" s="70"/>
      <c r="W559" s="69"/>
      <c r="X559" s="70"/>
      <c r="Y559" s="69"/>
      <c r="Z559" s="69"/>
      <c r="AA559" s="66"/>
      <c r="AB559" s="66"/>
      <c r="AC559" s="66"/>
      <c r="AD559" s="66"/>
      <c r="AE559" s="66"/>
      <c r="AF559" s="66"/>
    </row>
    <row r="560" ht="14.25" customHeight="1">
      <c r="A560" s="66"/>
      <c r="B560" s="67"/>
      <c r="C560" s="66"/>
      <c r="D560" s="66"/>
      <c r="E560" s="66"/>
      <c r="F560" s="66"/>
      <c r="G560" s="66"/>
      <c r="H560" s="66"/>
      <c r="I560" s="66"/>
      <c r="J560" s="66"/>
      <c r="K560" s="66"/>
      <c r="L560" s="66"/>
      <c r="M560" s="66"/>
      <c r="N560" s="66"/>
      <c r="O560" s="66"/>
      <c r="P560" s="66"/>
      <c r="Q560" s="66"/>
      <c r="R560" s="66"/>
      <c r="S560" s="68"/>
      <c r="T560" s="69"/>
      <c r="U560" s="69"/>
      <c r="V560" s="70"/>
      <c r="W560" s="69"/>
      <c r="X560" s="70"/>
      <c r="Y560" s="69"/>
      <c r="Z560" s="69"/>
      <c r="AA560" s="66"/>
      <c r="AB560" s="66"/>
      <c r="AC560" s="66"/>
      <c r="AD560" s="66"/>
      <c r="AE560" s="66"/>
      <c r="AF560" s="66"/>
    </row>
    <row r="561" ht="14.25" customHeight="1">
      <c r="A561" s="66"/>
      <c r="B561" s="67"/>
      <c r="C561" s="66"/>
      <c r="D561" s="66"/>
      <c r="E561" s="66"/>
      <c r="F561" s="66"/>
      <c r="G561" s="66"/>
      <c r="H561" s="66"/>
      <c r="I561" s="66"/>
      <c r="J561" s="66"/>
      <c r="K561" s="66"/>
      <c r="L561" s="66"/>
      <c r="M561" s="66"/>
      <c r="N561" s="66"/>
      <c r="O561" s="66"/>
      <c r="P561" s="66"/>
      <c r="Q561" s="66"/>
      <c r="R561" s="66"/>
      <c r="S561" s="68"/>
      <c r="T561" s="69"/>
      <c r="U561" s="69"/>
      <c r="V561" s="70"/>
      <c r="W561" s="69"/>
      <c r="X561" s="70"/>
      <c r="Y561" s="69"/>
      <c r="Z561" s="69"/>
      <c r="AA561" s="66"/>
      <c r="AB561" s="66"/>
      <c r="AC561" s="66"/>
      <c r="AD561" s="66"/>
      <c r="AE561" s="66"/>
      <c r="AF561" s="66"/>
    </row>
    <row r="562" ht="14.25" customHeight="1">
      <c r="A562" s="66"/>
      <c r="B562" s="67"/>
      <c r="C562" s="66"/>
      <c r="D562" s="66"/>
      <c r="E562" s="66"/>
      <c r="F562" s="66"/>
      <c r="G562" s="66"/>
      <c r="H562" s="66"/>
      <c r="I562" s="66"/>
      <c r="J562" s="66"/>
      <c r="K562" s="66"/>
      <c r="L562" s="66"/>
      <c r="M562" s="66"/>
      <c r="N562" s="66"/>
      <c r="O562" s="66"/>
      <c r="P562" s="66"/>
      <c r="Q562" s="66"/>
      <c r="R562" s="66"/>
      <c r="S562" s="68"/>
      <c r="T562" s="69"/>
      <c r="U562" s="69"/>
      <c r="V562" s="70"/>
      <c r="W562" s="69"/>
      <c r="X562" s="70"/>
      <c r="Y562" s="69"/>
      <c r="Z562" s="69"/>
      <c r="AA562" s="66"/>
      <c r="AB562" s="66"/>
      <c r="AC562" s="66"/>
      <c r="AD562" s="66"/>
      <c r="AE562" s="66"/>
      <c r="AF562" s="66"/>
    </row>
    <row r="563" ht="14.25" customHeight="1">
      <c r="A563" s="66"/>
      <c r="B563" s="67"/>
      <c r="C563" s="66"/>
      <c r="D563" s="66"/>
      <c r="E563" s="66"/>
      <c r="F563" s="66"/>
      <c r="G563" s="66"/>
      <c r="H563" s="66"/>
      <c r="I563" s="66"/>
      <c r="J563" s="66"/>
      <c r="K563" s="66"/>
      <c r="L563" s="66"/>
      <c r="M563" s="66"/>
      <c r="N563" s="66"/>
      <c r="O563" s="66"/>
      <c r="P563" s="66"/>
      <c r="Q563" s="66"/>
      <c r="R563" s="66"/>
      <c r="S563" s="68"/>
      <c r="T563" s="69"/>
      <c r="U563" s="69"/>
      <c r="V563" s="70"/>
      <c r="W563" s="69"/>
      <c r="X563" s="70"/>
      <c r="Y563" s="69"/>
      <c r="Z563" s="69"/>
      <c r="AA563" s="66"/>
      <c r="AB563" s="66"/>
      <c r="AC563" s="66"/>
      <c r="AD563" s="66"/>
      <c r="AE563" s="66"/>
      <c r="AF563" s="66"/>
    </row>
    <row r="564" ht="14.25" customHeight="1">
      <c r="A564" s="66"/>
      <c r="B564" s="67"/>
      <c r="C564" s="66"/>
      <c r="D564" s="66"/>
      <c r="E564" s="66"/>
      <c r="F564" s="66"/>
      <c r="G564" s="66"/>
      <c r="H564" s="66"/>
      <c r="I564" s="66"/>
      <c r="J564" s="66"/>
      <c r="K564" s="66"/>
      <c r="L564" s="66"/>
      <c r="M564" s="66"/>
      <c r="N564" s="66"/>
      <c r="O564" s="66"/>
      <c r="P564" s="66"/>
      <c r="Q564" s="66"/>
      <c r="R564" s="66"/>
      <c r="S564" s="68"/>
      <c r="T564" s="69"/>
      <c r="U564" s="69"/>
      <c r="V564" s="70"/>
      <c r="W564" s="69"/>
      <c r="X564" s="70"/>
      <c r="Y564" s="69"/>
      <c r="Z564" s="69"/>
      <c r="AA564" s="66"/>
      <c r="AB564" s="66"/>
      <c r="AC564" s="66"/>
      <c r="AD564" s="66"/>
      <c r="AE564" s="66"/>
      <c r="AF564" s="66"/>
    </row>
    <row r="565" ht="14.25" customHeight="1">
      <c r="A565" s="66"/>
      <c r="B565" s="67"/>
      <c r="C565" s="66"/>
      <c r="D565" s="66"/>
      <c r="E565" s="66"/>
      <c r="F565" s="66"/>
      <c r="G565" s="66"/>
      <c r="H565" s="66"/>
      <c r="I565" s="66"/>
      <c r="J565" s="66"/>
      <c r="K565" s="66"/>
      <c r="L565" s="66"/>
      <c r="M565" s="66"/>
      <c r="N565" s="66"/>
      <c r="O565" s="66"/>
      <c r="P565" s="66"/>
      <c r="Q565" s="66"/>
      <c r="R565" s="66"/>
      <c r="S565" s="68"/>
      <c r="T565" s="69"/>
      <c r="U565" s="69"/>
      <c r="V565" s="70"/>
      <c r="W565" s="69"/>
      <c r="X565" s="70"/>
      <c r="Y565" s="69"/>
      <c r="Z565" s="69"/>
      <c r="AA565" s="66"/>
      <c r="AB565" s="66"/>
      <c r="AC565" s="66"/>
      <c r="AD565" s="66"/>
      <c r="AE565" s="66"/>
      <c r="AF565" s="66"/>
    </row>
    <row r="566" ht="14.25" customHeight="1">
      <c r="A566" s="66"/>
      <c r="B566" s="67"/>
      <c r="C566" s="66"/>
      <c r="D566" s="66"/>
      <c r="E566" s="66"/>
      <c r="F566" s="66"/>
      <c r="G566" s="66"/>
      <c r="H566" s="66"/>
      <c r="I566" s="66"/>
      <c r="J566" s="66"/>
      <c r="K566" s="66"/>
      <c r="L566" s="66"/>
      <c r="M566" s="66"/>
      <c r="N566" s="66"/>
      <c r="O566" s="66"/>
      <c r="P566" s="66"/>
      <c r="Q566" s="66"/>
      <c r="R566" s="66"/>
      <c r="S566" s="68"/>
      <c r="T566" s="69"/>
      <c r="U566" s="69"/>
      <c r="V566" s="70"/>
      <c r="W566" s="69"/>
      <c r="X566" s="70"/>
      <c r="Y566" s="69"/>
      <c r="Z566" s="69"/>
      <c r="AA566" s="66"/>
      <c r="AB566" s="66"/>
      <c r="AC566" s="66"/>
      <c r="AD566" s="66"/>
      <c r="AE566" s="66"/>
      <c r="AF566" s="66"/>
    </row>
    <row r="567" ht="14.25" customHeight="1">
      <c r="A567" s="66"/>
      <c r="B567" s="67"/>
      <c r="C567" s="66"/>
      <c r="D567" s="66"/>
      <c r="E567" s="66"/>
      <c r="F567" s="66"/>
      <c r="G567" s="66"/>
      <c r="H567" s="66"/>
      <c r="I567" s="66"/>
      <c r="J567" s="66"/>
      <c r="K567" s="66"/>
      <c r="L567" s="66"/>
      <c r="M567" s="66"/>
      <c r="N567" s="66"/>
      <c r="O567" s="66"/>
      <c r="P567" s="66"/>
      <c r="Q567" s="66"/>
      <c r="R567" s="66"/>
      <c r="S567" s="68"/>
      <c r="T567" s="69"/>
      <c r="U567" s="69"/>
      <c r="V567" s="70"/>
      <c r="W567" s="69"/>
      <c r="X567" s="70"/>
      <c r="Y567" s="69"/>
      <c r="Z567" s="69"/>
      <c r="AA567" s="66"/>
      <c r="AB567" s="66"/>
      <c r="AC567" s="66"/>
      <c r="AD567" s="66"/>
      <c r="AE567" s="66"/>
      <c r="AF567" s="66"/>
    </row>
    <row r="568" ht="14.25" customHeight="1">
      <c r="A568" s="66"/>
      <c r="B568" s="67"/>
      <c r="C568" s="66"/>
      <c r="D568" s="66"/>
      <c r="E568" s="66"/>
      <c r="F568" s="66"/>
      <c r="G568" s="66"/>
      <c r="H568" s="66"/>
      <c r="I568" s="66"/>
      <c r="J568" s="66"/>
      <c r="K568" s="66"/>
      <c r="L568" s="66"/>
      <c r="M568" s="66"/>
      <c r="N568" s="66"/>
      <c r="O568" s="66"/>
      <c r="P568" s="66"/>
      <c r="Q568" s="66"/>
      <c r="R568" s="66"/>
      <c r="S568" s="68"/>
      <c r="T568" s="69"/>
      <c r="U568" s="69"/>
      <c r="V568" s="70"/>
      <c r="W568" s="69"/>
      <c r="X568" s="70"/>
      <c r="Y568" s="69"/>
      <c r="Z568" s="69"/>
      <c r="AA568" s="66"/>
      <c r="AB568" s="66"/>
      <c r="AC568" s="66"/>
      <c r="AD568" s="66"/>
      <c r="AE568" s="66"/>
      <c r="AF568" s="66"/>
    </row>
    <row r="569" ht="14.25" customHeight="1">
      <c r="A569" s="66"/>
      <c r="B569" s="67"/>
      <c r="C569" s="66"/>
      <c r="D569" s="66"/>
      <c r="E569" s="66"/>
      <c r="F569" s="66"/>
      <c r="G569" s="66"/>
      <c r="H569" s="66"/>
      <c r="I569" s="66"/>
      <c r="J569" s="66"/>
      <c r="K569" s="66"/>
      <c r="L569" s="66"/>
      <c r="M569" s="66"/>
      <c r="N569" s="66"/>
      <c r="O569" s="66"/>
      <c r="P569" s="66"/>
      <c r="Q569" s="66"/>
      <c r="R569" s="66"/>
      <c r="S569" s="68"/>
      <c r="T569" s="69"/>
      <c r="U569" s="69"/>
      <c r="V569" s="70"/>
      <c r="W569" s="69"/>
      <c r="X569" s="70"/>
      <c r="Y569" s="69"/>
      <c r="Z569" s="69"/>
      <c r="AA569" s="66"/>
      <c r="AB569" s="66"/>
      <c r="AC569" s="66"/>
      <c r="AD569" s="66"/>
      <c r="AE569" s="66"/>
      <c r="AF569" s="66"/>
    </row>
    <row r="570" ht="14.25" customHeight="1">
      <c r="A570" s="66"/>
      <c r="B570" s="67"/>
      <c r="C570" s="66"/>
      <c r="D570" s="66"/>
      <c r="E570" s="66"/>
      <c r="F570" s="66"/>
      <c r="G570" s="66"/>
      <c r="H570" s="66"/>
      <c r="I570" s="66"/>
      <c r="J570" s="66"/>
      <c r="K570" s="66"/>
      <c r="L570" s="66"/>
      <c r="M570" s="66"/>
      <c r="N570" s="66"/>
      <c r="O570" s="66"/>
      <c r="P570" s="66"/>
      <c r="Q570" s="66"/>
      <c r="R570" s="66"/>
      <c r="S570" s="68"/>
      <c r="T570" s="69"/>
      <c r="U570" s="69"/>
      <c r="V570" s="70"/>
      <c r="W570" s="69"/>
      <c r="X570" s="70"/>
      <c r="Y570" s="69"/>
      <c r="Z570" s="69"/>
      <c r="AA570" s="66"/>
      <c r="AB570" s="66"/>
      <c r="AC570" s="66"/>
      <c r="AD570" s="66"/>
      <c r="AE570" s="66"/>
      <c r="AF570" s="66"/>
    </row>
    <row r="571" ht="14.25" customHeight="1">
      <c r="A571" s="66"/>
      <c r="B571" s="67"/>
      <c r="C571" s="66"/>
      <c r="D571" s="66"/>
      <c r="E571" s="66"/>
      <c r="F571" s="66"/>
      <c r="G571" s="66"/>
      <c r="H571" s="66"/>
      <c r="I571" s="66"/>
      <c r="J571" s="66"/>
      <c r="K571" s="66"/>
      <c r="L571" s="66"/>
      <c r="M571" s="66"/>
      <c r="N571" s="66"/>
      <c r="O571" s="66"/>
      <c r="P571" s="66"/>
      <c r="Q571" s="66"/>
      <c r="R571" s="66"/>
      <c r="S571" s="68"/>
      <c r="T571" s="69"/>
      <c r="U571" s="69"/>
      <c r="V571" s="70"/>
      <c r="W571" s="69"/>
      <c r="X571" s="70"/>
      <c r="Y571" s="69"/>
      <c r="Z571" s="69"/>
      <c r="AA571" s="66"/>
      <c r="AB571" s="66"/>
      <c r="AC571" s="66"/>
      <c r="AD571" s="66"/>
      <c r="AE571" s="66"/>
      <c r="AF571" s="66"/>
    </row>
    <row r="572" ht="14.25" customHeight="1">
      <c r="A572" s="66"/>
      <c r="B572" s="67"/>
      <c r="C572" s="66"/>
      <c r="D572" s="66"/>
      <c r="E572" s="66"/>
      <c r="F572" s="66"/>
      <c r="G572" s="66"/>
      <c r="H572" s="66"/>
      <c r="I572" s="66"/>
      <c r="J572" s="66"/>
      <c r="K572" s="66"/>
      <c r="L572" s="66"/>
      <c r="M572" s="66"/>
      <c r="N572" s="66"/>
      <c r="O572" s="66"/>
      <c r="P572" s="66"/>
      <c r="Q572" s="66"/>
      <c r="R572" s="66"/>
      <c r="S572" s="68"/>
      <c r="T572" s="69"/>
      <c r="U572" s="69"/>
      <c r="V572" s="70"/>
      <c r="W572" s="69"/>
      <c r="X572" s="70"/>
      <c r="Y572" s="69"/>
      <c r="Z572" s="69"/>
      <c r="AA572" s="66"/>
      <c r="AB572" s="66"/>
      <c r="AC572" s="66"/>
      <c r="AD572" s="66"/>
      <c r="AE572" s="66"/>
      <c r="AF572" s="66"/>
    </row>
    <row r="573" ht="14.25" customHeight="1">
      <c r="A573" s="66"/>
      <c r="B573" s="67"/>
      <c r="C573" s="66"/>
      <c r="D573" s="66"/>
      <c r="E573" s="66"/>
      <c r="F573" s="66"/>
      <c r="G573" s="66"/>
      <c r="H573" s="66"/>
      <c r="I573" s="66"/>
      <c r="J573" s="66"/>
      <c r="K573" s="66"/>
      <c r="L573" s="66"/>
      <c r="M573" s="66"/>
      <c r="N573" s="66"/>
      <c r="O573" s="66"/>
      <c r="P573" s="66"/>
      <c r="Q573" s="66"/>
      <c r="R573" s="66"/>
      <c r="S573" s="68"/>
      <c r="T573" s="69"/>
      <c r="U573" s="69"/>
      <c r="V573" s="70"/>
      <c r="W573" s="69"/>
      <c r="X573" s="70"/>
      <c r="Y573" s="69"/>
      <c r="Z573" s="69"/>
      <c r="AA573" s="66"/>
      <c r="AB573" s="66"/>
      <c r="AC573" s="66"/>
      <c r="AD573" s="66"/>
      <c r="AE573" s="66"/>
      <c r="AF573" s="66"/>
    </row>
    <row r="574" ht="14.25" customHeight="1">
      <c r="A574" s="66"/>
      <c r="B574" s="67"/>
      <c r="C574" s="66"/>
      <c r="D574" s="66"/>
      <c r="E574" s="66"/>
      <c r="F574" s="66"/>
      <c r="G574" s="66"/>
      <c r="H574" s="66"/>
      <c r="I574" s="66"/>
      <c r="J574" s="66"/>
      <c r="K574" s="66"/>
      <c r="L574" s="66"/>
      <c r="M574" s="66"/>
      <c r="N574" s="66"/>
      <c r="O574" s="66"/>
      <c r="P574" s="66"/>
      <c r="Q574" s="66"/>
      <c r="R574" s="66"/>
      <c r="S574" s="68"/>
      <c r="T574" s="69"/>
      <c r="U574" s="69"/>
      <c r="V574" s="70"/>
      <c r="W574" s="69"/>
      <c r="X574" s="70"/>
      <c r="Y574" s="69"/>
      <c r="Z574" s="69"/>
      <c r="AA574" s="66"/>
      <c r="AB574" s="66"/>
      <c r="AC574" s="66"/>
      <c r="AD574" s="66"/>
      <c r="AE574" s="66"/>
      <c r="AF574" s="66"/>
    </row>
    <row r="575" ht="14.25" customHeight="1">
      <c r="A575" s="66"/>
      <c r="B575" s="67"/>
      <c r="C575" s="66"/>
      <c r="D575" s="66"/>
      <c r="E575" s="66"/>
      <c r="F575" s="66"/>
      <c r="G575" s="66"/>
      <c r="H575" s="66"/>
      <c r="I575" s="66"/>
      <c r="J575" s="66"/>
      <c r="K575" s="66"/>
      <c r="L575" s="66"/>
      <c r="M575" s="66"/>
      <c r="N575" s="66"/>
      <c r="O575" s="66"/>
      <c r="P575" s="66"/>
      <c r="Q575" s="66"/>
      <c r="R575" s="66"/>
      <c r="S575" s="68"/>
      <c r="T575" s="69"/>
      <c r="U575" s="69"/>
      <c r="V575" s="70"/>
      <c r="W575" s="69"/>
      <c r="X575" s="70"/>
      <c r="Y575" s="69"/>
      <c r="Z575" s="69"/>
      <c r="AA575" s="66"/>
      <c r="AB575" s="66"/>
      <c r="AC575" s="66"/>
      <c r="AD575" s="66"/>
      <c r="AE575" s="66"/>
      <c r="AF575" s="66"/>
    </row>
    <row r="576" ht="14.25" customHeight="1">
      <c r="A576" s="66"/>
      <c r="B576" s="67"/>
      <c r="C576" s="66"/>
      <c r="D576" s="66"/>
      <c r="E576" s="66"/>
      <c r="F576" s="66"/>
      <c r="G576" s="66"/>
      <c r="H576" s="66"/>
      <c r="I576" s="66"/>
      <c r="J576" s="66"/>
      <c r="K576" s="66"/>
      <c r="L576" s="66"/>
      <c r="M576" s="66"/>
      <c r="N576" s="66"/>
      <c r="O576" s="66"/>
      <c r="P576" s="66"/>
      <c r="Q576" s="66"/>
      <c r="R576" s="66"/>
      <c r="S576" s="68"/>
      <c r="T576" s="69"/>
      <c r="U576" s="69"/>
      <c r="V576" s="70"/>
      <c r="W576" s="69"/>
      <c r="X576" s="70"/>
      <c r="Y576" s="69"/>
      <c r="Z576" s="69"/>
      <c r="AA576" s="66"/>
      <c r="AB576" s="66"/>
      <c r="AC576" s="66"/>
      <c r="AD576" s="66"/>
      <c r="AE576" s="66"/>
      <c r="AF576" s="66"/>
    </row>
    <row r="577" ht="14.25" customHeight="1">
      <c r="A577" s="66"/>
      <c r="B577" s="67"/>
      <c r="C577" s="66"/>
      <c r="D577" s="66"/>
      <c r="E577" s="66"/>
      <c r="F577" s="66"/>
      <c r="G577" s="66"/>
      <c r="H577" s="66"/>
      <c r="I577" s="66"/>
      <c r="J577" s="66"/>
      <c r="K577" s="66"/>
      <c r="L577" s="66"/>
      <c r="M577" s="66"/>
      <c r="N577" s="66"/>
      <c r="O577" s="66"/>
      <c r="P577" s="66"/>
      <c r="Q577" s="66"/>
      <c r="R577" s="66"/>
      <c r="S577" s="68"/>
      <c r="T577" s="69"/>
      <c r="U577" s="69"/>
      <c r="V577" s="70"/>
      <c r="W577" s="69"/>
      <c r="X577" s="70"/>
      <c r="Y577" s="69"/>
      <c r="Z577" s="69"/>
      <c r="AA577" s="66"/>
      <c r="AB577" s="66"/>
      <c r="AC577" s="66"/>
      <c r="AD577" s="66"/>
      <c r="AE577" s="66"/>
      <c r="AF577" s="66"/>
    </row>
    <row r="578" ht="14.25" customHeight="1">
      <c r="A578" s="66"/>
      <c r="B578" s="67"/>
      <c r="C578" s="66"/>
      <c r="D578" s="66"/>
      <c r="E578" s="66"/>
      <c r="F578" s="66"/>
      <c r="G578" s="66"/>
      <c r="H578" s="66"/>
      <c r="I578" s="66"/>
      <c r="J578" s="66"/>
      <c r="K578" s="66"/>
      <c r="L578" s="66"/>
      <c r="M578" s="66"/>
      <c r="N578" s="66"/>
      <c r="O578" s="66"/>
      <c r="P578" s="66"/>
      <c r="Q578" s="66"/>
      <c r="R578" s="66"/>
      <c r="S578" s="68"/>
      <c r="T578" s="69"/>
      <c r="U578" s="69"/>
      <c r="V578" s="70"/>
      <c r="W578" s="69"/>
      <c r="X578" s="70"/>
      <c r="Y578" s="69"/>
      <c r="Z578" s="69"/>
      <c r="AA578" s="66"/>
      <c r="AB578" s="66"/>
      <c r="AC578" s="66"/>
      <c r="AD578" s="66"/>
      <c r="AE578" s="66"/>
      <c r="AF578" s="66"/>
    </row>
    <row r="579" ht="14.25" customHeight="1">
      <c r="A579" s="66"/>
      <c r="B579" s="67"/>
      <c r="C579" s="66"/>
      <c r="D579" s="66"/>
      <c r="E579" s="66"/>
      <c r="F579" s="66"/>
      <c r="G579" s="66"/>
      <c r="H579" s="66"/>
      <c r="I579" s="66"/>
      <c r="J579" s="66"/>
      <c r="K579" s="66"/>
      <c r="L579" s="66"/>
      <c r="M579" s="66"/>
      <c r="N579" s="66"/>
      <c r="O579" s="66"/>
      <c r="P579" s="66"/>
      <c r="Q579" s="66"/>
      <c r="R579" s="66"/>
      <c r="S579" s="68"/>
      <c r="T579" s="69"/>
      <c r="U579" s="69"/>
      <c r="V579" s="70"/>
      <c r="W579" s="69"/>
      <c r="X579" s="70"/>
      <c r="Y579" s="69"/>
      <c r="Z579" s="69"/>
      <c r="AA579" s="66"/>
      <c r="AB579" s="66"/>
      <c r="AC579" s="66"/>
      <c r="AD579" s="66"/>
      <c r="AE579" s="66"/>
      <c r="AF579" s="66"/>
    </row>
    <row r="580" ht="14.25" customHeight="1">
      <c r="A580" s="66"/>
      <c r="B580" s="67"/>
      <c r="C580" s="66"/>
      <c r="D580" s="66"/>
      <c r="E580" s="66"/>
      <c r="F580" s="66"/>
      <c r="G580" s="66"/>
      <c r="H580" s="66"/>
      <c r="I580" s="66"/>
      <c r="J580" s="66"/>
      <c r="K580" s="66"/>
      <c r="L580" s="66"/>
      <c r="M580" s="66"/>
      <c r="N580" s="66"/>
      <c r="O580" s="66"/>
      <c r="P580" s="66"/>
      <c r="Q580" s="66"/>
      <c r="R580" s="66"/>
      <c r="S580" s="68"/>
      <c r="T580" s="69"/>
      <c r="U580" s="69"/>
      <c r="V580" s="70"/>
      <c r="W580" s="69"/>
      <c r="X580" s="70"/>
      <c r="Y580" s="69"/>
      <c r="Z580" s="69"/>
      <c r="AA580" s="66"/>
      <c r="AB580" s="66"/>
      <c r="AC580" s="66"/>
      <c r="AD580" s="66"/>
      <c r="AE580" s="66"/>
      <c r="AF580" s="66"/>
    </row>
    <row r="581" ht="14.25" customHeight="1">
      <c r="A581" s="66"/>
      <c r="B581" s="67"/>
      <c r="C581" s="66"/>
      <c r="D581" s="66"/>
      <c r="E581" s="66"/>
      <c r="F581" s="66"/>
      <c r="G581" s="66"/>
      <c r="H581" s="66"/>
      <c r="I581" s="66"/>
      <c r="J581" s="66"/>
      <c r="K581" s="66"/>
      <c r="L581" s="66"/>
      <c r="M581" s="66"/>
      <c r="N581" s="66"/>
      <c r="O581" s="66"/>
      <c r="P581" s="66"/>
      <c r="Q581" s="66"/>
      <c r="R581" s="66"/>
      <c r="S581" s="68"/>
      <c r="T581" s="69"/>
      <c r="U581" s="69"/>
      <c r="V581" s="70"/>
      <c r="W581" s="69"/>
      <c r="X581" s="70"/>
      <c r="Y581" s="69"/>
      <c r="Z581" s="69"/>
      <c r="AA581" s="66"/>
      <c r="AB581" s="66"/>
      <c r="AC581" s="66"/>
      <c r="AD581" s="66"/>
      <c r="AE581" s="66"/>
      <c r="AF581" s="66"/>
    </row>
    <row r="582" ht="14.25" customHeight="1">
      <c r="A582" s="66"/>
      <c r="B582" s="67"/>
      <c r="C582" s="66"/>
      <c r="D582" s="66"/>
      <c r="E582" s="66"/>
      <c r="F582" s="66"/>
      <c r="G582" s="66"/>
      <c r="H582" s="66"/>
      <c r="I582" s="66"/>
      <c r="J582" s="66"/>
      <c r="K582" s="66"/>
      <c r="L582" s="66"/>
      <c r="M582" s="66"/>
      <c r="N582" s="66"/>
      <c r="O582" s="66"/>
      <c r="P582" s="66"/>
      <c r="Q582" s="66"/>
      <c r="R582" s="66"/>
      <c r="S582" s="68"/>
      <c r="T582" s="69"/>
      <c r="U582" s="69"/>
      <c r="V582" s="70"/>
      <c r="W582" s="69"/>
      <c r="X582" s="70"/>
      <c r="Y582" s="69"/>
      <c r="Z582" s="69"/>
      <c r="AA582" s="66"/>
      <c r="AB582" s="66"/>
      <c r="AC582" s="66"/>
      <c r="AD582" s="66"/>
      <c r="AE582" s="66"/>
      <c r="AF582" s="66"/>
    </row>
    <row r="583" ht="14.25" customHeight="1">
      <c r="A583" s="66"/>
      <c r="B583" s="67"/>
      <c r="C583" s="66"/>
      <c r="D583" s="66"/>
      <c r="E583" s="66"/>
      <c r="F583" s="66"/>
      <c r="G583" s="66"/>
      <c r="H583" s="66"/>
      <c r="I583" s="66"/>
      <c r="J583" s="66"/>
      <c r="K583" s="66"/>
      <c r="L583" s="66"/>
      <c r="M583" s="66"/>
      <c r="N583" s="66"/>
      <c r="O583" s="66"/>
      <c r="P583" s="66"/>
      <c r="Q583" s="66"/>
      <c r="R583" s="66"/>
      <c r="S583" s="68"/>
      <c r="T583" s="69"/>
      <c r="U583" s="69"/>
      <c r="V583" s="70"/>
      <c r="W583" s="69"/>
      <c r="X583" s="70"/>
      <c r="Y583" s="69"/>
      <c r="Z583" s="69"/>
      <c r="AA583" s="66"/>
      <c r="AB583" s="66"/>
      <c r="AC583" s="66"/>
      <c r="AD583" s="66"/>
      <c r="AE583" s="66"/>
      <c r="AF583" s="66"/>
    </row>
    <row r="584" ht="14.25" customHeight="1">
      <c r="A584" s="66"/>
      <c r="B584" s="67"/>
      <c r="C584" s="66"/>
      <c r="D584" s="66"/>
      <c r="E584" s="66"/>
      <c r="F584" s="66"/>
      <c r="G584" s="66"/>
      <c r="H584" s="66"/>
      <c r="I584" s="66"/>
      <c r="J584" s="66"/>
      <c r="K584" s="66"/>
      <c r="L584" s="66"/>
      <c r="M584" s="66"/>
      <c r="N584" s="66"/>
      <c r="O584" s="66"/>
      <c r="P584" s="66"/>
      <c r="Q584" s="66"/>
      <c r="R584" s="66"/>
      <c r="S584" s="68"/>
      <c r="T584" s="69"/>
      <c r="U584" s="69"/>
      <c r="V584" s="70"/>
      <c r="W584" s="69"/>
      <c r="X584" s="70"/>
      <c r="Y584" s="69"/>
      <c r="Z584" s="69"/>
      <c r="AA584" s="66"/>
      <c r="AB584" s="66"/>
      <c r="AC584" s="66"/>
      <c r="AD584" s="66"/>
      <c r="AE584" s="66"/>
      <c r="AF584" s="66"/>
    </row>
    <row r="585" ht="14.25" customHeight="1">
      <c r="A585" s="66"/>
      <c r="B585" s="67"/>
      <c r="C585" s="66"/>
      <c r="D585" s="66"/>
      <c r="E585" s="66"/>
      <c r="F585" s="66"/>
      <c r="G585" s="66"/>
      <c r="H585" s="66"/>
      <c r="I585" s="66"/>
      <c r="J585" s="66"/>
      <c r="K585" s="66"/>
      <c r="L585" s="66"/>
      <c r="M585" s="66"/>
      <c r="N585" s="66"/>
      <c r="O585" s="66"/>
      <c r="P585" s="66"/>
      <c r="Q585" s="66"/>
      <c r="R585" s="66"/>
      <c r="S585" s="68"/>
      <c r="T585" s="69"/>
      <c r="U585" s="69"/>
      <c r="V585" s="70"/>
      <c r="W585" s="69"/>
      <c r="X585" s="70"/>
      <c r="Y585" s="69"/>
      <c r="Z585" s="69"/>
      <c r="AA585" s="66"/>
      <c r="AB585" s="66"/>
      <c r="AC585" s="66"/>
      <c r="AD585" s="66"/>
      <c r="AE585" s="66"/>
      <c r="AF585" s="66"/>
    </row>
    <row r="586" ht="14.25" customHeight="1">
      <c r="A586" s="66"/>
      <c r="B586" s="67"/>
      <c r="C586" s="66"/>
      <c r="D586" s="66"/>
      <c r="E586" s="66"/>
      <c r="F586" s="66"/>
      <c r="G586" s="66"/>
      <c r="H586" s="66"/>
      <c r="I586" s="66"/>
      <c r="J586" s="66"/>
      <c r="K586" s="66"/>
      <c r="L586" s="66"/>
      <c r="M586" s="66"/>
      <c r="N586" s="66"/>
      <c r="O586" s="66"/>
      <c r="P586" s="66"/>
      <c r="Q586" s="66"/>
      <c r="R586" s="66"/>
      <c r="S586" s="68"/>
      <c r="T586" s="69"/>
      <c r="U586" s="69"/>
      <c r="V586" s="70"/>
      <c r="W586" s="69"/>
      <c r="X586" s="70"/>
      <c r="Y586" s="69"/>
      <c r="Z586" s="69"/>
      <c r="AA586" s="66"/>
      <c r="AB586" s="66"/>
      <c r="AC586" s="66"/>
      <c r="AD586" s="66"/>
      <c r="AE586" s="66"/>
      <c r="AF586" s="66"/>
    </row>
    <row r="587" ht="14.25" customHeight="1">
      <c r="A587" s="66"/>
      <c r="B587" s="67"/>
      <c r="C587" s="66"/>
      <c r="D587" s="66"/>
      <c r="E587" s="66"/>
      <c r="F587" s="66"/>
      <c r="G587" s="66"/>
      <c r="H587" s="66"/>
      <c r="I587" s="66"/>
      <c r="J587" s="66"/>
      <c r="K587" s="66"/>
      <c r="L587" s="66"/>
      <c r="M587" s="66"/>
      <c r="N587" s="66"/>
      <c r="O587" s="66"/>
      <c r="P587" s="66"/>
      <c r="Q587" s="66"/>
      <c r="R587" s="66"/>
      <c r="S587" s="68"/>
      <c r="T587" s="69"/>
      <c r="U587" s="69"/>
      <c r="V587" s="70"/>
      <c r="W587" s="69"/>
      <c r="X587" s="70"/>
      <c r="Y587" s="69"/>
      <c r="Z587" s="69"/>
      <c r="AA587" s="66"/>
      <c r="AB587" s="66"/>
      <c r="AC587" s="66"/>
      <c r="AD587" s="66"/>
      <c r="AE587" s="66"/>
      <c r="AF587" s="66"/>
    </row>
    <row r="588" ht="14.25" customHeight="1">
      <c r="A588" s="66"/>
      <c r="B588" s="67"/>
      <c r="C588" s="66"/>
      <c r="D588" s="66"/>
      <c r="E588" s="66"/>
      <c r="F588" s="66"/>
      <c r="G588" s="66"/>
      <c r="H588" s="66"/>
      <c r="I588" s="66"/>
      <c r="J588" s="66"/>
      <c r="K588" s="66"/>
      <c r="L588" s="66"/>
      <c r="M588" s="66"/>
      <c r="N588" s="66"/>
      <c r="O588" s="66"/>
      <c r="P588" s="66"/>
      <c r="Q588" s="66"/>
      <c r="R588" s="66"/>
      <c r="S588" s="68"/>
      <c r="T588" s="69"/>
      <c r="U588" s="69"/>
      <c r="V588" s="70"/>
      <c r="W588" s="69"/>
      <c r="X588" s="70"/>
      <c r="Y588" s="69"/>
      <c r="Z588" s="69"/>
      <c r="AA588" s="66"/>
      <c r="AB588" s="66"/>
      <c r="AC588" s="66"/>
      <c r="AD588" s="66"/>
      <c r="AE588" s="66"/>
      <c r="AF588" s="66"/>
    </row>
    <row r="589" ht="14.25" customHeight="1">
      <c r="A589" s="66"/>
      <c r="B589" s="67"/>
      <c r="C589" s="66"/>
      <c r="D589" s="66"/>
      <c r="E589" s="66"/>
      <c r="F589" s="66"/>
      <c r="G589" s="66"/>
      <c r="H589" s="66"/>
      <c r="I589" s="66"/>
      <c r="J589" s="66"/>
      <c r="K589" s="66"/>
      <c r="L589" s="66"/>
      <c r="M589" s="66"/>
      <c r="N589" s="66"/>
      <c r="O589" s="66"/>
      <c r="P589" s="66"/>
      <c r="Q589" s="66"/>
      <c r="R589" s="66"/>
      <c r="S589" s="68"/>
      <c r="T589" s="69"/>
      <c r="U589" s="69"/>
      <c r="V589" s="70"/>
      <c r="W589" s="69"/>
      <c r="X589" s="70"/>
      <c r="Y589" s="69"/>
      <c r="Z589" s="69"/>
      <c r="AA589" s="66"/>
      <c r="AB589" s="66"/>
      <c r="AC589" s="66"/>
      <c r="AD589" s="66"/>
      <c r="AE589" s="66"/>
      <c r="AF589" s="66"/>
    </row>
    <row r="590" ht="14.25" customHeight="1">
      <c r="A590" s="66"/>
      <c r="B590" s="67"/>
      <c r="C590" s="66"/>
      <c r="D590" s="66"/>
      <c r="E590" s="66"/>
      <c r="F590" s="66"/>
      <c r="G590" s="66"/>
      <c r="H590" s="66"/>
      <c r="I590" s="66"/>
      <c r="J590" s="66"/>
      <c r="K590" s="66"/>
      <c r="L590" s="66"/>
      <c r="M590" s="66"/>
      <c r="N590" s="66"/>
      <c r="O590" s="66"/>
      <c r="P590" s="66"/>
      <c r="Q590" s="66"/>
      <c r="R590" s="66"/>
      <c r="S590" s="68"/>
      <c r="T590" s="69"/>
      <c r="U590" s="69"/>
      <c r="V590" s="70"/>
      <c r="W590" s="69"/>
      <c r="X590" s="70"/>
      <c r="Y590" s="69"/>
      <c r="Z590" s="69"/>
      <c r="AA590" s="66"/>
      <c r="AB590" s="66"/>
      <c r="AC590" s="66"/>
      <c r="AD590" s="66"/>
      <c r="AE590" s="66"/>
      <c r="AF590" s="66"/>
    </row>
    <row r="591" ht="14.25" customHeight="1">
      <c r="A591" s="66"/>
      <c r="B591" s="67"/>
      <c r="C591" s="66"/>
      <c r="D591" s="66"/>
      <c r="E591" s="66"/>
      <c r="F591" s="66"/>
      <c r="G591" s="66"/>
      <c r="H591" s="66"/>
      <c r="I591" s="66"/>
      <c r="J591" s="66"/>
      <c r="K591" s="66"/>
      <c r="L591" s="66"/>
      <c r="M591" s="66"/>
      <c r="N591" s="66"/>
      <c r="O591" s="66"/>
      <c r="P591" s="66"/>
      <c r="Q591" s="66"/>
      <c r="R591" s="66"/>
      <c r="S591" s="68"/>
      <c r="T591" s="69"/>
      <c r="U591" s="69"/>
      <c r="V591" s="70"/>
      <c r="W591" s="69"/>
      <c r="X591" s="70"/>
      <c r="Y591" s="69"/>
      <c r="Z591" s="69"/>
      <c r="AA591" s="66"/>
      <c r="AB591" s="66"/>
      <c r="AC591" s="66"/>
      <c r="AD591" s="66"/>
      <c r="AE591" s="66"/>
      <c r="AF591" s="66"/>
    </row>
    <row r="592" ht="14.25" customHeight="1">
      <c r="A592" s="66"/>
      <c r="B592" s="67"/>
      <c r="C592" s="66"/>
      <c r="D592" s="66"/>
      <c r="E592" s="66"/>
      <c r="F592" s="66"/>
      <c r="G592" s="66"/>
      <c r="H592" s="66"/>
      <c r="I592" s="66"/>
      <c r="J592" s="66"/>
      <c r="K592" s="66"/>
      <c r="L592" s="66"/>
      <c r="M592" s="66"/>
      <c r="N592" s="66"/>
      <c r="O592" s="66"/>
      <c r="P592" s="66"/>
      <c r="Q592" s="66"/>
      <c r="R592" s="66"/>
      <c r="S592" s="68"/>
      <c r="T592" s="69"/>
      <c r="U592" s="69"/>
      <c r="V592" s="70"/>
      <c r="W592" s="69"/>
      <c r="X592" s="70"/>
      <c r="Y592" s="69"/>
      <c r="Z592" s="69"/>
      <c r="AA592" s="66"/>
      <c r="AB592" s="66"/>
      <c r="AC592" s="66"/>
      <c r="AD592" s="66"/>
      <c r="AE592" s="66"/>
      <c r="AF592" s="66"/>
    </row>
    <row r="593" ht="14.25" customHeight="1">
      <c r="A593" s="66"/>
      <c r="B593" s="67"/>
      <c r="C593" s="66"/>
      <c r="D593" s="66"/>
      <c r="E593" s="66"/>
      <c r="F593" s="66"/>
      <c r="G593" s="66"/>
      <c r="H593" s="66"/>
      <c r="I593" s="66"/>
      <c r="J593" s="66"/>
      <c r="K593" s="66"/>
      <c r="L593" s="66"/>
      <c r="M593" s="66"/>
      <c r="N593" s="66"/>
      <c r="O593" s="66"/>
      <c r="P593" s="66"/>
      <c r="Q593" s="66"/>
      <c r="R593" s="66"/>
      <c r="S593" s="68"/>
      <c r="T593" s="69"/>
      <c r="U593" s="69"/>
      <c r="V593" s="70"/>
      <c r="W593" s="69"/>
      <c r="X593" s="70"/>
      <c r="Y593" s="69"/>
      <c r="Z593" s="69"/>
      <c r="AA593" s="66"/>
      <c r="AB593" s="66"/>
      <c r="AC593" s="66"/>
      <c r="AD593" s="66"/>
      <c r="AE593" s="66"/>
      <c r="AF593" s="66"/>
    </row>
    <row r="594" ht="14.25" customHeight="1">
      <c r="A594" s="66"/>
      <c r="B594" s="67"/>
      <c r="C594" s="66"/>
      <c r="D594" s="66"/>
      <c r="E594" s="66"/>
      <c r="F594" s="66"/>
      <c r="G594" s="66"/>
      <c r="H594" s="66"/>
      <c r="I594" s="66"/>
      <c r="J594" s="66"/>
      <c r="K594" s="66"/>
      <c r="L594" s="66"/>
      <c r="M594" s="66"/>
      <c r="N594" s="66"/>
      <c r="O594" s="66"/>
      <c r="P594" s="66"/>
      <c r="Q594" s="66"/>
      <c r="R594" s="66"/>
      <c r="S594" s="68"/>
      <c r="T594" s="69"/>
      <c r="U594" s="69"/>
      <c r="V594" s="70"/>
      <c r="W594" s="69"/>
      <c r="X594" s="70"/>
      <c r="Y594" s="69"/>
      <c r="Z594" s="69"/>
      <c r="AA594" s="66"/>
      <c r="AB594" s="66"/>
      <c r="AC594" s="66"/>
      <c r="AD594" s="66"/>
      <c r="AE594" s="66"/>
      <c r="AF594" s="66"/>
    </row>
    <row r="595" ht="14.25" customHeight="1">
      <c r="A595" s="66"/>
      <c r="B595" s="67"/>
      <c r="C595" s="66"/>
      <c r="D595" s="66"/>
      <c r="E595" s="66"/>
      <c r="F595" s="66"/>
      <c r="G595" s="66"/>
      <c r="H595" s="66"/>
      <c r="I595" s="66"/>
      <c r="J595" s="66"/>
      <c r="K595" s="66"/>
      <c r="L595" s="66"/>
      <c r="M595" s="66"/>
      <c r="N595" s="66"/>
      <c r="O595" s="66"/>
      <c r="P595" s="66"/>
      <c r="Q595" s="66"/>
      <c r="R595" s="66"/>
      <c r="S595" s="68"/>
      <c r="T595" s="69"/>
      <c r="U595" s="69"/>
      <c r="V595" s="70"/>
      <c r="W595" s="69"/>
      <c r="X595" s="70"/>
      <c r="Y595" s="69"/>
      <c r="Z595" s="69"/>
      <c r="AA595" s="66"/>
      <c r="AB595" s="66"/>
      <c r="AC595" s="66"/>
      <c r="AD595" s="66"/>
      <c r="AE595" s="66"/>
      <c r="AF595" s="66"/>
    </row>
    <row r="596" ht="14.25" customHeight="1">
      <c r="A596" s="66"/>
      <c r="B596" s="67"/>
      <c r="C596" s="66"/>
      <c r="D596" s="66"/>
      <c r="E596" s="66"/>
      <c r="F596" s="66"/>
      <c r="G596" s="66"/>
      <c r="H596" s="66"/>
      <c r="I596" s="66"/>
      <c r="J596" s="66"/>
      <c r="K596" s="66"/>
      <c r="L596" s="66"/>
      <c r="M596" s="66"/>
      <c r="N596" s="66"/>
      <c r="O596" s="66"/>
      <c r="P596" s="66"/>
      <c r="Q596" s="66"/>
      <c r="R596" s="66"/>
      <c r="S596" s="68"/>
      <c r="T596" s="69"/>
      <c r="U596" s="69"/>
      <c r="V596" s="70"/>
      <c r="W596" s="69"/>
      <c r="X596" s="70"/>
      <c r="Y596" s="69"/>
      <c r="Z596" s="69"/>
      <c r="AA596" s="66"/>
      <c r="AB596" s="66"/>
      <c r="AC596" s="66"/>
      <c r="AD596" s="66"/>
      <c r="AE596" s="66"/>
      <c r="AF596" s="66"/>
    </row>
    <row r="597" ht="14.25" customHeight="1">
      <c r="A597" s="66"/>
      <c r="B597" s="67"/>
      <c r="C597" s="66"/>
      <c r="D597" s="66"/>
      <c r="E597" s="66"/>
      <c r="F597" s="66"/>
      <c r="G597" s="66"/>
      <c r="H597" s="66"/>
      <c r="I597" s="66"/>
      <c r="J597" s="66"/>
      <c r="K597" s="66"/>
      <c r="L597" s="66"/>
      <c r="M597" s="66"/>
      <c r="N597" s="66"/>
      <c r="O597" s="66"/>
      <c r="P597" s="66"/>
      <c r="Q597" s="66"/>
      <c r="R597" s="66"/>
      <c r="S597" s="68"/>
      <c r="T597" s="69"/>
      <c r="U597" s="69"/>
      <c r="V597" s="70"/>
      <c r="W597" s="69"/>
      <c r="X597" s="70"/>
      <c r="Y597" s="69"/>
      <c r="Z597" s="69"/>
      <c r="AA597" s="66"/>
      <c r="AB597" s="66"/>
      <c r="AC597" s="66"/>
      <c r="AD597" s="66"/>
      <c r="AE597" s="66"/>
      <c r="AF597" s="66"/>
    </row>
    <row r="598" ht="14.25" customHeight="1">
      <c r="A598" s="66"/>
      <c r="B598" s="67"/>
      <c r="C598" s="66"/>
      <c r="D598" s="66"/>
      <c r="E598" s="66"/>
      <c r="F598" s="66"/>
      <c r="G598" s="66"/>
      <c r="H598" s="66"/>
      <c r="I598" s="66"/>
      <c r="J598" s="66"/>
      <c r="K598" s="66"/>
      <c r="L598" s="66"/>
      <c r="M598" s="66"/>
      <c r="N598" s="66"/>
      <c r="O598" s="66"/>
      <c r="P598" s="66"/>
      <c r="Q598" s="66"/>
      <c r="R598" s="66"/>
      <c r="S598" s="68"/>
      <c r="T598" s="69"/>
      <c r="U598" s="69"/>
      <c r="V598" s="70"/>
      <c r="W598" s="69"/>
      <c r="X598" s="70"/>
      <c r="Y598" s="69"/>
      <c r="Z598" s="69"/>
      <c r="AA598" s="66"/>
      <c r="AB598" s="66"/>
      <c r="AC598" s="66"/>
      <c r="AD598" s="66"/>
      <c r="AE598" s="66"/>
      <c r="AF598" s="66"/>
    </row>
    <row r="599" ht="14.25" customHeight="1">
      <c r="A599" s="66"/>
      <c r="B599" s="67"/>
      <c r="C599" s="66"/>
      <c r="D599" s="66"/>
      <c r="E599" s="66"/>
      <c r="F599" s="66"/>
      <c r="G599" s="66"/>
      <c r="H599" s="66"/>
      <c r="I599" s="66"/>
      <c r="J599" s="66"/>
      <c r="K599" s="66"/>
      <c r="L599" s="66"/>
      <c r="M599" s="66"/>
      <c r="N599" s="66"/>
      <c r="O599" s="66"/>
      <c r="P599" s="66"/>
      <c r="Q599" s="66"/>
      <c r="R599" s="66"/>
      <c r="S599" s="68"/>
      <c r="T599" s="69"/>
      <c r="U599" s="69"/>
      <c r="V599" s="70"/>
      <c r="W599" s="69"/>
      <c r="X599" s="70"/>
      <c r="Y599" s="69"/>
      <c r="Z599" s="69"/>
      <c r="AA599" s="66"/>
      <c r="AB599" s="66"/>
      <c r="AC599" s="66"/>
      <c r="AD599" s="66"/>
      <c r="AE599" s="66"/>
      <c r="AF599" s="66"/>
    </row>
    <row r="600" ht="14.25" customHeight="1">
      <c r="A600" s="66"/>
      <c r="B600" s="67"/>
      <c r="C600" s="66"/>
      <c r="D600" s="66"/>
      <c r="E600" s="66"/>
      <c r="F600" s="66"/>
      <c r="G600" s="66"/>
      <c r="H600" s="66"/>
      <c r="I600" s="66"/>
      <c r="J600" s="66"/>
      <c r="K600" s="66"/>
      <c r="L600" s="66"/>
      <c r="M600" s="66"/>
      <c r="N600" s="66"/>
      <c r="O600" s="66"/>
      <c r="P600" s="66"/>
      <c r="Q600" s="66"/>
      <c r="R600" s="66"/>
      <c r="S600" s="68"/>
      <c r="T600" s="69"/>
      <c r="U600" s="69"/>
      <c r="V600" s="70"/>
      <c r="W600" s="69"/>
      <c r="X600" s="70"/>
      <c r="Y600" s="69"/>
      <c r="Z600" s="69"/>
      <c r="AA600" s="66"/>
      <c r="AB600" s="66"/>
      <c r="AC600" s="66"/>
      <c r="AD600" s="66"/>
      <c r="AE600" s="66"/>
      <c r="AF600" s="66"/>
    </row>
    <row r="601" ht="14.25" customHeight="1">
      <c r="A601" s="66"/>
      <c r="B601" s="67"/>
      <c r="C601" s="66"/>
      <c r="D601" s="66"/>
      <c r="E601" s="66"/>
      <c r="F601" s="66"/>
      <c r="G601" s="66"/>
      <c r="H601" s="66"/>
      <c r="I601" s="66"/>
      <c r="J601" s="66"/>
      <c r="K601" s="66"/>
      <c r="L601" s="66"/>
      <c r="M601" s="66"/>
      <c r="N601" s="66"/>
      <c r="O601" s="66"/>
      <c r="P601" s="66"/>
      <c r="Q601" s="66"/>
      <c r="R601" s="66"/>
      <c r="S601" s="68"/>
      <c r="T601" s="69"/>
      <c r="U601" s="69"/>
      <c r="V601" s="70"/>
      <c r="W601" s="69"/>
      <c r="X601" s="70"/>
      <c r="Y601" s="69"/>
      <c r="Z601" s="69"/>
      <c r="AA601" s="66"/>
      <c r="AB601" s="66"/>
      <c r="AC601" s="66"/>
      <c r="AD601" s="66"/>
      <c r="AE601" s="66"/>
      <c r="AF601" s="66"/>
    </row>
    <row r="602" ht="14.25" customHeight="1">
      <c r="A602" s="66"/>
      <c r="B602" s="67"/>
      <c r="C602" s="66"/>
      <c r="D602" s="66"/>
      <c r="E602" s="66"/>
      <c r="F602" s="66"/>
      <c r="G602" s="66"/>
      <c r="H602" s="66"/>
      <c r="I602" s="66"/>
      <c r="J602" s="66"/>
      <c r="K602" s="66"/>
      <c r="L602" s="66"/>
      <c r="M602" s="66"/>
      <c r="N602" s="66"/>
      <c r="O602" s="66"/>
      <c r="P602" s="66"/>
      <c r="Q602" s="66"/>
      <c r="R602" s="66"/>
      <c r="S602" s="68"/>
      <c r="T602" s="69"/>
      <c r="U602" s="69"/>
      <c r="V602" s="70"/>
      <c r="W602" s="69"/>
      <c r="X602" s="70"/>
      <c r="Y602" s="69"/>
      <c r="Z602" s="69"/>
      <c r="AA602" s="66"/>
      <c r="AB602" s="66"/>
      <c r="AC602" s="66"/>
      <c r="AD602" s="66"/>
      <c r="AE602" s="66"/>
      <c r="AF602" s="66"/>
    </row>
    <row r="603" ht="14.25" customHeight="1">
      <c r="A603" s="66"/>
      <c r="B603" s="67"/>
      <c r="C603" s="66"/>
      <c r="D603" s="66"/>
      <c r="E603" s="66"/>
      <c r="F603" s="66"/>
      <c r="G603" s="66"/>
      <c r="H603" s="66"/>
      <c r="I603" s="66"/>
      <c r="J603" s="66"/>
      <c r="K603" s="66"/>
      <c r="L603" s="66"/>
      <c r="M603" s="66"/>
      <c r="N603" s="66"/>
      <c r="O603" s="66"/>
      <c r="P603" s="66"/>
      <c r="Q603" s="66"/>
      <c r="R603" s="66"/>
      <c r="S603" s="68"/>
      <c r="T603" s="69"/>
      <c r="U603" s="69"/>
      <c r="V603" s="70"/>
      <c r="W603" s="69"/>
      <c r="X603" s="70"/>
      <c r="Y603" s="69"/>
      <c r="Z603" s="69"/>
      <c r="AA603" s="66"/>
      <c r="AB603" s="66"/>
      <c r="AC603" s="66"/>
      <c r="AD603" s="66"/>
      <c r="AE603" s="66"/>
      <c r="AF603" s="66"/>
    </row>
    <row r="604" ht="14.25" customHeight="1">
      <c r="A604" s="66"/>
      <c r="B604" s="67"/>
      <c r="C604" s="66"/>
      <c r="D604" s="66"/>
      <c r="E604" s="66"/>
      <c r="F604" s="66"/>
      <c r="G604" s="66"/>
      <c r="H604" s="66"/>
      <c r="I604" s="66"/>
      <c r="J604" s="66"/>
      <c r="K604" s="66"/>
      <c r="L604" s="66"/>
      <c r="M604" s="66"/>
      <c r="N604" s="66"/>
      <c r="O604" s="66"/>
      <c r="P604" s="66"/>
      <c r="Q604" s="66"/>
      <c r="R604" s="66"/>
      <c r="S604" s="68"/>
      <c r="T604" s="69"/>
      <c r="U604" s="69"/>
      <c r="V604" s="70"/>
      <c r="W604" s="69"/>
      <c r="X604" s="70"/>
      <c r="Y604" s="69"/>
      <c r="Z604" s="69"/>
      <c r="AA604" s="66"/>
      <c r="AB604" s="66"/>
      <c r="AC604" s="66"/>
      <c r="AD604" s="66"/>
      <c r="AE604" s="66"/>
      <c r="AF604" s="66"/>
    </row>
    <row r="605" ht="14.25" customHeight="1">
      <c r="A605" s="66"/>
      <c r="B605" s="67"/>
      <c r="C605" s="66"/>
      <c r="D605" s="66"/>
      <c r="E605" s="66"/>
      <c r="F605" s="66"/>
      <c r="G605" s="66"/>
      <c r="H605" s="66"/>
      <c r="I605" s="66"/>
      <c r="J605" s="66"/>
      <c r="K605" s="66"/>
      <c r="L605" s="66"/>
      <c r="M605" s="66"/>
      <c r="N605" s="66"/>
      <c r="O605" s="66"/>
      <c r="P605" s="66"/>
      <c r="Q605" s="66"/>
      <c r="R605" s="66"/>
      <c r="S605" s="68"/>
      <c r="T605" s="69"/>
      <c r="U605" s="69"/>
      <c r="V605" s="70"/>
      <c r="W605" s="69"/>
      <c r="X605" s="70"/>
      <c r="Y605" s="69"/>
      <c r="Z605" s="69"/>
      <c r="AA605" s="66"/>
      <c r="AB605" s="66"/>
      <c r="AC605" s="66"/>
      <c r="AD605" s="66"/>
      <c r="AE605" s="66"/>
      <c r="AF605" s="66"/>
    </row>
    <row r="606" ht="14.25" customHeight="1">
      <c r="A606" s="66"/>
      <c r="B606" s="67"/>
      <c r="C606" s="66"/>
      <c r="D606" s="66"/>
      <c r="E606" s="66"/>
      <c r="F606" s="66"/>
      <c r="G606" s="66"/>
      <c r="H606" s="66"/>
      <c r="I606" s="66"/>
      <c r="J606" s="66"/>
      <c r="K606" s="66"/>
      <c r="L606" s="66"/>
      <c r="M606" s="66"/>
      <c r="N606" s="66"/>
      <c r="O606" s="66"/>
      <c r="P606" s="66"/>
      <c r="Q606" s="66"/>
      <c r="R606" s="66"/>
      <c r="S606" s="68"/>
      <c r="T606" s="69"/>
      <c r="U606" s="69"/>
      <c r="V606" s="70"/>
      <c r="W606" s="69"/>
      <c r="X606" s="70"/>
      <c r="Y606" s="69"/>
      <c r="Z606" s="69"/>
      <c r="AA606" s="66"/>
      <c r="AB606" s="66"/>
      <c r="AC606" s="66"/>
      <c r="AD606" s="66"/>
      <c r="AE606" s="66"/>
      <c r="AF606" s="66"/>
    </row>
    <row r="607" ht="14.25" customHeight="1">
      <c r="A607" s="66"/>
      <c r="B607" s="67"/>
      <c r="C607" s="66"/>
      <c r="D607" s="66"/>
      <c r="E607" s="66"/>
      <c r="F607" s="66"/>
      <c r="G607" s="66"/>
      <c r="H607" s="66"/>
      <c r="I607" s="66"/>
      <c r="J607" s="66"/>
      <c r="K607" s="66"/>
      <c r="L607" s="66"/>
      <c r="M607" s="66"/>
      <c r="N607" s="66"/>
      <c r="O607" s="66"/>
      <c r="P607" s="66"/>
      <c r="Q607" s="66"/>
      <c r="R607" s="66"/>
      <c r="S607" s="68"/>
      <c r="T607" s="69"/>
      <c r="U607" s="69"/>
      <c r="V607" s="70"/>
      <c r="W607" s="69"/>
      <c r="X607" s="70"/>
      <c r="Y607" s="69"/>
      <c r="Z607" s="69"/>
      <c r="AA607" s="66"/>
      <c r="AB607" s="66"/>
      <c r="AC607" s="66"/>
      <c r="AD607" s="66"/>
      <c r="AE607" s="66"/>
      <c r="AF607" s="66"/>
    </row>
    <row r="608" ht="14.25" customHeight="1">
      <c r="A608" s="66"/>
      <c r="B608" s="67"/>
      <c r="C608" s="66"/>
      <c r="D608" s="66"/>
      <c r="E608" s="66"/>
      <c r="F608" s="66"/>
      <c r="G608" s="66"/>
      <c r="H608" s="66"/>
      <c r="I608" s="66"/>
      <c r="J608" s="66"/>
      <c r="K608" s="66"/>
      <c r="L608" s="66"/>
      <c r="M608" s="66"/>
      <c r="N608" s="66"/>
      <c r="O608" s="66"/>
      <c r="P608" s="66"/>
      <c r="Q608" s="66"/>
      <c r="R608" s="66"/>
      <c r="S608" s="68"/>
      <c r="T608" s="69"/>
      <c r="U608" s="69"/>
      <c r="V608" s="70"/>
      <c r="W608" s="69"/>
      <c r="X608" s="70"/>
      <c r="Y608" s="69"/>
      <c r="Z608" s="69"/>
      <c r="AA608" s="66"/>
      <c r="AB608" s="66"/>
      <c r="AC608" s="66"/>
      <c r="AD608" s="66"/>
      <c r="AE608" s="66"/>
      <c r="AF608" s="66"/>
    </row>
    <row r="609" ht="14.25" customHeight="1">
      <c r="A609" s="66"/>
      <c r="B609" s="67"/>
      <c r="C609" s="66"/>
      <c r="D609" s="66"/>
      <c r="E609" s="66"/>
      <c r="F609" s="66"/>
      <c r="G609" s="66"/>
      <c r="H609" s="66"/>
      <c r="I609" s="66"/>
      <c r="J609" s="66"/>
      <c r="K609" s="66"/>
      <c r="L609" s="66"/>
      <c r="M609" s="66"/>
      <c r="N609" s="66"/>
      <c r="O609" s="66"/>
      <c r="P609" s="66"/>
      <c r="Q609" s="66"/>
      <c r="R609" s="66"/>
      <c r="S609" s="68"/>
      <c r="T609" s="69"/>
      <c r="U609" s="69"/>
      <c r="V609" s="70"/>
      <c r="W609" s="69"/>
      <c r="X609" s="70"/>
      <c r="Y609" s="69"/>
      <c r="Z609" s="69"/>
      <c r="AA609" s="66"/>
      <c r="AB609" s="66"/>
      <c r="AC609" s="66"/>
      <c r="AD609" s="66"/>
      <c r="AE609" s="66"/>
      <c r="AF609" s="66"/>
    </row>
    <row r="610" ht="14.25" customHeight="1">
      <c r="A610" s="66"/>
      <c r="B610" s="67"/>
      <c r="C610" s="66"/>
      <c r="D610" s="66"/>
      <c r="E610" s="66"/>
      <c r="F610" s="66"/>
      <c r="G610" s="66"/>
      <c r="H610" s="66"/>
      <c r="I610" s="66"/>
      <c r="J610" s="66"/>
      <c r="K610" s="66"/>
      <c r="L610" s="66"/>
      <c r="M610" s="66"/>
      <c r="N610" s="66"/>
      <c r="O610" s="66"/>
      <c r="P610" s="66"/>
      <c r="Q610" s="66"/>
      <c r="R610" s="66"/>
      <c r="S610" s="68"/>
      <c r="T610" s="69"/>
      <c r="U610" s="69"/>
      <c r="V610" s="70"/>
      <c r="W610" s="69"/>
      <c r="X610" s="70"/>
      <c r="Y610" s="69"/>
      <c r="Z610" s="69"/>
      <c r="AA610" s="66"/>
      <c r="AB610" s="66"/>
      <c r="AC610" s="66"/>
      <c r="AD610" s="66"/>
      <c r="AE610" s="66"/>
      <c r="AF610" s="66"/>
    </row>
    <row r="611" ht="14.25" customHeight="1">
      <c r="A611" s="66"/>
      <c r="B611" s="67"/>
      <c r="C611" s="66"/>
      <c r="D611" s="66"/>
      <c r="E611" s="66"/>
      <c r="F611" s="66"/>
      <c r="G611" s="66"/>
      <c r="H611" s="66"/>
      <c r="I611" s="66"/>
      <c r="J611" s="66"/>
      <c r="K611" s="66"/>
      <c r="L611" s="66"/>
      <c r="M611" s="66"/>
      <c r="N611" s="66"/>
      <c r="O611" s="66"/>
      <c r="P611" s="66"/>
      <c r="Q611" s="66"/>
      <c r="R611" s="66"/>
      <c r="S611" s="68"/>
      <c r="T611" s="69"/>
      <c r="U611" s="69"/>
      <c r="V611" s="70"/>
      <c r="W611" s="69"/>
      <c r="X611" s="70"/>
      <c r="Y611" s="69"/>
      <c r="Z611" s="69"/>
      <c r="AA611" s="66"/>
      <c r="AB611" s="66"/>
      <c r="AC611" s="66"/>
      <c r="AD611" s="66"/>
      <c r="AE611" s="66"/>
      <c r="AF611" s="66"/>
    </row>
    <row r="612" ht="14.25" customHeight="1">
      <c r="A612" s="66"/>
      <c r="B612" s="67"/>
      <c r="C612" s="66"/>
      <c r="D612" s="66"/>
      <c r="E612" s="66"/>
      <c r="F612" s="66"/>
      <c r="G612" s="66"/>
      <c r="H612" s="66"/>
      <c r="I612" s="66"/>
      <c r="J612" s="66"/>
      <c r="K612" s="66"/>
      <c r="L612" s="66"/>
      <c r="M612" s="66"/>
      <c r="N612" s="66"/>
      <c r="O612" s="66"/>
      <c r="P612" s="66"/>
      <c r="Q612" s="66"/>
      <c r="R612" s="66"/>
      <c r="S612" s="68"/>
      <c r="T612" s="69"/>
      <c r="U612" s="69"/>
      <c r="V612" s="70"/>
      <c r="W612" s="69"/>
      <c r="X612" s="70"/>
      <c r="Y612" s="69"/>
      <c r="Z612" s="69"/>
      <c r="AA612" s="66"/>
      <c r="AB612" s="66"/>
      <c r="AC612" s="66"/>
      <c r="AD612" s="66"/>
      <c r="AE612" s="66"/>
      <c r="AF612" s="66"/>
    </row>
    <row r="613" ht="14.25" customHeight="1">
      <c r="A613" s="66"/>
      <c r="B613" s="67"/>
      <c r="C613" s="66"/>
      <c r="D613" s="66"/>
      <c r="E613" s="66"/>
      <c r="F613" s="66"/>
      <c r="G613" s="66"/>
      <c r="H613" s="66"/>
      <c r="I613" s="66"/>
      <c r="J613" s="66"/>
      <c r="K613" s="66"/>
      <c r="L613" s="66"/>
      <c r="M613" s="66"/>
      <c r="N613" s="66"/>
      <c r="O613" s="66"/>
      <c r="P613" s="66"/>
      <c r="Q613" s="66"/>
      <c r="R613" s="66"/>
      <c r="S613" s="68"/>
      <c r="T613" s="69"/>
      <c r="U613" s="69"/>
      <c r="V613" s="70"/>
      <c r="W613" s="69"/>
      <c r="X613" s="70"/>
      <c r="Y613" s="69"/>
      <c r="Z613" s="69"/>
      <c r="AA613" s="66"/>
      <c r="AB613" s="66"/>
      <c r="AC613" s="66"/>
      <c r="AD613" s="66"/>
      <c r="AE613" s="66"/>
      <c r="AF613" s="66"/>
    </row>
    <row r="614" ht="14.25" customHeight="1">
      <c r="A614" s="66"/>
      <c r="B614" s="67"/>
      <c r="C614" s="66"/>
      <c r="D614" s="66"/>
      <c r="E614" s="66"/>
      <c r="F614" s="66"/>
      <c r="G614" s="66"/>
      <c r="H614" s="66"/>
      <c r="I614" s="66"/>
      <c r="J614" s="66"/>
      <c r="K614" s="66"/>
      <c r="L614" s="66"/>
      <c r="M614" s="66"/>
      <c r="N614" s="66"/>
      <c r="O614" s="66"/>
      <c r="P614" s="66"/>
      <c r="Q614" s="66"/>
      <c r="R614" s="66"/>
      <c r="S614" s="68"/>
      <c r="T614" s="69"/>
      <c r="U614" s="69"/>
      <c r="V614" s="70"/>
      <c r="W614" s="69"/>
      <c r="X614" s="70"/>
      <c r="Y614" s="69"/>
      <c r="Z614" s="69"/>
      <c r="AA614" s="66"/>
      <c r="AB614" s="66"/>
      <c r="AC614" s="66"/>
      <c r="AD614" s="66"/>
      <c r="AE614" s="66"/>
      <c r="AF614" s="66"/>
    </row>
    <row r="615" ht="14.25" customHeight="1">
      <c r="A615" s="66"/>
      <c r="B615" s="67"/>
      <c r="C615" s="66"/>
      <c r="D615" s="66"/>
      <c r="E615" s="66"/>
      <c r="F615" s="66"/>
      <c r="G615" s="66"/>
      <c r="H615" s="66"/>
      <c r="I615" s="66"/>
      <c r="J615" s="66"/>
      <c r="K615" s="66"/>
      <c r="L615" s="66"/>
      <c r="M615" s="66"/>
      <c r="N615" s="66"/>
      <c r="O615" s="66"/>
      <c r="P615" s="66"/>
      <c r="Q615" s="66"/>
      <c r="R615" s="66"/>
      <c r="S615" s="68"/>
      <c r="T615" s="69"/>
      <c r="U615" s="69"/>
      <c r="V615" s="70"/>
      <c r="W615" s="69"/>
      <c r="X615" s="70"/>
      <c r="Y615" s="69"/>
      <c r="Z615" s="69"/>
      <c r="AA615" s="66"/>
      <c r="AB615" s="66"/>
      <c r="AC615" s="66"/>
      <c r="AD615" s="66"/>
      <c r="AE615" s="66"/>
      <c r="AF615" s="66"/>
    </row>
    <row r="616" ht="14.25" customHeight="1">
      <c r="A616" s="66"/>
      <c r="B616" s="67"/>
      <c r="C616" s="66"/>
      <c r="D616" s="66"/>
      <c r="E616" s="66"/>
      <c r="F616" s="66"/>
      <c r="G616" s="66"/>
      <c r="H616" s="66"/>
      <c r="I616" s="66"/>
      <c r="J616" s="66"/>
      <c r="K616" s="66"/>
      <c r="L616" s="66"/>
      <c r="M616" s="66"/>
      <c r="N616" s="66"/>
      <c r="O616" s="66"/>
      <c r="P616" s="66"/>
      <c r="Q616" s="66"/>
      <c r="R616" s="66"/>
      <c r="S616" s="68"/>
      <c r="T616" s="69"/>
      <c r="U616" s="69"/>
      <c r="V616" s="70"/>
      <c r="W616" s="69"/>
      <c r="X616" s="70"/>
      <c r="Y616" s="69"/>
      <c r="Z616" s="69"/>
      <c r="AA616" s="66"/>
      <c r="AB616" s="66"/>
      <c r="AC616" s="66"/>
      <c r="AD616" s="66"/>
      <c r="AE616" s="66"/>
      <c r="AF616" s="66"/>
    </row>
    <row r="617" ht="14.25" customHeight="1">
      <c r="A617" s="66"/>
      <c r="B617" s="67"/>
      <c r="C617" s="66"/>
      <c r="D617" s="66"/>
      <c r="E617" s="66"/>
      <c r="F617" s="66"/>
      <c r="G617" s="66"/>
      <c r="H617" s="66"/>
      <c r="I617" s="66"/>
      <c r="J617" s="66"/>
      <c r="K617" s="66"/>
      <c r="L617" s="66"/>
      <c r="M617" s="66"/>
      <c r="N617" s="66"/>
      <c r="O617" s="66"/>
      <c r="P617" s="66"/>
      <c r="Q617" s="66"/>
      <c r="R617" s="66"/>
      <c r="S617" s="68"/>
      <c r="T617" s="69"/>
      <c r="U617" s="69"/>
      <c r="V617" s="70"/>
      <c r="W617" s="69"/>
      <c r="X617" s="70"/>
      <c r="Y617" s="69"/>
      <c r="Z617" s="69"/>
      <c r="AA617" s="66"/>
      <c r="AB617" s="66"/>
      <c r="AC617" s="66"/>
      <c r="AD617" s="66"/>
      <c r="AE617" s="66"/>
      <c r="AF617" s="66"/>
    </row>
    <row r="618" ht="14.25" customHeight="1">
      <c r="A618" s="66"/>
      <c r="B618" s="67"/>
      <c r="C618" s="66"/>
      <c r="D618" s="66"/>
      <c r="E618" s="66"/>
      <c r="F618" s="66"/>
      <c r="G618" s="66"/>
      <c r="H618" s="66"/>
      <c r="I618" s="66"/>
      <c r="J618" s="66"/>
      <c r="K618" s="66"/>
      <c r="L618" s="66"/>
      <c r="M618" s="66"/>
      <c r="N618" s="66"/>
      <c r="O618" s="66"/>
      <c r="P618" s="66"/>
      <c r="Q618" s="66"/>
      <c r="R618" s="66"/>
      <c r="S618" s="68"/>
      <c r="T618" s="69"/>
      <c r="U618" s="69"/>
      <c r="V618" s="70"/>
      <c r="W618" s="69"/>
      <c r="X618" s="70"/>
      <c r="Y618" s="69"/>
      <c r="Z618" s="69"/>
      <c r="AA618" s="66"/>
      <c r="AB618" s="66"/>
      <c r="AC618" s="66"/>
      <c r="AD618" s="66"/>
      <c r="AE618" s="66"/>
      <c r="AF618" s="66"/>
    </row>
    <row r="619" ht="14.25" customHeight="1">
      <c r="A619" s="66"/>
      <c r="B619" s="67"/>
      <c r="C619" s="66"/>
      <c r="D619" s="66"/>
      <c r="E619" s="66"/>
      <c r="F619" s="66"/>
      <c r="G619" s="66"/>
      <c r="H619" s="66"/>
      <c r="I619" s="66"/>
      <c r="J619" s="66"/>
      <c r="K619" s="66"/>
      <c r="L619" s="66"/>
      <c r="M619" s="66"/>
      <c r="N619" s="66"/>
      <c r="O619" s="66"/>
      <c r="P619" s="66"/>
      <c r="Q619" s="66"/>
      <c r="R619" s="66"/>
      <c r="S619" s="68"/>
      <c r="T619" s="69"/>
      <c r="U619" s="69"/>
      <c r="V619" s="70"/>
      <c r="W619" s="69"/>
      <c r="X619" s="70"/>
      <c r="Y619" s="69"/>
      <c r="Z619" s="69"/>
      <c r="AA619" s="66"/>
      <c r="AB619" s="66"/>
      <c r="AC619" s="66"/>
      <c r="AD619" s="66"/>
      <c r="AE619" s="66"/>
      <c r="AF619" s="66"/>
    </row>
    <row r="620" ht="14.25" customHeight="1">
      <c r="A620" s="66"/>
      <c r="B620" s="67"/>
      <c r="C620" s="66"/>
      <c r="D620" s="66"/>
      <c r="E620" s="66"/>
      <c r="F620" s="66"/>
      <c r="G620" s="66"/>
      <c r="H620" s="66"/>
      <c r="I620" s="66"/>
      <c r="J620" s="66"/>
      <c r="K620" s="66"/>
      <c r="L620" s="66"/>
      <c r="M620" s="66"/>
      <c r="N620" s="66"/>
      <c r="O620" s="66"/>
      <c r="P620" s="66"/>
      <c r="Q620" s="66"/>
      <c r="R620" s="66"/>
      <c r="S620" s="68"/>
      <c r="T620" s="69"/>
      <c r="U620" s="69"/>
      <c r="V620" s="70"/>
      <c r="W620" s="69"/>
      <c r="X620" s="70"/>
      <c r="Y620" s="69"/>
      <c r="Z620" s="69"/>
      <c r="AA620" s="66"/>
      <c r="AB620" s="66"/>
      <c r="AC620" s="66"/>
      <c r="AD620" s="66"/>
      <c r="AE620" s="66"/>
      <c r="AF620" s="66"/>
    </row>
    <row r="621" ht="14.25" customHeight="1">
      <c r="A621" s="66"/>
      <c r="B621" s="67"/>
      <c r="C621" s="66"/>
      <c r="D621" s="66"/>
      <c r="E621" s="66"/>
      <c r="F621" s="66"/>
      <c r="G621" s="66"/>
      <c r="H621" s="66"/>
      <c r="I621" s="66"/>
      <c r="J621" s="66"/>
      <c r="K621" s="66"/>
      <c r="L621" s="66"/>
      <c r="M621" s="66"/>
      <c r="N621" s="66"/>
      <c r="O621" s="66"/>
      <c r="P621" s="66"/>
      <c r="Q621" s="66"/>
      <c r="R621" s="66"/>
      <c r="S621" s="68"/>
      <c r="T621" s="69"/>
      <c r="U621" s="69"/>
      <c r="V621" s="70"/>
      <c r="W621" s="69"/>
      <c r="X621" s="70"/>
      <c r="Y621" s="69"/>
      <c r="Z621" s="69"/>
      <c r="AA621" s="66"/>
      <c r="AB621" s="66"/>
      <c r="AC621" s="66"/>
      <c r="AD621" s="66"/>
      <c r="AE621" s="66"/>
      <c r="AF621" s="66"/>
    </row>
    <row r="622" ht="14.25" customHeight="1">
      <c r="A622" s="66"/>
      <c r="B622" s="67"/>
      <c r="C622" s="66"/>
      <c r="D622" s="66"/>
      <c r="E622" s="66"/>
      <c r="F622" s="66"/>
      <c r="G622" s="66"/>
      <c r="H622" s="66"/>
      <c r="I622" s="66"/>
      <c r="J622" s="66"/>
      <c r="K622" s="66"/>
      <c r="L622" s="66"/>
      <c r="M622" s="66"/>
      <c r="N622" s="66"/>
      <c r="O622" s="66"/>
      <c r="P622" s="66"/>
      <c r="Q622" s="66"/>
      <c r="R622" s="66"/>
      <c r="S622" s="68"/>
      <c r="T622" s="69"/>
      <c r="U622" s="69"/>
      <c r="V622" s="70"/>
      <c r="W622" s="69"/>
      <c r="X622" s="70"/>
      <c r="Y622" s="69"/>
      <c r="Z622" s="69"/>
      <c r="AA622" s="66"/>
      <c r="AB622" s="66"/>
      <c r="AC622" s="66"/>
      <c r="AD622" s="66"/>
      <c r="AE622" s="66"/>
      <c r="AF622" s="66"/>
    </row>
    <row r="623" ht="14.25" customHeight="1">
      <c r="A623" s="66"/>
      <c r="B623" s="67"/>
      <c r="C623" s="66"/>
      <c r="D623" s="66"/>
      <c r="E623" s="66"/>
      <c r="F623" s="66"/>
      <c r="G623" s="66"/>
      <c r="H623" s="66"/>
      <c r="I623" s="66"/>
      <c r="J623" s="66"/>
      <c r="K623" s="66"/>
      <c r="L623" s="66"/>
      <c r="M623" s="66"/>
      <c r="N623" s="66"/>
      <c r="O623" s="66"/>
      <c r="P623" s="66"/>
      <c r="Q623" s="66"/>
      <c r="R623" s="66"/>
      <c r="S623" s="68"/>
      <c r="T623" s="69"/>
      <c r="U623" s="69"/>
      <c r="V623" s="70"/>
      <c r="W623" s="69"/>
      <c r="X623" s="70"/>
      <c r="Y623" s="69"/>
      <c r="Z623" s="69"/>
      <c r="AA623" s="66"/>
      <c r="AB623" s="66"/>
      <c r="AC623" s="66"/>
      <c r="AD623" s="66"/>
      <c r="AE623" s="66"/>
      <c r="AF623" s="66"/>
    </row>
    <row r="624" ht="14.25" customHeight="1">
      <c r="A624" s="66"/>
      <c r="B624" s="67"/>
      <c r="C624" s="66"/>
      <c r="D624" s="66"/>
      <c r="E624" s="66"/>
      <c r="F624" s="66"/>
      <c r="G624" s="66"/>
      <c r="H624" s="66"/>
      <c r="I624" s="66"/>
      <c r="J624" s="66"/>
      <c r="K624" s="66"/>
      <c r="L624" s="66"/>
      <c r="M624" s="66"/>
      <c r="N624" s="66"/>
      <c r="O624" s="66"/>
      <c r="P624" s="66"/>
      <c r="Q624" s="66"/>
      <c r="R624" s="66"/>
      <c r="S624" s="68"/>
      <c r="T624" s="69"/>
      <c r="U624" s="69"/>
      <c r="V624" s="70"/>
      <c r="W624" s="69"/>
      <c r="X624" s="70"/>
      <c r="Y624" s="69"/>
      <c r="Z624" s="69"/>
      <c r="AA624" s="66"/>
      <c r="AB624" s="66"/>
      <c r="AC624" s="66"/>
      <c r="AD624" s="66"/>
      <c r="AE624" s="66"/>
      <c r="AF624" s="66"/>
    </row>
    <row r="625" ht="14.25" customHeight="1">
      <c r="A625" s="66"/>
      <c r="B625" s="67"/>
      <c r="C625" s="66"/>
      <c r="D625" s="66"/>
      <c r="E625" s="66"/>
      <c r="F625" s="66"/>
      <c r="G625" s="66"/>
      <c r="H625" s="66"/>
      <c r="I625" s="66"/>
      <c r="J625" s="66"/>
      <c r="K625" s="66"/>
      <c r="L625" s="66"/>
      <c r="M625" s="66"/>
      <c r="N625" s="66"/>
      <c r="O625" s="66"/>
      <c r="P625" s="66"/>
      <c r="Q625" s="66"/>
      <c r="R625" s="66"/>
      <c r="S625" s="68"/>
      <c r="T625" s="69"/>
      <c r="U625" s="69"/>
      <c r="V625" s="70"/>
      <c r="W625" s="69"/>
      <c r="X625" s="70"/>
      <c r="Y625" s="69"/>
      <c r="Z625" s="69"/>
      <c r="AA625" s="66"/>
      <c r="AB625" s="66"/>
      <c r="AC625" s="66"/>
      <c r="AD625" s="66"/>
      <c r="AE625" s="66"/>
      <c r="AF625" s="66"/>
    </row>
    <row r="626" ht="14.25" customHeight="1">
      <c r="A626" s="66"/>
      <c r="B626" s="67"/>
      <c r="C626" s="66"/>
      <c r="D626" s="66"/>
      <c r="E626" s="66"/>
      <c r="F626" s="66"/>
      <c r="G626" s="66"/>
      <c r="H626" s="66"/>
      <c r="I626" s="66"/>
      <c r="J626" s="66"/>
      <c r="K626" s="66"/>
      <c r="L626" s="66"/>
      <c r="M626" s="66"/>
      <c r="N626" s="66"/>
      <c r="O626" s="66"/>
      <c r="P626" s="66"/>
      <c r="Q626" s="66"/>
      <c r="R626" s="66"/>
      <c r="S626" s="68"/>
      <c r="T626" s="69"/>
      <c r="U626" s="69"/>
      <c r="V626" s="70"/>
      <c r="W626" s="69"/>
      <c r="X626" s="70"/>
      <c r="Y626" s="69"/>
      <c r="Z626" s="69"/>
      <c r="AA626" s="66"/>
      <c r="AB626" s="66"/>
      <c r="AC626" s="66"/>
      <c r="AD626" s="66"/>
      <c r="AE626" s="66"/>
      <c r="AF626" s="66"/>
    </row>
    <row r="627" ht="14.25" customHeight="1">
      <c r="A627" s="66"/>
      <c r="B627" s="67"/>
      <c r="C627" s="66"/>
      <c r="D627" s="66"/>
      <c r="E627" s="66"/>
      <c r="F627" s="66"/>
      <c r="G627" s="66"/>
      <c r="H627" s="66"/>
      <c r="I627" s="66"/>
      <c r="J627" s="66"/>
      <c r="K627" s="66"/>
      <c r="L627" s="66"/>
      <c r="M627" s="66"/>
      <c r="N627" s="66"/>
      <c r="O627" s="66"/>
      <c r="P627" s="66"/>
      <c r="Q627" s="66"/>
      <c r="R627" s="66"/>
      <c r="S627" s="68"/>
      <c r="T627" s="69"/>
      <c r="U627" s="69"/>
      <c r="V627" s="70"/>
      <c r="W627" s="69"/>
      <c r="X627" s="70"/>
      <c r="Y627" s="69"/>
      <c r="Z627" s="69"/>
      <c r="AA627" s="66"/>
      <c r="AB627" s="66"/>
      <c r="AC627" s="66"/>
      <c r="AD627" s="66"/>
      <c r="AE627" s="66"/>
      <c r="AF627" s="66"/>
    </row>
    <row r="628" ht="14.25" customHeight="1">
      <c r="A628" s="66"/>
      <c r="B628" s="67"/>
      <c r="C628" s="66"/>
      <c r="D628" s="66"/>
      <c r="E628" s="66"/>
      <c r="F628" s="66"/>
      <c r="G628" s="66"/>
      <c r="H628" s="66"/>
      <c r="I628" s="66"/>
      <c r="J628" s="66"/>
      <c r="K628" s="66"/>
      <c r="L628" s="66"/>
      <c r="M628" s="66"/>
      <c r="N628" s="66"/>
      <c r="O628" s="66"/>
      <c r="P628" s="66"/>
      <c r="Q628" s="66"/>
      <c r="R628" s="66"/>
      <c r="S628" s="68"/>
      <c r="T628" s="69"/>
      <c r="U628" s="69"/>
      <c r="V628" s="70"/>
      <c r="W628" s="69"/>
      <c r="X628" s="70"/>
      <c r="Y628" s="69"/>
      <c r="Z628" s="69"/>
      <c r="AA628" s="66"/>
      <c r="AB628" s="66"/>
      <c r="AC628" s="66"/>
      <c r="AD628" s="66"/>
      <c r="AE628" s="66"/>
      <c r="AF628" s="66"/>
    </row>
    <row r="629" ht="14.25" customHeight="1">
      <c r="A629" s="66"/>
      <c r="B629" s="67"/>
      <c r="C629" s="66"/>
      <c r="D629" s="66"/>
      <c r="E629" s="66"/>
      <c r="F629" s="66"/>
      <c r="G629" s="66"/>
      <c r="H629" s="66"/>
      <c r="I629" s="66"/>
      <c r="J629" s="66"/>
      <c r="K629" s="66"/>
      <c r="L629" s="66"/>
      <c r="M629" s="66"/>
      <c r="N629" s="66"/>
      <c r="O629" s="66"/>
      <c r="P629" s="66"/>
      <c r="Q629" s="66"/>
      <c r="R629" s="66"/>
      <c r="S629" s="68"/>
      <c r="T629" s="69"/>
      <c r="U629" s="69"/>
      <c r="V629" s="70"/>
      <c r="W629" s="69"/>
      <c r="X629" s="70"/>
      <c r="Y629" s="69"/>
      <c r="Z629" s="69"/>
      <c r="AA629" s="66"/>
      <c r="AB629" s="66"/>
      <c r="AC629" s="66"/>
      <c r="AD629" s="66"/>
      <c r="AE629" s="66"/>
      <c r="AF629" s="66"/>
    </row>
    <row r="630" ht="14.25" customHeight="1">
      <c r="A630" s="66"/>
      <c r="B630" s="67"/>
      <c r="C630" s="66"/>
      <c r="D630" s="66"/>
      <c r="E630" s="66"/>
      <c r="F630" s="66"/>
      <c r="G630" s="66"/>
      <c r="H630" s="66"/>
      <c r="I630" s="66"/>
      <c r="J630" s="66"/>
      <c r="K630" s="66"/>
      <c r="L630" s="66"/>
      <c r="M630" s="66"/>
      <c r="N630" s="66"/>
      <c r="O630" s="66"/>
      <c r="P630" s="66"/>
      <c r="Q630" s="66"/>
      <c r="R630" s="66"/>
      <c r="S630" s="68"/>
      <c r="T630" s="69"/>
      <c r="U630" s="69"/>
      <c r="V630" s="70"/>
      <c r="W630" s="69"/>
      <c r="X630" s="70"/>
      <c r="Y630" s="69"/>
      <c r="Z630" s="69"/>
      <c r="AA630" s="66"/>
      <c r="AB630" s="66"/>
      <c r="AC630" s="66"/>
      <c r="AD630" s="66"/>
      <c r="AE630" s="66"/>
      <c r="AF630" s="66"/>
    </row>
    <row r="631" ht="14.25" customHeight="1">
      <c r="A631" s="66"/>
      <c r="B631" s="67"/>
      <c r="C631" s="66"/>
      <c r="D631" s="66"/>
      <c r="E631" s="66"/>
      <c r="F631" s="66"/>
      <c r="G631" s="66"/>
      <c r="H631" s="66"/>
      <c r="I631" s="66"/>
      <c r="J631" s="66"/>
      <c r="K631" s="66"/>
      <c r="L631" s="66"/>
      <c r="M631" s="66"/>
      <c r="N631" s="66"/>
      <c r="O631" s="66"/>
      <c r="P631" s="66"/>
      <c r="Q631" s="66"/>
      <c r="R631" s="66"/>
      <c r="S631" s="68"/>
      <c r="T631" s="69"/>
      <c r="U631" s="69"/>
      <c r="V631" s="70"/>
      <c r="W631" s="69"/>
      <c r="X631" s="70"/>
      <c r="Y631" s="69"/>
      <c r="Z631" s="69"/>
      <c r="AA631" s="66"/>
      <c r="AB631" s="66"/>
      <c r="AC631" s="66"/>
      <c r="AD631" s="66"/>
      <c r="AE631" s="66"/>
      <c r="AF631" s="66"/>
    </row>
    <row r="632" ht="14.25" customHeight="1">
      <c r="A632" s="66"/>
      <c r="B632" s="67"/>
      <c r="C632" s="66"/>
      <c r="D632" s="66"/>
      <c r="E632" s="66"/>
      <c r="F632" s="66"/>
      <c r="G632" s="66"/>
      <c r="H632" s="66"/>
      <c r="I632" s="66"/>
      <c r="J632" s="66"/>
      <c r="K632" s="66"/>
      <c r="L632" s="66"/>
      <c r="M632" s="66"/>
      <c r="N632" s="66"/>
      <c r="O632" s="66"/>
      <c r="P632" s="66"/>
      <c r="Q632" s="66"/>
      <c r="R632" s="66"/>
      <c r="S632" s="68"/>
      <c r="T632" s="69"/>
      <c r="U632" s="69"/>
      <c r="V632" s="70"/>
      <c r="W632" s="69"/>
      <c r="X632" s="70"/>
      <c r="Y632" s="69"/>
      <c r="Z632" s="69"/>
      <c r="AA632" s="66"/>
      <c r="AB632" s="66"/>
      <c r="AC632" s="66"/>
      <c r="AD632" s="66"/>
      <c r="AE632" s="66"/>
      <c r="AF632" s="66"/>
    </row>
    <row r="633" ht="14.25" customHeight="1">
      <c r="A633" s="66"/>
      <c r="B633" s="67"/>
      <c r="C633" s="66"/>
      <c r="D633" s="66"/>
      <c r="E633" s="66"/>
      <c r="F633" s="66"/>
      <c r="G633" s="66"/>
      <c r="H633" s="66"/>
      <c r="I633" s="66"/>
      <c r="J633" s="66"/>
      <c r="K633" s="66"/>
      <c r="L633" s="66"/>
      <c r="M633" s="66"/>
      <c r="N633" s="66"/>
      <c r="O633" s="66"/>
      <c r="P633" s="66"/>
      <c r="Q633" s="66"/>
      <c r="R633" s="66"/>
      <c r="S633" s="68"/>
      <c r="T633" s="69"/>
      <c r="U633" s="69"/>
      <c r="V633" s="70"/>
      <c r="W633" s="69"/>
      <c r="X633" s="70"/>
      <c r="Y633" s="69"/>
      <c r="Z633" s="69"/>
      <c r="AA633" s="66"/>
      <c r="AB633" s="66"/>
      <c r="AC633" s="66"/>
      <c r="AD633" s="66"/>
      <c r="AE633" s="66"/>
      <c r="AF633" s="66"/>
    </row>
    <row r="634" ht="14.25" customHeight="1">
      <c r="A634" s="66"/>
      <c r="B634" s="67"/>
      <c r="C634" s="66"/>
      <c r="D634" s="66"/>
      <c r="E634" s="66"/>
      <c r="F634" s="66"/>
      <c r="G634" s="66"/>
      <c r="H634" s="66"/>
      <c r="I634" s="66"/>
      <c r="J634" s="66"/>
      <c r="K634" s="66"/>
      <c r="L634" s="66"/>
      <c r="M634" s="66"/>
      <c r="N634" s="66"/>
      <c r="O634" s="66"/>
      <c r="P634" s="66"/>
      <c r="Q634" s="66"/>
      <c r="R634" s="66"/>
      <c r="S634" s="68"/>
      <c r="T634" s="69"/>
      <c r="U634" s="69"/>
      <c r="V634" s="70"/>
      <c r="W634" s="69"/>
      <c r="X634" s="70"/>
      <c r="Y634" s="69"/>
      <c r="Z634" s="69"/>
      <c r="AA634" s="66"/>
      <c r="AB634" s="66"/>
      <c r="AC634" s="66"/>
      <c r="AD634" s="66"/>
      <c r="AE634" s="66"/>
      <c r="AF634" s="66"/>
    </row>
    <row r="635" ht="14.25" customHeight="1">
      <c r="A635" s="66"/>
      <c r="B635" s="67"/>
      <c r="C635" s="66"/>
      <c r="D635" s="66"/>
      <c r="E635" s="66"/>
      <c r="F635" s="66"/>
      <c r="G635" s="66"/>
      <c r="H635" s="66"/>
      <c r="I635" s="66"/>
      <c r="J635" s="66"/>
      <c r="K635" s="66"/>
      <c r="L635" s="66"/>
      <c r="M635" s="66"/>
      <c r="N635" s="66"/>
      <c r="O635" s="66"/>
      <c r="P635" s="66"/>
      <c r="Q635" s="66"/>
      <c r="R635" s="66"/>
      <c r="S635" s="68"/>
      <c r="T635" s="69"/>
      <c r="U635" s="69"/>
      <c r="V635" s="70"/>
      <c r="W635" s="69"/>
      <c r="X635" s="70"/>
      <c r="Y635" s="69"/>
      <c r="Z635" s="69"/>
      <c r="AA635" s="66"/>
      <c r="AB635" s="66"/>
      <c r="AC635" s="66"/>
      <c r="AD635" s="66"/>
      <c r="AE635" s="66"/>
      <c r="AF635" s="66"/>
    </row>
    <row r="636" ht="14.25" customHeight="1">
      <c r="A636" s="66"/>
      <c r="B636" s="67"/>
      <c r="C636" s="66"/>
      <c r="D636" s="66"/>
      <c r="E636" s="66"/>
      <c r="F636" s="66"/>
      <c r="G636" s="66"/>
      <c r="H636" s="66"/>
      <c r="I636" s="66"/>
      <c r="J636" s="66"/>
      <c r="K636" s="66"/>
      <c r="L636" s="66"/>
      <c r="M636" s="66"/>
      <c r="N636" s="66"/>
      <c r="O636" s="66"/>
      <c r="P636" s="66"/>
      <c r="Q636" s="66"/>
      <c r="R636" s="66"/>
      <c r="S636" s="68"/>
      <c r="T636" s="69"/>
      <c r="U636" s="69"/>
      <c r="V636" s="70"/>
      <c r="W636" s="69"/>
      <c r="X636" s="70"/>
      <c r="Y636" s="69"/>
      <c r="Z636" s="69"/>
      <c r="AA636" s="66"/>
      <c r="AB636" s="66"/>
      <c r="AC636" s="66"/>
      <c r="AD636" s="66"/>
      <c r="AE636" s="66"/>
      <c r="AF636" s="66"/>
    </row>
    <row r="637" ht="14.25" customHeight="1">
      <c r="A637" s="66"/>
      <c r="B637" s="67"/>
      <c r="C637" s="66"/>
      <c r="D637" s="66"/>
      <c r="E637" s="66"/>
      <c r="F637" s="66"/>
      <c r="G637" s="66"/>
      <c r="H637" s="66"/>
      <c r="I637" s="66"/>
      <c r="J637" s="66"/>
      <c r="K637" s="66"/>
      <c r="L637" s="66"/>
      <c r="M637" s="66"/>
      <c r="N637" s="66"/>
      <c r="O637" s="66"/>
      <c r="P637" s="66"/>
      <c r="Q637" s="66"/>
      <c r="R637" s="66"/>
      <c r="S637" s="68"/>
      <c r="T637" s="69"/>
      <c r="U637" s="69"/>
      <c r="V637" s="70"/>
      <c r="W637" s="69"/>
      <c r="X637" s="70"/>
      <c r="Y637" s="69"/>
      <c r="Z637" s="69"/>
      <c r="AA637" s="66"/>
      <c r="AB637" s="66"/>
      <c r="AC637" s="66"/>
      <c r="AD637" s="66"/>
      <c r="AE637" s="66"/>
      <c r="AF637" s="66"/>
    </row>
    <row r="638" ht="14.25" customHeight="1">
      <c r="A638" s="66"/>
      <c r="B638" s="67"/>
      <c r="C638" s="66"/>
      <c r="D638" s="66"/>
      <c r="E638" s="66"/>
      <c r="F638" s="66"/>
      <c r="G638" s="66"/>
      <c r="H638" s="66"/>
      <c r="I638" s="66"/>
      <c r="J638" s="66"/>
      <c r="K638" s="66"/>
      <c r="L638" s="66"/>
      <c r="M638" s="66"/>
      <c r="N638" s="66"/>
      <c r="O638" s="66"/>
      <c r="P638" s="66"/>
      <c r="Q638" s="66"/>
      <c r="R638" s="66"/>
      <c r="S638" s="68"/>
      <c r="T638" s="69"/>
      <c r="U638" s="69"/>
      <c r="V638" s="70"/>
      <c r="W638" s="69"/>
      <c r="X638" s="70"/>
      <c r="Y638" s="69"/>
      <c r="Z638" s="69"/>
      <c r="AA638" s="66"/>
      <c r="AB638" s="66"/>
      <c r="AC638" s="66"/>
      <c r="AD638" s="66"/>
      <c r="AE638" s="66"/>
      <c r="AF638" s="66"/>
    </row>
    <row r="639" ht="14.25" customHeight="1">
      <c r="A639" s="66"/>
      <c r="B639" s="67"/>
      <c r="C639" s="66"/>
      <c r="D639" s="66"/>
      <c r="E639" s="66"/>
      <c r="F639" s="66"/>
      <c r="G639" s="66"/>
      <c r="H639" s="66"/>
      <c r="I639" s="66"/>
      <c r="J639" s="66"/>
      <c r="K639" s="66"/>
      <c r="L639" s="66"/>
      <c r="M639" s="66"/>
      <c r="N639" s="66"/>
      <c r="O639" s="66"/>
      <c r="P639" s="66"/>
      <c r="Q639" s="66"/>
      <c r="R639" s="66"/>
      <c r="S639" s="68"/>
      <c r="T639" s="69"/>
      <c r="U639" s="69"/>
      <c r="V639" s="70"/>
      <c r="W639" s="69"/>
      <c r="X639" s="70"/>
      <c r="Y639" s="69"/>
      <c r="Z639" s="69"/>
      <c r="AA639" s="66"/>
      <c r="AB639" s="66"/>
      <c r="AC639" s="66"/>
      <c r="AD639" s="66"/>
      <c r="AE639" s="66"/>
      <c r="AF639" s="66"/>
    </row>
    <row r="640" ht="14.25" customHeight="1">
      <c r="A640" s="66"/>
      <c r="B640" s="67"/>
      <c r="C640" s="66"/>
      <c r="D640" s="66"/>
      <c r="E640" s="66"/>
      <c r="F640" s="66"/>
      <c r="G640" s="66"/>
      <c r="H640" s="66"/>
      <c r="I640" s="66"/>
      <c r="J640" s="66"/>
      <c r="K640" s="66"/>
      <c r="L640" s="66"/>
      <c r="M640" s="66"/>
      <c r="N640" s="66"/>
      <c r="O640" s="66"/>
      <c r="P640" s="66"/>
      <c r="Q640" s="66"/>
      <c r="R640" s="66"/>
      <c r="S640" s="68"/>
      <c r="T640" s="69"/>
      <c r="U640" s="69"/>
      <c r="V640" s="70"/>
      <c r="W640" s="69"/>
      <c r="X640" s="70"/>
      <c r="Y640" s="69"/>
      <c r="Z640" s="69"/>
      <c r="AA640" s="66"/>
      <c r="AB640" s="66"/>
      <c r="AC640" s="66"/>
      <c r="AD640" s="66"/>
      <c r="AE640" s="66"/>
      <c r="AF640" s="66"/>
    </row>
    <row r="641" ht="14.25" customHeight="1">
      <c r="A641" s="66"/>
      <c r="B641" s="67"/>
      <c r="C641" s="66"/>
      <c r="D641" s="66"/>
      <c r="E641" s="66"/>
      <c r="F641" s="66"/>
      <c r="G641" s="66"/>
      <c r="H641" s="66"/>
      <c r="I641" s="66"/>
      <c r="J641" s="66"/>
      <c r="K641" s="66"/>
      <c r="L641" s="66"/>
      <c r="M641" s="66"/>
      <c r="N641" s="66"/>
      <c r="O641" s="66"/>
      <c r="P641" s="66"/>
      <c r="Q641" s="66"/>
      <c r="R641" s="66"/>
      <c r="S641" s="68"/>
      <c r="T641" s="69"/>
      <c r="U641" s="69"/>
      <c r="V641" s="70"/>
      <c r="W641" s="69"/>
      <c r="X641" s="70"/>
      <c r="Y641" s="69"/>
      <c r="Z641" s="69"/>
      <c r="AA641" s="66"/>
      <c r="AB641" s="66"/>
      <c r="AC641" s="66"/>
      <c r="AD641" s="66"/>
      <c r="AE641" s="66"/>
      <c r="AF641" s="66"/>
    </row>
    <row r="642" ht="14.25" customHeight="1">
      <c r="A642" s="66"/>
      <c r="B642" s="67"/>
      <c r="C642" s="66"/>
      <c r="D642" s="66"/>
      <c r="E642" s="66"/>
      <c r="F642" s="66"/>
      <c r="G642" s="66"/>
      <c r="H642" s="66"/>
      <c r="I642" s="66"/>
      <c r="J642" s="66"/>
      <c r="K642" s="66"/>
      <c r="L642" s="66"/>
      <c r="M642" s="66"/>
      <c r="N642" s="66"/>
      <c r="O642" s="66"/>
      <c r="P642" s="66"/>
      <c r="Q642" s="66"/>
      <c r="R642" s="66"/>
      <c r="S642" s="68"/>
      <c r="T642" s="69"/>
      <c r="U642" s="69"/>
      <c r="V642" s="70"/>
      <c r="W642" s="69"/>
      <c r="X642" s="70"/>
      <c r="Y642" s="69"/>
      <c r="Z642" s="69"/>
      <c r="AA642" s="66"/>
      <c r="AB642" s="66"/>
      <c r="AC642" s="66"/>
      <c r="AD642" s="66"/>
      <c r="AE642" s="66"/>
      <c r="AF642" s="66"/>
    </row>
    <row r="643" ht="14.25" customHeight="1">
      <c r="A643" s="66"/>
      <c r="B643" s="67"/>
      <c r="C643" s="66"/>
      <c r="D643" s="66"/>
      <c r="E643" s="66"/>
      <c r="F643" s="66"/>
      <c r="G643" s="66"/>
      <c r="H643" s="66"/>
      <c r="I643" s="66"/>
      <c r="J643" s="66"/>
      <c r="K643" s="66"/>
      <c r="L643" s="66"/>
      <c r="M643" s="66"/>
      <c r="N643" s="66"/>
      <c r="O643" s="66"/>
      <c r="P643" s="66"/>
      <c r="Q643" s="66"/>
      <c r="R643" s="66"/>
      <c r="S643" s="68"/>
      <c r="T643" s="69"/>
      <c r="U643" s="69"/>
      <c r="V643" s="70"/>
      <c r="W643" s="69"/>
      <c r="X643" s="70"/>
      <c r="Y643" s="69"/>
      <c r="Z643" s="69"/>
      <c r="AA643" s="66"/>
      <c r="AB643" s="66"/>
      <c r="AC643" s="66"/>
      <c r="AD643" s="66"/>
      <c r="AE643" s="66"/>
      <c r="AF643" s="66"/>
    </row>
    <row r="644" ht="14.25" customHeight="1">
      <c r="A644" s="66"/>
      <c r="B644" s="67"/>
      <c r="C644" s="66"/>
      <c r="D644" s="66"/>
      <c r="E644" s="66"/>
      <c r="F644" s="66"/>
      <c r="G644" s="66"/>
      <c r="H644" s="66"/>
      <c r="I644" s="66"/>
      <c r="J644" s="66"/>
      <c r="K644" s="66"/>
      <c r="L644" s="66"/>
      <c r="M644" s="66"/>
      <c r="N644" s="66"/>
      <c r="O644" s="66"/>
      <c r="P644" s="66"/>
      <c r="Q644" s="66"/>
      <c r="R644" s="66"/>
      <c r="S644" s="68"/>
      <c r="T644" s="69"/>
      <c r="U644" s="69"/>
      <c r="V644" s="70"/>
      <c r="W644" s="69"/>
      <c r="X644" s="70"/>
      <c r="Y644" s="69"/>
      <c r="Z644" s="69"/>
      <c r="AA644" s="66"/>
      <c r="AB644" s="66"/>
      <c r="AC644" s="66"/>
      <c r="AD644" s="66"/>
      <c r="AE644" s="66"/>
      <c r="AF644" s="66"/>
    </row>
    <row r="645" ht="14.25" customHeight="1">
      <c r="A645" s="66"/>
      <c r="B645" s="67"/>
      <c r="C645" s="66"/>
      <c r="D645" s="66"/>
      <c r="E645" s="66"/>
      <c r="F645" s="66"/>
      <c r="G645" s="66"/>
      <c r="H645" s="66"/>
      <c r="I645" s="66"/>
      <c r="J645" s="66"/>
      <c r="K645" s="66"/>
      <c r="L645" s="66"/>
      <c r="M645" s="66"/>
      <c r="N645" s="66"/>
      <c r="O645" s="66"/>
      <c r="P645" s="66"/>
      <c r="Q645" s="66"/>
      <c r="R645" s="66"/>
      <c r="S645" s="68"/>
      <c r="T645" s="69"/>
      <c r="U645" s="69"/>
      <c r="V645" s="70"/>
      <c r="W645" s="69"/>
      <c r="X645" s="70"/>
      <c r="Y645" s="69"/>
      <c r="Z645" s="69"/>
      <c r="AA645" s="66"/>
      <c r="AB645" s="66"/>
      <c r="AC645" s="66"/>
      <c r="AD645" s="66"/>
      <c r="AE645" s="66"/>
      <c r="AF645" s="66"/>
    </row>
    <row r="646" ht="14.25" customHeight="1">
      <c r="A646" s="66"/>
      <c r="B646" s="67"/>
      <c r="C646" s="66"/>
      <c r="D646" s="66"/>
      <c r="E646" s="66"/>
      <c r="F646" s="66"/>
      <c r="G646" s="66"/>
      <c r="H646" s="66"/>
      <c r="I646" s="66"/>
      <c r="J646" s="66"/>
      <c r="K646" s="66"/>
      <c r="L646" s="66"/>
      <c r="M646" s="66"/>
      <c r="N646" s="66"/>
      <c r="O646" s="66"/>
      <c r="P646" s="66"/>
      <c r="Q646" s="66"/>
      <c r="R646" s="66"/>
      <c r="S646" s="68"/>
      <c r="T646" s="69"/>
      <c r="U646" s="69"/>
      <c r="V646" s="70"/>
      <c r="W646" s="69"/>
      <c r="X646" s="70"/>
      <c r="Y646" s="69"/>
      <c r="Z646" s="69"/>
      <c r="AA646" s="66"/>
      <c r="AB646" s="66"/>
      <c r="AC646" s="66"/>
      <c r="AD646" s="66"/>
      <c r="AE646" s="66"/>
      <c r="AF646" s="66"/>
    </row>
    <row r="647" ht="14.25" customHeight="1">
      <c r="A647" s="66"/>
      <c r="B647" s="67"/>
      <c r="C647" s="66"/>
      <c r="D647" s="66"/>
      <c r="E647" s="66"/>
      <c r="F647" s="66"/>
      <c r="G647" s="66"/>
      <c r="H647" s="66"/>
      <c r="I647" s="66"/>
      <c r="J647" s="66"/>
      <c r="K647" s="66"/>
      <c r="L647" s="66"/>
      <c r="M647" s="66"/>
      <c r="N647" s="66"/>
      <c r="O647" s="66"/>
      <c r="P647" s="66"/>
      <c r="Q647" s="66"/>
      <c r="R647" s="66"/>
      <c r="S647" s="68"/>
      <c r="T647" s="69"/>
      <c r="U647" s="69"/>
      <c r="V647" s="70"/>
      <c r="W647" s="69"/>
      <c r="X647" s="70"/>
      <c r="Y647" s="69"/>
      <c r="Z647" s="69"/>
      <c r="AA647" s="66"/>
      <c r="AB647" s="66"/>
      <c r="AC647" s="66"/>
      <c r="AD647" s="66"/>
      <c r="AE647" s="66"/>
      <c r="AF647" s="66"/>
    </row>
    <row r="648" ht="14.25" customHeight="1">
      <c r="A648" s="66"/>
      <c r="B648" s="67"/>
      <c r="C648" s="66"/>
      <c r="D648" s="66"/>
      <c r="E648" s="66"/>
      <c r="F648" s="66"/>
      <c r="G648" s="66"/>
      <c r="H648" s="66"/>
      <c r="I648" s="66"/>
      <c r="J648" s="66"/>
      <c r="K648" s="66"/>
      <c r="L648" s="66"/>
      <c r="M648" s="66"/>
      <c r="N648" s="66"/>
      <c r="O648" s="66"/>
      <c r="P648" s="66"/>
      <c r="Q648" s="66"/>
      <c r="R648" s="66"/>
      <c r="S648" s="68"/>
      <c r="T648" s="69"/>
      <c r="U648" s="69"/>
      <c r="V648" s="70"/>
      <c r="W648" s="69"/>
      <c r="X648" s="70"/>
      <c r="Y648" s="69"/>
      <c r="Z648" s="69"/>
      <c r="AA648" s="66"/>
      <c r="AB648" s="66"/>
      <c r="AC648" s="66"/>
      <c r="AD648" s="66"/>
      <c r="AE648" s="66"/>
      <c r="AF648" s="66"/>
    </row>
    <row r="649" ht="14.25" customHeight="1">
      <c r="A649" s="66"/>
      <c r="B649" s="67"/>
      <c r="C649" s="66"/>
      <c r="D649" s="66"/>
      <c r="E649" s="66"/>
      <c r="F649" s="66"/>
      <c r="G649" s="66"/>
      <c r="H649" s="66"/>
      <c r="I649" s="66"/>
      <c r="J649" s="66"/>
      <c r="K649" s="66"/>
      <c r="L649" s="66"/>
      <c r="M649" s="66"/>
      <c r="N649" s="66"/>
      <c r="O649" s="66"/>
      <c r="P649" s="66"/>
      <c r="Q649" s="66"/>
      <c r="R649" s="66"/>
      <c r="S649" s="68"/>
      <c r="T649" s="69"/>
      <c r="U649" s="69"/>
      <c r="V649" s="70"/>
      <c r="W649" s="69"/>
      <c r="X649" s="70"/>
      <c r="Y649" s="69"/>
      <c r="Z649" s="69"/>
      <c r="AA649" s="66"/>
      <c r="AB649" s="66"/>
      <c r="AC649" s="66"/>
      <c r="AD649" s="66"/>
      <c r="AE649" s="66"/>
      <c r="AF649" s="66"/>
    </row>
    <row r="650" ht="14.25" customHeight="1">
      <c r="A650" s="66"/>
      <c r="B650" s="67"/>
      <c r="C650" s="66"/>
      <c r="D650" s="66"/>
      <c r="E650" s="66"/>
      <c r="F650" s="66"/>
      <c r="G650" s="66"/>
      <c r="H650" s="66"/>
      <c r="I650" s="66"/>
      <c r="J650" s="66"/>
      <c r="K650" s="66"/>
      <c r="L650" s="66"/>
      <c r="M650" s="66"/>
      <c r="N650" s="66"/>
      <c r="O650" s="66"/>
      <c r="P650" s="66"/>
      <c r="Q650" s="66"/>
      <c r="R650" s="66"/>
      <c r="S650" s="68"/>
      <c r="T650" s="69"/>
      <c r="U650" s="69"/>
      <c r="V650" s="70"/>
      <c r="W650" s="69"/>
      <c r="X650" s="70"/>
      <c r="Y650" s="69"/>
      <c r="Z650" s="69"/>
      <c r="AA650" s="66"/>
      <c r="AB650" s="66"/>
      <c r="AC650" s="66"/>
      <c r="AD650" s="66"/>
      <c r="AE650" s="66"/>
      <c r="AF650" s="66"/>
    </row>
    <row r="651" ht="14.25" customHeight="1">
      <c r="A651" s="66"/>
      <c r="B651" s="67"/>
      <c r="C651" s="66"/>
      <c r="D651" s="66"/>
      <c r="E651" s="66"/>
      <c r="F651" s="66"/>
      <c r="G651" s="66"/>
      <c r="H651" s="66"/>
      <c r="I651" s="66"/>
      <c r="J651" s="66"/>
      <c r="K651" s="66"/>
      <c r="L651" s="66"/>
      <c r="M651" s="66"/>
      <c r="N651" s="66"/>
      <c r="O651" s="66"/>
      <c r="P651" s="66"/>
      <c r="Q651" s="66"/>
      <c r="R651" s="66"/>
      <c r="S651" s="68"/>
      <c r="T651" s="69"/>
      <c r="U651" s="69"/>
      <c r="V651" s="70"/>
      <c r="W651" s="69"/>
      <c r="X651" s="70"/>
      <c r="Y651" s="69"/>
      <c r="Z651" s="69"/>
      <c r="AA651" s="66"/>
      <c r="AB651" s="66"/>
      <c r="AC651" s="66"/>
      <c r="AD651" s="66"/>
      <c r="AE651" s="66"/>
      <c r="AF651" s="66"/>
    </row>
    <row r="652" ht="14.25" customHeight="1">
      <c r="A652" s="66"/>
      <c r="B652" s="67"/>
      <c r="C652" s="66"/>
      <c r="D652" s="66"/>
      <c r="E652" s="66"/>
      <c r="F652" s="66"/>
      <c r="G652" s="66"/>
      <c r="H652" s="66"/>
      <c r="I652" s="66"/>
      <c r="J652" s="66"/>
      <c r="K652" s="66"/>
      <c r="L652" s="66"/>
      <c r="M652" s="66"/>
      <c r="N652" s="66"/>
      <c r="O652" s="66"/>
      <c r="P652" s="66"/>
      <c r="Q652" s="66"/>
      <c r="R652" s="66"/>
      <c r="S652" s="68"/>
      <c r="T652" s="69"/>
      <c r="U652" s="69"/>
      <c r="V652" s="70"/>
      <c r="W652" s="69"/>
      <c r="X652" s="70"/>
      <c r="Y652" s="69"/>
      <c r="Z652" s="69"/>
      <c r="AA652" s="66"/>
      <c r="AB652" s="66"/>
      <c r="AC652" s="66"/>
      <c r="AD652" s="66"/>
      <c r="AE652" s="66"/>
      <c r="AF652" s="66"/>
    </row>
    <row r="653" ht="14.25" customHeight="1">
      <c r="A653" s="66"/>
      <c r="B653" s="67"/>
      <c r="C653" s="66"/>
      <c r="D653" s="66"/>
      <c r="E653" s="66"/>
      <c r="F653" s="66"/>
      <c r="G653" s="66"/>
      <c r="H653" s="66"/>
      <c r="I653" s="66"/>
      <c r="J653" s="66"/>
      <c r="K653" s="66"/>
      <c r="L653" s="66"/>
      <c r="M653" s="66"/>
      <c r="N653" s="66"/>
      <c r="O653" s="66"/>
      <c r="P653" s="66"/>
      <c r="Q653" s="66"/>
      <c r="R653" s="66"/>
      <c r="S653" s="68"/>
      <c r="T653" s="69"/>
      <c r="U653" s="69"/>
      <c r="V653" s="70"/>
      <c r="W653" s="69"/>
      <c r="X653" s="70"/>
      <c r="Y653" s="69"/>
      <c r="Z653" s="69"/>
      <c r="AA653" s="66"/>
      <c r="AB653" s="66"/>
      <c r="AC653" s="66"/>
      <c r="AD653" s="66"/>
      <c r="AE653" s="66"/>
      <c r="AF653" s="66"/>
    </row>
    <row r="654" ht="14.25" customHeight="1">
      <c r="A654" s="66"/>
      <c r="B654" s="67"/>
      <c r="C654" s="66"/>
      <c r="D654" s="66"/>
      <c r="E654" s="66"/>
      <c r="F654" s="66"/>
      <c r="G654" s="66"/>
      <c r="H654" s="66"/>
      <c r="I654" s="66"/>
      <c r="J654" s="66"/>
      <c r="K654" s="66"/>
      <c r="L654" s="66"/>
      <c r="M654" s="66"/>
      <c r="N654" s="66"/>
      <c r="O654" s="66"/>
      <c r="P654" s="66"/>
      <c r="Q654" s="66"/>
      <c r="R654" s="66"/>
      <c r="S654" s="68"/>
      <c r="T654" s="69"/>
      <c r="U654" s="69"/>
      <c r="V654" s="70"/>
      <c r="W654" s="69"/>
      <c r="X654" s="70"/>
      <c r="Y654" s="69"/>
      <c r="Z654" s="69"/>
      <c r="AA654" s="66"/>
      <c r="AB654" s="66"/>
      <c r="AC654" s="66"/>
      <c r="AD654" s="66"/>
      <c r="AE654" s="66"/>
      <c r="AF654" s="66"/>
    </row>
    <row r="655" ht="14.25" customHeight="1">
      <c r="A655" s="66"/>
      <c r="B655" s="67"/>
      <c r="C655" s="66"/>
      <c r="D655" s="66"/>
      <c r="E655" s="66"/>
      <c r="F655" s="66"/>
      <c r="G655" s="66"/>
      <c r="H655" s="66"/>
      <c r="I655" s="66"/>
      <c r="J655" s="66"/>
      <c r="K655" s="66"/>
      <c r="L655" s="66"/>
      <c r="M655" s="66"/>
      <c r="N655" s="66"/>
      <c r="O655" s="66"/>
      <c r="P655" s="66"/>
      <c r="Q655" s="66"/>
      <c r="R655" s="66"/>
      <c r="S655" s="68"/>
      <c r="T655" s="69"/>
      <c r="U655" s="69"/>
      <c r="V655" s="70"/>
      <c r="W655" s="69"/>
      <c r="X655" s="70"/>
      <c r="Y655" s="69"/>
      <c r="Z655" s="69"/>
      <c r="AA655" s="66"/>
      <c r="AB655" s="66"/>
      <c r="AC655" s="66"/>
      <c r="AD655" s="66"/>
      <c r="AE655" s="66"/>
      <c r="AF655" s="66"/>
    </row>
    <row r="656" ht="14.25" customHeight="1">
      <c r="A656" s="66"/>
      <c r="B656" s="67"/>
      <c r="C656" s="66"/>
      <c r="D656" s="66"/>
      <c r="E656" s="66"/>
      <c r="F656" s="66"/>
      <c r="G656" s="66"/>
      <c r="H656" s="66"/>
      <c r="I656" s="66"/>
      <c r="J656" s="66"/>
      <c r="K656" s="66"/>
      <c r="L656" s="66"/>
      <c r="M656" s="66"/>
      <c r="N656" s="66"/>
      <c r="O656" s="66"/>
      <c r="P656" s="66"/>
      <c r="Q656" s="66"/>
      <c r="R656" s="66"/>
      <c r="S656" s="68"/>
      <c r="T656" s="69"/>
      <c r="U656" s="69"/>
      <c r="V656" s="70"/>
      <c r="W656" s="69"/>
      <c r="X656" s="70"/>
      <c r="Y656" s="69"/>
      <c r="Z656" s="69"/>
      <c r="AA656" s="66"/>
      <c r="AB656" s="66"/>
      <c r="AC656" s="66"/>
      <c r="AD656" s="66"/>
      <c r="AE656" s="66"/>
      <c r="AF656" s="66"/>
    </row>
    <row r="657" ht="14.25" customHeight="1">
      <c r="A657" s="66"/>
      <c r="B657" s="67"/>
      <c r="C657" s="66"/>
      <c r="D657" s="66"/>
      <c r="E657" s="66"/>
      <c r="F657" s="66"/>
      <c r="G657" s="66"/>
      <c r="H657" s="66"/>
      <c r="I657" s="66"/>
      <c r="J657" s="66"/>
      <c r="K657" s="66"/>
      <c r="L657" s="66"/>
      <c r="M657" s="66"/>
      <c r="N657" s="66"/>
      <c r="O657" s="66"/>
      <c r="P657" s="66"/>
      <c r="Q657" s="66"/>
      <c r="R657" s="66"/>
      <c r="S657" s="68"/>
      <c r="T657" s="69"/>
      <c r="U657" s="69"/>
      <c r="V657" s="70"/>
      <c r="W657" s="69"/>
      <c r="X657" s="70"/>
      <c r="Y657" s="69"/>
      <c r="Z657" s="69"/>
      <c r="AA657" s="66"/>
      <c r="AB657" s="66"/>
      <c r="AC657" s="66"/>
      <c r="AD657" s="66"/>
      <c r="AE657" s="66"/>
      <c r="AF657" s="66"/>
    </row>
    <row r="658" ht="14.25" customHeight="1">
      <c r="A658" s="66"/>
      <c r="B658" s="67"/>
      <c r="C658" s="66"/>
      <c r="D658" s="66"/>
      <c r="E658" s="66"/>
      <c r="F658" s="66"/>
      <c r="G658" s="66"/>
      <c r="H658" s="66"/>
      <c r="I658" s="66"/>
      <c r="J658" s="66"/>
      <c r="K658" s="66"/>
      <c r="L658" s="66"/>
      <c r="M658" s="66"/>
      <c r="N658" s="66"/>
      <c r="O658" s="66"/>
      <c r="P658" s="66"/>
      <c r="Q658" s="66"/>
      <c r="R658" s="66"/>
      <c r="S658" s="68"/>
      <c r="T658" s="69"/>
      <c r="U658" s="69"/>
      <c r="V658" s="70"/>
      <c r="W658" s="69"/>
      <c r="X658" s="70"/>
      <c r="Y658" s="69"/>
      <c r="Z658" s="69"/>
      <c r="AA658" s="66"/>
      <c r="AB658" s="66"/>
      <c r="AC658" s="66"/>
      <c r="AD658" s="66"/>
      <c r="AE658" s="66"/>
      <c r="AF658" s="66"/>
    </row>
    <row r="659" ht="14.25" customHeight="1">
      <c r="A659" s="66"/>
      <c r="B659" s="67"/>
      <c r="C659" s="66"/>
      <c r="D659" s="66"/>
      <c r="E659" s="66"/>
      <c r="F659" s="66"/>
      <c r="G659" s="66"/>
      <c r="H659" s="66"/>
      <c r="I659" s="66"/>
      <c r="J659" s="66"/>
      <c r="K659" s="66"/>
      <c r="L659" s="66"/>
      <c r="M659" s="66"/>
      <c r="N659" s="66"/>
      <c r="O659" s="66"/>
      <c r="P659" s="66"/>
      <c r="Q659" s="66"/>
      <c r="R659" s="66"/>
      <c r="S659" s="68"/>
      <c r="T659" s="69"/>
      <c r="U659" s="69"/>
      <c r="V659" s="70"/>
      <c r="W659" s="69"/>
      <c r="X659" s="70"/>
      <c r="Y659" s="69"/>
      <c r="Z659" s="69"/>
      <c r="AA659" s="66"/>
      <c r="AB659" s="66"/>
      <c r="AC659" s="66"/>
      <c r="AD659" s="66"/>
      <c r="AE659" s="66"/>
      <c r="AF659" s="66"/>
    </row>
    <row r="660" ht="14.25" customHeight="1">
      <c r="A660" s="66"/>
      <c r="B660" s="67"/>
      <c r="C660" s="66"/>
      <c r="D660" s="66"/>
      <c r="E660" s="66"/>
      <c r="F660" s="66"/>
      <c r="G660" s="66"/>
      <c r="H660" s="66"/>
      <c r="I660" s="66"/>
      <c r="J660" s="66"/>
      <c r="K660" s="66"/>
      <c r="L660" s="66"/>
      <c r="M660" s="66"/>
      <c r="N660" s="66"/>
      <c r="O660" s="66"/>
      <c r="P660" s="66"/>
      <c r="Q660" s="66"/>
      <c r="R660" s="66"/>
      <c r="S660" s="68"/>
      <c r="T660" s="69"/>
      <c r="U660" s="69"/>
      <c r="V660" s="70"/>
      <c r="W660" s="69"/>
      <c r="X660" s="70"/>
      <c r="Y660" s="69"/>
      <c r="Z660" s="69"/>
      <c r="AA660" s="66"/>
      <c r="AB660" s="66"/>
      <c r="AC660" s="66"/>
      <c r="AD660" s="66"/>
      <c r="AE660" s="66"/>
      <c r="AF660" s="66"/>
    </row>
    <row r="661" ht="14.25" customHeight="1">
      <c r="A661" s="66"/>
      <c r="B661" s="67"/>
      <c r="C661" s="66"/>
      <c r="D661" s="66"/>
      <c r="E661" s="66"/>
      <c r="F661" s="66"/>
      <c r="G661" s="66"/>
      <c r="H661" s="66"/>
      <c r="I661" s="66"/>
      <c r="J661" s="66"/>
      <c r="K661" s="66"/>
      <c r="L661" s="66"/>
      <c r="M661" s="66"/>
      <c r="N661" s="66"/>
      <c r="O661" s="66"/>
      <c r="P661" s="66"/>
      <c r="Q661" s="66"/>
      <c r="R661" s="66"/>
      <c r="S661" s="68"/>
      <c r="T661" s="69"/>
      <c r="U661" s="69"/>
      <c r="V661" s="70"/>
      <c r="W661" s="69"/>
      <c r="X661" s="70"/>
      <c r="Y661" s="69"/>
      <c r="Z661" s="69"/>
      <c r="AA661" s="66"/>
      <c r="AB661" s="66"/>
      <c r="AC661" s="66"/>
      <c r="AD661" s="66"/>
      <c r="AE661" s="66"/>
      <c r="AF661" s="66"/>
    </row>
    <row r="662" ht="14.25" customHeight="1">
      <c r="A662" s="66"/>
      <c r="B662" s="67"/>
      <c r="C662" s="66"/>
      <c r="D662" s="66"/>
      <c r="E662" s="66"/>
      <c r="F662" s="66"/>
      <c r="G662" s="66"/>
      <c r="H662" s="66"/>
      <c r="I662" s="66"/>
      <c r="J662" s="66"/>
      <c r="K662" s="66"/>
      <c r="L662" s="66"/>
      <c r="M662" s="66"/>
      <c r="N662" s="66"/>
      <c r="O662" s="66"/>
      <c r="P662" s="66"/>
      <c r="Q662" s="66"/>
      <c r="R662" s="66"/>
      <c r="S662" s="68"/>
      <c r="T662" s="69"/>
      <c r="U662" s="69"/>
      <c r="V662" s="70"/>
      <c r="W662" s="69"/>
      <c r="X662" s="70"/>
      <c r="Y662" s="69"/>
      <c r="Z662" s="69"/>
      <c r="AA662" s="66"/>
      <c r="AB662" s="66"/>
      <c r="AC662" s="66"/>
      <c r="AD662" s="66"/>
      <c r="AE662" s="66"/>
      <c r="AF662" s="66"/>
    </row>
    <row r="663" ht="14.25" customHeight="1">
      <c r="A663" s="66"/>
      <c r="B663" s="67"/>
      <c r="C663" s="66"/>
      <c r="D663" s="66"/>
      <c r="E663" s="66"/>
      <c r="F663" s="66"/>
      <c r="G663" s="66"/>
      <c r="H663" s="66"/>
      <c r="I663" s="66"/>
      <c r="J663" s="66"/>
      <c r="K663" s="66"/>
      <c r="L663" s="66"/>
      <c r="M663" s="66"/>
      <c r="N663" s="66"/>
      <c r="O663" s="66"/>
      <c r="P663" s="66"/>
      <c r="Q663" s="66"/>
      <c r="R663" s="66"/>
      <c r="S663" s="68"/>
      <c r="T663" s="69"/>
      <c r="U663" s="69"/>
      <c r="V663" s="70"/>
      <c r="W663" s="69"/>
      <c r="X663" s="70"/>
      <c r="Y663" s="69"/>
      <c r="Z663" s="69"/>
      <c r="AA663" s="66"/>
      <c r="AB663" s="66"/>
      <c r="AC663" s="66"/>
      <c r="AD663" s="66"/>
      <c r="AE663" s="66"/>
      <c r="AF663" s="66"/>
    </row>
    <row r="664" ht="14.25" customHeight="1">
      <c r="A664" s="66"/>
      <c r="B664" s="67"/>
      <c r="C664" s="66"/>
      <c r="D664" s="66"/>
      <c r="E664" s="66"/>
      <c r="F664" s="66"/>
      <c r="G664" s="66"/>
      <c r="H664" s="66"/>
      <c r="I664" s="66"/>
      <c r="J664" s="66"/>
      <c r="K664" s="66"/>
      <c r="L664" s="66"/>
      <c r="M664" s="66"/>
      <c r="N664" s="66"/>
      <c r="O664" s="66"/>
      <c r="P664" s="66"/>
      <c r="Q664" s="66"/>
      <c r="R664" s="66"/>
      <c r="S664" s="68"/>
      <c r="T664" s="69"/>
      <c r="U664" s="69"/>
      <c r="V664" s="70"/>
      <c r="W664" s="69"/>
      <c r="X664" s="70"/>
      <c r="Y664" s="69"/>
      <c r="Z664" s="69"/>
      <c r="AA664" s="66"/>
      <c r="AB664" s="66"/>
      <c r="AC664" s="66"/>
      <c r="AD664" s="66"/>
      <c r="AE664" s="66"/>
      <c r="AF664" s="66"/>
    </row>
    <row r="665" ht="14.25" customHeight="1">
      <c r="A665" s="66"/>
      <c r="B665" s="67"/>
      <c r="C665" s="66"/>
      <c r="D665" s="66"/>
      <c r="E665" s="66"/>
      <c r="F665" s="66"/>
      <c r="G665" s="66"/>
      <c r="H665" s="66"/>
      <c r="I665" s="66"/>
      <c r="J665" s="66"/>
      <c r="K665" s="66"/>
      <c r="L665" s="66"/>
      <c r="M665" s="66"/>
      <c r="N665" s="66"/>
      <c r="O665" s="66"/>
      <c r="P665" s="66"/>
      <c r="Q665" s="66"/>
      <c r="R665" s="66"/>
      <c r="S665" s="68"/>
      <c r="T665" s="69"/>
      <c r="U665" s="69"/>
      <c r="V665" s="70"/>
      <c r="W665" s="69"/>
      <c r="X665" s="70"/>
      <c r="Y665" s="69"/>
      <c r="Z665" s="69"/>
      <c r="AA665" s="66"/>
      <c r="AB665" s="66"/>
      <c r="AC665" s="66"/>
      <c r="AD665" s="66"/>
      <c r="AE665" s="66"/>
      <c r="AF665" s="66"/>
    </row>
    <row r="666" ht="14.25" customHeight="1">
      <c r="A666" s="66"/>
      <c r="B666" s="67"/>
      <c r="C666" s="66"/>
      <c r="D666" s="66"/>
      <c r="E666" s="66"/>
      <c r="F666" s="66"/>
      <c r="G666" s="66"/>
      <c r="H666" s="66"/>
      <c r="I666" s="66"/>
      <c r="J666" s="66"/>
      <c r="K666" s="66"/>
      <c r="L666" s="66"/>
      <c r="M666" s="66"/>
      <c r="N666" s="66"/>
      <c r="O666" s="66"/>
      <c r="P666" s="66"/>
      <c r="Q666" s="66"/>
      <c r="R666" s="66"/>
      <c r="S666" s="68"/>
      <c r="T666" s="69"/>
      <c r="U666" s="69"/>
      <c r="V666" s="70"/>
      <c r="W666" s="69"/>
      <c r="X666" s="70"/>
      <c r="Y666" s="69"/>
      <c r="Z666" s="69"/>
      <c r="AA666" s="66"/>
      <c r="AB666" s="66"/>
      <c r="AC666" s="66"/>
      <c r="AD666" s="66"/>
      <c r="AE666" s="66"/>
      <c r="AF666" s="66"/>
    </row>
    <row r="667" ht="14.25" customHeight="1">
      <c r="A667" s="66"/>
      <c r="B667" s="67"/>
      <c r="C667" s="66"/>
      <c r="D667" s="66"/>
      <c r="E667" s="66"/>
      <c r="F667" s="66"/>
      <c r="G667" s="66"/>
      <c r="H667" s="66"/>
      <c r="I667" s="66"/>
      <c r="J667" s="66"/>
      <c r="K667" s="66"/>
      <c r="L667" s="66"/>
      <c r="M667" s="66"/>
      <c r="N667" s="66"/>
      <c r="O667" s="66"/>
      <c r="P667" s="66"/>
      <c r="Q667" s="66"/>
      <c r="R667" s="66"/>
      <c r="S667" s="68"/>
      <c r="T667" s="69"/>
      <c r="U667" s="69"/>
      <c r="V667" s="70"/>
      <c r="W667" s="69"/>
      <c r="X667" s="70"/>
      <c r="Y667" s="69"/>
      <c r="Z667" s="69"/>
      <c r="AA667" s="66"/>
      <c r="AB667" s="66"/>
      <c r="AC667" s="66"/>
      <c r="AD667" s="66"/>
      <c r="AE667" s="66"/>
      <c r="AF667" s="66"/>
    </row>
    <row r="668" ht="14.25" customHeight="1">
      <c r="A668" s="66"/>
      <c r="B668" s="67"/>
      <c r="C668" s="66"/>
      <c r="D668" s="66"/>
      <c r="E668" s="66"/>
      <c r="F668" s="66"/>
      <c r="G668" s="66"/>
      <c r="H668" s="66"/>
      <c r="I668" s="66"/>
      <c r="J668" s="66"/>
      <c r="K668" s="66"/>
      <c r="L668" s="66"/>
      <c r="M668" s="66"/>
      <c r="N668" s="66"/>
      <c r="O668" s="66"/>
      <c r="P668" s="66"/>
      <c r="Q668" s="66"/>
      <c r="R668" s="66"/>
      <c r="S668" s="68"/>
      <c r="T668" s="69"/>
      <c r="U668" s="69"/>
      <c r="V668" s="70"/>
      <c r="W668" s="69"/>
      <c r="X668" s="70"/>
      <c r="Y668" s="69"/>
      <c r="Z668" s="69"/>
      <c r="AA668" s="66"/>
      <c r="AB668" s="66"/>
      <c r="AC668" s="66"/>
      <c r="AD668" s="66"/>
      <c r="AE668" s="66"/>
      <c r="AF668" s="66"/>
    </row>
    <row r="669" ht="14.25" customHeight="1">
      <c r="A669" s="66"/>
      <c r="B669" s="67"/>
      <c r="C669" s="66"/>
      <c r="D669" s="66"/>
      <c r="E669" s="66"/>
      <c r="F669" s="66"/>
      <c r="G669" s="66"/>
      <c r="H669" s="66"/>
      <c r="I669" s="66"/>
      <c r="J669" s="66"/>
      <c r="K669" s="66"/>
      <c r="L669" s="66"/>
      <c r="M669" s="66"/>
      <c r="N669" s="66"/>
      <c r="O669" s="66"/>
      <c r="P669" s="66"/>
      <c r="Q669" s="66"/>
      <c r="R669" s="66"/>
      <c r="S669" s="68"/>
      <c r="T669" s="69"/>
      <c r="U669" s="69"/>
      <c r="V669" s="70"/>
      <c r="W669" s="69"/>
      <c r="X669" s="70"/>
      <c r="Y669" s="69"/>
      <c r="Z669" s="69"/>
      <c r="AA669" s="66"/>
      <c r="AB669" s="66"/>
      <c r="AC669" s="66"/>
      <c r="AD669" s="66"/>
      <c r="AE669" s="66"/>
      <c r="AF669" s="66"/>
    </row>
    <row r="670" ht="14.25" customHeight="1">
      <c r="A670" s="66"/>
      <c r="B670" s="67"/>
      <c r="C670" s="66"/>
      <c r="D670" s="66"/>
      <c r="E670" s="66"/>
      <c r="F670" s="66"/>
      <c r="G670" s="66"/>
      <c r="H670" s="66"/>
      <c r="I670" s="66"/>
      <c r="J670" s="66"/>
      <c r="K670" s="66"/>
      <c r="L670" s="66"/>
      <c r="M670" s="66"/>
      <c r="N670" s="66"/>
      <c r="O670" s="66"/>
      <c r="P670" s="66"/>
      <c r="Q670" s="66"/>
      <c r="R670" s="66"/>
      <c r="S670" s="68"/>
      <c r="T670" s="69"/>
      <c r="U670" s="69"/>
      <c r="V670" s="70"/>
      <c r="W670" s="69"/>
      <c r="X670" s="70"/>
      <c r="Y670" s="69"/>
      <c r="Z670" s="69"/>
      <c r="AA670" s="66"/>
      <c r="AB670" s="66"/>
      <c r="AC670" s="66"/>
      <c r="AD670" s="66"/>
      <c r="AE670" s="66"/>
      <c r="AF670" s="66"/>
    </row>
    <row r="671" ht="14.25" customHeight="1">
      <c r="A671" s="66"/>
      <c r="B671" s="67"/>
      <c r="C671" s="66"/>
      <c r="D671" s="66"/>
      <c r="E671" s="66"/>
      <c r="F671" s="66"/>
      <c r="G671" s="66"/>
      <c r="H671" s="66"/>
      <c r="I671" s="66"/>
      <c r="J671" s="66"/>
      <c r="K671" s="66"/>
      <c r="L671" s="66"/>
      <c r="M671" s="66"/>
      <c r="N671" s="66"/>
      <c r="O671" s="66"/>
      <c r="P671" s="66"/>
      <c r="Q671" s="66"/>
      <c r="R671" s="66"/>
      <c r="S671" s="68"/>
      <c r="T671" s="69"/>
      <c r="U671" s="69"/>
      <c r="V671" s="70"/>
      <c r="W671" s="69"/>
      <c r="X671" s="70"/>
      <c r="Y671" s="69"/>
      <c r="Z671" s="69"/>
      <c r="AA671" s="66"/>
      <c r="AB671" s="66"/>
      <c r="AC671" s="66"/>
      <c r="AD671" s="66"/>
      <c r="AE671" s="66"/>
      <c r="AF671" s="66"/>
    </row>
    <row r="672" ht="14.25" customHeight="1">
      <c r="A672" s="66"/>
      <c r="B672" s="67"/>
      <c r="C672" s="66"/>
      <c r="D672" s="66"/>
      <c r="E672" s="66"/>
      <c r="F672" s="66"/>
      <c r="G672" s="66"/>
      <c r="H672" s="66"/>
      <c r="I672" s="66"/>
      <c r="J672" s="66"/>
      <c r="K672" s="66"/>
      <c r="L672" s="66"/>
      <c r="M672" s="66"/>
      <c r="N672" s="66"/>
      <c r="O672" s="66"/>
      <c r="P672" s="66"/>
      <c r="Q672" s="66"/>
      <c r="R672" s="66"/>
      <c r="S672" s="68"/>
      <c r="T672" s="69"/>
      <c r="U672" s="69"/>
      <c r="V672" s="70"/>
      <c r="W672" s="69"/>
      <c r="X672" s="70"/>
      <c r="Y672" s="69"/>
      <c r="Z672" s="69"/>
      <c r="AA672" s="66"/>
      <c r="AB672" s="66"/>
      <c r="AC672" s="66"/>
      <c r="AD672" s="66"/>
      <c r="AE672" s="66"/>
      <c r="AF672" s="66"/>
    </row>
    <row r="673" ht="14.25" customHeight="1">
      <c r="A673" s="66"/>
      <c r="B673" s="67"/>
      <c r="C673" s="66"/>
      <c r="D673" s="66"/>
      <c r="E673" s="66"/>
      <c r="F673" s="66"/>
      <c r="G673" s="66"/>
      <c r="H673" s="66"/>
      <c r="I673" s="66"/>
      <c r="J673" s="66"/>
      <c r="K673" s="66"/>
      <c r="L673" s="66"/>
      <c r="M673" s="66"/>
      <c r="N673" s="66"/>
      <c r="O673" s="66"/>
      <c r="P673" s="66"/>
      <c r="Q673" s="66"/>
      <c r="R673" s="66"/>
      <c r="S673" s="68"/>
      <c r="T673" s="69"/>
      <c r="U673" s="69"/>
      <c r="V673" s="70"/>
      <c r="W673" s="69"/>
      <c r="X673" s="70"/>
      <c r="Y673" s="69"/>
      <c r="Z673" s="69"/>
      <c r="AA673" s="66"/>
      <c r="AB673" s="66"/>
      <c r="AC673" s="66"/>
      <c r="AD673" s="66"/>
      <c r="AE673" s="66"/>
      <c r="AF673" s="66"/>
    </row>
    <row r="674" ht="14.25" customHeight="1">
      <c r="A674" s="66"/>
      <c r="B674" s="67"/>
      <c r="C674" s="66"/>
      <c r="D674" s="66"/>
      <c r="E674" s="66"/>
      <c r="F674" s="66"/>
      <c r="G674" s="66"/>
      <c r="H674" s="66"/>
      <c r="I674" s="66"/>
      <c r="J674" s="66"/>
      <c r="K674" s="66"/>
      <c r="L674" s="66"/>
      <c r="M674" s="66"/>
      <c r="N674" s="66"/>
      <c r="O674" s="66"/>
      <c r="P674" s="66"/>
      <c r="Q674" s="66"/>
      <c r="R674" s="66"/>
      <c r="S674" s="68"/>
      <c r="T674" s="69"/>
      <c r="U674" s="69"/>
      <c r="V674" s="70"/>
      <c r="W674" s="69"/>
      <c r="X674" s="70"/>
      <c r="Y674" s="69"/>
      <c r="Z674" s="69"/>
      <c r="AA674" s="66"/>
      <c r="AB674" s="66"/>
      <c r="AC674" s="66"/>
      <c r="AD674" s="66"/>
      <c r="AE674" s="66"/>
      <c r="AF674" s="66"/>
    </row>
    <row r="675" ht="14.25" customHeight="1">
      <c r="A675" s="66"/>
      <c r="B675" s="67"/>
      <c r="C675" s="66"/>
      <c r="D675" s="66"/>
      <c r="E675" s="66"/>
      <c r="F675" s="66"/>
      <c r="G675" s="66"/>
      <c r="H675" s="66"/>
      <c r="I675" s="66"/>
      <c r="J675" s="66"/>
      <c r="K675" s="66"/>
      <c r="L675" s="66"/>
      <c r="M675" s="66"/>
      <c r="N675" s="66"/>
      <c r="O675" s="66"/>
      <c r="P675" s="66"/>
      <c r="Q675" s="66"/>
      <c r="R675" s="66"/>
      <c r="S675" s="68"/>
      <c r="T675" s="69"/>
      <c r="U675" s="69"/>
      <c r="V675" s="70"/>
      <c r="W675" s="69"/>
      <c r="X675" s="70"/>
      <c r="Y675" s="69"/>
      <c r="Z675" s="69"/>
      <c r="AA675" s="66"/>
      <c r="AB675" s="66"/>
      <c r="AC675" s="66"/>
      <c r="AD675" s="66"/>
      <c r="AE675" s="66"/>
      <c r="AF675" s="66"/>
    </row>
    <row r="676" ht="14.25" customHeight="1">
      <c r="A676" s="66"/>
      <c r="B676" s="67"/>
      <c r="C676" s="66"/>
      <c r="D676" s="66"/>
      <c r="E676" s="66"/>
      <c r="F676" s="66"/>
      <c r="G676" s="66"/>
      <c r="H676" s="66"/>
      <c r="I676" s="66"/>
      <c r="J676" s="66"/>
      <c r="K676" s="66"/>
      <c r="L676" s="66"/>
      <c r="M676" s="66"/>
      <c r="N676" s="66"/>
      <c r="O676" s="66"/>
      <c r="P676" s="66"/>
      <c r="Q676" s="66"/>
      <c r="R676" s="66"/>
      <c r="S676" s="68"/>
      <c r="T676" s="69"/>
      <c r="U676" s="69"/>
      <c r="V676" s="70"/>
      <c r="W676" s="69"/>
      <c r="X676" s="70"/>
      <c r="Y676" s="69"/>
      <c r="Z676" s="69"/>
      <c r="AA676" s="66"/>
      <c r="AB676" s="66"/>
      <c r="AC676" s="66"/>
      <c r="AD676" s="66"/>
      <c r="AE676" s="66"/>
      <c r="AF676" s="66"/>
    </row>
    <row r="677" ht="14.25" customHeight="1">
      <c r="A677" s="66"/>
      <c r="B677" s="67"/>
      <c r="C677" s="66"/>
      <c r="D677" s="66"/>
      <c r="E677" s="66"/>
      <c r="F677" s="66"/>
      <c r="G677" s="66"/>
      <c r="H677" s="66"/>
      <c r="I677" s="66"/>
      <c r="J677" s="66"/>
      <c r="K677" s="66"/>
      <c r="L677" s="66"/>
      <c r="M677" s="66"/>
      <c r="N677" s="66"/>
      <c r="O677" s="66"/>
      <c r="P677" s="66"/>
      <c r="Q677" s="66"/>
      <c r="R677" s="66"/>
      <c r="S677" s="68"/>
      <c r="T677" s="69"/>
      <c r="U677" s="69"/>
      <c r="V677" s="70"/>
      <c r="W677" s="69"/>
      <c r="X677" s="70"/>
      <c r="Y677" s="69"/>
      <c r="Z677" s="69"/>
      <c r="AA677" s="66"/>
      <c r="AB677" s="66"/>
      <c r="AC677" s="66"/>
      <c r="AD677" s="66"/>
      <c r="AE677" s="66"/>
      <c r="AF677" s="66"/>
    </row>
    <row r="678" ht="14.25" customHeight="1">
      <c r="A678" s="66"/>
      <c r="B678" s="67"/>
      <c r="C678" s="66"/>
      <c r="D678" s="66"/>
      <c r="E678" s="66"/>
      <c r="F678" s="66"/>
      <c r="G678" s="66"/>
      <c r="H678" s="66"/>
      <c r="I678" s="66"/>
      <c r="J678" s="66"/>
      <c r="K678" s="66"/>
      <c r="L678" s="66"/>
      <c r="M678" s="66"/>
      <c r="N678" s="66"/>
      <c r="O678" s="66"/>
      <c r="P678" s="66"/>
      <c r="Q678" s="66"/>
      <c r="R678" s="66"/>
      <c r="S678" s="68"/>
      <c r="T678" s="69"/>
      <c r="U678" s="69"/>
      <c r="V678" s="70"/>
      <c r="W678" s="69"/>
      <c r="X678" s="70"/>
      <c r="Y678" s="69"/>
      <c r="Z678" s="69"/>
      <c r="AA678" s="66"/>
      <c r="AB678" s="66"/>
      <c r="AC678" s="66"/>
      <c r="AD678" s="66"/>
      <c r="AE678" s="66"/>
      <c r="AF678" s="66"/>
    </row>
    <row r="679" ht="14.25" customHeight="1">
      <c r="A679" s="66"/>
      <c r="B679" s="67"/>
      <c r="C679" s="66"/>
      <c r="D679" s="66"/>
      <c r="E679" s="66"/>
      <c r="F679" s="66"/>
      <c r="G679" s="66"/>
      <c r="H679" s="66"/>
      <c r="I679" s="66"/>
      <c r="J679" s="66"/>
      <c r="K679" s="66"/>
      <c r="L679" s="66"/>
      <c r="M679" s="66"/>
      <c r="N679" s="66"/>
      <c r="O679" s="66"/>
      <c r="P679" s="66"/>
      <c r="Q679" s="66"/>
      <c r="R679" s="66"/>
      <c r="S679" s="68"/>
      <c r="T679" s="69"/>
      <c r="U679" s="69"/>
      <c r="V679" s="70"/>
      <c r="W679" s="69"/>
      <c r="X679" s="70"/>
      <c r="Y679" s="69"/>
      <c r="Z679" s="69"/>
      <c r="AA679" s="66"/>
      <c r="AB679" s="66"/>
      <c r="AC679" s="66"/>
      <c r="AD679" s="66"/>
      <c r="AE679" s="66"/>
      <c r="AF679" s="66"/>
    </row>
    <row r="680" ht="14.25" customHeight="1">
      <c r="A680" s="66"/>
      <c r="B680" s="67"/>
      <c r="C680" s="66"/>
      <c r="D680" s="66"/>
      <c r="E680" s="66"/>
      <c r="F680" s="66"/>
      <c r="G680" s="66"/>
      <c r="H680" s="66"/>
      <c r="I680" s="66"/>
      <c r="J680" s="66"/>
      <c r="K680" s="66"/>
      <c r="L680" s="66"/>
      <c r="M680" s="66"/>
      <c r="N680" s="66"/>
      <c r="O680" s="66"/>
      <c r="P680" s="66"/>
      <c r="Q680" s="66"/>
      <c r="R680" s="66"/>
      <c r="S680" s="68"/>
      <c r="T680" s="69"/>
      <c r="U680" s="69"/>
      <c r="V680" s="70"/>
      <c r="W680" s="69"/>
      <c r="X680" s="70"/>
      <c r="Y680" s="69"/>
      <c r="Z680" s="69"/>
      <c r="AA680" s="66"/>
      <c r="AB680" s="66"/>
      <c r="AC680" s="66"/>
      <c r="AD680" s="66"/>
      <c r="AE680" s="66"/>
      <c r="AF680" s="66"/>
    </row>
    <row r="681" ht="14.25" customHeight="1">
      <c r="A681" s="66"/>
      <c r="B681" s="67"/>
      <c r="C681" s="66"/>
      <c r="D681" s="66"/>
      <c r="E681" s="66"/>
      <c r="F681" s="66"/>
      <c r="G681" s="66"/>
      <c r="H681" s="66"/>
      <c r="I681" s="66"/>
      <c r="J681" s="66"/>
      <c r="K681" s="66"/>
      <c r="L681" s="66"/>
      <c r="M681" s="66"/>
      <c r="N681" s="66"/>
      <c r="O681" s="66"/>
      <c r="P681" s="66"/>
      <c r="Q681" s="66"/>
      <c r="R681" s="66"/>
      <c r="S681" s="68"/>
      <c r="T681" s="69"/>
      <c r="U681" s="69"/>
      <c r="V681" s="70"/>
      <c r="W681" s="69"/>
      <c r="X681" s="70"/>
      <c r="Y681" s="69"/>
      <c r="Z681" s="69"/>
      <c r="AA681" s="66"/>
      <c r="AB681" s="66"/>
      <c r="AC681" s="66"/>
      <c r="AD681" s="66"/>
      <c r="AE681" s="66"/>
      <c r="AF681" s="66"/>
    </row>
    <row r="682" ht="14.25" customHeight="1">
      <c r="A682" s="66"/>
      <c r="B682" s="67"/>
      <c r="C682" s="66"/>
      <c r="D682" s="66"/>
      <c r="E682" s="66"/>
      <c r="F682" s="66"/>
      <c r="G682" s="66"/>
      <c r="H682" s="66"/>
      <c r="I682" s="66"/>
      <c r="J682" s="66"/>
      <c r="K682" s="66"/>
      <c r="L682" s="66"/>
      <c r="M682" s="66"/>
      <c r="N682" s="66"/>
      <c r="O682" s="66"/>
      <c r="P682" s="66"/>
      <c r="Q682" s="66"/>
      <c r="R682" s="66"/>
      <c r="S682" s="68"/>
      <c r="T682" s="69"/>
      <c r="U682" s="69"/>
      <c r="V682" s="70"/>
      <c r="W682" s="69"/>
      <c r="X682" s="70"/>
      <c r="Y682" s="69"/>
      <c r="Z682" s="69"/>
      <c r="AA682" s="66"/>
      <c r="AB682" s="66"/>
      <c r="AC682" s="66"/>
      <c r="AD682" s="66"/>
      <c r="AE682" s="66"/>
      <c r="AF682" s="66"/>
    </row>
    <row r="683" ht="14.25" customHeight="1">
      <c r="A683" s="66"/>
      <c r="B683" s="67"/>
      <c r="C683" s="66"/>
      <c r="D683" s="66"/>
      <c r="E683" s="66"/>
      <c r="F683" s="66"/>
      <c r="G683" s="66"/>
      <c r="H683" s="66"/>
      <c r="I683" s="66"/>
      <c r="J683" s="66"/>
      <c r="K683" s="66"/>
      <c r="L683" s="66"/>
      <c r="M683" s="66"/>
      <c r="N683" s="66"/>
      <c r="O683" s="66"/>
      <c r="P683" s="66"/>
      <c r="Q683" s="66"/>
      <c r="R683" s="66"/>
      <c r="S683" s="68"/>
      <c r="T683" s="69"/>
      <c r="U683" s="69"/>
      <c r="V683" s="70"/>
      <c r="W683" s="69"/>
      <c r="X683" s="70"/>
      <c r="Y683" s="69"/>
      <c r="Z683" s="69"/>
      <c r="AA683" s="66"/>
      <c r="AB683" s="66"/>
      <c r="AC683" s="66"/>
      <c r="AD683" s="66"/>
      <c r="AE683" s="66"/>
      <c r="AF683" s="66"/>
    </row>
    <row r="684" ht="14.25" customHeight="1">
      <c r="A684" s="66"/>
      <c r="B684" s="67"/>
      <c r="C684" s="66"/>
      <c r="D684" s="66"/>
      <c r="E684" s="66"/>
      <c r="F684" s="66"/>
      <c r="G684" s="66"/>
      <c r="H684" s="66"/>
      <c r="I684" s="66"/>
      <c r="J684" s="66"/>
      <c r="K684" s="66"/>
      <c r="L684" s="66"/>
      <c r="M684" s="66"/>
      <c r="N684" s="66"/>
      <c r="O684" s="66"/>
      <c r="P684" s="66"/>
      <c r="Q684" s="66"/>
      <c r="R684" s="66"/>
      <c r="S684" s="68"/>
      <c r="T684" s="69"/>
      <c r="U684" s="69"/>
      <c r="V684" s="70"/>
      <c r="W684" s="69"/>
      <c r="X684" s="70"/>
      <c r="Y684" s="69"/>
      <c r="Z684" s="69"/>
      <c r="AA684" s="66"/>
      <c r="AB684" s="66"/>
      <c r="AC684" s="66"/>
      <c r="AD684" s="66"/>
      <c r="AE684" s="66"/>
      <c r="AF684" s="66"/>
    </row>
    <row r="685" ht="14.25" customHeight="1">
      <c r="A685" s="66"/>
      <c r="B685" s="67"/>
      <c r="C685" s="66"/>
      <c r="D685" s="66"/>
      <c r="E685" s="66"/>
      <c r="F685" s="66"/>
      <c r="G685" s="66"/>
      <c r="H685" s="66"/>
      <c r="I685" s="66"/>
      <c r="J685" s="66"/>
      <c r="K685" s="66"/>
      <c r="L685" s="66"/>
      <c r="M685" s="66"/>
      <c r="N685" s="66"/>
      <c r="O685" s="66"/>
      <c r="P685" s="66"/>
      <c r="Q685" s="66"/>
      <c r="R685" s="66"/>
      <c r="S685" s="68"/>
      <c r="T685" s="69"/>
      <c r="U685" s="69"/>
      <c r="V685" s="70"/>
      <c r="W685" s="69"/>
      <c r="X685" s="70"/>
      <c r="Y685" s="69"/>
      <c r="Z685" s="69"/>
      <c r="AA685" s="66"/>
      <c r="AB685" s="66"/>
      <c r="AC685" s="66"/>
      <c r="AD685" s="66"/>
      <c r="AE685" s="66"/>
      <c r="AF685" s="66"/>
    </row>
    <row r="686" ht="14.25" customHeight="1">
      <c r="A686" s="66"/>
      <c r="B686" s="67"/>
      <c r="C686" s="66"/>
      <c r="D686" s="66"/>
      <c r="E686" s="66"/>
      <c r="F686" s="66"/>
      <c r="G686" s="66"/>
      <c r="H686" s="66"/>
      <c r="I686" s="66"/>
      <c r="J686" s="66"/>
      <c r="K686" s="66"/>
      <c r="L686" s="66"/>
      <c r="M686" s="66"/>
      <c r="N686" s="66"/>
      <c r="O686" s="66"/>
      <c r="P686" s="66"/>
      <c r="Q686" s="66"/>
      <c r="R686" s="66"/>
      <c r="S686" s="68"/>
      <c r="T686" s="69"/>
      <c r="U686" s="69"/>
      <c r="V686" s="70"/>
      <c r="W686" s="69"/>
      <c r="X686" s="70"/>
      <c r="Y686" s="69"/>
      <c r="Z686" s="69"/>
      <c r="AA686" s="66"/>
      <c r="AB686" s="66"/>
      <c r="AC686" s="66"/>
      <c r="AD686" s="66"/>
      <c r="AE686" s="66"/>
      <c r="AF686" s="66"/>
    </row>
    <row r="687" ht="14.25" customHeight="1">
      <c r="A687" s="66"/>
      <c r="B687" s="67"/>
      <c r="C687" s="66"/>
      <c r="D687" s="66"/>
      <c r="E687" s="66"/>
      <c r="F687" s="66"/>
      <c r="G687" s="66"/>
      <c r="H687" s="66"/>
      <c r="I687" s="66"/>
      <c r="J687" s="66"/>
      <c r="K687" s="66"/>
      <c r="L687" s="66"/>
      <c r="M687" s="66"/>
      <c r="N687" s="66"/>
      <c r="O687" s="66"/>
      <c r="P687" s="66"/>
      <c r="Q687" s="66"/>
      <c r="R687" s="66"/>
      <c r="S687" s="68"/>
      <c r="T687" s="69"/>
      <c r="U687" s="69"/>
      <c r="V687" s="70"/>
      <c r="W687" s="69"/>
      <c r="X687" s="70"/>
      <c r="Y687" s="69"/>
      <c r="Z687" s="69"/>
      <c r="AA687" s="66"/>
      <c r="AB687" s="66"/>
      <c r="AC687" s="66"/>
      <c r="AD687" s="66"/>
      <c r="AE687" s="66"/>
      <c r="AF687" s="66"/>
    </row>
    <row r="688" ht="14.25" customHeight="1">
      <c r="A688" s="66"/>
      <c r="B688" s="67"/>
      <c r="C688" s="66"/>
      <c r="D688" s="66"/>
      <c r="E688" s="66"/>
      <c r="F688" s="66"/>
      <c r="G688" s="66"/>
      <c r="H688" s="66"/>
      <c r="I688" s="66"/>
      <c r="J688" s="66"/>
      <c r="K688" s="66"/>
      <c r="L688" s="66"/>
      <c r="M688" s="66"/>
      <c r="N688" s="66"/>
      <c r="O688" s="66"/>
      <c r="P688" s="66"/>
      <c r="Q688" s="66"/>
      <c r="R688" s="66"/>
      <c r="S688" s="68"/>
      <c r="T688" s="69"/>
      <c r="U688" s="69"/>
      <c r="V688" s="70"/>
      <c r="W688" s="69"/>
      <c r="X688" s="70"/>
      <c r="Y688" s="69"/>
      <c r="Z688" s="69"/>
      <c r="AA688" s="66"/>
      <c r="AB688" s="66"/>
      <c r="AC688" s="66"/>
      <c r="AD688" s="66"/>
      <c r="AE688" s="66"/>
      <c r="AF688" s="66"/>
    </row>
    <row r="689" ht="14.25" customHeight="1">
      <c r="A689" s="66"/>
      <c r="B689" s="67"/>
      <c r="C689" s="66"/>
      <c r="D689" s="66"/>
      <c r="E689" s="66"/>
      <c r="F689" s="66"/>
      <c r="G689" s="66"/>
      <c r="H689" s="66"/>
      <c r="I689" s="66"/>
      <c r="J689" s="66"/>
      <c r="K689" s="66"/>
      <c r="L689" s="66"/>
      <c r="M689" s="66"/>
      <c r="N689" s="66"/>
      <c r="O689" s="66"/>
      <c r="P689" s="66"/>
      <c r="Q689" s="66"/>
      <c r="R689" s="66"/>
      <c r="S689" s="68"/>
      <c r="T689" s="69"/>
      <c r="U689" s="69"/>
      <c r="V689" s="70"/>
      <c r="W689" s="69"/>
      <c r="X689" s="70"/>
      <c r="Y689" s="69"/>
      <c r="Z689" s="69"/>
      <c r="AA689" s="66"/>
      <c r="AB689" s="66"/>
      <c r="AC689" s="66"/>
      <c r="AD689" s="66"/>
      <c r="AE689" s="66"/>
      <c r="AF689" s="66"/>
    </row>
    <row r="690" ht="14.25" customHeight="1">
      <c r="A690" s="66"/>
      <c r="B690" s="67"/>
      <c r="C690" s="66"/>
      <c r="D690" s="66"/>
      <c r="E690" s="66"/>
      <c r="F690" s="66"/>
      <c r="G690" s="66"/>
      <c r="H690" s="66"/>
      <c r="I690" s="66"/>
      <c r="J690" s="66"/>
      <c r="K690" s="66"/>
      <c r="L690" s="66"/>
      <c r="M690" s="66"/>
      <c r="N690" s="66"/>
      <c r="O690" s="66"/>
      <c r="P690" s="66"/>
      <c r="Q690" s="66"/>
      <c r="R690" s="66"/>
      <c r="S690" s="68"/>
      <c r="T690" s="69"/>
      <c r="U690" s="69"/>
      <c r="V690" s="70"/>
      <c r="W690" s="69"/>
      <c r="X690" s="70"/>
      <c r="Y690" s="69"/>
      <c r="Z690" s="69"/>
      <c r="AA690" s="66"/>
      <c r="AB690" s="66"/>
      <c r="AC690" s="66"/>
      <c r="AD690" s="66"/>
      <c r="AE690" s="66"/>
      <c r="AF690" s="66"/>
    </row>
    <row r="691" ht="14.25" customHeight="1">
      <c r="A691" s="66"/>
      <c r="B691" s="67"/>
      <c r="C691" s="66"/>
      <c r="D691" s="66"/>
      <c r="E691" s="66"/>
      <c r="F691" s="66"/>
      <c r="G691" s="66"/>
      <c r="H691" s="66"/>
      <c r="I691" s="66"/>
      <c r="J691" s="66"/>
      <c r="K691" s="66"/>
      <c r="L691" s="66"/>
      <c r="M691" s="66"/>
      <c r="N691" s="66"/>
      <c r="O691" s="66"/>
      <c r="P691" s="66"/>
      <c r="Q691" s="66"/>
      <c r="R691" s="66"/>
      <c r="S691" s="68"/>
      <c r="T691" s="69"/>
      <c r="U691" s="69"/>
      <c r="V691" s="70"/>
      <c r="W691" s="69"/>
      <c r="X691" s="70"/>
      <c r="Y691" s="69"/>
      <c r="Z691" s="69"/>
      <c r="AA691" s="66"/>
      <c r="AB691" s="66"/>
      <c r="AC691" s="66"/>
      <c r="AD691" s="66"/>
      <c r="AE691" s="66"/>
      <c r="AF691" s="66"/>
    </row>
    <row r="692" ht="14.25" customHeight="1">
      <c r="A692" s="66"/>
      <c r="B692" s="67"/>
      <c r="C692" s="66"/>
      <c r="D692" s="66"/>
      <c r="E692" s="66"/>
      <c r="F692" s="66"/>
      <c r="G692" s="66"/>
      <c r="H692" s="66"/>
      <c r="I692" s="66"/>
      <c r="J692" s="66"/>
      <c r="K692" s="66"/>
      <c r="L692" s="66"/>
      <c r="M692" s="66"/>
      <c r="N692" s="66"/>
      <c r="O692" s="66"/>
      <c r="P692" s="66"/>
      <c r="Q692" s="66"/>
      <c r="R692" s="66"/>
      <c r="S692" s="68"/>
      <c r="T692" s="69"/>
      <c r="U692" s="69"/>
      <c r="V692" s="70"/>
      <c r="W692" s="69"/>
      <c r="X692" s="70"/>
      <c r="Y692" s="69"/>
      <c r="Z692" s="69"/>
      <c r="AA692" s="66"/>
      <c r="AB692" s="66"/>
      <c r="AC692" s="66"/>
      <c r="AD692" s="66"/>
      <c r="AE692" s="66"/>
      <c r="AF692" s="66"/>
    </row>
    <row r="693" ht="14.25" customHeight="1">
      <c r="A693" s="66"/>
      <c r="B693" s="67"/>
      <c r="C693" s="66"/>
      <c r="D693" s="66"/>
      <c r="E693" s="66"/>
      <c r="F693" s="66"/>
      <c r="G693" s="66"/>
      <c r="H693" s="66"/>
      <c r="I693" s="66"/>
      <c r="J693" s="66"/>
      <c r="K693" s="66"/>
      <c r="L693" s="66"/>
      <c r="M693" s="66"/>
      <c r="N693" s="66"/>
      <c r="O693" s="66"/>
      <c r="P693" s="66"/>
      <c r="Q693" s="66"/>
      <c r="R693" s="66"/>
      <c r="S693" s="68"/>
      <c r="T693" s="69"/>
      <c r="U693" s="69"/>
      <c r="V693" s="70"/>
      <c r="W693" s="69"/>
      <c r="X693" s="70"/>
      <c r="Y693" s="69"/>
      <c r="Z693" s="69"/>
      <c r="AA693" s="66"/>
      <c r="AB693" s="66"/>
      <c r="AC693" s="66"/>
      <c r="AD693" s="66"/>
      <c r="AE693" s="66"/>
      <c r="AF693" s="66"/>
    </row>
    <row r="694" ht="14.25" customHeight="1">
      <c r="A694" s="66"/>
      <c r="B694" s="67"/>
      <c r="C694" s="66"/>
      <c r="D694" s="66"/>
      <c r="E694" s="66"/>
      <c r="F694" s="66"/>
      <c r="G694" s="66"/>
      <c r="H694" s="66"/>
      <c r="I694" s="66"/>
      <c r="J694" s="66"/>
      <c r="K694" s="66"/>
      <c r="L694" s="66"/>
      <c r="M694" s="66"/>
      <c r="N694" s="66"/>
      <c r="O694" s="66"/>
      <c r="P694" s="66"/>
      <c r="Q694" s="66"/>
      <c r="R694" s="66"/>
      <c r="S694" s="68"/>
      <c r="T694" s="69"/>
      <c r="U694" s="69"/>
      <c r="V694" s="70"/>
      <c r="W694" s="69"/>
      <c r="X694" s="70"/>
      <c r="Y694" s="69"/>
      <c r="Z694" s="69"/>
      <c r="AA694" s="66"/>
      <c r="AB694" s="66"/>
      <c r="AC694" s="66"/>
      <c r="AD694" s="66"/>
      <c r="AE694" s="66"/>
      <c r="AF694" s="66"/>
    </row>
    <row r="695" ht="14.25" customHeight="1">
      <c r="A695" s="66"/>
      <c r="B695" s="67"/>
      <c r="C695" s="66"/>
      <c r="D695" s="66"/>
      <c r="E695" s="66"/>
      <c r="F695" s="66"/>
      <c r="G695" s="66"/>
      <c r="H695" s="66"/>
      <c r="I695" s="66"/>
      <c r="J695" s="66"/>
      <c r="K695" s="66"/>
      <c r="L695" s="66"/>
      <c r="M695" s="66"/>
      <c r="N695" s="66"/>
      <c r="O695" s="66"/>
      <c r="P695" s="66"/>
      <c r="Q695" s="66"/>
      <c r="R695" s="66"/>
      <c r="S695" s="68"/>
      <c r="T695" s="69"/>
      <c r="U695" s="69"/>
      <c r="V695" s="70"/>
      <c r="W695" s="69"/>
      <c r="X695" s="70"/>
      <c r="Y695" s="69"/>
      <c r="Z695" s="69"/>
      <c r="AA695" s="66"/>
      <c r="AB695" s="66"/>
      <c r="AC695" s="66"/>
      <c r="AD695" s="66"/>
      <c r="AE695" s="66"/>
      <c r="AF695" s="66"/>
    </row>
    <row r="696" ht="14.25" customHeight="1">
      <c r="A696" s="66"/>
      <c r="B696" s="67"/>
      <c r="C696" s="66"/>
      <c r="D696" s="66"/>
      <c r="E696" s="66"/>
      <c r="F696" s="66"/>
      <c r="G696" s="66"/>
      <c r="H696" s="66"/>
      <c r="I696" s="66"/>
      <c r="J696" s="66"/>
      <c r="K696" s="66"/>
      <c r="L696" s="66"/>
      <c r="M696" s="66"/>
      <c r="N696" s="66"/>
      <c r="O696" s="66"/>
      <c r="P696" s="66"/>
      <c r="Q696" s="66"/>
      <c r="R696" s="66"/>
      <c r="S696" s="68"/>
      <c r="T696" s="69"/>
      <c r="U696" s="69"/>
      <c r="V696" s="70"/>
      <c r="W696" s="69"/>
      <c r="X696" s="70"/>
      <c r="Y696" s="69"/>
      <c r="Z696" s="69"/>
      <c r="AA696" s="66"/>
      <c r="AB696" s="66"/>
      <c r="AC696" s="66"/>
      <c r="AD696" s="66"/>
      <c r="AE696" s="66"/>
      <c r="AF696" s="66"/>
    </row>
    <row r="697" ht="14.25" customHeight="1">
      <c r="A697" s="66"/>
      <c r="B697" s="67"/>
      <c r="C697" s="66"/>
      <c r="D697" s="66"/>
      <c r="E697" s="66"/>
      <c r="F697" s="66"/>
      <c r="G697" s="66"/>
      <c r="H697" s="66"/>
      <c r="I697" s="66"/>
      <c r="J697" s="66"/>
      <c r="K697" s="66"/>
      <c r="L697" s="66"/>
      <c r="M697" s="66"/>
      <c r="N697" s="66"/>
      <c r="O697" s="66"/>
      <c r="P697" s="66"/>
      <c r="Q697" s="66"/>
      <c r="R697" s="66"/>
      <c r="S697" s="68"/>
      <c r="T697" s="69"/>
      <c r="U697" s="69"/>
      <c r="V697" s="70"/>
      <c r="W697" s="69"/>
      <c r="X697" s="70"/>
      <c r="Y697" s="69"/>
      <c r="Z697" s="69"/>
      <c r="AA697" s="66"/>
      <c r="AB697" s="66"/>
      <c r="AC697" s="66"/>
      <c r="AD697" s="66"/>
      <c r="AE697" s="66"/>
      <c r="AF697" s="66"/>
    </row>
    <row r="698" ht="14.25" customHeight="1">
      <c r="A698" s="66"/>
      <c r="B698" s="67"/>
      <c r="C698" s="66"/>
      <c r="D698" s="66"/>
      <c r="E698" s="66"/>
      <c r="F698" s="66"/>
      <c r="G698" s="66"/>
      <c r="H698" s="66"/>
      <c r="I698" s="66"/>
      <c r="J698" s="66"/>
      <c r="K698" s="66"/>
      <c r="L698" s="66"/>
      <c r="M698" s="66"/>
      <c r="N698" s="66"/>
      <c r="O698" s="66"/>
      <c r="P698" s="66"/>
      <c r="Q698" s="66"/>
      <c r="R698" s="66"/>
      <c r="S698" s="68"/>
      <c r="T698" s="69"/>
      <c r="U698" s="69"/>
      <c r="V698" s="70"/>
      <c r="W698" s="69"/>
      <c r="X698" s="70"/>
      <c r="Y698" s="69"/>
      <c r="Z698" s="69"/>
      <c r="AA698" s="66"/>
      <c r="AB698" s="66"/>
      <c r="AC698" s="66"/>
      <c r="AD698" s="66"/>
      <c r="AE698" s="66"/>
      <c r="AF698" s="66"/>
    </row>
    <row r="699" ht="14.25" customHeight="1">
      <c r="A699" s="66"/>
      <c r="B699" s="67"/>
      <c r="C699" s="66"/>
      <c r="D699" s="66"/>
      <c r="E699" s="66"/>
      <c r="F699" s="66"/>
      <c r="G699" s="66"/>
      <c r="H699" s="66"/>
      <c r="I699" s="66"/>
      <c r="J699" s="66"/>
      <c r="K699" s="66"/>
      <c r="L699" s="66"/>
      <c r="M699" s="66"/>
      <c r="N699" s="66"/>
      <c r="O699" s="66"/>
      <c r="P699" s="66"/>
      <c r="Q699" s="66"/>
      <c r="R699" s="66"/>
      <c r="S699" s="68"/>
      <c r="T699" s="69"/>
      <c r="U699" s="69"/>
      <c r="V699" s="70"/>
      <c r="W699" s="69"/>
      <c r="X699" s="70"/>
      <c r="Y699" s="69"/>
      <c r="Z699" s="69"/>
      <c r="AA699" s="66"/>
      <c r="AB699" s="66"/>
      <c r="AC699" s="66"/>
      <c r="AD699" s="66"/>
      <c r="AE699" s="66"/>
      <c r="AF699" s="66"/>
    </row>
    <row r="700" ht="14.25" customHeight="1">
      <c r="A700" s="66"/>
      <c r="B700" s="67"/>
      <c r="C700" s="66"/>
      <c r="D700" s="66"/>
      <c r="E700" s="66"/>
      <c r="F700" s="66"/>
      <c r="G700" s="66"/>
      <c r="H700" s="66"/>
      <c r="I700" s="66"/>
      <c r="J700" s="66"/>
      <c r="K700" s="66"/>
      <c r="L700" s="66"/>
      <c r="M700" s="66"/>
      <c r="N700" s="66"/>
      <c r="O700" s="66"/>
      <c r="P700" s="66"/>
      <c r="Q700" s="66"/>
      <c r="R700" s="66"/>
      <c r="S700" s="68"/>
      <c r="T700" s="69"/>
      <c r="U700" s="69"/>
      <c r="V700" s="70"/>
      <c r="W700" s="69"/>
      <c r="X700" s="70"/>
      <c r="Y700" s="69"/>
      <c r="Z700" s="69"/>
      <c r="AA700" s="66"/>
      <c r="AB700" s="66"/>
      <c r="AC700" s="66"/>
      <c r="AD700" s="66"/>
      <c r="AE700" s="66"/>
      <c r="AF700" s="66"/>
    </row>
    <row r="701" ht="14.25" customHeight="1">
      <c r="A701" s="66"/>
      <c r="B701" s="67"/>
      <c r="C701" s="66"/>
      <c r="D701" s="66"/>
      <c r="E701" s="66"/>
      <c r="F701" s="66"/>
      <c r="G701" s="66"/>
      <c r="H701" s="66"/>
      <c r="I701" s="66"/>
      <c r="J701" s="66"/>
      <c r="K701" s="66"/>
      <c r="L701" s="66"/>
      <c r="M701" s="66"/>
      <c r="N701" s="66"/>
      <c r="O701" s="66"/>
      <c r="P701" s="66"/>
      <c r="Q701" s="66"/>
      <c r="R701" s="66"/>
      <c r="S701" s="68"/>
      <c r="T701" s="69"/>
      <c r="U701" s="69"/>
      <c r="V701" s="70"/>
      <c r="W701" s="69"/>
      <c r="X701" s="70"/>
      <c r="Y701" s="69"/>
      <c r="Z701" s="69"/>
      <c r="AA701" s="66"/>
      <c r="AB701" s="66"/>
      <c r="AC701" s="66"/>
      <c r="AD701" s="66"/>
      <c r="AE701" s="66"/>
      <c r="AF701" s="66"/>
    </row>
    <row r="702" ht="14.25" customHeight="1">
      <c r="A702" s="66"/>
      <c r="B702" s="67"/>
      <c r="C702" s="66"/>
      <c r="D702" s="66"/>
      <c r="E702" s="66"/>
      <c r="F702" s="66"/>
      <c r="G702" s="66"/>
      <c r="H702" s="66"/>
      <c r="I702" s="66"/>
      <c r="J702" s="66"/>
      <c r="K702" s="66"/>
      <c r="L702" s="66"/>
      <c r="M702" s="66"/>
      <c r="N702" s="66"/>
      <c r="O702" s="66"/>
      <c r="P702" s="66"/>
      <c r="Q702" s="66"/>
      <c r="R702" s="66"/>
      <c r="S702" s="68"/>
      <c r="T702" s="69"/>
      <c r="U702" s="69"/>
      <c r="V702" s="70"/>
      <c r="W702" s="69"/>
      <c r="X702" s="70"/>
      <c r="Y702" s="69"/>
      <c r="Z702" s="69"/>
      <c r="AA702" s="66"/>
      <c r="AB702" s="66"/>
      <c r="AC702" s="66"/>
      <c r="AD702" s="66"/>
      <c r="AE702" s="66"/>
      <c r="AF702" s="66"/>
    </row>
    <row r="703" ht="14.25" customHeight="1">
      <c r="A703" s="66"/>
      <c r="B703" s="67"/>
      <c r="C703" s="66"/>
      <c r="D703" s="66"/>
      <c r="E703" s="66"/>
      <c r="F703" s="66"/>
      <c r="G703" s="66"/>
      <c r="H703" s="66"/>
      <c r="I703" s="66"/>
      <c r="J703" s="66"/>
      <c r="K703" s="66"/>
      <c r="L703" s="66"/>
      <c r="M703" s="66"/>
      <c r="N703" s="66"/>
      <c r="O703" s="66"/>
      <c r="P703" s="66"/>
      <c r="Q703" s="66"/>
      <c r="R703" s="66"/>
      <c r="S703" s="68"/>
      <c r="T703" s="69"/>
      <c r="U703" s="69"/>
      <c r="V703" s="70"/>
      <c r="W703" s="69"/>
      <c r="X703" s="70"/>
      <c r="Y703" s="69"/>
      <c r="Z703" s="69"/>
      <c r="AA703" s="66"/>
      <c r="AB703" s="66"/>
      <c r="AC703" s="66"/>
      <c r="AD703" s="66"/>
      <c r="AE703" s="66"/>
      <c r="AF703" s="66"/>
    </row>
    <row r="704" ht="14.25" customHeight="1">
      <c r="A704" s="66"/>
      <c r="B704" s="67"/>
      <c r="C704" s="66"/>
      <c r="D704" s="66"/>
      <c r="E704" s="66"/>
      <c r="F704" s="66"/>
      <c r="G704" s="66"/>
      <c r="H704" s="66"/>
      <c r="I704" s="66"/>
      <c r="J704" s="66"/>
      <c r="K704" s="66"/>
      <c r="L704" s="66"/>
      <c r="M704" s="66"/>
      <c r="N704" s="66"/>
      <c r="O704" s="66"/>
      <c r="P704" s="66"/>
      <c r="Q704" s="66"/>
      <c r="R704" s="66"/>
      <c r="S704" s="68"/>
      <c r="T704" s="69"/>
      <c r="U704" s="69"/>
      <c r="V704" s="70"/>
      <c r="W704" s="69"/>
      <c r="X704" s="70"/>
      <c r="Y704" s="69"/>
      <c r="Z704" s="69"/>
      <c r="AA704" s="66"/>
      <c r="AB704" s="66"/>
      <c r="AC704" s="66"/>
      <c r="AD704" s="66"/>
      <c r="AE704" s="66"/>
      <c r="AF704" s="66"/>
    </row>
    <row r="705" ht="14.25" customHeight="1">
      <c r="A705" s="66"/>
      <c r="B705" s="67"/>
      <c r="C705" s="66"/>
      <c r="D705" s="66"/>
      <c r="E705" s="66"/>
      <c r="F705" s="66"/>
      <c r="G705" s="66"/>
      <c r="H705" s="66"/>
      <c r="I705" s="66"/>
      <c r="J705" s="66"/>
      <c r="K705" s="66"/>
      <c r="L705" s="66"/>
      <c r="M705" s="66"/>
      <c r="N705" s="66"/>
      <c r="O705" s="66"/>
      <c r="P705" s="66"/>
      <c r="Q705" s="66"/>
      <c r="R705" s="66"/>
      <c r="S705" s="68"/>
      <c r="T705" s="69"/>
      <c r="U705" s="69"/>
      <c r="V705" s="70"/>
      <c r="W705" s="69"/>
      <c r="X705" s="70"/>
      <c r="Y705" s="69"/>
      <c r="Z705" s="69"/>
      <c r="AA705" s="66"/>
      <c r="AB705" s="66"/>
      <c r="AC705" s="66"/>
      <c r="AD705" s="66"/>
      <c r="AE705" s="66"/>
      <c r="AF705" s="66"/>
    </row>
    <row r="706" ht="14.25" customHeight="1">
      <c r="A706" s="66"/>
      <c r="B706" s="67"/>
      <c r="C706" s="66"/>
      <c r="D706" s="66"/>
      <c r="E706" s="66"/>
      <c r="F706" s="66"/>
      <c r="G706" s="66"/>
      <c r="H706" s="66"/>
      <c r="I706" s="66"/>
      <c r="J706" s="66"/>
      <c r="K706" s="66"/>
      <c r="L706" s="66"/>
      <c r="M706" s="66"/>
      <c r="N706" s="66"/>
      <c r="O706" s="66"/>
      <c r="P706" s="66"/>
      <c r="Q706" s="66"/>
      <c r="R706" s="66"/>
      <c r="S706" s="68"/>
      <c r="T706" s="69"/>
      <c r="U706" s="69"/>
      <c r="V706" s="70"/>
      <c r="W706" s="69"/>
      <c r="X706" s="70"/>
      <c r="Y706" s="69"/>
      <c r="Z706" s="69"/>
      <c r="AA706" s="66"/>
      <c r="AB706" s="66"/>
      <c r="AC706" s="66"/>
      <c r="AD706" s="66"/>
      <c r="AE706" s="66"/>
      <c r="AF706" s="66"/>
    </row>
    <row r="707" ht="14.25" customHeight="1">
      <c r="A707" s="66"/>
      <c r="B707" s="67"/>
      <c r="C707" s="66"/>
      <c r="D707" s="66"/>
      <c r="E707" s="66"/>
      <c r="F707" s="66"/>
      <c r="G707" s="66"/>
      <c r="H707" s="66"/>
      <c r="I707" s="66"/>
      <c r="J707" s="66"/>
      <c r="K707" s="66"/>
      <c r="L707" s="66"/>
      <c r="M707" s="66"/>
      <c r="N707" s="66"/>
      <c r="O707" s="66"/>
      <c r="P707" s="66"/>
      <c r="Q707" s="66"/>
      <c r="R707" s="66"/>
      <c r="S707" s="68"/>
      <c r="T707" s="69"/>
      <c r="U707" s="69"/>
      <c r="V707" s="70"/>
      <c r="W707" s="69"/>
      <c r="X707" s="70"/>
      <c r="Y707" s="69"/>
      <c r="Z707" s="69"/>
      <c r="AA707" s="66"/>
      <c r="AB707" s="66"/>
      <c r="AC707" s="66"/>
      <c r="AD707" s="66"/>
      <c r="AE707" s="66"/>
      <c r="AF707" s="66"/>
    </row>
    <row r="708" ht="14.25" customHeight="1">
      <c r="A708" s="66"/>
      <c r="B708" s="67"/>
      <c r="C708" s="66"/>
      <c r="D708" s="66"/>
      <c r="E708" s="66"/>
      <c r="F708" s="66"/>
      <c r="G708" s="66"/>
      <c r="H708" s="66"/>
      <c r="I708" s="66"/>
      <c r="J708" s="66"/>
      <c r="K708" s="66"/>
      <c r="L708" s="66"/>
      <c r="M708" s="66"/>
      <c r="N708" s="66"/>
      <c r="O708" s="66"/>
      <c r="P708" s="66"/>
      <c r="Q708" s="66"/>
      <c r="R708" s="66"/>
      <c r="S708" s="68"/>
      <c r="T708" s="69"/>
      <c r="U708" s="69"/>
      <c r="V708" s="70"/>
      <c r="W708" s="69"/>
      <c r="X708" s="70"/>
      <c r="Y708" s="69"/>
      <c r="Z708" s="69"/>
      <c r="AA708" s="66"/>
      <c r="AB708" s="66"/>
      <c r="AC708" s="66"/>
      <c r="AD708" s="66"/>
      <c r="AE708" s="66"/>
      <c r="AF708" s="66"/>
    </row>
    <row r="709" ht="14.25" customHeight="1">
      <c r="A709" s="66"/>
      <c r="B709" s="67"/>
      <c r="C709" s="66"/>
      <c r="D709" s="66"/>
      <c r="E709" s="66"/>
      <c r="F709" s="66"/>
      <c r="G709" s="66"/>
      <c r="H709" s="66"/>
      <c r="I709" s="66"/>
      <c r="J709" s="66"/>
      <c r="K709" s="66"/>
      <c r="L709" s="66"/>
      <c r="M709" s="66"/>
      <c r="N709" s="66"/>
      <c r="O709" s="66"/>
      <c r="P709" s="66"/>
      <c r="Q709" s="66"/>
      <c r="R709" s="66"/>
      <c r="S709" s="68"/>
      <c r="T709" s="69"/>
      <c r="U709" s="69"/>
      <c r="V709" s="70"/>
      <c r="W709" s="69"/>
      <c r="X709" s="70"/>
      <c r="Y709" s="69"/>
      <c r="Z709" s="69"/>
      <c r="AA709" s="66"/>
      <c r="AB709" s="66"/>
      <c r="AC709" s="66"/>
      <c r="AD709" s="66"/>
      <c r="AE709" s="66"/>
      <c r="AF709" s="66"/>
    </row>
    <row r="710" ht="14.25" customHeight="1">
      <c r="A710" s="66"/>
      <c r="B710" s="67"/>
      <c r="C710" s="66"/>
      <c r="D710" s="66"/>
      <c r="E710" s="66"/>
      <c r="F710" s="66"/>
      <c r="G710" s="66"/>
      <c r="H710" s="66"/>
      <c r="I710" s="66"/>
      <c r="J710" s="66"/>
      <c r="K710" s="66"/>
      <c r="L710" s="66"/>
      <c r="M710" s="66"/>
      <c r="N710" s="66"/>
      <c r="O710" s="66"/>
      <c r="P710" s="66"/>
      <c r="Q710" s="66"/>
      <c r="R710" s="66"/>
      <c r="S710" s="68"/>
      <c r="T710" s="69"/>
      <c r="U710" s="69"/>
      <c r="V710" s="70"/>
      <c r="W710" s="69"/>
      <c r="X710" s="70"/>
      <c r="Y710" s="69"/>
      <c r="Z710" s="69"/>
      <c r="AA710" s="66"/>
      <c r="AB710" s="66"/>
      <c r="AC710" s="66"/>
      <c r="AD710" s="66"/>
      <c r="AE710" s="66"/>
      <c r="AF710" s="66"/>
    </row>
    <row r="711" ht="14.25" customHeight="1">
      <c r="A711" s="66"/>
      <c r="B711" s="67"/>
      <c r="C711" s="66"/>
      <c r="D711" s="66"/>
      <c r="E711" s="66"/>
      <c r="F711" s="66"/>
      <c r="G711" s="66"/>
      <c r="H711" s="66"/>
      <c r="I711" s="66"/>
      <c r="J711" s="66"/>
      <c r="K711" s="66"/>
      <c r="L711" s="66"/>
      <c r="M711" s="66"/>
      <c r="N711" s="66"/>
      <c r="O711" s="66"/>
      <c r="P711" s="66"/>
      <c r="Q711" s="66"/>
      <c r="R711" s="66"/>
      <c r="S711" s="68"/>
      <c r="T711" s="69"/>
      <c r="U711" s="69"/>
      <c r="V711" s="70"/>
      <c r="W711" s="69"/>
      <c r="X711" s="70"/>
      <c r="Y711" s="69"/>
      <c r="Z711" s="69"/>
      <c r="AA711" s="66"/>
      <c r="AB711" s="66"/>
      <c r="AC711" s="66"/>
      <c r="AD711" s="66"/>
      <c r="AE711" s="66"/>
      <c r="AF711" s="66"/>
    </row>
    <row r="712" ht="14.25" customHeight="1">
      <c r="A712" s="66"/>
      <c r="B712" s="67"/>
      <c r="C712" s="66"/>
      <c r="D712" s="66"/>
      <c r="E712" s="66"/>
      <c r="F712" s="66"/>
      <c r="G712" s="66"/>
      <c r="H712" s="66"/>
      <c r="I712" s="66"/>
      <c r="J712" s="66"/>
      <c r="K712" s="66"/>
      <c r="L712" s="66"/>
      <c r="M712" s="66"/>
      <c r="N712" s="66"/>
      <c r="O712" s="66"/>
      <c r="P712" s="66"/>
      <c r="Q712" s="66"/>
      <c r="R712" s="66"/>
      <c r="S712" s="68"/>
      <c r="T712" s="69"/>
      <c r="U712" s="69"/>
      <c r="V712" s="70"/>
      <c r="W712" s="69"/>
      <c r="X712" s="70"/>
      <c r="Y712" s="69"/>
      <c r="Z712" s="69"/>
      <c r="AA712" s="66"/>
      <c r="AB712" s="66"/>
      <c r="AC712" s="66"/>
      <c r="AD712" s="66"/>
      <c r="AE712" s="66"/>
      <c r="AF712" s="66"/>
    </row>
    <row r="713" ht="14.25" customHeight="1">
      <c r="A713" s="66"/>
      <c r="B713" s="67"/>
      <c r="C713" s="66"/>
      <c r="D713" s="66"/>
      <c r="E713" s="66"/>
      <c r="F713" s="66"/>
      <c r="G713" s="66"/>
      <c r="H713" s="66"/>
      <c r="I713" s="66"/>
      <c r="J713" s="66"/>
      <c r="K713" s="66"/>
      <c r="L713" s="66"/>
      <c r="M713" s="66"/>
      <c r="N713" s="66"/>
      <c r="O713" s="66"/>
      <c r="P713" s="66"/>
      <c r="Q713" s="66"/>
      <c r="R713" s="66"/>
      <c r="S713" s="68"/>
      <c r="T713" s="69"/>
      <c r="U713" s="69"/>
      <c r="V713" s="70"/>
      <c r="W713" s="69"/>
      <c r="X713" s="70"/>
      <c r="Y713" s="69"/>
      <c r="Z713" s="69"/>
      <c r="AA713" s="66"/>
      <c r="AB713" s="66"/>
      <c r="AC713" s="66"/>
      <c r="AD713" s="66"/>
      <c r="AE713" s="66"/>
      <c r="AF713" s="66"/>
    </row>
    <row r="714" ht="14.25" customHeight="1">
      <c r="A714" s="66"/>
      <c r="B714" s="67"/>
      <c r="C714" s="66"/>
      <c r="D714" s="66"/>
      <c r="E714" s="66"/>
      <c r="F714" s="66"/>
      <c r="G714" s="66"/>
      <c r="H714" s="66"/>
      <c r="I714" s="66"/>
      <c r="J714" s="66"/>
      <c r="K714" s="66"/>
      <c r="L714" s="66"/>
      <c r="M714" s="66"/>
      <c r="N714" s="66"/>
      <c r="O714" s="66"/>
      <c r="P714" s="66"/>
      <c r="Q714" s="66"/>
      <c r="R714" s="66"/>
      <c r="S714" s="68"/>
      <c r="T714" s="69"/>
      <c r="U714" s="69"/>
      <c r="V714" s="70"/>
      <c r="W714" s="69"/>
      <c r="X714" s="70"/>
      <c r="Y714" s="69"/>
      <c r="Z714" s="69"/>
      <c r="AA714" s="66"/>
      <c r="AB714" s="66"/>
      <c r="AC714" s="66"/>
      <c r="AD714" s="66"/>
      <c r="AE714" s="66"/>
      <c r="AF714" s="66"/>
    </row>
    <row r="715" ht="14.25" customHeight="1">
      <c r="A715" s="66"/>
      <c r="B715" s="67"/>
      <c r="C715" s="66"/>
      <c r="D715" s="66"/>
      <c r="E715" s="66"/>
      <c r="F715" s="66"/>
      <c r="G715" s="66"/>
      <c r="H715" s="66"/>
      <c r="I715" s="66"/>
      <c r="J715" s="66"/>
      <c r="K715" s="66"/>
      <c r="L715" s="66"/>
      <c r="M715" s="66"/>
      <c r="N715" s="66"/>
      <c r="O715" s="66"/>
      <c r="P715" s="66"/>
      <c r="Q715" s="66"/>
      <c r="R715" s="66"/>
      <c r="S715" s="68"/>
      <c r="T715" s="69"/>
      <c r="U715" s="69"/>
      <c r="V715" s="70"/>
      <c r="W715" s="69"/>
      <c r="X715" s="70"/>
      <c r="Y715" s="69"/>
      <c r="Z715" s="69"/>
      <c r="AA715" s="66"/>
      <c r="AB715" s="66"/>
      <c r="AC715" s="66"/>
      <c r="AD715" s="66"/>
      <c r="AE715" s="66"/>
      <c r="AF715" s="66"/>
    </row>
    <row r="716" ht="14.25" customHeight="1">
      <c r="A716" s="66"/>
      <c r="B716" s="67"/>
      <c r="C716" s="66"/>
      <c r="D716" s="66"/>
      <c r="E716" s="66"/>
      <c r="F716" s="66"/>
      <c r="G716" s="66"/>
      <c r="H716" s="66"/>
      <c r="I716" s="66"/>
      <c r="J716" s="66"/>
      <c r="K716" s="66"/>
      <c r="L716" s="66"/>
      <c r="M716" s="66"/>
      <c r="N716" s="66"/>
      <c r="O716" s="66"/>
      <c r="P716" s="66"/>
      <c r="Q716" s="66"/>
      <c r="R716" s="66"/>
      <c r="S716" s="68"/>
      <c r="T716" s="69"/>
      <c r="U716" s="69"/>
      <c r="V716" s="70"/>
      <c r="W716" s="69"/>
      <c r="X716" s="70"/>
      <c r="Y716" s="69"/>
      <c r="Z716" s="69"/>
      <c r="AA716" s="66"/>
      <c r="AB716" s="66"/>
      <c r="AC716" s="66"/>
      <c r="AD716" s="66"/>
      <c r="AE716" s="66"/>
      <c r="AF716" s="66"/>
    </row>
    <row r="717" ht="14.25" customHeight="1">
      <c r="A717" s="66"/>
      <c r="B717" s="67"/>
      <c r="C717" s="66"/>
      <c r="D717" s="66"/>
      <c r="E717" s="66"/>
      <c r="F717" s="66"/>
      <c r="G717" s="66"/>
      <c r="H717" s="66"/>
      <c r="I717" s="66"/>
      <c r="J717" s="66"/>
      <c r="K717" s="66"/>
      <c r="L717" s="66"/>
      <c r="M717" s="66"/>
      <c r="N717" s="66"/>
      <c r="O717" s="66"/>
      <c r="P717" s="66"/>
      <c r="Q717" s="66"/>
      <c r="R717" s="66"/>
      <c r="S717" s="68"/>
      <c r="T717" s="69"/>
      <c r="U717" s="69"/>
      <c r="V717" s="70"/>
      <c r="W717" s="69"/>
      <c r="X717" s="70"/>
      <c r="Y717" s="69"/>
      <c r="Z717" s="69"/>
      <c r="AA717" s="66"/>
      <c r="AB717" s="66"/>
      <c r="AC717" s="66"/>
      <c r="AD717" s="66"/>
      <c r="AE717" s="66"/>
      <c r="AF717" s="66"/>
    </row>
    <row r="718" ht="14.25" customHeight="1">
      <c r="A718" s="66"/>
      <c r="B718" s="67"/>
      <c r="C718" s="66"/>
      <c r="D718" s="66"/>
      <c r="E718" s="66"/>
      <c r="F718" s="66"/>
      <c r="G718" s="66"/>
      <c r="H718" s="66"/>
      <c r="I718" s="66"/>
      <c r="J718" s="66"/>
      <c r="K718" s="66"/>
      <c r="L718" s="66"/>
      <c r="M718" s="66"/>
      <c r="N718" s="66"/>
      <c r="O718" s="66"/>
      <c r="P718" s="66"/>
      <c r="Q718" s="66"/>
      <c r="R718" s="66"/>
      <c r="S718" s="68"/>
      <c r="T718" s="69"/>
      <c r="U718" s="69"/>
      <c r="V718" s="70"/>
      <c r="W718" s="69"/>
      <c r="X718" s="70"/>
      <c r="Y718" s="69"/>
      <c r="Z718" s="69"/>
      <c r="AA718" s="66"/>
      <c r="AB718" s="66"/>
      <c r="AC718" s="66"/>
      <c r="AD718" s="66"/>
      <c r="AE718" s="66"/>
      <c r="AF718" s="66"/>
    </row>
    <row r="719" ht="14.25" customHeight="1">
      <c r="A719" s="66"/>
      <c r="B719" s="67"/>
      <c r="C719" s="66"/>
      <c r="D719" s="66"/>
      <c r="E719" s="66"/>
      <c r="F719" s="66"/>
      <c r="G719" s="66"/>
      <c r="H719" s="66"/>
      <c r="I719" s="66"/>
      <c r="J719" s="66"/>
      <c r="K719" s="66"/>
      <c r="L719" s="66"/>
      <c r="M719" s="66"/>
      <c r="N719" s="66"/>
      <c r="O719" s="66"/>
      <c r="P719" s="66"/>
      <c r="Q719" s="66"/>
      <c r="R719" s="66"/>
      <c r="S719" s="68"/>
      <c r="T719" s="69"/>
      <c r="U719" s="69"/>
      <c r="V719" s="70"/>
      <c r="W719" s="69"/>
      <c r="X719" s="70"/>
      <c r="Y719" s="69"/>
      <c r="Z719" s="69"/>
      <c r="AA719" s="66"/>
      <c r="AB719" s="66"/>
      <c r="AC719" s="66"/>
      <c r="AD719" s="66"/>
      <c r="AE719" s="66"/>
      <c r="AF719" s="66"/>
    </row>
    <row r="720" ht="14.25" customHeight="1">
      <c r="A720" s="66"/>
      <c r="B720" s="67"/>
      <c r="C720" s="66"/>
      <c r="D720" s="66"/>
      <c r="E720" s="66"/>
      <c r="F720" s="66"/>
      <c r="G720" s="66"/>
      <c r="H720" s="66"/>
      <c r="I720" s="66"/>
      <c r="J720" s="66"/>
      <c r="K720" s="66"/>
      <c r="L720" s="66"/>
      <c r="M720" s="66"/>
      <c r="N720" s="66"/>
      <c r="O720" s="66"/>
      <c r="P720" s="66"/>
      <c r="Q720" s="66"/>
      <c r="R720" s="66"/>
      <c r="S720" s="68"/>
      <c r="T720" s="69"/>
      <c r="U720" s="69"/>
      <c r="V720" s="70"/>
      <c r="W720" s="69"/>
      <c r="X720" s="70"/>
      <c r="Y720" s="69"/>
      <c r="Z720" s="69"/>
      <c r="AA720" s="66"/>
      <c r="AB720" s="66"/>
      <c r="AC720" s="66"/>
      <c r="AD720" s="66"/>
      <c r="AE720" s="66"/>
      <c r="AF720" s="66"/>
    </row>
    <row r="721" ht="14.25" customHeight="1">
      <c r="A721" s="66"/>
      <c r="B721" s="67"/>
      <c r="C721" s="66"/>
      <c r="D721" s="66"/>
      <c r="E721" s="66"/>
      <c r="F721" s="66"/>
      <c r="G721" s="66"/>
      <c r="H721" s="66"/>
      <c r="I721" s="66"/>
      <c r="J721" s="66"/>
      <c r="K721" s="66"/>
      <c r="L721" s="66"/>
      <c r="M721" s="66"/>
      <c r="N721" s="66"/>
      <c r="O721" s="66"/>
      <c r="P721" s="66"/>
      <c r="Q721" s="66"/>
      <c r="R721" s="66"/>
      <c r="S721" s="68"/>
      <c r="T721" s="69"/>
      <c r="U721" s="69"/>
      <c r="V721" s="70"/>
      <c r="W721" s="69"/>
      <c r="X721" s="70"/>
      <c r="Y721" s="69"/>
      <c r="Z721" s="69"/>
      <c r="AA721" s="66"/>
      <c r="AB721" s="66"/>
      <c r="AC721" s="66"/>
      <c r="AD721" s="66"/>
      <c r="AE721" s="66"/>
      <c r="AF721" s="66"/>
    </row>
    <row r="722" ht="14.25" customHeight="1">
      <c r="A722" s="66"/>
      <c r="B722" s="67"/>
      <c r="C722" s="66"/>
      <c r="D722" s="66"/>
      <c r="E722" s="66"/>
      <c r="F722" s="66"/>
      <c r="G722" s="66"/>
      <c r="H722" s="66"/>
      <c r="I722" s="66"/>
      <c r="J722" s="66"/>
      <c r="K722" s="66"/>
      <c r="L722" s="66"/>
      <c r="M722" s="66"/>
      <c r="N722" s="66"/>
      <c r="O722" s="66"/>
      <c r="P722" s="66"/>
      <c r="Q722" s="66"/>
      <c r="R722" s="66"/>
      <c r="S722" s="68"/>
      <c r="T722" s="69"/>
      <c r="U722" s="69"/>
      <c r="V722" s="70"/>
      <c r="W722" s="69"/>
      <c r="X722" s="70"/>
      <c r="Y722" s="69"/>
      <c r="Z722" s="69"/>
      <c r="AA722" s="66"/>
      <c r="AB722" s="66"/>
      <c r="AC722" s="66"/>
      <c r="AD722" s="66"/>
      <c r="AE722" s="66"/>
      <c r="AF722" s="66"/>
    </row>
    <row r="723" ht="14.25" customHeight="1">
      <c r="A723" s="66"/>
      <c r="B723" s="67"/>
      <c r="C723" s="66"/>
      <c r="D723" s="66"/>
      <c r="E723" s="66"/>
      <c r="F723" s="66"/>
      <c r="G723" s="66"/>
      <c r="H723" s="66"/>
      <c r="I723" s="66"/>
      <c r="J723" s="66"/>
      <c r="K723" s="66"/>
      <c r="L723" s="66"/>
      <c r="M723" s="66"/>
      <c r="N723" s="66"/>
      <c r="O723" s="66"/>
      <c r="P723" s="66"/>
      <c r="Q723" s="66"/>
      <c r="R723" s="66"/>
      <c r="S723" s="68"/>
      <c r="T723" s="69"/>
      <c r="U723" s="69"/>
      <c r="V723" s="70"/>
      <c r="W723" s="69"/>
      <c r="X723" s="70"/>
      <c r="Y723" s="69"/>
      <c r="Z723" s="69"/>
      <c r="AA723" s="66"/>
      <c r="AB723" s="66"/>
      <c r="AC723" s="66"/>
      <c r="AD723" s="66"/>
      <c r="AE723" s="66"/>
      <c r="AF723" s="66"/>
    </row>
    <row r="724" ht="14.25" customHeight="1">
      <c r="A724" s="66"/>
      <c r="B724" s="67"/>
      <c r="C724" s="66"/>
      <c r="D724" s="66"/>
      <c r="E724" s="66"/>
      <c r="F724" s="66"/>
      <c r="G724" s="66"/>
      <c r="H724" s="66"/>
      <c r="I724" s="66"/>
      <c r="J724" s="66"/>
      <c r="K724" s="66"/>
      <c r="L724" s="66"/>
      <c r="M724" s="66"/>
      <c r="N724" s="66"/>
      <c r="O724" s="66"/>
      <c r="P724" s="66"/>
      <c r="Q724" s="66"/>
      <c r="R724" s="66"/>
      <c r="S724" s="68"/>
      <c r="T724" s="69"/>
      <c r="U724" s="69"/>
      <c r="V724" s="70"/>
      <c r="W724" s="69"/>
      <c r="X724" s="70"/>
      <c r="Y724" s="69"/>
      <c r="Z724" s="69"/>
      <c r="AA724" s="66"/>
      <c r="AB724" s="66"/>
      <c r="AC724" s="66"/>
      <c r="AD724" s="66"/>
      <c r="AE724" s="66"/>
      <c r="AF724" s="66"/>
    </row>
    <row r="725" ht="14.25" customHeight="1">
      <c r="A725" s="66"/>
      <c r="B725" s="67"/>
      <c r="C725" s="66"/>
      <c r="D725" s="66"/>
      <c r="E725" s="66"/>
      <c r="F725" s="66"/>
      <c r="G725" s="66"/>
      <c r="H725" s="66"/>
      <c r="I725" s="66"/>
      <c r="J725" s="66"/>
      <c r="K725" s="66"/>
      <c r="L725" s="66"/>
      <c r="M725" s="66"/>
      <c r="N725" s="66"/>
      <c r="O725" s="66"/>
      <c r="P725" s="66"/>
      <c r="Q725" s="66"/>
      <c r="R725" s="66"/>
      <c r="S725" s="68"/>
      <c r="T725" s="69"/>
      <c r="U725" s="69"/>
      <c r="V725" s="70"/>
      <c r="W725" s="69"/>
      <c r="X725" s="70"/>
      <c r="Y725" s="69"/>
      <c r="Z725" s="69"/>
      <c r="AA725" s="66"/>
      <c r="AB725" s="66"/>
      <c r="AC725" s="66"/>
      <c r="AD725" s="66"/>
      <c r="AE725" s="66"/>
      <c r="AF725" s="66"/>
    </row>
    <row r="726" ht="14.25" customHeight="1">
      <c r="A726" s="66"/>
      <c r="B726" s="67"/>
      <c r="C726" s="66"/>
      <c r="D726" s="66"/>
      <c r="E726" s="66"/>
      <c r="F726" s="66"/>
      <c r="G726" s="66"/>
      <c r="H726" s="66"/>
      <c r="I726" s="66"/>
      <c r="J726" s="66"/>
      <c r="K726" s="66"/>
      <c r="L726" s="66"/>
      <c r="M726" s="66"/>
      <c r="N726" s="66"/>
      <c r="O726" s="66"/>
      <c r="P726" s="66"/>
      <c r="Q726" s="66"/>
      <c r="R726" s="66"/>
      <c r="S726" s="68"/>
      <c r="T726" s="69"/>
      <c r="U726" s="69"/>
      <c r="V726" s="70"/>
      <c r="W726" s="69"/>
      <c r="X726" s="70"/>
      <c r="Y726" s="69"/>
      <c r="Z726" s="69"/>
      <c r="AA726" s="66"/>
      <c r="AB726" s="66"/>
      <c r="AC726" s="66"/>
      <c r="AD726" s="66"/>
      <c r="AE726" s="66"/>
      <c r="AF726" s="66"/>
    </row>
    <row r="727" ht="14.25" customHeight="1">
      <c r="A727" s="66"/>
      <c r="B727" s="67"/>
      <c r="C727" s="66"/>
      <c r="D727" s="66"/>
      <c r="E727" s="66"/>
      <c r="F727" s="66"/>
      <c r="G727" s="66"/>
      <c r="H727" s="66"/>
      <c r="I727" s="66"/>
      <c r="J727" s="66"/>
      <c r="K727" s="66"/>
      <c r="L727" s="66"/>
      <c r="M727" s="66"/>
      <c r="N727" s="66"/>
      <c r="O727" s="66"/>
      <c r="P727" s="66"/>
      <c r="Q727" s="66"/>
      <c r="R727" s="66"/>
      <c r="S727" s="68"/>
      <c r="T727" s="69"/>
      <c r="U727" s="69"/>
      <c r="V727" s="70"/>
      <c r="W727" s="69"/>
      <c r="X727" s="70"/>
      <c r="Y727" s="69"/>
      <c r="Z727" s="69"/>
      <c r="AA727" s="66"/>
      <c r="AB727" s="66"/>
      <c r="AC727" s="66"/>
      <c r="AD727" s="66"/>
      <c r="AE727" s="66"/>
      <c r="AF727" s="66"/>
    </row>
    <row r="728" ht="14.25" customHeight="1">
      <c r="A728" s="66"/>
      <c r="B728" s="67"/>
      <c r="C728" s="66"/>
      <c r="D728" s="66"/>
      <c r="E728" s="66"/>
      <c r="F728" s="66"/>
      <c r="G728" s="66"/>
      <c r="H728" s="66"/>
      <c r="I728" s="66"/>
      <c r="J728" s="66"/>
      <c r="K728" s="66"/>
      <c r="L728" s="66"/>
      <c r="M728" s="66"/>
      <c r="N728" s="66"/>
      <c r="O728" s="66"/>
      <c r="P728" s="66"/>
      <c r="Q728" s="66"/>
      <c r="R728" s="66"/>
      <c r="S728" s="68"/>
      <c r="T728" s="69"/>
      <c r="U728" s="69"/>
      <c r="V728" s="70"/>
      <c r="W728" s="69"/>
      <c r="X728" s="70"/>
      <c r="Y728" s="69"/>
      <c r="Z728" s="69"/>
      <c r="AA728" s="66"/>
      <c r="AB728" s="66"/>
      <c r="AC728" s="66"/>
      <c r="AD728" s="66"/>
      <c r="AE728" s="66"/>
      <c r="AF728" s="66"/>
    </row>
    <row r="729" ht="14.25" customHeight="1">
      <c r="A729" s="66"/>
      <c r="B729" s="67"/>
      <c r="C729" s="66"/>
      <c r="D729" s="66"/>
      <c r="E729" s="66"/>
      <c r="F729" s="66"/>
      <c r="G729" s="66"/>
      <c r="H729" s="66"/>
      <c r="I729" s="66"/>
      <c r="J729" s="66"/>
      <c r="K729" s="66"/>
      <c r="L729" s="66"/>
      <c r="M729" s="66"/>
      <c r="N729" s="66"/>
      <c r="O729" s="66"/>
      <c r="P729" s="66"/>
      <c r="Q729" s="66"/>
      <c r="R729" s="66"/>
      <c r="S729" s="68"/>
      <c r="T729" s="69"/>
      <c r="U729" s="69"/>
      <c r="V729" s="70"/>
      <c r="W729" s="69"/>
      <c r="X729" s="70"/>
      <c r="Y729" s="69"/>
      <c r="Z729" s="69"/>
      <c r="AA729" s="66"/>
      <c r="AB729" s="66"/>
      <c r="AC729" s="66"/>
      <c r="AD729" s="66"/>
      <c r="AE729" s="66"/>
      <c r="AF729" s="66"/>
    </row>
    <row r="730" ht="14.25" customHeight="1">
      <c r="A730" s="66"/>
      <c r="B730" s="67"/>
      <c r="C730" s="66"/>
      <c r="D730" s="66"/>
      <c r="E730" s="66"/>
      <c r="F730" s="66"/>
      <c r="G730" s="66"/>
      <c r="H730" s="66"/>
      <c r="I730" s="66"/>
      <c r="J730" s="66"/>
      <c r="K730" s="66"/>
      <c r="L730" s="66"/>
      <c r="M730" s="66"/>
      <c r="N730" s="66"/>
      <c r="O730" s="66"/>
      <c r="P730" s="66"/>
      <c r="Q730" s="66"/>
      <c r="R730" s="66"/>
      <c r="S730" s="68"/>
      <c r="T730" s="69"/>
      <c r="U730" s="69"/>
      <c r="V730" s="70"/>
      <c r="W730" s="69"/>
      <c r="X730" s="70"/>
      <c r="Y730" s="69"/>
      <c r="Z730" s="69"/>
      <c r="AA730" s="66"/>
      <c r="AB730" s="66"/>
      <c r="AC730" s="66"/>
      <c r="AD730" s="66"/>
      <c r="AE730" s="66"/>
      <c r="AF730" s="66"/>
    </row>
    <row r="731" ht="14.25" customHeight="1">
      <c r="A731" s="66"/>
      <c r="B731" s="67"/>
      <c r="C731" s="66"/>
      <c r="D731" s="66"/>
      <c r="E731" s="66"/>
      <c r="F731" s="66"/>
      <c r="G731" s="66"/>
      <c r="H731" s="66"/>
      <c r="I731" s="66"/>
      <c r="J731" s="66"/>
      <c r="K731" s="66"/>
      <c r="L731" s="66"/>
      <c r="M731" s="66"/>
      <c r="N731" s="66"/>
      <c r="O731" s="66"/>
      <c r="P731" s="66"/>
      <c r="Q731" s="66"/>
      <c r="R731" s="66"/>
      <c r="S731" s="68"/>
      <c r="T731" s="69"/>
      <c r="U731" s="69"/>
      <c r="V731" s="70"/>
      <c r="W731" s="69"/>
      <c r="X731" s="70"/>
      <c r="Y731" s="69"/>
      <c r="Z731" s="69"/>
      <c r="AA731" s="66"/>
      <c r="AB731" s="66"/>
      <c r="AC731" s="66"/>
      <c r="AD731" s="66"/>
      <c r="AE731" s="66"/>
      <c r="AF731" s="66"/>
    </row>
    <row r="732" ht="14.25" customHeight="1">
      <c r="A732" s="66"/>
      <c r="B732" s="67"/>
      <c r="C732" s="66"/>
      <c r="D732" s="66"/>
      <c r="E732" s="66"/>
      <c r="F732" s="66"/>
      <c r="G732" s="66"/>
      <c r="H732" s="66"/>
      <c r="I732" s="66"/>
      <c r="J732" s="66"/>
      <c r="K732" s="66"/>
      <c r="L732" s="66"/>
      <c r="M732" s="66"/>
      <c r="N732" s="66"/>
      <c r="O732" s="66"/>
      <c r="P732" s="66"/>
      <c r="Q732" s="66"/>
      <c r="R732" s="66"/>
      <c r="S732" s="68"/>
      <c r="T732" s="69"/>
      <c r="U732" s="69"/>
      <c r="V732" s="70"/>
      <c r="W732" s="69"/>
      <c r="X732" s="70"/>
      <c r="Y732" s="69"/>
      <c r="Z732" s="69"/>
      <c r="AA732" s="66"/>
      <c r="AB732" s="66"/>
      <c r="AC732" s="66"/>
      <c r="AD732" s="66"/>
      <c r="AE732" s="66"/>
      <c r="AF732" s="66"/>
    </row>
    <row r="733" ht="14.25" customHeight="1">
      <c r="A733" s="66"/>
      <c r="B733" s="67"/>
      <c r="C733" s="66"/>
      <c r="D733" s="66"/>
      <c r="E733" s="66"/>
      <c r="F733" s="66"/>
      <c r="G733" s="66"/>
      <c r="H733" s="66"/>
      <c r="I733" s="66"/>
      <c r="J733" s="66"/>
      <c r="K733" s="66"/>
      <c r="L733" s="66"/>
      <c r="M733" s="66"/>
      <c r="N733" s="66"/>
      <c r="O733" s="66"/>
      <c r="P733" s="66"/>
      <c r="Q733" s="66"/>
      <c r="R733" s="66"/>
      <c r="S733" s="68"/>
      <c r="T733" s="69"/>
      <c r="U733" s="69"/>
      <c r="V733" s="70"/>
      <c r="W733" s="69"/>
      <c r="X733" s="70"/>
      <c r="Y733" s="69"/>
      <c r="Z733" s="69"/>
      <c r="AA733" s="66"/>
      <c r="AB733" s="66"/>
      <c r="AC733" s="66"/>
      <c r="AD733" s="66"/>
      <c r="AE733" s="66"/>
      <c r="AF733" s="66"/>
    </row>
    <row r="734" ht="14.25" customHeight="1">
      <c r="A734" s="66"/>
      <c r="B734" s="67"/>
      <c r="C734" s="66"/>
      <c r="D734" s="66"/>
      <c r="E734" s="66"/>
      <c r="F734" s="66"/>
      <c r="G734" s="66"/>
      <c r="H734" s="66"/>
      <c r="I734" s="66"/>
      <c r="J734" s="66"/>
      <c r="K734" s="66"/>
      <c r="L734" s="66"/>
      <c r="M734" s="66"/>
      <c r="N734" s="66"/>
      <c r="O734" s="66"/>
      <c r="P734" s="66"/>
      <c r="Q734" s="66"/>
      <c r="R734" s="66"/>
      <c r="S734" s="68"/>
      <c r="T734" s="69"/>
      <c r="U734" s="69"/>
      <c r="V734" s="70"/>
      <c r="W734" s="69"/>
      <c r="X734" s="70"/>
      <c r="Y734" s="69"/>
      <c r="Z734" s="69"/>
      <c r="AA734" s="66"/>
      <c r="AB734" s="66"/>
      <c r="AC734" s="66"/>
      <c r="AD734" s="66"/>
      <c r="AE734" s="66"/>
      <c r="AF734" s="66"/>
    </row>
    <row r="735" ht="14.25" customHeight="1">
      <c r="A735" s="66"/>
      <c r="B735" s="67"/>
      <c r="C735" s="66"/>
      <c r="D735" s="66"/>
      <c r="E735" s="66"/>
      <c r="F735" s="66"/>
      <c r="G735" s="66"/>
      <c r="H735" s="66"/>
      <c r="I735" s="66"/>
      <c r="J735" s="66"/>
      <c r="K735" s="66"/>
      <c r="L735" s="66"/>
      <c r="M735" s="66"/>
      <c r="N735" s="66"/>
      <c r="O735" s="66"/>
      <c r="P735" s="66"/>
      <c r="Q735" s="66"/>
      <c r="R735" s="66"/>
      <c r="S735" s="68"/>
      <c r="T735" s="69"/>
      <c r="U735" s="69"/>
      <c r="V735" s="70"/>
      <c r="W735" s="69"/>
      <c r="X735" s="70"/>
      <c r="Y735" s="69"/>
      <c r="Z735" s="69"/>
      <c r="AA735" s="66"/>
      <c r="AB735" s="66"/>
      <c r="AC735" s="66"/>
      <c r="AD735" s="66"/>
      <c r="AE735" s="66"/>
      <c r="AF735" s="66"/>
    </row>
    <row r="736" ht="14.25" customHeight="1">
      <c r="A736" s="66"/>
      <c r="B736" s="67"/>
      <c r="C736" s="66"/>
      <c r="D736" s="66"/>
      <c r="E736" s="66"/>
      <c r="F736" s="66"/>
      <c r="G736" s="66"/>
      <c r="H736" s="66"/>
      <c r="I736" s="66"/>
      <c r="J736" s="66"/>
      <c r="K736" s="66"/>
      <c r="L736" s="66"/>
      <c r="M736" s="66"/>
      <c r="N736" s="66"/>
      <c r="O736" s="66"/>
      <c r="P736" s="66"/>
      <c r="Q736" s="66"/>
      <c r="R736" s="66"/>
      <c r="S736" s="68"/>
      <c r="T736" s="69"/>
      <c r="U736" s="69"/>
      <c r="V736" s="70"/>
      <c r="W736" s="69"/>
      <c r="X736" s="70"/>
      <c r="Y736" s="69"/>
      <c r="Z736" s="69"/>
      <c r="AA736" s="66"/>
      <c r="AB736" s="66"/>
      <c r="AC736" s="66"/>
      <c r="AD736" s="66"/>
      <c r="AE736" s="66"/>
      <c r="AF736" s="66"/>
    </row>
    <row r="737" ht="14.25" customHeight="1">
      <c r="A737" s="66"/>
      <c r="B737" s="67"/>
      <c r="C737" s="66"/>
      <c r="D737" s="66"/>
      <c r="E737" s="66"/>
      <c r="F737" s="66"/>
      <c r="G737" s="66"/>
      <c r="H737" s="66"/>
      <c r="I737" s="66"/>
      <c r="J737" s="66"/>
      <c r="K737" s="66"/>
      <c r="L737" s="66"/>
      <c r="M737" s="66"/>
      <c r="N737" s="66"/>
      <c r="O737" s="66"/>
      <c r="P737" s="66"/>
      <c r="Q737" s="66"/>
      <c r="R737" s="66"/>
      <c r="S737" s="68"/>
      <c r="T737" s="69"/>
      <c r="U737" s="69"/>
      <c r="V737" s="70"/>
      <c r="W737" s="69"/>
      <c r="X737" s="70"/>
      <c r="Y737" s="69"/>
      <c r="Z737" s="69"/>
      <c r="AA737" s="66"/>
      <c r="AB737" s="66"/>
      <c r="AC737" s="66"/>
      <c r="AD737" s="66"/>
      <c r="AE737" s="66"/>
      <c r="AF737" s="66"/>
    </row>
    <row r="738" ht="14.25" customHeight="1">
      <c r="A738" s="66"/>
      <c r="B738" s="67"/>
      <c r="C738" s="66"/>
      <c r="D738" s="66"/>
      <c r="E738" s="66"/>
      <c r="F738" s="66"/>
      <c r="G738" s="66"/>
      <c r="H738" s="66"/>
      <c r="I738" s="66"/>
      <c r="J738" s="66"/>
      <c r="K738" s="66"/>
      <c r="L738" s="66"/>
      <c r="M738" s="66"/>
      <c r="N738" s="66"/>
      <c r="O738" s="66"/>
      <c r="P738" s="66"/>
      <c r="Q738" s="66"/>
      <c r="R738" s="66"/>
      <c r="S738" s="68"/>
      <c r="T738" s="69"/>
      <c r="U738" s="69"/>
      <c r="V738" s="70"/>
      <c r="W738" s="69"/>
      <c r="X738" s="70"/>
      <c r="Y738" s="69"/>
      <c r="Z738" s="69"/>
      <c r="AA738" s="66"/>
      <c r="AB738" s="66"/>
      <c r="AC738" s="66"/>
      <c r="AD738" s="66"/>
      <c r="AE738" s="66"/>
      <c r="AF738" s="66"/>
    </row>
    <row r="739" ht="14.25" customHeight="1">
      <c r="A739" s="66"/>
      <c r="B739" s="67"/>
      <c r="C739" s="66"/>
      <c r="D739" s="66"/>
      <c r="E739" s="66"/>
      <c r="F739" s="66"/>
      <c r="G739" s="66"/>
      <c r="H739" s="66"/>
      <c r="I739" s="66"/>
      <c r="J739" s="66"/>
      <c r="K739" s="66"/>
      <c r="L739" s="66"/>
      <c r="M739" s="66"/>
      <c r="N739" s="66"/>
      <c r="O739" s="66"/>
      <c r="P739" s="66"/>
      <c r="Q739" s="66"/>
      <c r="R739" s="66"/>
      <c r="S739" s="68"/>
      <c r="T739" s="69"/>
      <c r="U739" s="69"/>
      <c r="V739" s="70"/>
      <c r="W739" s="69"/>
      <c r="X739" s="70"/>
      <c r="Y739" s="69"/>
      <c r="Z739" s="69"/>
      <c r="AA739" s="66"/>
      <c r="AB739" s="66"/>
      <c r="AC739" s="66"/>
      <c r="AD739" s="66"/>
      <c r="AE739" s="66"/>
      <c r="AF739" s="66"/>
    </row>
    <row r="740" ht="14.25" customHeight="1">
      <c r="A740" s="66"/>
      <c r="B740" s="67"/>
      <c r="C740" s="66"/>
      <c r="D740" s="66"/>
      <c r="E740" s="66"/>
      <c r="F740" s="66"/>
      <c r="G740" s="66"/>
      <c r="H740" s="66"/>
      <c r="I740" s="66"/>
      <c r="J740" s="66"/>
      <c r="K740" s="66"/>
      <c r="L740" s="66"/>
      <c r="M740" s="66"/>
      <c r="N740" s="66"/>
      <c r="O740" s="66"/>
      <c r="P740" s="66"/>
      <c r="Q740" s="66"/>
      <c r="R740" s="66"/>
      <c r="S740" s="68"/>
      <c r="T740" s="69"/>
      <c r="U740" s="69"/>
      <c r="V740" s="70"/>
      <c r="W740" s="69"/>
      <c r="X740" s="70"/>
      <c r="Y740" s="69"/>
      <c r="Z740" s="69"/>
      <c r="AA740" s="66"/>
      <c r="AB740" s="66"/>
      <c r="AC740" s="66"/>
      <c r="AD740" s="66"/>
      <c r="AE740" s="66"/>
      <c r="AF740" s="66"/>
    </row>
    <row r="741" ht="14.25" customHeight="1">
      <c r="A741" s="66"/>
      <c r="B741" s="67"/>
      <c r="C741" s="66"/>
      <c r="D741" s="66"/>
      <c r="E741" s="66"/>
      <c r="F741" s="66"/>
      <c r="G741" s="66"/>
      <c r="H741" s="66"/>
      <c r="I741" s="66"/>
      <c r="J741" s="66"/>
      <c r="K741" s="66"/>
      <c r="L741" s="66"/>
      <c r="M741" s="66"/>
      <c r="N741" s="66"/>
      <c r="O741" s="66"/>
      <c r="P741" s="66"/>
      <c r="Q741" s="66"/>
      <c r="R741" s="66"/>
      <c r="S741" s="68"/>
      <c r="T741" s="69"/>
      <c r="U741" s="69"/>
      <c r="V741" s="70"/>
      <c r="W741" s="69"/>
      <c r="X741" s="70"/>
      <c r="Y741" s="69"/>
      <c r="Z741" s="69"/>
      <c r="AA741" s="66"/>
      <c r="AB741" s="66"/>
      <c r="AC741" s="66"/>
      <c r="AD741" s="66"/>
      <c r="AE741" s="66"/>
      <c r="AF741" s="66"/>
    </row>
    <row r="742" ht="14.25" customHeight="1">
      <c r="A742" s="66"/>
      <c r="B742" s="67"/>
      <c r="C742" s="66"/>
      <c r="D742" s="66"/>
      <c r="E742" s="66"/>
      <c r="F742" s="66"/>
      <c r="G742" s="66"/>
      <c r="H742" s="66"/>
      <c r="I742" s="66"/>
      <c r="J742" s="66"/>
      <c r="K742" s="66"/>
      <c r="L742" s="66"/>
      <c r="M742" s="66"/>
      <c r="N742" s="66"/>
      <c r="O742" s="66"/>
      <c r="P742" s="66"/>
      <c r="Q742" s="66"/>
      <c r="R742" s="66"/>
      <c r="S742" s="68"/>
      <c r="T742" s="69"/>
      <c r="U742" s="69"/>
      <c r="V742" s="70"/>
      <c r="W742" s="69"/>
      <c r="X742" s="70"/>
      <c r="Y742" s="69"/>
      <c r="Z742" s="69"/>
      <c r="AA742" s="66"/>
      <c r="AB742" s="66"/>
      <c r="AC742" s="66"/>
      <c r="AD742" s="66"/>
      <c r="AE742" s="66"/>
      <c r="AF742" s="66"/>
    </row>
    <row r="743" ht="14.25" customHeight="1">
      <c r="A743" s="66"/>
      <c r="B743" s="67"/>
      <c r="C743" s="66"/>
      <c r="D743" s="66"/>
      <c r="E743" s="66"/>
      <c r="F743" s="66"/>
      <c r="G743" s="66"/>
      <c r="H743" s="66"/>
      <c r="I743" s="66"/>
      <c r="J743" s="66"/>
      <c r="K743" s="66"/>
      <c r="L743" s="66"/>
      <c r="M743" s="66"/>
      <c r="N743" s="66"/>
      <c r="O743" s="66"/>
      <c r="P743" s="66"/>
      <c r="Q743" s="66"/>
      <c r="R743" s="66"/>
      <c r="S743" s="68"/>
      <c r="T743" s="69"/>
      <c r="U743" s="69"/>
      <c r="V743" s="70"/>
      <c r="W743" s="69"/>
      <c r="X743" s="70"/>
      <c r="Y743" s="69"/>
      <c r="Z743" s="69"/>
      <c r="AA743" s="66"/>
      <c r="AB743" s="66"/>
      <c r="AC743" s="66"/>
      <c r="AD743" s="66"/>
      <c r="AE743" s="66"/>
      <c r="AF743" s="66"/>
    </row>
    <row r="744" ht="14.25" customHeight="1">
      <c r="A744" s="66"/>
      <c r="B744" s="67"/>
      <c r="C744" s="66"/>
      <c r="D744" s="66"/>
      <c r="E744" s="66"/>
      <c r="F744" s="66"/>
      <c r="G744" s="66"/>
      <c r="H744" s="66"/>
      <c r="I744" s="66"/>
      <c r="J744" s="66"/>
      <c r="K744" s="66"/>
      <c r="L744" s="66"/>
      <c r="M744" s="66"/>
      <c r="N744" s="66"/>
      <c r="O744" s="66"/>
      <c r="P744" s="66"/>
      <c r="Q744" s="66"/>
      <c r="R744" s="66"/>
      <c r="S744" s="68"/>
      <c r="T744" s="69"/>
      <c r="U744" s="69"/>
      <c r="V744" s="70"/>
      <c r="W744" s="69"/>
      <c r="X744" s="70"/>
      <c r="Y744" s="69"/>
      <c r="Z744" s="69"/>
      <c r="AA744" s="66"/>
      <c r="AB744" s="66"/>
      <c r="AC744" s="66"/>
      <c r="AD744" s="66"/>
      <c r="AE744" s="66"/>
      <c r="AF744" s="66"/>
    </row>
    <row r="745" ht="14.25" customHeight="1">
      <c r="A745" s="66"/>
      <c r="B745" s="67"/>
      <c r="C745" s="66"/>
      <c r="D745" s="66"/>
      <c r="E745" s="66"/>
      <c r="F745" s="66"/>
      <c r="G745" s="66"/>
      <c r="H745" s="66"/>
      <c r="I745" s="66"/>
      <c r="J745" s="66"/>
      <c r="K745" s="66"/>
      <c r="L745" s="66"/>
      <c r="M745" s="66"/>
      <c r="N745" s="66"/>
      <c r="O745" s="66"/>
      <c r="P745" s="66"/>
      <c r="Q745" s="66"/>
      <c r="R745" s="66"/>
      <c r="S745" s="68"/>
      <c r="T745" s="69"/>
      <c r="U745" s="69"/>
      <c r="V745" s="70"/>
      <c r="W745" s="69"/>
      <c r="X745" s="70"/>
      <c r="Y745" s="69"/>
      <c r="Z745" s="69"/>
      <c r="AA745" s="66"/>
      <c r="AB745" s="66"/>
      <c r="AC745" s="66"/>
      <c r="AD745" s="66"/>
      <c r="AE745" s="66"/>
      <c r="AF745" s="66"/>
    </row>
    <row r="746" ht="14.25" customHeight="1">
      <c r="A746" s="66"/>
      <c r="B746" s="67"/>
      <c r="C746" s="66"/>
      <c r="D746" s="66"/>
      <c r="E746" s="66"/>
      <c r="F746" s="66"/>
      <c r="G746" s="66"/>
      <c r="H746" s="66"/>
      <c r="I746" s="66"/>
      <c r="J746" s="66"/>
      <c r="K746" s="66"/>
      <c r="L746" s="66"/>
      <c r="M746" s="66"/>
      <c r="N746" s="66"/>
      <c r="O746" s="66"/>
      <c r="P746" s="66"/>
      <c r="Q746" s="66"/>
      <c r="R746" s="66"/>
      <c r="S746" s="68"/>
      <c r="T746" s="69"/>
      <c r="U746" s="69"/>
      <c r="V746" s="70"/>
      <c r="W746" s="69"/>
      <c r="X746" s="70"/>
      <c r="Y746" s="69"/>
      <c r="Z746" s="69"/>
      <c r="AA746" s="66"/>
      <c r="AB746" s="66"/>
      <c r="AC746" s="66"/>
      <c r="AD746" s="66"/>
      <c r="AE746" s="66"/>
      <c r="AF746" s="66"/>
    </row>
    <row r="747" ht="14.25" customHeight="1">
      <c r="A747" s="66"/>
      <c r="B747" s="67"/>
      <c r="C747" s="66"/>
      <c r="D747" s="66"/>
      <c r="E747" s="66"/>
      <c r="F747" s="66"/>
      <c r="G747" s="66"/>
      <c r="H747" s="66"/>
      <c r="I747" s="66"/>
      <c r="J747" s="66"/>
      <c r="K747" s="66"/>
      <c r="L747" s="66"/>
      <c r="M747" s="66"/>
      <c r="N747" s="66"/>
      <c r="O747" s="66"/>
      <c r="P747" s="66"/>
      <c r="Q747" s="66"/>
      <c r="R747" s="66"/>
      <c r="S747" s="68"/>
      <c r="T747" s="69"/>
      <c r="U747" s="69"/>
      <c r="V747" s="70"/>
      <c r="W747" s="69"/>
      <c r="X747" s="70"/>
      <c r="Y747" s="69"/>
      <c r="Z747" s="69"/>
      <c r="AA747" s="66"/>
      <c r="AB747" s="66"/>
      <c r="AC747" s="66"/>
      <c r="AD747" s="66"/>
      <c r="AE747" s="66"/>
      <c r="AF747" s="66"/>
    </row>
    <row r="748" ht="14.25" customHeight="1">
      <c r="A748" s="66"/>
      <c r="B748" s="67"/>
      <c r="C748" s="66"/>
      <c r="D748" s="66"/>
      <c r="E748" s="66"/>
      <c r="F748" s="66"/>
      <c r="G748" s="66"/>
      <c r="H748" s="66"/>
      <c r="I748" s="66"/>
      <c r="J748" s="66"/>
      <c r="K748" s="66"/>
      <c r="L748" s="66"/>
      <c r="M748" s="66"/>
      <c r="N748" s="66"/>
      <c r="O748" s="66"/>
      <c r="P748" s="66"/>
      <c r="Q748" s="66"/>
      <c r="R748" s="66"/>
      <c r="S748" s="68"/>
      <c r="T748" s="69"/>
      <c r="U748" s="69"/>
      <c r="V748" s="70"/>
      <c r="W748" s="69"/>
      <c r="X748" s="70"/>
      <c r="Y748" s="69"/>
      <c r="Z748" s="69"/>
      <c r="AA748" s="66"/>
      <c r="AB748" s="66"/>
      <c r="AC748" s="66"/>
      <c r="AD748" s="66"/>
      <c r="AE748" s="66"/>
      <c r="AF748" s="66"/>
    </row>
    <row r="749" ht="14.25" customHeight="1">
      <c r="A749" s="66"/>
      <c r="B749" s="67"/>
      <c r="C749" s="66"/>
      <c r="D749" s="66"/>
      <c r="E749" s="66"/>
      <c r="F749" s="66"/>
      <c r="G749" s="66"/>
      <c r="H749" s="66"/>
      <c r="I749" s="66"/>
      <c r="J749" s="66"/>
      <c r="K749" s="66"/>
      <c r="L749" s="66"/>
      <c r="M749" s="66"/>
      <c r="N749" s="66"/>
      <c r="O749" s="66"/>
      <c r="P749" s="66"/>
      <c r="Q749" s="66"/>
      <c r="R749" s="66"/>
      <c r="S749" s="68"/>
      <c r="T749" s="69"/>
      <c r="U749" s="69"/>
      <c r="V749" s="70"/>
      <c r="W749" s="69"/>
      <c r="X749" s="70"/>
      <c r="Y749" s="69"/>
      <c r="Z749" s="69"/>
      <c r="AA749" s="66"/>
      <c r="AB749" s="66"/>
      <c r="AC749" s="66"/>
      <c r="AD749" s="66"/>
      <c r="AE749" s="66"/>
      <c r="AF749" s="66"/>
    </row>
    <row r="750" ht="14.25" customHeight="1">
      <c r="A750" s="66"/>
      <c r="B750" s="67"/>
      <c r="C750" s="66"/>
      <c r="D750" s="66"/>
      <c r="E750" s="66"/>
      <c r="F750" s="66"/>
      <c r="G750" s="66"/>
      <c r="H750" s="66"/>
      <c r="I750" s="66"/>
      <c r="J750" s="66"/>
      <c r="K750" s="66"/>
      <c r="L750" s="66"/>
      <c r="M750" s="66"/>
      <c r="N750" s="66"/>
      <c r="O750" s="66"/>
      <c r="P750" s="66"/>
      <c r="Q750" s="66"/>
      <c r="R750" s="66"/>
      <c r="S750" s="68"/>
      <c r="T750" s="69"/>
      <c r="U750" s="69"/>
      <c r="V750" s="70"/>
      <c r="W750" s="69"/>
      <c r="X750" s="70"/>
      <c r="Y750" s="69"/>
      <c r="Z750" s="69"/>
      <c r="AA750" s="66"/>
      <c r="AB750" s="66"/>
      <c r="AC750" s="66"/>
      <c r="AD750" s="66"/>
      <c r="AE750" s="66"/>
      <c r="AF750" s="66"/>
    </row>
    <row r="751" ht="14.25" customHeight="1">
      <c r="A751" s="66"/>
      <c r="B751" s="67"/>
      <c r="C751" s="66"/>
      <c r="D751" s="66"/>
      <c r="E751" s="66"/>
      <c r="F751" s="66"/>
      <c r="G751" s="66"/>
      <c r="H751" s="66"/>
      <c r="I751" s="66"/>
      <c r="J751" s="66"/>
      <c r="K751" s="66"/>
      <c r="L751" s="66"/>
      <c r="M751" s="66"/>
      <c r="N751" s="66"/>
      <c r="O751" s="66"/>
      <c r="P751" s="66"/>
      <c r="Q751" s="66"/>
      <c r="R751" s="66"/>
      <c r="S751" s="68"/>
      <c r="T751" s="69"/>
      <c r="U751" s="69"/>
      <c r="V751" s="70"/>
      <c r="W751" s="69"/>
      <c r="X751" s="70"/>
      <c r="Y751" s="69"/>
      <c r="Z751" s="69"/>
      <c r="AA751" s="66"/>
      <c r="AB751" s="66"/>
      <c r="AC751" s="66"/>
      <c r="AD751" s="66"/>
      <c r="AE751" s="66"/>
      <c r="AF751" s="66"/>
    </row>
    <row r="752" ht="14.25" customHeight="1">
      <c r="A752" s="66"/>
      <c r="B752" s="67"/>
      <c r="C752" s="66"/>
      <c r="D752" s="66"/>
      <c r="E752" s="66"/>
      <c r="F752" s="66"/>
      <c r="G752" s="66"/>
      <c r="H752" s="66"/>
      <c r="I752" s="66"/>
      <c r="J752" s="66"/>
      <c r="K752" s="66"/>
      <c r="L752" s="66"/>
      <c r="M752" s="66"/>
      <c r="N752" s="66"/>
      <c r="O752" s="66"/>
      <c r="P752" s="66"/>
      <c r="Q752" s="66"/>
      <c r="R752" s="66"/>
      <c r="S752" s="68"/>
      <c r="T752" s="69"/>
      <c r="U752" s="69"/>
      <c r="V752" s="70"/>
      <c r="W752" s="69"/>
      <c r="X752" s="70"/>
      <c r="Y752" s="69"/>
      <c r="Z752" s="69"/>
      <c r="AA752" s="66"/>
      <c r="AB752" s="66"/>
      <c r="AC752" s="66"/>
      <c r="AD752" s="66"/>
      <c r="AE752" s="66"/>
      <c r="AF752" s="66"/>
    </row>
    <row r="753" ht="14.25" customHeight="1">
      <c r="A753" s="66"/>
      <c r="B753" s="67"/>
      <c r="C753" s="66"/>
      <c r="D753" s="66"/>
      <c r="E753" s="66"/>
      <c r="F753" s="66"/>
      <c r="G753" s="66"/>
      <c r="H753" s="66"/>
      <c r="I753" s="66"/>
      <c r="J753" s="66"/>
      <c r="K753" s="66"/>
      <c r="L753" s="66"/>
      <c r="M753" s="66"/>
      <c r="N753" s="66"/>
      <c r="O753" s="66"/>
      <c r="P753" s="66"/>
      <c r="Q753" s="66"/>
      <c r="R753" s="66"/>
      <c r="S753" s="68"/>
      <c r="T753" s="69"/>
      <c r="U753" s="69"/>
      <c r="V753" s="70"/>
      <c r="W753" s="69"/>
      <c r="X753" s="70"/>
      <c r="Y753" s="69"/>
      <c r="Z753" s="69"/>
      <c r="AA753" s="66"/>
      <c r="AB753" s="66"/>
      <c r="AC753" s="66"/>
      <c r="AD753" s="66"/>
      <c r="AE753" s="66"/>
      <c r="AF753" s="66"/>
    </row>
    <row r="754" ht="14.25" customHeight="1">
      <c r="A754" s="66"/>
      <c r="B754" s="67"/>
      <c r="C754" s="66"/>
      <c r="D754" s="66"/>
      <c r="E754" s="66"/>
      <c r="F754" s="66"/>
      <c r="G754" s="66"/>
      <c r="H754" s="66"/>
      <c r="I754" s="66"/>
      <c r="J754" s="66"/>
      <c r="K754" s="66"/>
      <c r="L754" s="66"/>
      <c r="M754" s="66"/>
      <c r="N754" s="66"/>
      <c r="O754" s="66"/>
      <c r="P754" s="66"/>
      <c r="Q754" s="66"/>
      <c r="R754" s="66"/>
      <c r="S754" s="68"/>
      <c r="T754" s="69"/>
      <c r="U754" s="69"/>
      <c r="V754" s="70"/>
      <c r="W754" s="69"/>
      <c r="X754" s="70"/>
      <c r="Y754" s="69"/>
      <c r="Z754" s="69"/>
      <c r="AA754" s="66"/>
      <c r="AB754" s="66"/>
      <c r="AC754" s="66"/>
      <c r="AD754" s="66"/>
      <c r="AE754" s="66"/>
      <c r="AF754" s="66"/>
    </row>
    <row r="755" ht="14.25" customHeight="1">
      <c r="A755" s="66"/>
      <c r="B755" s="67"/>
      <c r="C755" s="66"/>
      <c r="D755" s="66"/>
      <c r="E755" s="66"/>
      <c r="F755" s="66"/>
      <c r="G755" s="66"/>
      <c r="H755" s="66"/>
      <c r="I755" s="66"/>
      <c r="J755" s="66"/>
      <c r="K755" s="66"/>
      <c r="L755" s="66"/>
      <c r="M755" s="66"/>
      <c r="N755" s="66"/>
      <c r="O755" s="66"/>
      <c r="P755" s="66"/>
      <c r="Q755" s="66"/>
      <c r="R755" s="66"/>
      <c r="S755" s="68"/>
      <c r="T755" s="69"/>
      <c r="U755" s="69"/>
      <c r="V755" s="70"/>
      <c r="W755" s="69"/>
      <c r="X755" s="70"/>
      <c r="Y755" s="69"/>
      <c r="Z755" s="69"/>
      <c r="AA755" s="66"/>
      <c r="AB755" s="66"/>
      <c r="AC755" s="66"/>
      <c r="AD755" s="66"/>
      <c r="AE755" s="66"/>
      <c r="AF755" s="66"/>
    </row>
    <row r="756" ht="14.25" customHeight="1">
      <c r="A756" s="66"/>
      <c r="B756" s="67"/>
      <c r="C756" s="66"/>
      <c r="D756" s="66"/>
      <c r="E756" s="66"/>
      <c r="F756" s="66"/>
      <c r="G756" s="66"/>
      <c r="H756" s="66"/>
      <c r="I756" s="66"/>
      <c r="J756" s="66"/>
      <c r="K756" s="66"/>
      <c r="L756" s="66"/>
      <c r="M756" s="66"/>
      <c r="N756" s="66"/>
      <c r="O756" s="66"/>
      <c r="P756" s="66"/>
      <c r="Q756" s="66"/>
      <c r="R756" s="66"/>
      <c r="S756" s="68"/>
      <c r="T756" s="69"/>
      <c r="U756" s="69"/>
      <c r="V756" s="70"/>
      <c r="W756" s="69"/>
      <c r="X756" s="70"/>
      <c r="Y756" s="69"/>
      <c r="Z756" s="69"/>
      <c r="AA756" s="66"/>
      <c r="AB756" s="66"/>
      <c r="AC756" s="66"/>
      <c r="AD756" s="66"/>
      <c r="AE756" s="66"/>
      <c r="AF756" s="66"/>
    </row>
    <row r="757" ht="14.25" customHeight="1">
      <c r="A757" s="66"/>
      <c r="B757" s="67"/>
      <c r="C757" s="66"/>
      <c r="D757" s="66"/>
      <c r="E757" s="66"/>
      <c r="F757" s="66"/>
      <c r="G757" s="66"/>
      <c r="H757" s="66"/>
      <c r="I757" s="66"/>
      <c r="J757" s="66"/>
      <c r="K757" s="66"/>
      <c r="L757" s="66"/>
      <c r="M757" s="66"/>
      <c r="N757" s="66"/>
      <c r="O757" s="66"/>
      <c r="P757" s="66"/>
      <c r="Q757" s="66"/>
      <c r="R757" s="66"/>
      <c r="S757" s="68"/>
      <c r="T757" s="69"/>
      <c r="U757" s="69"/>
      <c r="V757" s="70"/>
      <c r="W757" s="69"/>
      <c r="X757" s="70"/>
      <c r="Y757" s="69"/>
      <c r="Z757" s="69"/>
      <c r="AA757" s="66"/>
      <c r="AB757" s="66"/>
      <c r="AC757" s="66"/>
      <c r="AD757" s="66"/>
      <c r="AE757" s="66"/>
      <c r="AF757" s="66"/>
    </row>
    <row r="758" ht="14.25" customHeight="1">
      <c r="A758" s="66"/>
      <c r="B758" s="67"/>
      <c r="C758" s="66"/>
      <c r="D758" s="66"/>
      <c r="E758" s="66"/>
      <c r="F758" s="66"/>
      <c r="G758" s="66"/>
      <c r="H758" s="66"/>
      <c r="I758" s="66"/>
      <c r="J758" s="66"/>
      <c r="K758" s="66"/>
      <c r="L758" s="66"/>
      <c r="M758" s="66"/>
      <c r="N758" s="66"/>
      <c r="O758" s="66"/>
      <c r="P758" s="66"/>
      <c r="Q758" s="66"/>
      <c r="R758" s="66"/>
      <c r="S758" s="68"/>
      <c r="T758" s="69"/>
      <c r="U758" s="69"/>
      <c r="V758" s="70"/>
      <c r="W758" s="69"/>
      <c r="X758" s="70"/>
      <c r="Y758" s="69"/>
      <c r="Z758" s="69"/>
      <c r="AA758" s="66"/>
      <c r="AB758" s="66"/>
      <c r="AC758" s="66"/>
      <c r="AD758" s="66"/>
      <c r="AE758" s="66"/>
      <c r="AF758" s="66"/>
    </row>
    <row r="759" ht="14.25" customHeight="1">
      <c r="A759" s="66"/>
      <c r="B759" s="67"/>
      <c r="C759" s="66"/>
      <c r="D759" s="66"/>
      <c r="E759" s="66"/>
      <c r="F759" s="66"/>
      <c r="G759" s="66"/>
      <c r="H759" s="66"/>
      <c r="I759" s="66"/>
      <c r="J759" s="66"/>
      <c r="K759" s="66"/>
      <c r="L759" s="66"/>
      <c r="M759" s="66"/>
      <c r="N759" s="66"/>
      <c r="O759" s="66"/>
      <c r="P759" s="66"/>
      <c r="Q759" s="66"/>
      <c r="R759" s="66"/>
      <c r="S759" s="68"/>
      <c r="T759" s="69"/>
      <c r="U759" s="69"/>
      <c r="V759" s="70"/>
      <c r="W759" s="69"/>
      <c r="X759" s="70"/>
      <c r="Y759" s="69"/>
      <c r="Z759" s="69"/>
      <c r="AA759" s="66"/>
      <c r="AB759" s="66"/>
      <c r="AC759" s="66"/>
      <c r="AD759" s="66"/>
      <c r="AE759" s="66"/>
      <c r="AF759" s="66"/>
    </row>
    <row r="760" ht="14.25" customHeight="1">
      <c r="A760" s="66"/>
      <c r="B760" s="67"/>
      <c r="C760" s="66"/>
      <c r="D760" s="66"/>
      <c r="E760" s="66"/>
      <c r="F760" s="66"/>
      <c r="G760" s="66"/>
      <c r="H760" s="66"/>
      <c r="I760" s="66"/>
      <c r="J760" s="66"/>
      <c r="K760" s="66"/>
      <c r="L760" s="66"/>
      <c r="M760" s="66"/>
      <c r="N760" s="66"/>
      <c r="O760" s="66"/>
      <c r="P760" s="66"/>
      <c r="Q760" s="66"/>
      <c r="R760" s="66"/>
      <c r="S760" s="68"/>
      <c r="T760" s="69"/>
      <c r="U760" s="69"/>
      <c r="V760" s="70"/>
      <c r="W760" s="69"/>
      <c r="X760" s="70"/>
      <c r="Y760" s="69"/>
      <c r="Z760" s="69"/>
      <c r="AA760" s="66"/>
      <c r="AB760" s="66"/>
      <c r="AC760" s="66"/>
      <c r="AD760" s="66"/>
      <c r="AE760" s="66"/>
      <c r="AF760" s="66"/>
    </row>
    <row r="761" ht="14.25" customHeight="1">
      <c r="A761" s="66"/>
      <c r="B761" s="67"/>
      <c r="C761" s="66"/>
      <c r="D761" s="66"/>
      <c r="E761" s="66"/>
      <c r="F761" s="66"/>
      <c r="G761" s="66"/>
      <c r="H761" s="66"/>
      <c r="I761" s="66"/>
      <c r="J761" s="66"/>
      <c r="K761" s="66"/>
      <c r="L761" s="66"/>
      <c r="M761" s="66"/>
      <c r="N761" s="66"/>
      <c r="O761" s="66"/>
      <c r="P761" s="66"/>
      <c r="Q761" s="66"/>
      <c r="R761" s="66"/>
      <c r="S761" s="68"/>
      <c r="T761" s="69"/>
      <c r="U761" s="69"/>
      <c r="V761" s="70"/>
      <c r="W761" s="69"/>
      <c r="X761" s="70"/>
      <c r="Y761" s="69"/>
      <c r="Z761" s="69"/>
      <c r="AA761" s="66"/>
      <c r="AB761" s="66"/>
      <c r="AC761" s="66"/>
      <c r="AD761" s="66"/>
      <c r="AE761" s="66"/>
      <c r="AF761" s="66"/>
    </row>
    <row r="762" ht="14.25" customHeight="1">
      <c r="A762" s="66"/>
      <c r="B762" s="67"/>
      <c r="C762" s="66"/>
      <c r="D762" s="66"/>
      <c r="E762" s="66"/>
      <c r="F762" s="66"/>
      <c r="G762" s="66"/>
      <c r="H762" s="66"/>
      <c r="I762" s="66"/>
      <c r="J762" s="66"/>
      <c r="K762" s="66"/>
      <c r="L762" s="66"/>
      <c r="M762" s="66"/>
      <c r="N762" s="66"/>
      <c r="O762" s="66"/>
      <c r="P762" s="66"/>
      <c r="Q762" s="66"/>
      <c r="R762" s="66"/>
      <c r="S762" s="68"/>
      <c r="T762" s="69"/>
      <c r="U762" s="69"/>
      <c r="V762" s="70"/>
      <c r="W762" s="69"/>
      <c r="X762" s="70"/>
      <c r="Y762" s="69"/>
      <c r="Z762" s="69"/>
      <c r="AA762" s="66"/>
      <c r="AB762" s="66"/>
      <c r="AC762" s="66"/>
      <c r="AD762" s="66"/>
      <c r="AE762" s="66"/>
      <c r="AF762" s="66"/>
    </row>
    <row r="763" ht="14.25" customHeight="1">
      <c r="A763" s="66"/>
      <c r="B763" s="67"/>
      <c r="C763" s="66"/>
      <c r="D763" s="66"/>
      <c r="E763" s="66"/>
      <c r="F763" s="66"/>
      <c r="G763" s="66"/>
      <c r="H763" s="66"/>
      <c r="I763" s="66"/>
      <c r="J763" s="66"/>
      <c r="K763" s="66"/>
      <c r="L763" s="66"/>
      <c r="M763" s="66"/>
      <c r="N763" s="66"/>
      <c r="O763" s="66"/>
      <c r="P763" s="66"/>
      <c r="Q763" s="66"/>
      <c r="R763" s="66"/>
      <c r="S763" s="68"/>
      <c r="T763" s="69"/>
      <c r="U763" s="69"/>
      <c r="V763" s="70"/>
      <c r="W763" s="69"/>
      <c r="X763" s="70"/>
      <c r="Y763" s="69"/>
      <c r="Z763" s="69"/>
      <c r="AA763" s="66"/>
      <c r="AB763" s="66"/>
      <c r="AC763" s="66"/>
      <c r="AD763" s="66"/>
      <c r="AE763" s="66"/>
      <c r="AF763" s="66"/>
    </row>
    <row r="764" ht="14.25" customHeight="1">
      <c r="A764" s="66"/>
      <c r="B764" s="67"/>
      <c r="C764" s="66"/>
      <c r="D764" s="66"/>
      <c r="E764" s="66"/>
      <c r="F764" s="66"/>
      <c r="G764" s="66"/>
      <c r="H764" s="66"/>
      <c r="I764" s="66"/>
      <c r="J764" s="66"/>
      <c r="K764" s="66"/>
      <c r="L764" s="66"/>
      <c r="M764" s="66"/>
      <c r="N764" s="66"/>
      <c r="O764" s="66"/>
      <c r="P764" s="66"/>
      <c r="Q764" s="66"/>
      <c r="R764" s="66"/>
      <c r="S764" s="68"/>
      <c r="T764" s="69"/>
      <c r="U764" s="69"/>
      <c r="V764" s="70"/>
      <c r="W764" s="69"/>
      <c r="X764" s="70"/>
      <c r="Y764" s="69"/>
      <c r="Z764" s="69"/>
      <c r="AA764" s="66"/>
      <c r="AB764" s="66"/>
      <c r="AC764" s="66"/>
      <c r="AD764" s="66"/>
      <c r="AE764" s="66"/>
      <c r="AF764" s="66"/>
    </row>
    <row r="765" ht="14.25" customHeight="1">
      <c r="A765" s="66"/>
      <c r="B765" s="67"/>
      <c r="C765" s="66"/>
      <c r="D765" s="66"/>
      <c r="E765" s="66"/>
      <c r="F765" s="66"/>
      <c r="G765" s="66"/>
      <c r="H765" s="66"/>
      <c r="I765" s="66"/>
      <c r="J765" s="66"/>
      <c r="K765" s="66"/>
      <c r="L765" s="66"/>
      <c r="M765" s="66"/>
      <c r="N765" s="66"/>
      <c r="O765" s="66"/>
      <c r="P765" s="66"/>
      <c r="Q765" s="66"/>
      <c r="R765" s="66"/>
      <c r="S765" s="68"/>
      <c r="T765" s="69"/>
      <c r="U765" s="69"/>
      <c r="V765" s="70"/>
      <c r="W765" s="69"/>
      <c r="X765" s="70"/>
      <c r="Y765" s="69"/>
      <c r="Z765" s="69"/>
      <c r="AA765" s="66"/>
      <c r="AB765" s="66"/>
      <c r="AC765" s="66"/>
      <c r="AD765" s="66"/>
      <c r="AE765" s="66"/>
      <c r="AF765" s="66"/>
    </row>
    <row r="766" ht="14.25" customHeight="1">
      <c r="A766" s="66"/>
      <c r="B766" s="67"/>
      <c r="C766" s="66"/>
      <c r="D766" s="66"/>
      <c r="E766" s="66"/>
      <c r="F766" s="66"/>
      <c r="G766" s="66"/>
      <c r="H766" s="66"/>
      <c r="I766" s="66"/>
      <c r="J766" s="66"/>
      <c r="K766" s="66"/>
      <c r="L766" s="66"/>
      <c r="M766" s="66"/>
      <c r="N766" s="66"/>
      <c r="O766" s="66"/>
      <c r="P766" s="66"/>
      <c r="Q766" s="66"/>
      <c r="R766" s="66"/>
      <c r="S766" s="68"/>
      <c r="T766" s="69"/>
      <c r="U766" s="69"/>
      <c r="V766" s="70"/>
      <c r="W766" s="69"/>
      <c r="X766" s="70"/>
      <c r="Y766" s="69"/>
      <c r="Z766" s="69"/>
      <c r="AA766" s="66"/>
      <c r="AB766" s="66"/>
      <c r="AC766" s="66"/>
      <c r="AD766" s="66"/>
      <c r="AE766" s="66"/>
      <c r="AF766" s="66"/>
    </row>
    <row r="767" ht="14.25" customHeight="1">
      <c r="A767" s="66"/>
      <c r="B767" s="67"/>
      <c r="C767" s="66"/>
      <c r="D767" s="66"/>
      <c r="E767" s="66"/>
      <c r="F767" s="66"/>
      <c r="G767" s="66"/>
      <c r="H767" s="66"/>
      <c r="I767" s="66"/>
      <c r="J767" s="66"/>
      <c r="K767" s="66"/>
      <c r="L767" s="66"/>
      <c r="M767" s="66"/>
      <c r="N767" s="66"/>
      <c r="O767" s="66"/>
      <c r="P767" s="66"/>
      <c r="Q767" s="66"/>
      <c r="R767" s="66"/>
      <c r="S767" s="68"/>
      <c r="T767" s="69"/>
      <c r="U767" s="69"/>
      <c r="V767" s="70"/>
      <c r="W767" s="69"/>
      <c r="X767" s="70"/>
      <c r="Y767" s="69"/>
      <c r="Z767" s="69"/>
      <c r="AA767" s="66"/>
      <c r="AB767" s="66"/>
      <c r="AC767" s="66"/>
      <c r="AD767" s="66"/>
      <c r="AE767" s="66"/>
      <c r="AF767" s="66"/>
    </row>
    <row r="768" ht="14.25" customHeight="1">
      <c r="A768" s="66"/>
      <c r="B768" s="67"/>
      <c r="C768" s="66"/>
      <c r="D768" s="66"/>
      <c r="E768" s="66"/>
      <c r="F768" s="66"/>
      <c r="G768" s="66"/>
      <c r="H768" s="66"/>
      <c r="I768" s="66"/>
      <c r="J768" s="66"/>
      <c r="K768" s="66"/>
      <c r="L768" s="66"/>
      <c r="M768" s="66"/>
      <c r="N768" s="66"/>
      <c r="O768" s="66"/>
      <c r="P768" s="66"/>
      <c r="Q768" s="66"/>
      <c r="R768" s="66"/>
      <c r="S768" s="68"/>
      <c r="T768" s="69"/>
      <c r="U768" s="69"/>
      <c r="V768" s="70"/>
      <c r="W768" s="69"/>
      <c r="X768" s="70"/>
      <c r="Y768" s="69"/>
      <c r="Z768" s="69"/>
      <c r="AA768" s="66"/>
      <c r="AB768" s="66"/>
      <c r="AC768" s="66"/>
      <c r="AD768" s="66"/>
      <c r="AE768" s="66"/>
      <c r="AF768" s="66"/>
    </row>
    <row r="769" ht="14.25" customHeight="1">
      <c r="A769" s="66"/>
      <c r="B769" s="67"/>
      <c r="C769" s="66"/>
      <c r="D769" s="66"/>
      <c r="E769" s="66"/>
      <c r="F769" s="66"/>
      <c r="G769" s="66"/>
      <c r="H769" s="66"/>
      <c r="I769" s="66"/>
      <c r="J769" s="66"/>
      <c r="K769" s="66"/>
      <c r="L769" s="66"/>
      <c r="M769" s="66"/>
      <c r="N769" s="66"/>
      <c r="O769" s="66"/>
      <c r="P769" s="66"/>
      <c r="Q769" s="66"/>
      <c r="R769" s="66"/>
      <c r="S769" s="68"/>
      <c r="T769" s="69"/>
      <c r="U769" s="69"/>
      <c r="V769" s="70"/>
      <c r="W769" s="69"/>
      <c r="X769" s="70"/>
      <c r="Y769" s="69"/>
      <c r="Z769" s="69"/>
      <c r="AA769" s="66"/>
      <c r="AB769" s="66"/>
      <c r="AC769" s="66"/>
      <c r="AD769" s="66"/>
      <c r="AE769" s="66"/>
      <c r="AF769" s="66"/>
    </row>
    <row r="770" ht="14.25" customHeight="1">
      <c r="A770" s="66"/>
      <c r="B770" s="67"/>
      <c r="C770" s="66"/>
      <c r="D770" s="66"/>
      <c r="E770" s="66"/>
      <c r="F770" s="66"/>
      <c r="G770" s="66"/>
      <c r="H770" s="66"/>
      <c r="I770" s="66"/>
      <c r="J770" s="66"/>
      <c r="K770" s="66"/>
      <c r="L770" s="66"/>
      <c r="M770" s="66"/>
      <c r="N770" s="66"/>
      <c r="O770" s="66"/>
      <c r="P770" s="66"/>
      <c r="Q770" s="66"/>
      <c r="R770" s="66"/>
      <c r="S770" s="68"/>
      <c r="T770" s="69"/>
      <c r="U770" s="69"/>
      <c r="V770" s="70"/>
      <c r="W770" s="69"/>
      <c r="X770" s="70"/>
      <c r="Y770" s="69"/>
      <c r="Z770" s="69"/>
      <c r="AA770" s="66"/>
      <c r="AB770" s="66"/>
      <c r="AC770" s="66"/>
      <c r="AD770" s="66"/>
      <c r="AE770" s="66"/>
      <c r="AF770" s="66"/>
    </row>
    <row r="771" ht="14.25" customHeight="1">
      <c r="A771" s="66"/>
      <c r="B771" s="67"/>
      <c r="C771" s="66"/>
      <c r="D771" s="66"/>
      <c r="E771" s="66"/>
      <c r="F771" s="66"/>
      <c r="G771" s="66"/>
      <c r="H771" s="66"/>
      <c r="I771" s="66"/>
      <c r="J771" s="66"/>
      <c r="K771" s="66"/>
      <c r="L771" s="66"/>
      <c r="M771" s="66"/>
      <c r="N771" s="66"/>
      <c r="O771" s="66"/>
      <c r="P771" s="66"/>
      <c r="Q771" s="66"/>
      <c r="R771" s="66"/>
      <c r="S771" s="68"/>
      <c r="T771" s="69"/>
      <c r="U771" s="69"/>
      <c r="V771" s="70"/>
      <c r="W771" s="69"/>
      <c r="X771" s="70"/>
      <c r="Y771" s="69"/>
      <c r="Z771" s="69"/>
      <c r="AA771" s="66"/>
      <c r="AB771" s="66"/>
      <c r="AC771" s="66"/>
      <c r="AD771" s="66"/>
      <c r="AE771" s="66"/>
      <c r="AF771" s="66"/>
    </row>
    <row r="772" ht="14.25" customHeight="1">
      <c r="A772" s="66"/>
      <c r="B772" s="67"/>
      <c r="C772" s="66"/>
      <c r="D772" s="66"/>
      <c r="E772" s="66"/>
      <c r="F772" s="66"/>
      <c r="G772" s="66"/>
      <c r="H772" s="66"/>
      <c r="I772" s="66"/>
      <c r="J772" s="66"/>
      <c r="K772" s="66"/>
      <c r="L772" s="66"/>
      <c r="M772" s="66"/>
      <c r="N772" s="66"/>
      <c r="O772" s="66"/>
      <c r="P772" s="66"/>
      <c r="Q772" s="66"/>
      <c r="R772" s="66"/>
      <c r="S772" s="68"/>
      <c r="T772" s="69"/>
      <c r="U772" s="69"/>
      <c r="V772" s="70"/>
      <c r="W772" s="69"/>
      <c r="X772" s="70"/>
      <c r="Y772" s="69"/>
      <c r="Z772" s="69"/>
      <c r="AA772" s="66"/>
      <c r="AB772" s="66"/>
      <c r="AC772" s="66"/>
      <c r="AD772" s="66"/>
      <c r="AE772" s="66"/>
      <c r="AF772" s="66"/>
    </row>
    <row r="773" ht="14.25" customHeight="1">
      <c r="A773" s="66"/>
      <c r="B773" s="67"/>
      <c r="C773" s="66"/>
      <c r="D773" s="66"/>
      <c r="E773" s="66"/>
      <c r="F773" s="66"/>
      <c r="G773" s="66"/>
      <c r="H773" s="66"/>
      <c r="I773" s="66"/>
      <c r="J773" s="66"/>
      <c r="K773" s="66"/>
      <c r="L773" s="66"/>
      <c r="M773" s="66"/>
      <c r="N773" s="66"/>
      <c r="O773" s="66"/>
      <c r="P773" s="66"/>
      <c r="Q773" s="66"/>
      <c r="R773" s="66"/>
      <c r="S773" s="68"/>
      <c r="T773" s="69"/>
      <c r="U773" s="69"/>
      <c r="V773" s="70"/>
      <c r="W773" s="69"/>
      <c r="X773" s="70"/>
      <c r="Y773" s="69"/>
      <c r="Z773" s="69"/>
      <c r="AA773" s="66"/>
      <c r="AB773" s="66"/>
      <c r="AC773" s="66"/>
      <c r="AD773" s="66"/>
      <c r="AE773" s="66"/>
      <c r="AF773" s="66"/>
    </row>
    <row r="774" ht="14.25" customHeight="1">
      <c r="A774" s="66"/>
      <c r="B774" s="67"/>
      <c r="C774" s="66"/>
      <c r="D774" s="66"/>
      <c r="E774" s="66"/>
      <c r="F774" s="66"/>
      <c r="G774" s="66"/>
      <c r="H774" s="66"/>
      <c r="I774" s="66"/>
      <c r="J774" s="66"/>
      <c r="K774" s="66"/>
      <c r="L774" s="66"/>
      <c r="M774" s="66"/>
      <c r="N774" s="66"/>
      <c r="O774" s="66"/>
      <c r="P774" s="66"/>
      <c r="Q774" s="66"/>
      <c r="R774" s="66"/>
      <c r="S774" s="68"/>
      <c r="T774" s="69"/>
      <c r="U774" s="69"/>
      <c r="V774" s="70"/>
      <c r="W774" s="69"/>
      <c r="X774" s="70"/>
      <c r="Y774" s="69"/>
      <c r="Z774" s="69"/>
      <c r="AA774" s="66"/>
      <c r="AB774" s="66"/>
      <c r="AC774" s="66"/>
      <c r="AD774" s="66"/>
      <c r="AE774" s="66"/>
      <c r="AF774" s="66"/>
    </row>
    <row r="775" ht="14.25" customHeight="1">
      <c r="A775" s="66"/>
      <c r="B775" s="67"/>
      <c r="C775" s="66"/>
      <c r="D775" s="66"/>
      <c r="E775" s="66"/>
      <c r="F775" s="66"/>
      <c r="G775" s="66"/>
      <c r="H775" s="66"/>
      <c r="I775" s="66"/>
      <c r="J775" s="66"/>
      <c r="K775" s="66"/>
      <c r="L775" s="66"/>
      <c r="M775" s="66"/>
      <c r="N775" s="66"/>
      <c r="O775" s="66"/>
      <c r="P775" s="66"/>
      <c r="Q775" s="66"/>
      <c r="R775" s="66"/>
      <c r="S775" s="68"/>
      <c r="T775" s="69"/>
      <c r="U775" s="69"/>
      <c r="V775" s="70"/>
      <c r="W775" s="69"/>
      <c r="X775" s="70"/>
      <c r="Y775" s="69"/>
      <c r="Z775" s="69"/>
      <c r="AA775" s="66"/>
      <c r="AB775" s="66"/>
      <c r="AC775" s="66"/>
      <c r="AD775" s="66"/>
      <c r="AE775" s="66"/>
      <c r="AF775" s="66"/>
    </row>
    <row r="776" ht="14.25" customHeight="1">
      <c r="A776" s="66"/>
      <c r="B776" s="67"/>
      <c r="C776" s="66"/>
      <c r="D776" s="66"/>
      <c r="E776" s="66"/>
      <c r="F776" s="66"/>
      <c r="G776" s="66"/>
      <c r="H776" s="66"/>
      <c r="I776" s="66"/>
      <c r="J776" s="66"/>
      <c r="K776" s="66"/>
      <c r="L776" s="66"/>
      <c r="M776" s="66"/>
      <c r="N776" s="66"/>
      <c r="O776" s="66"/>
      <c r="P776" s="66"/>
      <c r="Q776" s="66"/>
      <c r="R776" s="66"/>
      <c r="S776" s="68"/>
      <c r="T776" s="69"/>
      <c r="U776" s="69"/>
      <c r="V776" s="70"/>
      <c r="W776" s="69"/>
      <c r="X776" s="70"/>
      <c r="Y776" s="69"/>
      <c r="Z776" s="69"/>
      <c r="AA776" s="66"/>
      <c r="AB776" s="66"/>
      <c r="AC776" s="66"/>
      <c r="AD776" s="66"/>
      <c r="AE776" s="66"/>
      <c r="AF776" s="66"/>
    </row>
    <row r="777" ht="14.25" customHeight="1">
      <c r="A777" s="66"/>
      <c r="B777" s="67"/>
      <c r="C777" s="66"/>
      <c r="D777" s="66"/>
      <c r="E777" s="66"/>
      <c r="F777" s="66"/>
      <c r="G777" s="66"/>
      <c r="H777" s="66"/>
      <c r="I777" s="66"/>
      <c r="J777" s="66"/>
      <c r="K777" s="66"/>
      <c r="L777" s="66"/>
      <c r="M777" s="66"/>
      <c r="N777" s="66"/>
      <c r="O777" s="66"/>
      <c r="P777" s="66"/>
      <c r="Q777" s="66"/>
      <c r="R777" s="66"/>
      <c r="S777" s="68"/>
      <c r="T777" s="69"/>
      <c r="U777" s="69"/>
      <c r="V777" s="70"/>
      <c r="W777" s="69"/>
      <c r="X777" s="70"/>
      <c r="Y777" s="69"/>
      <c r="Z777" s="69"/>
      <c r="AA777" s="66"/>
      <c r="AB777" s="66"/>
      <c r="AC777" s="66"/>
      <c r="AD777" s="66"/>
      <c r="AE777" s="66"/>
      <c r="AF777" s="66"/>
    </row>
    <row r="778" ht="14.25" customHeight="1">
      <c r="A778" s="66"/>
      <c r="B778" s="67"/>
      <c r="C778" s="66"/>
      <c r="D778" s="66"/>
      <c r="E778" s="66"/>
      <c r="F778" s="66"/>
      <c r="G778" s="66"/>
      <c r="H778" s="66"/>
      <c r="I778" s="66"/>
      <c r="J778" s="66"/>
      <c r="K778" s="66"/>
      <c r="L778" s="66"/>
      <c r="M778" s="66"/>
      <c r="N778" s="66"/>
      <c r="O778" s="66"/>
      <c r="P778" s="66"/>
      <c r="Q778" s="66"/>
      <c r="R778" s="66"/>
      <c r="S778" s="68"/>
      <c r="T778" s="69"/>
      <c r="U778" s="69"/>
      <c r="V778" s="70"/>
      <c r="W778" s="69"/>
      <c r="X778" s="70"/>
      <c r="Y778" s="69"/>
      <c r="Z778" s="69"/>
      <c r="AA778" s="66"/>
      <c r="AB778" s="66"/>
      <c r="AC778" s="66"/>
      <c r="AD778" s="66"/>
      <c r="AE778" s="66"/>
      <c r="AF778" s="66"/>
    </row>
    <row r="779" ht="14.25" customHeight="1">
      <c r="A779" s="66"/>
      <c r="B779" s="67"/>
      <c r="C779" s="66"/>
      <c r="D779" s="66"/>
      <c r="E779" s="66"/>
      <c r="F779" s="66"/>
      <c r="G779" s="66"/>
      <c r="H779" s="66"/>
      <c r="I779" s="66"/>
      <c r="J779" s="66"/>
      <c r="K779" s="66"/>
      <c r="L779" s="66"/>
      <c r="M779" s="66"/>
      <c r="N779" s="66"/>
      <c r="O779" s="66"/>
      <c r="P779" s="66"/>
      <c r="Q779" s="66"/>
      <c r="R779" s="66"/>
      <c r="S779" s="68"/>
      <c r="T779" s="69"/>
      <c r="U779" s="69"/>
      <c r="V779" s="70"/>
      <c r="W779" s="69"/>
      <c r="X779" s="70"/>
      <c r="Y779" s="69"/>
      <c r="Z779" s="69"/>
      <c r="AA779" s="66"/>
      <c r="AB779" s="66"/>
      <c r="AC779" s="66"/>
      <c r="AD779" s="66"/>
      <c r="AE779" s="66"/>
      <c r="AF779" s="66"/>
    </row>
    <row r="780" ht="14.25" customHeight="1">
      <c r="A780" s="66"/>
      <c r="B780" s="67"/>
      <c r="C780" s="66"/>
      <c r="D780" s="66"/>
      <c r="E780" s="66"/>
      <c r="F780" s="66"/>
      <c r="G780" s="66"/>
      <c r="H780" s="66"/>
      <c r="I780" s="66"/>
      <c r="J780" s="66"/>
      <c r="K780" s="66"/>
      <c r="L780" s="66"/>
      <c r="M780" s="66"/>
      <c r="N780" s="66"/>
      <c r="O780" s="66"/>
      <c r="P780" s="66"/>
      <c r="Q780" s="66"/>
      <c r="R780" s="66"/>
      <c r="S780" s="68"/>
      <c r="T780" s="69"/>
      <c r="U780" s="69"/>
      <c r="V780" s="70"/>
      <c r="W780" s="69"/>
      <c r="X780" s="70"/>
      <c r="Y780" s="69"/>
      <c r="Z780" s="69"/>
      <c r="AA780" s="66"/>
      <c r="AB780" s="66"/>
      <c r="AC780" s="66"/>
      <c r="AD780" s="66"/>
      <c r="AE780" s="66"/>
      <c r="AF780" s="66"/>
    </row>
    <row r="781" ht="14.25" customHeight="1">
      <c r="A781" s="66"/>
      <c r="B781" s="67"/>
      <c r="C781" s="66"/>
      <c r="D781" s="66"/>
      <c r="E781" s="66"/>
      <c r="F781" s="66"/>
      <c r="G781" s="66"/>
      <c r="H781" s="66"/>
      <c r="I781" s="66"/>
      <c r="J781" s="66"/>
      <c r="K781" s="66"/>
      <c r="L781" s="66"/>
      <c r="M781" s="66"/>
      <c r="N781" s="66"/>
      <c r="O781" s="66"/>
      <c r="P781" s="66"/>
      <c r="Q781" s="66"/>
      <c r="R781" s="66"/>
      <c r="S781" s="68"/>
      <c r="T781" s="69"/>
      <c r="U781" s="69"/>
      <c r="V781" s="70"/>
      <c r="W781" s="69"/>
      <c r="X781" s="70"/>
      <c r="Y781" s="69"/>
      <c r="Z781" s="69"/>
      <c r="AA781" s="66"/>
      <c r="AB781" s="66"/>
      <c r="AC781" s="66"/>
      <c r="AD781" s="66"/>
      <c r="AE781" s="66"/>
      <c r="AF781" s="66"/>
    </row>
    <row r="782" ht="14.25" customHeight="1">
      <c r="A782" s="66"/>
      <c r="B782" s="67"/>
      <c r="C782" s="66"/>
      <c r="D782" s="66"/>
      <c r="E782" s="66"/>
      <c r="F782" s="66"/>
      <c r="G782" s="66"/>
      <c r="H782" s="66"/>
      <c r="I782" s="66"/>
      <c r="J782" s="66"/>
      <c r="K782" s="66"/>
      <c r="L782" s="66"/>
      <c r="M782" s="66"/>
      <c r="N782" s="66"/>
      <c r="O782" s="66"/>
      <c r="P782" s="66"/>
      <c r="Q782" s="66"/>
      <c r="R782" s="66"/>
      <c r="S782" s="68"/>
      <c r="T782" s="69"/>
      <c r="U782" s="69"/>
      <c r="V782" s="70"/>
      <c r="W782" s="69"/>
      <c r="X782" s="70"/>
      <c r="Y782" s="69"/>
      <c r="Z782" s="69"/>
      <c r="AA782" s="66"/>
      <c r="AB782" s="66"/>
      <c r="AC782" s="66"/>
      <c r="AD782" s="66"/>
      <c r="AE782" s="66"/>
      <c r="AF782" s="66"/>
    </row>
    <row r="783" ht="14.25" customHeight="1">
      <c r="A783" s="66"/>
      <c r="B783" s="67"/>
      <c r="C783" s="66"/>
      <c r="D783" s="66"/>
      <c r="E783" s="66"/>
      <c r="F783" s="66"/>
      <c r="G783" s="66"/>
      <c r="H783" s="66"/>
      <c r="I783" s="66"/>
      <c r="J783" s="66"/>
      <c r="K783" s="66"/>
      <c r="L783" s="66"/>
      <c r="M783" s="66"/>
      <c r="N783" s="66"/>
      <c r="O783" s="66"/>
      <c r="P783" s="66"/>
      <c r="Q783" s="66"/>
      <c r="R783" s="66"/>
      <c r="S783" s="68"/>
      <c r="T783" s="69"/>
      <c r="U783" s="69"/>
      <c r="V783" s="70"/>
      <c r="W783" s="69"/>
      <c r="X783" s="70"/>
      <c r="Y783" s="69"/>
      <c r="Z783" s="69"/>
      <c r="AA783" s="66"/>
      <c r="AB783" s="66"/>
      <c r="AC783" s="66"/>
      <c r="AD783" s="66"/>
      <c r="AE783" s="66"/>
      <c r="AF783" s="66"/>
    </row>
    <row r="784" ht="14.25" customHeight="1">
      <c r="A784" s="66"/>
      <c r="B784" s="67"/>
      <c r="C784" s="66"/>
      <c r="D784" s="66"/>
      <c r="E784" s="66"/>
      <c r="F784" s="66"/>
      <c r="G784" s="66"/>
      <c r="H784" s="66"/>
      <c r="I784" s="66"/>
      <c r="J784" s="66"/>
      <c r="K784" s="66"/>
      <c r="L784" s="66"/>
      <c r="M784" s="66"/>
      <c r="N784" s="66"/>
      <c r="O784" s="66"/>
      <c r="P784" s="66"/>
      <c r="Q784" s="66"/>
      <c r="R784" s="66"/>
      <c r="S784" s="68"/>
      <c r="T784" s="69"/>
      <c r="U784" s="69"/>
      <c r="V784" s="70"/>
      <c r="W784" s="69"/>
      <c r="X784" s="70"/>
      <c r="Y784" s="69"/>
      <c r="Z784" s="69"/>
      <c r="AA784" s="66"/>
      <c r="AB784" s="66"/>
      <c r="AC784" s="66"/>
      <c r="AD784" s="66"/>
      <c r="AE784" s="66"/>
      <c r="AF784" s="66"/>
    </row>
    <row r="785" ht="14.25" customHeight="1">
      <c r="A785" s="66"/>
      <c r="B785" s="67"/>
      <c r="C785" s="66"/>
      <c r="D785" s="66"/>
      <c r="E785" s="66"/>
      <c r="F785" s="66"/>
      <c r="G785" s="66"/>
      <c r="H785" s="66"/>
      <c r="I785" s="66"/>
      <c r="J785" s="66"/>
      <c r="K785" s="66"/>
      <c r="L785" s="66"/>
      <c r="M785" s="66"/>
      <c r="N785" s="66"/>
      <c r="O785" s="66"/>
      <c r="P785" s="66"/>
      <c r="Q785" s="66"/>
      <c r="R785" s="66"/>
      <c r="S785" s="68"/>
      <c r="T785" s="69"/>
      <c r="U785" s="69"/>
      <c r="V785" s="70"/>
      <c r="W785" s="69"/>
      <c r="X785" s="70"/>
      <c r="Y785" s="69"/>
      <c r="Z785" s="69"/>
      <c r="AA785" s="66"/>
      <c r="AB785" s="66"/>
      <c r="AC785" s="66"/>
      <c r="AD785" s="66"/>
      <c r="AE785" s="66"/>
      <c r="AF785" s="66"/>
    </row>
    <row r="786" ht="14.25" customHeight="1">
      <c r="A786" s="66"/>
      <c r="B786" s="67"/>
      <c r="C786" s="66"/>
      <c r="D786" s="66"/>
      <c r="E786" s="66"/>
      <c r="F786" s="66"/>
      <c r="G786" s="66"/>
      <c r="H786" s="66"/>
      <c r="I786" s="66"/>
      <c r="J786" s="66"/>
      <c r="K786" s="66"/>
      <c r="L786" s="66"/>
      <c r="M786" s="66"/>
      <c r="N786" s="66"/>
      <c r="O786" s="66"/>
      <c r="P786" s="66"/>
      <c r="Q786" s="66"/>
      <c r="R786" s="66"/>
      <c r="S786" s="68"/>
      <c r="T786" s="69"/>
      <c r="U786" s="69"/>
      <c r="V786" s="70"/>
      <c r="W786" s="69"/>
      <c r="X786" s="70"/>
      <c r="Y786" s="69"/>
      <c r="Z786" s="69"/>
      <c r="AA786" s="66"/>
      <c r="AB786" s="66"/>
      <c r="AC786" s="66"/>
      <c r="AD786" s="66"/>
      <c r="AE786" s="66"/>
      <c r="AF786" s="66"/>
    </row>
    <row r="787" ht="14.25" customHeight="1">
      <c r="A787" s="66"/>
      <c r="B787" s="67"/>
      <c r="C787" s="66"/>
      <c r="D787" s="66"/>
      <c r="E787" s="66"/>
      <c r="F787" s="66"/>
      <c r="G787" s="66"/>
      <c r="H787" s="66"/>
      <c r="I787" s="66"/>
      <c r="J787" s="66"/>
      <c r="K787" s="66"/>
      <c r="L787" s="66"/>
      <c r="M787" s="66"/>
      <c r="N787" s="66"/>
      <c r="O787" s="66"/>
      <c r="P787" s="66"/>
      <c r="Q787" s="66"/>
      <c r="R787" s="66"/>
      <c r="S787" s="68"/>
      <c r="T787" s="69"/>
      <c r="U787" s="69"/>
      <c r="V787" s="70"/>
      <c r="W787" s="69"/>
      <c r="X787" s="70"/>
      <c r="Y787" s="69"/>
      <c r="Z787" s="69"/>
      <c r="AA787" s="66"/>
      <c r="AB787" s="66"/>
      <c r="AC787" s="66"/>
      <c r="AD787" s="66"/>
      <c r="AE787" s="66"/>
      <c r="AF787" s="66"/>
    </row>
    <row r="788" ht="14.25" customHeight="1">
      <c r="A788" s="66"/>
      <c r="B788" s="67"/>
      <c r="C788" s="66"/>
      <c r="D788" s="66"/>
      <c r="E788" s="66"/>
      <c r="F788" s="66"/>
      <c r="G788" s="66"/>
      <c r="H788" s="66"/>
      <c r="I788" s="66"/>
      <c r="J788" s="66"/>
      <c r="K788" s="66"/>
      <c r="L788" s="66"/>
      <c r="M788" s="66"/>
      <c r="N788" s="66"/>
      <c r="O788" s="66"/>
      <c r="P788" s="66"/>
      <c r="Q788" s="66"/>
      <c r="R788" s="66"/>
      <c r="S788" s="68"/>
      <c r="T788" s="69"/>
      <c r="U788" s="69"/>
      <c r="V788" s="70"/>
      <c r="W788" s="69"/>
      <c r="X788" s="70"/>
      <c r="Y788" s="69"/>
      <c r="Z788" s="69"/>
      <c r="AA788" s="66"/>
      <c r="AB788" s="66"/>
      <c r="AC788" s="66"/>
      <c r="AD788" s="66"/>
      <c r="AE788" s="66"/>
      <c r="AF788" s="66"/>
    </row>
    <row r="789" ht="14.25" customHeight="1">
      <c r="A789" s="66"/>
      <c r="B789" s="67"/>
      <c r="C789" s="66"/>
      <c r="D789" s="66"/>
      <c r="E789" s="66"/>
      <c r="F789" s="66"/>
      <c r="G789" s="66"/>
      <c r="H789" s="66"/>
      <c r="I789" s="66"/>
      <c r="J789" s="66"/>
      <c r="K789" s="66"/>
      <c r="L789" s="66"/>
      <c r="M789" s="66"/>
      <c r="N789" s="66"/>
      <c r="O789" s="66"/>
      <c r="P789" s="66"/>
      <c r="Q789" s="66"/>
      <c r="R789" s="66"/>
      <c r="S789" s="68"/>
      <c r="T789" s="69"/>
      <c r="U789" s="69"/>
      <c r="V789" s="70"/>
      <c r="W789" s="69"/>
      <c r="X789" s="70"/>
      <c r="Y789" s="69"/>
      <c r="Z789" s="69"/>
      <c r="AA789" s="66"/>
      <c r="AB789" s="66"/>
      <c r="AC789" s="66"/>
      <c r="AD789" s="66"/>
      <c r="AE789" s="66"/>
      <c r="AF789" s="66"/>
    </row>
    <row r="790" ht="14.25" customHeight="1">
      <c r="A790" s="66"/>
      <c r="B790" s="67"/>
      <c r="C790" s="66"/>
      <c r="D790" s="66"/>
      <c r="E790" s="66"/>
      <c r="F790" s="66"/>
      <c r="G790" s="66"/>
      <c r="H790" s="66"/>
      <c r="I790" s="66"/>
      <c r="J790" s="66"/>
      <c r="K790" s="66"/>
      <c r="L790" s="66"/>
      <c r="M790" s="66"/>
      <c r="N790" s="66"/>
      <c r="O790" s="66"/>
      <c r="P790" s="66"/>
      <c r="Q790" s="66"/>
      <c r="R790" s="66"/>
      <c r="S790" s="68"/>
      <c r="T790" s="69"/>
      <c r="U790" s="69"/>
      <c r="V790" s="70"/>
      <c r="W790" s="69"/>
      <c r="X790" s="70"/>
      <c r="Y790" s="69"/>
      <c r="Z790" s="69"/>
      <c r="AA790" s="66"/>
      <c r="AB790" s="66"/>
      <c r="AC790" s="66"/>
      <c r="AD790" s="66"/>
      <c r="AE790" s="66"/>
      <c r="AF790" s="66"/>
    </row>
    <row r="791" ht="14.25" customHeight="1">
      <c r="A791" s="66"/>
      <c r="B791" s="67"/>
      <c r="C791" s="66"/>
      <c r="D791" s="66"/>
      <c r="E791" s="66"/>
      <c r="F791" s="66"/>
      <c r="G791" s="66"/>
      <c r="H791" s="66"/>
      <c r="I791" s="66"/>
      <c r="J791" s="66"/>
      <c r="K791" s="66"/>
      <c r="L791" s="66"/>
      <c r="M791" s="66"/>
      <c r="N791" s="66"/>
      <c r="O791" s="66"/>
      <c r="P791" s="66"/>
      <c r="Q791" s="66"/>
      <c r="R791" s="66"/>
      <c r="S791" s="68"/>
      <c r="T791" s="69"/>
      <c r="U791" s="69"/>
      <c r="V791" s="70"/>
      <c r="W791" s="69"/>
      <c r="X791" s="70"/>
      <c r="Y791" s="69"/>
      <c r="Z791" s="69"/>
      <c r="AA791" s="66"/>
      <c r="AB791" s="66"/>
      <c r="AC791" s="66"/>
      <c r="AD791" s="66"/>
      <c r="AE791" s="66"/>
      <c r="AF791" s="66"/>
    </row>
    <row r="792" ht="14.25" customHeight="1">
      <c r="A792" s="66"/>
      <c r="B792" s="67"/>
      <c r="C792" s="66"/>
      <c r="D792" s="66"/>
      <c r="E792" s="66"/>
      <c r="F792" s="66"/>
      <c r="G792" s="66"/>
      <c r="H792" s="66"/>
      <c r="I792" s="66"/>
      <c r="J792" s="66"/>
      <c r="K792" s="66"/>
      <c r="L792" s="66"/>
      <c r="M792" s="66"/>
      <c r="N792" s="66"/>
      <c r="O792" s="66"/>
      <c r="P792" s="66"/>
      <c r="Q792" s="66"/>
      <c r="R792" s="66"/>
      <c r="S792" s="68"/>
      <c r="T792" s="69"/>
      <c r="U792" s="69"/>
      <c r="V792" s="70"/>
      <c r="W792" s="69"/>
      <c r="X792" s="70"/>
      <c r="Y792" s="69"/>
      <c r="Z792" s="69"/>
      <c r="AA792" s="66"/>
      <c r="AB792" s="66"/>
      <c r="AC792" s="66"/>
      <c r="AD792" s="66"/>
      <c r="AE792" s="66"/>
      <c r="AF792" s="66"/>
    </row>
    <row r="793" ht="14.25" customHeight="1">
      <c r="A793" s="66"/>
      <c r="B793" s="67"/>
      <c r="C793" s="66"/>
      <c r="D793" s="66"/>
      <c r="E793" s="66"/>
      <c r="F793" s="66"/>
      <c r="G793" s="66"/>
      <c r="H793" s="66"/>
      <c r="I793" s="66"/>
      <c r="J793" s="66"/>
      <c r="K793" s="66"/>
      <c r="L793" s="66"/>
      <c r="M793" s="66"/>
      <c r="N793" s="66"/>
      <c r="O793" s="66"/>
      <c r="P793" s="66"/>
      <c r="Q793" s="66"/>
      <c r="R793" s="66"/>
      <c r="S793" s="68"/>
      <c r="T793" s="69"/>
      <c r="U793" s="69"/>
      <c r="V793" s="70"/>
      <c r="W793" s="69"/>
      <c r="X793" s="70"/>
      <c r="Y793" s="69"/>
      <c r="Z793" s="69"/>
      <c r="AA793" s="66"/>
      <c r="AB793" s="66"/>
      <c r="AC793" s="66"/>
      <c r="AD793" s="66"/>
      <c r="AE793" s="66"/>
      <c r="AF793" s="66"/>
    </row>
    <row r="794" ht="14.25" customHeight="1">
      <c r="A794" s="66"/>
      <c r="B794" s="67"/>
      <c r="C794" s="66"/>
      <c r="D794" s="66"/>
      <c r="E794" s="66"/>
      <c r="F794" s="66"/>
      <c r="G794" s="66"/>
      <c r="H794" s="66"/>
      <c r="I794" s="66"/>
      <c r="J794" s="66"/>
      <c r="K794" s="66"/>
      <c r="L794" s="66"/>
      <c r="M794" s="66"/>
      <c r="N794" s="66"/>
      <c r="O794" s="66"/>
      <c r="P794" s="66"/>
      <c r="Q794" s="66"/>
      <c r="R794" s="66"/>
      <c r="S794" s="68"/>
      <c r="T794" s="69"/>
      <c r="U794" s="69"/>
      <c r="V794" s="70"/>
      <c r="W794" s="69"/>
      <c r="X794" s="70"/>
      <c r="Y794" s="69"/>
      <c r="Z794" s="69"/>
      <c r="AA794" s="66"/>
      <c r="AB794" s="66"/>
      <c r="AC794" s="66"/>
      <c r="AD794" s="66"/>
      <c r="AE794" s="66"/>
      <c r="AF794" s="66"/>
    </row>
    <row r="795" ht="14.25" customHeight="1">
      <c r="A795" s="66"/>
      <c r="B795" s="67"/>
      <c r="C795" s="66"/>
      <c r="D795" s="66"/>
      <c r="E795" s="66"/>
      <c r="F795" s="66"/>
      <c r="G795" s="66"/>
      <c r="H795" s="66"/>
      <c r="I795" s="66"/>
      <c r="J795" s="66"/>
      <c r="K795" s="66"/>
      <c r="L795" s="66"/>
      <c r="M795" s="66"/>
      <c r="N795" s="66"/>
      <c r="O795" s="66"/>
      <c r="P795" s="66"/>
      <c r="Q795" s="66"/>
      <c r="R795" s="66"/>
      <c r="S795" s="68"/>
      <c r="T795" s="69"/>
      <c r="U795" s="69"/>
      <c r="V795" s="70"/>
      <c r="W795" s="69"/>
      <c r="X795" s="70"/>
      <c r="Y795" s="69"/>
      <c r="Z795" s="69"/>
      <c r="AA795" s="66"/>
      <c r="AB795" s="66"/>
      <c r="AC795" s="66"/>
      <c r="AD795" s="66"/>
      <c r="AE795" s="66"/>
      <c r="AF795" s="66"/>
    </row>
    <row r="796" ht="14.25" customHeight="1">
      <c r="A796" s="66"/>
      <c r="B796" s="67"/>
      <c r="C796" s="66"/>
      <c r="D796" s="66"/>
      <c r="E796" s="66"/>
      <c r="F796" s="66"/>
      <c r="G796" s="66"/>
      <c r="H796" s="66"/>
      <c r="I796" s="66"/>
      <c r="J796" s="66"/>
      <c r="K796" s="66"/>
      <c r="L796" s="66"/>
      <c r="M796" s="66"/>
      <c r="N796" s="66"/>
      <c r="O796" s="66"/>
      <c r="P796" s="66"/>
      <c r="Q796" s="66"/>
      <c r="R796" s="66"/>
      <c r="S796" s="68"/>
      <c r="T796" s="69"/>
      <c r="U796" s="69"/>
      <c r="V796" s="70"/>
      <c r="W796" s="69"/>
      <c r="X796" s="70"/>
      <c r="Y796" s="69"/>
      <c r="Z796" s="69"/>
      <c r="AA796" s="66"/>
      <c r="AB796" s="66"/>
      <c r="AC796" s="66"/>
      <c r="AD796" s="66"/>
      <c r="AE796" s="66"/>
      <c r="AF796" s="66"/>
    </row>
    <row r="797" ht="14.25" customHeight="1">
      <c r="A797" s="66"/>
      <c r="B797" s="67"/>
      <c r="C797" s="66"/>
      <c r="D797" s="66"/>
      <c r="E797" s="66"/>
      <c r="F797" s="66"/>
      <c r="G797" s="66"/>
      <c r="H797" s="66"/>
      <c r="I797" s="66"/>
      <c r="J797" s="66"/>
      <c r="K797" s="66"/>
      <c r="L797" s="66"/>
      <c r="M797" s="66"/>
      <c r="N797" s="66"/>
      <c r="O797" s="66"/>
      <c r="P797" s="66"/>
      <c r="Q797" s="66"/>
      <c r="R797" s="66"/>
      <c r="S797" s="68"/>
      <c r="T797" s="69"/>
      <c r="U797" s="69"/>
      <c r="V797" s="70"/>
      <c r="W797" s="69"/>
      <c r="X797" s="70"/>
      <c r="Y797" s="69"/>
      <c r="Z797" s="69"/>
      <c r="AA797" s="66"/>
      <c r="AB797" s="66"/>
      <c r="AC797" s="66"/>
      <c r="AD797" s="66"/>
      <c r="AE797" s="66"/>
      <c r="AF797" s="66"/>
    </row>
    <row r="798" ht="14.25" customHeight="1">
      <c r="A798" s="66"/>
      <c r="B798" s="67"/>
      <c r="C798" s="66"/>
      <c r="D798" s="66"/>
      <c r="E798" s="66"/>
      <c r="F798" s="66"/>
      <c r="G798" s="66"/>
      <c r="H798" s="66"/>
      <c r="I798" s="66"/>
      <c r="J798" s="66"/>
      <c r="K798" s="66"/>
      <c r="L798" s="66"/>
      <c r="M798" s="66"/>
      <c r="N798" s="66"/>
      <c r="O798" s="66"/>
      <c r="P798" s="66"/>
      <c r="Q798" s="66"/>
      <c r="R798" s="66"/>
      <c r="S798" s="68"/>
      <c r="T798" s="69"/>
      <c r="U798" s="69"/>
      <c r="V798" s="70"/>
      <c r="W798" s="69"/>
      <c r="X798" s="70"/>
      <c r="Y798" s="69"/>
      <c r="Z798" s="69"/>
      <c r="AA798" s="66"/>
      <c r="AB798" s="66"/>
      <c r="AC798" s="66"/>
      <c r="AD798" s="66"/>
      <c r="AE798" s="66"/>
      <c r="AF798" s="66"/>
    </row>
    <row r="799" ht="14.25" customHeight="1">
      <c r="A799" s="66"/>
      <c r="B799" s="67"/>
      <c r="C799" s="66"/>
      <c r="D799" s="66"/>
      <c r="E799" s="66"/>
      <c r="F799" s="66"/>
      <c r="G799" s="66"/>
      <c r="H799" s="66"/>
      <c r="I799" s="66"/>
      <c r="J799" s="66"/>
      <c r="K799" s="66"/>
      <c r="L799" s="66"/>
      <c r="M799" s="66"/>
      <c r="N799" s="66"/>
      <c r="O799" s="66"/>
      <c r="P799" s="66"/>
      <c r="Q799" s="66"/>
      <c r="R799" s="66"/>
      <c r="S799" s="68"/>
      <c r="T799" s="69"/>
      <c r="U799" s="69"/>
      <c r="V799" s="70"/>
      <c r="W799" s="69"/>
      <c r="X799" s="70"/>
      <c r="Y799" s="69"/>
      <c r="Z799" s="69"/>
      <c r="AA799" s="66"/>
      <c r="AB799" s="66"/>
      <c r="AC799" s="66"/>
      <c r="AD799" s="66"/>
      <c r="AE799" s="66"/>
      <c r="AF799" s="66"/>
    </row>
    <row r="800" ht="14.25" customHeight="1">
      <c r="A800" s="66"/>
      <c r="B800" s="67"/>
      <c r="C800" s="66"/>
      <c r="D800" s="66"/>
      <c r="E800" s="66"/>
      <c r="F800" s="66"/>
      <c r="G800" s="66"/>
      <c r="H800" s="66"/>
      <c r="I800" s="66"/>
      <c r="J800" s="66"/>
      <c r="K800" s="66"/>
      <c r="L800" s="66"/>
      <c r="M800" s="66"/>
      <c r="N800" s="66"/>
      <c r="O800" s="66"/>
      <c r="P800" s="66"/>
      <c r="Q800" s="66"/>
      <c r="R800" s="66"/>
      <c r="S800" s="68"/>
      <c r="T800" s="69"/>
      <c r="U800" s="69"/>
      <c r="V800" s="70"/>
      <c r="W800" s="69"/>
      <c r="X800" s="70"/>
      <c r="Y800" s="69"/>
      <c r="Z800" s="69"/>
      <c r="AA800" s="66"/>
      <c r="AB800" s="66"/>
      <c r="AC800" s="66"/>
      <c r="AD800" s="66"/>
      <c r="AE800" s="66"/>
      <c r="AF800" s="66"/>
    </row>
    <row r="801" ht="14.25" customHeight="1">
      <c r="A801" s="66"/>
      <c r="B801" s="67"/>
      <c r="C801" s="66"/>
      <c r="D801" s="66"/>
      <c r="E801" s="66"/>
      <c r="F801" s="66"/>
      <c r="G801" s="66"/>
      <c r="H801" s="66"/>
      <c r="I801" s="66"/>
      <c r="J801" s="66"/>
      <c r="K801" s="66"/>
      <c r="L801" s="66"/>
      <c r="M801" s="66"/>
      <c r="N801" s="66"/>
      <c r="O801" s="66"/>
      <c r="P801" s="66"/>
      <c r="Q801" s="66"/>
      <c r="R801" s="66"/>
      <c r="S801" s="68"/>
      <c r="T801" s="69"/>
      <c r="U801" s="69"/>
      <c r="V801" s="70"/>
      <c r="W801" s="69"/>
      <c r="X801" s="70"/>
      <c r="Y801" s="69"/>
      <c r="Z801" s="69"/>
      <c r="AA801" s="66"/>
      <c r="AB801" s="66"/>
      <c r="AC801" s="66"/>
      <c r="AD801" s="66"/>
      <c r="AE801" s="66"/>
      <c r="AF801" s="66"/>
    </row>
    <row r="802" ht="14.25" customHeight="1">
      <c r="A802" s="66"/>
      <c r="B802" s="67"/>
      <c r="C802" s="66"/>
      <c r="D802" s="66"/>
      <c r="E802" s="66"/>
      <c r="F802" s="66"/>
      <c r="G802" s="66"/>
      <c r="H802" s="66"/>
      <c r="I802" s="66"/>
      <c r="J802" s="66"/>
      <c r="K802" s="66"/>
      <c r="L802" s="66"/>
      <c r="M802" s="66"/>
      <c r="N802" s="66"/>
      <c r="O802" s="66"/>
      <c r="P802" s="66"/>
      <c r="Q802" s="66"/>
      <c r="R802" s="66"/>
      <c r="S802" s="68"/>
      <c r="T802" s="69"/>
      <c r="U802" s="69"/>
      <c r="V802" s="70"/>
      <c r="W802" s="69"/>
      <c r="X802" s="70"/>
      <c r="Y802" s="69"/>
      <c r="Z802" s="69"/>
      <c r="AA802" s="66"/>
      <c r="AB802" s="66"/>
      <c r="AC802" s="66"/>
      <c r="AD802" s="66"/>
      <c r="AE802" s="66"/>
      <c r="AF802" s="66"/>
    </row>
    <row r="803" ht="14.25" customHeight="1">
      <c r="A803" s="66"/>
      <c r="B803" s="67"/>
      <c r="C803" s="66"/>
      <c r="D803" s="66"/>
      <c r="E803" s="66"/>
      <c r="F803" s="66"/>
      <c r="G803" s="66"/>
      <c r="H803" s="66"/>
      <c r="I803" s="66"/>
      <c r="J803" s="66"/>
      <c r="K803" s="66"/>
      <c r="L803" s="66"/>
      <c r="M803" s="66"/>
      <c r="N803" s="66"/>
      <c r="O803" s="66"/>
      <c r="P803" s="66"/>
      <c r="Q803" s="66"/>
      <c r="R803" s="66"/>
      <c r="S803" s="68"/>
      <c r="T803" s="69"/>
      <c r="U803" s="69"/>
      <c r="V803" s="70"/>
      <c r="W803" s="69"/>
      <c r="X803" s="70"/>
      <c r="Y803" s="69"/>
      <c r="Z803" s="69"/>
      <c r="AA803" s="66"/>
      <c r="AB803" s="66"/>
      <c r="AC803" s="66"/>
      <c r="AD803" s="66"/>
      <c r="AE803" s="66"/>
      <c r="AF803" s="66"/>
    </row>
    <row r="804" ht="14.25" customHeight="1">
      <c r="A804" s="66"/>
      <c r="B804" s="67"/>
      <c r="C804" s="66"/>
      <c r="D804" s="66"/>
      <c r="E804" s="66"/>
      <c r="F804" s="66"/>
      <c r="G804" s="66"/>
      <c r="H804" s="66"/>
      <c r="I804" s="66"/>
      <c r="J804" s="66"/>
      <c r="K804" s="66"/>
      <c r="L804" s="66"/>
      <c r="M804" s="66"/>
      <c r="N804" s="66"/>
      <c r="O804" s="66"/>
      <c r="P804" s="66"/>
      <c r="Q804" s="66"/>
      <c r="R804" s="66"/>
      <c r="S804" s="68"/>
      <c r="T804" s="69"/>
      <c r="U804" s="69"/>
      <c r="V804" s="70"/>
      <c r="W804" s="69"/>
      <c r="X804" s="70"/>
      <c r="Y804" s="69"/>
      <c r="Z804" s="69"/>
      <c r="AA804" s="66"/>
      <c r="AB804" s="66"/>
      <c r="AC804" s="66"/>
      <c r="AD804" s="66"/>
      <c r="AE804" s="66"/>
      <c r="AF804" s="66"/>
    </row>
    <row r="805" ht="14.25" customHeight="1">
      <c r="A805" s="66"/>
      <c r="B805" s="67"/>
      <c r="C805" s="66"/>
      <c r="D805" s="66"/>
      <c r="E805" s="66"/>
      <c r="F805" s="66"/>
      <c r="G805" s="66"/>
      <c r="H805" s="66"/>
      <c r="I805" s="66"/>
      <c r="J805" s="66"/>
      <c r="K805" s="66"/>
      <c r="L805" s="66"/>
      <c r="M805" s="66"/>
      <c r="N805" s="66"/>
      <c r="O805" s="66"/>
      <c r="P805" s="66"/>
      <c r="Q805" s="66"/>
      <c r="R805" s="66"/>
      <c r="S805" s="68"/>
      <c r="T805" s="69"/>
      <c r="U805" s="69"/>
      <c r="V805" s="70"/>
      <c r="W805" s="69"/>
      <c r="X805" s="70"/>
      <c r="Y805" s="69"/>
      <c r="Z805" s="69"/>
      <c r="AA805" s="66"/>
      <c r="AB805" s="66"/>
      <c r="AC805" s="66"/>
      <c r="AD805" s="66"/>
      <c r="AE805" s="66"/>
      <c r="AF805" s="66"/>
    </row>
    <row r="806" ht="14.25" customHeight="1">
      <c r="A806" s="66"/>
      <c r="B806" s="67"/>
      <c r="C806" s="66"/>
      <c r="D806" s="66"/>
      <c r="E806" s="66"/>
      <c r="F806" s="66"/>
      <c r="G806" s="66"/>
      <c r="H806" s="66"/>
      <c r="I806" s="66"/>
      <c r="J806" s="66"/>
      <c r="K806" s="66"/>
      <c r="L806" s="66"/>
      <c r="M806" s="66"/>
      <c r="N806" s="66"/>
      <c r="O806" s="66"/>
      <c r="P806" s="66"/>
      <c r="Q806" s="66"/>
      <c r="R806" s="66"/>
      <c r="S806" s="68"/>
      <c r="T806" s="69"/>
      <c r="U806" s="69"/>
      <c r="V806" s="70"/>
      <c r="W806" s="69"/>
      <c r="X806" s="70"/>
      <c r="Y806" s="69"/>
      <c r="Z806" s="69"/>
      <c r="AA806" s="66"/>
      <c r="AB806" s="66"/>
      <c r="AC806" s="66"/>
      <c r="AD806" s="66"/>
      <c r="AE806" s="66"/>
      <c r="AF806" s="66"/>
    </row>
    <row r="807" ht="14.25" customHeight="1">
      <c r="A807" s="66"/>
      <c r="B807" s="67"/>
      <c r="C807" s="66"/>
      <c r="D807" s="66"/>
      <c r="E807" s="66"/>
      <c r="F807" s="66"/>
      <c r="G807" s="66"/>
      <c r="H807" s="66"/>
      <c r="I807" s="66"/>
      <c r="J807" s="66"/>
      <c r="K807" s="66"/>
      <c r="L807" s="66"/>
      <c r="M807" s="66"/>
      <c r="N807" s="66"/>
      <c r="O807" s="66"/>
      <c r="P807" s="66"/>
      <c r="Q807" s="66"/>
      <c r="R807" s="66"/>
      <c r="S807" s="68"/>
      <c r="T807" s="69"/>
      <c r="U807" s="69"/>
      <c r="V807" s="70"/>
      <c r="W807" s="69"/>
      <c r="X807" s="70"/>
      <c r="Y807" s="69"/>
      <c r="Z807" s="69"/>
      <c r="AA807" s="66"/>
      <c r="AB807" s="66"/>
      <c r="AC807" s="66"/>
      <c r="AD807" s="66"/>
      <c r="AE807" s="66"/>
      <c r="AF807" s="66"/>
    </row>
    <row r="808" ht="14.25" customHeight="1">
      <c r="A808" s="66"/>
      <c r="B808" s="67"/>
      <c r="C808" s="66"/>
      <c r="D808" s="66"/>
      <c r="E808" s="66"/>
      <c r="F808" s="66"/>
      <c r="G808" s="66"/>
      <c r="H808" s="66"/>
      <c r="I808" s="66"/>
      <c r="J808" s="66"/>
      <c r="K808" s="66"/>
      <c r="L808" s="66"/>
      <c r="M808" s="66"/>
      <c r="N808" s="66"/>
      <c r="O808" s="66"/>
      <c r="P808" s="66"/>
      <c r="Q808" s="66"/>
      <c r="R808" s="66"/>
      <c r="S808" s="68"/>
      <c r="T808" s="69"/>
      <c r="U808" s="69"/>
      <c r="V808" s="70"/>
      <c r="W808" s="69"/>
      <c r="X808" s="70"/>
      <c r="Y808" s="69"/>
      <c r="Z808" s="69"/>
      <c r="AA808" s="66"/>
      <c r="AB808" s="66"/>
      <c r="AC808" s="66"/>
      <c r="AD808" s="66"/>
      <c r="AE808" s="66"/>
      <c r="AF808" s="66"/>
    </row>
    <row r="809" ht="14.25" customHeight="1">
      <c r="A809" s="66"/>
      <c r="B809" s="67"/>
      <c r="C809" s="66"/>
      <c r="D809" s="66"/>
      <c r="E809" s="66"/>
      <c r="F809" s="66"/>
      <c r="G809" s="66"/>
      <c r="H809" s="66"/>
      <c r="I809" s="66"/>
      <c r="J809" s="66"/>
      <c r="K809" s="66"/>
      <c r="L809" s="66"/>
      <c r="M809" s="66"/>
      <c r="N809" s="66"/>
      <c r="O809" s="66"/>
      <c r="P809" s="66"/>
      <c r="Q809" s="66"/>
      <c r="R809" s="66"/>
      <c r="S809" s="68"/>
      <c r="T809" s="69"/>
      <c r="U809" s="69"/>
      <c r="V809" s="70"/>
      <c r="W809" s="69"/>
      <c r="X809" s="70"/>
      <c r="Y809" s="69"/>
      <c r="Z809" s="69"/>
      <c r="AA809" s="66"/>
      <c r="AB809" s="66"/>
      <c r="AC809" s="66"/>
      <c r="AD809" s="66"/>
      <c r="AE809" s="66"/>
      <c r="AF809" s="66"/>
    </row>
    <row r="810" ht="14.25" customHeight="1">
      <c r="A810" s="66"/>
      <c r="B810" s="67"/>
      <c r="C810" s="66"/>
      <c r="D810" s="66"/>
      <c r="E810" s="66"/>
      <c r="F810" s="66"/>
      <c r="G810" s="66"/>
      <c r="H810" s="66"/>
      <c r="I810" s="66"/>
      <c r="J810" s="66"/>
      <c r="K810" s="66"/>
      <c r="L810" s="66"/>
      <c r="M810" s="66"/>
      <c r="N810" s="66"/>
      <c r="O810" s="66"/>
      <c r="P810" s="66"/>
      <c r="Q810" s="66"/>
      <c r="R810" s="66"/>
      <c r="S810" s="68"/>
      <c r="T810" s="69"/>
      <c r="U810" s="69"/>
      <c r="V810" s="70"/>
      <c r="W810" s="69"/>
      <c r="X810" s="70"/>
      <c r="Y810" s="69"/>
      <c r="Z810" s="69"/>
      <c r="AA810" s="66"/>
      <c r="AB810" s="66"/>
      <c r="AC810" s="66"/>
      <c r="AD810" s="66"/>
      <c r="AE810" s="66"/>
      <c r="AF810" s="66"/>
    </row>
    <row r="811" ht="14.25" customHeight="1">
      <c r="A811" s="66"/>
      <c r="B811" s="67"/>
      <c r="C811" s="66"/>
      <c r="D811" s="66"/>
      <c r="E811" s="66"/>
      <c r="F811" s="66"/>
      <c r="G811" s="66"/>
      <c r="H811" s="66"/>
      <c r="I811" s="66"/>
      <c r="J811" s="66"/>
      <c r="K811" s="66"/>
      <c r="L811" s="66"/>
      <c r="M811" s="66"/>
      <c r="N811" s="66"/>
      <c r="O811" s="66"/>
      <c r="P811" s="66"/>
      <c r="Q811" s="66"/>
      <c r="R811" s="66"/>
      <c r="S811" s="68"/>
      <c r="T811" s="69"/>
      <c r="U811" s="69"/>
      <c r="V811" s="70"/>
      <c r="W811" s="69"/>
      <c r="X811" s="70"/>
      <c r="Y811" s="69"/>
      <c r="Z811" s="69"/>
      <c r="AA811" s="66"/>
      <c r="AB811" s="66"/>
      <c r="AC811" s="66"/>
      <c r="AD811" s="66"/>
      <c r="AE811" s="66"/>
      <c r="AF811" s="66"/>
    </row>
    <row r="812" ht="14.25" customHeight="1">
      <c r="A812" s="66"/>
      <c r="B812" s="67"/>
      <c r="C812" s="66"/>
      <c r="D812" s="66"/>
      <c r="E812" s="66"/>
      <c r="F812" s="66"/>
      <c r="G812" s="66"/>
      <c r="H812" s="66"/>
      <c r="I812" s="66"/>
      <c r="J812" s="66"/>
      <c r="K812" s="66"/>
      <c r="L812" s="66"/>
      <c r="M812" s="66"/>
      <c r="N812" s="66"/>
      <c r="O812" s="66"/>
      <c r="P812" s="66"/>
      <c r="Q812" s="66"/>
      <c r="R812" s="66"/>
      <c r="S812" s="68"/>
      <c r="T812" s="69"/>
      <c r="U812" s="69"/>
      <c r="V812" s="70"/>
      <c r="W812" s="69"/>
      <c r="X812" s="70"/>
      <c r="Y812" s="69"/>
      <c r="Z812" s="69"/>
      <c r="AA812" s="66"/>
      <c r="AB812" s="66"/>
      <c r="AC812" s="66"/>
      <c r="AD812" s="66"/>
      <c r="AE812" s="66"/>
      <c r="AF812" s="66"/>
    </row>
    <row r="813" ht="14.25" customHeight="1">
      <c r="A813" s="66"/>
      <c r="B813" s="67"/>
      <c r="C813" s="66"/>
      <c r="D813" s="66"/>
      <c r="E813" s="66"/>
      <c r="F813" s="66"/>
      <c r="G813" s="66"/>
      <c r="H813" s="66"/>
      <c r="I813" s="66"/>
      <c r="J813" s="66"/>
      <c r="K813" s="66"/>
      <c r="L813" s="66"/>
      <c r="M813" s="66"/>
      <c r="N813" s="66"/>
      <c r="O813" s="66"/>
      <c r="P813" s="66"/>
      <c r="Q813" s="66"/>
      <c r="R813" s="66"/>
      <c r="S813" s="68"/>
      <c r="T813" s="69"/>
      <c r="U813" s="69"/>
      <c r="V813" s="70"/>
      <c r="W813" s="69"/>
      <c r="X813" s="70"/>
      <c r="Y813" s="69"/>
      <c r="Z813" s="69"/>
      <c r="AA813" s="66"/>
      <c r="AB813" s="66"/>
      <c r="AC813" s="66"/>
      <c r="AD813" s="66"/>
      <c r="AE813" s="66"/>
      <c r="AF813" s="66"/>
    </row>
    <row r="814" ht="14.25" customHeight="1">
      <c r="A814" s="66"/>
      <c r="B814" s="67"/>
      <c r="C814" s="66"/>
      <c r="D814" s="66"/>
      <c r="E814" s="66"/>
      <c r="F814" s="66"/>
      <c r="G814" s="66"/>
      <c r="H814" s="66"/>
      <c r="I814" s="66"/>
      <c r="J814" s="66"/>
      <c r="K814" s="66"/>
      <c r="L814" s="66"/>
      <c r="M814" s="66"/>
      <c r="N814" s="66"/>
      <c r="O814" s="66"/>
      <c r="P814" s="66"/>
      <c r="Q814" s="66"/>
      <c r="R814" s="66"/>
      <c r="S814" s="68"/>
      <c r="T814" s="69"/>
      <c r="U814" s="69"/>
      <c r="V814" s="70"/>
      <c r="W814" s="69"/>
      <c r="X814" s="70"/>
      <c r="Y814" s="69"/>
      <c r="Z814" s="69"/>
      <c r="AA814" s="66"/>
      <c r="AB814" s="66"/>
      <c r="AC814" s="66"/>
      <c r="AD814" s="66"/>
      <c r="AE814" s="66"/>
      <c r="AF814" s="66"/>
    </row>
    <row r="815" ht="14.25" customHeight="1">
      <c r="A815" s="66"/>
      <c r="B815" s="67"/>
      <c r="C815" s="66"/>
      <c r="D815" s="66"/>
      <c r="E815" s="66"/>
      <c r="F815" s="66"/>
      <c r="G815" s="66"/>
      <c r="H815" s="66"/>
      <c r="I815" s="66"/>
      <c r="J815" s="66"/>
      <c r="K815" s="66"/>
      <c r="L815" s="66"/>
      <c r="M815" s="66"/>
      <c r="N815" s="66"/>
      <c r="O815" s="66"/>
      <c r="P815" s="66"/>
      <c r="Q815" s="66"/>
      <c r="R815" s="66"/>
      <c r="S815" s="68"/>
      <c r="T815" s="69"/>
      <c r="U815" s="69"/>
      <c r="V815" s="70"/>
      <c r="W815" s="69"/>
      <c r="X815" s="70"/>
      <c r="Y815" s="69"/>
      <c r="Z815" s="69"/>
      <c r="AA815" s="66"/>
      <c r="AB815" s="66"/>
      <c r="AC815" s="66"/>
      <c r="AD815" s="66"/>
      <c r="AE815" s="66"/>
      <c r="AF815" s="66"/>
    </row>
    <row r="816" ht="14.25" customHeight="1">
      <c r="A816" s="66"/>
      <c r="B816" s="67"/>
      <c r="C816" s="66"/>
      <c r="D816" s="66"/>
      <c r="E816" s="66"/>
      <c r="F816" s="66"/>
      <c r="G816" s="66"/>
      <c r="H816" s="66"/>
      <c r="I816" s="66"/>
      <c r="J816" s="66"/>
      <c r="K816" s="66"/>
      <c r="L816" s="66"/>
      <c r="M816" s="66"/>
      <c r="N816" s="66"/>
      <c r="O816" s="66"/>
      <c r="P816" s="66"/>
      <c r="Q816" s="66"/>
      <c r="R816" s="66"/>
      <c r="S816" s="68"/>
      <c r="T816" s="69"/>
      <c r="U816" s="69"/>
      <c r="V816" s="70"/>
      <c r="W816" s="69"/>
      <c r="X816" s="70"/>
      <c r="Y816" s="69"/>
      <c r="Z816" s="69"/>
      <c r="AA816" s="66"/>
      <c r="AB816" s="66"/>
      <c r="AC816" s="66"/>
      <c r="AD816" s="66"/>
      <c r="AE816" s="66"/>
      <c r="AF816" s="66"/>
    </row>
    <row r="817" ht="14.25" customHeight="1">
      <c r="A817" s="66"/>
      <c r="B817" s="67"/>
      <c r="C817" s="66"/>
      <c r="D817" s="66"/>
      <c r="E817" s="66"/>
      <c r="F817" s="66"/>
      <c r="G817" s="66"/>
      <c r="H817" s="66"/>
      <c r="I817" s="66"/>
      <c r="J817" s="66"/>
      <c r="K817" s="66"/>
      <c r="L817" s="66"/>
      <c r="M817" s="66"/>
      <c r="N817" s="66"/>
      <c r="O817" s="66"/>
      <c r="P817" s="66"/>
      <c r="Q817" s="66"/>
      <c r="R817" s="66"/>
      <c r="S817" s="68"/>
      <c r="T817" s="69"/>
      <c r="U817" s="69"/>
      <c r="V817" s="70"/>
      <c r="W817" s="69"/>
      <c r="X817" s="70"/>
      <c r="Y817" s="69"/>
      <c r="Z817" s="69"/>
      <c r="AA817" s="66"/>
      <c r="AB817" s="66"/>
      <c r="AC817" s="66"/>
      <c r="AD817" s="66"/>
      <c r="AE817" s="66"/>
      <c r="AF817" s="66"/>
    </row>
    <row r="818" ht="14.25" customHeight="1">
      <c r="A818" s="66"/>
      <c r="B818" s="67"/>
      <c r="C818" s="66"/>
      <c r="D818" s="66"/>
      <c r="E818" s="66"/>
      <c r="F818" s="66"/>
      <c r="G818" s="66"/>
      <c r="H818" s="66"/>
      <c r="I818" s="66"/>
      <c r="J818" s="66"/>
      <c r="K818" s="66"/>
      <c r="L818" s="66"/>
      <c r="M818" s="66"/>
      <c r="N818" s="66"/>
      <c r="O818" s="66"/>
      <c r="P818" s="66"/>
      <c r="Q818" s="66"/>
      <c r="R818" s="66"/>
      <c r="S818" s="68"/>
      <c r="T818" s="69"/>
      <c r="U818" s="69"/>
      <c r="V818" s="70"/>
      <c r="W818" s="69"/>
      <c r="X818" s="70"/>
      <c r="Y818" s="69"/>
      <c r="Z818" s="69"/>
      <c r="AA818" s="66"/>
      <c r="AB818" s="66"/>
      <c r="AC818" s="66"/>
      <c r="AD818" s="66"/>
      <c r="AE818" s="66"/>
      <c r="AF818" s="66"/>
    </row>
    <row r="819" ht="14.25" customHeight="1">
      <c r="A819" s="66"/>
      <c r="B819" s="67"/>
      <c r="C819" s="66"/>
      <c r="D819" s="66"/>
      <c r="E819" s="66"/>
      <c r="F819" s="66"/>
      <c r="G819" s="66"/>
      <c r="H819" s="66"/>
      <c r="I819" s="66"/>
      <c r="J819" s="66"/>
      <c r="K819" s="66"/>
      <c r="L819" s="66"/>
      <c r="M819" s="66"/>
      <c r="N819" s="66"/>
      <c r="O819" s="66"/>
      <c r="P819" s="66"/>
      <c r="Q819" s="66"/>
      <c r="R819" s="66"/>
      <c r="S819" s="68"/>
      <c r="T819" s="69"/>
      <c r="U819" s="69"/>
      <c r="V819" s="70"/>
      <c r="W819" s="69"/>
      <c r="X819" s="70"/>
      <c r="Y819" s="69"/>
      <c r="Z819" s="69"/>
      <c r="AA819" s="66"/>
      <c r="AB819" s="66"/>
      <c r="AC819" s="66"/>
      <c r="AD819" s="66"/>
      <c r="AE819" s="66"/>
      <c r="AF819" s="66"/>
    </row>
    <row r="820" ht="14.25" customHeight="1">
      <c r="A820" s="66"/>
      <c r="B820" s="67"/>
      <c r="C820" s="66"/>
      <c r="D820" s="66"/>
      <c r="E820" s="66"/>
      <c r="F820" s="66"/>
      <c r="G820" s="66"/>
      <c r="H820" s="66"/>
      <c r="I820" s="66"/>
      <c r="J820" s="66"/>
      <c r="K820" s="66"/>
      <c r="L820" s="66"/>
      <c r="M820" s="66"/>
      <c r="N820" s="66"/>
      <c r="O820" s="66"/>
      <c r="P820" s="66"/>
      <c r="Q820" s="66"/>
      <c r="R820" s="66"/>
      <c r="S820" s="68"/>
      <c r="T820" s="69"/>
      <c r="U820" s="69"/>
      <c r="V820" s="70"/>
      <c r="W820" s="69"/>
      <c r="X820" s="70"/>
      <c r="Y820" s="69"/>
      <c r="Z820" s="69"/>
      <c r="AA820" s="66"/>
      <c r="AB820" s="66"/>
      <c r="AC820" s="66"/>
      <c r="AD820" s="66"/>
      <c r="AE820" s="66"/>
      <c r="AF820" s="66"/>
    </row>
    <row r="821" ht="14.25" customHeight="1">
      <c r="A821" s="66"/>
      <c r="B821" s="67"/>
      <c r="C821" s="66"/>
      <c r="D821" s="66"/>
      <c r="E821" s="66"/>
      <c r="F821" s="66"/>
      <c r="G821" s="66"/>
      <c r="H821" s="66"/>
      <c r="I821" s="66"/>
      <c r="J821" s="66"/>
      <c r="K821" s="66"/>
      <c r="L821" s="66"/>
      <c r="M821" s="66"/>
      <c r="N821" s="66"/>
      <c r="O821" s="66"/>
      <c r="P821" s="66"/>
      <c r="Q821" s="66"/>
      <c r="R821" s="66"/>
      <c r="S821" s="68"/>
      <c r="T821" s="69"/>
      <c r="U821" s="69"/>
      <c r="V821" s="70"/>
      <c r="W821" s="69"/>
      <c r="X821" s="70"/>
      <c r="Y821" s="69"/>
      <c r="Z821" s="69"/>
      <c r="AA821" s="66"/>
      <c r="AB821" s="66"/>
      <c r="AC821" s="66"/>
      <c r="AD821" s="66"/>
      <c r="AE821" s="66"/>
      <c r="AF821" s="66"/>
    </row>
    <row r="822" ht="14.25" customHeight="1">
      <c r="A822" s="66"/>
      <c r="B822" s="67"/>
      <c r="C822" s="66"/>
      <c r="D822" s="66"/>
      <c r="E822" s="66"/>
      <c r="F822" s="66"/>
      <c r="G822" s="66"/>
      <c r="H822" s="66"/>
      <c r="I822" s="66"/>
      <c r="J822" s="66"/>
      <c r="K822" s="66"/>
      <c r="L822" s="66"/>
      <c r="M822" s="66"/>
      <c r="N822" s="66"/>
      <c r="O822" s="66"/>
      <c r="P822" s="66"/>
      <c r="Q822" s="66"/>
      <c r="R822" s="66"/>
      <c r="S822" s="68"/>
      <c r="T822" s="69"/>
      <c r="U822" s="69"/>
      <c r="V822" s="70"/>
      <c r="W822" s="69"/>
      <c r="X822" s="70"/>
      <c r="Y822" s="69"/>
      <c r="Z822" s="69"/>
      <c r="AA822" s="66"/>
      <c r="AB822" s="66"/>
      <c r="AC822" s="66"/>
      <c r="AD822" s="66"/>
      <c r="AE822" s="66"/>
      <c r="AF822" s="66"/>
    </row>
    <row r="823" ht="14.25" customHeight="1">
      <c r="A823" s="66"/>
      <c r="B823" s="67"/>
      <c r="C823" s="66"/>
      <c r="D823" s="66"/>
      <c r="E823" s="66"/>
      <c r="F823" s="66"/>
      <c r="G823" s="66"/>
      <c r="H823" s="66"/>
      <c r="I823" s="66"/>
      <c r="J823" s="66"/>
      <c r="K823" s="66"/>
      <c r="L823" s="66"/>
      <c r="M823" s="66"/>
      <c r="N823" s="66"/>
      <c r="O823" s="66"/>
      <c r="P823" s="66"/>
      <c r="Q823" s="66"/>
      <c r="R823" s="66"/>
      <c r="S823" s="68"/>
      <c r="T823" s="69"/>
      <c r="U823" s="69"/>
      <c r="V823" s="70"/>
      <c r="W823" s="69"/>
      <c r="X823" s="70"/>
      <c r="Y823" s="69"/>
      <c r="Z823" s="69"/>
      <c r="AA823" s="66"/>
      <c r="AB823" s="66"/>
      <c r="AC823" s="66"/>
      <c r="AD823" s="66"/>
      <c r="AE823" s="66"/>
      <c r="AF823" s="66"/>
    </row>
    <row r="824" ht="14.25" customHeight="1">
      <c r="A824" s="66"/>
      <c r="B824" s="67"/>
      <c r="C824" s="66"/>
      <c r="D824" s="66"/>
      <c r="E824" s="66"/>
      <c r="F824" s="66"/>
      <c r="G824" s="66"/>
      <c r="H824" s="66"/>
      <c r="I824" s="66"/>
      <c r="J824" s="66"/>
      <c r="K824" s="66"/>
      <c r="L824" s="66"/>
      <c r="M824" s="66"/>
      <c r="N824" s="66"/>
      <c r="O824" s="66"/>
      <c r="P824" s="66"/>
      <c r="Q824" s="66"/>
      <c r="R824" s="66"/>
      <c r="S824" s="68"/>
      <c r="T824" s="69"/>
      <c r="U824" s="69"/>
      <c r="V824" s="70"/>
      <c r="W824" s="69"/>
      <c r="X824" s="70"/>
      <c r="Y824" s="69"/>
      <c r="Z824" s="69"/>
      <c r="AA824" s="66"/>
      <c r="AB824" s="66"/>
      <c r="AC824" s="66"/>
      <c r="AD824" s="66"/>
      <c r="AE824" s="66"/>
      <c r="AF824" s="66"/>
    </row>
    <row r="825" ht="14.25" customHeight="1">
      <c r="A825" s="66"/>
      <c r="B825" s="67"/>
      <c r="C825" s="66"/>
      <c r="D825" s="66"/>
      <c r="E825" s="66"/>
      <c r="F825" s="66"/>
      <c r="G825" s="66"/>
      <c r="H825" s="66"/>
      <c r="I825" s="66"/>
      <c r="J825" s="66"/>
      <c r="K825" s="66"/>
      <c r="L825" s="66"/>
      <c r="M825" s="66"/>
      <c r="N825" s="66"/>
      <c r="O825" s="66"/>
      <c r="P825" s="66"/>
      <c r="Q825" s="66"/>
      <c r="R825" s="66"/>
      <c r="S825" s="68"/>
      <c r="T825" s="69"/>
      <c r="U825" s="69"/>
      <c r="V825" s="70"/>
      <c r="W825" s="69"/>
      <c r="X825" s="70"/>
      <c r="Y825" s="69"/>
      <c r="Z825" s="69"/>
      <c r="AA825" s="66"/>
      <c r="AB825" s="66"/>
      <c r="AC825" s="66"/>
      <c r="AD825" s="66"/>
      <c r="AE825" s="66"/>
      <c r="AF825" s="66"/>
    </row>
    <row r="826" ht="14.25" customHeight="1">
      <c r="A826" s="66"/>
      <c r="B826" s="67"/>
      <c r="C826" s="66"/>
      <c r="D826" s="66"/>
      <c r="E826" s="66"/>
      <c r="F826" s="66"/>
      <c r="G826" s="66"/>
      <c r="H826" s="66"/>
      <c r="I826" s="66"/>
      <c r="J826" s="66"/>
      <c r="K826" s="66"/>
      <c r="L826" s="66"/>
      <c r="M826" s="66"/>
      <c r="N826" s="66"/>
      <c r="O826" s="66"/>
      <c r="P826" s="66"/>
      <c r="Q826" s="66"/>
      <c r="R826" s="66"/>
      <c r="S826" s="68"/>
      <c r="T826" s="69"/>
      <c r="U826" s="69"/>
      <c r="V826" s="70"/>
      <c r="W826" s="69"/>
      <c r="X826" s="70"/>
      <c r="Y826" s="69"/>
      <c r="Z826" s="69"/>
      <c r="AA826" s="66"/>
      <c r="AB826" s="66"/>
      <c r="AC826" s="66"/>
      <c r="AD826" s="66"/>
      <c r="AE826" s="66"/>
      <c r="AF826" s="66"/>
    </row>
    <row r="827" ht="14.25" customHeight="1">
      <c r="A827" s="66"/>
      <c r="B827" s="67"/>
      <c r="C827" s="66"/>
      <c r="D827" s="66"/>
      <c r="E827" s="66"/>
      <c r="F827" s="66"/>
      <c r="G827" s="66"/>
      <c r="H827" s="66"/>
      <c r="I827" s="66"/>
      <c r="J827" s="66"/>
      <c r="K827" s="66"/>
      <c r="L827" s="66"/>
      <c r="M827" s="66"/>
      <c r="N827" s="66"/>
      <c r="O827" s="66"/>
      <c r="P827" s="66"/>
      <c r="Q827" s="66"/>
      <c r="R827" s="66"/>
      <c r="S827" s="68"/>
      <c r="T827" s="69"/>
      <c r="U827" s="69"/>
      <c r="V827" s="70"/>
      <c r="W827" s="69"/>
      <c r="X827" s="70"/>
      <c r="Y827" s="69"/>
      <c r="Z827" s="69"/>
      <c r="AA827" s="66"/>
      <c r="AB827" s="66"/>
      <c r="AC827" s="66"/>
      <c r="AD827" s="66"/>
      <c r="AE827" s="66"/>
      <c r="AF827" s="66"/>
    </row>
    <row r="828" ht="14.25" customHeight="1">
      <c r="A828" s="66"/>
      <c r="B828" s="67"/>
      <c r="C828" s="66"/>
      <c r="D828" s="66"/>
      <c r="E828" s="66"/>
      <c r="F828" s="66"/>
      <c r="G828" s="66"/>
      <c r="H828" s="66"/>
      <c r="I828" s="66"/>
      <c r="J828" s="66"/>
      <c r="K828" s="66"/>
      <c r="L828" s="66"/>
      <c r="M828" s="66"/>
      <c r="N828" s="66"/>
      <c r="O828" s="66"/>
      <c r="P828" s="66"/>
      <c r="Q828" s="66"/>
      <c r="R828" s="66"/>
      <c r="S828" s="68"/>
      <c r="T828" s="69"/>
      <c r="U828" s="69"/>
      <c r="V828" s="70"/>
      <c r="W828" s="69"/>
      <c r="X828" s="70"/>
      <c r="Y828" s="69"/>
      <c r="Z828" s="69"/>
      <c r="AA828" s="66"/>
      <c r="AB828" s="66"/>
      <c r="AC828" s="66"/>
      <c r="AD828" s="66"/>
      <c r="AE828" s="66"/>
      <c r="AF828" s="66"/>
    </row>
    <row r="829" ht="14.25" customHeight="1">
      <c r="A829" s="66"/>
      <c r="B829" s="67"/>
      <c r="C829" s="66"/>
      <c r="D829" s="66"/>
      <c r="E829" s="66"/>
      <c r="F829" s="66"/>
      <c r="G829" s="66"/>
      <c r="H829" s="66"/>
      <c r="I829" s="66"/>
      <c r="J829" s="66"/>
      <c r="K829" s="66"/>
      <c r="L829" s="66"/>
      <c r="M829" s="66"/>
      <c r="N829" s="66"/>
      <c r="O829" s="66"/>
      <c r="P829" s="66"/>
      <c r="Q829" s="66"/>
      <c r="R829" s="66"/>
      <c r="S829" s="68"/>
      <c r="T829" s="69"/>
      <c r="U829" s="69"/>
      <c r="V829" s="70"/>
      <c r="W829" s="69"/>
      <c r="X829" s="70"/>
      <c r="Y829" s="69"/>
      <c r="Z829" s="69"/>
      <c r="AA829" s="66"/>
      <c r="AB829" s="66"/>
      <c r="AC829" s="66"/>
      <c r="AD829" s="66"/>
      <c r="AE829" s="66"/>
      <c r="AF829" s="66"/>
    </row>
    <row r="830" ht="14.25" customHeight="1">
      <c r="A830" s="66"/>
      <c r="B830" s="67"/>
      <c r="C830" s="66"/>
      <c r="D830" s="66"/>
      <c r="E830" s="66"/>
      <c r="F830" s="66"/>
      <c r="G830" s="66"/>
      <c r="H830" s="66"/>
      <c r="I830" s="66"/>
      <c r="J830" s="66"/>
      <c r="K830" s="66"/>
      <c r="L830" s="66"/>
      <c r="M830" s="66"/>
      <c r="N830" s="66"/>
      <c r="O830" s="66"/>
      <c r="P830" s="66"/>
      <c r="Q830" s="66"/>
      <c r="R830" s="66"/>
      <c r="S830" s="68"/>
      <c r="T830" s="69"/>
      <c r="U830" s="69"/>
      <c r="V830" s="70"/>
      <c r="W830" s="69"/>
      <c r="X830" s="70"/>
      <c r="Y830" s="69"/>
      <c r="Z830" s="69"/>
      <c r="AA830" s="66"/>
      <c r="AB830" s="66"/>
      <c r="AC830" s="66"/>
      <c r="AD830" s="66"/>
      <c r="AE830" s="66"/>
      <c r="AF830" s="66"/>
    </row>
    <row r="831" ht="14.25" customHeight="1">
      <c r="A831" s="66"/>
      <c r="B831" s="67"/>
      <c r="C831" s="66"/>
      <c r="D831" s="66"/>
      <c r="E831" s="66"/>
      <c r="F831" s="66"/>
      <c r="G831" s="66"/>
      <c r="H831" s="66"/>
      <c r="I831" s="66"/>
      <c r="J831" s="66"/>
      <c r="K831" s="66"/>
      <c r="L831" s="66"/>
      <c r="M831" s="66"/>
      <c r="N831" s="66"/>
      <c r="O831" s="66"/>
      <c r="P831" s="66"/>
      <c r="Q831" s="66"/>
      <c r="R831" s="66"/>
      <c r="S831" s="68"/>
      <c r="T831" s="69"/>
      <c r="U831" s="69"/>
      <c r="V831" s="70"/>
      <c r="W831" s="69"/>
      <c r="X831" s="70"/>
      <c r="Y831" s="69"/>
      <c r="Z831" s="69"/>
      <c r="AA831" s="66"/>
      <c r="AB831" s="66"/>
      <c r="AC831" s="66"/>
      <c r="AD831" s="66"/>
      <c r="AE831" s="66"/>
      <c r="AF831" s="66"/>
    </row>
    <row r="832" ht="14.25" customHeight="1">
      <c r="A832" s="66"/>
      <c r="B832" s="67"/>
      <c r="C832" s="66"/>
      <c r="D832" s="66"/>
      <c r="E832" s="66"/>
      <c r="F832" s="66"/>
      <c r="G832" s="66"/>
      <c r="H832" s="66"/>
      <c r="I832" s="66"/>
      <c r="J832" s="66"/>
      <c r="K832" s="66"/>
      <c r="L832" s="66"/>
      <c r="M832" s="66"/>
      <c r="N832" s="66"/>
      <c r="O832" s="66"/>
      <c r="P832" s="66"/>
      <c r="Q832" s="66"/>
      <c r="R832" s="66"/>
      <c r="S832" s="68"/>
      <c r="T832" s="69"/>
      <c r="U832" s="69"/>
      <c r="V832" s="70"/>
      <c r="W832" s="69"/>
      <c r="X832" s="70"/>
      <c r="Y832" s="69"/>
      <c r="Z832" s="69"/>
      <c r="AA832" s="66"/>
      <c r="AB832" s="66"/>
      <c r="AC832" s="66"/>
      <c r="AD832" s="66"/>
      <c r="AE832" s="66"/>
      <c r="AF832" s="66"/>
    </row>
    <row r="833" ht="14.25" customHeight="1">
      <c r="A833" s="66"/>
      <c r="B833" s="67"/>
      <c r="C833" s="66"/>
      <c r="D833" s="66"/>
      <c r="E833" s="66"/>
      <c r="F833" s="66"/>
      <c r="G833" s="66"/>
      <c r="H833" s="66"/>
      <c r="I833" s="66"/>
      <c r="J833" s="66"/>
      <c r="K833" s="66"/>
      <c r="L833" s="66"/>
      <c r="M833" s="66"/>
      <c r="N833" s="66"/>
      <c r="O833" s="66"/>
      <c r="P833" s="66"/>
      <c r="Q833" s="66"/>
      <c r="R833" s="66"/>
      <c r="S833" s="68"/>
      <c r="T833" s="69"/>
      <c r="U833" s="69"/>
      <c r="V833" s="70"/>
      <c r="W833" s="69"/>
      <c r="X833" s="70"/>
      <c r="Y833" s="69"/>
      <c r="Z833" s="69"/>
      <c r="AA833" s="66"/>
      <c r="AB833" s="66"/>
      <c r="AC833" s="66"/>
      <c r="AD833" s="66"/>
      <c r="AE833" s="66"/>
      <c r="AF833" s="66"/>
    </row>
    <row r="834" ht="14.25" customHeight="1">
      <c r="A834" s="66"/>
      <c r="B834" s="67"/>
      <c r="C834" s="66"/>
      <c r="D834" s="66"/>
      <c r="E834" s="66"/>
      <c r="F834" s="66"/>
      <c r="G834" s="66"/>
      <c r="H834" s="66"/>
      <c r="I834" s="66"/>
      <c r="J834" s="66"/>
      <c r="K834" s="66"/>
      <c r="L834" s="66"/>
      <c r="M834" s="66"/>
      <c r="N834" s="66"/>
      <c r="O834" s="66"/>
      <c r="P834" s="66"/>
      <c r="Q834" s="66"/>
      <c r="R834" s="66"/>
      <c r="S834" s="68"/>
      <c r="T834" s="69"/>
      <c r="U834" s="69"/>
      <c r="V834" s="70"/>
      <c r="W834" s="69"/>
      <c r="X834" s="70"/>
      <c r="Y834" s="69"/>
      <c r="Z834" s="69"/>
      <c r="AA834" s="66"/>
      <c r="AB834" s="66"/>
      <c r="AC834" s="66"/>
      <c r="AD834" s="66"/>
      <c r="AE834" s="66"/>
      <c r="AF834" s="66"/>
    </row>
    <row r="835" ht="14.25" customHeight="1">
      <c r="A835" s="66"/>
      <c r="B835" s="67"/>
      <c r="C835" s="66"/>
      <c r="D835" s="66"/>
      <c r="E835" s="66"/>
      <c r="F835" s="66"/>
      <c r="G835" s="66"/>
      <c r="H835" s="66"/>
      <c r="I835" s="66"/>
      <c r="J835" s="66"/>
      <c r="K835" s="66"/>
      <c r="L835" s="66"/>
      <c r="M835" s="66"/>
      <c r="N835" s="66"/>
      <c r="O835" s="66"/>
      <c r="P835" s="66"/>
      <c r="Q835" s="66"/>
      <c r="R835" s="66"/>
      <c r="S835" s="68"/>
      <c r="T835" s="69"/>
      <c r="U835" s="69"/>
      <c r="V835" s="70"/>
      <c r="W835" s="69"/>
      <c r="X835" s="70"/>
      <c r="Y835" s="69"/>
      <c r="Z835" s="69"/>
      <c r="AA835" s="66"/>
      <c r="AB835" s="66"/>
      <c r="AC835" s="66"/>
      <c r="AD835" s="66"/>
      <c r="AE835" s="66"/>
      <c r="AF835" s="66"/>
    </row>
    <row r="836" ht="14.25" customHeight="1">
      <c r="A836" s="66"/>
      <c r="B836" s="67"/>
      <c r="C836" s="66"/>
      <c r="D836" s="66"/>
      <c r="E836" s="66"/>
      <c r="F836" s="66"/>
      <c r="G836" s="66"/>
      <c r="H836" s="66"/>
      <c r="I836" s="66"/>
      <c r="J836" s="66"/>
      <c r="K836" s="66"/>
      <c r="L836" s="66"/>
      <c r="M836" s="66"/>
      <c r="N836" s="66"/>
      <c r="O836" s="66"/>
      <c r="P836" s="66"/>
      <c r="Q836" s="66"/>
      <c r="R836" s="66"/>
      <c r="S836" s="68"/>
      <c r="T836" s="69"/>
      <c r="U836" s="69"/>
      <c r="V836" s="70"/>
      <c r="W836" s="69"/>
      <c r="X836" s="70"/>
      <c r="Y836" s="69"/>
      <c r="Z836" s="69"/>
      <c r="AA836" s="66"/>
      <c r="AB836" s="66"/>
      <c r="AC836" s="66"/>
      <c r="AD836" s="66"/>
      <c r="AE836" s="66"/>
      <c r="AF836" s="66"/>
    </row>
    <row r="837" ht="14.25" customHeight="1">
      <c r="A837" s="66"/>
      <c r="B837" s="67"/>
      <c r="C837" s="66"/>
      <c r="D837" s="66"/>
      <c r="E837" s="66"/>
      <c r="F837" s="66"/>
      <c r="G837" s="66"/>
      <c r="H837" s="66"/>
      <c r="I837" s="66"/>
      <c r="J837" s="66"/>
      <c r="K837" s="66"/>
      <c r="L837" s="66"/>
      <c r="M837" s="66"/>
      <c r="N837" s="66"/>
      <c r="O837" s="66"/>
      <c r="P837" s="66"/>
      <c r="Q837" s="66"/>
      <c r="R837" s="66"/>
      <c r="S837" s="68"/>
      <c r="T837" s="69"/>
      <c r="U837" s="69"/>
      <c r="V837" s="70"/>
      <c r="W837" s="69"/>
      <c r="X837" s="70"/>
      <c r="Y837" s="69"/>
      <c r="Z837" s="69"/>
      <c r="AA837" s="66"/>
      <c r="AB837" s="66"/>
      <c r="AC837" s="66"/>
      <c r="AD837" s="66"/>
      <c r="AE837" s="66"/>
      <c r="AF837" s="66"/>
    </row>
    <row r="838" ht="14.25" customHeight="1">
      <c r="A838" s="66"/>
      <c r="B838" s="67"/>
      <c r="C838" s="66"/>
      <c r="D838" s="66"/>
      <c r="E838" s="66"/>
      <c r="F838" s="66"/>
      <c r="G838" s="66"/>
      <c r="H838" s="66"/>
      <c r="I838" s="66"/>
      <c r="J838" s="66"/>
      <c r="K838" s="66"/>
      <c r="L838" s="66"/>
      <c r="M838" s="66"/>
      <c r="N838" s="66"/>
      <c r="O838" s="66"/>
      <c r="P838" s="66"/>
      <c r="Q838" s="66"/>
      <c r="R838" s="66"/>
      <c r="S838" s="68"/>
      <c r="T838" s="69"/>
      <c r="U838" s="69"/>
      <c r="V838" s="70"/>
      <c r="W838" s="69"/>
      <c r="X838" s="70"/>
      <c r="Y838" s="69"/>
      <c r="Z838" s="69"/>
      <c r="AA838" s="66"/>
      <c r="AB838" s="66"/>
      <c r="AC838" s="66"/>
      <c r="AD838" s="66"/>
      <c r="AE838" s="66"/>
      <c r="AF838" s="66"/>
    </row>
    <row r="839" ht="14.25" customHeight="1">
      <c r="A839" s="66"/>
      <c r="B839" s="67"/>
      <c r="C839" s="66"/>
      <c r="D839" s="66"/>
      <c r="E839" s="66"/>
      <c r="F839" s="66"/>
      <c r="G839" s="66"/>
      <c r="H839" s="66"/>
      <c r="I839" s="66"/>
      <c r="J839" s="66"/>
      <c r="K839" s="66"/>
      <c r="L839" s="66"/>
      <c r="M839" s="66"/>
      <c r="N839" s="66"/>
      <c r="O839" s="66"/>
      <c r="P839" s="66"/>
      <c r="Q839" s="66"/>
      <c r="R839" s="66"/>
      <c r="S839" s="68"/>
      <c r="T839" s="69"/>
      <c r="U839" s="69"/>
      <c r="V839" s="70"/>
      <c r="W839" s="69"/>
      <c r="X839" s="70"/>
      <c r="Y839" s="69"/>
      <c r="Z839" s="69"/>
      <c r="AA839" s="66"/>
      <c r="AB839" s="66"/>
      <c r="AC839" s="66"/>
      <c r="AD839" s="66"/>
      <c r="AE839" s="66"/>
      <c r="AF839" s="66"/>
    </row>
    <row r="840" ht="14.25" customHeight="1">
      <c r="A840" s="66"/>
      <c r="B840" s="67"/>
      <c r="C840" s="66"/>
      <c r="D840" s="66"/>
      <c r="E840" s="66"/>
      <c r="F840" s="66"/>
      <c r="G840" s="66"/>
      <c r="H840" s="66"/>
      <c r="I840" s="66"/>
      <c r="J840" s="66"/>
      <c r="K840" s="66"/>
      <c r="L840" s="66"/>
      <c r="M840" s="66"/>
      <c r="N840" s="66"/>
      <c r="O840" s="66"/>
      <c r="P840" s="66"/>
      <c r="Q840" s="66"/>
      <c r="R840" s="66"/>
      <c r="S840" s="68"/>
      <c r="T840" s="69"/>
      <c r="U840" s="69"/>
      <c r="V840" s="70"/>
      <c r="W840" s="69"/>
      <c r="X840" s="70"/>
      <c r="Y840" s="69"/>
      <c r="Z840" s="69"/>
      <c r="AA840" s="66"/>
      <c r="AB840" s="66"/>
      <c r="AC840" s="66"/>
      <c r="AD840" s="66"/>
      <c r="AE840" s="66"/>
      <c r="AF840" s="66"/>
    </row>
    <row r="841" ht="14.25" customHeight="1">
      <c r="A841" s="66"/>
      <c r="B841" s="67"/>
      <c r="C841" s="66"/>
      <c r="D841" s="66"/>
      <c r="E841" s="66"/>
      <c r="F841" s="66"/>
      <c r="G841" s="66"/>
      <c r="H841" s="66"/>
      <c r="I841" s="66"/>
      <c r="J841" s="66"/>
      <c r="K841" s="66"/>
      <c r="L841" s="66"/>
      <c r="M841" s="66"/>
      <c r="N841" s="66"/>
      <c r="O841" s="66"/>
      <c r="P841" s="66"/>
      <c r="Q841" s="66"/>
      <c r="R841" s="66"/>
      <c r="S841" s="68"/>
      <c r="T841" s="69"/>
      <c r="U841" s="69"/>
      <c r="V841" s="70"/>
      <c r="W841" s="69"/>
      <c r="X841" s="70"/>
      <c r="Y841" s="69"/>
      <c r="Z841" s="69"/>
      <c r="AA841" s="66"/>
      <c r="AB841" s="66"/>
      <c r="AC841" s="66"/>
      <c r="AD841" s="66"/>
      <c r="AE841" s="66"/>
      <c r="AF841" s="66"/>
    </row>
    <row r="842" ht="14.25" customHeight="1">
      <c r="A842" s="66"/>
      <c r="B842" s="67"/>
      <c r="C842" s="66"/>
      <c r="D842" s="66"/>
      <c r="E842" s="66"/>
      <c r="F842" s="66"/>
      <c r="G842" s="66"/>
      <c r="H842" s="66"/>
      <c r="I842" s="66"/>
      <c r="J842" s="66"/>
      <c r="K842" s="66"/>
      <c r="L842" s="66"/>
      <c r="M842" s="66"/>
      <c r="N842" s="66"/>
      <c r="O842" s="66"/>
      <c r="P842" s="66"/>
      <c r="Q842" s="66"/>
      <c r="R842" s="66"/>
      <c r="S842" s="68"/>
      <c r="T842" s="69"/>
      <c r="U842" s="69"/>
      <c r="V842" s="70"/>
      <c r="W842" s="69"/>
      <c r="X842" s="70"/>
      <c r="Y842" s="69"/>
      <c r="Z842" s="69"/>
      <c r="AA842" s="66"/>
      <c r="AB842" s="66"/>
      <c r="AC842" s="66"/>
      <c r="AD842" s="66"/>
      <c r="AE842" s="66"/>
      <c r="AF842" s="66"/>
    </row>
    <row r="843" ht="14.25" customHeight="1">
      <c r="A843" s="66"/>
      <c r="B843" s="67"/>
      <c r="C843" s="66"/>
      <c r="D843" s="66"/>
      <c r="E843" s="66"/>
      <c r="F843" s="66"/>
      <c r="G843" s="66"/>
      <c r="H843" s="66"/>
      <c r="I843" s="66"/>
      <c r="J843" s="66"/>
      <c r="K843" s="66"/>
      <c r="L843" s="66"/>
      <c r="M843" s="66"/>
      <c r="N843" s="66"/>
      <c r="O843" s="66"/>
      <c r="P843" s="66"/>
      <c r="Q843" s="66"/>
      <c r="R843" s="66"/>
      <c r="S843" s="68"/>
      <c r="T843" s="69"/>
      <c r="U843" s="69"/>
      <c r="V843" s="70"/>
      <c r="W843" s="69"/>
      <c r="X843" s="70"/>
      <c r="Y843" s="69"/>
      <c r="Z843" s="69"/>
      <c r="AA843" s="66"/>
      <c r="AB843" s="66"/>
      <c r="AC843" s="66"/>
      <c r="AD843" s="66"/>
      <c r="AE843" s="66"/>
      <c r="AF843" s="66"/>
    </row>
    <row r="844" ht="14.25" customHeight="1">
      <c r="A844" s="66"/>
      <c r="B844" s="67"/>
      <c r="C844" s="66"/>
      <c r="D844" s="66"/>
      <c r="E844" s="66"/>
      <c r="F844" s="66"/>
      <c r="G844" s="66"/>
      <c r="H844" s="66"/>
      <c r="I844" s="66"/>
      <c r="J844" s="66"/>
      <c r="K844" s="66"/>
      <c r="L844" s="66"/>
      <c r="M844" s="66"/>
      <c r="N844" s="66"/>
      <c r="O844" s="66"/>
      <c r="P844" s="66"/>
      <c r="Q844" s="66"/>
      <c r="R844" s="66"/>
      <c r="S844" s="68"/>
      <c r="T844" s="69"/>
      <c r="U844" s="69"/>
      <c r="V844" s="70"/>
      <c r="W844" s="69"/>
      <c r="X844" s="70"/>
      <c r="Y844" s="69"/>
      <c r="Z844" s="69"/>
      <c r="AA844" s="66"/>
      <c r="AB844" s="66"/>
      <c r="AC844" s="66"/>
      <c r="AD844" s="66"/>
      <c r="AE844" s="66"/>
      <c r="AF844" s="66"/>
    </row>
    <row r="845" ht="14.25" customHeight="1">
      <c r="A845" s="66"/>
      <c r="B845" s="67"/>
      <c r="C845" s="66"/>
      <c r="D845" s="66"/>
      <c r="E845" s="66"/>
      <c r="F845" s="66"/>
      <c r="G845" s="66"/>
      <c r="H845" s="66"/>
      <c r="I845" s="66"/>
      <c r="J845" s="66"/>
      <c r="K845" s="66"/>
      <c r="L845" s="66"/>
      <c r="M845" s="66"/>
      <c r="N845" s="66"/>
      <c r="O845" s="66"/>
      <c r="P845" s="66"/>
      <c r="Q845" s="66"/>
      <c r="R845" s="66"/>
      <c r="S845" s="68"/>
      <c r="T845" s="69"/>
      <c r="U845" s="69"/>
      <c r="V845" s="70"/>
      <c r="W845" s="69"/>
      <c r="X845" s="70"/>
      <c r="Y845" s="69"/>
      <c r="Z845" s="69"/>
      <c r="AA845" s="66"/>
      <c r="AB845" s="66"/>
      <c r="AC845" s="66"/>
      <c r="AD845" s="66"/>
      <c r="AE845" s="66"/>
      <c r="AF845" s="66"/>
    </row>
    <row r="846" ht="14.25" customHeight="1">
      <c r="A846" s="66"/>
      <c r="B846" s="67"/>
      <c r="C846" s="66"/>
      <c r="D846" s="66"/>
      <c r="E846" s="66"/>
      <c r="F846" s="66"/>
      <c r="G846" s="66"/>
      <c r="H846" s="66"/>
      <c r="I846" s="66"/>
      <c r="J846" s="66"/>
      <c r="K846" s="66"/>
      <c r="L846" s="66"/>
      <c r="M846" s="66"/>
      <c r="N846" s="66"/>
      <c r="O846" s="66"/>
      <c r="P846" s="66"/>
      <c r="Q846" s="66"/>
      <c r="R846" s="66"/>
      <c r="S846" s="68"/>
      <c r="T846" s="69"/>
      <c r="U846" s="69"/>
      <c r="V846" s="70"/>
      <c r="W846" s="69"/>
      <c r="X846" s="70"/>
      <c r="Y846" s="69"/>
      <c r="Z846" s="69"/>
      <c r="AA846" s="66"/>
      <c r="AB846" s="66"/>
      <c r="AC846" s="66"/>
      <c r="AD846" s="66"/>
      <c r="AE846" s="66"/>
      <c r="AF846" s="66"/>
    </row>
    <row r="847" ht="14.25" customHeight="1">
      <c r="A847" s="66"/>
      <c r="B847" s="67"/>
      <c r="C847" s="66"/>
      <c r="D847" s="66"/>
      <c r="E847" s="66"/>
      <c r="F847" s="66"/>
      <c r="G847" s="66"/>
      <c r="H847" s="66"/>
      <c r="I847" s="66"/>
      <c r="J847" s="66"/>
      <c r="K847" s="66"/>
      <c r="L847" s="66"/>
      <c r="M847" s="66"/>
      <c r="N847" s="66"/>
      <c r="O847" s="66"/>
      <c r="P847" s="66"/>
      <c r="Q847" s="66"/>
      <c r="R847" s="66"/>
      <c r="S847" s="68"/>
      <c r="T847" s="69"/>
      <c r="U847" s="69"/>
      <c r="V847" s="70"/>
      <c r="W847" s="69"/>
      <c r="X847" s="70"/>
      <c r="Y847" s="69"/>
      <c r="Z847" s="69"/>
      <c r="AA847" s="66"/>
      <c r="AB847" s="66"/>
      <c r="AC847" s="66"/>
      <c r="AD847" s="66"/>
      <c r="AE847" s="66"/>
      <c r="AF847" s="66"/>
    </row>
    <row r="848" ht="14.25" customHeight="1">
      <c r="A848" s="66"/>
      <c r="B848" s="67"/>
      <c r="C848" s="66"/>
      <c r="D848" s="66"/>
      <c r="E848" s="66"/>
      <c r="F848" s="66"/>
      <c r="G848" s="66"/>
      <c r="H848" s="66"/>
      <c r="I848" s="66"/>
      <c r="J848" s="66"/>
      <c r="K848" s="66"/>
      <c r="L848" s="66"/>
      <c r="M848" s="66"/>
      <c r="N848" s="66"/>
      <c r="O848" s="66"/>
      <c r="P848" s="66"/>
      <c r="Q848" s="66"/>
      <c r="R848" s="66"/>
      <c r="S848" s="68"/>
      <c r="T848" s="69"/>
      <c r="U848" s="69"/>
      <c r="V848" s="70"/>
      <c r="W848" s="69"/>
      <c r="X848" s="70"/>
      <c r="Y848" s="69"/>
      <c r="Z848" s="69"/>
      <c r="AA848" s="66"/>
      <c r="AB848" s="66"/>
      <c r="AC848" s="66"/>
      <c r="AD848" s="66"/>
      <c r="AE848" s="66"/>
      <c r="AF848" s="66"/>
    </row>
    <row r="849" ht="14.25" customHeight="1">
      <c r="A849" s="66"/>
      <c r="B849" s="67"/>
      <c r="C849" s="66"/>
      <c r="D849" s="66"/>
      <c r="E849" s="66"/>
      <c r="F849" s="66"/>
      <c r="G849" s="66"/>
      <c r="H849" s="66"/>
      <c r="I849" s="66"/>
      <c r="J849" s="66"/>
      <c r="K849" s="66"/>
      <c r="L849" s="66"/>
      <c r="M849" s="66"/>
      <c r="N849" s="66"/>
      <c r="O849" s="66"/>
      <c r="P849" s="66"/>
      <c r="Q849" s="66"/>
      <c r="R849" s="66"/>
      <c r="S849" s="68"/>
      <c r="T849" s="69"/>
      <c r="U849" s="69"/>
      <c r="V849" s="70"/>
      <c r="W849" s="69"/>
      <c r="X849" s="70"/>
      <c r="Y849" s="69"/>
      <c r="Z849" s="69"/>
      <c r="AA849" s="66"/>
      <c r="AB849" s="66"/>
      <c r="AC849" s="66"/>
      <c r="AD849" s="66"/>
      <c r="AE849" s="66"/>
      <c r="AF849" s="66"/>
    </row>
    <row r="850" ht="14.25" customHeight="1">
      <c r="A850" s="66"/>
      <c r="B850" s="67"/>
      <c r="C850" s="66"/>
      <c r="D850" s="66"/>
      <c r="E850" s="66"/>
      <c r="F850" s="66"/>
      <c r="G850" s="66"/>
      <c r="H850" s="66"/>
      <c r="I850" s="66"/>
      <c r="J850" s="66"/>
      <c r="K850" s="66"/>
      <c r="L850" s="66"/>
      <c r="M850" s="66"/>
      <c r="N850" s="66"/>
      <c r="O850" s="66"/>
      <c r="P850" s="66"/>
      <c r="Q850" s="66"/>
      <c r="R850" s="66"/>
      <c r="S850" s="68"/>
      <c r="T850" s="69"/>
      <c r="U850" s="69"/>
      <c r="V850" s="70"/>
      <c r="W850" s="69"/>
      <c r="X850" s="70"/>
      <c r="Y850" s="69"/>
      <c r="Z850" s="69"/>
      <c r="AA850" s="66"/>
      <c r="AB850" s="66"/>
      <c r="AC850" s="66"/>
      <c r="AD850" s="66"/>
      <c r="AE850" s="66"/>
      <c r="AF850" s="66"/>
    </row>
    <row r="851" ht="14.25" customHeight="1">
      <c r="A851" s="66"/>
      <c r="B851" s="67"/>
      <c r="C851" s="66"/>
      <c r="D851" s="66"/>
      <c r="E851" s="66"/>
      <c r="F851" s="66"/>
      <c r="G851" s="66"/>
      <c r="H851" s="66"/>
      <c r="I851" s="66"/>
      <c r="J851" s="66"/>
      <c r="K851" s="66"/>
      <c r="L851" s="66"/>
      <c r="M851" s="66"/>
      <c r="N851" s="66"/>
      <c r="O851" s="66"/>
      <c r="P851" s="66"/>
      <c r="Q851" s="66"/>
      <c r="R851" s="66"/>
      <c r="S851" s="68"/>
      <c r="T851" s="69"/>
      <c r="U851" s="69"/>
      <c r="V851" s="70"/>
      <c r="W851" s="69"/>
      <c r="X851" s="70"/>
      <c r="Y851" s="69"/>
      <c r="Z851" s="69"/>
      <c r="AA851" s="66"/>
      <c r="AB851" s="66"/>
      <c r="AC851" s="66"/>
      <c r="AD851" s="66"/>
      <c r="AE851" s="66"/>
      <c r="AF851" s="66"/>
    </row>
    <row r="852" ht="14.25" customHeight="1">
      <c r="A852" s="66"/>
      <c r="B852" s="67"/>
      <c r="C852" s="66"/>
      <c r="D852" s="66"/>
      <c r="E852" s="66"/>
      <c r="F852" s="66"/>
      <c r="G852" s="66"/>
      <c r="H852" s="66"/>
      <c r="I852" s="66"/>
      <c r="J852" s="66"/>
      <c r="K852" s="66"/>
      <c r="L852" s="66"/>
      <c r="M852" s="66"/>
      <c r="N852" s="66"/>
      <c r="O852" s="66"/>
      <c r="P852" s="66"/>
      <c r="Q852" s="66"/>
      <c r="R852" s="66"/>
      <c r="S852" s="68"/>
      <c r="T852" s="69"/>
      <c r="U852" s="69"/>
      <c r="V852" s="70"/>
      <c r="W852" s="69"/>
      <c r="X852" s="70"/>
      <c r="Y852" s="69"/>
      <c r="Z852" s="69"/>
      <c r="AA852" s="66"/>
      <c r="AB852" s="66"/>
      <c r="AC852" s="66"/>
      <c r="AD852" s="66"/>
      <c r="AE852" s="66"/>
      <c r="AF852" s="66"/>
    </row>
    <row r="853" ht="14.25" customHeight="1">
      <c r="A853" s="66"/>
      <c r="B853" s="67"/>
      <c r="C853" s="66"/>
      <c r="D853" s="66"/>
      <c r="E853" s="66"/>
      <c r="F853" s="66"/>
      <c r="G853" s="66"/>
      <c r="H853" s="66"/>
      <c r="I853" s="66"/>
      <c r="J853" s="66"/>
      <c r="K853" s="66"/>
      <c r="L853" s="66"/>
      <c r="M853" s="66"/>
      <c r="N853" s="66"/>
      <c r="O853" s="66"/>
      <c r="P853" s="66"/>
      <c r="Q853" s="66"/>
      <c r="R853" s="66"/>
      <c r="S853" s="68"/>
      <c r="T853" s="69"/>
      <c r="U853" s="69"/>
      <c r="V853" s="70"/>
      <c r="W853" s="69"/>
      <c r="X853" s="70"/>
      <c r="Y853" s="69"/>
      <c r="Z853" s="69"/>
      <c r="AA853" s="66"/>
      <c r="AB853" s="66"/>
      <c r="AC853" s="66"/>
      <c r="AD853" s="66"/>
      <c r="AE853" s="66"/>
      <c r="AF853" s="66"/>
    </row>
    <row r="854" ht="14.25" customHeight="1">
      <c r="A854" s="66"/>
      <c r="B854" s="67"/>
      <c r="C854" s="66"/>
      <c r="D854" s="66"/>
      <c r="E854" s="66"/>
      <c r="F854" s="66"/>
      <c r="G854" s="66"/>
      <c r="H854" s="66"/>
      <c r="I854" s="66"/>
      <c r="J854" s="66"/>
      <c r="K854" s="66"/>
      <c r="L854" s="66"/>
      <c r="M854" s="66"/>
      <c r="N854" s="66"/>
      <c r="O854" s="66"/>
      <c r="P854" s="66"/>
      <c r="Q854" s="66"/>
      <c r="R854" s="66"/>
      <c r="S854" s="68"/>
      <c r="T854" s="69"/>
      <c r="U854" s="69"/>
      <c r="V854" s="70"/>
      <c r="W854" s="69"/>
      <c r="X854" s="70"/>
      <c r="Y854" s="69"/>
      <c r="Z854" s="69"/>
      <c r="AA854" s="66"/>
      <c r="AB854" s="66"/>
      <c r="AC854" s="66"/>
      <c r="AD854" s="66"/>
      <c r="AE854" s="66"/>
      <c r="AF854" s="66"/>
    </row>
    <row r="855" ht="14.25" customHeight="1">
      <c r="A855" s="66"/>
      <c r="B855" s="67"/>
      <c r="C855" s="66"/>
      <c r="D855" s="66"/>
      <c r="E855" s="66"/>
      <c r="F855" s="66"/>
      <c r="G855" s="66"/>
      <c r="H855" s="66"/>
      <c r="I855" s="66"/>
      <c r="J855" s="66"/>
      <c r="K855" s="66"/>
      <c r="L855" s="66"/>
      <c r="M855" s="66"/>
      <c r="N855" s="66"/>
      <c r="O855" s="66"/>
      <c r="P855" s="66"/>
      <c r="Q855" s="66"/>
      <c r="R855" s="66"/>
      <c r="S855" s="68"/>
      <c r="T855" s="69"/>
      <c r="U855" s="69"/>
      <c r="V855" s="70"/>
      <c r="W855" s="69"/>
      <c r="X855" s="70"/>
      <c r="Y855" s="69"/>
      <c r="Z855" s="69"/>
      <c r="AA855" s="66"/>
      <c r="AB855" s="66"/>
      <c r="AC855" s="66"/>
      <c r="AD855" s="66"/>
      <c r="AE855" s="66"/>
      <c r="AF855" s="66"/>
    </row>
    <row r="856" ht="14.25" customHeight="1">
      <c r="A856" s="66"/>
      <c r="B856" s="67"/>
      <c r="C856" s="66"/>
      <c r="D856" s="66"/>
      <c r="E856" s="66"/>
      <c r="F856" s="66"/>
      <c r="G856" s="66"/>
      <c r="H856" s="66"/>
      <c r="I856" s="66"/>
      <c r="J856" s="66"/>
      <c r="K856" s="66"/>
      <c r="L856" s="66"/>
      <c r="M856" s="66"/>
      <c r="N856" s="66"/>
      <c r="O856" s="66"/>
      <c r="P856" s="66"/>
      <c r="Q856" s="66"/>
      <c r="R856" s="66"/>
      <c r="S856" s="68"/>
      <c r="T856" s="69"/>
      <c r="U856" s="69"/>
      <c r="V856" s="70"/>
      <c r="W856" s="69"/>
      <c r="X856" s="70"/>
      <c r="Y856" s="69"/>
      <c r="Z856" s="69"/>
      <c r="AA856" s="66"/>
      <c r="AB856" s="66"/>
      <c r="AC856" s="66"/>
      <c r="AD856" s="66"/>
      <c r="AE856" s="66"/>
      <c r="AF856" s="66"/>
    </row>
    <row r="857" ht="14.25" customHeight="1">
      <c r="A857" s="66"/>
      <c r="B857" s="67"/>
      <c r="C857" s="66"/>
      <c r="D857" s="66"/>
      <c r="E857" s="66"/>
      <c r="F857" s="66"/>
      <c r="G857" s="66"/>
      <c r="H857" s="66"/>
      <c r="I857" s="66"/>
      <c r="J857" s="66"/>
      <c r="K857" s="66"/>
      <c r="L857" s="66"/>
      <c r="M857" s="66"/>
      <c r="N857" s="66"/>
      <c r="O857" s="66"/>
      <c r="P857" s="66"/>
      <c r="Q857" s="66"/>
      <c r="R857" s="66"/>
      <c r="S857" s="68"/>
      <c r="T857" s="69"/>
      <c r="U857" s="69"/>
      <c r="V857" s="70"/>
      <c r="W857" s="69"/>
      <c r="X857" s="70"/>
      <c r="Y857" s="69"/>
      <c r="Z857" s="69"/>
      <c r="AA857" s="66"/>
      <c r="AB857" s="66"/>
      <c r="AC857" s="66"/>
      <c r="AD857" s="66"/>
      <c r="AE857" s="66"/>
      <c r="AF857" s="66"/>
    </row>
    <row r="858" ht="14.25" customHeight="1">
      <c r="A858" s="66"/>
      <c r="B858" s="67"/>
      <c r="C858" s="66"/>
      <c r="D858" s="66"/>
      <c r="E858" s="66"/>
      <c r="F858" s="66"/>
      <c r="G858" s="66"/>
      <c r="H858" s="66"/>
      <c r="I858" s="66"/>
      <c r="J858" s="66"/>
      <c r="K858" s="66"/>
      <c r="L858" s="66"/>
      <c r="M858" s="66"/>
      <c r="N858" s="66"/>
      <c r="O858" s="66"/>
      <c r="P858" s="66"/>
      <c r="Q858" s="66"/>
      <c r="R858" s="66"/>
      <c r="S858" s="68"/>
      <c r="T858" s="69"/>
      <c r="U858" s="69"/>
      <c r="V858" s="70"/>
      <c r="W858" s="69"/>
      <c r="X858" s="70"/>
      <c r="Y858" s="69"/>
      <c r="Z858" s="69"/>
      <c r="AA858" s="66"/>
      <c r="AB858" s="66"/>
      <c r="AC858" s="66"/>
      <c r="AD858" s="66"/>
      <c r="AE858" s="66"/>
      <c r="AF858" s="66"/>
    </row>
    <row r="859" ht="14.25" customHeight="1">
      <c r="A859" s="66"/>
      <c r="B859" s="67"/>
      <c r="C859" s="66"/>
      <c r="D859" s="66"/>
      <c r="E859" s="66"/>
      <c r="F859" s="66"/>
      <c r="G859" s="66"/>
      <c r="H859" s="66"/>
      <c r="I859" s="66"/>
      <c r="J859" s="66"/>
      <c r="K859" s="66"/>
      <c r="L859" s="66"/>
      <c r="M859" s="66"/>
      <c r="N859" s="66"/>
      <c r="O859" s="66"/>
      <c r="P859" s="66"/>
      <c r="Q859" s="66"/>
      <c r="R859" s="66"/>
      <c r="S859" s="68"/>
      <c r="T859" s="69"/>
      <c r="U859" s="69"/>
      <c r="V859" s="70"/>
      <c r="W859" s="69"/>
      <c r="X859" s="70"/>
      <c r="Y859" s="69"/>
      <c r="Z859" s="69"/>
      <c r="AA859" s="66"/>
      <c r="AB859" s="66"/>
      <c r="AC859" s="66"/>
      <c r="AD859" s="66"/>
      <c r="AE859" s="66"/>
      <c r="AF859" s="66"/>
    </row>
    <row r="860" ht="14.25" customHeight="1">
      <c r="A860" s="66"/>
      <c r="B860" s="67"/>
      <c r="C860" s="66"/>
      <c r="D860" s="66"/>
      <c r="E860" s="66"/>
      <c r="F860" s="66"/>
      <c r="G860" s="66"/>
      <c r="H860" s="66"/>
      <c r="I860" s="66"/>
      <c r="J860" s="66"/>
      <c r="K860" s="66"/>
      <c r="L860" s="66"/>
      <c r="M860" s="66"/>
      <c r="N860" s="66"/>
      <c r="O860" s="66"/>
      <c r="P860" s="66"/>
      <c r="Q860" s="66"/>
      <c r="R860" s="66"/>
      <c r="S860" s="68"/>
      <c r="T860" s="69"/>
      <c r="U860" s="69"/>
      <c r="V860" s="70"/>
      <c r="W860" s="69"/>
      <c r="X860" s="70"/>
      <c r="Y860" s="69"/>
      <c r="Z860" s="69"/>
      <c r="AA860" s="66"/>
      <c r="AB860" s="66"/>
      <c r="AC860" s="66"/>
      <c r="AD860" s="66"/>
      <c r="AE860" s="66"/>
      <c r="AF860" s="66"/>
    </row>
    <row r="861" ht="14.25" customHeight="1">
      <c r="A861" s="66"/>
      <c r="B861" s="67"/>
      <c r="C861" s="66"/>
      <c r="D861" s="66"/>
      <c r="E861" s="66"/>
      <c r="F861" s="66"/>
      <c r="G861" s="66"/>
      <c r="H861" s="66"/>
      <c r="I861" s="66"/>
      <c r="J861" s="66"/>
      <c r="K861" s="66"/>
      <c r="L861" s="66"/>
      <c r="M861" s="66"/>
      <c r="N861" s="66"/>
      <c r="O861" s="66"/>
      <c r="P861" s="66"/>
      <c r="Q861" s="66"/>
      <c r="R861" s="66"/>
      <c r="S861" s="68"/>
      <c r="T861" s="69"/>
      <c r="U861" s="69"/>
      <c r="V861" s="70"/>
      <c r="W861" s="69"/>
      <c r="X861" s="70"/>
      <c r="Y861" s="69"/>
      <c r="Z861" s="69"/>
      <c r="AA861" s="66"/>
      <c r="AB861" s="66"/>
      <c r="AC861" s="66"/>
      <c r="AD861" s="66"/>
      <c r="AE861" s="66"/>
      <c r="AF861" s="66"/>
    </row>
    <row r="862" ht="14.25" customHeight="1">
      <c r="A862" s="66"/>
      <c r="B862" s="67"/>
      <c r="C862" s="66"/>
      <c r="D862" s="66"/>
      <c r="E862" s="66"/>
      <c r="F862" s="66"/>
      <c r="G862" s="66"/>
      <c r="H862" s="66"/>
      <c r="I862" s="66"/>
      <c r="J862" s="66"/>
      <c r="K862" s="66"/>
      <c r="L862" s="66"/>
      <c r="M862" s="66"/>
      <c r="N862" s="66"/>
      <c r="O862" s="66"/>
      <c r="P862" s="66"/>
      <c r="Q862" s="66"/>
      <c r="R862" s="66"/>
      <c r="S862" s="68"/>
      <c r="T862" s="69"/>
      <c r="U862" s="69"/>
      <c r="V862" s="70"/>
      <c r="W862" s="69"/>
      <c r="X862" s="70"/>
      <c r="Y862" s="69"/>
      <c r="Z862" s="69"/>
      <c r="AA862" s="66"/>
      <c r="AB862" s="66"/>
      <c r="AC862" s="66"/>
      <c r="AD862" s="66"/>
      <c r="AE862" s="66"/>
      <c r="AF862" s="66"/>
    </row>
    <row r="863" ht="14.25" customHeight="1">
      <c r="A863" s="66"/>
      <c r="B863" s="67"/>
      <c r="C863" s="66"/>
      <c r="D863" s="66"/>
      <c r="E863" s="66"/>
      <c r="F863" s="66"/>
      <c r="G863" s="66"/>
      <c r="H863" s="66"/>
      <c r="I863" s="66"/>
      <c r="J863" s="66"/>
      <c r="K863" s="66"/>
      <c r="L863" s="66"/>
      <c r="M863" s="66"/>
      <c r="N863" s="66"/>
      <c r="O863" s="66"/>
      <c r="P863" s="66"/>
      <c r="Q863" s="66"/>
      <c r="R863" s="66"/>
      <c r="S863" s="68"/>
      <c r="T863" s="69"/>
      <c r="U863" s="69"/>
      <c r="V863" s="70"/>
      <c r="W863" s="69"/>
      <c r="X863" s="70"/>
      <c r="Y863" s="69"/>
      <c r="Z863" s="69"/>
      <c r="AA863" s="66"/>
      <c r="AB863" s="66"/>
      <c r="AC863" s="66"/>
      <c r="AD863" s="66"/>
      <c r="AE863" s="66"/>
      <c r="AF863" s="66"/>
    </row>
    <row r="864" ht="14.25" customHeight="1">
      <c r="A864" s="66"/>
      <c r="B864" s="67"/>
      <c r="C864" s="66"/>
      <c r="D864" s="66"/>
      <c r="E864" s="66"/>
      <c r="F864" s="66"/>
      <c r="G864" s="66"/>
      <c r="H864" s="66"/>
      <c r="I864" s="66"/>
      <c r="J864" s="66"/>
      <c r="K864" s="66"/>
      <c r="L864" s="66"/>
      <c r="M864" s="66"/>
      <c r="N864" s="66"/>
      <c r="O864" s="66"/>
      <c r="P864" s="66"/>
      <c r="Q864" s="66"/>
      <c r="R864" s="66"/>
      <c r="S864" s="68"/>
      <c r="T864" s="69"/>
      <c r="U864" s="69"/>
      <c r="V864" s="70"/>
      <c r="W864" s="69"/>
      <c r="X864" s="70"/>
      <c r="Y864" s="69"/>
      <c r="Z864" s="69"/>
      <c r="AA864" s="66"/>
      <c r="AB864" s="66"/>
      <c r="AC864" s="66"/>
      <c r="AD864" s="66"/>
      <c r="AE864" s="66"/>
      <c r="AF864" s="66"/>
    </row>
    <row r="865" ht="14.25" customHeight="1">
      <c r="A865" s="66"/>
      <c r="B865" s="67"/>
      <c r="C865" s="66"/>
      <c r="D865" s="66"/>
      <c r="E865" s="66"/>
      <c r="F865" s="66"/>
      <c r="G865" s="66"/>
      <c r="H865" s="66"/>
      <c r="I865" s="66"/>
      <c r="J865" s="66"/>
      <c r="K865" s="66"/>
      <c r="L865" s="66"/>
      <c r="M865" s="66"/>
      <c r="N865" s="66"/>
      <c r="O865" s="66"/>
      <c r="P865" s="66"/>
      <c r="Q865" s="66"/>
      <c r="R865" s="66"/>
      <c r="S865" s="68"/>
      <c r="T865" s="69"/>
      <c r="U865" s="69"/>
      <c r="V865" s="70"/>
      <c r="W865" s="69"/>
      <c r="X865" s="70"/>
      <c r="Y865" s="69"/>
      <c r="Z865" s="69"/>
      <c r="AA865" s="66"/>
      <c r="AB865" s="66"/>
      <c r="AC865" s="66"/>
      <c r="AD865" s="66"/>
      <c r="AE865" s="66"/>
      <c r="AF865" s="66"/>
    </row>
    <row r="866" ht="14.25" customHeight="1">
      <c r="A866" s="66"/>
      <c r="B866" s="67"/>
      <c r="C866" s="66"/>
      <c r="D866" s="66"/>
      <c r="E866" s="66"/>
      <c r="F866" s="66"/>
      <c r="G866" s="66"/>
      <c r="H866" s="66"/>
      <c r="I866" s="66"/>
      <c r="J866" s="66"/>
      <c r="K866" s="66"/>
      <c r="L866" s="66"/>
      <c r="M866" s="66"/>
      <c r="N866" s="66"/>
      <c r="O866" s="66"/>
      <c r="P866" s="66"/>
      <c r="Q866" s="66"/>
      <c r="R866" s="66"/>
      <c r="S866" s="68"/>
      <c r="T866" s="69"/>
      <c r="U866" s="69"/>
      <c r="V866" s="70"/>
      <c r="W866" s="69"/>
      <c r="X866" s="70"/>
      <c r="Y866" s="69"/>
      <c r="Z866" s="69"/>
      <c r="AA866" s="66"/>
      <c r="AB866" s="66"/>
      <c r="AC866" s="66"/>
      <c r="AD866" s="66"/>
      <c r="AE866" s="66"/>
      <c r="AF866" s="66"/>
    </row>
    <row r="867" ht="14.25" customHeight="1">
      <c r="A867" s="66"/>
      <c r="B867" s="67"/>
      <c r="C867" s="66"/>
      <c r="D867" s="66"/>
      <c r="E867" s="66"/>
      <c r="F867" s="66"/>
      <c r="G867" s="66"/>
      <c r="H867" s="66"/>
      <c r="I867" s="66"/>
      <c r="J867" s="66"/>
      <c r="K867" s="66"/>
      <c r="L867" s="66"/>
      <c r="M867" s="66"/>
      <c r="N867" s="66"/>
      <c r="O867" s="66"/>
      <c r="P867" s="66"/>
      <c r="Q867" s="66"/>
      <c r="R867" s="66"/>
      <c r="S867" s="68"/>
      <c r="T867" s="69"/>
      <c r="U867" s="69"/>
      <c r="V867" s="70"/>
      <c r="W867" s="69"/>
      <c r="X867" s="70"/>
      <c r="Y867" s="69"/>
      <c r="Z867" s="69"/>
      <c r="AA867" s="66"/>
      <c r="AB867" s="66"/>
      <c r="AC867" s="66"/>
      <c r="AD867" s="66"/>
      <c r="AE867" s="66"/>
      <c r="AF867" s="66"/>
    </row>
    <row r="868" ht="14.25" customHeight="1">
      <c r="A868" s="66"/>
      <c r="B868" s="67"/>
      <c r="C868" s="66"/>
      <c r="D868" s="66"/>
      <c r="E868" s="66"/>
      <c r="F868" s="66"/>
      <c r="G868" s="66"/>
      <c r="H868" s="66"/>
      <c r="I868" s="66"/>
      <c r="J868" s="66"/>
      <c r="K868" s="66"/>
      <c r="L868" s="66"/>
      <c r="M868" s="66"/>
      <c r="N868" s="66"/>
      <c r="O868" s="66"/>
      <c r="P868" s="66"/>
      <c r="Q868" s="66"/>
      <c r="R868" s="66"/>
      <c r="S868" s="68"/>
      <c r="T868" s="69"/>
      <c r="U868" s="69"/>
      <c r="V868" s="70"/>
      <c r="W868" s="69"/>
      <c r="X868" s="70"/>
      <c r="Y868" s="69"/>
      <c r="Z868" s="69"/>
      <c r="AA868" s="66"/>
      <c r="AB868" s="66"/>
      <c r="AC868" s="66"/>
      <c r="AD868" s="66"/>
      <c r="AE868" s="66"/>
      <c r="AF868" s="66"/>
    </row>
    <row r="869" ht="14.25" customHeight="1">
      <c r="A869" s="66"/>
      <c r="B869" s="67"/>
      <c r="C869" s="66"/>
      <c r="D869" s="66"/>
      <c r="E869" s="66"/>
      <c r="F869" s="66"/>
      <c r="G869" s="66"/>
      <c r="H869" s="66"/>
      <c r="I869" s="66"/>
      <c r="J869" s="66"/>
      <c r="K869" s="66"/>
      <c r="L869" s="66"/>
      <c r="M869" s="66"/>
      <c r="N869" s="66"/>
      <c r="O869" s="66"/>
      <c r="P869" s="66"/>
      <c r="Q869" s="66"/>
      <c r="R869" s="66"/>
      <c r="S869" s="68"/>
      <c r="T869" s="69"/>
      <c r="U869" s="69"/>
      <c r="V869" s="70"/>
      <c r="W869" s="69"/>
      <c r="X869" s="70"/>
      <c r="Y869" s="69"/>
      <c r="Z869" s="69"/>
      <c r="AA869" s="66"/>
      <c r="AB869" s="66"/>
      <c r="AC869" s="66"/>
      <c r="AD869" s="66"/>
      <c r="AE869" s="66"/>
      <c r="AF869" s="66"/>
    </row>
    <row r="870" ht="14.25" customHeight="1">
      <c r="A870" s="66"/>
      <c r="B870" s="67"/>
      <c r="C870" s="66"/>
      <c r="D870" s="66"/>
      <c r="E870" s="66"/>
      <c r="F870" s="66"/>
      <c r="G870" s="66"/>
      <c r="H870" s="66"/>
      <c r="I870" s="66"/>
      <c r="J870" s="66"/>
      <c r="K870" s="66"/>
      <c r="L870" s="66"/>
      <c r="M870" s="66"/>
      <c r="N870" s="66"/>
      <c r="O870" s="66"/>
      <c r="P870" s="66"/>
      <c r="Q870" s="66"/>
      <c r="R870" s="66"/>
      <c r="S870" s="68"/>
      <c r="T870" s="69"/>
      <c r="U870" s="69"/>
      <c r="V870" s="70"/>
      <c r="W870" s="69"/>
      <c r="X870" s="70"/>
      <c r="Y870" s="69"/>
      <c r="Z870" s="69"/>
      <c r="AA870" s="66"/>
      <c r="AB870" s="66"/>
      <c r="AC870" s="66"/>
      <c r="AD870" s="66"/>
      <c r="AE870" s="66"/>
      <c r="AF870" s="66"/>
    </row>
    <row r="871" ht="14.25" customHeight="1">
      <c r="A871" s="66"/>
      <c r="B871" s="67"/>
      <c r="C871" s="66"/>
      <c r="D871" s="66"/>
      <c r="E871" s="66"/>
      <c r="F871" s="66"/>
      <c r="G871" s="66"/>
      <c r="H871" s="66"/>
      <c r="I871" s="66"/>
      <c r="J871" s="66"/>
      <c r="K871" s="66"/>
      <c r="L871" s="66"/>
      <c r="M871" s="66"/>
      <c r="N871" s="66"/>
      <c r="O871" s="66"/>
      <c r="P871" s="66"/>
      <c r="Q871" s="66"/>
      <c r="R871" s="66"/>
      <c r="S871" s="68"/>
      <c r="T871" s="69"/>
      <c r="U871" s="69"/>
      <c r="V871" s="70"/>
      <c r="W871" s="69"/>
      <c r="X871" s="70"/>
      <c r="Y871" s="69"/>
      <c r="Z871" s="69"/>
      <c r="AA871" s="66"/>
      <c r="AB871" s="66"/>
      <c r="AC871" s="66"/>
      <c r="AD871" s="66"/>
      <c r="AE871" s="66"/>
      <c r="AF871" s="66"/>
    </row>
    <row r="872" ht="14.25" customHeight="1">
      <c r="A872" s="66"/>
      <c r="B872" s="67"/>
      <c r="C872" s="66"/>
      <c r="D872" s="66"/>
      <c r="E872" s="66"/>
      <c r="F872" s="66"/>
      <c r="G872" s="66"/>
      <c r="H872" s="66"/>
      <c r="I872" s="66"/>
      <c r="J872" s="66"/>
      <c r="K872" s="66"/>
      <c r="L872" s="66"/>
      <c r="M872" s="66"/>
      <c r="N872" s="66"/>
      <c r="O872" s="66"/>
      <c r="P872" s="66"/>
      <c r="Q872" s="66"/>
      <c r="R872" s="66"/>
      <c r="S872" s="68"/>
      <c r="T872" s="69"/>
      <c r="U872" s="69"/>
      <c r="V872" s="70"/>
      <c r="W872" s="69"/>
      <c r="X872" s="70"/>
      <c r="Y872" s="69"/>
      <c r="Z872" s="69"/>
      <c r="AA872" s="66"/>
      <c r="AB872" s="66"/>
      <c r="AC872" s="66"/>
      <c r="AD872" s="66"/>
      <c r="AE872" s="66"/>
      <c r="AF872" s="66"/>
    </row>
    <row r="873" ht="14.25" customHeight="1">
      <c r="A873" s="66"/>
      <c r="B873" s="67"/>
      <c r="C873" s="66"/>
      <c r="D873" s="66"/>
      <c r="E873" s="66"/>
      <c r="F873" s="66"/>
      <c r="G873" s="66"/>
      <c r="H873" s="66"/>
      <c r="I873" s="66"/>
      <c r="J873" s="66"/>
      <c r="K873" s="66"/>
      <c r="L873" s="66"/>
      <c r="M873" s="66"/>
      <c r="N873" s="66"/>
      <c r="O873" s="66"/>
      <c r="P873" s="66"/>
      <c r="Q873" s="66"/>
      <c r="R873" s="66"/>
      <c r="S873" s="68"/>
      <c r="T873" s="69"/>
      <c r="U873" s="69"/>
      <c r="V873" s="70"/>
      <c r="W873" s="69"/>
      <c r="X873" s="70"/>
      <c r="Y873" s="69"/>
      <c r="Z873" s="69"/>
      <c r="AA873" s="66"/>
      <c r="AB873" s="66"/>
      <c r="AC873" s="66"/>
      <c r="AD873" s="66"/>
      <c r="AE873" s="66"/>
      <c r="AF873" s="66"/>
    </row>
    <row r="874" ht="14.25" customHeight="1">
      <c r="A874" s="66"/>
      <c r="B874" s="67"/>
      <c r="C874" s="66"/>
      <c r="D874" s="66"/>
      <c r="E874" s="66"/>
      <c r="F874" s="66"/>
      <c r="G874" s="66"/>
      <c r="H874" s="66"/>
      <c r="I874" s="66"/>
      <c r="J874" s="66"/>
      <c r="K874" s="66"/>
      <c r="L874" s="66"/>
      <c r="M874" s="66"/>
      <c r="N874" s="66"/>
      <c r="O874" s="66"/>
      <c r="P874" s="66"/>
      <c r="Q874" s="66"/>
      <c r="R874" s="66"/>
      <c r="S874" s="68"/>
      <c r="T874" s="69"/>
      <c r="U874" s="69"/>
      <c r="V874" s="70"/>
      <c r="W874" s="69"/>
      <c r="X874" s="70"/>
      <c r="Y874" s="69"/>
      <c r="Z874" s="69"/>
      <c r="AA874" s="66"/>
      <c r="AB874" s="66"/>
      <c r="AC874" s="66"/>
      <c r="AD874" s="66"/>
      <c r="AE874" s="66"/>
      <c r="AF874" s="66"/>
    </row>
    <row r="875" ht="14.25" customHeight="1">
      <c r="A875" s="66"/>
      <c r="B875" s="67"/>
      <c r="C875" s="66"/>
      <c r="D875" s="66"/>
      <c r="E875" s="66"/>
      <c r="F875" s="66"/>
      <c r="G875" s="66"/>
      <c r="H875" s="66"/>
      <c r="I875" s="66"/>
      <c r="J875" s="66"/>
      <c r="K875" s="66"/>
      <c r="L875" s="66"/>
      <c r="M875" s="66"/>
      <c r="N875" s="66"/>
      <c r="O875" s="66"/>
      <c r="P875" s="66"/>
      <c r="Q875" s="66"/>
      <c r="R875" s="66"/>
      <c r="S875" s="68"/>
      <c r="T875" s="69"/>
      <c r="U875" s="69"/>
      <c r="V875" s="70"/>
      <c r="W875" s="69"/>
      <c r="X875" s="70"/>
      <c r="Y875" s="69"/>
      <c r="Z875" s="69"/>
      <c r="AA875" s="66"/>
      <c r="AB875" s="66"/>
      <c r="AC875" s="66"/>
      <c r="AD875" s="66"/>
      <c r="AE875" s="66"/>
      <c r="AF875" s="66"/>
    </row>
    <row r="876" ht="14.25" customHeight="1">
      <c r="A876" s="66"/>
      <c r="B876" s="67"/>
      <c r="C876" s="66"/>
      <c r="D876" s="66"/>
      <c r="E876" s="66"/>
      <c r="F876" s="66"/>
      <c r="G876" s="66"/>
      <c r="H876" s="66"/>
      <c r="I876" s="66"/>
      <c r="J876" s="66"/>
      <c r="K876" s="66"/>
      <c r="L876" s="66"/>
      <c r="M876" s="66"/>
      <c r="N876" s="66"/>
      <c r="O876" s="66"/>
      <c r="P876" s="66"/>
      <c r="Q876" s="66"/>
      <c r="R876" s="66"/>
      <c r="S876" s="68"/>
      <c r="T876" s="69"/>
      <c r="U876" s="69"/>
      <c r="V876" s="70"/>
      <c r="W876" s="69"/>
      <c r="X876" s="70"/>
      <c r="Y876" s="69"/>
      <c r="Z876" s="69"/>
      <c r="AA876" s="66"/>
      <c r="AB876" s="66"/>
      <c r="AC876" s="66"/>
      <c r="AD876" s="66"/>
      <c r="AE876" s="66"/>
      <c r="AF876" s="66"/>
    </row>
    <row r="877" ht="14.25" customHeight="1">
      <c r="A877" s="66"/>
      <c r="B877" s="67"/>
      <c r="C877" s="66"/>
      <c r="D877" s="66"/>
      <c r="E877" s="66"/>
      <c r="F877" s="66"/>
      <c r="G877" s="66"/>
      <c r="H877" s="66"/>
      <c r="I877" s="66"/>
      <c r="J877" s="66"/>
      <c r="K877" s="66"/>
      <c r="L877" s="66"/>
      <c r="M877" s="66"/>
      <c r="N877" s="66"/>
      <c r="O877" s="66"/>
      <c r="P877" s="66"/>
      <c r="Q877" s="66"/>
      <c r="R877" s="66"/>
      <c r="S877" s="68"/>
      <c r="T877" s="69"/>
      <c r="U877" s="69"/>
      <c r="V877" s="70"/>
      <c r="W877" s="69"/>
      <c r="X877" s="70"/>
      <c r="Y877" s="69"/>
      <c r="Z877" s="69"/>
      <c r="AA877" s="66"/>
      <c r="AB877" s="66"/>
      <c r="AC877" s="66"/>
      <c r="AD877" s="66"/>
      <c r="AE877" s="66"/>
      <c r="AF877" s="66"/>
    </row>
    <row r="878" ht="14.25" customHeight="1">
      <c r="A878" s="66"/>
      <c r="B878" s="67"/>
      <c r="C878" s="66"/>
      <c r="D878" s="66"/>
      <c r="E878" s="66"/>
      <c r="F878" s="66"/>
      <c r="G878" s="66"/>
      <c r="H878" s="66"/>
      <c r="I878" s="66"/>
      <c r="J878" s="66"/>
      <c r="K878" s="66"/>
      <c r="L878" s="66"/>
      <c r="M878" s="66"/>
      <c r="N878" s="66"/>
      <c r="O878" s="66"/>
      <c r="P878" s="66"/>
      <c r="Q878" s="66"/>
      <c r="R878" s="66"/>
      <c r="S878" s="68"/>
      <c r="T878" s="69"/>
      <c r="U878" s="69"/>
      <c r="V878" s="70"/>
      <c r="W878" s="69"/>
      <c r="X878" s="70"/>
      <c r="Y878" s="69"/>
      <c r="Z878" s="69"/>
      <c r="AA878" s="66"/>
      <c r="AB878" s="66"/>
      <c r="AC878" s="66"/>
      <c r="AD878" s="66"/>
      <c r="AE878" s="66"/>
      <c r="AF878" s="66"/>
    </row>
    <row r="879" ht="14.25" customHeight="1">
      <c r="A879" s="66"/>
      <c r="B879" s="67"/>
      <c r="C879" s="66"/>
      <c r="D879" s="66"/>
      <c r="E879" s="66"/>
      <c r="F879" s="66"/>
      <c r="G879" s="66"/>
      <c r="H879" s="66"/>
      <c r="I879" s="66"/>
      <c r="J879" s="66"/>
      <c r="K879" s="66"/>
      <c r="L879" s="66"/>
      <c r="M879" s="66"/>
      <c r="N879" s="66"/>
      <c r="O879" s="66"/>
      <c r="P879" s="66"/>
      <c r="Q879" s="66"/>
      <c r="R879" s="66"/>
      <c r="S879" s="68"/>
      <c r="T879" s="69"/>
      <c r="U879" s="69"/>
      <c r="V879" s="70"/>
      <c r="W879" s="69"/>
      <c r="X879" s="70"/>
      <c r="Y879" s="69"/>
      <c r="Z879" s="69"/>
      <c r="AA879" s="66"/>
      <c r="AB879" s="66"/>
      <c r="AC879" s="66"/>
      <c r="AD879" s="66"/>
      <c r="AE879" s="66"/>
      <c r="AF879" s="66"/>
    </row>
    <row r="880" ht="14.25" customHeight="1">
      <c r="A880" s="66"/>
      <c r="B880" s="67"/>
      <c r="C880" s="66"/>
      <c r="D880" s="66"/>
      <c r="E880" s="66"/>
      <c r="F880" s="66"/>
      <c r="G880" s="66"/>
      <c r="H880" s="66"/>
      <c r="I880" s="66"/>
      <c r="J880" s="66"/>
      <c r="K880" s="66"/>
      <c r="L880" s="66"/>
      <c r="M880" s="66"/>
      <c r="N880" s="66"/>
      <c r="O880" s="66"/>
      <c r="P880" s="66"/>
      <c r="Q880" s="66"/>
      <c r="R880" s="66"/>
      <c r="S880" s="68"/>
      <c r="T880" s="69"/>
      <c r="U880" s="69"/>
      <c r="V880" s="70"/>
      <c r="W880" s="69"/>
      <c r="X880" s="70"/>
      <c r="Y880" s="69"/>
      <c r="Z880" s="69"/>
      <c r="AA880" s="66"/>
      <c r="AB880" s="66"/>
      <c r="AC880" s="66"/>
      <c r="AD880" s="66"/>
      <c r="AE880" s="66"/>
      <c r="AF880" s="66"/>
    </row>
    <row r="881" ht="14.25" customHeight="1">
      <c r="A881" s="66"/>
      <c r="B881" s="67"/>
      <c r="C881" s="66"/>
      <c r="D881" s="66"/>
      <c r="E881" s="66"/>
      <c r="F881" s="66"/>
      <c r="G881" s="66"/>
      <c r="H881" s="66"/>
      <c r="I881" s="66"/>
      <c r="J881" s="66"/>
      <c r="K881" s="66"/>
      <c r="L881" s="66"/>
      <c r="M881" s="66"/>
      <c r="N881" s="66"/>
      <c r="O881" s="66"/>
      <c r="P881" s="66"/>
      <c r="Q881" s="66"/>
      <c r="R881" s="66"/>
      <c r="S881" s="68"/>
      <c r="T881" s="69"/>
      <c r="U881" s="69"/>
      <c r="V881" s="70"/>
      <c r="W881" s="69"/>
      <c r="X881" s="70"/>
      <c r="Y881" s="69"/>
      <c r="Z881" s="69"/>
      <c r="AA881" s="66"/>
      <c r="AB881" s="66"/>
      <c r="AC881" s="66"/>
      <c r="AD881" s="66"/>
      <c r="AE881" s="66"/>
      <c r="AF881" s="66"/>
    </row>
    <row r="882" ht="14.25" customHeight="1">
      <c r="A882" s="66"/>
      <c r="B882" s="67"/>
      <c r="C882" s="66"/>
      <c r="D882" s="66"/>
      <c r="E882" s="66"/>
      <c r="F882" s="66"/>
      <c r="G882" s="66"/>
      <c r="H882" s="66"/>
      <c r="I882" s="66"/>
      <c r="J882" s="66"/>
      <c r="K882" s="66"/>
      <c r="L882" s="66"/>
      <c r="M882" s="66"/>
      <c r="N882" s="66"/>
      <c r="O882" s="66"/>
      <c r="P882" s="66"/>
      <c r="Q882" s="66"/>
      <c r="R882" s="66"/>
      <c r="S882" s="68"/>
      <c r="T882" s="69"/>
      <c r="U882" s="69"/>
      <c r="V882" s="70"/>
      <c r="W882" s="69"/>
      <c r="X882" s="70"/>
      <c r="Y882" s="69"/>
      <c r="Z882" s="69"/>
      <c r="AA882" s="66"/>
      <c r="AB882" s="66"/>
      <c r="AC882" s="66"/>
      <c r="AD882" s="66"/>
      <c r="AE882" s="66"/>
      <c r="AF882" s="66"/>
    </row>
    <row r="883" ht="14.25" customHeight="1">
      <c r="A883" s="66"/>
      <c r="B883" s="67"/>
      <c r="C883" s="66"/>
      <c r="D883" s="66"/>
      <c r="E883" s="66"/>
      <c r="F883" s="66"/>
      <c r="G883" s="66"/>
      <c r="H883" s="66"/>
      <c r="I883" s="66"/>
      <c r="J883" s="66"/>
      <c r="K883" s="66"/>
      <c r="L883" s="66"/>
      <c r="M883" s="66"/>
      <c r="N883" s="66"/>
      <c r="O883" s="66"/>
      <c r="P883" s="66"/>
      <c r="Q883" s="66"/>
      <c r="R883" s="66"/>
      <c r="S883" s="68"/>
      <c r="T883" s="69"/>
      <c r="U883" s="69"/>
      <c r="V883" s="70"/>
      <c r="W883" s="69"/>
      <c r="X883" s="70"/>
      <c r="Y883" s="69"/>
      <c r="Z883" s="69"/>
      <c r="AA883" s="66"/>
      <c r="AB883" s="66"/>
      <c r="AC883" s="66"/>
      <c r="AD883" s="66"/>
      <c r="AE883" s="66"/>
      <c r="AF883" s="66"/>
    </row>
    <row r="884" ht="14.25" customHeight="1">
      <c r="A884" s="66"/>
      <c r="B884" s="67"/>
      <c r="C884" s="66"/>
      <c r="D884" s="66"/>
      <c r="E884" s="66"/>
      <c r="F884" s="66"/>
      <c r="G884" s="66"/>
      <c r="H884" s="66"/>
      <c r="I884" s="66"/>
      <c r="J884" s="66"/>
      <c r="K884" s="66"/>
      <c r="L884" s="66"/>
      <c r="M884" s="66"/>
      <c r="N884" s="66"/>
      <c r="O884" s="66"/>
      <c r="P884" s="66"/>
      <c r="Q884" s="66"/>
      <c r="R884" s="66"/>
      <c r="S884" s="68"/>
      <c r="T884" s="69"/>
      <c r="U884" s="69"/>
      <c r="V884" s="70"/>
      <c r="W884" s="69"/>
      <c r="X884" s="70"/>
      <c r="Y884" s="69"/>
      <c r="Z884" s="69"/>
      <c r="AA884" s="66"/>
      <c r="AB884" s="66"/>
      <c r="AC884" s="66"/>
      <c r="AD884" s="66"/>
      <c r="AE884" s="66"/>
      <c r="AF884" s="66"/>
    </row>
    <row r="885" ht="14.25" customHeight="1">
      <c r="A885" s="66"/>
      <c r="B885" s="67"/>
      <c r="C885" s="66"/>
      <c r="D885" s="66"/>
      <c r="E885" s="66"/>
      <c r="F885" s="66"/>
      <c r="G885" s="66"/>
      <c r="H885" s="66"/>
      <c r="I885" s="66"/>
      <c r="J885" s="66"/>
      <c r="K885" s="66"/>
      <c r="L885" s="66"/>
      <c r="M885" s="66"/>
      <c r="N885" s="66"/>
      <c r="O885" s="66"/>
      <c r="P885" s="66"/>
      <c r="Q885" s="66"/>
      <c r="R885" s="66"/>
      <c r="S885" s="68"/>
      <c r="T885" s="69"/>
      <c r="U885" s="69"/>
      <c r="V885" s="70"/>
      <c r="W885" s="69"/>
      <c r="X885" s="70"/>
      <c r="Y885" s="69"/>
      <c r="Z885" s="69"/>
      <c r="AA885" s="66"/>
      <c r="AB885" s="66"/>
      <c r="AC885" s="66"/>
      <c r="AD885" s="66"/>
      <c r="AE885" s="66"/>
      <c r="AF885" s="66"/>
    </row>
    <row r="886" ht="14.25" customHeight="1">
      <c r="A886" s="66"/>
      <c r="B886" s="67"/>
      <c r="C886" s="66"/>
      <c r="D886" s="66"/>
      <c r="E886" s="66"/>
      <c r="F886" s="66"/>
      <c r="G886" s="66"/>
      <c r="H886" s="66"/>
      <c r="I886" s="66"/>
      <c r="J886" s="66"/>
      <c r="K886" s="66"/>
      <c r="L886" s="66"/>
      <c r="M886" s="66"/>
      <c r="N886" s="66"/>
      <c r="O886" s="66"/>
      <c r="P886" s="66"/>
      <c r="Q886" s="66"/>
      <c r="R886" s="66"/>
      <c r="S886" s="68"/>
      <c r="T886" s="69"/>
      <c r="U886" s="69"/>
      <c r="V886" s="70"/>
      <c r="W886" s="69"/>
      <c r="X886" s="70"/>
      <c r="Y886" s="69"/>
      <c r="Z886" s="69"/>
      <c r="AA886" s="66"/>
      <c r="AB886" s="66"/>
      <c r="AC886" s="66"/>
      <c r="AD886" s="66"/>
      <c r="AE886" s="66"/>
      <c r="AF886" s="66"/>
    </row>
    <row r="887" ht="14.25" customHeight="1">
      <c r="A887" s="66"/>
      <c r="B887" s="67"/>
      <c r="C887" s="66"/>
      <c r="D887" s="66"/>
      <c r="E887" s="66"/>
      <c r="F887" s="66"/>
      <c r="G887" s="66"/>
      <c r="H887" s="66"/>
      <c r="I887" s="66"/>
      <c r="J887" s="66"/>
      <c r="K887" s="66"/>
      <c r="L887" s="66"/>
      <c r="M887" s="66"/>
      <c r="N887" s="66"/>
      <c r="O887" s="66"/>
      <c r="P887" s="66"/>
      <c r="Q887" s="66"/>
      <c r="R887" s="66"/>
      <c r="S887" s="68"/>
      <c r="T887" s="69"/>
      <c r="U887" s="69"/>
      <c r="V887" s="70"/>
      <c r="W887" s="69"/>
      <c r="X887" s="70"/>
      <c r="Y887" s="69"/>
      <c r="Z887" s="69"/>
      <c r="AA887" s="66"/>
      <c r="AB887" s="66"/>
      <c r="AC887" s="66"/>
      <c r="AD887" s="66"/>
      <c r="AE887" s="66"/>
      <c r="AF887" s="66"/>
    </row>
    <row r="888" ht="14.25" customHeight="1">
      <c r="A888" s="66"/>
      <c r="B888" s="67"/>
      <c r="C888" s="66"/>
      <c r="D888" s="66"/>
      <c r="E888" s="66"/>
      <c r="F888" s="66"/>
      <c r="G888" s="66"/>
      <c r="H888" s="66"/>
      <c r="I888" s="66"/>
      <c r="J888" s="66"/>
      <c r="K888" s="66"/>
      <c r="L888" s="66"/>
      <c r="M888" s="66"/>
      <c r="N888" s="66"/>
      <c r="O888" s="66"/>
      <c r="P888" s="66"/>
      <c r="Q888" s="66"/>
      <c r="R888" s="66"/>
      <c r="S888" s="68"/>
      <c r="T888" s="69"/>
      <c r="U888" s="69"/>
      <c r="V888" s="70"/>
      <c r="W888" s="69"/>
      <c r="X888" s="70"/>
      <c r="Y888" s="69"/>
      <c r="Z888" s="69"/>
      <c r="AA888" s="66"/>
      <c r="AB888" s="66"/>
      <c r="AC888" s="66"/>
      <c r="AD888" s="66"/>
      <c r="AE888" s="66"/>
      <c r="AF888" s="66"/>
    </row>
    <row r="889" ht="14.25" customHeight="1">
      <c r="A889" s="66"/>
      <c r="B889" s="67"/>
      <c r="C889" s="66"/>
      <c r="D889" s="66"/>
      <c r="E889" s="66"/>
      <c r="F889" s="66"/>
      <c r="G889" s="66"/>
      <c r="H889" s="66"/>
      <c r="I889" s="66"/>
      <c r="J889" s="66"/>
      <c r="K889" s="66"/>
      <c r="L889" s="66"/>
      <c r="M889" s="66"/>
      <c r="N889" s="66"/>
      <c r="O889" s="66"/>
      <c r="P889" s="66"/>
      <c r="Q889" s="66"/>
      <c r="R889" s="66"/>
      <c r="S889" s="68"/>
      <c r="T889" s="69"/>
      <c r="U889" s="69"/>
      <c r="V889" s="70"/>
      <c r="W889" s="69"/>
      <c r="X889" s="70"/>
      <c r="Y889" s="69"/>
      <c r="Z889" s="69"/>
      <c r="AA889" s="66"/>
      <c r="AB889" s="66"/>
      <c r="AC889" s="66"/>
      <c r="AD889" s="66"/>
      <c r="AE889" s="66"/>
      <c r="AF889" s="66"/>
    </row>
    <row r="890" ht="14.25" customHeight="1">
      <c r="A890" s="66"/>
      <c r="B890" s="67"/>
      <c r="C890" s="66"/>
      <c r="D890" s="66"/>
      <c r="E890" s="66"/>
      <c r="F890" s="66"/>
      <c r="G890" s="66"/>
      <c r="H890" s="66"/>
      <c r="I890" s="66"/>
      <c r="J890" s="66"/>
      <c r="K890" s="66"/>
      <c r="L890" s="66"/>
      <c r="M890" s="66"/>
      <c r="N890" s="66"/>
      <c r="O890" s="66"/>
      <c r="P890" s="66"/>
      <c r="Q890" s="66"/>
      <c r="R890" s="66"/>
      <c r="S890" s="68"/>
      <c r="T890" s="69"/>
      <c r="U890" s="69"/>
      <c r="V890" s="70"/>
      <c r="W890" s="69"/>
      <c r="X890" s="70"/>
      <c r="Y890" s="69"/>
      <c r="Z890" s="69"/>
      <c r="AA890" s="66"/>
      <c r="AB890" s="66"/>
      <c r="AC890" s="66"/>
      <c r="AD890" s="66"/>
      <c r="AE890" s="66"/>
      <c r="AF890" s="66"/>
    </row>
    <row r="891" ht="14.25" customHeight="1">
      <c r="A891" s="66"/>
      <c r="B891" s="67"/>
      <c r="C891" s="66"/>
      <c r="D891" s="66"/>
      <c r="E891" s="66"/>
      <c r="F891" s="66"/>
      <c r="G891" s="66"/>
      <c r="H891" s="66"/>
      <c r="I891" s="66"/>
      <c r="J891" s="66"/>
      <c r="K891" s="66"/>
      <c r="L891" s="66"/>
      <c r="M891" s="66"/>
      <c r="N891" s="66"/>
      <c r="O891" s="66"/>
      <c r="P891" s="66"/>
      <c r="Q891" s="66"/>
      <c r="R891" s="66"/>
      <c r="S891" s="68"/>
      <c r="T891" s="69"/>
      <c r="U891" s="69"/>
      <c r="V891" s="70"/>
      <c r="W891" s="69"/>
      <c r="X891" s="70"/>
      <c r="Y891" s="69"/>
      <c r="Z891" s="69"/>
      <c r="AA891" s="66"/>
      <c r="AB891" s="66"/>
      <c r="AC891" s="66"/>
      <c r="AD891" s="66"/>
      <c r="AE891" s="66"/>
      <c r="AF891" s="66"/>
    </row>
    <row r="892" ht="14.25" customHeight="1">
      <c r="A892" s="66"/>
      <c r="B892" s="67"/>
      <c r="C892" s="66"/>
      <c r="D892" s="66"/>
      <c r="E892" s="66"/>
      <c r="F892" s="66"/>
      <c r="G892" s="66"/>
      <c r="H892" s="66"/>
      <c r="I892" s="66"/>
      <c r="J892" s="66"/>
      <c r="K892" s="66"/>
      <c r="L892" s="66"/>
      <c r="M892" s="66"/>
      <c r="N892" s="66"/>
      <c r="O892" s="66"/>
      <c r="P892" s="66"/>
      <c r="Q892" s="66"/>
      <c r="R892" s="66"/>
      <c r="S892" s="68"/>
      <c r="T892" s="69"/>
      <c r="U892" s="69"/>
      <c r="V892" s="70"/>
      <c r="W892" s="69"/>
      <c r="X892" s="70"/>
      <c r="Y892" s="69"/>
      <c r="Z892" s="69"/>
      <c r="AA892" s="66"/>
      <c r="AB892" s="66"/>
      <c r="AC892" s="66"/>
      <c r="AD892" s="66"/>
      <c r="AE892" s="66"/>
      <c r="AF892" s="66"/>
    </row>
    <row r="893" ht="14.25" customHeight="1">
      <c r="A893" s="66"/>
      <c r="B893" s="67"/>
      <c r="C893" s="66"/>
      <c r="D893" s="66"/>
      <c r="E893" s="66"/>
      <c r="F893" s="66"/>
      <c r="G893" s="66"/>
      <c r="H893" s="66"/>
      <c r="I893" s="66"/>
      <c r="J893" s="66"/>
      <c r="K893" s="66"/>
      <c r="L893" s="66"/>
      <c r="M893" s="66"/>
      <c r="N893" s="66"/>
      <c r="O893" s="66"/>
      <c r="P893" s="66"/>
      <c r="Q893" s="66"/>
      <c r="R893" s="66"/>
      <c r="S893" s="68"/>
      <c r="T893" s="69"/>
      <c r="U893" s="69"/>
      <c r="V893" s="70"/>
      <c r="W893" s="69"/>
      <c r="X893" s="70"/>
      <c r="Y893" s="69"/>
      <c r="Z893" s="69"/>
      <c r="AA893" s="66"/>
      <c r="AB893" s="66"/>
      <c r="AC893" s="66"/>
      <c r="AD893" s="66"/>
      <c r="AE893" s="66"/>
      <c r="AF893" s="66"/>
    </row>
    <row r="894" ht="14.25" customHeight="1">
      <c r="A894" s="66"/>
      <c r="B894" s="67"/>
      <c r="C894" s="66"/>
      <c r="D894" s="66"/>
      <c r="E894" s="66"/>
      <c r="F894" s="66"/>
      <c r="G894" s="66"/>
      <c r="H894" s="66"/>
      <c r="I894" s="66"/>
      <c r="J894" s="66"/>
      <c r="K894" s="66"/>
      <c r="L894" s="66"/>
      <c r="M894" s="66"/>
      <c r="N894" s="66"/>
      <c r="O894" s="66"/>
      <c r="P894" s="66"/>
      <c r="Q894" s="66"/>
      <c r="R894" s="66"/>
      <c r="S894" s="68"/>
      <c r="T894" s="69"/>
      <c r="U894" s="69"/>
      <c r="V894" s="70"/>
      <c r="W894" s="69"/>
      <c r="X894" s="70"/>
      <c r="Y894" s="69"/>
      <c r="Z894" s="69"/>
      <c r="AA894" s="66"/>
      <c r="AB894" s="66"/>
      <c r="AC894" s="66"/>
      <c r="AD894" s="66"/>
      <c r="AE894" s="66"/>
      <c r="AF894" s="66"/>
    </row>
    <row r="895" ht="14.25" customHeight="1">
      <c r="A895" s="66"/>
      <c r="B895" s="67"/>
      <c r="C895" s="66"/>
      <c r="D895" s="66"/>
      <c r="E895" s="66"/>
      <c r="F895" s="66"/>
      <c r="G895" s="66"/>
      <c r="H895" s="66"/>
      <c r="I895" s="66"/>
      <c r="J895" s="66"/>
      <c r="K895" s="66"/>
      <c r="L895" s="66"/>
      <c r="M895" s="66"/>
      <c r="N895" s="66"/>
      <c r="O895" s="66"/>
      <c r="P895" s="66"/>
      <c r="Q895" s="66"/>
      <c r="R895" s="66"/>
      <c r="S895" s="68"/>
      <c r="T895" s="69"/>
      <c r="U895" s="69"/>
      <c r="V895" s="70"/>
      <c r="W895" s="69"/>
      <c r="X895" s="70"/>
      <c r="Y895" s="69"/>
      <c r="Z895" s="69"/>
      <c r="AA895" s="66"/>
      <c r="AB895" s="66"/>
      <c r="AC895" s="66"/>
      <c r="AD895" s="66"/>
      <c r="AE895" s="66"/>
      <c r="AF895" s="66"/>
    </row>
    <row r="896" ht="14.25" customHeight="1">
      <c r="A896" s="66"/>
      <c r="B896" s="67"/>
      <c r="C896" s="66"/>
      <c r="D896" s="66"/>
      <c r="E896" s="66"/>
      <c r="F896" s="66"/>
      <c r="G896" s="66"/>
      <c r="H896" s="66"/>
      <c r="I896" s="66"/>
      <c r="J896" s="66"/>
      <c r="K896" s="66"/>
      <c r="L896" s="66"/>
      <c r="M896" s="66"/>
      <c r="N896" s="66"/>
      <c r="O896" s="66"/>
      <c r="P896" s="66"/>
      <c r="Q896" s="66"/>
      <c r="R896" s="66"/>
      <c r="S896" s="68"/>
      <c r="T896" s="69"/>
      <c r="U896" s="69"/>
      <c r="V896" s="70"/>
      <c r="W896" s="69"/>
      <c r="X896" s="70"/>
      <c r="Y896" s="69"/>
      <c r="Z896" s="69"/>
      <c r="AA896" s="66"/>
      <c r="AB896" s="66"/>
      <c r="AC896" s="66"/>
      <c r="AD896" s="66"/>
      <c r="AE896" s="66"/>
      <c r="AF896" s="66"/>
    </row>
    <row r="897" ht="14.25" customHeight="1">
      <c r="A897" s="66"/>
      <c r="B897" s="67"/>
      <c r="C897" s="66"/>
      <c r="D897" s="66"/>
      <c r="E897" s="66"/>
      <c r="F897" s="66"/>
      <c r="G897" s="66"/>
      <c r="H897" s="66"/>
      <c r="I897" s="66"/>
      <c r="J897" s="66"/>
      <c r="K897" s="66"/>
      <c r="L897" s="66"/>
      <c r="M897" s="66"/>
      <c r="N897" s="66"/>
      <c r="O897" s="66"/>
      <c r="P897" s="66"/>
      <c r="Q897" s="66"/>
      <c r="R897" s="66"/>
      <c r="S897" s="68"/>
      <c r="T897" s="69"/>
      <c r="U897" s="69"/>
      <c r="V897" s="70"/>
      <c r="W897" s="69"/>
      <c r="X897" s="70"/>
      <c r="Y897" s="69"/>
      <c r="Z897" s="69"/>
      <c r="AA897" s="66"/>
      <c r="AB897" s="66"/>
      <c r="AC897" s="66"/>
      <c r="AD897" s="66"/>
      <c r="AE897" s="66"/>
      <c r="AF897" s="66"/>
    </row>
    <row r="898" ht="14.25" customHeight="1">
      <c r="A898" s="66"/>
      <c r="B898" s="67"/>
      <c r="C898" s="66"/>
      <c r="D898" s="66"/>
      <c r="E898" s="66"/>
      <c r="F898" s="66"/>
      <c r="G898" s="66"/>
      <c r="H898" s="66"/>
      <c r="I898" s="66"/>
      <c r="J898" s="66"/>
      <c r="K898" s="66"/>
      <c r="L898" s="66"/>
      <c r="M898" s="66"/>
      <c r="N898" s="66"/>
      <c r="O898" s="66"/>
      <c r="P898" s="66"/>
      <c r="Q898" s="66"/>
      <c r="R898" s="66"/>
      <c r="S898" s="68"/>
      <c r="T898" s="69"/>
      <c r="U898" s="69"/>
      <c r="V898" s="70"/>
      <c r="W898" s="69"/>
      <c r="X898" s="70"/>
      <c r="Y898" s="69"/>
      <c r="Z898" s="69"/>
      <c r="AA898" s="66"/>
      <c r="AB898" s="66"/>
      <c r="AC898" s="66"/>
      <c r="AD898" s="66"/>
      <c r="AE898" s="66"/>
      <c r="AF898" s="66"/>
    </row>
    <row r="899" ht="14.25" customHeight="1">
      <c r="A899" s="66"/>
      <c r="B899" s="67"/>
      <c r="C899" s="66"/>
      <c r="D899" s="66"/>
      <c r="E899" s="66"/>
      <c r="F899" s="66"/>
      <c r="G899" s="66"/>
      <c r="H899" s="66"/>
      <c r="I899" s="66"/>
      <c r="J899" s="66"/>
      <c r="K899" s="66"/>
      <c r="L899" s="66"/>
      <c r="M899" s="66"/>
      <c r="N899" s="66"/>
      <c r="O899" s="66"/>
      <c r="P899" s="66"/>
      <c r="Q899" s="66"/>
      <c r="R899" s="66"/>
      <c r="S899" s="68"/>
      <c r="T899" s="69"/>
      <c r="U899" s="69"/>
      <c r="V899" s="70"/>
      <c r="W899" s="69"/>
      <c r="X899" s="70"/>
      <c r="Y899" s="69"/>
      <c r="Z899" s="69"/>
      <c r="AA899" s="66"/>
      <c r="AB899" s="66"/>
      <c r="AC899" s="66"/>
      <c r="AD899" s="66"/>
      <c r="AE899" s="66"/>
      <c r="AF899" s="66"/>
    </row>
    <row r="900" ht="14.25" customHeight="1">
      <c r="A900" s="66"/>
      <c r="B900" s="67"/>
      <c r="C900" s="66"/>
      <c r="D900" s="66"/>
      <c r="E900" s="66"/>
      <c r="F900" s="66"/>
      <c r="G900" s="66"/>
      <c r="H900" s="66"/>
      <c r="I900" s="66"/>
      <c r="J900" s="66"/>
      <c r="K900" s="66"/>
      <c r="L900" s="66"/>
      <c r="M900" s="66"/>
      <c r="N900" s="66"/>
      <c r="O900" s="66"/>
      <c r="P900" s="66"/>
      <c r="Q900" s="66"/>
      <c r="R900" s="66"/>
      <c r="S900" s="68"/>
      <c r="T900" s="69"/>
      <c r="U900" s="69"/>
      <c r="V900" s="70"/>
      <c r="W900" s="69"/>
      <c r="X900" s="70"/>
      <c r="Y900" s="69"/>
      <c r="Z900" s="69"/>
      <c r="AA900" s="66"/>
      <c r="AB900" s="66"/>
      <c r="AC900" s="66"/>
      <c r="AD900" s="66"/>
      <c r="AE900" s="66"/>
      <c r="AF900" s="66"/>
    </row>
    <row r="901" ht="14.25" customHeight="1">
      <c r="A901" s="66"/>
      <c r="B901" s="67"/>
      <c r="C901" s="66"/>
      <c r="D901" s="66"/>
      <c r="E901" s="66"/>
      <c r="F901" s="66"/>
      <c r="G901" s="66"/>
      <c r="H901" s="66"/>
      <c r="I901" s="66"/>
      <c r="J901" s="66"/>
      <c r="K901" s="66"/>
      <c r="L901" s="66"/>
      <c r="M901" s="66"/>
      <c r="N901" s="66"/>
      <c r="O901" s="66"/>
      <c r="P901" s="66"/>
      <c r="Q901" s="66"/>
      <c r="R901" s="66"/>
      <c r="S901" s="68"/>
      <c r="T901" s="69"/>
      <c r="U901" s="69"/>
      <c r="V901" s="70"/>
      <c r="W901" s="69"/>
      <c r="X901" s="70"/>
      <c r="Y901" s="69"/>
      <c r="Z901" s="69"/>
      <c r="AA901" s="66"/>
      <c r="AB901" s="66"/>
      <c r="AC901" s="66"/>
      <c r="AD901" s="66"/>
      <c r="AE901" s="66"/>
      <c r="AF901" s="66"/>
    </row>
    <row r="902" ht="14.25" customHeight="1">
      <c r="A902" s="66"/>
      <c r="B902" s="67"/>
      <c r="C902" s="66"/>
      <c r="D902" s="66"/>
      <c r="E902" s="66"/>
      <c r="F902" s="66"/>
      <c r="G902" s="66"/>
      <c r="H902" s="66"/>
      <c r="I902" s="66"/>
      <c r="J902" s="66"/>
      <c r="K902" s="66"/>
      <c r="L902" s="66"/>
      <c r="M902" s="66"/>
      <c r="N902" s="66"/>
      <c r="O902" s="66"/>
      <c r="P902" s="66"/>
      <c r="Q902" s="66"/>
      <c r="R902" s="66"/>
      <c r="S902" s="68"/>
      <c r="T902" s="69"/>
      <c r="U902" s="69"/>
      <c r="V902" s="70"/>
      <c r="W902" s="69"/>
      <c r="X902" s="70"/>
      <c r="Y902" s="69"/>
      <c r="Z902" s="69"/>
      <c r="AA902" s="66"/>
      <c r="AB902" s="66"/>
      <c r="AC902" s="66"/>
      <c r="AD902" s="66"/>
      <c r="AE902" s="66"/>
      <c r="AF902" s="66"/>
    </row>
    <row r="903" ht="14.25" customHeight="1">
      <c r="A903" s="66"/>
      <c r="B903" s="67"/>
      <c r="C903" s="66"/>
      <c r="D903" s="66"/>
      <c r="E903" s="66"/>
      <c r="F903" s="66"/>
      <c r="G903" s="66"/>
      <c r="H903" s="66"/>
      <c r="I903" s="66"/>
      <c r="J903" s="66"/>
      <c r="K903" s="66"/>
      <c r="L903" s="66"/>
      <c r="M903" s="66"/>
      <c r="N903" s="66"/>
      <c r="O903" s="66"/>
      <c r="P903" s="66"/>
      <c r="Q903" s="66"/>
      <c r="R903" s="66"/>
      <c r="S903" s="68"/>
      <c r="T903" s="69"/>
      <c r="U903" s="69"/>
      <c r="V903" s="70"/>
      <c r="W903" s="69"/>
      <c r="X903" s="70"/>
      <c r="Y903" s="69"/>
      <c r="Z903" s="69"/>
      <c r="AA903" s="66"/>
      <c r="AB903" s="66"/>
      <c r="AC903" s="66"/>
      <c r="AD903" s="66"/>
      <c r="AE903" s="66"/>
      <c r="AF903" s="66"/>
    </row>
    <row r="904" ht="14.25" customHeight="1">
      <c r="A904" s="66"/>
      <c r="B904" s="67"/>
      <c r="C904" s="66"/>
      <c r="D904" s="66"/>
      <c r="E904" s="66"/>
      <c r="F904" s="66"/>
      <c r="G904" s="66"/>
      <c r="H904" s="66"/>
      <c r="I904" s="66"/>
      <c r="J904" s="66"/>
      <c r="K904" s="66"/>
      <c r="L904" s="66"/>
      <c r="M904" s="66"/>
      <c r="N904" s="66"/>
      <c r="O904" s="66"/>
      <c r="P904" s="66"/>
      <c r="Q904" s="66"/>
      <c r="R904" s="66"/>
      <c r="S904" s="68"/>
      <c r="T904" s="69"/>
      <c r="U904" s="69"/>
      <c r="V904" s="70"/>
      <c r="W904" s="69"/>
      <c r="X904" s="70"/>
      <c r="Y904" s="69"/>
      <c r="Z904" s="69"/>
      <c r="AA904" s="66"/>
      <c r="AB904" s="66"/>
      <c r="AC904" s="66"/>
      <c r="AD904" s="66"/>
      <c r="AE904" s="66"/>
      <c r="AF904" s="66"/>
    </row>
    <row r="905" ht="14.25" customHeight="1">
      <c r="A905" s="66"/>
      <c r="B905" s="67"/>
      <c r="C905" s="66"/>
      <c r="D905" s="66"/>
      <c r="E905" s="66"/>
      <c r="F905" s="66"/>
      <c r="G905" s="66"/>
      <c r="H905" s="66"/>
      <c r="I905" s="66"/>
      <c r="J905" s="66"/>
      <c r="K905" s="66"/>
      <c r="L905" s="66"/>
      <c r="M905" s="66"/>
      <c r="N905" s="66"/>
      <c r="O905" s="66"/>
      <c r="P905" s="66"/>
      <c r="Q905" s="66"/>
      <c r="R905" s="66"/>
      <c r="S905" s="68"/>
      <c r="T905" s="69"/>
      <c r="U905" s="69"/>
      <c r="V905" s="70"/>
      <c r="W905" s="69"/>
      <c r="X905" s="70"/>
      <c r="Y905" s="69"/>
      <c r="Z905" s="69"/>
      <c r="AA905" s="66"/>
      <c r="AB905" s="66"/>
      <c r="AC905" s="66"/>
      <c r="AD905" s="66"/>
      <c r="AE905" s="66"/>
      <c r="AF905" s="66"/>
    </row>
    <row r="906" ht="14.25" customHeight="1">
      <c r="A906" s="66"/>
      <c r="B906" s="67"/>
      <c r="C906" s="66"/>
      <c r="D906" s="66"/>
      <c r="E906" s="66"/>
      <c r="F906" s="66"/>
      <c r="G906" s="66"/>
      <c r="H906" s="66"/>
      <c r="I906" s="66"/>
      <c r="J906" s="66"/>
      <c r="K906" s="66"/>
      <c r="L906" s="66"/>
      <c r="M906" s="66"/>
      <c r="N906" s="66"/>
      <c r="O906" s="66"/>
      <c r="P906" s="66"/>
      <c r="Q906" s="66"/>
      <c r="R906" s="66"/>
      <c r="S906" s="68"/>
      <c r="T906" s="69"/>
      <c r="U906" s="69"/>
      <c r="V906" s="70"/>
      <c r="W906" s="69"/>
      <c r="X906" s="70"/>
      <c r="Y906" s="69"/>
      <c r="Z906" s="69"/>
      <c r="AA906" s="66"/>
      <c r="AB906" s="66"/>
      <c r="AC906" s="66"/>
      <c r="AD906" s="66"/>
      <c r="AE906" s="66"/>
      <c r="AF906" s="66"/>
    </row>
    <row r="907" ht="14.25" customHeight="1">
      <c r="A907" s="66"/>
      <c r="B907" s="67"/>
      <c r="C907" s="66"/>
      <c r="D907" s="66"/>
      <c r="E907" s="66"/>
      <c r="F907" s="66"/>
      <c r="G907" s="66"/>
      <c r="H907" s="66"/>
      <c r="I907" s="66"/>
      <c r="J907" s="66"/>
      <c r="K907" s="66"/>
      <c r="L907" s="66"/>
      <c r="M907" s="66"/>
      <c r="N907" s="66"/>
      <c r="O907" s="66"/>
      <c r="P907" s="66"/>
      <c r="Q907" s="66"/>
      <c r="R907" s="66"/>
      <c r="S907" s="68"/>
      <c r="T907" s="69"/>
      <c r="U907" s="69"/>
      <c r="V907" s="70"/>
      <c r="W907" s="69"/>
      <c r="X907" s="70"/>
      <c r="Y907" s="69"/>
      <c r="Z907" s="69"/>
      <c r="AA907" s="66"/>
      <c r="AB907" s="66"/>
      <c r="AC907" s="66"/>
      <c r="AD907" s="66"/>
      <c r="AE907" s="66"/>
      <c r="AF907" s="66"/>
    </row>
    <row r="908" ht="14.25" customHeight="1">
      <c r="A908" s="66"/>
      <c r="B908" s="67"/>
      <c r="C908" s="66"/>
      <c r="D908" s="66"/>
      <c r="E908" s="66"/>
      <c r="F908" s="66"/>
      <c r="G908" s="66"/>
      <c r="H908" s="66"/>
      <c r="I908" s="66"/>
      <c r="J908" s="66"/>
      <c r="K908" s="66"/>
      <c r="L908" s="66"/>
      <c r="M908" s="66"/>
      <c r="N908" s="66"/>
      <c r="O908" s="66"/>
      <c r="P908" s="66"/>
      <c r="Q908" s="66"/>
      <c r="R908" s="66"/>
      <c r="S908" s="68"/>
      <c r="T908" s="69"/>
      <c r="U908" s="69"/>
      <c r="V908" s="70"/>
      <c r="W908" s="69"/>
      <c r="X908" s="70"/>
      <c r="Y908" s="69"/>
      <c r="Z908" s="69"/>
      <c r="AA908" s="66"/>
      <c r="AB908" s="66"/>
      <c r="AC908" s="66"/>
      <c r="AD908" s="66"/>
      <c r="AE908" s="66"/>
      <c r="AF908" s="66"/>
    </row>
    <row r="909" ht="14.25" customHeight="1">
      <c r="A909" s="66"/>
      <c r="B909" s="67"/>
      <c r="C909" s="66"/>
      <c r="D909" s="66"/>
      <c r="E909" s="66"/>
      <c r="F909" s="66"/>
      <c r="G909" s="66"/>
      <c r="H909" s="66"/>
      <c r="I909" s="66"/>
      <c r="J909" s="66"/>
      <c r="K909" s="66"/>
      <c r="L909" s="66"/>
      <c r="M909" s="66"/>
      <c r="N909" s="66"/>
      <c r="O909" s="66"/>
      <c r="P909" s="66"/>
      <c r="Q909" s="66"/>
      <c r="R909" s="66"/>
      <c r="S909" s="68"/>
      <c r="T909" s="69"/>
      <c r="U909" s="69"/>
      <c r="V909" s="70"/>
      <c r="W909" s="69"/>
      <c r="X909" s="70"/>
      <c r="Y909" s="69"/>
      <c r="Z909" s="69"/>
      <c r="AA909" s="66"/>
      <c r="AB909" s="66"/>
      <c r="AC909" s="66"/>
      <c r="AD909" s="66"/>
      <c r="AE909" s="66"/>
      <c r="AF909" s="66"/>
    </row>
    <row r="910" ht="14.25" customHeight="1">
      <c r="A910" s="66"/>
      <c r="B910" s="67"/>
      <c r="C910" s="66"/>
      <c r="D910" s="66"/>
      <c r="E910" s="66"/>
      <c r="F910" s="66"/>
      <c r="G910" s="66"/>
      <c r="H910" s="66"/>
      <c r="I910" s="66"/>
      <c r="J910" s="66"/>
      <c r="K910" s="66"/>
      <c r="L910" s="66"/>
      <c r="M910" s="66"/>
      <c r="N910" s="66"/>
      <c r="O910" s="66"/>
      <c r="P910" s="66"/>
      <c r="Q910" s="66"/>
      <c r="R910" s="66"/>
      <c r="S910" s="68"/>
      <c r="T910" s="69"/>
      <c r="U910" s="69"/>
      <c r="V910" s="70"/>
      <c r="W910" s="69"/>
      <c r="X910" s="70"/>
      <c r="Y910" s="69"/>
      <c r="Z910" s="69"/>
      <c r="AA910" s="66"/>
      <c r="AB910" s="66"/>
      <c r="AC910" s="66"/>
      <c r="AD910" s="66"/>
      <c r="AE910" s="66"/>
      <c r="AF910" s="66"/>
    </row>
    <row r="911" ht="14.25" customHeight="1">
      <c r="A911" s="66"/>
      <c r="B911" s="67"/>
      <c r="C911" s="66"/>
      <c r="D911" s="66"/>
      <c r="E911" s="66"/>
      <c r="F911" s="66"/>
      <c r="G911" s="66"/>
      <c r="H911" s="66"/>
      <c r="I911" s="66"/>
      <c r="J911" s="66"/>
      <c r="K911" s="66"/>
      <c r="L911" s="66"/>
      <c r="M911" s="66"/>
      <c r="N911" s="66"/>
      <c r="O911" s="66"/>
      <c r="P911" s="66"/>
      <c r="Q911" s="66"/>
      <c r="R911" s="66"/>
      <c r="S911" s="68"/>
      <c r="T911" s="69"/>
      <c r="U911" s="69"/>
      <c r="V911" s="70"/>
      <c r="W911" s="69"/>
      <c r="X911" s="70"/>
      <c r="Y911" s="69"/>
      <c r="Z911" s="69"/>
      <c r="AA911" s="66"/>
      <c r="AB911" s="66"/>
      <c r="AC911" s="66"/>
      <c r="AD911" s="66"/>
      <c r="AE911" s="66"/>
      <c r="AF911" s="66"/>
    </row>
    <row r="912" ht="14.25" customHeight="1">
      <c r="A912" s="66"/>
      <c r="B912" s="67"/>
      <c r="C912" s="66"/>
      <c r="D912" s="66"/>
      <c r="E912" s="66"/>
      <c r="F912" s="66"/>
      <c r="G912" s="66"/>
      <c r="H912" s="66"/>
      <c r="I912" s="66"/>
      <c r="J912" s="66"/>
      <c r="K912" s="66"/>
      <c r="L912" s="66"/>
      <c r="M912" s="66"/>
      <c r="N912" s="66"/>
      <c r="O912" s="66"/>
      <c r="P912" s="66"/>
      <c r="Q912" s="66"/>
      <c r="R912" s="66"/>
      <c r="S912" s="68"/>
      <c r="T912" s="69"/>
      <c r="U912" s="69"/>
      <c r="V912" s="70"/>
      <c r="W912" s="69"/>
      <c r="X912" s="70"/>
      <c r="Y912" s="69"/>
      <c r="Z912" s="69"/>
      <c r="AA912" s="66"/>
      <c r="AB912" s="66"/>
      <c r="AC912" s="66"/>
      <c r="AD912" s="66"/>
      <c r="AE912" s="66"/>
      <c r="AF912" s="66"/>
    </row>
    <row r="913" ht="14.25" customHeight="1">
      <c r="A913" s="66"/>
      <c r="B913" s="67"/>
      <c r="C913" s="66"/>
      <c r="D913" s="66"/>
      <c r="E913" s="66"/>
      <c r="F913" s="66"/>
      <c r="G913" s="66"/>
      <c r="H913" s="66"/>
      <c r="I913" s="66"/>
      <c r="J913" s="66"/>
      <c r="K913" s="66"/>
      <c r="L913" s="66"/>
      <c r="M913" s="66"/>
      <c r="N913" s="66"/>
      <c r="O913" s="66"/>
      <c r="P913" s="66"/>
      <c r="Q913" s="66"/>
      <c r="R913" s="66"/>
      <c r="S913" s="68"/>
      <c r="T913" s="69"/>
      <c r="U913" s="69"/>
      <c r="V913" s="70"/>
      <c r="W913" s="69"/>
      <c r="X913" s="70"/>
      <c r="Y913" s="69"/>
      <c r="Z913" s="69"/>
      <c r="AA913" s="66"/>
      <c r="AB913" s="66"/>
      <c r="AC913" s="66"/>
      <c r="AD913" s="66"/>
      <c r="AE913" s="66"/>
      <c r="AF913" s="66"/>
    </row>
    <row r="914" ht="14.25" customHeight="1">
      <c r="A914" s="66"/>
      <c r="B914" s="67"/>
      <c r="C914" s="66"/>
      <c r="D914" s="66"/>
      <c r="E914" s="66"/>
      <c r="F914" s="66"/>
      <c r="G914" s="66"/>
      <c r="H914" s="66"/>
      <c r="I914" s="66"/>
      <c r="J914" s="66"/>
      <c r="K914" s="66"/>
      <c r="L914" s="66"/>
      <c r="M914" s="66"/>
      <c r="N914" s="66"/>
      <c r="O914" s="66"/>
      <c r="P914" s="66"/>
      <c r="Q914" s="66"/>
      <c r="R914" s="66"/>
      <c r="S914" s="68"/>
      <c r="T914" s="69"/>
      <c r="U914" s="69"/>
      <c r="V914" s="70"/>
      <c r="W914" s="69"/>
      <c r="X914" s="70"/>
      <c r="Y914" s="69"/>
      <c r="Z914" s="69"/>
      <c r="AA914" s="66"/>
      <c r="AB914" s="66"/>
      <c r="AC914" s="66"/>
      <c r="AD914" s="66"/>
      <c r="AE914" s="66"/>
      <c r="AF914" s="66"/>
    </row>
    <row r="915" ht="14.25" customHeight="1">
      <c r="A915" s="66"/>
      <c r="B915" s="67"/>
      <c r="C915" s="66"/>
      <c r="D915" s="66"/>
      <c r="E915" s="66"/>
      <c r="F915" s="66"/>
      <c r="G915" s="66"/>
      <c r="H915" s="66"/>
      <c r="I915" s="66"/>
      <c r="J915" s="66"/>
      <c r="K915" s="66"/>
      <c r="L915" s="66"/>
      <c r="M915" s="66"/>
      <c r="N915" s="66"/>
      <c r="O915" s="66"/>
      <c r="P915" s="66"/>
      <c r="Q915" s="66"/>
      <c r="R915" s="66"/>
      <c r="S915" s="68"/>
      <c r="T915" s="69"/>
      <c r="U915" s="69"/>
      <c r="V915" s="70"/>
      <c r="W915" s="69"/>
      <c r="X915" s="70"/>
      <c r="Y915" s="69"/>
      <c r="Z915" s="69"/>
      <c r="AA915" s="66"/>
      <c r="AB915" s="66"/>
      <c r="AC915" s="66"/>
      <c r="AD915" s="66"/>
      <c r="AE915" s="66"/>
      <c r="AF915" s="66"/>
    </row>
    <row r="916" ht="14.25" customHeight="1">
      <c r="A916" s="66"/>
      <c r="B916" s="67"/>
      <c r="C916" s="66"/>
      <c r="D916" s="66"/>
      <c r="E916" s="66"/>
      <c r="F916" s="66"/>
      <c r="G916" s="66"/>
      <c r="H916" s="66"/>
      <c r="I916" s="66"/>
      <c r="J916" s="66"/>
      <c r="K916" s="66"/>
      <c r="L916" s="66"/>
      <c r="M916" s="66"/>
      <c r="N916" s="66"/>
      <c r="O916" s="66"/>
      <c r="P916" s="66"/>
      <c r="Q916" s="66"/>
      <c r="R916" s="66"/>
      <c r="S916" s="68"/>
      <c r="T916" s="69"/>
      <c r="U916" s="69"/>
      <c r="V916" s="70"/>
      <c r="W916" s="69"/>
      <c r="X916" s="70"/>
      <c r="Y916" s="69"/>
      <c r="Z916" s="69"/>
      <c r="AA916" s="66"/>
      <c r="AB916" s="66"/>
      <c r="AC916" s="66"/>
      <c r="AD916" s="66"/>
      <c r="AE916" s="66"/>
      <c r="AF916" s="66"/>
    </row>
    <row r="917" ht="14.25" customHeight="1">
      <c r="A917" s="66"/>
      <c r="B917" s="67"/>
      <c r="C917" s="66"/>
      <c r="D917" s="66"/>
      <c r="E917" s="66"/>
      <c r="F917" s="66"/>
      <c r="G917" s="66"/>
      <c r="H917" s="66"/>
      <c r="I917" s="66"/>
      <c r="J917" s="66"/>
      <c r="K917" s="66"/>
      <c r="L917" s="66"/>
      <c r="M917" s="66"/>
      <c r="N917" s="66"/>
      <c r="O917" s="66"/>
      <c r="P917" s="66"/>
      <c r="Q917" s="66"/>
      <c r="R917" s="66"/>
      <c r="S917" s="68"/>
      <c r="T917" s="69"/>
      <c r="U917" s="69"/>
      <c r="V917" s="70"/>
      <c r="W917" s="69"/>
      <c r="X917" s="70"/>
      <c r="Y917" s="69"/>
      <c r="Z917" s="69"/>
      <c r="AA917" s="66"/>
      <c r="AB917" s="66"/>
      <c r="AC917" s="66"/>
      <c r="AD917" s="66"/>
      <c r="AE917" s="66"/>
      <c r="AF917" s="66"/>
    </row>
    <row r="918" ht="14.25" customHeight="1">
      <c r="A918" s="66"/>
      <c r="B918" s="67"/>
      <c r="C918" s="66"/>
      <c r="D918" s="66"/>
      <c r="E918" s="66"/>
      <c r="F918" s="66"/>
      <c r="G918" s="66"/>
      <c r="H918" s="66"/>
      <c r="I918" s="66"/>
      <c r="J918" s="66"/>
      <c r="K918" s="66"/>
      <c r="L918" s="66"/>
      <c r="M918" s="66"/>
      <c r="N918" s="66"/>
      <c r="O918" s="66"/>
      <c r="P918" s="66"/>
      <c r="Q918" s="66"/>
      <c r="R918" s="66"/>
      <c r="S918" s="68"/>
      <c r="T918" s="69"/>
      <c r="U918" s="69"/>
      <c r="V918" s="70"/>
      <c r="W918" s="69"/>
      <c r="X918" s="70"/>
      <c r="Y918" s="69"/>
      <c r="Z918" s="69"/>
      <c r="AA918" s="66"/>
      <c r="AB918" s="66"/>
      <c r="AC918" s="66"/>
      <c r="AD918" s="66"/>
      <c r="AE918" s="66"/>
      <c r="AF918" s="66"/>
    </row>
    <row r="919" ht="14.25" customHeight="1">
      <c r="A919" s="66"/>
      <c r="B919" s="67"/>
      <c r="C919" s="66"/>
      <c r="D919" s="66"/>
      <c r="E919" s="66"/>
      <c r="F919" s="66"/>
      <c r="G919" s="66"/>
      <c r="H919" s="66"/>
      <c r="I919" s="66"/>
      <c r="J919" s="66"/>
      <c r="K919" s="66"/>
      <c r="L919" s="66"/>
      <c r="M919" s="66"/>
      <c r="N919" s="66"/>
      <c r="O919" s="66"/>
      <c r="P919" s="66"/>
      <c r="Q919" s="66"/>
      <c r="R919" s="66"/>
      <c r="S919" s="68"/>
      <c r="T919" s="69"/>
      <c r="U919" s="69"/>
      <c r="V919" s="70"/>
      <c r="W919" s="69"/>
      <c r="X919" s="70"/>
      <c r="Y919" s="69"/>
      <c r="Z919" s="69"/>
      <c r="AA919" s="66"/>
      <c r="AB919" s="66"/>
      <c r="AC919" s="66"/>
      <c r="AD919" s="66"/>
      <c r="AE919" s="66"/>
      <c r="AF919" s="66"/>
    </row>
    <row r="920" ht="14.25" customHeight="1">
      <c r="A920" s="66"/>
      <c r="B920" s="67"/>
      <c r="C920" s="66"/>
      <c r="D920" s="66"/>
      <c r="E920" s="66"/>
      <c r="F920" s="66"/>
      <c r="G920" s="66"/>
      <c r="H920" s="66"/>
      <c r="I920" s="66"/>
      <c r="J920" s="66"/>
      <c r="K920" s="66"/>
      <c r="L920" s="66"/>
      <c r="M920" s="66"/>
      <c r="N920" s="66"/>
      <c r="O920" s="66"/>
      <c r="P920" s="66"/>
      <c r="Q920" s="66"/>
      <c r="R920" s="66"/>
      <c r="S920" s="68"/>
      <c r="T920" s="69"/>
      <c r="U920" s="69"/>
      <c r="V920" s="70"/>
      <c r="W920" s="69"/>
      <c r="X920" s="70"/>
      <c r="Y920" s="69"/>
      <c r="Z920" s="69"/>
      <c r="AA920" s="66"/>
      <c r="AB920" s="66"/>
      <c r="AC920" s="66"/>
      <c r="AD920" s="66"/>
      <c r="AE920" s="66"/>
      <c r="AF920" s="66"/>
    </row>
    <row r="921" ht="14.25" customHeight="1">
      <c r="A921" s="66"/>
      <c r="B921" s="67"/>
      <c r="C921" s="66"/>
      <c r="D921" s="66"/>
      <c r="E921" s="66"/>
      <c r="F921" s="66"/>
      <c r="G921" s="66"/>
      <c r="H921" s="66"/>
      <c r="I921" s="66"/>
      <c r="J921" s="66"/>
      <c r="K921" s="66"/>
      <c r="L921" s="66"/>
      <c r="M921" s="66"/>
      <c r="N921" s="66"/>
      <c r="O921" s="66"/>
      <c r="P921" s="66"/>
      <c r="Q921" s="66"/>
      <c r="R921" s="66"/>
      <c r="S921" s="68"/>
      <c r="T921" s="69"/>
      <c r="U921" s="69"/>
      <c r="V921" s="70"/>
      <c r="W921" s="69"/>
      <c r="X921" s="70"/>
      <c r="Y921" s="69"/>
      <c r="Z921" s="69"/>
      <c r="AA921" s="66"/>
      <c r="AB921" s="66"/>
      <c r="AC921" s="66"/>
      <c r="AD921" s="66"/>
      <c r="AE921" s="66"/>
      <c r="AF921" s="66"/>
    </row>
    <row r="922" ht="14.25" customHeight="1">
      <c r="A922" s="66"/>
      <c r="B922" s="67"/>
      <c r="C922" s="66"/>
      <c r="D922" s="66"/>
      <c r="E922" s="66"/>
      <c r="F922" s="66"/>
      <c r="G922" s="66"/>
      <c r="H922" s="66"/>
      <c r="I922" s="66"/>
      <c r="J922" s="66"/>
      <c r="K922" s="66"/>
      <c r="L922" s="66"/>
      <c r="M922" s="66"/>
      <c r="N922" s="66"/>
      <c r="O922" s="66"/>
      <c r="P922" s="66"/>
      <c r="Q922" s="66"/>
      <c r="R922" s="66"/>
      <c r="S922" s="68"/>
      <c r="T922" s="69"/>
      <c r="U922" s="69"/>
      <c r="V922" s="70"/>
      <c r="W922" s="69"/>
      <c r="X922" s="70"/>
      <c r="Y922" s="69"/>
      <c r="Z922" s="69"/>
      <c r="AA922" s="66"/>
      <c r="AB922" s="66"/>
      <c r="AC922" s="66"/>
      <c r="AD922" s="66"/>
      <c r="AE922" s="66"/>
      <c r="AF922" s="66"/>
    </row>
    <row r="923" ht="14.25" customHeight="1">
      <c r="A923" s="66"/>
      <c r="B923" s="67"/>
      <c r="C923" s="66"/>
      <c r="D923" s="66"/>
      <c r="E923" s="66"/>
      <c r="F923" s="66"/>
      <c r="G923" s="66"/>
      <c r="H923" s="66"/>
      <c r="I923" s="66"/>
      <c r="J923" s="66"/>
      <c r="K923" s="66"/>
      <c r="L923" s="66"/>
      <c r="M923" s="66"/>
      <c r="N923" s="66"/>
      <c r="O923" s="66"/>
      <c r="P923" s="66"/>
      <c r="Q923" s="66"/>
      <c r="R923" s="66"/>
      <c r="S923" s="68"/>
      <c r="T923" s="69"/>
      <c r="U923" s="69"/>
      <c r="V923" s="70"/>
      <c r="W923" s="69"/>
      <c r="X923" s="70"/>
      <c r="Y923" s="69"/>
      <c r="Z923" s="69"/>
      <c r="AA923" s="66"/>
      <c r="AB923" s="66"/>
      <c r="AC923" s="66"/>
      <c r="AD923" s="66"/>
      <c r="AE923" s="66"/>
      <c r="AF923" s="66"/>
    </row>
    <row r="924" ht="14.25" customHeight="1">
      <c r="A924" s="66"/>
      <c r="B924" s="67"/>
      <c r="C924" s="66"/>
      <c r="D924" s="66"/>
      <c r="E924" s="66"/>
      <c r="F924" s="66"/>
      <c r="G924" s="66"/>
      <c r="H924" s="66"/>
      <c r="I924" s="66"/>
      <c r="J924" s="66"/>
      <c r="K924" s="66"/>
      <c r="L924" s="66"/>
      <c r="M924" s="66"/>
      <c r="N924" s="66"/>
      <c r="O924" s="66"/>
      <c r="P924" s="66"/>
      <c r="Q924" s="66"/>
      <c r="R924" s="66"/>
      <c r="S924" s="68"/>
      <c r="T924" s="69"/>
      <c r="U924" s="69"/>
      <c r="V924" s="70"/>
      <c r="W924" s="69"/>
      <c r="X924" s="70"/>
      <c r="Y924" s="69"/>
      <c r="Z924" s="69"/>
      <c r="AA924" s="66"/>
      <c r="AB924" s="66"/>
      <c r="AC924" s="66"/>
      <c r="AD924" s="66"/>
      <c r="AE924" s="66"/>
      <c r="AF924" s="66"/>
    </row>
    <row r="925" ht="14.25" customHeight="1">
      <c r="A925" s="66"/>
      <c r="B925" s="67"/>
      <c r="C925" s="66"/>
      <c r="D925" s="66"/>
      <c r="E925" s="66"/>
      <c r="F925" s="66"/>
      <c r="G925" s="66"/>
      <c r="H925" s="66"/>
      <c r="I925" s="66"/>
      <c r="J925" s="66"/>
      <c r="K925" s="66"/>
      <c r="L925" s="66"/>
      <c r="M925" s="66"/>
      <c r="N925" s="66"/>
      <c r="O925" s="66"/>
      <c r="P925" s="66"/>
      <c r="Q925" s="66"/>
      <c r="R925" s="66"/>
      <c r="S925" s="68"/>
      <c r="T925" s="69"/>
      <c r="U925" s="69"/>
      <c r="V925" s="70"/>
      <c r="W925" s="69"/>
      <c r="X925" s="70"/>
      <c r="Y925" s="69"/>
      <c r="Z925" s="69"/>
      <c r="AA925" s="66"/>
      <c r="AB925" s="66"/>
      <c r="AC925" s="66"/>
      <c r="AD925" s="66"/>
      <c r="AE925" s="66"/>
      <c r="AF925" s="66"/>
    </row>
    <row r="926" ht="14.25" customHeight="1">
      <c r="A926" s="66"/>
      <c r="B926" s="67"/>
      <c r="C926" s="66"/>
      <c r="D926" s="66"/>
      <c r="E926" s="66"/>
      <c r="F926" s="66"/>
      <c r="G926" s="66"/>
      <c r="H926" s="66"/>
      <c r="I926" s="66"/>
      <c r="J926" s="66"/>
      <c r="K926" s="66"/>
      <c r="L926" s="66"/>
      <c r="M926" s="66"/>
      <c r="N926" s="66"/>
      <c r="O926" s="66"/>
      <c r="P926" s="66"/>
      <c r="Q926" s="66"/>
      <c r="R926" s="66"/>
      <c r="S926" s="68"/>
      <c r="T926" s="69"/>
      <c r="U926" s="69"/>
      <c r="V926" s="70"/>
      <c r="W926" s="69"/>
      <c r="X926" s="70"/>
      <c r="Y926" s="69"/>
      <c r="Z926" s="69"/>
      <c r="AA926" s="66"/>
      <c r="AB926" s="66"/>
      <c r="AC926" s="66"/>
      <c r="AD926" s="66"/>
      <c r="AE926" s="66"/>
      <c r="AF926" s="66"/>
    </row>
    <row r="927" ht="14.25" customHeight="1">
      <c r="A927" s="66"/>
      <c r="B927" s="67"/>
      <c r="C927" s="66"/>
      <c r="D927" s="66"/>
      <c r="E927" s="66"/>
      <c r="F927" s="66"/>
      <c r="G927" s="66"/>
      <c r="H927" s="66"/>
      <c r="I927" s="66"/>
      <c r="J927" s="66"/>
      <c r="K927" s="66"/>
      <c r="L927" s="66"/>
      <c r="M927" s="66"/>
      <c r="N927" s="66"/>
      <c r="O927" s="66"/>
      <c r="P927" s="66"/>
      <c r="Q927" s="66"/>
      <c r="R927" s="66"/>
      <c r="S927" s="68"/>
      <c r="T927" s="69"/>
      <c r="U927" s="69"/>
      <c r="V927" s="70"/>
      <c r="W927" s="69"/>
      <c r="X927" s="70"/>
      <c r="Y927" s="69"/>
      <c r="Z927" s="69"/>
      <c r="AA927" s="66"/>
      <c r="AB927" s="66"/>
      <c r="AC927" s="66"/>
      <c r="AD927" s="66"/>
      <c r="AE927" s="66"/>
      <c r="AF927" s="66"/>
    </row>
    <row r="928" ht="14.25" customHeight="1">
      <c r="A928" s="66"/>
      <c r="B928" s="67"/>
      <c r="C928" s="66"/>
      <c r="D928" s="66"/>
      <c r="E928" s="66"/>
      <c r="F928" s="66"/>
      <c r="G928" s="66"/>
      <c r="H928" s="66"/>
      <c r="I928" s="66"/>
      <c r="J928" s="66"/>
      <c r="K928" s="66"/>
      <c r="L928" s="66"/>
      <c r="M928" s="66"/>
      <c r="N928" s="66"/>
      <c r="O928" s="66"/>
      <c r="P928" s="66"/>
      <c r="Q928" s="66"/>
      <c r="R928" s="66"/>
      <c r="S928" s="68"/>
      <c r="T928" s="69"/>
      <c r="U928" s="69"/>
      <c r="V928" s="70"/>
      <c r="W928" s="69"/>
      <c r="X928" s="70"/>
      <c r="Y928" s="69"/>
      <c r="Z928" s="69"/>
      <c r="AA928" s="66"/>
      <c r="AB928" s="66"/>
      <c r="AC928" s="66"/>
      <c r="AD928" s="66"/>
      <c r="AE928" s="66"/>
      <c r="AF928" s="66"/>
    </row>
    <row r="929" ht="14.25" customHeight="1">
      <c r="A929" s="66"/>
      <c r="B929" s="67"/>
      <c r="C929" s="66"/>
      <c r="D929" s="66"/>
      <c r="E929" s="66"/>
      <c r="F929" s="66"/>
      <c r="G929" s="66"/>
      <c r="H929" s="66"/>
      <c r="I929" s="66"/>
      <c r="J929" s="66"/>
      <c r="K929" s="66"/>
      <c r="L929" s="66"/>
      <c r="M929" s="66"/>
      <c r="N929" s="66"/>
      <c r="O929" s="66"/>
      <c r="P929" s="66"/>
      <c r="Q929" s="66"/>
      <c r="R929" s="66"/>
      <c r="S929" s="68"/>
      <c r="T929" s="69"/>
      <c r="U929" s="69"/>
      <c r="V929" s="70"/>
      <c r="W929" s="69"/>
      <c r="X929" s="70"/>
      <c r="Y929" s="69"/>
      <c r="Z929" s="69"/>
      <c r="AA929" s="66"/>
      <c r="AB929" s="66"/>
      <c r="AC929" s="66"/>
      <c r="AD929" s="66"/>
      <c r="AE929" s="66"/>
      <c r="AF929" s="66"/>
    </row>
    <row r="930" ht="14.25" customHeight="1">
      <c r="A930" s="66"/>
      <c r="B930" s="67"/>
      <c r="C930" s="66"/>
      <c r="D930" s="66"/>
      <c r="E930" s="66"/>
      <c r="F930" s="66"/>
      <c r="G930" s="66"/>
      <c r="H930" s="66"/>
      <c r="I930" s="66"/>
      <c r="J930" s="66"/>
      <c r="K930" s="66"/>
      <c r="L930" s="66"/>
      <c r="M930" s="66"/>
      <c r="N930" s="66"/>
      <c r="O930" s="66"/>
      <c r="P930" s="66"/>
      <c r="Q930" s="66"/>
      <c r="R930" s="66"/>
      <c r="S930" s="68"/>
      <c r="T930" s="69"/>
      <c r="U930" s="69"/>
      <c r="V930" s="70"/>
      <c r="W930" s="69"/>
      <c r="X930" s="70"/>
      <c r="Y930" s="69"/>
      <c r="Z930" s="69"/>
      <c r="AA930" s="66"/>
      <c r="AB930" s="66"/>
      <c r="AC930" s="66"/>
      <c r="AD930" s="66"/>
      <c r="AE930" s="66"/>
      <c r="AF930" s="66"/>
    </row>
    <row r="931" ht="14.25" customHeight="1">
      <c r="A931" s="66"/>
      <c r="B931" s="67"/>
      <c r="C931" s="66"/>
      <c r="D931" s="66"/>
      <c r="E931" s="66"/>
      <c r="F931" s="66"/>
      <c r="G931" s="66"/>
      <c r="H931" s="66"/>
      <c r="I931" s="66"/>
      <c r="J931" s="66"/>
      <c r="K931" s="66"/>
      <c r="L931" s="66"/>
      <c r="M931" s="66"/>
      <c r="N931" s="66"/>
      <c r="O931" s="66"/>
      <c r="P931" s="66"/>
      <c r="Q931" s="66"/>
      <c r="R931" s="66"/>
      <c r="S931" s="68"/>
      <c r="T931" s="69"/>
      <c r="U931" s="69"/>
      <c r="V931" s="70"/>
      <c r="W931" s="69"/>
      <c r="X931" s="70"/>
      <c r="Y931" s="69"/>
      <c r="Z931" s="69"/>
      <c r="AA931" s="66"/>
      <c r="AB931" s="66"/>
      <c r="AC931" s="66"/>
      <c r="AD931" s="66"/>
      <c r="AE931" s="66"/>
      <c r="AF931" s="66"/>
    </row>
    <row r="932" ht="14.25" customHeight="1">
      <c r="A932" s="66"/>
      <c r="B932" s="67"/>
      <c r="C932" s="66"/>
      <c r="D932" s="66"/>
      <c r="E932" s="66"/>
      <c r="F932" s="66"/>
      <c r="G932" s="66"/>
      <c r="H932" s="66"/>
      <c r="I932" s="66"/>
      <c r="J932" s="66"/>
      <c r="K932" s="66"/>
      <c r="L932" s="66"/>
      <c r="M932" s="66"/>
      <c r="N932" s="66"/>
      <c r="O932" s="66"/>
      <c r="P932" s="66"/>
      <c r="Q932" s="66"/>
      <c r="R932" s="66"/>
      <c r="S932" s="68"/>
      <c r="T932" s="69"/>
      <c r="U932" s="69"/>
      <c r="V932" s="70"/>
      <c r="W932" s="69"/>
      <c r="X932" s="70"/>
      <c r="Y932" s="69"/>
      <c r="Z932" s="69"/>
      <c r="AA932" s="66"/>
      <c r="AB932" s="66"/>
      <c r="AC932" s="66"/>
      <c r="AD932" s="66"/>
      <c r="AE932" s="66"/>
      <c r="AF932" s="66"/>
    </row>
    <row r="933" ht="14.25" customHeight="1">
      <c r="A933" s="66"/>
      <c r="B933" s="67"/>
      <c r="C933" s="66"/>
      <c r="D933" s="66"/>
      <c r="E933" s="66"/>
      <c r="F933" s="66"/>
      <c r="G933" s="66"/>
      <c r="H933" s="66"/>
      <c r="I933" s="66"/>
      <c r="J933" s="66"/>
      <c r="K933" s="66"/>
      <c r="L933" s="66"/>
      <c r="M933" s="66"/>
      <c r="N933" s="66"/>
      <c r="O933" s="66"/>
      <c r="P933" s="66"/>
      <c r="Q933" s="66"/>
      <c r="R933" s="66"/>
      <c r="S933" s="68"/>
      <c r="T933" s="69"/>
      <c r="U933" s="69"/>
      <c r="V933" s="70"/>
      <c r="W933" s="69"/>
      <c r="X933" s="70"/>
      <c r="Y933" s="69"/>
      <c r="Z933" s="69"/>
      <c r="AA933" s="66"/>
      <c r="AB933" s="66"/>
      <c r="AC933" s="66"/>
      <c r="AD933" s="66"/>
      <c r="AE933" s="66"/>
      <c r="AF933" s="66"/>
    </row>
    <row r="934" ht="14.25" customHeight="1">
      <c r="A934" s="66"/>
      <c r="B934" s="67"/>
      <c r="C934" s="66"/>
      <c r="D934" s="66"/>
      <c r="E934" s="66"/>
      <c r="F934" s="66"/>
      <c r="G934" s="66"/>
      <c r="H934" s="66"/>
      <c r="I934" s="66"/>
      <c r="J934" s="66"/>
      <c r="K934" s="66"/>
      <c r="L934" s="66"/>
      <c r="M934" s="66"/>
      <c r="N934" s="66"/>
      <c r="O934" s="66"/>
      <c r="P934" s="66"/>
      <c r="Q934" s="66"/>
      <c r="R934" s="66"/>
      <c r="S934" s="68"/>
      <c r="T934" s="69"/>
      <c r="U934" s="69"/>
      <c r="V934" s="70"/>
      <c r="W934" s="69"/>
      <c r="X934" s="70"/>
      <c r="Y934" s="69"/>
      <c r="Z934" s="69"/>
      <c r="AA934" s="66"/>
      <c r="AB934" s="66"/>
      <c r="AC934" s="66"/>
      <c r="AD934" s="66"/>
      <c r="AE934" s="66"/>
      <c r="AF934" s="66"/>
    </row>
    <row r="935" ht="14.25" customHeight="1">
      <c r="A935" s="66"/>
      <c r="B935" s="67"/>
      <c r="C935" s="66"/>
      <c r="D935" s="66"/>
      <c r="E935" s="66"/>
      <c r="F935" s="66"/>
      <c r="G935" s="66"/>
      <c r="H935" s="66"/>
      <c r="I935" s="66"/>
      <c r="J935" s="66"/>
      <c r="K935" s="66"/>
      <c r="L935" s="66"/>
      <c r="M935" s="66"/>
      <c r="N935" s="66"/>
      <c r="O935" s="66"/>
      <c r="P935" s="66"/>
      <c r="Q935" s="66"/>
      <c r="R935" s="66"/>
      <c r="S935" s="68"/>
      <c r="T935" s="69"/>
      <c r="U935" s="69"/>
      <c r="V935" s="70"/>
      <c r="W935" s="69"/>
      <c r="X935" s="70"/>
      <c r="Y935" s="69"/>
      <c r="Z935" s="69"/>
      <c r="AA935" s="66"/>
      <c r="AB935" s="66"/>
      <c r="AC935" s="66"/>
      <c r="AD935" s="66"/>
      <c r="AE935" s="66"/>
      <c r="AF935" s="66"/>
    </row>
    <row r="936" ht="14.25" customHeight="1">
      <c r="A936" s="66"/>
      <c r="B936" s="67"/>
      <c r="C936" s="66"/>
      <c r="D936" s="66"/>
      <c r="E936" s="66"/>
      <c r="F936" s="66"/>
      <c r="G936" s="66"/>
      <c r="H936" s="66"/>
      <c r="I936" s="66"/>
      <c r="J936" s="66"/>
      <c r="K936" s="66"/>
      <c r="L936" s="66"/>
      <c r="M936" s="66"/>
      <c r="N936" s="66"/>
      <c r="O936" s="66"/>
      <c r="P936" s="66"/>
      <c r="Q936" s="66"/>
      <c r="R936" s="66"/>
      <c r="S936" s="68"/>
      <c r="T936" s="69"/>
      <c r="U936" s="69"/>
      <c r="V936" s="70"/>
      <c r="W936" s="69"/>
      <c r="X936" s="70"/>
      <c r="Y936" s="69"/>
      <c r="Z936" s="69"/>
      <c r="AA936" s="66"/>
      <c r="AB936" s="66"/>
      <c r="AC936" s="66"/>
      <c r="AD936" s="66"/>
      <c r="AE936" s="66"/>
      <c r="AF936" s="66"/>
    </row>
    <row r="937" ht="14.25" customHeight="1">
      <c r="A937" s="66"/>
      <c r="B937" s="67"/>
      <c r="C937" s="66"/>
      <c r="D937" s="66"/>
      <c r="E937" s="66"/>
      <c r="F937" s="66"/>
      <c r="G937" s="66"/>
      <c r="H937" s="66"/>
      <c r="I937" s="66"/>
      <c r="J937" s="66"/>
      <c r="K937" s="66"/>
      <c r="L937" s="66"/>
      <c r="M937" s="66"/>
      <c r="N937" s="66"/>
      <c r="O937" s="66"/>
      <c r="P937" s="66"/>
      <c r="Q937" s="66"/>
      <c r="R937" s="66"/>
      <c r="S937" s="68"/>
      <c r="T937" s="69"/>
      <c r="U937" s="69"/>
      <c r="V937" s="70"/>
      <c r="W937" s="69"/>
      <c r="X937" s="70"/>
      <c r="Y937" s="69"/>
      <c r="Z937" s="69"/>
      <c r="AA937" s="66"/>
      <c r="AB937" s="66"/>
      <c r="AC937" s="66"/>
      <c r="AD937" s="66"/>
      <c r="AE937" s="66"/>
      <c r="AF937" s="66"/>
    </row>
    <row r="938" ht="14.25" customHeight="1">
      <c r="A938" s="66"/>
      <c r="B938" s="67"/>
      <c r="C938" s="66"/>
      <c r="D938" s="66"/>
      <c r="E938" s="66"/>
      <c r="F938" s="66"/>
      <c r="G938" s="66"/>
      <c r="H938" s="66"/>
      <c r="I938" s="66"/>
      <c r="J938" s="66"/>
      <c r="K938" s="66"/>
      <c r="L938" s="66"/>
      <c r="M938" s="66"/>
      <c r="N938" s="66"/>
      <c r="O938" s="66"/>
      <c r="P938" s="66"/>
      <c r="Q938" s="66"/>
      <c r="R938" s="66"/>
      <c r="S938" s="68"/>
      <c r="T938" s="69"/>
      <c r="U938" s="69"/>
      <c r="V938" s="70"/>
      <c r="W938" s="69"/>
      <c r="X938" s="70"/>
      <c r="Y938" s="69"/>
      <c r="Z938" s="69"/>
      <c r="AA938" s="66"/>
      <c r="AB938" s="66"/>
      <c r="AC938" s="66"/>
      <c r="AD938" s="66"/>
      <c r="AE938" s="66"/>
      <c r="AF938" s="66"/>
    </row>
    <row r="939" ht="14.25" customHeight="1">
      <c r="A939" s="66"/>
      <c r="B939" s="67"/>
      <c r="C939" s="66"/>
      <c r="D939" s="66"/>
      <c r="E939" s="66"/>
      <c r="F939" s="66"/>
      <c r="G939" s="66"/>
      <c r="H939" s="66"/>
      <c r="I939" s="66"/>
      <c r="J939" s="66"/>
      <c r="K939" s="66"/>
      <c r="L939" s="66"/>
      <c r="M939" s="66"/>
      <c r="N939" s="66"/>
      <c r="O939" s="66"/>
      <c r="P939" s="66"/>
      <c r="Q939" s="66"/>
      <c r="R939" s="66"/>
      <c r="S939" s="68"/>
      <c r="T939" s="69"/>
      <c r="U939" s="69"/>
      <c r="V939" s="70"/>
      <c r="W939" s="69"/>
      <c r="X939" s="70"/>
      <c r="Y939" s="69"/>
      <c r="Z939" s="69"/>
      <c r="AA939" s="66"/>
      <c r="AB939" s="66"/>
      <c r="AC939" s="66"/>
      <c r="AD939" s="66"/>
      <c r="AE939" s="66"/>
      <c r="AF939" s="66"/>
    </row>
    <row r="940" ht="14.25" customHeight="1">
      <c r="A940" s="66"/>
      <c r="B940" s="67"/>
      <c r="C940" s="66"/>
      <c r="D940" s="66"/>
      <c r="E940" s="66"/>
      <c r="F940" s="66"/>
      <c r="G940" s="66"/>
      <c r="H940" s="66"/>
      <c r="I940" s="66"/>
      <c r="J940" s="66"/>
      <c r="K940" s="66"/>
      <c r="L940" s="66"/>
      <c r="M940" s="66"/>
      <c r="N940" s="66"/>
      <c r="O940" s="66"/>
      <c r="P940" s="66"/>
      <c r="Q940" s="66"/>
      <c r="R940" s="66"/>
      <c r="S940" s="68"/>
      <c r="T940" s="69"/>
      <c r="U940" s="69"/>
      <c r="V940" s="70"/>
      <c r="W940" s="69"/>
      <c r="X940" s="70"/>
      <c r="Y940" s="69"/>
      <c r="Z940" s="69"/>
      <c r="AA940" s="66"/>
      <c r="AB940" s="66"/>
      <c r="AC940" s="66"/>
      <c r="AD940" s="66"/>
      <c r="AE940" s="66"/>
      <c r="AF940" s="66"/>
    </row>
    <row r="941" ht="14.25" customHeight="1">
      <c r="A941" s="66"/>
      <c r="B941" s="67"/>
      <c r="C941" s="66"/>
      <c r="D941" s="66"/>
      <c r="E941" s="66"/>
      <c r="F941" s="66"/>
      <c r="G941" s="66"/>
      <c r="H941" s="66"/>
      <c r="I941" s="66"/>
      <c r="J941" s="66"/>
      <c r="K941" s="66"/>
      <c r="L941" s="66"/>
      <c r="M941" s="66"/>
      <c r="N941" s="66"/>
      <c r="O941" s="66"/>
      <c r="P941" s="66"/>
      <c r="Q941" s="66"/>
      <c r="R941" s="66"/>
      <c r="S941" s="68"/>
      <c r="T941" s="69"/>
      <c r="U941" s="69"/>
      <c r="V941" s="70"/>
      <c r="W941" s="69"/>
      <c r="X941" s="70"/>
      <c r="Y941" s="69"/>
      <c r="Z941" s="69"/>
      <c r="AA941" s="66"/>
      <c r="AB941" s="66"/>
      <c r="AC941" s="66"/>
      <c r="AD941" s="66"/>
      <c r="AE941" s="66"/>
      <c r="AF941" s="66"/>
    </row>
    <row r="942" ht="14.25" customHeight="1">
      <c r="A942" s="66"/>
      <c r="B942" s="67"/>
      <c r="C942" s="66"/>
      <c r="D942" s="66"/>
      <c r="E942" s="66"/>
      <c r="F942" s="66"/>
      <c r="G942" s="66"/>
      <c r="H942" s="66"/>
      <c r="I942" s="66"/>
      <c r="J942" s="66"/>
      <c r="K942" s="66"/>
      <c r="L942" s="66"/>
      <c r="M942" s="66"/>
      <c r="N942" s="66"/>
      <c r="O942" s="66"/>
      <c r="P942" s="66"/>
      <c r="Q942" s="66"/>
      <c r="R942" s="66"/>
      <c r="S942" s="68"/>
      <c r="T942" s="69"/>
      <c r="U942" s="69"/>
      <c r="V942" s="70"/>
      <c r="W942" s="69"/>
      <c r="X942" s="70"/>
      <c r="Y942" s="69"/>
      <c r="Z942" s="69"/>
      <c r="AA942" s="66"/>
      <c r="AB942" s="66"/>
      <c r="AC942" s="66"/>
      <c r="AD942" s="66"/>
      <c r="AE942" s="66"/>
      <c r="AF942" s="66"/>
    </row>
    <row r="943" ht="14.25" customHeight="1">
      <c r="A943" s="66"/>
      <c r="B943" s="67"/>
      <c r="C943" s="66"/>
      <c r="D943" s="66"/>
      <c r="E943" s="66"/>
      <c r="F943" s="66"/>
      <c r="G943" s="66"/>
      <c r="H943" s="66"/>
      <c r="I943" s="66"/>
      <c r="J943" s="66"/>
      <c r="K943" s="66"/>
      <c r="L943" s="66"/>
      <c r="M943" s="66"/>
      <c r="N943" s="66"/>
      <c r="O943" s="66"/>
      <c r="P943" s="66"/>
      <c r="Q943" s="66"/>
      <c r="R943" s="66"/>
      <c r="S943" s="68"/>
      <c r="T943" s="69"/>
      <c r="U943" s="69"/>
      <c r="V943" s="70"/>
      <c r="W943" s="69"/>
      <c r="X943" s="70"/>
      <c r="Y943" s="69"/>
      <c r="Z943" s="69"/>
      <c r="AA943" s="66"/>
      <c r="AB943" s="66"/>
      <c r="AC943" s="66"/>
      <c r="AD943" s="66"/>
      <c r="AE943" s="66"/>
      <c r="AF943" s="66"/>
    </row>
    <row r="944" ht="14.25" customHeight="1">
      <c r="A944" s="66"/>
      <c r="B944" s="67"/>
      <c r="C944" s="66"/>
      <c r="D944" s="66"/>
      <c r="E944" s="66"/>
      <c r="F944" s="66"/>
      <c r="G944" s="66"/>
      <c r="H944" s="66"/>
      <c r="I944" s="66"/>
      <c r="J944" s="66"/>
      <c r="K944" s="66"/>
      <c r="L944" s="66"/>
      <c r="M944" s="66"/>
      <c r="N944" s="66"/>
      <c r="O944" s="66"/>
      <c r="P944" s="66"/>
      <c r="Q944" s="66"/>
      <c r="R944" s="66"/>
      <c r="S944" s="68"/>
      <c r="T944" s="69"/>
      <c r="U944" s="69"/>
      <c r="V944" s="70"/>
      <c r="W944" s="69"/>
      <c r="X944" s="70"/>
      <c r="Y944" s="69"/>
      <c r="Z944" s="69"/>
      <c r="AA944" s="66"/>
      <c r="AB944" s="66"/>
      <c r="AC944" s="66"/>
      <c r="AD944" s="66"/>
      <c r="AE944" s="66"/>
      <c r="AF944" s="66"/>
    </row>
    <row r="945" ht="14.25" customHeight="1">
      <c r="A945" s="66"/>
      <c r="B945" s="67"/>
      <c r="C945" s="66"/>
      <c r="D945" s="66"/>
      <c r="E945" s="66"/>
      <c r="F945" s="66"/>
      <c r="G945" s="66"/>
      <c r="H945" s="66"/>
      <c r="I945" s="66"/>
      <c r="J945" s="66"/>
      <c r="K945" s="66"/>
      <c r="L945" s="66"/>
      <c r="M945" s="66"/>
      <c r="N945" s="66"/>
      <c r="O945" s="66"/>
      <c r="P945" s="66"/>
      <c r="Q945" s="66"/>
      <c r="R945" s="66"/>
      <c r="S945" s="68"/>
      <c r="T945" s="69"/>
      <c r="U945" s="69"/>
      <c r="V945" s="70"/>
      <c r="W945" s="69"/>
      <c r="X945" s="70"/>
      <c r="Y945" s="69"/>
      <c r="Z945" s="69"/>
      <c r="AA945" s="66"/>
      <c r="AB945" s="66"/>
      <c r="AC945" s="66"/>
      <c r="AD945" s="66"/>
      <c r="AE945" s="66"/>
      <c r="AF945" s="66"/>
    </row>
    <row r="946" ht="14.25" customHeight="1">
      <c r="A946" s="66"/>
      <c r="B946" s="67"/>
      <c r="C946" s="66"/>
      <c r="D946" s="66"/>
      <c r="E946" s="66"/>
      <c r="F946" s="66"/>
      <c r="G946" s="66"/>
      <c r="H946" s="66"/>
      <c r="I946" s="66"/>
      <c r="J946" s="66"/>
      <c r="K946" s="66"/>
      <c r="L946" s="66"/>
      <c r="M946" s="66"/>
      <c r="N946" s="66"/>
      <c r="O946" s="66"/>
      <c r="P946" s="66"/>
      <c r="Q946" s="66"/>
      <c r="R946" s="66"/>
      <c r="S946" s="68"/>
      <c r="T946" s="69"/>
      <c r="U946" s="69"/>
      <c r="V946" s="70"/>
      <c r="W946" s="69"/>
      <c r="X946" s="70"/>
      <c r="Y946" s="69"/>
      <c r="Z946" s="69"/>
      <c r="AA946" s="66"/>
      <c r="AB946" s="66"/>
      <c r="AC946" s="66"/>
      <c r="AD946" s="66"/>
      <c r="AE946" s="66"/>
      <c r="AF946" s="66"/>
    </row>
    <row r="947" ht="14.25" customHeight="1">
      <c r="A947" s="66"/>
      <c r="B947" s="67"/>
      <c r="C947" s="66"/>
      <c r="D947" s="66"/>
      <c r="E947" s="66"/>
      <c r="F947" s="66"/>
      <c r="G947" s="66"/>
      <c r="H947" s="66"/>
      <c r="I947" s="66"/>
      <c r="J947" s="66"/>
      <c r="K947" s="66"/>
      <c r="L947" s="66"/>
      <c r="M947" s="66"/>
      <c r="N947" s="66"/>
      <c r="O947" s="66"/>
      <c r="P947" s="66"/>
      <c r="Q947" s="66"/>
      <c r="R947" s="66"/>
      <c r="S947" s="68"/>
      <c r="T947" s="69"/>
      <c r="U947" s="69"/>
      <c r="V947" s="70"/>
      <c r="W947" s="69"/>
      <c r="X947" s="70"/>
      <c r="Y947" s="69"/>
      <c r="Z947" s="69"/>
      <c r="AA947" s="66"/>
      <c r="AB947" s="66"/>
      <c r="AC947" s="66"/>
      <c r="AD947" s="66"/>
      <c r="AE947" s="66"/>
      <c r="AF947" s="66"/>
    </row>
    <row r="948" ht="14.25" customHeight="1">
      <c r="A948" s="66"/>
      <c r="B948" s="67"/>
      <c r="C948" s="66"/>
      <c r="D948" s="66"/>
      <c r="E948" s="66"/>
      <c r="F948" s="66"/>
      <c r="G948" s="66"/>
      <c r="H948" s="66"/>
      <c r="I948" s="66"/>
      <c r="J948" s="66"/>
      <c r="K948" s="66"/>
      <c r="L948" s="66"/>
      <c r="M948" s="66"/>
      <c r="N948" s="66"/>
      <c r="O948" s="66"/>
      <c r="P948" s="66"/>
      <c r="Q948" s="66"/>
      <c r="R948" s="66"/>
      <c r="S948" s="68"/>
      <c r="T948" s="69"/>
      <c r="U948" s="69"/>
      <c r="V948" s="70"/>
      <c r="W948" s="69"/>
      <c r="X948" s="70"/>
      <c r="Y948" s="69"/>
      <c r="Z948" s="69"/>
      <c r="AA948" s="66"/>
      <c r="AB948" s="66"/>
      <c r="AC948" s="66"/>
      <c r="AD948" s="66"/>
      <c r="AE948" s="66"/>
      <c r="AF948" s="66"/>
    </row>
    <row r="949" ht="14.25" customHeight="1">
      <c r="A949" s="66"/>
      <c r="B949" s="67"/>
      <c r="C949" s="66"/>
      <c r="D949" s="66"/>
      <c r="E949" s="66"/>
      <c r="F949" s="66"/>
      <c r="G949" s="66"/>
      <c r="H949" s="66"/>
      <c r="I949" s="66"/>
      <c r="J949" s="66"/>
      <c r="K949" s="66"/>
      <c r="L949" s="66"/>
      <c r="M949" s="66"/>
      <c r="N949" s="66"/>
      <c r="O949" s="66"/>
      <c r="P949" s="66"/>
      <c r="Q949" s="66"/>
      <c r="R949" s="66"/>
      <c r="S949" s="68"/>
      <c r="T949" s="69"/>
      <c r="U949" s="69"/>
      <c r="V949" s="70"/>
      <c r="W949" s="69"/>
      <c r="X949" s="70"/>
      <c r="Y949" s="69"/>
      <c r="Z949" s="69"/>
      <c r="AA949" s="66"/>
      <c r="AB949" s="66"/>
      <c r="AC949" s="66"/>
      <c r="AD949" s="66"/>
      <c r="AE949" s="66"/>
      <c r="AF949" s="66"/>
    </row>
    <row r="950" ht="14.25" customHeight="1">
      <c r="A950" s="66"/>
      <c r="B950" s="67"/>
      <c r="C950" s="66"/>
      <c r="D950" s="66"/>
      <c r="E950" s="66"/>
      <c r="F950" s="66"/>
      <c r="G950" s="66"/>
      <c r="H950" s="66"/>
      <c r="I950" s="66"/>
      <c r="J950" s="66"/>
      <c r="K950" s="66"/>
      <c r="L950" s="66"/>
      <c r="M950" s="66"/>
      <c r="N950" s="66"/>
      <c r="O950" s="66"/>
      <c r="P950" s="66"/>
      <c r="Q950" s="66"/>
      <c r="R950" s="66"/>
      <c r="S950" s="68"/>
      <c r="T950" s="69"/>
      <c r="U950" s="69"/>
      <c r="V950" s="70"/>
      <c r="W950" s="69"/>
      <c r="X950" s="70"/>
      <c r="Y950" s="69"/>
      <c r="Z950" s="69"/>
      <c r="AA950" s="66"/>
      <c r="AB950" s="66"/>
      <c r="AC950" s="66"/>
      <c r="AD950" s="66"/>
      <c r="AE950" s="66"/>
      <c r="AF950" s="66"/>
    </row>
    <row r="951" ht="14.25" customHeight="1">
      <c r="A951" s="66"/>
      <c r="B951" s="67"/>
      <c r="C951" s="66"/>
      <c r="D951" s="66"/>
      <c r="E951" s="66"/>
      <c r="F951" s="66"/>
      <c r="G951" s="66"/>
      <c r="H951" s="66"/>
      <c r="I951" s="66"/>
      <c r="J951" s="66"/>
      <c r="K951" s="66"/>
      <c r="L951" s="66"/>
      <c r="M951" s="66"/>
      <c r="N951" s="66"/>
      <c r="O951" s="66"/>
      <c r="P951" s="66"/>
      <c r="Q951" s="66"/>
      <c r="R951" s="66"/>
      <c r="S951" s="68"/>
      <c r="T951" s="69"/>
      <c r="U951" s="69"/>
      <c r="V951" s="70"/>
      <c r="W951" s="69"/>
      <c r="X951" s="70"/>
      <c r="Y951" s="69"/>
      <c r="Z951" s="69"/>
      <c r="AA951" s="66"/>
      <c r="AB951" s="66"/>
      <c r="AC951" s="66"/>
      <c r="AD951" s="66"/>
      <c r="AE951" s="66"/>
      <c r="AF951" s="66"/>
    </row>
    <row r="952" ht="14.25" customHeight="1">
      <c r="A952" s="66"/>
      <c r="B952" s="67"/>
      <c r="C952" s="66"/>
      <c r="D952" s="66"/>
      <c r="E952" s="66"/>
      <c r="F952" s="66"/>
      <c r="G952" s="66"/>
      <c r="H952" s="66"/>
      <c r="I952" s="66"/>
      <c r="J952" s="66"/>
      <c r="K952" s="66"/>
      <c r="L952" s="66"/>
      <c r="M952" s="66"/>
      <c r="N952" s="66"/>
      <c r="O952" s="66"/>
      <c r="P952" s="66"/>
      <c r="Q952" s="66"/>
      <c r="R952" s="66"/>
      <c r="S952" s="68"/>
      <c r="T952" s="69"/>
      <c r="U952" s="69"/>
      <c r="V952" s="70"/>
      <c r="W952" s="69"/>
      <c r="X952" s="70"/>
      <c r="Y952" s="69"/>
      <c r="Z952" s="69"/>
      <c r="AA952" s="66"/>
      <c r="AB952" s="66"/>
      <c r="AC952" s="66"/>
      <c r="AD952" s="66"/>
      <c r="AE952" s="66"/>
      <c r="AF952" s="66"/>
    </row>
    <row r="953" ht="14.25" customHeight="1">
      <c r="A953" s="66"/>
      <c r="B953" s="67"/>
      <c r="C953" s="66"/>
      <c r="D953" s="66"/>
      <c r="E953" s="66"/>
      <c r="F953" s="66"/>
      <c r="G953" s="66"/>
      <c r="H953" s="66"/>
      <c r="I953" s="66"/>
      <c r="J953" s="66"/>
      <c r="K953" s="66"/>
      <c r="L953" s="66"/>
      <c r="M953" s="66"/>
      <c r="N953" s="66"/>
      <c r="O953" s="66"/>
      <c r="P953" s="66"/>
      <c r="Q953" s="66"/>
      <c r="R953" s="66"/>
      <c r="S953" s="68"/>
      <c r="T953" s="69"/>
      <c r="U953" s="69"/>
      <c r="V953" s="70"/>
      <c r="W953" s="69"/>
      <c r="X953" s="70"/>
      <c r="Y953" s="69"/>
      <c r="Z953" s="69"/>
      <c r="AA953" s="66"/>
      <c r="AB953" s="66"/>
      <c r="AC953" s="66"/>
      <c r="AD953" s="66"/>
      <c r="AE953" s="66"/>
      <c r="AF953" s="66"/>
    </row>
    <row r="954" ht="14.25" customHeight="1">
      <c r="A954" s="66"/>
      <c r="B954" s="67"/>
      <c r="C954" s="66"/>
      <c r="D954" s="66"/>
      <c r="E954" s="66"/>
      <c r="F954" s="66"/>
      <c r="G954" s="66"/>
      <c r="H954" s="66"/>
      <c r="I954" s="66"/>
      <c r="J954" s="66"/>
      <c r="K954" s="66"/>
      <c r="L954" s="66"/>
      <c r="M954" s="66"/>
      <c r="N954" s="66"/>
      <c r="O954" s="66"/>
      <c r="P954" s="66"/>
      <c r="Q954" s="66"/>
      <c r="R954" s="66"/>
      <c r="S954" s="68"/>
      <c r="T954" s="69"/>
      <c r="U954" s="69"/>
      <c r="V954" s="70"/>
      <c r="W954" s="69"/>
      <c r="X954" s="70"/>
      <c r="Y954" s="69"/>
      <c r="Z954" s="69"/>
      <c r="AA954" s="66"/>
      <c r="AB954" s="66"/>
      <c r="AC954" s="66"/>
      <c r="AD954" s="66"/>
      <c r="AE954" s="66"/>
      <c r="AF954" s="66"/>
    </row>
    <row r="955" ht="14.25" customHeight="1">
      <c r="A955" s="66"/>
      <c r="B955" s="67"/>
      <c r="C955" s="66"/>
      <c r="D955" s="66"/>
      <c r="E955" s="66"/>
      <c r="F955" s="66"/>
      <c r="G955" s="66"/>
      <c r="H955" s="66"/>
      <c r="I955" s="66"/>
      <c r="J955" s="66"/>
      <c r="K955" s="66"/>
      <c r="L955" s="66"/>
      <c r="M955" s="66"/>
      <c r="N955" s="66"/>
      <c r="O955" s="66"/>
      <c r="P955" s="66"/>
      <c r="Q955" s="66"/>
      <c r="R955" s="66"/>
      <c r="S955" s="68"/>
      <c r="T955" s="69"/>
      <c r="U955" s="69"/>
      <c r="V955" s="70"/>
      <c r="W955" s="69"/>
      <c r="X955" s="70"/>
      <c r="Y955" s="69"/>
      <c r="Z955" s="69"/>
      <c r="AA955" s="66"/>
      <c r="AB955" s="66"/>
      <c r="AC955" s="66"/>
      <c r="AD955" s="66"/>
      <c r="AE955" s="66"/>
      <c r="AF955" s="66"/>
    </row>
    <row r="956" ht="14.25" customHeight="1">
      <c r="A956" s="66"/>
      <c r="B956" s="67"/>
      <c r="C956" s="66"/>
      <c r="D956" s="66"/>
      <c r="E956" s="66"/>
      <c r="F956" s="66"/>
      <c r="G956" s="66"/>
      <c r="H956" s="66"/>
      <c r="I956" s="66"/>
      <c r="J956" s="66"/>
      <c r="K956" s="66"/>
      <c r="L956" s="66"/>
      <c r="M956" s="66"/>
      <c r="N956" s="66"/>
      <c r="O956" s="66"/>
      <c r="P956" s="66"/>
      <c r="Q956" s="66"/>
      <c r="R956" s="66"/>
      <c r="S956" s="68"/>
      <c r="T956" s="69"/>
      <c r="U956" s="69"/>
      <c r="V956" s="70"/>
      <c r="W956" s="69"/>
      <c r="X956" s="70"/>
      <c r="Y956" s="69"/>
      <c r="Z956" s="69"/>
      <c r="AA956" s="66"/>
      <c r="AB956" s="66"/>
      <c r="AC956" s="66"/>
      <c r="AD956" s="66"/>
      <c r="AE956" s="66"/>
      <c r="AF956" s="66"/>
    </row>
    <row r="957" ht="14.25" customHeight="1">
      <c r="A957" s="66"/>
      <c r="B957" s="67"/>
      <c r="C957" s="66"/>
      <c r="D957" s="66"/>
      <c r="E957" s="66"/>
      <c r="F957" s="66"/>
      <c r="G957" s="66"/>
      <c r="H957" s="66"/>
      <c r="I957" s="66"/>
      <c r="J957" s="66"/>
      <c r="K957" s="66"/>
      <c r="L957" s="66"/>
      <c r="M957" s="66"/>
      <c r="N957" s="66"/>
      <c r="O957" s="66"/>
      <c r="P957" s="66"/>
      <c r="Q957" s="66"/>
      <c r="R957" s="66"/>
      <c r="S957" s="68"/>
      <c r="T957" s="69"/>
      <c r="U957" s="69"/>
      <c r="V957" s="70"/>
      <c r="W957" s="69"/>
      <c r="X957" s="70"/>
      <c r="Y957" s="69"/>
      <c r="Z957" s="69"/>
      <c r="AA957" s="66"/>
      <c r="AB957" s="66"/>
      <c r="AC957" s="66"/>
      <c r="AD957" s="66"/>
      <c r="AE957" s="66"/>
      <c r="AF957" s="66"/>
    </row>
    <row r="958" ht="14.25" customHeight="1">
      <c r="A958" s="66"/>
      <c r="B958" s="67"/>
      <c r="C958" s="66"/>
      <c r="D958" s="66"/>
      <c r="E958" s="66"/>
      <c r="F958" s="66"/>
      <c r="G958" s="66"/>
      <c r="H958" s="66"/>
      <c r="I958" s="66"/>
      <c r="J958" s="66"/>
      <c r="K958" s="66"/>
      <c r="L958" s="66"/>
      <c r="M958" s="66"/>
      <c r="N958" s="66"/>
      <c r="O958" s="66"/>
      <c r="P958" s="66"/>
      <c r="Q958" s="66"/>
      <c r="R958" s="66"/>
      <c r="S958" s="68"/>
      <c r="T958" s="69"/>
      <c r="U958" s="69"/>
      <c r="V958" s="70"/>
      <c r="W958" s="69"/>
      <c r="X958" s="70"/>
      <c r="Y958" s="69"/>
      <c r="Z958" s="69"/>
      <c r="AA958" s="66"/>
      <c r="AB958" s="66"/>
      <c r="AC958" s="66"/>
      <c r="AD958" s="66"/>
      <c r="AE958" s="66"/>
      <c r="AF958" s="66"/>
    </row>
    <row r="959" ht="14.25" customHeight="1">
      <c r="A959" s="66"/>
      <c r="B959" s="67"/>
      <c r="C959" s="66"/>
      <c r="D959" s="66"/>
      <c r="E959" s="66"/>
      <c r="F959" s="66"/>
      <c r="G959" s="66"/>
      <c r="H959" s="66"/>
      <c r="I959" s="66"/>
      <c r="J959" s="66"/>
      <c r="K959" s="66"/>
      <c r="L959" s="66"/>
      <c r="M959" s="66"/>
      <c r="N959" s="66"/>
      <c r="O959" s="66"/>
      <c r="P959" s="66"/>
      <c r="Q959" s="66"/>
      <c r="R959" s="66"/>
      <c r="S959" s="68"/>
      <c r="T959" s="69"/>
      <c r="U959" s="69"/>
      <c r="V959" s="70"/>
      <c r="W959" s="69"/>
      <c r="X959" s="70"/>
      <c r="Y959" s="69"/>
      <c r="Z959" s="69"/>
      <c r="AA959" s="66"/>
      <c r="AB959" s="66"/>
      <c r="AC959" s="66"/>
      <c r="AD959" s="66"/>
      <c r="AE959" s="66"/>
      <c r="AF959" s="66"/>
    </row>
    <row r="960" ht="14.25" customHeight="1">
      <c r="A960" s="66"/>
      <c r="B960" s="67"/>
      <c r="C960" s="66"/>
      <c r="D960" s="66"/>
      <c r="E960" s="66"/>
      <c r="F960" s="66"/>
      <c r="G960" s="66"/>
      <c r="H960" s="66"/>
      <c r="I960" s="66"/>
      <c r="J960" s="66"/>
      <c r="K960" s="66"/>
      <c r="L960" s="66"/>
      <c r="M960" s="66"/>
      <c r="N960" s="66"/>
      <c r="O960" s="66"/>
      <c r="P960" s="66"/>
      <c r="Q960" s="66"/>
      <c r="R960" s="66"/>
      <c r="S960" s="68"/>
      <c r="T960" s="69"/>
      <c r="U960" s="69"/>
      <c r="V960" s="70"/>
      <c r="W960" s="69"/>
      <c r="X960" s="70"/>
      <c r="Y960" s="69"/>
      <c r="Z960" s="69"/>
      <c r="AA960" s="66"/>
      <c r="AB960" s="66"/>
      <c r="AC960" s="66"/>
      <c r="AD960" s="66"/>
      <c r="AE960" s="66"/>
      <c r="AF960" s="66"/>
    </row>
    <row r="961" ht="14.25" customHeight="1">
      <c r="A961" s="66"/>
      <c r="B961" s="67"/>
      <c r="C961" s="66"/>
      <c r="D961" s="66"/>
      <c r="E961" s="66"/>
      <c r="F961" s="66"/>
      <c r="G961" s="66"/>
      <c r="H961" s="66"/>
      <c r="I961" s="66"/>
      <c r="J961" s="66"/>
      <c r="K961" s="66"/>
      <c r="L961" s="66"/>
      <c r="M961" s="66"/>
      <c r="N961" s="66"/>
      <c r="O961" s="66"/>
      <c r="P961" s="66"/>
      <c r="Q961" s="66"/>
      <c r="R961" s="66"/>
      <c r="S961" s="68"/>
      <c r="T961" s="69"/>
      <c r="U961" s="69"/>
      <c r="V961" s="70"/>
      <c r="W961" s="69"/>
      <c r="X961" s="70"/>
      <c r="Y961" s="69"/>
      <c r="Z961" s="69"/>
      <c r="AA961" s="66"/>
      <c r="AB961" s="66"/>
      <c r="AC961" s="66"/>
      <c r="AD961" s="66"/>
      <c r="AE961" s="66"/>
      <c r="AF961" s="66"/>
    </row>
    <row r="962" ht="14.25" customHeight="1">
      <c r="A962" s="66"/>
      <c r="B962" s="67"/>
      <c r="C962" s="66"/>
      <c r="D962" s="66"/>
      <c r="E962" s="66"/>
      <c r="F962" s="66"/>
      <c r="G962" s="66"/>
      <c r="H962" s="66"/>
      <c r="I962" s="66"/>
      <c r="J962" s="66"/>
      <c r="K962" s="66"/>
      <c r="L962" s="66"/>
      <c r="M962" s="66"/>
      <c r="N962" s="66"/>
      <c r="O962" s="66"/>
      <c r="P962" s="66"/>
      <c r="Q962" s="66"/>
      <c r="R962" s="66"/>
      <c r="S962" s="68"/>
      <c r="T962" s="69"/>
      <c r="U962" s="69"/>
      <c r="V962" s="70"/>
      <c r="W962" s="69"/>
      <c r="X962" s="70"/>
      <c r="Y962" s="69"/>
      <c r="Z962" s="69"/>
      <c r="AA962" s="66"/>
      <c r="AB962" s="66"/>
      <c r="AC962" s="66"/>
      <c r="AD962" s="66"/>
      <c r="AE962" s="66"/>
      <c r="AF962" s="66"/>
    </row>
    <row r="963" ht="14.25" customHeight="1">
      <c r="A963" s="66"/>
      <c r="B963" s="67"/>
      <c r="C963" s="66"/>
      <c r="D963" s="66"/>
      <c r="E963" s="66"/>
      <c r="F963" s="66"/>
      <c r="G963" s="66"/>
      <c r="H963" s="66"/>
      <c r="I963" s="66"/>
      <c r="J963" s="66"/>
      <c r="K963" s="66"/>
      <c r="L963" s="66"/>
      <c r="M963" s="66"/>
      <c r="N963" s="66"/>
      <c r="O963" s="66"/>
      <c r="P963" s="66"/>
      <c r="Q963" s="66"/>
      <c r="R963" s="66"/>
      <c r="S963" s="68"/>
      <c r="T963" s="69"/>
      <c r="U963" s="69"/>
      <c r="V963" s="70"/>
      <c r="W963" s="69"/>
      <c r="X963" s="70"/>
      <c r="Y963" s="69"/>
      <c r="Z963" s="69"/>
      <c r="AA963" s="66"/>
      <c r="AB963" s="66"/>
      <c r="AC963" s="66"/>
      <c r="AD963" s="66"/>
      <c r="AE963" s="66"/>
      <c r="AF963" s="66"/>
    </row>
    <row r="964" ht="14.25" customHeight="1">
      <c r="A964" s="66"/>
      <c r="B964" s="67"/>
      <c r="C964" s="66"/>
      <c r="D964" s="66"/>
      <c r="E964" s="66"/>
      <c r="F964" s="66"/>
      <c r="G964" s="66"/>
      <c r="H964" s="66"/>
      <c r="I964" s="66"/>
      <c r="J964" s="66"/>
      <c r="K964" s="66"/>
      <c r="L964" s="66"/>
      <c r="M964" s="66"/>
      <c r="N964" s="66"/>
      <c r="O964" s="66"/>
      <c r="P964" s="66"/>
      <c r="Q964" s="66"/>
      <c r="R964" s="66"/>
      <c r="S964" s="68"/>
      <c r="T964" s="69"/>
      <c r="U964" s="69"/>
      <c r="V964" s="70"/>
      <c r="W964" s="69"/>
      <c r="X964" s="70"/>
      <c r="Y964" s="69"/>
      <c r="Z964" s="69"/>
      <c r="AA964" s="66"/>
      <c r="AB964" s="66"/>
      <c r="AC964" s="66"/>
      <c r="AD964" s="66"/>
      <c r="AE964" s="66"/>
      <c r="AF964" s="66"/>
    </row>
    <row r="965" ht="14.25" customHeight="1">
      <c r="A965" s="66"/>
      <c r="B965" s="67"/>
      <c r="C965" s="66"/>
      <c r="D965" s="66"/>
      <c r="E965" s="66"/>
      <c r="F965" s="66"/>
      <c r="G965" s="66"/>
      <c r="H965" s="66"/>
      <c r="I965" s="66"/>
      <c r="J965" s="66"/>
      <c r="K965" s="66"/>
      <c r="L965" s="66"/>
      <c r="M965" s="66"/>
      <c r="N965" s="66"/>
      <c r="O965" s="66"/>
      <c r="P965" s="66"/>
      <c r="Q965" s="66"/>
      <c r="R965" s="66"/>
      <c r="S965" s="68"/>
      <c r="T965" s="69"/>
      <c r="U965" s="69"/>
      <c r="V965" s="70"/>
      <c r="W965" s="69"/>
      <c r="X965" s="70"/>
      <c r="Y965" s="69"/>
      <c r="Z965" s="69"/>
      <c r="AA965" s="66"/>
      <c r="AB965" s="66"/>
      <c r="AC965" s="66"/>
      <c r="AD965" s="66"/>
      <c r="AE965" s="66"/>
      <c r="AF965" s="66"/>
    </row>
    <row r="966" ht="14.25" customHeight="1">
      <c r="A966" s="66"/>
      <c r="B966" s="67"/>
      <c r="C966" s="66"/>
      <c r="D966" s="66"/>
      <c r="E966" s="66"/>
      <c r="F966" s="66"/>
      <c r="G966" s="66"/>
      <c r="H966" s="66"/>
      <c r="I966" s="66"/>
      <c r="J966" s="66"/>
      <c r="K966" s="66"/>
      <c r="L966" s="66"/>
      <c r="M966" s="66"/>
      <c r="N966" s="66"/>
      <c r="O966" s="66"/>
      <c r="P966" s="66"/>
      <c r="Q966" s="66"/>
      <c r="R966" s="66"/>
      <c r="S966" s="68"/>
      <c r="T966" s="69"/>
      <c r="U966" s="69"/>
      <c r="V966" s="70"/>
      <c r="W966" s="69"/>
      <c r="X966" s="70"/>
      <c r="Y966" s="69"/>
      <c r="Z966" s="69"/>
      <c r="AA966" s="66"/>
      <c r="AB966" s="66"/>
      <c r="AC966" s="66"/>
      <c r="AD966" s="66"/>
      <c r="AE966" s="66"/>
      <c r="AF966" s="66"/>
    </row>
    <row r="967" ht="14.25" customHeight="1">
      <c r="A967" s="66"/>
      <c r="B967" s="67"/>
      <c r="C967" s="66"/>
      <c r="D967" s="66"/>
      <c r="E967" s="66"/>
      <c r="F967" s="66"/>
      <c r="G967" s="66"/>
      <c r="H967" s="66"/>
      <c r="I967" s="66"/>
      <c r="J967" s="66"/>
      <c r="K967" s="66"/>
      <c r="L967" s="66"/>
      <c r="M967" s="66"/>
      <c r="N967" s="66"/>
      <c r="O967" s="66"/>
      <c r="P967" s="66"/>
      <c r="Q967" s="66"/>
      <c r="R967" s="66"/>
      <c r="S967" s="68"/>
      <c r="T967" s="69"/>
      <c r="U967" s="69"/>
      <c r="V967" s="70"/>
      <c r="W967" s="69"/>
      <c r="X967" s="70"/>
      <c r="Y967" s="69"/>
      <c r="Z967" s="69"/>
      <c r="AA967" s="66"/>
      <c r="AB967" s="66"/>
      <c r="AC967" s="66"/>
      <c r="AD967" s="66"/>
      <c r="AE967" s="66"/>
      <c r="AF967" s="66"/>
    </row>
    <row r="968" ht="14.25" customHeight="1">
      <c r="A968" s="66"/>
      <c r="B968" s="67"/>
      <c r="C968" s="66"/>
      <c r="D968" s="66"/>
      <c r="E968" s="66"/>
      <c r="F968" s="66"/>
      <c r="G968" s="66"/>
      <c r="H968" s="66"/>
      <c r="I968" s="66"/>
      <c r="J968" s="66"/>
      <c r="K968" s="66"/>
      <c r="L968" s="66"/>
      <c r="M968" s="66"/>
      <c r="N968" s="66"/>
      <c r="O968" s="66"/>
      <c r="P968" s="66"/>
      <c r="Q968" s="66"/>
      <c r="R968" s="66"/>
      <c r="S968" s="68"/>
      <c r="T968" s="69"/>
      <c r="U968" s="69"/>
      <c r="V968" s="70"/>
      <c r="W968" s="69"/>
      <c r="X968" s="70"/>
      <c r="Y968" s="69"/>
      <c r="Z968" s="69"/>
      <c r="AA968" s="66"/>
      <c r="AB968" s="66"/>
      <c r="AC968" s="66"/>
      <c r="AD968" s="66"/>
      <c r="AE968" s="66"/>
      <c r="AF968" s="66"/>
    </row>
    <row r="969" ht="14.25" customHeight="1">
      <c r="A969" s="66"/>
      <c r="B969" s="67"/>
      <c r="C969" s="66"/>
      <c r="D969" s="66"/>
      <c r="E969" s="66"/>
      <c r="F969" s="66"/>
      <c r="G969" s="66"/>
      <c r="H969" s="66"/>
      <c r="I969" s="66"/>
      <c r="J969" s="66"/>
      <c r="K969" s="66"/>
      <c r="L969" s="66"/>
      <c r="M969" s="66"/>
      <c r="N969" s="66"/>
      <c r="O969" s="66"/>
      <c r="P969" s="66"/>
      <c r="Q969" s="66"/>
      <c r="R969" s="66"/>
      <c r="S969" s="68"/>
      <c r="T969" s="69"/>
      <c r="U969" s="69"/>
      <c r="V969" s="70"/>
      <c r="W969" s="69"/>
      <c r="X969" s="70"/>
      <c r="Y969" s="69"/>
      <c r="Z969" s="69"/>
      <c r="AA969" s="66"/>
      <c r="AB969" s="66"/>
      <c r="AC969" s="66"/>
      <c r="AD969" s="66"/>
      <c r="AE969" s="66"/>
      <c r="AF969" s="66"/>
    </row>
    <row r="970" ht="14.25" customHeight="1">
      <c r="A970" s="66"/>
      <c r="B970" s="67"/>
      <c r="C970" s="66"/>
      <c r="D970" s="66"/>
      <c r="E970" s="66"/>
      <c r="F970" s="66"/>
      <c r="G970" s="66"/>
      <c r="H970" s="66"/>
      <c r="I970" s="66"/>
      <c r="J970" s="66"/>
      <c r="K970" s="66"/>
      <c r="L970" s="66"/>
      <c r="M970" s="66"/>
      <c r="N970" s="66"/>
      <c r="O970" s="66"/>
      <c r="P970" s="66"/>
      <c r="Q970" s="66"/>
      <c r="R970" s="66"/>
      <c r="S970" s="68"/>
      <c r="T970" s="69"/>
      <c r="U970" s="69"/>
      <c r="V970" s="70"/>
      <c r="W970" s="69"/>
      <c r="X970" s="70"/>
      <c r="Y970" s="69"/>
      <c r="Z970" s="69"/>
      <c r="AA970" s="66"/>
      <c r="AB970" s="66"/>
      <c r="AC970" s="66"/>
      <c r="AD970" s="66"/>
      <c r="AE970" s="66"/>
      <c r="AF970" s="66"/>
    </row>
    <row r="971" ht="14.25" customHeight="1">
      <c r="A971" s="66"/>
      <c r="B971" s="67"/>
      <c r="C971" s="66"/>
      <c r="D971" s="66"/>
      <c r="E971" s="66"/>
      <c r="F971" s="66"/>
      <c r="G971" s="66"/>
      <c r="H971" s="66"/>
      <c r="I971" s="66"/>
      <c r="J971" s="66"/>
      <c r="K971" s="66"/>
      <c r="L971" s="66"/>
      <c r="M971" s="66"/>
      <c r="N971" s="66"/>
      <c r="O971" s="66"/>
      <c r="P971" s="66"/>
      <c r="Q971" s="66"/>
      <c r="R971" s="66"/>
      <c r="S971" s="68"/>
      <c r="T971" s="69"/>
      <c r="U971" s="69"/>
      <c r="V971" s="70"/>
      <c r="W971" s="69"/>
      <c r="X971" s="70"/>
      <c r="Y971" s="69"/>
      <c r="Z971" s="69"/>
      <c r="AA971" s="66"/>
      <c r="AB971" s="66"/>
      <c r="AC971" s="66"/>
      <c r="AD971" s="66"/>
      <c r="AE971" s="66"/>
      <c r="AF971" s="66"/>
    </row>
    <row r="972" ht="14.25" customHeight="1">
      <c r="A972" s="66"/>
      <c r="B972" s="67"/>
      <c r="C972" s="66"/>
      <c r="D972" s="66"/>
      <c r="E972" s="66"/>
      <c r="F972" s="66"/>
      <c r="G972" s="66"/>
      <c r="H972" s="66"/>
      <c r="I972" s="66"/>
      <c r="J972" s="66"/>
      <c r="K972" s="66"/>
      <c r="L972" s="66"/>
      <c r="M972" s="66"/>
      <c r="N972" s="66"/>
      <c r="O972" s="66"/>
      <c r="P972" s="66"/>
      <c r="Q972" s="66"/>
      <c r="R972" s="66"/>
      <c r="S972" s="68"/>
      <c r="T972" s="69"/>
      <c r="U972" s="69"/>
      <c r="V972" s="70"/>
      <c r="W972" s="69"/>
      <c r="X972" s="70"/>
      <c r="Y972" s="69"/>
      <c r="Z972" s="69"/>
      <c r="AA972" s="66"/>
      <c r="AB972" s="66"/>
      <c r="AC972" s="66"/>
      <c r="AD972" s="66"/>
      <c r="AE972" s="66"/>
      <c r="AF972" s="66"/>
    </row>
    <row r="973" ht="14.25" customHeight="1">
      <c r="A973" s="66"/>
      <c r="B973" s="67"/>
      <c r="C973" s="66"/>
      <c r="D973" s="66"/>
      <c r="E973" s="66"/>
      <c r="F973" s="66"/>
      <c r="G973" s="66"/>
      <c r="H973" s="66"/>
      <c r="I973" s="66"/>
      <c r="J973" s="66"/>
      <c r="K973" s="66"/>
      <c r="L973" s="66"/>
      <c r="M973" s="66"/>
      <c r="N973" s="66"/>
      <c r="O973" s="66"/>
      <c r="P973" s="66"/>
      <c r="Q973" s="66"/>
      <c r="R973" s="66"/>
      <c r="S973" s="68"/>
      <c r="T973" s="69"/>
      <c r="U973" s="69"/>
      <c r="V973" s="70"/>
      <c r="W973" s="69"/>
      <c r="X973" s="70"/>
      <c r="Y973" s="69"/>
      <c r="Z973" s="69"/>
      <c r="AA973" s="66"/>
      <c r="AB973" s="66"/>
      <c r="AC973" s="66"/>
      <c r="AD973" s="66"/>
      <c r="AE973" s="66"/>
      <c r="AF973" s="66"/>
    </row>
    <row r="974" ht="14.25" customHeight="1">
      <c r="A974" s="66"/>
      <c r="B974" s="67"/>
      <c r="C974" s="66"/>
      <c r="D974" s="66"/>
      <c r="E974" s="66"/>
      <c r="F974" s="66"/>
      <c r="G974" s="66"/>
      <c r="H974" s="66"/>
      <c r="I974" s="66"/>
      <c r="J974" s="66"/>
      <c r="K974" s="66"/>
      <c r="L974" s="66"/>
      <c r="M974" s="66"/>
      <c r="N974" s="66"/>
      <c r="O974" s="66"/>
      <c r="P974" s="66"/>
      <c r="Q974" s="66"/>
      <c r="R974" s="66"/>
      <c r="S974" s="68"/>
      <c r="T974" s="69"/>
      <c r="U974" s="69"/>
      <c r="V974" s="70"/>
      <c r="W974" s="69"/>
      <c r="X974" s="70"/>
      <c r="Y974" s="69"/>
      <c r="Z974" s="69"/>
      <c r="AA974" s="66"/>
      <c r="AB974" s="66"/>
      <c r="AC974" s="66"/>
      <c r="AD974" s="66"/>
      <c r="AE974" s="66"/>
      <c r="AF974" s="66"/>
    </row>
    <row r="975" ht="14.25" customHeight="1">
      <c r="A975" s="66"/>
      <c r="B975" s="67"/>
      <c r="C975" s="66"/>
      <c r="D975" s="66"/>
      <c r="E975" s="66"/>
      <c r="F975" s="66"/>
      <c r="G975" s="66"/>
      <c r="H975" s="66"/>
      <c r="I975" s="66"/>
      <c r="J975" s="66"/>
      <c r="K975" s="66"/>
      <c r="L975" s="66"/>
      <c r="M975" s="66"/>
      <c r="N975" s="66"/>
      <c r="O975" s="66"/>
      <c r="P975" s="66"/>
      <c r="Q975" s="66"/>
      <c r="R975" s="66"/>
      <c r="S975" s="68"/>
      <c r="T975" s="69"/>
      <c r="U975" s="69"/>
      <c r="V975" s="70"/>
      <c r="W975" s="69"/>
      <c r="X975" s="70"/>
      <c r="Y975" s="69"/>
      <c r="Z975" s="69"/>
      <c r="AA975" s="66"/>
      <c r="AB975" s="66"/>
      <c r="AC975" s="66"/>
      <c r="AD975" s="66"/>
      <c r="AE975" s="66"/>
      <c r="AF975" s="66"/>
    </row>
    <row r="976" ht="14.25" customHeight="1">
      <c r="A976" s="66"/>
      <c r="B976" s="67"/>
      <c r="C976" s="66"/>
      <c r="D976" s="66"/>
      <c r="E976" s="66"/>
      <c r="F976" s="66"/>
      <c r="G976" s="66"/>
      <c r="H976" s="66"/>
      <c r="I976" s="66"/>
      <c r="J976" s="66"/>
      <c r="K976" s="66"/>
      <c r="L976" s="66"/>
      <c r="M976" s="66"/>
      <c r="N976" s="66"/>
      <c r="O976" s="66"/>
      <c r="P976" s="66"/>
      <c r="Q976" s="66"/>
      <c r="R976" s="66"/>
      <c r="S976" s="68"/>
      <c r="T976" s="69"/>
      <c r="U976" s="69"/>
      <c r="V976" s="70"/>
      <c r="W976" s="69"/>
      <c r="X976" s="70"/>
      <c r="Y976" s="69"/>
      <c r="Z976" s="69"/>
      <c r="AA976" s="66"/>
      <c r="AB976" s="66"/>
      <c r="AC976" s="66"/>
      <c r="AD976" s="66"/>
      <c r="AE976" s="66"/>
      <c r="AF976" s="66"/>
    </row>
    <row r="977" ht="14.25" customHeight="1">
      <c r="A977" s="66"/>
      <c r="B977" s="67"/>
      <c r="C977" s="66"/>
      <c r="D977" s="66"/>
      <c r="E977" s="66"/>
      <c r="F977" s="66"/>
      <c r="G977" s="66"/>
      <c r="H977" s="66"/>
      <c r="I977" s="66"/>
      <c r="J977" s="66"/>
      <c r="K977" s="66"/>
      <c r="L977" s="66"/>
      <c r="M977" s="66"/>
      <c r="N977" s="66"/>
      <c r="O977" s="66"/>
      <c r="P977" s="66"/>
      <c r="Q977" s="66"/>
      <c r="R977" s="66"/>
      <c r="S977" s="68"/>
      <c r="T977" s="69"/>
      <c r="U977" s="69"/>
      <c r="V977" s="70"/>
      <c r="W977" s="69"/>
      <c r="X977" s="70"/>
      <c r="Y977" s="69"/>
      <c r="Z977" s="69"/>
      <c r="AA977" s="66"/>
      <c r="AB977" s="66"/>
      <c r="AC977" s="66"/>
      <c r="AD977" s="66"/>
      <c r="AE977" s="66"/>
      <c r="AF977" s="66"/>
    </row>
    <row r="978" ht="14.25" customHeight="1">
      <c r="A978" s="66"/>
      <c r="B978" s="67"/>
      <c r="C978" s="66"/>
      <c r="D978" s="66"/>
      <c r="E978" s="66"/>
      <c r="F978" s="66"/>
      <c r="G978" s="66"/>
      <c r="H978" s="66"/>
      <c r="I978" s="66"/>
      <c r="J978" s="66"/>
      <c r="K978" s="66"/>
      <c r="L978" s="66"/>
      <c r="M978" s="66"/>
      <c r="N978" s="66"/>
      <c r="O978" s="66"/>
      <c r="P978" s="66"/>
      <c r="Q978" s="66"/>
      <c r="R978" s="66"/>
      <c r="S978" s="68"/>
      <c r="T978" s="69"/>
      <c r="U978" s="69"/>
      <c r="V978" s="70"/>
      <c r="W978" s="69"/>
      <c r="X978" s="70"/>
      <c r="Y978" s="69"/>
      <c r="Z978" s="69"/>
      <c r="AA978" s="66"/>
      <c r="AB978" s="66"/>
      <c r="AC978" s="66"/>
      <c r="AD978" s="66"/>
      <c r="AE978" s="66"/>
      <c r="AF978" s="66"/>
    </row>
    <row r="979" ht="14.25" customHeight="1">
      <c r="A979" s="66"/>
      <c r="B979" s="67"/>
      <c r="C979" s="66"/>
      <c r="D979" s="66"/>
      <c r="E979" s="66"/>
      <c r="F979" s="66"/>
      <c r="G979" s="66"/>
      <c r="H979" s="66"/>
      <c r="I979" s="66"/>
      <c r="J979" s="66"/>
      <c r="K979" s="66"/>
      <c r="L979" s="66"/>
      <c r="M979" s="66"/>
      <c r="N979" s="66"/>
      <c r="O979" s="66"/>
      <c r="P979" s="66"/>
      <c r="Q979" s="66"/>
      <c r="R979" s="66"/>
      <c r="S979" s="68"/>
      <c r="T979" s="69"/>
      <c r="U979" s="69"/>
      <c r="V979" s="70"/>
      <c r="W979" s="69"/>
      <c r="X979" s="70"/>
      <c r="Y979" s="69"/>
      <c r="Z979" s="69"/>
      <c r="AA979" s="66"/>
      <c r="AB979" s="66"/>
      <c r="AC979" s="66"/>
      <c r="AD979" s="66"/>
      <c r="AE979" s="66"/>
      <c r="AF979" s="66"/>
    </row>
    <row r="980" ht="14.25" customHeight="1">
      <c r="A980" s="66"/>
      <c r="B980" s="67"/>
      <c r="C980" s="66"/>
      <c r="D980" s="66"/>
      <c r="E980" s="66"/>
      <c r="F980" s="66"/>
      <c r="G980" s="66"/>
      <c r="H980" s="66"/>
      <c r="I980" s="66"/>
      <c r="J980" s="66"/>
      <c r="K980" s="66"/>
      <c r="L980" s="66"/>
      <c r="M980" s="66"/>
      <c r="N980" s="66"/>
      <c r="O980" s="66"/>
      <c r="P980" s="66"/>
      <c r="Q980" s="66"/>
      <c r="R980" s="66"/>
      <c r="S980" s="68"/>
      <c r="T980" s="69"/>
      <c r="U980" s="69"/>
      <c r="V980" s="70"/>
      <c r="W980" s="69"/>
      <c r="X980" s="70"/>
      <c r="Y980" s="69"/>
      <c r="Z980" s="69"/>
      <c r="AA980" s="66"/>
      <c r="AB980" s="66"/>
      <c r="AC980" s="66"/>
      <c r="AD980" s="66"/>
      <c r="AE980" s="66"/>
      <c r="AF980" s="66"/>
    </row>
    <row r="981" ht="14.25" customHeight="1">
      <c r="A981" s="66"/>
      <c r="B981" s="67"/>
      <c r="C981" s="66"/>
      <c r="D981" s="66"/>
      <c r="E981" s="66"/>
      <c r="F981" s="66"/>
      <c r="G981" s="66"/>
      <c r="H981" s="66"/>
      <c r="I981" s="66"/>
      <c r="J981" s="66"/>
      <c r="K981" s="66"/>
      <c r="L981" s="66"/>
      <c r="M981" s="66"/>
      <c r="N981" s="66"/>
      <c r="O981" s="66"/>
      <c r="P981" s="66"/>
      <c r="Q981" s="66"/>
      <c r="R981" s="66"/>
      <c r="S981" s="68"/>
      <c r="T981" s="69"/>
      <c r="U981" s="69"/>
      <c r="V981" s="70"/>
      <c r="W981" s="69"/>
      <c r="X981" s="70"/>
      <c r="Y981" s="69"/>
      <c r="Z981" s="69"/>
      <c r="AA981" s="66"/>
      <c r="AB981" s="66"/>
      <c r="AC981" s="66"/>
      <c r="AD981" s="66"/>
      <c r="AE981" s="66"/>
      <c r="AF981" s="66"/>
    </row>
    <row r="982" ht="14.25" customHeight="1">
      <c r="A982" s="66"/>
      <c r="B982" s="67"/>
      <c r="C982" s="66"/>
      <c r="D982" s="66"/>
      <c r="E982" s="66"/>
      <c r="F982" s="66"/>
      <c r="G982" s="66"/>
      <c r="H982" s="66"/>
      <c r="I982" s="66"/>
      <c r="J982" s="66"/>
      <c r="K982" s="66"/>
      <c r="L982" s="66"/>
      <c r="M982" s="66"/>
      <c r="N982" s="66"/>
      <c r="O982" s="66"/>
      <c r="P982" s="66"/>
      <c r="Q982" s="66"/>
      <c r="R982" s="66"/>
      <c r="S982" s="68"/>
      <c r="T982" s="69"/>
      <c r="U982" s="69"/>
      <c r="V982" s="70"/>
      <c r="W982" s="69"/>
      <c r="X982" s="70"/>
      <c r="Y982" s="69"/>
      <c r="Z982" s="69"/>
      <c r="AA982" s="66"/>
      <c r="AB982" s="66"/>
      <c r="AC982" s="66"/>
      <c r="AD982" s="66"/>
      <c r="AE982" s="66"/>
      <c r="AF982" s="66"/>
    </row>
    <row r="983" ht="14.25" customHeight="1">
      <c r="A983" s="66"/>
      <c r="B983" s="67"/>
      <c r="C983" s="66"/>
      <c r="D983" s="66"/>
      <c r="E983" s="66"/>
      <c r="F983" s="66"/>
      <c r="G983" s="66"/>
      <c r="H983" s="66"/>
      <c r="I983" s="66"/>
      <c r="J983" s="66"/>
      <c r="K983" s="66"/>
      <c r="L983" s="66"/>
      <c r="M983" s="66"/>
      <c r="N983" s="66"/>
      <c r="O983" s="66"/>
      <c r="P983" s="66"/>
      <c r="Q983" s="66"/>
      <c r="R983" s="66"/>
      <c r="S983" s="68"/>
      <c r="T983" s="69"/>
      <c r="U983" s="69"/>
      <c r="V983" s="70"/>
      <c r="W983" s="69"/>
      <c r="X983" s="70"/>
      <c r="Y983" s="69"/>
      <c r="Z983" s="69"/>
      <c r="AA983" s="66"/>
      <c r="AB983" s="66"/>
      <c r="AC983" s="66"/>
      <c r="AD983" s="66"/>
      <c r="AE983" s="66"/>
      <c r="AF983" s="66"/>
    </row>
    <row r="984" ht="14.25" customHeight="1">
      <c r="A984" s="66"/>
      <c r="B984" s="67"/>
      <c r="C984" s="66"/>
      <c r="D984" s="66"/>
      <c r="E984" s="66"/>
      <c r="F984" s="66"/>
      <c r="G984" s="66"/>
      <c r="H984" s="66"/>
      <c r="I984" s="66"/>
      <c r="J984" s="66"/>
      <c r="K984" s="66"/>
      <c r="L984" s="66"/>
      <c r="M984" s="66"/>
      <c r="N984" s="66"/>
      <c r="O984" s="66"/>
      <c r="P984" s="66"/>
      <c r="Q984" s="66"/>
      <c r="R984" s="66"/>
      <c r="S984" s="68"/>
      <c r="T984" s="69"/>
      <c r="U984" s="69"/>
      <c r="V984" s="70"/>
      <c r="W984" s="69"/>
      <c r="X984" s="70"/>
      <c r="Y984" s="69"/>
      <c r="Z984" s="69"/>
      <c r="AA984" s="66"/>
      <c r="AB984" s="66"/>
      <c r="AC984" s="66"/>
      <c r="AD984" s="66"/>
      <c r="AE984" s="66"/>
      <c r="AF984" s="66"/>
    </row>
    <row r="985" ht="14.25" customHeight="1">
      <c r="A985" s="66"/>
      <c r="B985" s="67"/>
      <c r="C985" s="66"/>
      <c r="D985" s="66"/>
      <c r="E985" s="66"/>
      <c r="F985" s="66"/>
      <c r="G985" s="66"/>
      <c r="H985" s="66"/>
      <c r="I985" s="66"/>
      <c r="J985" s="66"/>
      <c r="K985" s="66"/>
      <c r="L985" s="66"/>
      <c r="M985" s="66"/>
      <c r="N985" s="66"/>
      <c r="O985" s="66"/>
      <c r="P985" s="66"/>
      <c r="Q985" s="66"/>
      <c r="R985" s="66"/>
      <c r="S985" s="68"/>
      <c r="T985" s="69"/>
      <c r="U985" s="69"/>
      <c r="V985" s="70"/>
      <c r="W985" s="69"/>
      <c r="X985" s="70"/>
      <c r="Y985" s="69"/>
      <c r="Z985" s="69"/>
      <c r="AA985" s="66"/>
      <c r="AB985" s="66"/>
      <c r="AC985" s="66"/>
      <c r="AD985" s="66"/>
      <c r="AE985" s="66"/>
      <c r="AF985" s="66"/>
    </row>
    <row r="986" ht="14.25" customHeight="1">
      <c r="A986" s="66"/>
      <c r="B986" s="67"/>
      <c r="C986" s="66"/>
      <c r="D986" s="66"/>
      <c r="E986" s="66"/>
      <c r="F986" s="66"/>
      <c r="G986" s="66"/>
      <c r="H986" s="66"/>
      <c r="I986" s="66"/>
      <c r="J986" s="66"/>
      <c r="K986" s="66"/>
      <c r="L986" s="66"/>
      <c r="M986" s="66"/>
      <c r="N986" s="66"/>
      <c r="O986" s="66"/>
      <c r="P986" s="66"/>
      <c r="Q986" s="66"/>
      <c r="R986" s="66"/>
      <c r="S986" s="68"/>
      <c r="T986" s="69"/>
      <c r="U986" s="69"/>
      <c r="V986" s="70"/>
      <c r="W986" s="69"/>
      <c r="X986" s="70"/>
      <c r="Y986" s="69"/>
      <c r="Z986" s="69"/>
      <c r="AA986" s="66"/>
      <c r="AB986" s="66"/>
      <c r="AC986" s="66"/>
      <c r="AD986" s="66"/>
      <c r="AE986" s="66"/>
      <c r="AF986" s="66"/>
    </row>
    <row r="987" ht="14.25" customHeight="1">
      <c r="A987" s="66"/>
      <c r="B987" s="67"/>
      <c r="C987" s="66"/>
      <c r="D987" s="66"/>
      <c r="E987" s="66"/>
      <c r="F987" s="66"/>
      <c r="G987" s="66"/>
      <c r="H987" s="66"/>
      <c r="I987" s="66"/>
      <c r="J987" s="66"/>
      <c r="K987" s="66"/>
      <c r="L987" s="66"/>
      <c r="M987" s="66"/>
      <c r="N987" s="66"/>
      <c r="O987" s="66"/>
      <c r="P987" s="66"/>
      <c r="Q987" s="66"/>
      <c r="R987" s="66"/>
      <c r="S987" s="68"/>
      <c r="T987" s="69"/>
      <c r="U987" s="69"/>
      <c r="V987" s="70"/>
      <c r="W987" s="69"/>
      <c r="X987" s="70"/>
      <c r="Y987" s="69"/>
      <c r="Z987" s="69"/>
      <c r="AA987" s="66"/>
      <c r="AB987" s="66"/>
      <c r="AC987" s="66"/>
      <c r="AD987" s="66"/>
      <c r="AE987" s="66"/>
      <c r="AF987" s="66"/>
    </row>
    <row r="988" ht="14.25" customHeight="1">
      <c r="A988" s="66"/>
      <c r="B988" s="67"/>
      <c r="C988" s="66"/>
      <c r="D988" s="66"/>
      <c r="E988" s="66"/>
      <c r="F988" s="66"/>
      <c r="G988" s="66"/>
      <c r="H988" s="66"/>
      <c r="I988" s="66"/>
      <c r="J988" s="66"/>
      <c r="K988" s="66"/>
      <c r="L988" s="66"/>
      <c r="M988" s="66"/>
      <c r="N988" s="66"/>
      <c r="O988" s="66"/>
      <c r="P988" s="66"/>
      <c r="Q988" s="66"/>
      <c r="R988" s="66"/>
      <c r="S988" s="68"/>
      <c r="T988" s="69"/>
      <c r="U988" s="69"/>
      <c r="V988" s="70"/>
      <c r="W988" s="69"/>
      <c r="X988" s="70"/>
      <c r="Y988" s="69"/>
      <c r="Z988" s="69"/>
      <c r="AA988" s="66"/>
      <c r="AB988" s="66"/>
      <c r="AC988" s="66"/>
      <c r="AD988" s="66"/>
      <c r="AE988" s="66"/>
      <c r="AF988" s="66"/>
    </row>
    <row r="989" ht="14.25" customHeight="1">
      <c r="A989" s="66"/>
      <c r="B989" s="67"/>
      <c r="C989" s="66"/>
      <c r="D989" s="66"/>
      <c r="E989" s="66"/>
      <c r="F989" s="66"/>
      <c r="G989" s="66"/>
      <c r="H989" s="66"/>
      <c r="I989" s="66"/>
      <c r="J989" s="66"/>
      <c r="K989" s="66"/>
      <c r="L989" s="66"/>
      <c r="M989" s="66"/>
      <c r="N989" s="66"/>
      <c r="O989" s="66"/>
      <c r="P989" s="66"/>
      <c r="Q989" s="66"/>
      <c r="R989" s="66"/>
      <c r="S989" s="68"/>
      <c r="T989" s="69"/>
      <c r="U989" s="69"/>
      <c r="V989" s="70"/>
      <c r="W989" s="69"/>
      <c r="X989" s="70"/>
      <c r="Y989" s="69"/>
      <c r="Z989" s="69"/>
      <c r="AA989" s="66"/>
      <c r="AB989" s="66"/>
      <c r="AC989" s="66"/>
      <c r="AD989" s="66"/>
      <c r="AE989" s="66"/>
      <c r="AF989" s="66"/>
    </row>
    <row r="990" ht="14.25" customHeight="1">
      <c r="A990" s="66"/>
      <c r="B990" s="67"/>
      <c r="C990" s="66"/>
      <c r="D990" s="66"/>
      <c r="E990" s="66"/>
      <c r="F990" s="66"/>
      <c r="G990" s="66"/>
      <c r="H990" s="66"/>
      <c r="I990" s="66"/>
      <c r="J990" s="66"/>
      <c r="K990" s="66"/>
      <c r="L990" s="66"/>
      <c r="M990" s="66"/>
      <c r="N990" s="66"/>
      <c r="O990" s="66"/>
      <c r="P990" s="66"/>
      <c r="Q990" s="66"/>
      <c r="R990" s="66"/>
      <c r="S990" s="68"/>
      <c r="T990" s="69"/>
      <c r="U990" s="69"/>
      <c r="V990" s="70"/>
      <c r="W990" s="69"/>
      <c r="X990" s="70"/>
      <c r="Y990" s="69"/>
      <c r="Z990" s="69"/>
      <c r="AA990" s="66"/>
      <c r="AB990" s="66"/>
      <c r="AC990" s="66"/>
      <c r="AD990" s="66"/>
      <c r="AE990" s="66"/>
      <c r="AF990" s="66"/>
    </row>
    <row r="991" ht="14.25" customHeight="1">
      <c r="A991" s="66"/>
      <c r="B991" s="67"/>
      <c r="C991" s="66"/>
      <c r="D991" s="66"/>
      <c r="E991" s="66"/>
      <c r="F991" s="66"/>
      <c r="G991" s="66"/>
      <c r="H991" s="66"/>
      <c r="I991" s="66"/>
      <c r="J991" s="66"/>
      <c r="K991" s="66"/>
      <c r="L991" s="66"/>
      <c r="M991" s="66"/>
      <c r="N991" s="66"/>
      <c r="O991" s="66"/>
      <c r="P991" s="66"/>
      <c r="Q991" s="66"/>
      <c r="R991" s="66"/>
      <c r="S991" s="68"/>
      <c r="T991" s="69"/>
      <c r="U991" s="69"/>
      <c r="V991" s="70"/>
      <c r="W991" s="69"/>
      <c r="X991" s="70"/>
      <c r="Y991" s="69"/>
      <c r="Z991" s="69"/>
      <c r="AA991" s="66"/>
      <c r="AB991" s="66"/>
      <c r="AC991" s="66"/>
      <c r="AD991" s="66"/>
      <c r="AE991" s="66"/>
      <c r="AF991" s="66"/>
    </row>
    <row r="992" ht="14.25" customHeight="1">
      <c r="A992" s="66"/>
      <c r="B992" s="67"/>
      <c r="C992" s="66"/>
      <c r="D992" s="66"/>
      <c r="E992" s="66"/>
      <c r="F992" s="66"/>
      <c r="G992" s="66"/>
      <c r="H992" s="66"/>
      <c r="I992" s="66"/>
      <c r="J992" s="66"/>
      <c r="K992" s="66"/>
      <c r="L992" s="66"/>
      <c r="M992" s="66"/>
      <c r="N992" s="66"/>
      <c r="O992" s="66"/>
      <c r="P992" s="66"/>
      <c r="Q992" s="66"/>
      <c r="R992" s="66"/>
      <c r="S992" s="68"/>
      <c r="T992" s="69"/>
      <c r="U992" s="69"/>
      <c r="V992" s="70"/>
      <c r="W992" s="69"/>
      <c r="X992" s="70"/>
      <c r="Y992" s="69"/>
      <c r="Z992" s="69"/>
      <c r="AA992" s="66"/>
      <c r="AB992" s="66"/>
      <c r="AC992" s="66"/>
      <c r="AD992" s="66"/>
      <c r="AE992" s="66"/>
      <c r="AF992" s="66"/>
    </row>
    <row r="993" ht="14.25" customHeight="1">
      <c r="A993" s="66"/>
      <c r="B993" s="67"/>
      <c r="C993" s="66"/>
      <c r="D993" s="66"/>
      <c r="E993" s="66"/>
      <c r="F993" s="66"/>
      <c r="G993" s="66"/>
      <c r="H993" s="66"/>
      <c r="I993" s="66"/>
      <c r="J993" s="66"/>
      <c r="K993" s="66"/>
      <c r="L993" s="66"/>
      <c r="M993" s="66"/>
      <c r="N993" s="66"/>
      <c r="O993" s="66"/>
      <c r="P993" s="66"/>
      <c r="Q993" s="66"/>
      <c r="R993" s="66"/>
      <c r="S993" s="68"/>
      <c r="T993" s="69"/>
      <c r="U993" s="69"/>
      <c r="V993" s="70"/>
      <c r="W993" s="69"/>
      <c r="X993" s="70"/>
      <c r="Y993" s="69"/>
      <c r="Z993" s="69"/>
      <c r="AA993" s="66"/>
      <c r="AB993" s="66"/>
      <c r="AC993" s="66"/>
      <c r="AD993" s="66"/>
      <c r="AE993" s="66"/>
      <c r="AF993" s="66"/>
    </row>
    <row r="994" ht="14.25" customHeight="1">
      <c r="A994" s="66"/>
      <c r="B994" s="67"/>
      <c r="C994" s="66"/>
      <c r="D994" s="66"/>
      <c r="E994" s="66"/>
      <c r="F994" s="66"/>
      <c r="G994" s="66"/>
      <c r="H994" s="66"/>
      <c r="I994" s="66"/>
      <c r="J994" s="66"/>
      <c r="K994" s="66"/>
      <c r="L994" s="66"/>
      <c r="M994" s="66"/>
      <c r="N994" s="66"/>
      <c r="O994" s="66"/>
      <c r="P994" s="66"/>
      <c r="Q994" s="66"/>
      <c r="R994" s="66"/>
      <c r="S994" s="68"/>
      <c r="T994" s="69"/>
      <c r="U994" s="69"/>
      <c r="V994" s="70"/>
      <c r="W994" s="69"/>
      <c r="X994" s="70"/>
      <c r="Y994" s="69"/>
      <c r="Z994" s="69"/>
      <c r="AA994" s="66"/>
      <c r="AB994" s="66"/>
      <c r="AC994" s="66"/>
      <c r="AD994" s="66"/>
      <c r="AE994" s="66"/>
      <c r="AF994" s="66"/>
    </row>
    <row r="995" ht="14.25" customHeight="1">
      <c r="A995" s="66"/>
      <c r="B995" s="67"/>
      <c r="C995" s="66"/>
      <c r="D995" s="66"/>
      <c r="E995" s="66"/>
      <c r="F995" s="66"/>
      <c r="G995" s="66"/>
      <c r="H995" s="66"/>
      <c r="I995" s="66"/>
      <c r="J995" s="66"/>
      <c r="K995" s="66"/>
      <c r="L995" s="66"/>
      <c r="M995" s="66"/>
      <c r="N995" s="66"/>
      <c r="O995" s="66"/>
      <c r="P995" s="66"/>
      <c r="Q995" s="66"/>
      <c r="R995" s="66"/>
      <c r="S995" s="68"/>
      <c r="T995" s="69"/>
      <c r="U995" s="69"/>
      <c r="V995" s="70"/>
      <c r="W995" s="69"/>
      <c r="X995" s="70"/>
      <c r="Y995" s="69"/>
      <c r="Z995" s="69"/>
      <c r="AA995" s="66"/>
      <c r="AB995" s="66"/>
      <c r="AC995" s="66"/>
      <c r="AD995" s="66"/>
      <c r="AE995" s="66"/>
      <c r="AF995" s="66"/>
    </row>
    <row r="996" ht="14.25" customHeight="1">
      <c r="A996" s="66"/>
      <c r="B996" s="67"/>
      <c r="C996" s="66"/>
      <c r="D996" s="66"/>
      <c r="E996" s="66"/>
      <c r="F996" s="66"/>
      <c r="G996" s="66"/>
      <c r="H996" s="66"/>
      <c r="I996" s="66"/>
      <c r="J996" s="66"/>
      <c r="K996" s="66"/>
      <c r="L996" s="66"/>
      <c r="M996" s="66"/>
      <c r="N996" s="66"/>
      <c r="O996" s="66"/>
      <c r="P996" s="66"/>
      <c r="Q996" s="66"/>
      <c r="R996" s="66"/>
      <c r="S996" s="68"/>
      <c r="T996" s="69"/>
      <c r="U996" s="69"/>
      <c r="V996" s="70"/>
      <c r="W996" s="69"/>
      <c r="X996" s="70"/>
      <c r="Y996" s="69"/>
      <c r="Z996" s="69"/>
      <c r="AA996" s="66"/>
      <c r="AB996" s="66"/>
      <c r="AC996" s="66"/>
      <c r="AD996" s="66"/>
      <c r="AE996" s="66"/>
      <c r="AF996" s="66"/>
    </row>
    <row r="997" ht="14.25" customHeight="1">
      <c r="A997" s="66"/>
      <c r="B997" s="67"/>
      <c r="C997" s="66"/>
      <c r="D997" s="66"/>
      <c r="E997" s="66"/>
      <c r="F997" s="66"/>
      <c r="G997" s="66"/>
      <c r="H997" s="66"/>
      <c r="I997" s="66"/>
      <c r="J997" s="66"/>
      <c r="K997" s="66"/>
      <c r="L997" s="66"/>
      <c r="M997" s="66"/>
      <c r="N997" s="66"/>
      <c r="O997" s="66"/>
      <c r="P997" s="66"/>
      <c r="Q997" s="66"/>
      <c r="R997" s="66"/>
      <c r="S997" s="68"/>
      <c r="T997" s="69"/>
      <c r="U997" s="69"/>
      <c r="V997" s="70"/>
      <c r="W997" s="69"/>
      <c r="X997" s="70"/>
      <c r="Y997" s="69"/>
      <c r="Z997" s="69"/>
      <c r="AA997" s="66"/>
      <c r="AB997" s="66"/>
      <c r="AC997" s="66"/>
      <c r="AD997" s="66"/>
      <c r="AE997" s="66"/>
      <c r="AF997" s="66"/>
    </row>
    <row r="998" ht="14.25" customHeight="1">
      <c r="A998" s="66"/>
      <c r="B998" s="67"/>
      <c r="C998" s="66"/>
      <c r="D998" s="66"/>
      <c r="E998" s="66"/>
      <c r="F998" s="66"/>
      <c r="G998" s="66"/>
      <c r="H998" s="66"/>
      <c r="I998" s="66"/>
      <c r="J998" s="66"/>
      <c r="K998" s="66"/>
      <c r="L998" s="66"/>
      <c r="M998" s="66"/>
      <c r="N998" s="66"/>
      <c r="O998" s="66"/>
      <c r="P998" s="66"/>
      <c r="Q998" s="66"/>
      <c r="R998" s="66"/>
      <c r="S998" s="68"/>
      <c r="T998" s="69"/>
      <c r="U998" s="69"/>
      <c r="V998" s="70"/>
      <c r="W998" s="69"/>
      <c r="X998" s="70"/>
      <c r="Y998" s="69"/>
      <c r="Z998" s="69"/>
      <c r="AA998" s="66"/>
      <c r="AB998" s="66"/>
      <c r="AC998" s="66"/>
      <c r="AD998" s="66"/>
      <c r="AE998" s="66"/>
      <c r="AF998" s="66"/>
    </row>
    <row r="999" ht="14.25" customHeight="1">
      <c r="A999" s="66"/>
      <c r="B999" s="67"/>
      <c r="C999" s="66"/>
      <c r="D999" s="66"/>
      <c r="E999" s="66"/>
      <c r="F999" s="66"/>
      <c r="G999" s="66"/>
      <c r="H999" s="66"/>
      <c r="I999" s="66"/>
      <c r="J999" s="66"/>
      <c r="K999" s="66"/>
      <c r="L999" s="66"/>
      <c r="M999" s="66"/>
      <c r="N999" s="66"/>
      <c r="O999" s="66"/>
      <c r="P999" s="66"/>
      <c r="Q999" s="66"/>
      <c r="R999" s="66"/>
      <c r="S999" s="68"/>
      <c r="T999" s="69"/>
      <c r="U999" s="69"/>
      <c r="V999" s="70"/>
      <c r="W999" s="69"/>
      <c r="X999" s="70"/>
      <c r="Y999" s="69"/>
      <c r="Z999" s="69"/>
      <c r="AA999" s="66"/>
      <c r="AB999" s="66"/>
      <c r="AC999" s="66"/>
      <c r="AD999" s="66"/>
      <c r="AE999" s="66"/>
      <c r="AF999" s="66"/>
    </row>
    <row r="1000" ht="14.25" customHeight="1">
      <c r="A1000" s="66"/>
      <c r="B1000" s="67"/>
      <c r="C1000" s="66"/>
      <c r="D1000" s="66"/>
      <c r="E1000" s="66"/>
      <c r="F1000" s="66"/>
      <c r="G1000" s="66"/>
      <c r="H1000" s="66"/>
      <c r="I1000" s="66"/>
      <c r="J1000" s="66"/>
      <c r="K1000" s="66"/>
      <c r="L1000" s="66"/>
      <c r="M1000" s="66"/>
      <c r="N1000" s="66"/>
      <c r="O1000" s="66"/>
      <c r="P1000" s="66"/>
      <c r="Q1000" s="66"/>
      <c r="R1000" s="66"/>
      <c r="S1000" s="68"/>
      <c r="T1000" s="69"/>
      <c r="U1000" s="69"/>
      <c r="V1000" s="70"/>
      <c r="W1000" s="69"/>
      <c r="X1000" s="70"/>
      <c r="Y1000" s="69"/>
      <c r="Z1000" s="69"/>
      <c r="AA1000" s="66"/>
      <c r="AB1000" s="66"/>
      <c r="AC1000" s="66"/>
      <c r="AD1000" s="66"/>
      <c r="AE1000" s="66"/>
      <c r="AF1000" s="66"/>
    </row>
  </sheetData>
  <conditionalFormatting sqref="R1:R66 R68:R103 R106 R108:R109 R111:R115 R119:R195 R197:R200 R202:R209 R212:R367">
    <cfRule type="containsText" dxfId="0" priority="1" operator="containsText" text="and">
      <formula>NOT(ISERROR(SEARCH(("and"),(R1))))</formula>
    </cfRule>
  </conditionalFormatting>
  <hyperlinks>
    <hyperlink r:id="rId1" ref="F4"/>
    <hyperlink r:id="rId2" ref="F17"/>
    <hyperlink r:id="rId3" ref="F97"/>
    <hyperlink r:id="rId4" ref="F103"/>
    <hyperlink r:id="rId5" ref="F142"/>
    <hyperlink r:id="rId6" ref="F143"/>
    <hyperlink r:id="rId7" ref="F160"/>
    <hyperlink r:id="rId8" ref="F209"/>
    <hyperlink r:id="rId9" ref="F210"/>
    <hyperlink r:id="rId10" ref="F223"/>
    <hyperlink r:id="rId11" ref="F309"/>
    <hyperlink r:id="rId12" ref="F346"/>
    <hyperlink r:id="rId13" ref="F351"/>
  </hyperlinks>
  <printOptions/>
  <pageMargins bottom="0.75" footer="0.0" header="0.0" left="0.7" right="0.7" top="0.75"/>
  <pageSetup orientation="portrait"/>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1.13"/>
    <col customWidth="1" min="2" max="2" width="23.0"/>
    <col customWidth="1" min="3" max="3" width="21.13"/>
    <col customWidth="1" min="4" max="26" width="11.13"/>
  </cols>
  <sheetData>
    <row r="1"/>
    <row r="2">
      <c r="B2" s="104" t="s">
        <v>14388</v>
      </c>
      <c r="C2" s="39"/>
    </row>
    <row r="3">
      <c r="B3" s="105" t="s">
        <v>14389</v>
      </c>
      <c r="C3" s="105" t="s">
        <v>14390</v>
      </c>
    </row>
    <row r="4">
      <c r="B4" s="106" t="s">
        <v>2053</v>
      </c>
      <c r="C4" s="106" t="s">
        <v>14391</v>
      </c>
    </row>
    <row r="5">
      <c r="B5" s="106" t="s">
        <v>10725</v>
      </c>
      <c r="C5" s="106" t="s">
        <v>14392</v>
      </c>
    </row>
    <row r="6">
      <c r="B6" s="106" t="s">
        <v>7720</v>
      </c>
      <c r="C6" s="106" t="s">
        <v>14392</v>
      </c>
    </row>
    <row r="7">
      <c r="B7" s="106" t="s">
        <v>10730</v>
      </c>
      <c r="C7" s="106" t="s">
        <v>14393</v>
      </c>
    </row>
    <row r="8">
      <c r="B8" s="106" t="s">
        <v>14394</v>
      </c>
      <c r="C8" s="106" t="s">
        <v>14393</v>
      </c>
    </row>
    <row r="9">
      <c r="B9" s="106" t="s">
        <v>1950</v>
      </c>
      <c r="C9" s="106" t="s">
        <v>14392</v>
      </c>
    </row>
    <row r="10">
      <c r="B10" s="106" t="s">
        <v>14395</v>
      </c>
      <c r="C10" s="106" t="s">
        <v>14393</v>
      </c>
    </row>
    <row r="11">
      <c r="B11" s="106" t="s">
        <v>8834</v>
      </c>
      <c r="C11" s="106" t="s">
        <v>14392</v>
      </c>
    </row>
    <row r="12">
      <c r="B12" s="106" t="s">
        <v>10109</v>
      </c>
      <c r="C12" s="106" t="s">
        <v>14392</v>
      </c>
    </row>
    <row r="13">
      <c r="B13" s="106" t="s">
        <v>1071</v>
      </c>
      <c r="C13" s="106" t="s">
        <v>14393</v>
      </c>
    </row>
    <row r="14">
      <c r="B14" s="106" t="s">
        <v>1068</v>
      </c>
      <c r="C14" s="106" t="s">
        <v>14393</v>
      </c>
    </row>
    <row r="15">
      <c r="B15" s="106" t="s">
        <v>5843</v>
      </c>
      <c r="C15" s="106" t="s">
        <v>14393</v>
      </c>
    </row>
    <row r="16">
      <c r="B16" s="106" t="s">
        <v>4957</v>
      </c>
      <c r="C16" s="106" t="s">
        <v>14392</v>
      </c>
    </row>
    <row r="17">
      <c r="B17" s="106" t="s">
        <v>14396</v>
      </c>
      <c r="C17" s="106" t="s">
        <v>14393</v>
      </c>
    </row>
    <row r="18">
      <c r="B18" s="106" t="s">
        <v>4140</v>
      </c>
      <c r="C18" s="106" t="s">
        <v>14392</v>
      </c>
    </row>
    <row r="19">
      <c r="B19" s="106" t="s">
        <v>14397</v>
      </c>
      <c r="C19" s="106" t="s">
        <v>14393</v>
      </c>
    </row>
    <row r="20">
      <c r="B20" s="106" t="s">
        <v>1320</v>
      </c>
      <c r="C20" s="106" t="s">
        <v>14392</v>
      </c>
    </row>
    <row r="21">
      <c r="B21" s="106" t="s">
        <v>8802</v>
      </c>
      <c r="C21" s="106" t="s">
        <v>14393</v>
      </c>
    </row>
    <row r="22">
      <c r="B22" s="106" t="s">
        <v>14398</v>
      </c>
      <c r="C22" s="106" t="s">
        <v>14392</v>
      </c>
    </row>
    <row r="23">
      <c r="B23" s="106" t="s">
        <v>5440</v>
      </c>
      <c r="C23" s="106" t="s">
        <v>14392</v>
      </c>
    </row>
    <row r="24">
      <c r="B24" s="106" t="s">
        <v>14399</v>
      </c>
      <c r="C24" s="106" t="s">
        <v>14393</v>
      </c>
    </row>
    <row r="25">
      <c r="B25" s="106" t="s">
        <v>2808</v>
      </c>
      <c r="C25" s="106" t="s">
        <v>14392</v>
      </c>
    </row>
    <row r="26">
      <c r="B26" s="106" t="s">
        <v>5698</v>
      </c>
      <c r="C26" s="106" t="s">
        <v>14392</v>
      </c>
    </row>
    <row r="27">
      <c r="B27" s="106" t="s">
        <v>14400</v>
      </c>
      <c r="C27" s="106" t="s">
        <v>14392</v>
      </c>
    </row>
    <row r="28">
      <c r="B28" s="106" t="s">
        <v>2820</v>
      </c>
      <c r="C28" s="106" t="s">
        <v>14392</v>
      </c>
    </row>
    <row r="29">
      <c r="B29" s="106" t="s">
        <v>192</v>
      </c>
      <c r="C29" s="106" t="s">
        <v>14392</v>
      </c>
    </row>
    <row r="30">
      <c r="B30" s="106" t="s">
        <v>14401</v>
      </c>
      <c r="C30" s="106" t="s">
        <v>14393</v>
      </c>
    </row>
    <row r="31">
      <c r="B31" s="106" t="s">
        <v>6640</v>
      </c>
      <c r="C31" s="106" t="s">
        <v>14393</v>
      </c>
    </row>
    <row r="32">
      <c r="B32" s="106" t="s">
        <v>6109</v>
      </c>
      <c r="C32" s="106" t="s">
        <v>14393</v>
      </c>
    </row>
    <row r="33">
      <c r="B33" s="106" t="s">
        <v>299</v>
      </c>
      <c r="C33" s="106" t="s">
        <v>14391</v>
      </c>
    </row>
    <row r="34">
      <c r="B34" s="106" t="s">
        <v>675</v>
      </c>
      <c r="C34" s="106" t="s">
        <v>14391</v>
      </c>
    </row>
    <row r="35">
      <c r="B35" s="106" t="s">
        <v>14402</v>
      </c>
      <c r="C35" s="106" t="s">
        <v>14392</v>
      </c>
    </row>
    <row r="36">
      <c r="B36" s="106" t="s">
        <v>2869</v>
      </c>
      <c r="C36" s="106" t="s">
        <v>14392</v>
      </c>
    </row>
    <row r="37">
      <c r="B37" s="106" t="s">
        <v>1347</v>
      </c>
      <c r="C37" s="106" t="s">
        <v>14392</v>
      </c>
    </row>
    <row r="38">
      <c r="B38" s="106" t="s">
        <v>971</v>
      </c>
      <c r="C38" s="106" t="s">
        <v>14393</v>
      </c>
    </row>
    <row r="39">
      <c r="B39" s="106" t="s">
        <v>14403</v>
      </c>
      <c r="C39" s="106" t="s">
        <v>14393</v>
      </c>
    </row>
    <row r="40">
      <c r="B40" s="106" t="s">
        <v>2852</v>
      </c>
      <c r="C40" s="106" t="s">
        <v>14391</v>
      </c>
    </row>
    <row r="41">
      <c r="B41" s="106" t="s">
        <v>887</v>
      </c>
      <c r="C41" s="106" t="s">
        <v>14391</v>
      </c>
    </row>
    <row r="42">
      <c r="B42" s="106" t="s">
        <v>14404</v>
      </c>
      <c r="C42" s="106" t="s">
        <v>14393</v>
      </c>
    </row>
    <row r="43">
      <c r="B43" s="106" t="s">
        <v>14405</v>
      </c>
      <c r="C43" s="106" t="s">
        <v>14393</v>
      </c>
    </row>
    <row r="44">
      <c r="B44" s="106" t="s">
        <v>1418</v>
      </c>
      <c r="C44" s="106" t="s">
        <v>14392</v>
      </c>
    </row>
    <row r="45">
      <c r="B45" s="106" t="s">
        <v>9126</v>
      </c>
      <c r="C45" s="106" t="s">
        <v>14392</v>
      </c>
    </row>
    <row r="46">
      <c r="B46" s="106" t="s">
        <v>14406</v>
      </c>
      <c r="C46" s="106" t="s">
        <v>14392</v>
      </c>
    </row>
    <row r="47">
      <c r="B47" s="106" t="s">
        <v>14407</v>
      </c>
      <c r="C47" s="106" t="s">
        <v>14391</v>
      </c>
    </row>
    <row r="48">
      <c r="B48" s="106" t="s">
        <v>14408</v>
      </c>
      <c r="C48" s="106" t="s">
        <v>14392</v>
      </c>
    </row>
    <row r="49">
      <c r="B49" s="106" t="s">
        <v>5274</v>
      </c>
      <c r="C49" s="106" t="s">
        <v>14392</v>
      </c>
    </row>
    <row r="50">
      <c r="B50" s="107" t="s">
        <v>14409</v>
      </c>
      <c r="C50" s="106" t="s">
        <v>14392</v>
      </c>
    </row>
    <row r="51">
      <c r="B51" s="107" t="s">
        <v>14410</v>
      </c>
      <c r="C51" s="106" t="s">
        <v>14393</v>
      </c>
    </row>
    <row r="52">
      <c r="B52" s="107" t="s">
        <v>498</v>
      </c>
      <c r="C52" s="106" t="s">
        <v>14392</v>
      </c>
    </row>
    <row r="53">
      <c r="B53" s="107" t="s">
        <v>14411</v>
      </c>
      <c r="C53" s="106" t="s">
        <v>14393</v>
      </c>
    </row>
    <row r="54">
      <c r="B54" s="107" t="s">
        <v>14412</v>
      </c>
      <c r="C54" s="106" t="s">
        <v>14393</v>
      </c>
    </row>
    <row r="55">
      <c r="B55" s="107" t="s">
        <v>12069</v>
      </c>
      <c r="C55" s="106" t="s">
        <v>14393</v>
      </c>
    </row>
    <row r="56">
      <c r="B56" s="107" t="s">
        <v>4081</v>
      </c>
      <c r="C56" s="106" t="s">
        <v>14393</v>
      </c>
    </row>
    <row r="57">
      <c r="B57" s="107" t="s">
        <v>14413</v>
      </c>
      <c r="C57" s="106" t="s">
        <v>14392</v>
      </c>
    </row>
    <row r="58">
      <c r="B58" s="107" t="s">
        <v>14414</v>
      </c>
      <c r="C58" s="106" t="s">
        <v>14392</v>
      </c>
    </row>
    <row r="59">
      <c r="B59" s="107" t="s">
        <v>5432</v>
      </c>
      <c r="C59" s="106" t="s">
        <v>14392</v>
      </c>
    </row>
    <row r="60">
      <c r="B60" s="107" t="s">
        <v>8310</v>
      </c>
      <c r="C60" s="106" t="s">
        <v>14392</v>
      </c>
    </row>
    <row r="61">
      <c r="B61" s="107" t="s">
        <v>14415</v>
      </c>
      <c r="C61" s="106" t="s">
        <v>14392</v>
      </c>
    </row>
    <row r="62">
      <c r="B62" s="107" t="s">
        <v>14416</v>
      </c>
      <c r="C62" s="106" t="s">
        <v>14392</v>
      </c>
    </row>
    <row r="63">
      <c r="B63" s="107" t="s">
        <v>14417</v>
      </c>
      <c r="C63" s="106" t="s">
        <v>14392</v>
      </c>
    </row>
    <row r="64">
      <c r="B64" s="107" t="s">
        <v>14418</v>
      </c>
      <c r="C64" s="106" t="s">
        <v>14391</v>
      </c>
    </row>
    <row r="65">
      <c r="B65" s="107" t="s">
        <v>14419</v>
      </c>
      <c r="C65" s="106" t="s">
        <v>14393</v>
      </c>
    </row>
    <row r="66">
      <c r="B66" s="107" t="s">
        <v>12170</v>
      </c>
      <c r="C66" s="106" t="s">
        <v>14392</v>
      </c>
    </row>
    <row r="67">
      <c r="B67" s="107" t="s">
        <v>743</v>
      </c>
      <c r="C67" s="106" t="s">
        <v>14391</v>
      </c>
    </row>
    <row r="68">
      <c r="B68" s="107" t="s">
        <v>998</v>
      </c>
      <c r="C68" s="106" t="s">
        <v>14393</v>
      </c>
    </row>
    <row r="69">
      <c r="B69" s="107" t="s">
        <v>7056</v>
      </c>
      <c r="C69" s="106" t="s">
        <v>14392</v>
      </c>
    </row>
    <row r="70">
      <c r="B70" s="107" t="s">
        <v>4280</v>
      </c>
      <c r="C70" s="106" t="s">
        <v>14393</v>
      </c>
    </row>
    <row r="71">
      <c r="B71" s="107" t="s">
        <v>2212</v>
      </c>
      <c r="C71" s="106" t="s">
        <v>14393</v>
      </c>
    </row>
    <row r="72">
      <c r="B72" s="107" t="s">
        <v>14420</v>
      </c>
      <c r="C72" s="106" t="s">
        <v>14393</v>
      </c>
    </row>
    <row r="73">
      <c r="B73" s="107" t="s">
        <v>178</v>
      </c>
      <c r="C73" s="106" t="s">
        <v>14392</v>
      </c>
    </row>
    <row r="74">
      <c r="B74" s="107" t="s">
        <v>7203</v>
      </c>
      <c r="C74" s="106" t="s">
        <v>14391</v>
      </c>
    </row>
    <row r="75">
      <c r="B75" s="107" t="s">
        <v>14421</v>
      </c>
      <c r="C75" s="106" t="s">
        <v>14392</v>
      </c>
    </row>
    <row r="76">
      <c r="B76" s="107" t="s">
        <v>1275</v>
      </c>
      <c r="C76" s="106" t="s">
        <v>14393</v>
      </c>
    </row>
    <row r="77">
      <c r="B77" s="107" t="s">
        <v>918</v>
      </c>
      <c r="C77" s="106" t="s">
        <v>14392</v>
      </c>
    </row>
    <row r="78">
      <c r="B78" s="107" t="s">
        <v>14422</v>
      </c>
      <c r="C78" s="106" t="s">
        <v>14393</v>
      </c>
    </row>
    <row r="79">
      <c r="B79" s="107" t="s">
        <v>14423</v>
      </c>
      <c r="C79" s="106" t="s">
        <v>14393</v>
      </c>
    </row>
    <row r="80">
      <c r="B80" s="107" t="s">
        <v>14424</v>
      </c>
      <c r="C80" s="106" t="s">
        <v>14393</v>
      </c>
    </row>
    <row r="81">
      <c r="B81" s="107" t="s">
        <v>14425</v>
      </c>
      <c r="C81" s="106" t="s">
        <v>14392</v>
      </c>
    </row>
    <row r="82">
      <c r="B82" s="107" t="s">
        <v>14426</v>
      </c>
      <c r="C82" s="106" t="s">
        <v>14393</v>
      </c>
    </row>
    <row r="83">
      <c r="B83" s="107" t="s">
        <v>9405</v>
      </c>
      <c r="C83" s="106" t="s">
        <v>14392</v>
      </c>
    </row>
    <row r="84">
      <c r="B84" s="107" t="s">
        <v>3498</v>
      </c>
      <c r="C84" s="106" t="s">
        <v>14392</v>
      </c>
    </row>
    <row r="85">
      <c r="B85" s="107" t="s">
        <v>2409</v>
      </c>
      <c r="C85" s="106" t="s">
        <v>14391</v>
      </c>
    </row>
    <row r="86">
      <c r="B86" s="107" t="s">
        <v>1940</v>
      </c>
      <c r="C86" s="106" t="s">
        <v>14393</v>
      </c>
    </row>
    <row r="87">
      <c r="B87" s="107" t="s">
        <v>14427</v>
      </c>
      <c r="C87" s="106" t="s">
        <v>14392</v>
      </c>
    </row>
    <row r="88">
      <c r="B88" s="107" t="s">
        <v>6440</v>
      </c>
      <c r="C88" s="106" t="s">
        <v>14392</v>
      </c>
    </row>
    <row r="89">
      <c r="B89" s="107" t="s">
        <v>6241</v>
      </c>
      <c r="C89" s="106" t="s">
        <v>14393</v>
      </c>
    </row>
    <row r="90">
      <c r="B90" s="107" t="s">
        <v>4563</v>
      </c>
      <c r="C90" s="106" t="s">
        <v>14393</v>
      </c>
    </row>
    <row r="91">
      <c r="B91" s="107" t="s">
        <v>14428</v>
      </c>
      <c r="C91" s="106" t="s">
        <v>14393</v>
      </c>
    </row>
    <row r="92">
      <c r="B92" s="107" t="s">
        <v>448</v>
      </c>
      <c r="C92" s="106" t="s">
        <v>14392</v>
      </c>
    </row>
    <row r="93">
      <c r="B93" s="107" t="s">
        <v>634</v>
      </c>
      <c r="C93" s="106" t="s">
        <v>14392</v>
      </c>
    </row>
    <row r="94">
      <c r="B94" s="107" t="s">
        <v>14429</v>
      </c>
      <c r="C94" s="106" t="s">
        <v>14392</v>
      </c>
    </row>
    <row r="95">
      <c r="B95" s="107" t="s">
        <v>8638</v>
      </c>
      <c r="C95" s="106" t="s">
        <v>14392</v>
      </c>
    </row>
    <row r="96">
      <c r="B96" s="107" t="s">
        <v>6830</v>
      </c>
      <c r="C96" s="106" t="s">
        <v>14393</v>
      </c>
    </row>
    <row r="97">
      <c r="B97" s="107" t="s">
        <v>14430</v>
      </c>
      <c r="C97" s="106" t="s">
        <v>14393</v>
      </c>
    </row>
    <row r="98">
      <c r="B98" s="107" t="s">
        <v>4113</v>
      </c>
      <c r="C98" s="106" t="s">
        <v>14393</v>
      </c>
    </row>
    <row r="99">
      <c r="B99" s="107" t="s">
        <v>308</v>
      </c>
      <c r="C99" s="106" t="s">
        <v>14393</v>
      </c>
    </row>
    <row r="100">
      <c r="B100" s="107" t="s">
        <v>14431</v>
      </c>
      <c r="C100" s="106" t="s">
        <v>14392</v>
      </c>
    </row>
    <row r="101">
      <c r="B101" s="107" t="s">
        <v>5631</v>
      </c>
      <c r="C101" s="106" t="s">
        <v>14393</v>
      </c>
    </row>
    <row r="102">
      <c r="B102" s="107" t="s">
        <v>10804</v>
      </c>
      <c r="C102" s="106" t="s">
        <v>14392</v>
      </c>
    </row>
    <row r="103">
      <c r="B103" s="107" t="s">
        <v>5157</v>
      </c>
      <c r="C103" s="106" t="s">
        <v>14392</v>
      </c>
    </row>
    <row r="104">
      <c r="B104" s="108" t="s">
        <v>132</v>
      </c>
      <c r="C104" s="108" t="s">
        <v>14392</v>
      </c>
    </row>
    <row r="105">
      <c r="B105" s="108" t="s">
        <v>14432</v>
      </c>
      <c r="C105" s="108" t="s">
        <v>14392</v>
      </c>
    </row>
    <row r="106">
      <c r="B106" s="108" t="s">
        <v>14433</v>
      </c>
      <c r="C106" s="108" t="s">
        <v>14391</v>
      </c>
    </row>
    <row r="107">
      <c r="B107" s="108" t="s">
        <v>14434</v>
      </c>
      <c r="C107" s="108" t="s">
        <v>14393</v>
      </c>
    </row>
    <row r="108">
      <c r="B108" s="108" t="s">
        <v>14435</v>
      </c>
      <c r="C108" s="108" t="s">
        <v>14392</v>
      </c>
    </row>
    <row r="109">
      <c r="B109" s="108" t="s">
        <v>1750</v>
      </c>
      <c r="C109" s="108" t="s">
        <v>14393</v>
      </c>
    </row>
    <row r="110">
      <c r="B110" s="108" t="s">
        <v>14436</v>
      </c>
      <c r="C110" s="108" t="s">
        <v>14392</v>
      </c>
    </row>
    <row r="111">
      <c r="B111" s="108" t="s">
        <v>14437</v>
      </c>
      <c r="C111" s="108" t="s">
        <v>14392</v>
      </c>
    </row>
    <row r="112">
      <c r="B112" s="108" t="s">
        <v>6958</v>
      </c>
      <c r="C112" s="108" t="s">
        <v>14393</v>
      </c>
    </row>
    <row r="113">
      <c r="B113" s="108" t="s">
        <v>6755</v>
      </c>
      <c r="C113" s="108" t="s">
        <v>14392</v>
      </c>
    </row>
    <row r="114">
      <c r="B114" s="108" t="s">
        <v>1540</v>
      </c>
      <c r="C114" s="108" t="s">
        <v>14392</v>
      </c>
    </row>
    <row r="115">
      <c r="B115" s="108" t="s">
        <v>396</v>
      </c>
      <c r="C115" s="108" t="s">
        <v>14391</v>
      </c>
    </row>
    <row r="116">
      <c r="B116" s="108" t="s">
        <v>14438</v>
      </c>
      <c r="C116" s="108" t="s">
        <v>14392</v>
      </c>
    </row>
    <row r="117">
      <c r="B117" s="108" t="s">
        <v>14439</v>
      </c>
      <c r="C117" s="108" t="s">
        <v>14393</v>
      </c>
    </row>
    <row r="118">
      <c r="B118" s="108" t="s">
        <v>14440</v>
      </c>
      <c r="C118" s="108" t="s">
        <v>14393</v>
      </c>
    </row>
    <row r="119">
      <c r="B119" s="108" t="s">
        <v>14441</v>
      </c>
      <c r="C119" s="108" t="s">
        <v>14393</v>
      </c>
    </row>
    <row r="120">
      <c r="B120" s="108" t="s">
        <v>7571</v>
      </c>
      <c r="C120" s="108" t="s">
        <v>14393</v>
      </c>
    </row>
    <row r="121">
      <c r="B121" s="108" t="s">
        <v>5294</v>
      </c>
      <c r="C121" s="108" t="s">
        <v>14391</v>
      </c>
    </row>
    <row r="122">
      <c r="B122" s="108" t="s">
        <v>405</v>
      </c>
      <c r="C122" s="108" t="s">
        <v>14391</v>
      </c>
    </row>
    <row r="123">
      <c r="B123" s="108" t="s">
        <v>1226</v>
      </c>
      <c r="C123" s="108" t="s">
        <v>14392</v>
      </c>
    </row>
    <row r="124">
      <c r="B124" s="108" t="s">
        <v>2420</v>
      </c>
      <c r="C124" s="108" t="s">
        <v>14392</v>
      </c>
    </row>
    <row r="125">
      <c r="B125" s="108" t="s">
        <v>3929</v>
      </c>
      <c r="C125" s="108" t="s">
        <v>14391</v>
      </c>
    </row>
    <row r="126">
      <c r="B126" s="108" t="s">
        <v>14442</v>
      </c>
      <c r="C126" s="108" t="s">
        <v>14393</v>
      </c>
    </row>
    <row r="127">
      <c r="B127" s="108" t="s">
        <v>5052</v>
      </c>
      <c r="C127" s="108" t="s">
        <v>14392</v>
      </c>
    </row>
    <row r="128">
      <c r="B128" s="108" t="s">
        <v>9220</v>
      </c>
      <c r="C128" s="108" t="s">
        <v>14392</v>
      </c>
    </row>
    <row r="129">
      <c r="B129" s="108" t="s">
        <v>3319</v>
      </c>
      <c r="C129" s="108" t="s">
        <v>14392</v>
      </c>
    </row>
    <row r="130">
      <c r="B130" s="108" t="s">
        <v>14443</v>
      </c>
      <c r="C130" s="108" t="s">
        <v>14392</v>
      </c>
    </row>
    <row r="131">
      <c r="B131" s="108" t="s">
        <v>14444</v>
      </c>
      <c r="C131" s="108" t="s">
        <v>14392</v>
      </c>
    </row>
    <row r="132">
      <c r="B132" s="108" t="s">
        <v>12991</v>
      </c>
      <c r="C132" s="108" t="s">
        <v>14392</v>
      </c>
    </row>
    <row r="133">
      <c r="B133" s="108" t="s">
        <v>14445</v>
      </c>
      <c r="C133" s="108" t="s">
        <v>14393</v>
      </c>
    </row>
    <row r="134">
      <c r="B134" s="108" t="s">
        <v>3714</v>
      </c>
      <c r="C134" s="108" t="s">
        <v>14392</v>
      </c>
    </row>
    <row r="135">
      <c r="B135" s="108" t="s">
        <v>14446</v>
      </c>
      <c r="C135" s="108" t="s">
        <v>14392</v>
      </c>
    </row>
    <row r="136">
      <c r="B136" s="108" t="s">
        <v>1368</v>
      </c>
      <c r="C136" s="108" t="s">
        <v>14392</v>
      </c>
    </row>
    <row r="137">
      <c r="B137" s="108" t="s">
        <v>2014</v>
      </c>
      <c r="C137" s="108" t="s">
        <v>14391</v>
      </c>
    </row>
    <row r="138">
      <c r="B138" s="108" t="s">
        <v>1665</v>
      </c>
      <c r="C138" s="108" t="s">
        <v>14392</v>
      </c>
    </row>
    <row r="139">
      <c r="B139" s="108" t="s">
        <v>3154</v>
      </c>
      <c r="C139" s="108" t="s">
        <v>14392</v>
      </c>
    </row>
    <row r="140">
      <c r="B140" s="108" t="s">
        <v>14447</v>
      </c>
      <c r="C140" s="108" t="s">
        <v>14393</v>
      </c>
    </row>
    <row r="141">
      <c r="B141" s="108" t="s">
        <v>1251</v>
      </c>
      <c r="C141" s="108" t="s">
        <v>14392</v>
      </c>
    </row>
    <row r="142">
      <c r="B142" s="108" t="s">
        <v>211</v>
      </c>
      <c r="C142" s="108" t="s">
        <v>14393</v>
      </c>
    </row>
    <row r="143">
      <c r="B143" s="108" t="s">
        <v>14448</v>
      </c>
      <c r="C143" s="108" t="s">
        <v>14393</v>
      </c>
    </row>
    <row r="144">
      <c r="B144" s="108" t="s">
        <v>1973</v>
      </c>
      <c r="C144" s="108" t="s">
        <v>14393</v>
      </c>
    </row>
    <row r="145">
      <c r="B145" s="108" t="s">
        <v>5704</v>
      </c>
      <c r="C145" s="108" t="s">
        <v>14392</v>
      </c>
    </row>
    <row r="146">
      <c r="B146" s="108" t="s">
        <v>2673</v>
      </c>
      <c r="C146" s="108" t="s">
        <v>14391</v>
      </c>
    </row>
    <row r="147">
      <c r="B147" s="108" t="s">
        <v>314</v>
      </c>
      <c r="C147" s="108" t="s">
        <v>14392</v>
      </c>
    </row>
    <row r="148">
      <c r="B148" s="108" t="s">
        <v>14449</v>
      </c>
      <c r="C148" s="108" t="s">
        <v>14393</v>
      </c>
    </row>
    <row r="149">
      <c r="B149" s="108" t="s">
        <v>14450</v>
      </c>
      <c r="C149" s="108" t="s">
        <v>14392</v>
      </c>
    </row>
    <row r="150">
      <c r="B150" s="108" t="s">
        <v>2107</v>
      </c>
      <c r="C150" s="108" t="s">
        <v>14393</v>
      </c>
    </row>
    <row r="151">
      <c r="B151" s="108" t="s">
        <v>14451</v>
      </c>
      <c r="C151" s="108" t="s">
        <v>14393</v>
      </c>
    </row>
    <row r="152">
      <c r="B152" s="108" t="s">
        <v>948</v>
      </c>
      <c r="C152" s="108" t="s">
        <v>14392</v>
      </c>
    </row>
    <row r="153">
      <c r="B153" s="108" t="s">
        <v>5167</v>
      </c>
      <c r="C153" s="108" t="s">
        <v>14393</v>
      </c>
    </row>
    <row r="154">
      <c r="B154" s="108" t="s">
        <v>6486</v>
      </c>
      <c r="C154" s="108" t="s">
        <v>14393</v>
      </c>
    </row>
    <row r="155">
      <c r="B155" s="108" t="s">
        <v>663</v>
      </c>
      <c r="C155" s="108" t="s">
        <v>14392</v>
      </c>
    </row>
    <row r="156">
      <c r="B156" s="108" t="s">
        <v>425</v>
      </c>
      <c r="C156" s="108" t="s">
        <v>14392</v>
      </c>
    </row>
    <row r="157">
      <c r="B157" s="108" t="s">
        <v>2886</v>
      </c>
      <c r="C157" s="108" t="s">
        <v>14392</v>
      </c>
    </row>
    <row r="158">
      <c r="B158" s="108" t="s">
        <v>836</v>
      </c>
      <c r="C158" s="108" t="s">
        <v>14392</v>
      </c>
    </row>
    <row r="159">
      <c r="B159" s="108" t="s">
        <v>5771</v>
      </c>
      <c r="C159" s="108" t="s">
        <v>14393</v>
      </c>
    </row>
    <row r="160">
      <c r="B160" s="108" t="s">
        <v>14452</v>
      </c>
      <c r="C160" s="108" t="s">
        <v>14393</v>
      </c>
    </row>
    <row r="161">
      <c r="B161" s="108" t="s">
        <v>14453</v>
      </c>
      <c r="C161" s="108" t="s">
        <v>14393</v>
      </c>
    </row>
    <row r="162">
      <c r="B162" s="108" t="s">
        <v>14454</v>
      </c>
      <c r="C162" s="108" t="s">
        <v>14393</v>
      </c>
    </row>
    <row r="163">
      <c r="B163" s="108" t="s">
        <v>3518</v>
      </c>
      <c r="C163" s="108" t="s">
        <v>14393</v>
      </c>
    </row>
    <row r="164">
      <c r="B164" s="108" t="s">
        <v>1286</v>
      </c>
      <c r="C164" s="108" t="s">
        <v>14393</v>
      </c>
    </row>
    <row r="165">
      <c r="B165" s="108" t="s">
        <v>550</v>
      </c>
      <c r="C165" s="108" t="s">
        <v>14391</v>
      </c>
    </row>
    <row r="166">
      <c r="B166" s="108" t="s">
        <v>14455</v>
      </c>
      <c r="C166" s="108" t="s">
        <v>14392</v>
      </c>
    </row>
    <row r="167">
      <c r="B167" s="108" t="s">
        <v>14456</v>
      </c>
      <c r="C167" s="108" t="s">
        <v>14393</v>
      </c>
    </row>
    <row r="168">
      <c r="B168" s="108" t="s">
        <v>14457</v>
      </c>
      <c r="C168" s="108" t="s">
        <v>14392</v>
      </c>
    </row>
    <row r="169">
      <c r="B169" s="108" t="s">
        <v>7661</v>
      </c>
      <c r="C169" s="108" t="s">
        <v>14393</v>
      </c>
    </row>
    <row r="170">
      <c r="B170" s="108" t="s">
        <v>706</v>
      </c>
      <c r="C170" s="108" t="s">
        <v>14392</v>
      </c>
    </row>
    <row r="171">
      <c r="B171" s="108" t="s">
        <v>4986</v>
      </c>
      <c r="C171" s="108" t="s">
        <v>14392</v>
      </c>
    </row>
    <row r="172">
      <c r="B172" s="108" t="s">
        <v>2145</v>
      </c>
      <c r="C172" s="108" t="s">
        <v>14393</v>
      </c>
    </row>
    <row r="173">
      <c r="B173" s="108" t="s">
        <v>4922</v>
      </c>
      <c r="C173" s="108" t="s">
        <v>14391</v>
      </c>
    </row>
    <row r="174">
      <c r="B174" s="108" t="s">
        <v>1643</v>
      </c>
      <c r="C174" s="108" t="s">
        <v>14393</v>
      </c>
    </row>
    <row r="175">
      <c r="B175" s="108" t="s">
        <v>14458</v>
      </c>
      <c r="C175" s="108" t="s">
        <v>14393</v>
      </c>
    </row>
    <row r="176">
      <c r="B176" s="108" t="s">
        <v>14459</v>
      </c>
      <c r="C176" s="108" t="s">
        <v>14393</v>
      </c>
    </row>
    <row r="177">
      <c r="B177" s="108" t="s">
        <v>14460</v>
      </c>
      <c r="C177" s="108" t="s">
        <v>14393</v>
      </c>
    </row>
    <row r="178">
      <c r="B178" s="108" t="s">
        <v>3938</v>
      </c>
      <c r="C178" s="108" t="s">
        <v>14392</v>
      </c>
    </row>
    <row r="179">
      <c r="B179" s="108" t="s">
        <v>2303</v>
      </c>
      <c r="C179" s="108" t="s">
        <v>14391</v>
      </c>
    </row>
    <row r="180">
      <c r="B180" s="108" t="s">
        <v>122</v>
      </c>
      <c r="C180" s="108" t="s">
        <v>14392</v>
      </c>
    </row>
    <row r="181">
      <c r="B181" s="108" t="s">
        <v>2522</v>
      </c>
      <c r="C181" s="108" t="s">
        <v>14391</v>
      </c>
    </row>
    <row r="182">
      <c r="B182" s="108" t="s">
        <v>14461</v>
      </c>
      <c r="C182" s="108" t="s">
        <v>14393</v>
      </c>
    </row>
    <row r="183">
      <c r="B183" s="108" t="s">
        <v>2058</v>
      </c>
      <c r="C183" s="108" t="s">
        <v>14392</v>
      </c>
    </row>
    <row r="184">
      <c r="B184" s="108" t="s">
        <v>14462</v>
      </c>
      <c r="C184" s="108" t="s">
        <v>14393</v>
      </c>
    </row>
    <row r="185">
      <c r="B185" s="108" t="s">
        <v>14463</v>
      </c>
      <c r="C185" s="108" t="s">
        <v>14392</v>
      </c>
    </row>
    <row r="186">
      <c r="B186" s="108" t="s">
        <v>14464</v>
      </c>
      <c r="C186" s="108" t="s">
        <v>14393</v>
      </c>
    </row>
    <row r="187">
      <c r="B187" s="108" t="s">
        <v>14465</v>
      </c>
      <c r="C187" s="108" t="s">
        <v>14392</v>
      </c>
    </row>
    <row r="188">
      <c r="B188" s="108" t="s">
        <v>3534</v>
      </c>
      <c r="C188" s="108" t="s">
        <v>14391</v>
      </c>
    </row>
    <row r="189">
      <c r="B189" s="108" t="s">
        <v>14466</v>
      </c>
      <c r="C189" s="108" t="s">
        <v>14392</v>
      </c>
    </row>
    <row r="190">
      <c r="B190" s="108" t="s">
        <v>3710</v>
      </c>
      <c r="C190" s="108" t="s">
        <v>14393</v>
      </c>
    </row>
    <row r="191">
      <c r="B191" s="108" t="s">
        <v>963</v>
      </c>
      <c r="C191" s="108" t="s">
        <v>14393</v>
      </c>
    </row>
    <row r="192">
      <c r="B192" s="108" t="s">
        <v>14467</v>
      </c>
      <c r="C192" s="108" t="s">
        <v>14391</v>
      </c>
    </row>
    <row r="193">
      <c r="B193" s="108" t="s">
        <v>241</v>
      </c>
      <c r="C193" s="108" t="s">
        <v>14393</v>
      </c>
    </row>
    <row r="194">
      <c r="B194" s="108" t="s">
        <v>14468</v>
      </c>
      <c r="C194" s="108" t="s">
        <v>14392</v>
      </c>
    </row>
    <row r="195">
      <c r="B195" s="108" t="s">
        <v>2862</v>
      </c>
      <c r="C195" s="108" t="s">
        <v>14392</v>
      </c>
    </row>
    <row r="196">
      <c r="B196" s="108" t="s">
        <v>4106</v>
      </c>
      <c r="C196" s="108" t="s">
        <v>14392</v>
      </c>
    </row>
    <row r="197">
      <c r="B197" s="108" t="s">
        <v>13837</v>
      </c>
      <c r="C197" s="108" t="s">
        <v>14392</v>
      </c>
    </row>
    <row r="198">
      <c r="B198" s="108" t="s">
        <v>1107</v>
      </c>
      <c r="C198" s="108" t="s">
        <v>14391</v>
      </c>
    </row>
    <row r="199">
      <c r="B199" s="108" t="s">
        <v>14469</v>
      </c>
      <c r="C199" s="108" t="s">
        <v>14392</v>
      </c>
    </row>
    <row r="200">
      <c r="B200" s="108" t="s">
        <v>14470</v>
      </c>
      <c r="C200" s="108" t="s">
        <v>14393</v>
      </c>
    </row>
    <row r="201">
      <c r="B201" s="108" t="s">
        <v>14471</v>
      </c>
      <c r="C201" s="108" t="s">
        <v>14392</v>
      </c>
    </row>
    <row r="202">
      <c r="B202" s="108" t="s">
        <v>14472</v>
      </c>
      <c r="C202" s="108" t="s">
        <v>14392</v>
      </c>
    </row>
    <row r="203">
      <c r="B203" s="108" t="s">
        <v>7295</v>
      </c>
      <c r="C203" s="108" t="s">
        <v>14392</v>
      </c>
    </row>
    <row r="204">
      <c r="B204" s="108" t="s">
        <v>14473</v>
      </c>
      <c r="C204" s="108" t="s">
        <v>14393</v>
      </c>
    </row>
    <row r="205">
      <c r="B205" s="108" t="s">
        <v>14474</v>
      </c>
      <c r="C205" s="108" t="s">
        <v>14392</v>
      </c>
    </row>
    <row r="206">
      <c r="B206" s="108" t="s">
        <v>272</v>
      </c>
      <c r="C206" s="108" t="s">
        <v>14391</v>
      </c>
    </row>
    <row r="207">
      <c r="B207" s="108" t="s">
        <v>611</v>
      </c>
      <c r="C207" s="108" t="s">
        <v>14392</v>
      </c>
    </row>
    <row r="208">
      <c r="B208" s="108" t="s">
        <v>3047</v>
      </c>
      <c r="C208" s="108" t="s">
        <v>14393</v>
      </c>
    </row>
    <row r="209">
      <c r="B209" s="108" t="s">
        <v>249</v>
      </c>
      <c r="C209" s="108" t="s">
        <v>14393</v>
      </c>
    </row>
    <row r="210">
      <c r="B210" s="108" t="s">
        <v>221</v>
      </c>
      <c r="C210" s="108" t="s">
        <v>14393</v>
      </c>
    </row>
    <row r="211">
      <c r="B211" s="108" t="s">
        <v>5361</v>
      </c>
      <c r="C211" s="108" t="s">
        <v>14393</v>
      </c>
    </row>
    <row r="212">
      <c r="B212" s="108" t="s">
        <v>5177</v>
      </c>
      <c r="C212" s="108" t="s">
        <v>14392</v>
      </c>
    </row>
    <row r="213">
      <c r="B213" s="108" t="s">
        <v>9021</v>
      </c>
      <c r="C213" s="108" t="s">
        <v>14392</v>
      </c>
    </row>
    <row r="214">
      <c r="B214" s="108" t="s">
        <v>14475</v>
      </c>
      <c r="C214" s="108" t="s">
        <v>14391</v>
      </c>
    </row>
    <row r="215">
      <c r="B215" s="108" t="s">
        <v>3616</v>
      </c>
      <c r="C215" s="108" t="s">
        <v>14392</v>
      </c>
    </row>
    <row r="216">
      <c r="B216" s="108" t="s">
        <v>14476</v>
      </c>
      <c r="C216" s="108" t="s">
        <v>14393</v>
      </c>
    </row>
    <row r="217">
      <c r="B217" s="108" t="s">
        <v>14477</v>
      </c>
      <c r="C217" s="108" t="s">
        <v>14392</v>
      </c>
    </row>
    <row r="218">
      <c r="B218" s="108" t="s">
        <v>14478</v>
      </c>
      <c r="C218" s="108" t="s">
        <v>14391</v>
      </c>
    </row>
    <row r="219">
      <c r="B219" s="108" t="s">
        <v>738</v>
      </c>
      <c r="C219" s="108" t="s">
        <v>14392</v>
      </c>
    </row>
    <row r="220">
      <c r="B220" s="108" t="s">
        <v>161</v>
      </c>
      <c r="C220" s="108" t="s">
        <v>14392</v>
      </c>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B2:C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6.5"/>
    <col customWidth="1" min="2" max="2" width="24.25"/>
    <col customWidth="1" min="3" max="3" width="11.13"/>
    <col customWidth="1" min="4" max="4" width="14.63"/>
    <col customWidth="1" min="5" max="5" width="15.13"/>
    <col customWidth="1" min="6" max="6" width="15.25"/>
    <col customWidth="1" min="7" max="7" width="21.63"/>
    <col customWidth="1" min="8" max="8" width="29.63"/>
    <col customWidth="1" min="9" max="9" width="18.5"/>
    <col customWidth="1" min="10" max="10" width="29.5"/>
    <col customWidth="1" min="11" max="11" width="30.63"/>
    <col customWidth="1" min="12" max="12" width="41.25"/>
    <col customWidth="1" min="13" max="13" width="51.63"/>
    <col customWidth="1" min="14" max="14" width="20.75"/>
    <col customWidth="1" min="15" max="15" width="20.13"/>
    <col customWidth="1" min="16" max="16" width="0.25"/>
    <col customWidth="1" min="17" max="17" width="16.5"/>
    <col customWidth="1" min="18" max="19" width="30.38"/>
    <col customWidth="1" min="20" max="20" width="16.5"/>
    <col customWidth="1" min="21" max="21" width="20.13"/>
    <col customWidth="1" min="22" max="22" width="22.0"/>
    <col customWidth="1" min="23" max="23" width="16.5"/>
    <col customWidth="1" min="24" max="26" width="11.13"/>
  </cols>
  <sheetData>
    <row r="1"/>
    <row r="2">
      <c r="A2" s="109">
        <f>COUNTA(B5:B14999)</f>
        <v>926</v>
      </c>
      <c r="B2" s="110"/>
      <c r="C2" s="111" t="s">
        <v>14479</v>
      </c>
      <c r="D2" s="112">
        <f>COUNTIF(Q5:Q1063,"등록")</f>
        <v>864</v>
      </c>
      <c r="E2" s="110"/>
      <c r="F2" s="113" t="s">
        <v>14480</v>
      </c>
      <c r="G2" s="112">
        <f>COUNTIF(Q5:Q2999,"미등록")</f>
        <v>61</v>
      </c>
      <c r="H2" s="110"/>
      <c r="I2" s="114" t="s">
        <v>14481</v>
      </c>
      <c r="J2" s="112">
        <f>COUNTA(R5:R14999)</f>
        <v>577</v>
      </c>
      <c r="K2" s="115"/>
    </row>
    <row r="3"/>
    <row r="4" ht="22.5" customHeight="1">
      <c r="A4" s="116" t="s">
        <v>14482</v>
      </c>
      <c r="B4" s="116" t="s">
        <v>14483</v>
      </c>
      <c r="C4" s="116" t="s">
        <v>14484</v>
      </c>
      <c r="D4" s="116" t="s">
        <v>14485</v>
      </c>
      <c r="E4" s="116" t="s">
        <v>14486</v>
      </c>
      <c r="F4" s="116" t="s">
        <v>14487</v>
      </c>
      <c r="G4" s="116" t="s">
        <v>14488</v>
      </c>
      <c r="H4" s="116" t="s">
        <v>14489</v>
      </c>
      <c r="I4" s="116" t="s">
        <v>14490</v>
      </c>
      <c r="J4" s="116" t="s">
        <v>14491</v>
      </c>
      <c r="K4" s="116" t="s">
        <v>14492</v>
      </c>
      <c r="L4" s="116" t="s">
        <v>14493</v>
      </c>
      <c r="M4" s="116" t="s">
        <v>14494</v>
      </c>
      <c r="N4" s="116" t="s">
        <v>14495</v>
      </c>
      <c r="O4" s="116" t="s">
        <v>14496</v>
      </c>
      <c r="P4" s="116" t="s">
        <v>14497</v>
      </c>
      <c r="Q4" s="117" t="s">
        <v>14498</v>
      </c>
      <c r="R4" s="118" t="s">
        <v>136</v>
      </c>
      <c r="S4" s="117" t="s">
        <v>14499</v>
      </c>
      <c r="T4" s="117" t="s">
        <v>14500</v>
      </c>
      <c r="U4" s="117" t="s">
        <v>14501</v>
      </c>
      <c r="V4" s="117" t="s">
        <v>14502</v>
      </c>
      <c r="W4" s="119" t="s">
        <v>14503</v>
      </c>
    </row>
    <row r="5" ht="22.5" customHeight="1">
      <c r="A5" s="120">
        <v>45841.45273597223</v>
      </c>
      <c r="B5" s="121" t="s">
        <v>14504</v>
      </c>
      <c r="C5" s="122"/>
      <c r="D5" s="121" t="s">
        <v>11286</v>
      </c>
      <c r="E5" s="123">
        <v>35614.0</v>
      </c>
      <c r="F5" s="121" t="s">
        <v>425</v>
      </c>
      <c r="G5" s="121" t="s">
        <v>14505</v>
      </c>
      <c r="H5" s="121" t="s">
        <v>14506</v>
      </c>
      <c r="I5" s="121" t="str">
        <f>VLOOKUP(CLEAN(F5),'4-1 World Bank Categories'!$B$4:$C$220,2,FALSE)</f>
        <v>Middle income</v>
      </c>
      <c r="J5" s="121" t="s">
        <v>424</v>
      </c>
      <c r="K5" s="121" t="s">
        <v>14507</v>
      </c>
      <c r="L5" s="121" t="s">
        <v>14508</v>
      </c>
      <c r="M5" s="122"/>
      <c r="N5" s="121"/>
      <c r="O5" s="121"/>
      <c r="P5" s="121" t="s">
        <v>14509</v>
      </c>
      <c r="Q5" s="124" t="s">
        <v>14510</v>
      </c>
      <c r="R5" s="125" t="s">
        <v>7680</v>
      </c>
      <c r="S5" s="126" t="s">
        <v>14504</v>
      </c>
      <c r="T5" s="127"/>
      <c r="U5" s="127"/>
      <c r="V5" s="127"/>
      <c r="W5" s="127"/>
    </row>
    <row r="6" ht="22.5" customHeight="1">
      <c r="A6" s="128">
        <v>45843.79497862268</v>
      </c>
      <c r="B6" s="129" t="s">
        <v>6017</v>
      </c>
      <c r="C6" s="130"/>
      <c r="D6" s="129" t="s">
        <v>11286</v>
      </c>
      <c r="E6" s="131">
        <v>21016.0</v>
      </c>
      <c r="F6" s="129" t="s">
        <v>178</v>
      </c>
      <c r="G6" s="129" t="s">
        <v>14511</v>
      </c>
      <c r="H6" s="129" t="s">
        <v>11994</v>
      </c>
      <c r="I6" s="121" t="str">
        <f>VLOOKUP(CLEAN(F6),'4-1 World Bank Categories'!$B$4:$C$220,2,FALSE)</f>
        <v>Middle income</v>
      </c>
      <c r="J6" s="129" t="s">
        <v>176</v>
      </c>
      <c r="K6" s="129" t="s">
        <v>14512</v>
      </c>
      <c r="L6" s="129" t="s">
        <v>14508</v>
      </c>
      <c r="M6" s="121" t="s">
        <v>14513</v>
      </c>
      <c r="N6" s="132" t="s">
        <v>14514</v>
      </c>
      <c r="O6" s="129" t="s">
        <v>14515</v>
      </c>
      <c r="P6" s="129" t="s">
        <v>14509</v>
      </c>
      <c r="Q6" s="124" t="s">
        <v>14510</v>
      </c>
      <c r="R6" s="133" t="s">
        <v>14516</v>
      </c>
      <c r="S6" s="134" t="s">
        <v>6017</v>
      </c>
      <c r="T6" s="127"/>
      <c r="U6" s="127"/>
      <c r="V6" s="127"/>
      <c r="W6" s="127"/>
    </row>
    <row r="7" ht="22.5" customHeight="1">
      <c r="A7" s="128">
        <v>45846.76032385416</v>
      </c>
      <c r="B7" s="129" t="s">
        <v>408</v>
      </c>
      <c r="C7" s="130"/>
      <c r="D7" s="129" t="s">
        <v>11316</v>
      </c>
      <c r="E7" s="131">
        <v>36912.0</v>
      </c>
      <c r="F7" s="129" t="s">
        <v>14517</v>
      </c>
      <c r="G7" s="129" t="s">
        <v>2225</v>
      </c>
      <c r="H7" s="129" t="s">
        <v>246</v>
      </c>
      <c r="I7" s="121" t="str">
        <f>VLOOKUP(CLEAN(F7),'4-1 World Bank Categories'!$B$4:$C$220,2,FALSE)</f>
        <v>Low income</v>
      </c>
      <c r="J7" s="129" t="s">
        <v>410</v>
      </c>
      <c r="K7" s="129" t="s">
        <v>14512</v>
      </c>
      <c r="L7" s="129" t="s">
        <v>14508</v>
      </c>
      <c r="M7" s="130"/>
      <c r="N7" s="129"/>
      <c r="O7" s="129"/>
      <c r="P7" s="129" t="s">
        <v>14509</v>
      </c>
      <c r="Q7" s="124" t="s">
        <v>14510</v>
      </c>
      <c r="R7" s="133"/>
      <c r="S7" s="134" t="s">
        <v>14518</v>
      </c>
      <c r="T7" s="127"/>
      <c r="U7" s="127"/>
      <c r="V7" s="127"/>
      <c r="W7" s="127"/>
    </row>
    <row r="8" ht="22.5" hidden="1" customHeight="1">
      <c r="A8" s="135">
        <v>45849.77663194444</v>
      </c>
      <c r="B8" s="136" t="s">
        <v>14519</v>
      </c>
      <c r="C8" s="136"/>
      <c r="D8" s="136" t="s">
        <v>11316</v>
      </c>
      <c r="E8" s="137">
        <v>32541.0</v>
      </c>
      <c r="F8" s="136" t="s">
        <v>132</v>
      </c>
      <c r="G8" s="136" t="s">
        <v>14520</v>
      </c>
      <c r="H8" s="136" t="s">
        <v>14521</v>
      </c>
      <c r="I8" s="121" t="str">
        <f>VLOOKUP(CLEAN(F8),'4-1 World Bank Categories'!$B$4:$C$220,2,FALSE)</f>
        <v>Middle income</v>
      </c>
      <c r="J8" s="136" t="s">
        <v>14522</v>
      </c>
      <c r="K8" s="136" t="s">
        <v>14512</v>
      </c>
      <c r="L8" s="136" t="s">
        <v>14508</v>
      </c>
      <c r="M8" s="136"/>
      <c r="N8" s="136"/>
      <c r="O8" s="136"/>
      <c r="P8" s="136" t="s">
        <v>14509</v>
      </c>
      <c r="Q8" s="138" t="s">
        <v>14523</v>
      </c>
      <c r="R8" s="139"/>
      <c r="S8" s="140"/>
      <c r="T8" s="141"/>
      <c r="U8" s="140"/>
      <c r="V8" s="140"/>
      <c r="W8" s="140"/>
    </row>
    <row r="9" ht="22.5" customHeight="1">
      <c r="A9" s="120">
        <v>45853.250324305554</v>
      </c>
      <c r="B9" s="121" t="s">
        <v>14524</v>
      </c>
      <c r="C9" s="122"/>
      <c r="D9" s="121" t="s">
        <v>11286</v>
      </c>
      <c r="E9" s="123">
        <v>36458.0</v>
      </c>
      <c r="F9" s="121" t="s">
        <v>161</v>
      </c>
      <c r="G9" s="121" t="s">
        <v>14525</v>
      </c>
      <c r="H9" s="121" t="s">
        <v>14526</v>
      </c>
      <c r="I9" s="121" t="str">
        <f>VLOOKUP(CLEAN(F9),'4-1 World Bank Categories'!$B$4:$C$220,2,FALSE)</f>
        <v>Middle income</v>
      </c>
      <c r="J9" s="121" t="s">
        <v>160</v>
      </c>
      <c r="K9" s="121" t="s">
        <v>14507</v>
      </c>
      <c r="L9" s="121" t="s">
        <v>14508</v>
      </c>
      <c r="M9" s="122"/>
      <c r="N9" s="121"/>
      <c r="O9" s="121"/>
      <c r="P9" s="121" t="s">
        <v>14509</v>
      </c>
      <c r="Q9" s="124" t="s">
        <v>14510</v>
      </c>
      <c r="R9" s="125" t="s">
        <v>7680</v>
      </c>
      <c r="S9" s="126" t="s">
        <v>14527</v>
      </c>
      <c r="T9" s="127"/>
      <c r="U9" s="127"/>
      <c r="V9" s="127"/>
      <c r="W9" s="127"/>
    </row>
    <row r="10" ht="22.5" hidden="1" customHeight="1">
      <c r="A10" s="135">
        <v>45856.2500462963</v>
      </c>
      <c r="B10" s="136" t="s">
        <v>14528</v>
      </c>
      <c r="C10" s="136"/>
      <c r="D10" s="136" t="s">
        <v>11286</v>
      </c>
      <c r="E10" s="137">
        <v>38134.0</v>
      </c>
      <c r="F10" s="136" t="s">
        <v>314</v>
      </c>
      <c r="G10" s="136" t="s">
        <v>14529</v>
      </c>
      <c r="H10" s="136" t="s">
        <v>11682</v>
      </c>
      <c r="I10" s="121" t="str">
        <f>VLOOKUP(CLEAN(F10),'4-1 World Bank Categories'!$B$4:$C$220,2,FALSE)</f>
        <v>Middle income</v>
      </c>
      <c r="J10" s="136" t="s">
        <v>14530</v>
      </c>
      <c r="K10" s="136" t="s">
        <v>14531</v>
      </c>
      <c r="L10" s="136" t="s">
        <v>14508</v>
      </c>
      <c r="M10" s="136"/>
      <c r="N10" s="136"/>
      <c r="O10" s="136"/>
      <c r="P10" s="136" t="s">
        <v>14509</v>
      </c>
      <c r="Q10" s="138" t="s">
        <v>14523</v>
      </c>
      <c r="R10" s="139"/>
      <c r="S10" s="140"/>
      <c r="T10" s="141"/>
      <c r="U10" s="140"/>
      <c r="V10" s="140"/>
      <c r="W10" s="140"/>
    </row>
    <row r="11" ht="22.5" customHeight="1">
      <c r="A11" s="135">
        <v>45856.75083333333</v>
      </c>
      <c r="B11" s="136" t="s">
        <v>14532</v>
      </c>
      <c r="C11" s="136"/>
      <c r="D11" s="136" t="s">
        <v>11286</v>
      </c>
      <c r="E11" s="137">
        <v>37063.0</v>
      </c>
      <c r="F11" s="136" t="s">
        <v>2862</v>
      </c>
      <c r="G11" s="136" t="s">
        <v>1306</v>
      </c>
      <c r="H11" s="136" t="s">
        <v>14533</v>
      </c>
      <c r="I11" s="121" t="str">
        <f>VLOOKUP(CLEAN(F11),'4-1 World Bank Categories'!$B$4:$C$220,2,FALSE)</f>
        <v>Middle income</v>
      </c>
      <c r="J11" s="136" t="s">
        <v>505</v>
      </c>
      <c r="K11" s="136" t="s">
        <v>14512</v>
      </c>
      <c r="L11" s="136" t="s">
        <v>14508</v>
      </c>
      <c r="M11" s="136"/>
      <c r="N11" s="136"/>
      <c r="O11" s="136"/>
      <c r="P11" s="136" t="s">
        <v>14509</v>
      </c>
      <c r="Q11" s="124" t="s">
        <v>14510</v>
      </c>
      <c r="R11" s="125"/>
      <c r="S11" s="140" t="s">
        <v>503</v>
      </c>
      <c r="T11" s="142">
        <v>36698.0</v>
      </c>
      <c r="U11" s="140" t="s">
        <v>505</v>
      </c>
      <c r="V11" s="140" t="s">
        <v>14534</v>
      </c>
      <c r="W11" s="140"/>
    </row>
    <row r="12" ht="22.5" customHeight="1">
      <c r="A12" s="135">
        <v>45857.61920138889</v>
      </c>
      <c r="B12" s="136" t="s">
        <v>521</v>
      </c>
      <c r="C12" s="136"/>
      <c r="D12" s="136" t="s">
        <v>11286</v>
      </c>
      <c r="E12" s="137">
        <v>38314.0</v>
      </c>
      <c r="F12" s="136" t="s">
        <v>2862</v>
      </c>
      <c r="G12" s="136" t="s">
        <v>8595</v>
      </c>
      <c r="H12" s="136" t="s">
        <v>11682</v>
      </c>
      <c r="I12" s="121" t="str">
        <f>VLOOKUP(CLEAN(F12),'4-1 World Bank Categories'!$B$4:$C$220,2,FALSE)</f>
        <v>Middle income</v>
      </c>
      <c r="J12" s="136" t="s">
        <v>14535</v>
      </c>
      <c r="K12" s="136" t="s">
        <v>14507</v>
      </c>
      <c r="L12" s="136" t="s">
        <v>14508</v>
      </c>
      <c r="M12" s="136"/>
      <c r="N12" s="136"/>
      <c r="O12" s="136"/>
      <c r="P12" s="136" t="s">
        <v>14509</v>
      </c>
      <c r="Q12" s="124" t="s">
        <v>14510</v>
      </c>
      <c r="R12" s="133"/>
      <c r="S12" s="140" t="s">
        <v>521</v>
      </c>
      <c r="T12" s="142">
        <v>38314.0</v>
      </c>
      <c r="U12" s="140" t="s">
        <v>523</v>
      </c>
      <c r="V12" s="140" t="s">
        <v>14536</v>
      </c>
      <c r="W12" s="140"/>
    </row>
    <row r="13" ht="22.5" customHeight="1">
      <c r="A13" s="143">
        <v>45859.28665509259</v>
      </c>
      <c r="B13" s="144" t="s">
        <v>1399</v>
      </c>
      <c r="C13" s="144" t="s">
        <v>14537</v>
      </c>
      <c r="D13" s="144" t="s">
        <v>11316</v>
      </c>
      <c r="E13" s="145">
        <v>29178.0</v>
      </c>
      <c r="F13" s="144" t="s">
        <v>550</v>
      </c>
      <c r="G13" s="144" t="s">
        <v>14538</v>
      </c>
      <c r="H13" s="144" t="s">
        <v>14539</v>
      </c>
      <c r="I13" s="121" t="str">
        <f>VLOOKUP(CLEAN(F13),'4-1 World Bank Categories'!$B$4:$C$220,2,FALSE)</f>
        <v>Low income</v>
      </c>
      <c r="J13" s="144" t="s">
        <v>853</v>
      </c>
      <c r="K13" s="144" t="s">
        <v>14531</v>
      </c>
      <c r="L13" s="146">
        <v>46207.0</v>
      </c>
      <c r="M13" s="144"/>
      <c r="N13" s="144"/>
      <c r="O13" s="144"/>
      <c r="P13" s="144" t="s">
        <v>14509</v>
      </c>
      <c r="Q13" s="124" t="s">
        <v>14510</v>
      </c>
      <c r="R13" s="125" t="s">
        <v>7680</v>
      </c>
      <c r="S13" s="140" t="s">
        <v>1399</v>
      </c>
      <c r="T13" s="142">
        <v>29178.0</v>
      </c>
      <c r="U13" s="140" t="s">
        <v>853</v>
      </c>
      <c r="V13" s="140" t="s">
        <v>14536</v>
      </c>
      <c r="W13" s="140"/>
    </row>
    <row r="14" ht="22.5" hidden="1" customHeight="1">
      <c r="A14" s="135">
        <v>45859.316145833334</v>
      </c>
      <c r="B14" s="136" t="s">
        <v>14540</v>
      </c>
      <c r="C14" s="136"/>
      <c r="D14" s="136" t="s">
        <v>11316</v>
      </c>
      <c r="E14" s="137">
        <v>36278.0</v>
      </c>
      <c r="F14" s="136" t="s">
        <v>675</v>
      </c>
      <c r="G14" s="136" t="s">
        <v>14541</v>
      </c>
      <c r="H14" s="136" t="s">
        <v>11591</v>
      </c>
      <c r="I14" s="121" t="str">
        <f>VLOOKUP(CLEAN(F14),'4-1 World Bank Categories'!$B$4:$C$220,2,FALSE)</f>
        <v>Low income</v>
      </c>
      <c r="J14" s="136" t="s">
        <v>14542</v>
      </c>
      <c r="K14" s="136" t="s">
        <v>14531</v>
      </c>
      <c r="L14" s="136" t="s">
        <v>14508</v>
      </c>
      <c r="M14" s="136"/>
      <c r="N14" s="136"/>
      <c r="O14" s="136"/>
      <c r="P14" s="136" t="s">
        <v>14509</v>
      </c>
      <c r="Q14" s="138" t="s">
        <v>14523</v>
      </c>
      <c r="R14" s="139"/>
      <c r="S14" s="140"/>
      <c r="T14" s="141"/>
      <c r="U14" s="140"/>
      <c r="V14" s="140"/>
      <c r="W14" s="140"/>
    </row>
    <row r="15" ht="22.5" customHeight="1">
      <c r="A15" s="135">
        <v>45859.598078703704</v>
      </c>
      <c r="B15" s="136" t="s">
        <v>14543</v>
      </c>
      <c r="C15" s="136"/>
      <c r="D15" s="136" t="s">
        <v>11286</v>
      </c>
      <c r="E15" s="137">
        <v>37368.0</v>
      </c>
      <c r="F15" s="136" t="s">
        <v>550</v>
      </c>
      <c r="G15" s="136" t="s">
        <v>14544</v>
      </c>
      <c r="H15" s="136" t="s">
        <v>11682</v>
      </c>
      <c r="I15" s="121" t="str">
        <f>VLOOKUP(CLEAN(F15),'4-1 World Bank Categories'!$B$4:$C$220,2,FALSE)</f>
        <v>Low income</v>
      </c>
      <c r="J15" s="136" t="s">
        <v>548</v>
      </c>
      <c r="K15" s="136" t="s">
        <v>14531</v>
      </c>
      <c r="L15" s="147">
        <v>46207.0</v>
      </c>
      <c r="M15" s="136"/>
      <c r="N15" s="136"/>
      <c r="O15" s="136"/>
      <c r="P15" s="136"/>
      <c r="Q15" s="124" t="s">
        <v>14510</v>
      </c>
      <c r="R15" s="133"/>
      <c r="S15" s="140" t="s">
        <v>14545</v>
      </c>
      <c r="T15" s="142">
        <v>37368.0</v>
      </c>
      <c r="U15" s="140" t="s">
        <v>548</v>
      </c>
      <c r="V15" s="140" t="s">
        <v>14536</v>
      </c>
      <c r="W15" s="140"/>
    </row>
    <row r="16" ht="22.5" customHeight="1">
      <c r="A16" s="135">
        <v>45859.60025462963</v>
      </c>
      <c r="B16" s="136" t="s">
        <v>563</v>
      </c>
      <c r="C16" s="136"/>
      <c r="D16" s="136" t="s">
        <v>11286</v>
      </c>
      <c r="E16" s="137">
        <v>35424.0</v>
      </c>
      <c r="F16" s="136" t="s">
        <v>550</v>
      </c>
      <c r="G16" s="136" t="s">
        <v>14546</v>
      </c>
      <c r="H16" s="136" t="s">
        <v>11973</v>
      </c>
      <c r="I16" s="121" t="str">
        <f>VLOOKUP(CLEAN(F16),'4-1 World Bank Categories'!$B$4:$C$220,2,FALSE)</f>
        <v>Low income</v>
      </c>
      <c r="J16" s="136" t="s">
        <v>14547</v>
      </c>
      <c r="K16" s="136" t="s">
        <v>14507</v>
      </c>
      <c r="L16" s="136" t="s">
        <v>14508</v>
      </c>
      <c r="M16" s="136"/>
      <c r="N16" s="136"/>
      <c r="O16" s="136"/>
      <c r="P16" s="136" t="s">
        <v>14509</v>
      </c>
      <c r="Q16" s="124" t="s">
        <v>14510</v>
      </c>
      <c r="R16" s="125"/>
      <c r="S16" s="140" t="s">
        <v>563</v>
      </c>
      <c r="T16" s="142">
        <v>35424.0</v>
      </c>
      <c r="U16" s="140" t="s">
        <v>565</v>
      </c>
      <c r="V16" s="140" t="s">
        <v>14548</v>
      </c>
      <c r="W16" s="140"/>
    </row>
    <row r="17" ht="22.5" hidden="1" customHeight="1">
      <c r="A17" s="135">
        <v>45859.61641203704</v>
      </c>
      <c r="B17" s="136" t="s">
        <v>14549</v>
      </c>
      <c r="C17" s="136"/>
      <c r="D17" s="136" t="s">
        <v>11286</v>
      </c>
      <c r="E17" s="137">
        <v>37239.0</v>
      </c>
      <c r="F17" s="136" t="s">
        <v>550</v>
      </c>
      <c r="G17" s="136" t="s">
        <v>14544</v>
      </c>
      <c r="H17" s="136" t="s">
        <v>11682</v>
      </c>
      <c r="I17" s="121" t="str">
        <f>VLOOKUP(CLEAN(F17),'4-1 World Bank Categories'!$B$4:$C$220,2,FALSE)</f>
        <v>Low income</v>
      </c>
      <c r="J17" s="136" t="s">
        <v>14550</v>
      </c>
      <c r="K17" s="136" t="s">
        <v>14507</v>
      </c>
      <c r="L17" s="136" t="s">
        <v>14508</v>
      </c>
      <c r="M17" s="136"/>
      <c r="N17" s="136"/>
      <c r="O17" s="136"/>
      <c r="P17" s="136" t="s">
        <v>14509</v>
      </c>
      <c r="Q17" s="138" t="s">
        <v>14523</v>
      </c>
      <c r="R17" s="139"/>
      <c r="S17" s="140"/>
      <c r="T17" s="141"/>
      <c r="U17" s="140"/>
      <c r="V17" s="140"/>
      <c r="W17" s="140"/>
    </row>
    <row r="18" ht="22.5" customHeight="1">
      <c r="A18" s="135">
        <v>45859.616875</v>
      </c>
      <c r="B18" s="136" t="s">
        <v>14551</v>
      </c>
      <c r="C18" s="136"/>
      <c r="D18" s="136" t="s">
        <v>11316</v>
      </c>
      <c r="E18" s="137">
        <v>37362.0</v>
      </c>
      <c r="F18" s="136" t="s">
        <v>550</v>
      </c>
      <c r="G18" s="136" t="s">
        <v>14552</v>
      </c>
      <c r="H18" s="136" t="s">
        <v>12950</v>
      </c>
      <c r="I18" s="121" t="str">
        <f>VLOOKUP(CLEAN(F18),'4-1 World Bank Categories'!$B$4:$C$220,2,FALSE)</f>
        <v>Low income</v>
      </c>
      <c r="J18" s="136" t="s">
        <v>571</v>
      </c>
      <c r="K18" s="136" t="s">
        <v>14507</v>
      </c>
      <c r="L18" s="147">
        <v>46207.0</v>
      </c>
      <c r="M18" s="136"/>
      <c r="N18" s="136"/>
      <c r="O18" s="136"/>
      <c r="P18" s="136" t="s">
        <v>14509</v>
      </c>
      <c r="Q18" s="124" t="s">
        <v>14510</v>
      </c>
      <c r="R18" s="133"/>
      <c r="S18" s="140" t="s">
        <v>569</v>
      </c>
      <c r="T18" s="142">
        <v>37362.0</v>
      </c>
      <c r="U18" s="140" t="s">
        <v>571</v>
      </c>
      <c r="V18" s="140" t="s">
        <v>14536</v>
      </c>
      <c r="W18" s="140"/>
    </row>
    <row r="19" ht="22.5" customHeight="1">
      <c r="A19" s="135">
        <v>45859.623703703706</v>
      </c>
      <c r="B19" s="136" t="s">
        <v>14553</v>
      </c>
      <c r="C19" s="136"/>
      <c r="D19" s="136" t="s">
        <v>11286</v>
      </c>
      <c r="E19" s="137">
        <v>35154.0</v>
      </c>
      <c r="F19" s="136" t="s">
        <v>550</v>
      </c>
      <c r="G19" s="136" t="s">
        <v>14554</v>
      </c>
      <c r="H19" s="136" t="s">
        <v>11590</v>
      </c>
      <c r="I19" s="121" t="str">
        <f>VLOOKUP(CLEAN(F19),'4-1 World Bank Categories'!$B$4:$C$220,2,FALSE)</f>
        <v>Low income</v>
      </c>
      <c r="J19" s="136" t="s">
        <v>556</v>
      </c>
      <c r="K19" s="136" t="s">
        <v>14507</v>
      </c>
      <c r="L19" s="136" t="s">
        <v>14508</v>
      </c>
      <c r="M19" s="136"/>
      <c r="N19" s="136"/>
      <c r="O19" s="136"/>
      <c r="P19" s="136" t="s">
        <v>14509</v>
      </c>
      <c r="Q19" s="124" t="s">
        <v>14510</v>
      </c>
      <c r="R19" s="125"/>
      <c r="S19" s="140" t="s">
        <v>554</v>
      </c>
      <c r="T19" s="142">
        <v>35632.0</v>
      </c>
      <c r="U19" s="140" t="s">
        <v>556</v>
      </c>
      <c r="V19" s="140" t="s">
        <v>14555</v>
      </c>
      <c r="W19" s="140"/>
    </row>
    <row r="20" ht="22.5" hidden="1" customHeight="1">
      <c r="A20" s="143">
        <v>45859.62862268519</v>
      </c>
      <c r="B20" s="144" t="s">
        <v>14556</v>
      </c>
      <c r="C20" s="144"/>
      <c r="D20" s="144" t="s">
        <v>11316</v>
      </c>
      <c r="E20" s="145">
        <v>37457.0</v>
      </c>
      <c r="F20" s="144" t="s">
        <v>550</v>
      </c>
      <c r="G20" s="144" t="s">
        <v>14557</v>
      </c>
      <c r="H20" s="144" t="s">
        <v>14558</v>
      </c>
      <c r="I20" s="121" t="str">
        <f>VLOOKUP(CLEAN(F20),'4-1 World Bank Categories'!$B$4:$C$220,2,FALSE)</f>
        <v>Low income</v>
      </c>
      <c r="J20" s="144" t="s">
        <v>14559</v>
      </c>
      <c r="K20" s="144" t="s">
        <v>14531</v>
      </c>
      <c r="L20" s="144" t="s">
        <v>14508</v>
      </c>
      <c r="M20" s="144"/>
      <c r="N20" s="144"/>
      <c r="O20" s="144"/>
      <c r="P20" s="144" t="s">
        <v>14509</v>
      </c>
      <c r="Q20" s="138" t="s">
        <v>14523</v>
      </c>
      <c r="R20" s="139"/>
      <c r="S20" s="140"/>
      <c r="T20" s="141"/>
      <c r="U20" s="140"/>
      <c r="V20" s="140"/>
      <c r="W20" s="140"/>
    </row>
    <row r="21" ht="22.5" customHeight="1">
      <c r="A21" s="135">
        <v>45859.64126157408</v>
      </c>
      <c r="B21" s="136" t="s">
        <v>14560</v>
      </c>
      <c r="C21" s="136" t="s">
        <v>14560</v>
      </c>
      <c r="D21" s="136" t="s">
        <v>11316</v>
      </c>
      <c r="E21" s="137">
        <v>37622.0</v>
      </c>
      <c r="F21" s="136" t="s">
        <v>550</v>
      </c>
      <c r="G21" s="136" t="s">
        <v>14561</v>
      </c>
      <c r="H21" s="136" t="s">
        <v>11682</v>
      </c>
      <c r="I21" s="121" t="str">
        <f>VLOOKUP(CLEAN(F21),'4-1 World Bank Categories'!$B$4:$C$220,2,FALSE)</f>
        <v>Low income</v>
      </c>
      <c r="J21" s="136" t="s">
        <v>586</v>
      </c>
      <c r="K21" s="136" t="s">
        <v>14507</v>
      </c>
      <c r="L21" s="147">
        <v>46207.0</v>
      </c>
      <c r="M21" s="136"/>
      <c r="N21" s="136"/>
      <c r="O21" s="136"/>
      <c r="P21" s="136" t="s">
        <v>14509</v>
      </c>
      <c r="Q21" s="124" t="s">
        <v>14510</v>
      </c>
      <c r="R21" s="133"/>
      <c r="S21" s="140" t="s">
        <v>14560</v>
      </c>
      <c r="T21" s="142">
        <v>37622.0</v>
      </c>
      <c r="U21" s="140" t="s">
        <v>586</v>
      </c>
      <c r="V21" s="140" t="s">
        <v>14536</v>
      </c>
      <c r="W21" s="140"/>
    </row>
    <row r="22" ht="22.5" hidden="1" customHeight="1">
      <c r="A22" s="135">
        <v>45859.64244212963</v>
      </c>
      <c r="B22" s="136" t="s">
        <v>14562</v>
      </c>
      <c r="C22" s="136"/>
      <c r="D22" s="136" t="s">
        <v>11286</v>
      </c>
      <c r="E22" s="137">
        <v>38330.0</v>
      </c>
      <c r="F22" s="136" t="s">
        <v>550</v>
      </c>
      <c r="G22" s="136" t="s">
        <v>14563</v>
      </c>
      <c r="H22" s="136" t="s">
        <v>11682</v>
      </c>
      <c r="I22" s="121" t="str">
        <f>VLOOKUP(CLEAN(F22),'4-1 World Bank Categories'!$B$4:$C$220,2,FALSE)</f>
        <v>Low income</v>
      </c>
      <c r="J22" s="136" t="s">
        <v>14564</v>
      </c>
      <c r="K22" s="136" t="s">
        <v>14531</v>
      </c>
      <c r="L22" s="136" t="s">
        <v>14508</v>
      </c>
      <c r="M22" s="136"/>
      <c r="N22" s="136"/>
      <c r="O22" s="136"/>
      <c r="P22" s="136" t="s">
        <v>14509</v>
      </c>
      <c r="Q22" s="138" t="s">
        <v>14523</v>
      </c>
      <c r="R22" s="139"/>
      <c r="S22" s="140"/>
      <c r="T22" s="141"/>
      <c r="U22" s="140"/>
      <c r="V22" s="140"/>
      <c r="W22" s="140"/>
    </row>
    <row r="23" ht="22.5" customHeight="1">
      <c r="A23" s="135">
        <v>45859.64640046296</v>
      </c>
      <c r="B23" s="136" t="s">
        <v>14565</v>
      </c>
      <c r="C23" s="136"/>
      <c r="D23" s="136" t="s">
        <v>11286</v>
      </c>
      <c r="E23" s="137">
        <v>37760.0</v>
      </c>
      <c r="F23" s="136" t="s">
        <v>314</v>
      </c>
      <c r="G23" s="136" t="s">
        <v>14538</v>
      </c>
      <c r="H23" s="136" t="s">
        <v>11682</v>
      </c>
      <c r="I23" s="121" t="str">
        <f>VLOOKUP(CLEAN(F23),'4-1 World Bank Categories'!$B$4:$C$220,2,FALSE)</f>
        <v>Middle income</v>
      </c>
      <c r="J23" s="136" t="s">
        <v>14566</v>
      </c>
      <c r="K23" s="136" t="s">
        <v>14507</v>
      </c>
      <c r="L23" s="147">
        <v>46207.0</v>
      </c>
      <c r="M23" s="136"/>
      <c r="N23" s="136"/>
      <c r="O23" s="136"/>
      <c r="P23" s="136" t="s">
        <v>14509</v>
      </c>
      <c r="Q23" s="124" t="s">
        <v>14510</v>
      </c>
      <c r="R23" s="125"/>
      <c r="S23" s="140" t="s">
        <v>5570</v>
      </c>
      <c r="T23" s="142">
        <v>37760.0</v>
      </c>
      <c r="U23" s="140" t="s">
        <v>5572</v>
      </c>
      <c r="V23" s="140" t="s">
        <v>14567</v>
      </c>
      <c r="W23" s="140"/>
    </row>
    <row r="24" ht="22.5" hidden="1" customHeight="1">
      <c r="A24" s="135">
        <v>45859.65461805555</v>
      </c>
      <c r="B24" s="136" t="s">
        <v>14568</v>
      </c>
      <c r="C24" s="136"/>
      <c r="D24" s="136" t="s">
        <v>11316</v>
      </c>
      <c r="E24" s="137">
        <v>37756.0</v>
      </c>
      <c r="F24" s="136" t="s">
        <v>550</v>
      </c>
      <c r="G24" s="136" t="s">
        <v>14563</v>
      </c>
      <c r="H24" s="136" t="s">
        <v>246</v>
      </c>
      <c r="I24" s="121" t="str">
        <f>VLOOKUP(CLEAN(F24),'4-1 World Bank Categories'!$B$4:$C$220,2,FALSE)</f>
        <v>Low income</v>
      </c>
      <c r="J24" s="136" t="s">
        <v>14569</v>
      </c>
      <c r="K24" s="136" t="s">
        <v>14531</v>
      </c>
      <c r="L24" s="136" t="s">
        <v>14508</v>
      </c>
      <c r="M24" s="136"/>
      <c r="N24" s="136"/>
      <c r="O24" s="136"/>
      <c r="P24" s="136" t="s">
        <v>14509</v>
      </c>
      <c r="Q24" s="138" t="s">
        <v>14523</v>
      </c>
      <c r="R24" s="139"/>
      <c r="S24" s="140"/>
      <c r="T24" s="141"/>
      <c r="U24" s="140"/>
      <c r="V24" s="140"/>
      <c r="W24" s="140"/>
    </row>
    <row r="25" ht="22.5" hidden="1" customHeight="1">
      <c r="A25" s="135">
        <v>45859.656956018516</v>
      </c>
      <c r="B25" s="136" t="s">
        <v>14570</v>
      </c>
      <c r="C25" s="136"/>
      <c r="D25" s="136" t="s">
        <v>11286</v>
      </c>
      <c r="E25" s="137">
        <v>38183.0</v>
      </c>
      <c r="F25" s="136" t="s">
        <v>550</v>
      </c>
      <c r="G25" s="136" t="s">
        <v>14563</v>
      </c>
      <c r="H25" s="136" t="s">
        <v>11682</v>
      </c>
      <c r="I25" s="121" t="str">
        <f>VLOOKUP(CLEAN(F25),'4-1 World Bank Categories'!$B$4:$C$220,2,FALSE)</f>
        <v>Low income</v>
      </c>
      <c r="J25" s="136" t="s">
        <v>14571</v>
      </c>
      <c r="K25" s="136" t="s">
        <v>14531</v>
      </c>
      <c r="L25" s="136" t="s">
        <v>14508</v>
      </c>
      <c r="M25" s="148" t="s">
        <v>14572</v>
      </c>
      <c r="N25" s="149" t="s">
        <v>14573</v>
      </c>
      <c r="O25" s="136" t="s">
        <v>14515</v>
      </c>
      <c r="P25" s="136" t="s">
        <v>14509</v>
      </c>
      <c r="Q25" s="138" t="s">
        <v>14523</v>
      </c>
      <c r="R25" s="139"/>
      <c r="S25" s="140"/>
      <c r="T25" s="141"/>
      <c r="U25" s="140"/>
      <c r="V25" s="140"/>
      <c r="W25" s="140"/>
    </row>
    <row r="26" ht="22.5" customHeight="1">
      <c r="A26" s="135">
        <v>45859.6746412037</v>
      </c>
      <c r="B26" s="136" t="s">
        <v>587</v>
      </c>
      <c r="C26" s="136" t="s">
        <v>14574</v>
      </c>
      <c r="D26" s="136" t="s">
        <v>11316</v>
      </c>
      <c r="E26" s="137">
        <v>37594.0</v>
      </c>
      <c r="F26" s="136" t="s">
        <v>550</v>
      </c>
      <c r="G26" s="136" t="s">
        <v>14563</v>
      </c>
      <c r="H26" s="136" t="s">
        <v>11517</v>
      </c>
      <c r="I26" s="121" t="str">
        <f>VLOOKUP(CLEAN(F26),'4-1 World Bank Categories'!$B$4:$C$220,2,FALSE)</f>
        <v>Low income</v>
      </c>
      <c r="J26" s="136" t="s">
        <v>589</v>
      </c>
      <c r="K26" s="136" t="s">
        <v>14531</v>
      </c>
      <c r="L26" s="136" t="s">
        <v>14508</v>
      </c>
      <c r="M26" s="136"/>
      <c r="N26" s="136"/>
      <c r="O26" s="136"/>
      <c r="P26" s="136" t="s">
        <v>14509</v>
      </c>
      <c r="Q26" s="124" t="s">
        <v>14510</v>
      </c>
      <c r="R26" s="133"/>
      <c r="S26" s="140" t="s">
        <v>587</v>
      </c>
      <c r="T26" s="142">
        <v>45762.0</v>
      </c>
      <c r="U26" s="140" t="s">
        <v>589</v>
      </c>
      <c r="V26" s="140" t="s">
        <v>14575</v>
      </c>
      <c r="W26" s="140"/>
    </row>
    <row r="27" ht="22.5" hidden="1" customHeight="1">
      <c r="A27" s="135">
        <v>45859.79193287037</v>
      </c>
      <c r="B27" s="136" t="s">
        <v>14576</v>
      </c>
      <c r="C27" s="136"/>
      <c r="D27" s="136" t="s">
        <v>11316</v>
      </c>
      <c r="E27" s="137">
        <v>37455.0</v>
      </c>
      <c r="F27" s="136" t="s">
        <v>550</v>
      </c>
      <c r="G27" s="136" t="s">
        <v>14577</v>
      </c>
      <c r="H27" s="136" t="s">
        <v>11517</v>
      </c>
      <c r="I27" s="121" t="str">
        <f>VLOOKUP(CLEAN(F27),'4-1 World Bank Categories'!$B$4:$C$220,2,FALSE)</f>
        <v>Low income</v>
      </c>
      <c r="J27" s="136" t="s">
        <v>14578</v>
      </c>
      <c r="K27" s="136" t="s">
        <v>14507</v>
      </c>
      <c r="L27" s="136" t="s">
        <v>14508</v>
      </c>
      <c r="M27" s="136"/>
      <c r="N27" s="136"/>
      <c r="O27" s="136"/>
      <c r="P27" s="136" t="s">
        <v>14509</v>
      </c>
      <c r="Q27" s="138" t="s">
        <v>14523</v>
      </c>
      <c r="R27" s="139"/>
      <c r="S27" s="140"/>
      <c r="T27" s="141"/>
      <c r="U27" s="140"/>
      <c r="V27" s="140"/>
      <c r="W27" s="140"/>
    </row>
    <row r="28" ht="22.5" customHeight="1">
      <c r="A28" s="135">
        <v>45860.18541666667</v>
      </c>
      <c r="B28" s="136" t="s">
        <v>14579</v>
      </c>
      <c r="C28" s="136" t="s">
        <v>14579</v>
      </c>
      <c r="D28" s="136" t="s">
        <v>11316</v>
      </c>
      <c r="E28" s="137">
        <v>38109.0</v>
      </c>
      <c r="F28" s="136" t="s">
        <v>550</v>
      </c>
      <c r="G28" s="136" t="s">
        <v>14563</v>
      </c>
      <c r="H28" s="136" t="s">
        <v>14521</v>
      </c>
      <c r="I28" s="121" t="str">
        <f>VLOOKUP(CLEAN(F28),'4-1 World Bank Categories'!$B$4:$C$220,2,FALSE)</f>
        <v>Low income</v>
      </c>
      <c r="J28" s="136" t="s">
        <v>644</v>
      </c>
      <c r="K28" s="136" t="s">
        <v>14531</v>
      </c>
      <c r="L28" s="136" t="s">
        <v>14508</v>
      </c>
      <c r="M28" s="136"/>
      <c r="N28" s="136"/>
      <c r="O28" s="136"/>
      <c r="P28" s="136" t="s">
        <v>14509</v>
      </c>
      <c r="Q28" s="124" t="s">
        <v>14510</v>
      </c>
      <c r="R28" s="125"/>
      <c r="S28" s="140" t="s">
        <v>14579</v>
      </c>
      <c r="T28" s="142">
        <v>38109.0</v>
      </c>
      <c r="U28" s="140" t="s">
        <v>644</v>
      </c>
      <c r="V28" s="140" t="s">
        <v>14536</v>
      </c>
      <c r="W28" s="140"/>
    </row>
    <row r="29" ht="22.5" hidden="1" customHeight="1">
      <c r="A29" s="135">
        <v>45860.59265046296</v>
      </c>
      <c r="B29" s="136" t="s">
        <v>14580</v>
      </c>
      <c r="C29" s="136"/>
      <c r="D29" s="136" t="s">
        <v>11316</v>
      </c>
      <c r="E29" s="137">
        <v>34335.0</v>
      </c>
      <c r="F29" s="136" t="s">
        <v>550</v>
      </c>
      <c r="G29" s="136" t="s">
        <v>14538</v>
      </c>
      <c r="H29" s="136" t="s">
        <v>11682</v>
      </c>
      <c r="I29" s="121" t="str">
        <f>VLOOKUP(CLEAN(F29),'4-1 World Bank Categories'!$B$4:$C$220,2,FALSE)</f>
        <v>Low income</v>
      </c>
      <c r="J29" s="136" t="s">
        <v>14581</v>
      </c>
      <c r="K29" s="136" t="s">
        <v>14507</v>
      </c>
      <c r="L29" s="147">
        <v>46207.0</v>
      </c>
      <c r="M29" s="136"/>
      <c r="N29" s="136"/>
      <c r="O29" s="136"/>
      <c r="P29" s="136" t="s">
        <v>14509</v>
      </c>
      <c r="Q29" s="138" t="s">
        <v>14523</v>
      </c>
      <c r="R29" s="139"/>
      <c r="S29" s="140"/>
      <c r="T29" s="141"/>
      <c r="U29" s="140"/>
      <c r="V29" s="140"/>
      <c r="W29" s="140"/>
    </row>
    <row r="30" ht="22.5" customHeight="1">
      <c r="A30" s="135">
        <v>45860.7965625</v>
      </c>
      <c r="B30" s="136" t="s">
        <v>14582</v>
      </c>
      <c r="C30" s="136"/>
      <c r="D30" s="136" t="s">
        <v>11286</v>
      </c>
      <c r="E30" s="137">
        <v>35013.0</v>
      </c>
      <c r="F30" s="136" t="s">
        <v>550</v>
      </c>
      <c r="G30" s="136" t="s">
        <v>14583</v>
      </c>
      <c r="H30" s="136" t="s">
        <v>14584</v>
      </c>
      <c r="I30" s="121" t="str">
        <f>VLOOKUP(CLEAN(F30),'4-1 World Bank Categories'!$B$4:$C$220,2,FALSE)</f>
        <v>Low income</v>
      </c>
      <c r="J30" s="136" t="s">
        <v>7857</v>
      </c>
      <c r="K30" s="136" t="s">
        <v>14512</v>
      </c>
      <c r="L30" s="136" t="s">
        <v>14585</v>
      </c>
      <c r="M30" s="136"/>
      <c r="N30" s="136"/>
      <c r="O30" s="136"/>
      <c r="P30" s="136" t="s">
        <v>14509</v>
      </c>
      <c r="Q30" s="124" t="s">
        <v>14510</v>
      </c>
      <c r="R30" s="133"/>
      <c r="S30" s="140" t="s">
        <v>7855</v>
      </c>
      <c r="T30" s="142">
        <v>35013.0</v>
      </c>
      <c r="U30" s="140" t="s">
        <v>7857</v>
      </c>
      <c r="V30" s="140" t="s">
        <v>14586</v>
      </c>
      <c r="W30" s="140"/>
    </row>
    <row r="31" ht="22.5" hidden="1" customHeight="1">
      <c r="A31" s="135">
        <v>45860.80758101852</v>
      </c>
      <c r="B31" s="136" t="s">
        <v>14587</v>
      </c>
      <c r="C31" s="136"/>
      <c r="D31" s="136" t="s">
        <v>11286</v>
      </c>
      <c r="E31" s="137">
        <v>35285.0</v>
      </c>
      <c r="F31" s="136" t="s">
        <v>550</v>
      </c>
      <c r="G31" s="136" t="s">
        <v>14563</v>
      </c>
      <c r="H31" s="136" t="s">
        <v>13830</v>
      </c>
      <c r="I31" s="121" t="str">
        <f>VLOOKUP(CLEAN(F31),'4-1 World Bank Categories'!$B$4:$C$220,2,FALSE)</f>
        <v>Low income</v>
      </c>
      <c r="J31" s="136" t="s">
        <v>14588</v>
      </c>
      <c r="K31" s="136" t="s">
        <v>14507</v>
      </c>
      <c r="L31" s="136" t="s">
        <v>14508</v>
      </c>
      <c r="M31" s="148" t="s">
        <v>14589</v>
      </c>
      <c r="N31" s="136"/>
      <c r="O31" s="136"/>
      <c r="P31" s="136" t="s">
        <v>14509</v>
      </c>
      <c r="Q31" s="138" t="s">
        <v>14523</v>
      </c>
      <c r="R31" s="139"/>
      <c r="S31" s="140"/>
      <c r="T31" s="141"/>
      <c r="U31" s="140"/>
      <c r="V31" s="140"/>
      <c r="W31" s="140"/>
    </row>
    <row r="32" ht="22.5" hidden="1" customHeight="1">
      <c r="A32" s="150">
        <v>45860.82329861111</v>
      </c>
      <c r="B32" s="151" t="s">
        <v>14590</v>
      </c>
      <c r="C32" s="151"/>
      <c r="D32" s="151" t="s">
        <v>11316</v>
      </c>
      <c r="E32" s="152">
        <v>36362.0</v>
      </c>
      <c r="F32" s="151" t="s">
        <v>550</v>
      </c>
      <c r="G32" s="151" t="s">
        <v>14538</v>
      </c>
      <c r="H32" s="151" t="s">
        <v>7454</v>
      </c>
      <c r="I32" s="121" t="str">
        <f>VLOOKUP(CLEAN(F32),'4-1 World Bank Categories'!$B$4:$C$220,2,FALSE)</f>
        <v>Low income</v>
      </c>
      <c r="J32" s="151" t="s">
        <v>14591</v>
      </c>
      <c r="K32" s="151" t="s">
        <v>14507</v>
      </c>
      <c r="L32" s="151" t="s">
        <v>14592</v>
      </c>
      <c r="M32" s="151"/>
      <c r="N32" s="151"/>
      <c r="O32" s="151"/>
      <c r="P32" s="151" t="s">
        <v>14509</v>
      </c>
      <c r="Q32" s="138" t="s">
        <v>14523</v>
      </c>
      <c r="R32" s="139"/>
      <c r="S32" s="140"/>
      <c r="T32" s="141"/>
      <c r="U32" s="140"/>
      <c r="V32" s="140"/>
      <c r="W32" s="140"/>
    </row>
    <row r="33" ht="22.5" customHeight="1">
      <c r="A33" s="120">
        <v>45860.98220866898</v>
      </c>
      <c r="B33" s="121" t="s">
        <v>652</v>
      </c>
      <c r="C33" s="122"/>
      <c r="D33" s="121" t="s">
        <v>11286</v>
      </c>
      <c r="E33" s="123">
        <v>37253.0</v>
      </c>
      <c r="F33" s="121" t="s">
        <v>161</v>
      </c>
      <c r="G33" s="121" t="s">
        <v>14593</v>
      </c>
      <c r="H33" s="121" t="s">
        <v>11682</v>
      </c>
      <c r="I33" s="121" t="str">
        <f>VLOOKUP(CLEAN(F33),'4-1 World Bank Categories'!$B$4:$C$220,2,FALSE)</f>
        <v>Middle income</v>
      </c>
      <c r="J33" s="121" t="s">
        <v>654</v>
      </c>
      <c r="K33" s="121" t="s">
        <v>14512</v>
      </c>
      <c r="L33" s="121" t="s">
        <v>14592</v>
      </c>
      <c r="M33" s="122"/>
      <c r="N33" s="121"/>
      <c r="O33" s="121"/>
      <c r="P33" s="121" t="s">
        <v>14509</v>
      </c>
      <c r="Q33" s="124" t="s">
        <v>14510</v>
      </c>
      <c r="R33" s="125"/>
      <c r="S33" s="126" t="s">
        <v>652</v>
      </c>
      <c r="T33" s="127"/>
      <c r="U33" s="127"/>
      <c r="V33" s="127"/>
      <c r="W33" s="127"/>
    </row>
    <row r="34" ht="22.5" hidden="1" customHeight="1">
      <c r="A34" s="135">
        <v>45861.65193287037</v>
      </c>
      <c r="B34" s="136" t="s">
        <v>14594</v>
      </c>
      <c r="C34" s="136"/>
      <c r="D34" s="136" t="s">
        <v>11286</v>
      </c>
      <c r="E34" s="137">
        <v>36721.0</v>
      </c>
      <c r="F34" s="136" t="s">
        <v>550</v>
      </c>
      <c r="G34" s="136" t="s">
        <v>14595</v>
      </c>
      <c r="H34" s="136" t="s">
        <v>11682</v>
      </c>
      <c r="I34" s="121" t="str">
        <f>VLOOKUP(CLEAN(F34),'4-1 World Bank Categories'!$B$4:$C$220,2,FALSE)</f>
        <v>Low income</v>
      </c>
      <c r="J34" s="136" t="s">
        <v>14596</v>
      </c>
      <c r="K34" s="136" t="s">
        <v>14531</v>
      </c>
      <c r="L34" s="136" t="s">
        <v>14508</v>
      </c>
      <c r="M34" s="136"/>
      <c r="N34" s="136"/>
      <c r="O34" s="136"/>
      <c r="P34" s="136" t="s">
        <v>14509</v>
      </c>
      <c r="Q34" s="138" t="s">
        <v>14523</v>
      </c>
      <c r="R34" s="139"/>
      <c r="S34" s="140"/>
      <c r="T34" s="141"/>
      <c r="U34" s="140"/>
      <c r="V34" s="140"/>
      <c r="W34" s="140"/>
    </row>
    <row r="35" ht="22.5" hidden="1" customHeight="1">
      <c r="A35" s="135">
        <v>45862.864953703705</v>
      </c>
      <c r="B35" s="136" t="s">
        <v>14597</v>
      </c>
      <c r="C35" s="136"/>
      <c r="D35" s="136" t="s">
        <v>11316</v>
      </c>
      <c r="E35" s="137">
        <v>36536.0</v>
      </c>
      <c r="F35" s="136" t="s">
        <v>550</v>
      </c>
      <c r="G35" s="136" t="s">
        <v>14598</v>
      </c>
      <c r="H35" s="136" t="s">
        <v>14599</v>
      </c>
      <c r="I35" s="121" t="str">
        <f>VLOOKUP(CLEAN(F35),'4-1 World Bank Categories'!$B$4:$C$220,2,FALSE)</f>
        <v>Low income</v>
      </c>
      <c r="J35" s="136" t="s">
        <v>14600</v>
      </c>
      <c r="K35" s="136" t="s">
        <v>14512</v>
      </c>
      <c r="L35" s="136" t="s">
        <v>14592</v>
      </c>
      <c r="M35" s="136"/>
      <c r="N35" s="136"/>
      <c r="O35" s="136"/>
      <c r="P35" s="136" t="s">
        <v>14509</v>
      </c>
      <c r="Q35" s="138" t="s">
        <v>14523</v>
      </c>
      <c r="R35" s="139"/>
      <c r="S35" s="140"/>
      <c r="T35" s="141"/>
      <c r="U35" s="140"/>
      <c r="V35" s="140"/>
      <c r="W35" s="140"/>
    </row>
    <row r="36" ht="22.5" hidden="1" customHeight="1">
      <c r="A36" s="135">
        <v>45862.93717592592</v>
      </c>
      <c r="B36" s="136" t="s">
        <v>14601</v>
      </c>
      <c r="C36" s="136" t="s">
        <v>14602</v>
      </c>
      <c r="D36" s="136" t="s">
        <v>11286</v>
      </c>
      <c r="E36" s="137">
        <v>38542.0</v>
      </c>
      <c r="F36" s="136" t="s">
        <v>550</v>
      </c>
      <c r="G36" s="136" t="s">
        <v>14603</v>
      </c>
      <c r="H36" s="136" t="s">
        <v>11682</v>
      </c>
      <c r="I36" s="121" t="str">
        <f>VLOOKUP(CLEAN(F36),'4-1 World Bank Categories'!$B$4:$C$220,2,FALSE)</f>
        <v>Low income</v>
      </c>
      <c r="J36" s="136" t="s">
        <v>14604</v>
      </c>
      <c r="K36" s="136" t="s">
        <v>14531</v>
      </c>
      <c r="L36" s="136" t="s">
        <v>14508</v>
      </c>
      <c r="M36" s="136"/>
      <c r="N36" s="136"/>
      <c r="O36" s="136"/>
      <c r="P36" s="136" t="s">
        <v>14509</v>
      </c>
      <c r="Q36" s="138" t="s">
        <v>14523</v>
      </c>
      <c r="R36" s="139"/>
      <c r="S36" s="140"/>
      <c r="T36" s="141"/>
      <c r="U36" s="140"/>
      <c r="V36" s="140"/>
      <c r="W36" s="140"/>
    </row>
    <row r="37" ht="22.5" hidden="1" customHeight="1">
      <c r="A37" s="143">
        <v>45865.161458333336</v>
      </c>
      <c r="B37" s="144" t="s">
        <v>14605</v>
      </c>
      <c r="C37" s="144"/>
      <c r="D37" s="144" t="s">
        <v>11316</v>
      </c>
      <c r="E37" s="145">
        <v>45908.0</v>
      </c>
      <c r="F37" s="144" t="s">
        <v>550</v>
      </c>
      <c r="G37" s="144" t="s">
        <v>14606</v>
      </c>
      <c r="H37" s="144" t="s">
        <v>14607</v>
      </c>
      <c r="I37" s="121" t="str">
        <f>VLOOKUP(CLEAN(F37),'4-1 World Bank Categories'!$B$4:$C$220,2,FALSE)</f>
        <v>Low income</v>
      </c>
      <c r="J37" s="144" t="s">
        <v>14608</v>
      </c>
      <c r="K37" s="144" t="s">
        <v>14507</v>
      </c>
      <c r="L37" s="144" t="s">
        <v>14508</v>
      </c>
      <c r="M37" s="144"/>
      <c r="N37" s="144"/>
      <c r="O37" s="144"/>
      <c r="P37" s="144" t="s">
        <v>14509</v>
      </c>
      <c r="Q37" s="138" t="s">
        <v>14523</v>
      </c>
      <c r="R37" s="139"/>
      <c r="S37" s="140"/>
      <c r="T37" s="141"/>
      <c r="U37" s="140"/>
      <c r="V37" s="140"/>
      <c r="W37" s="140"/>
    </row>
    <row r="38" ht="22.5" customHeight="1">
      <c r="A38" s="135">
        <v>45865.1646875</v>
      </c>
      <c r="B38" s="136" t="s">
        <v>910</v>
      </c>
      <c r="C38" s="136"/>
      <c r="D38" s="136" t="s">
        <v>11286</v>
      </c>
      <c r="E38" s="137">
        <v>32229.0</v>
      </c>
      <c r="F38" s="136" t="s">
        <v>132</v>
      </c>
      <c r="G38" s="136" t="s">
        <v>14609</v>
      </c>
      <c r="H38" s="136" t="s">
        <v>14610</v>
      </c>
      <c r="I38" s="121" t="str">
        <f>VLOOKUP(CLEAN(F38),'4-1 World Bank Categories'!$B$4:$C$220,2,FALSE)</f>
        <v>Middle income</v>
      </c>
      <c r="J38" s="136" t="s">
        <v>912</v>
      </c>
      <c r="K38" s="136" t="s">
        <v>14507</v>
      </c>
      <c r="L38" s="136" t="s">
        <v>14508</v>
      </c>
      <c r="M38" s="136"/>
      <c r="N38" s="136"/>
      <c r="O38" s="136"/>
      <c r="P38" s="136" t="s">
        <v>14509</v>
      </c>
      <c r="Q38" s="124" t="s">
        <v>14510</v>
      </c>
      <c r="R38" s="125" t="s">
        <v>14516</v>
      </c>
      <c r="S38" s="140" t="s">
        <v>910</v>
      </c>
      <c r="T38" s="142">
        <v>32229.0</v>
      </c>
      <c r="U38" s="140" t="s">
        <v>912</v>
      </c>
      <c r="V38" s="140" t="s">
        <v>14536</v>
      </c>
      <c r="W38" s="140"/>
    </row>
    <row r="39" ht="22.5" customHeight="1">
      <c r="A39" s="135">
        <v>45865.8187962963</v>
      </c>
      <c r="B39" s="136" t="s">
        <v>14611</v>
      </c>
      <c r="C39" s="136"/>
      <c r="D39" s="136" t="s">
        <v>11286</v>
      </c>
      <c r="E39" s="137">
        <v>28995.0</v>
      </c>
      <c r="F39" s="136" t="s">
        <v>550</v>
      </c>
      <c r="G39" s="136" t="s">
        <v>14595</v>
      </c>
      <c r="H39" s="136" t="s">
        <v>562</v>
      </c>
      <c r="I39" s="121" t="str">
        <f>VLOOKUP(CLEAN(F39),'4-1 World Bank Categories'!$B$4:$C$220,2,FALSE)</f>
        <v>Low income</v>
      </c>
      <c r="J39" s="136" t="s">
        <v>868</v>
      </c>
      <c r="K39" s="136" t="s">
        <v>14507</v>
      </c>
      <c r="L39" s="136" t="s">
        <v>14508</v>
      </c>
      <c r="M39" s="136"/>
      <c r="N39" s="136"/>
      <c r="O39" s="136"/>
      <c r="P39" s="136" t="s">
        <v>14509</v>
      </c>
      <c r="Q39" s="124" t="s">
        <v>14510</v>
      </c>
      <c r="R39" s="133"/>
      <c r="S39" s="140" t="s">
        <v>866</v>
      </c>
      <c r="T39" s="142">
        <v>28995.0</v>
      </c>
      <c r="U39" s="140" t="s">
        <v>868</v>
      </c>
      <c r="V39" s="140" t="s">
        <v>14586</v>
      </c>
      <c r="W39" s="140"/>
    </row>
    <row r="40" ht="22.5" hidden="1" customHeight="1">
      <c r="A40" s="135">
        <v>45865.81898148148</v>
      </c>
      <c r="B40" s="136" t="s">
        <v>14612</v>
      </c>
      <c r="C40" s="136"/>
      <c r="D40" s="136" t="s">
        <v>11316</v>
      </c>
      <c r="E40" s="137">
        <v>35647.0</v>
      </c>
      <c r="F40" s="136" t="s">
        <v>550</v>
      </c>
      <c r="G40" s="136" t="s">
        <v>14613</v>
      </c>
      <c r="H40" s="136" t="s">
        <v>14614</v>
      </c>
      <c r="I40" s="121" t="str">
        <f>VLOOKUP(CLEAN(F40),'4-1 World Bank Categories'!$B$4:$C$220,2,FALSE)</f>
        <v>Low income</v>
      </c>
      <c r="J40" s="136" t="s">
        <v>14615</v>
      </c>
      <c r="K40" s="136" t="s">
        <v>14507</v>
      </c>
      <c r="L40" s="136" t="s">
        <v>14592</v>
      </c>
      <c r="M40" s="136"/>
      <c r="N40" s="136"/>
      <c r="O40" s="136"/>
      <c r="P40" s="136" t="s">
        <v>14509</v>
      </c>
      <c r="Q40" s="138" t="s">
        <v>14523</v>
      </c>
      <c r="R40" s="139"/>
      <c r="S40" s="140"/>
      <c r="T40" s="141"/>
      <c r="U40" s="140"/>
      <c r="V40" s="140"/>
      <c r="W40" s="140"/>
    </row>
    <row r="41" ht="22.5" hidden="1" customHeight="1">
      <c r="A41" s="135">
        <v>45866.25611111111</v>
      </c>
      <c r="B41" s="136" t="s">
        <v>14616</v>
      </c>
      <c r="C41" s="136" t="s">
        <v>14616</v>
      </c>
      <c r="D41" s="136" t="s">
        <v>11316</v>
      </c>
      <c r="E41" s="137">
        <v>26966.0</v>
      </c>
      <c r="F41" s="136" t="s">
        <v>550</v>
      </c>
      <c r="G41" s="136" t="s">
        <v>14617</v>
      </c>
      <c r="H41" s="136" t="s">
        <v>14618</v>
      </c>
      <c r="I41" s="121" t="str">
        <f>VLOOKUP(CLEAN(F41),'4-1 World Bank Categories'!$B$4:$C$220,2,FALSE)</f>
        <v>Low income</v>
      </c>
      <c r="J41" s="136" t="s">
        <v>14619</v>
      </c>
      <c r="K41" s="136" t="s">
        <v>14512</v>
      </c>
      <c r="L41" s="136" t="s">
        <v>14585</v>
      </c>
      <c r="M41" s="136"/>
      <c r="N41" s="136"/>
      <c r="O41" s="136"/>
      <c r="P41" s="136" t="s">
        <v>14509</v>
      </c>
      <c r="Q41" s="138" t="s">
        <v>14523</v>
      </c>
      <c r="R41" s="139"/>
      <c r="S41" s="140"/>
      <c r="T41" s="141"/>
      <c r="U41" s="140"/>
      <c r="V41" s="140"/>
      <c r="W41" s="140"/>
    </row>
    <row r="42" ht="22.5" customHeight="1">
      <c r="A42" s="135">
        <v>45870.14152777778</v>
      </c>
      <c r="B42" s="136" t="s">
        <v>1003</v>
      </c>
      <c r="C42" s="136" t="s">
        <v>1003</v>
      </c>
      <c r="D42" s="136" t="s">
        <v>11286</v>
      </c>
      <c r="E42" s="137">
        <v>32847.0</v>
      </c>
      <c r="F42" s="136" t="s">
        <v>192</v>
      </c>
      <c r="G42" s="136" t="s">
        <v>14620</v>
      </c>
      <c r="H42" s="136" t="s">
        <v>14621</v>
      </c>
      <c r="I42" s="121" t="str">
        <f>VLOOKUP(CLEAN(F42),'4-1 World Bank Categories'!$B$4:$C$220,2,FALSE)</f>
        <v>Middle income</v>
      </c>
      <c r="J42" s="136" t="s">
        <v>1005</v>
      </c>
      <c r="K42" s="136" t="s">
        <v>14531</v>
      </c>
      <c r="L42" s="136" t="s">
        <v>14508</v>
      </c>
      <c r="M42" s="136"/>
      <c r="N42" s="136"/>
      <c r="O42" s="136"/>
      <c r="P42" s="136" t="s">
        <v>14509</v>
      </c>
      <c r="Q42" s="124" t="s">
        <v>14510</v>
      </c>
      <c r="R42" s="133" t="s">
        <v>14516</v>
      </c>
      <c r="S42" s="140" t="s">
        <v>1003</v>
      </c>
      <c r="T42" s="142">
        <v>32847.0</v>
      </c>
      <c r="U42" s="140" t="s">
        <v>1005</v>
      </c>
      <c r="V42" s="140" t="s">
        <v>14536</v>
      </c>
      <c r="W42" s="140"/>
    </row>
    <row r="43" ht="22.5" hidden="1" customHeight="1">
      <c r="A43" s="128">
        <v>45871.14445162037</v>
      </c>
      <c r="B43" s="129" t="s">
        <v>14622</v>
      </c>
      <c r="C43" s="130"/>
      <c r="D43" s="129" t="s">
        <v>11286</v>
      </c>
      <c r="E43" s="131">
        <v>31443.0</v>
      </c>
      <c r="F43" s="129" t="s">
        <v>2886</v>
      </c>
      <c r="G43" s="129" t="s">
        <v>14623</v>
      </c>
      <c r="H43" s="129" t="s">
        <v>14624</v>
      </c>
      <c r="I43" s="121" t="str">
        <f>VLOOKUP(CLEAN(F43),'4-1 World Bank Categories'!$B$4:$C$220,2,FALSE)</f>
        <v>Middle income</v>
      </c>
      <c r="J43" s="129" t="s">
        <v>11159</v>
      </c>
      <c r="K43" s="129" t="s">
        <v>14512</v>
      </c>
      <c r="L43" s="129" t="s">
        <v>14508</v>
      </c>
      <c r="M43" s="130"/>
      <c r="N43" s="129"/>
      <c r="O43" s="129"/>
      <c r="P43" s="129" t="s">
        <v>14509</v>
      </c>
      <c r="Q43" s="138" t="s">
        <v>14523</v>
      </c>
      <c r="R43" s="139"/>
      <c r="S43" s="130"/>
      <c r="T43" s="127"/>
      <c r="U43" s="127"/>
      <c r="V43" s="127"/>
      <c r="W43" s="127"/>
    </row>
    <row r="44" ht="22.5" customHeight="1">
      <c r="A44" s="135">
        <v>45871.236030092594</v>
      </c>
      <c r="B44" s="136" t="s">
        <v>14625</v>
      </c>
      <c r="C44" s="153"/>
      <c r="D44" s="136" t="s">
        <v>11316</v>
      </c>
      <c r="E44" s="137">
        <v>28186.0</v>
      </c>
      <c r="F44" s="136" t="s">
        <v>272</v>
      </c>
      <c r="G44" s="136" t="s">
        <v>266</v>
      </c>
      <c r="H44" s="136" t="s">
        <v>14626</v>
      </c>
      <c r="I44" s="121" t="str">
        <f>VLOOKUP(CLEAN(F44),'4-1 World Bank Categories'!$B$4:$C$220,2,FALSE)</f>
        <v>Low income</v>
      </c>
      <c r="J44" s="136" t="s">
        <v>14627</v>
      </c>
      <c r="K44" s="136" t="s">
        <v>14531</v>
      </c>
      <c r="L44" s="136" t="s">
        <v>14508</v>
      </c>
      <c r="M44" s="148" t="s">
        <v>14628</v>
      </c>
      <c r="N44" s="136" t="s">
        <v>14629</v>
      </c>
      <c r="O44" s="136" t="s">
        <v>14630</v>
      </c>
      <c r="P44" s="136" t="s">
        <v>14509</v>
      </c>
      <c r="Q44" s="124" t="s">
        <v>14510</v>
      </c>
      <c r="R44" s="125" t="s">
        <v>7680</v>
      </c>
      <c r="S44" s="140" t="s">
        <v>1043</v>
      </c>
      <c r="T44" s="142">
        <v>28186.0</v>
      </c>
      <c r="U44" s="140" t="s">
        <v>1045</v>
      </c>
      <c r="V44" s="140" t="s">
        <v>14536</v>
      </c>
      <c r="W44" s="140"/>
    </row>
    <row r="45" ht="22.5" customHeight="1">
      <c r="A45" s="120">
        <v>45874.22958665509</v>
      </c>
      <c r="B45" s="121" t="s">
        <v>14631</v>
      </c>
      <c r="C45" s="122"/>
      <c r="D45" s="121" t="s">
        <v>11286</v>
      </c>
      <c r="E45" s="123">
        <v>28943.0</v>
      </c>
      <c r="F45" s="121" t="s">
        <v>272</v>
      </c>
      <c r="G45" s="121" t="s">
        <v>14632</v>
      </c>
      <c r="H45" s="121" t="s">
        <v>14633</v>
      </c>
      <c r="I45" s="121" t="str">
        <f>VLOOKUP(CLEAN(F45),'4-1 World Bank Categories'!$B$4:$C$220,2,FALSE)</f>
        <v>Low income</v>
      </c>
      <c r="J45" s="121" t="s">
        <v>1129</v>
      </c>
      <c r="K45" s="121" t="s">
        <v>14512</v>
      </c>
      <c r="L45" s="121" t="s">
        <v>14592</v>
      </c>
      <c r="M45" s="122"/>
      <c r="N45" s="121"/>
      <c r="O45" s="121"/>
      <c r="P45" s="121" t="s">
        <v>14509</v>
      </c>
      <c r="Q45" s="124" t="s">
        <v>14510</v>
      </c>
      <c r="R45" s="133" t="s">
        <v>7680</v>
      </c>
      <c r="S45" s="126" t="s">
        <v>14634</v>
      </c>
      <c r="T45" s="127"/>
      <c r="U45" s="127"/>
      <c r="V45" s="127"/>
      <c r="W45" s="127"/>
    </row>
    <row r="46" ht="22.5" customHeight="1">
      <c r="A46" s="135">
        <v>45874.56748842593</v>
      </c>
      <c r="B46" s="136" t="s">
        <v>14635</v>
      </c>
      <c r="C46" s="153"/>
      <c r="D46" s="136" t="s">
        <v>11316</v>
      </c>
      <c r="E46" s="137">
        <v>36651.0</v>
      </c>
      <c r="F46" s="136" t="s">
        <v>272</v>
      </c>
      <c r="G46" s="136" t="s">
        <v>14636</v>
      </c>
      <c r="H46" s="136" t="s">
        <v>14637</v>
      </c>
      <c r="I46" s="121" t="str">
        <f>VLOOKUP(CLEAN(F46),'4-1 World Bank Categories'!$B$4:$C$220,2,FALSE)</f>
        <v>Low income</v>
      </c>
      <c r="J46" s="136" t="s">
        <v>1134</v>
      </c>
      <c r="K46" s="136" t="s">
        <v>14531</v>
      </c>
      <c r="L46" s="136" t="s">
        <v>14508</v>
      </c>
      <c r="M46" s="136"/>
      <c r="N46" s="136"/>
      <c r="O46" s="136"/>
      <c r="P46" s="136" t="s">
        <v>14509</v>
      </c>
      <c r="Q46" s="124" t="s">
        <v>14510</v>
      </c>
      <c r="R46" s="125"/>
      <c r="S46" s="140" t="s">
        <v>14635</v>
      </c>
      <c r="T46" s="142">
        <v>36651.0</v>
      </c>
      <c r="U46" s="140" t="s">
        <v>1134</v>
      </c>
      <c r="V46" s="140" t="s">
        <v>14536</v>
      </c>
      <c r="W46" s="140"/>
    </row>
    <row r="47" ht="22.5" customHeight="1">
      <c r="A47" s="135">
        <v>45875.63329861111</v>
      </c>
      <c r="B47" s="136" t="s">
        <v>631</v>
      </c>
      <c r="C47" s="153"/>
      <c r="D47" s="136" t="s">
        <v>11316</v>
      </c>
      <c r="E47" s="137">
        <v>32327.0</v>
      </c>
      <c r="F47" s="136" t="s">
        <v>634</v>
      </c>
      <c r="G47" s="136" t="s">
        <v>266</v>
      </c>
      <c r="H47" s="136" t="s">
        <v>14638</v>
      </c>
      <c r="I47" s="121" t="str">
        <f>VLOOKUP(CLEAN(F47),'4-1 World Bank Categories'!$B$4:$C$220,2,FALSE)</f>
        <v>Middle income</v>
      </c>
      <c r="J47" s="136" t="s">
        <v>633</v>
      </c>
      <c r="K47" s="136" t="s">
        <v>14507</v>
      </c>
      <c r="L47" s="136" t="s">
        <v>14508</v>
      </c>
      <c r="M47" s="136"/>
      <c r="N47" s="136"/>
      <c r="O47" s="136"/>
      <c r="P47" s="136" t="s">
        <v>14509</v>
      </c>
      <c r="Q47" s="124" t="s">
        <v>14510</v>
      </c>
      <c r="R47" s="133" t="s">
        <v>14516</v>
      </c>
      <c r="S47" s="140" t="s">
        <v>631</v>
      </c>
      <c r="T47" s="142">
        <v>32327.0</v>
      </c>
      <c r="U47" s="140" t="s">
        <v>633</v>
      </c>
      <c r="V47" s="140" t="s">
        <v>14536</v>
      </c>
      <c r="W47" s="140"/>
    </row>
    <row r="48" ht="22.5" customHeight="1">
      <c r="A48" s="135">
        <v>45877.78834490741</v>
      </c>
      <c r="B48" s="136" t="s">
        <v>14639</v>
      </c>
      <c r="C48" s="136" t="s">
        <v>14640</v>
      </c>
      <c r="D48" s="136" t="s">
        <v>11286</v>
      </c>
      <c r="E48" s="137">
        <v>45883.0</v>
      </c>
      <c r="F48" s="136" t="s">
        <v>122</v>
      </c>
      <c r="G48" s="136" t="s">
        <v>266</v>
      </c>
      <c r="H48" s="136" t="s">
        <v>14641</v>
      </c>
      <c r="I48" s="121" t="str">
        <f>VLOOKUP(CLEAN(F48),'4-1 World Bank Categories'!$B$4:$C$220,2,FALSE)</f>
        <v>Middle income</v>
      </c>
      <c r="J48" s="136" t="s">
        <v>14642</v>
      </c>
      <c r="K48" s="136" t="s">
        <v>14507</v>
      </c>
      <c r="L48" s="136" t="s">
        <v>14508</v>
      </c>
      <c r="M48" s="136"/>
      <c r="N48" s="136"/>
      <c r="O48" s="136"/>
      <c r="P48" s="136" t="s">
        <v>14509</v>
      </c>
      <c r="Q48" s="124" t="s">
        <v>14510</v>
      </c>
      <c r="R48" s="125"/>
      <c r="S48" s="140" t="s">
        <v>14639</v>
      </c>
      <c r="T48" s="142">
        <v>20712.0</v>
      </c>
      <c r="U48" s="140" t="s">
        <v>8189</v>
      </c>
      <c r="V48" s="140" t="s">
        <v>14643</v>
      </c>
      <c r="W48" s="140"/>
    </row>
    <row r="49" ht="22.5" hidden="1" customHeight="1">
      <c r="A49" s="135">
        <v>45881.29722222222</v>
      </c>
      <c r="B49" s="136" t="s">
        <v>14644</v>
      </c>
      <c r="C49" s="136" t="s">
        <v>14645</v>
      </c>
      <c r="D49" s="136" t="s">
        <v>11286</v>
      </c>
      <c r="E49" s="137">
        <v>24605.0</v>
      </c>
      <c r="F49" s="136" t="s">
        <v>550</v>
      </c>
      <c r="G49" s="136" t="s">
        <v>14538</v>
      </c>
      <c r="H49" s="136" t="s">
        <v>14646</v>
      </c>
      <c r="I49" s="121" t="str">
        <f>VLOOKUP(CLEAN(F49),'4-1 World Bank Categories'!$B$4:$C$220,2,FALSE)</f>
        <v>Low income</v>
      </c>
      <c r="J49" s="136" t="s">
        <v>14647</v>
      </c>
      <c r="K49" s="136" t="s">
        <v>14512</v>
      </c>
      <c r="L49" s="136" t="s">
        <v>14648</v>
      </c>
      <c r="M49" s="148" t="s">
        <v>14649</v>
      </c>
      <c r="N49" s="154" t="s">
        <v>14650</v>
      </c>
      <c r="O49" s="136" t="s">
        <v>14515</v>
      </c>
      <c r="P49" s="136" t="s">
        <v>14509</v>
      </c>
      <c r="Q49" s="138" t="s">
        <v>14523</v>
      </c>
      <c r="R49" s="139"/>
      <c r="S49" s="140"/>
      <c r="T49" s="141"/>
      <c r="U49" s="140"/>
      <c r="V49" s="140"/>
      <c r="W49" s="140"/>
    </row>
    <row r="50" ht="22.5" customHeight="1">
      <c r="A50" s="135">
        <v>45883.56704861111</v>
      </c>
      <c r="B50" s="136" t="s">
        <v>1235</v>
      </c>
      <c r="C50" s="153"/>
      <c r="D50" s="136" t="s">
        <v>11316</v>
      </c>
      <c r="E50" s="137">
        <v>28573.0</v>
      </c>
      <c r="F50" s="136" t="s">
        <v>14651</v>
      </c>
      <c r="G50" s="136" t="s">
        <v>14652</v>
      </c>
      <c r="H50" s="136" t="s">
        <v>14653</v>
      </c>
      <c r="I50" s="121" t="str">
        <f>VLOOKUP(CLEAN(F50),'4-1 World Bank Categories'!$B$4:$C$220,2,FALSE)</f>
        <v>Middle income</v>
      </c>
      <c r="J50" s="136" t="s">
        <v>1224</v>
      </c>
      <c r="K50" s="136" t="s">
        <v>14512</v>
      </c>
      <c r="L50" s="136" t="s">
        <v>14585</v>
      </c>
      <c r="M50" s="148" t="s">
        <v>14654</v>
      </c>
      <c r="N50" s="149" t="s">
        <v>14655</v>
      </c>
      <c r="O50" s="136" t="s">
        <v>14515</v>
      </c>
      <c r="P50" s="136" t="s">
        <v>14509</v>
      </c>
      <c r="Q50" s="124" t="s">
        <v>14510</v>
      </c>
      <c r="R50" s="125" t="s">
        <v>14516</v>
      </c>
      <c r="S50" s="140" t="s">
        <v>1235</v>
      </c>
      <c r="T50" s="142">
        <v>28573.0</v>
      </c>
      <c r="U50" s="140" t="s">
        <v>1224</v>
      </c>
      <c r="V50" s="140" t="s">
        <v>14536</v>
      </c>
      <c r="W50" s="140"/>
    </row>
    <row r="51" ht="22.5" customHeight="1">
      <c r="A51" s="128">
        <v>45890.98943273148</v>
      </c>
      <c r="B51" s="129" t="s">
        <v>11391</v>
      </c>
      <c r="C51" s="130"/>
      <c r="D51" s="129" t="s">
        <v>11286</v>
      </c>
      <c r="E51" s="131">
        <v>36334.0</v>
      </c>
      <c r="F51" s="129" t="s">
        <v>1320</v>
      </c>
      <c r="G51" s="129" t="s">
        <v>14656</v>
      </c>
      <c r="H51" s="129" t="s">
        <v>14657</v>
      </c>
      <c r="I51" s="121" t="str">
        <f>VLOOKUP(CLEAN(F51),'4-1 World Bank Categories'!$B$4:$C$220,2,FALSE)</f>
        <v>Middle income</v>
      </c>
      <c r="J51" s="129" t="s">
        <v>1323</v>
      </c>
      <c r="K51" s="129" t="s">
        <v>14512</v>
      </c>
      <c r="L51" s="129" t="s">
        <v>14508</v>
      </c>
      <c r="M51" s="130"/>
      <c r="N51" s="129"/>
      <c r="O51" s="129"/>
      <c r="P51" s="129" t="s">
        <v>14509</v>
      </c>
      <c r="Q51" s="124" t="s">
        <v>14510</v>
      </c>
      <c r="R51" s="125" t="s">
        <v>7680</v>
      </c>
      <c r="S51" s="134" t="s">
        <v>1321</v>
      </c>
      <c r="T51" s="127"/>
      <c r="U51" s="127"/>
      <c r="V51" s="127"/>
      <c r="W51" s="127"/>
    </row>
    <row r="52" ht="22.5" customHeight="1">
      <c r="A52" s="120">
        <v>45891.18758890046</v>
      </c>
      <c r="B52" s="121" t="s">
        <v>14658</v>
      </c>
      <c r="C52" s="122"/>
      <c r="D52" s="121" t="s">
        <v>11316</v>
      </c>
      <c r="E52" s="123">
        <v>34606.0</v>
      </c>
      <c r="F52" s="121" t="s">
        <v>314</v>
      </c>
      <c r="G52" s="121" t="s">
        <v>14659</v>
      </c>
      <c r="H52" s="121" t="s">
        <v>11591</v>
      </c>
      <c r="I52" s="121" t="str">
        <f>VLOOKUP(CLEAN(F52),'4-1 World Bank Categories'!$B$4:$C$220,2,FALSE)</f>
        <v>Middle income</v>
      </c>
      <c r="J52" s="121" t="s">
        <v>1335</v>
      </c>
      <c r="K52" s="121" t="s">
        <v>14507</v>
      </c>
      <c r="L52" s="121" t="s">
        <v>14508</v>
      </c>
      <c r="M52" s="122"/>
      <c r="N52" s="121"/>
      <c r="O52" s="121"/>
      <c r="P52" s="121" t="s">
        <v>14509</v>
      </c>
      <c r="Q52" s="124" t="s">
        <v>14510</v>
      </c>
      <c r="R52" s="133"/>
      <c r="S52" s="126" t="s">
        <v>1333</v>
      </c>
      <c r="T52" s="127"/>
      <c r="U52" s="127"/>
      <c r="V52" s="127"/>
      <c r="W52" s="127"/>
    </row>
    <row r="53" ht="22.5" hidden="1" customHeight="1">
      <c r="A53" s="135">
        <v>45893.85693287037</v>
      </c>
      <c r="B53" s="136" t="s">
        <v>14660</v>
      </c>
      <c r="C53" s="153"/>
      <c r="D53" s="136" t="s">
        <v>11286</v>
      </c>
      <c r="E53" s="137">
        <v>36839.0</v>
      </c>
      <c r="F53" s="136" t="s">
        <v>550</v>
      </c>
      <c r="G53" s="136" t="s">
        <v>14661</v>
      </c>
      <c r="H53" s="136" t="s">
        <v>11395</v>
      </c>
      <c r="I53" s="121" t="str">
        <f>VLOOKUP(CLEAN(F53),'4-1 World Bank Categories'!$B$4:$C$220,2,FALSE)</f>
        <v>Low income</v>
      </c>
      <c r="J53" s="136" t="s">
        <v>14662</v>
      </c>
      <c r="K53" s="136" t="s">
        <v>14507</v>
      </c>
      <c r="L53" s="136" t="s">
        <v>14508</v>
      </c>
      <c r="M53" s="136"/>
      <c r="N53" s="136"/>
      <c r="O53" s="136"/>
      <c r="P53" s="136" t="s">
        <v>14509</v>
      </c>
      <c r="Q53" s="138" t="s">
        <v>14523</v>
      </c>
      <c r="R53" s="139"/>
      <c r="S53" s="140"/>
      <c r="T53" s="141"/>
      <c r="U53" s="140"/>
      <c r="V53" s="140"/>
      <c r="W53" s="140"/>
    </row>
    <row r="54" ht="22.5" customHeight="1">
      <c r="A54" s="135">
        <v>45893.87708333333</v>
      </c>
      <c r="B54" s="136" t="s">
        <v>1377</v>
      </c>
      <c r="C54" s="153"/>
      <c r="D54" s="136" t="s">
        <v>11286</v>
      </c>
      <c r="E54" s="137">
        <v>37908.0</v>
      </c>
      <c r="F54" s="136" t="s">
        <v>550</v>
      </c>
      <c r="G54" s="136" t="s">
        <v>14663</v>
      </c>
      <c r="H54" s="136" t="s">
        <v>14664</v>
      </c>
      <c r="I54" s="121" t="str">
        <f>VLOOKUP(CLEAN(F54),'4-1 World Bank Categories'!$B$4:$C$220,2,FALSE)</f>
        <v>Low income</v>
      </c>
      <c r="J54" s="136" t="s">
        <v>1379</v>
      </c>
      <c r="K54" s="136" t="s">
        <v>14531</v>
      </c>
      <c r="L54" s="136" t="s">
        <v>14508</v>
      </c>
      <c r="M54" s="136"/>
      <c r="N54" s="136"/>
      <c r="O54" s="136"/>
      <c r="P54" s="136" t="s">
        <v>14509</v>
      </c>
      <c r="Q54" s="124" t="s">
        <v>14510</v>
      </c>
      <c r="R54" s="125"/>
      <c r="S54" s="140" t="s">
        <v>1377</v>
      </c>
      <c r="T54" s="142">
        <v>37908.0</v>
      </c>
      <c r="U54" s="140" t="s">
        <v>1379</v>
      </c>
      <c r="V54" s="140" t="s">
        <v>14536</v>
      </c>
      <c r="W54" s="140"/>
    </row>
    <row r="55" ht="22.5" hidden="1" customHeight="1">
      <c r="A55" s="135">
        <v>45893.88947916667</v>
      </c>
      <c r="B55" s="136" t="s">
        <v>14665</v>
      </c>
      <c r="C55" s="153"/>
      <c r="D55" s="136" t="s">
        <v>11316</v>
      </c>
      <c r="E55" s="137">
        <v>36281.0</v>
      </c>
      <c r="F55" s="136" t="s">
        <v>550</v>
      </c>
      <c r="G55" s="136" t="s">
        <v>14666</v>
      </c>
      <c r="H55" s="136" t="s">
        <v>14667</v>
      </c>
      <c r="I55" s="121" t="str">
        <f>VLOOKUP(CLEAN(F55),'4-1 World Bank Categories'!$B$4:$C$220,2,FALSE)</f>
        <v>Low income</v>
      </c>
      <c r="J55" s="136" t="s">
        <v>14668</v>
      </c>
      <c r="K55" s="136" t="s">
        <v>14507</v>
      </c>
      <c r="L55" s="136" t="s">
        <v>14508</v>
      </c>
      <c r="M55" s="136"/>
      <c r="N55" s="136"/>
      <c r="O55" s="136"/>
      <c r="P55" s="136" t="s">
        <v>14509</v>
      </c>
      <c r="Q55" s="138" t="s">
        <v>14523</v>
      </c>
      <c r="R55" s="139"/>
      <c r="S55" s="140"/>
      <c r="T55" s="141"/>
      <c r="U55" s="140"/>
      <c r="V55" s="140"/>
      <c r="W55" s="140"/>
    </row>
    <row r="56" ht="22.5" customHeight="1">
      <c r="A56" s="135">
        <v>45893.92005787037</v>
      </c>
      <c r="B56" s="136" t="s">
        <v>14669</v>
      </c>
      <c r="C56" s="153"/>
      <c r="D56" s="136" t="s">
        <v>11316</v>
      </c>
      <c r="E56" s="137">
        <v>21091.0</v>
      </c>
      <c r="F56" s="136" t="s">
        <v>1347</v>
      </c>
      <c r="G56" s="136" t="s">
        <v>14670</v>
      </c>
      <c r="H56" s="136" t="s">
        <v>142</v>
      </c>
      <c r="I56" s="121" t="str">
        <f>VLOOKUP(CLEAN(F56),'4-1 World Bank Categories'!$B$4:$C$220,2,FALSE)</f>
        <v>Middle income</v>
      </c>
      <c r="J56" s="136" t="s">
        <v>1346</v>
      </c>
      <c r="K56" s="136" t="s">
        <v>14507</v>
      </c>
      <c r="L56" s="147">
        <v>46202.0</v>
      </c>
      <c r="M56" s="136" t="s">
        <v>14671</v>
      </c>
      <c r="N56" s="136"/>
      <c r="O56" s="136"/>
      <c r="P56" s="136" t="s">
        <v>14509</v>
      </c>
      <c r="Q56" s="124" t="s">
        <v>14510</v>
      </c>
      <c r="R56" s="133"/>
      <c r="S56" s="140" t="s">
        <v>14672</v>
      </c>
      <c r="T56" s="142">
        <v>21091.0</v>
      </c>
      <c r="U56" s="140" t="s">
        <v>1346</v>
      </c>
      <c r="V56" s="140" t="s">
        <v>14586</v>
      </c>
      <c r="W56" s="140"/>
    </row>
    <row r="57" ht="22.5" customHeight="1">
      <c r="A57" s="135">
        <v>45894.45025462963</v>
      </c>
      <c r="B57" s="136" t="s">
        <v>14673</v>
      </c>
      <c r="C57" s="153"/>
      <c r="D57" s="136" t="s">
        <v>11286</v>
      </c>
      <c r="E57" s="137">
        <v>36283.0</v>
      </c>
      <c r="F57" s="136" t="s">
        <v>192</v>
      </c>
      <c r="G57" s="136" t="s">
        <v>14674</v>
      </c>
      <c r="H57" s="136" t="s">
        <v>14675</v>
      </c>
      <c r="I57" s="121" t="str">
        <f>VLOOKUP(CLEAN(F57),'4-1 World Bank Categories'!$B$4:$C$220,2,FALSE)</f>
        <v>Middle income</v>
      </c>
      <c r="J57" s="136" t="s">
        <v>1404</v>
      </c>
      <c r="K57" s="136" t="s">
        <v>14512</v>
      </c>
      <c r="L57" s="136" t="s">
        <v>14508</v>
      </c>
      <c r="M57" s="136"/>
      <c r="N57" s="136"/>
      <c r="O57" s="136"/>
      <c r="P57" s="136" t="s">
        <v>14509</v>
      </c>
      <c r="Q57" s="124" t="s">
        <v>14510</v>
      </c>
      <c r="R57" s="125"/>
      <c r="S57" s="140" t="s">
        <v>14673</v>
      </c>
      <c r="T57" s="142">
        <v>36283.0</v>
      </c>
      <c r="U57" s="140" t="s">
        <v>1404</v>
      </c>
      <c r="V57" s="140" t="s">
        <v>14536</v>
      </c>
      <c r="W57" s="140"/>
    </row>
    <row r="58" ht="22.5" customHeight="1">
      <c r="A58" s="135">
        <v>45895.30535879629</v>
      </c>
      <c r="B58" s="136" t="s">
        <v>14676</v>
      </c>
      <c r="C58" s="153"/>
      <c r="D58" s="136" t="s">
        <v>11316</v>
      </c>
      <c r="E58" s="137">
        <v>24127.0</v>
      </c>
      <c r="F58" s="136" t="s">
        <v>3710</v>
      </c>
      <c r="G58" s="136" t="s">
        <v>14677</v>
      </c>
      <c r="H58" s="136" t="s">
        <v>14678</v>
      </c>
      <c r="I58" s="121" t="str">
        <f>VLOOKUP(CLEAN(F58),'4-1 World Bank Categories'!$B$4:$C$220,2,FALSE)</f>
        <v>High income</v>
      </c>
      <c r="J58" s="136" t="s">
        <v>5040</v>
      </c>
      <c r="K58" s="136" t="s">
        <v>14507</v>
      </c>
      <c r="L58" s="136" t="s">
        <v>14508</v>
      </c>
      <c r="M58" s="136" t="s">
        <v>14679</v>
      </c>
      <c r="N58" s="132" t="s">
        <v>14680</v>
      </c>
      <c r="O58" s="136" t="s">
        <v>14515</v>
      </c>
      <c r="P58" s="136" t="s">
        <v>14509</v>
      </c>
      <c r="Q58" s="124" t="s">
        <v>14510</v>
      </c>
      <c r="R58" s="125" t="s">
        <v>14516</v>
      </c>
      <c r="S58" s="140" t="s">
        <v>5046</v>
      </c>
      <c r="T58" s="142">
        <v>24492.0</v>
      </c>
      <c r="U58" s="140" t="s">
        <v>5040</v>
      </c>
      <c r="V58" s="140" t="s">
        <v>14555</v>
      </c>
      <c r="W58" s="140"/>
    </row>
    <row r="59" ht="22.5" hidden="1" customHeight="1">
      <c r="A59" s="135">
        <v>45897.564722222225</v>
      </c>
      <c r="B59" s="136" t="s">
        <v>14681</v>
      </c>
      <c r="C59" s="153"/>
      <c r="D59" s="136" t="s">
        <v>11286</v>
      </c>
      <c r="E59" s="137">
        <v>38276.0</v>
      </c>
      <c r="F59" s="136" t="s">
        <v>314</v>
      </c>
      <c r="G59" s="136" t="s">
        <v>14682</v>
      </c>
      <c r="H59" s="136" t="s">
        <v>14683</v>
      </c>
      <c r="I59" s="121" t="str">
        <f>VLOOKUP(CLEAN(F59),'4-1 World Bank Categories'!$B$4:$C$220,2,FALSE)</f>
        <v>Middle income</v>
      </c>
      <c r="J59" s="136" t="s">
        <v>14684</v>
      </c>
      <c r="K59" s="136" t="s">
        <v>14531</v>
      </c>
      <c r="L59" s="136" t="s">
        <v>14508</v>
      </c>
      <c r="M59" s="136"/>
      <c r="N59" s="136"/>
      <c r="O59" s="136"/>
      <c r="P59" s="136" t="s">
        <v>14509</v>
      </c>
      <c r="Q59" s="138" t="s">
        <v>14523</v>
      </c>
      <c r="R59" s="139"/>
      <c r="S59" s="140"/>
      <c r="T59" s="141"/>
      <c r="U59" s="140"/>
      <c r="V59" s="140"/>
      <c r="W59" s="140"/>
    </row>
    <row r="60" ht="22.5" customHeight="1">
      <c r="A60" s="135">
        <v>45900.02590277778</v>
      </c>
      <c r="B60" s="136" t="s">
        <v>14685</v>
      </c>
      <c r="C60" s="153"/>
      <c r="D60" s="136" t="s">
        <v>11286</v>
      </c>
      <c r="E60" s="137">
        <v>29297.0</v>
      </c>
      <c r="F60" s="136" t="s">
        <v>14436</v>
      </c>
      <c r="G60" s="136" t="s">
        <v>266</v>
      </c>
      <c r="H60" s="136" t="s">
        <v>11590</v>
      </c>
      <c r="I60" s="121" t="str">
        <f>VLOOKUP(CLEAN(F60),'4-1 World Bank Categories'!$B$4:$C$220,2,FALSE)</f>
        <v>Middle income</v>
      </c>
      <c r="J60" s="136" t="s">
        <v>8742</v>
      </c>
      <c r="K60" s="136" t="s">
        <v>14531</v>
      </c>
      <c r="L60" s="136" t="s">
        <v>14508</v>
      </c>
      <c r="M60" s="136" t="s">
        <v>14686</v>
      </c>
      <c r="N60" s="149" t="s">
        <v>14687</v>
      </c>
      <c r="O60" s="129" t="s">
        <v>14688</v>
      </c>
      <c r="P60" s="136" t="s">
        <v>14509</v>
      </c>
      <c r="Q60" s="124" t="s">
        <v>14510</v>
      </c>
      <c r="R60" s="133" t="s">
        <v>14516</v>
      </c>
      <c r="S60" s="140" t="s">
        <v>8740</v>
      </c>
      <c r="T60" s="142">
        <v>29297.0</v>
      </c>
      <c r="U60" s="140" t="s">
        <v>8742</v>
      </c>
      <c r="V60" s="140" t="s">
        <v>14536</v>
      </c>
      <c r="W60" s="140"/>
    </row>
    <row r="61" ht="22.5" customHeight="1">
      <c r="A61" s="135">
        <v>45908.02685185185</v>
      </c>
      <c r="B61" s="136" t="s">
        <v>14689</v>
      </c>
      <c r="C61" s="153"/>
      <c r="D61" s="136" t="s">
        <v>11316</v>
      </c>
      <c r="E61" s="137">
        <v>29582.0</v>
      </c>
      <c r="F61" s="136" t="s">
        <v>550</v>
      </c>
      <c r="G61" s="136" t="s">
        <v>14690</v>
      </c>
      <c r="H61" s="136" t="s">
        <v>12233</v>
      </c>
      <c r="I61" s="121" t="str">
        <f>VLOOKUP(CLEAN(F61),'4-1 World Bank Categories'!$B$4:$C$220,2,FALSE)</f>
        <v>Low income</v>
      </c>
      <c r="J61" s="136" t="s">
        <v>1471</v>
      </c>
      <c r="K61" s="136" t="s">
        <v>14507</v>
      </c>
      <c r="L61" s="136" t="s">
        <v>14508</v>
      </c>
      <c r="M61" s="136"/>
      <c r="N61" s="136"/>
      <c r="O61" s="136"/>
      <c r="P61" s="136" t="s">
        <v>14509</v>
      </c>
      <c r="Q61" s="124" t="s">
        <v>14510</v>
      </c>
      <c r="R61" s="133"/>
      <c r="S61" s="140" t="s">
        <v>1469</v>
      </c>
      <c r="T61" s="142">
        <v>29582.0</v>
      </c>
      <c r="U61" s="140" t="s">
        <v>1471</v>
      </c>
      <c r="V61" s="140" t="s">
        <v>14586</v>
      </c>
      <c r="W61" s="140"/>
    </row>
    <row r="62" ht="22.5" customHeight="1">
      <c r="A62" s="135">
        <v>45908.78175925926</v>
      </c>
      <c r="B62" s="136" t="s">
        <v>13511</v>
      </c>
      <c r="C62" s="136" t="s">
        <v>13512</v>
      </c>
      <c r="D62" s="136" t="s">
        <v>11286</v>
      </c>
      <c r="E62" s="137">
        <v>30253.0</v>
      </c>
      <c r="F62" s="136" t="s">
        <v>1286</v>
      </c>
      <c r="G62" s="136" t="s">
        <v>266</v>
      </c>
      <c r="H62" s="136" t="s">
        <v>14691</v>
      </c>
      <c r="I62" s="121" t="str">
        <f>VLOOKUP(CLEAN(F62),'4-1 World Bank Categories'!$B$4:$C$220,2,FALSE)</f>
        <v>High income</v>
      </c>
      <c r="J62" s="136" t="s">
        <v>1284</v>
      </c>
      <c r="K62" s="136" t="s">
        <v>14507</v>
      </c>
      <c r="L62" s="136" t="s">
        <v>14508</v>
      </c>
      <c r="M62" s="136" t="s">
        <v>14692</v>
      </c>
      <c r="N62" s="136" t="s">
        <v>14693</v>
      </c>
      <c r="O62" s="136" t="s">
        <v>14515</v>
      </c>
      <c r="P62" s="136" t="s">
        <v>14509</v>
      </c>
      <c r="Q62" s="124" t="s">
        <v>14510</v>
      </c>
      <c r="R62" s="125" t="s">
        <v>7680</v>
      </c>
      <c r="S62" s="140" t="s">
        <v>1282</v>
      </c>
      <c r="T62" s="142">
        <v>30253.0</v>
      </c>
      <c r="U62" s="140" t="s">
        <v>1284</v>
      </c>
      <c r="V62" s="140" t="s">
        <v>14694</v>
      </c>
      <c r="W62" s="140"/>
    </row>
    <row r="63" ht="22.5" customHeight="1">
      <c r="A63" s="135">
        <v>45909.15766203704</v>
      </c>
      <c r="B63" s="136" t="s">
        <v>14695</v>
      </c>
      <c r="C63" s="153"/>
      <c r="D63" s="136" t="s">
        <v>11316</v>
      </c>
      <c r="E63" s="137">
        <v>37263.0</v>
      </c>
      <c r="F63" s="136" t="s">
        <v>1286</v>
      </c>
      <c r="G63" s="136" t="s">
        <v>14696</v>
      </c>
      <c r="H63" s="136" t="s">
        <v>11682</v>
      </c>
      <c r="I63" s="121" t="str">
        <f>VLOOKUP(CLEAN(F63),'4-1 World Bank Categories'!$B$4:$C$220,2,FALSE)</f>
        <v>High income</v>
      </c>
      <c r="J63" s="136" t="s">
        <v>1503</v>
      </c>
      <c r="K63" s="136" t="s">
        <v>14531</v>
      </c>
      <c r="L63" s="136" t="s">
        <v>14508</v>
      </c>
      <c r="M63" s="136"/>
      <c r="N63" s="136"/>
      <c r="O63" s="136"/>
      <c r="P63" s="136" t="s">
        <v>14509</v>
      </c>
      <c r="Q63" s="124" t="s">
        <v>14510</v>
      </c>
      <c r="R63" s="133"/>
      <c r="S63" s="140" t="s">
        <v>6521</v>
      </c>
      <c r="T63" s="142">
        <v>37263.0</v>
      </c>
      <c r="U63" s="140" t="s">
        <v>1503</v>
      </c>
      <c r="V63" s="140" t="s">
        <v>14586</v>
      </c>
      <c r="W63" s="140"/>
    </row>
    <row r="64" ht="22.5" customHeight="1">
      <c r="A64" s="135">
        <v>45909.696238425924</v>
      </c>
      <c r="B64" s="136" t="s">
        <v>14697</v>
      </c>
      <c r="C64" s="153"/>
      <c r="D64" s="136" t="s">
        <v>11316</v>
      </c>
      <c r="E64" s="137">
        <v>35302.0</v>
      </c>
      <c r="F64" s="136" t="s">
        <v>14698</v>
      </c>
      <c r="G64" s="136" t="s">
        <v>14699</v>
      </c>
      <c r="H64" s="136" t="s">
        <v>14700</v>
      </c>
      <c r="I64" s="121" t="str">
        <f>VLOOKUP(CLEAN(F64),'4-1 World Bank Categories'!$B$4:$C$220,2,FALSE)</f>
        <v>Middle income</v>
      </c>
      <c r="J64" s="136" t="s">
        <v>7442</v>
      </c>
      <c r="K64" s="136" t="s">
        <v>14531</v>
      </c>
      <c r="L64" s="136" t="s">
        <v>14508</v>
      </c>
      <c r="M64" s="136"/>
      <c r="N64" s="136"/>
      <c r="O64" s="136"/>
      <c r="P64" s="136" t="s">
        <v>14509</v>
      </c>
      <c r="Q64" s="124" t="s">
        <v>14510</v>
      </c>
      <c r="R64" s="125" t="s">
        <v>7680</v>
      </c>
      <c r="S64" s="140" t="s">
        <v>7441</v>
      </c>
      <c r="T64" s="142">
        <v>35302.0</v>
      </c>
      <c r="U64" s="140" t="s">
        <v>7442</v>
      </c>
      <c r="V64" s="140" t="s">
        <v>14586</v>
      </c>
      <c r="W64" s="140"/>
    </row>
    <row r="65" ht="22.5" customHeight="1">
      <c r="A65" s="135">
        <v>45916.78640046297</v>
      </c>
      <c r="B65" s="136" t="s">
        <v>1622</v>
      </c>
      <c r="C65" s="153"/>
      <c r="D65" s="136" t="s">
        <v>11286</v>
      </c>
      <c r="E65" s="137">
        <v>30307.0</v>
      </c>
      <c r="F65" s="136" t="s">
        <v>634</v>
      </c>
      <c r="G65" s="136" t="s">
        <v>14701</v>
      </c>
      <c r="H65" s="136" t="s">
        <v>14702</v>
      </c>
      <c r="I65" s="121" t="str">
        <f>VLOOKUP(CLEAN(F65),'4-1 World Bank Categories'!$B$4:$C$220,2,FALSE)</f>
        <v>Middle income</v>
      </c>
      <c r="J65" s="136" t="s">
        <v>1624</v>
      </c>
      <c r="K65" s="136" t="s">
        <v>14512</v>
      </c>
      <c r="L65" s="136" t="s">
        <v>14585</v>
      </c>
      <c r="M65" s="136"/>
      <c r="N65" s="136"/>
      <c r="O65" s="136"/>
      <c r="P65" s="136" t="s">
        <v>14509</v>
      </c>
      <c r="Q65" s="124" t="s">
        <v>14510</v>
      </c>
      <c r="R65" s="133"/>
      <c r="S65" s="140" t="s">
        <v>1622</v>
      </c>
      <c r="T65" s="142">
        <v>30307.0</v>
      </c>
      <c r="U65" s="140" t="s">
        <v>1624</v>
      </c>
      <c r="V65" s="140" t="s">
        <v>14536</v>
      </c>
      <c r="W65" s="140"/>
    </row>
    <row r="66" ht="22.5" customHeight="1">
      <c r="A66" s="135">
        <v>45918.29042824074</v>
      </c>
      <c r="B66" s="136" t="s">
        <v>1673</v>
      </c>
      <c r="C66" s="153"/>
      <c r="D66" s="136" t="s">
        <v>11316</v>
      </c>
      <c r="E66" s="137">
        <v>28989.0</v>
      </c>
      <c r="F66" s="136" t="s">
        <v>249</v>
      </c>
      <c r="G66" s="136" t="s">
        <v>14703</v>
      </c>
      <c r="H66" s="136" t="s">
        <v>14704</v>
      </c>
      <c r="I66" s="121" t="str">
        <f>VLOOKUP(CLEAN(F66),'4-1 World Bank Categories'!$B$4:$C$220,2,FALSE)</f>
        <v>High income</v>
      </c>
      <c r="J66" s="136" t="s">
        <v>1675</v>
      </c>
      <c r="K66" s="136" t="s">
        <v>14507</v>
      </c>
      <c r="L66" s="136" t="s">
        <v>14508</v>
      </c>
      <c r="M66" s="136" t="s">
        <v>14705</v>
      </c>
      <c r="N66" s="122" t="s">
        <v>14706</v>
      </c>
      <c r="O66" s="136" t="s">
        <v>14707</v>
      </c>
      <c r="P66" s="136" t="s">
        <v>14509</v>
      </c>
      <c r="Q66" s="124" t="s">
        <v>14510</v>
      </c>
      <c r="R66" s="125" t="s">
        <v>14516</v>
      </c>
      <c r="S66" s="140" t="s">
        <v>1673</v>
      </c>
      <c r="T66" s="142">
        <v>28989.0</v>
      </c>
      <c r="U66" s="140" t="s">
        <v>1675</v>
      </c>
      <c r="V66" s="140" t="s">
        <v>14536</v>
      </c>
      <c r="W66" s="140"/>
    </row>
    <row r="67" ht="22.5" customHeight="1">
      <c r="A67" s="135">
        <v>45918.574583333335</v>
      </c>
      <c r="B67" s="136" t="s">
        <v>14708</v>
      </c>
      <c r="C67" s="136" t="s">
        <v>14709</v>
      </c>
      <c r="D67" s="136" t="s">
        <v>11286</v>
      </c>
      <c r="E67" s="137">
        <v>34006.0</v>
      </c>
      <c r="F67" s="136" t="s">
        <v>272</v>
      </c>
      <c r="G67" s="136" t="s">
        <v>14710</v>
      </c>
      <c r="H67" s="136" t="s">
        <v>14711</v>
      </c>
      <c r="I67" s="121" t="str">
        <f>VLOOKUP(CLEAN(F68),'4-1 World Bank Categories'!$B$4:$C$220,2,FALSE)</f>
        <v>Middle income</v>
      </c>
      <c r="J67" s="136" t="s">
        <v>603</v>
      </c>
      <c r="K67" s="136" t="s">
        <v>14507</v>
      </c>
      <c r="L67" s="136" t="s">
        <v>14508</v>
      </c>
      <c r="M67" s="136"/>
      <c r="N67" s="136"/>
      <c r="O67" s="136"/>
      <c r="P67" s="136" t="s">
        <v>14509</v>
      </c>
      <c r="Q67" s="124" t="s">
        <v>14510</v>
      </c>
      <c r="R67" s="133" t="s">
        <v>7680</v>
      </c>
      <c r="S67" s="140" t="s">
        <v>14712</v>
      </c>
      <c r="T67" s="142">
        <v>34006.0</v>
      </c>
      <c r="U67" s="140" t="s">
        <v>603</v>
      </c>
      <c r="V67" s="140" t="s">
        <v>14694</v>
      </c>
      <c r="W67" s="140"/>
    </row>
    <row r="68" ht="22.5" customHeight="1">
      <c r="A68" s="128">
        <v>45921.89686216435</v>
      </c>
      <c r="B68" s="129" t="s">
        <v>14713</v>
      </c>
      <c r="C68" s="130"/>
      <c r="D68" s="129" t="s">
        <v>11286</v>
      </c>
      <c r="E68" s="131">
        <v>36404.0</v>
      </c>
      <c r="F68" s="129" t="s">
        <v>14415</v>
      </c>
      <c r="G68" s="129" t="s">
        <v>14714</v>
      </c>
      <c r="H68" s="129" t="s">
        <v>14715</v>
      </c>
      <c r="I68" s="155"/>
      <c r="J68" s="129" t="s">
        <v>1553</v>
      </c>
      <c r="K68" s="129" t="s">
        <v>14507</v>
      </c>
      <c r="L68" s="129" t="s">
        <v>14508</v>
      </c>
      <c r="M68" s="129" t="s">
        <v>14716</v>
      </c>
      <c r="N68" s="129"/>
      <c r="O68" s="129"/>
      <c r="P68" s="129" t="s">
        <v>14509</v>
      </c>
      <c r="Q68" s="124" t="s">
        <v>14510</v>
      </c>
      <c r="R68" s="125"/>
      <c r="S68" s="134" t="s">
        <v>1551</v>
      </c>
      <c r="T68" s="127"/>
      <c r="U68" s="127"/>
      <c r="V68" s="127"/>
      <c r="W68" s="127"/>
    </row>
    <row r="69" ht="22.5" customHeight="1">
      <c r="A69" s="120">
        <v>45922.81450460648</v>
      </c>
      <c r="B69" s="121" t="s">
        <v>14717</v>
      </c>
      <c r="C69" s="122"/>
      <c r="D69" s="121" t="s">
        <v>11286</v>
      </c>
      <c r="E69" s="123">
        <v>30328.0</v>
      </c>
      <c r="F69" s="121" t="s">
        <v>14415</v>
      </c>
      <c r="G69" s="121" t="s">
        <v>14718</v>
      </c>
      <c r="H69" s="121" t="s">
        <v>14719</v>
      </c>
      <c r="I69" s="121" t="str">
        <f>VLOOKUP(CLEAN(F69),'4-1 World Bank Categories'!$B$4:$C$220,2,FALSE)</f>
        <v>Middle income</v>
      </c>
      <c r="J69" s="121" t="s">
        <v>12155</v>
      </c>
      <c r="K69" s="121" t="s">
        <v>14507</v>
      </c>
      <c r="L69" s="121" t="s">
        <v>14508</v>
      </c>
      <c r="M69" s="121" t="s">
        <v>14720</v>
      </c>
      <c r="N69" s="149" t="s">
        <v>14721</v>
      </c>
      <c r="O69" s="129" t="s">
        <v>14688</v>
      </c>
      <c r="P69" s="121" t="s">
        <v>14509</v>
      </c>
      <c r="Q69" s="124" t="s">
        <v>14510</v>
      </c>
      <c r="R69" s="133" t="s">
        <v>7680</v>
      </c>
      <c r="S69" s="126" t="s">
        <v>4721</v>
      </c>
      <c r="T69" s="127"/>
      <c r="U69" s="127"/>
      <c r="V69" s="127"/>
      <c r="W69" s="127"/>
    </row>
    <row r="70" ht="22.5" customHeight="1">
      <c r="A70" s="135">
        <v>45923.69944444444</v>
      </c>
      <c r="B70" s="136" t="s">
        <v>1809</v>
      </c>
      <c r="C70" s="153"/>
      <c r="D70" s="136" t="s">
        <v>11286</v>
      </c>
      <c r="E70" s="137">
        <v>30073.0</v>
      </c>
      <c r="F70" s="136" t="s">
        <v>634</v>
      </c>
      <c r="G70" s="136" t="s">
        <v>14722</v>
      </c>
      <c r="H70" s="136" t="s">
        <v>14723</v>
      </c>
      <c r="I70" s="121" t="str">
        <f>VLOOKUP(CLEAN(F70),'4-1 World Bank Categories'!$B$4:$C$220,2,FALSE)</f>
        <v>Middle income</v>
      </c>
      <c r="J70" s="136" t="s">
        <v>1811</v>
      </c>
      <c r="K70" s="136" t="s">
        <v>14507</v>
      </c>
      <c r="L70" s="136" t="s">
        <v>14508</v>
      </c>
      <c r="M70" s="136" t="s">
        <v>14724</v>
      </c>
      <c r="N70" s="136" t="s">
        <v>14725</v>
      </c>
      <c r="O70" s="136" t="s">
        <v>14726</v>
      </c>
      <c r="P70" s="136" t="s">
        <v>14509</v>
      </c>
      <c r="Q70" s="124" t="s">
        <v>14510</v>
      </c>
      <c r="R70" s="125"/>
      <c r="S70" s="140" t="s">
        <v>1809</v>
      </c>
      <c r="T70" s="142">
        <v>30073.0</v>
      </c>
      <c r="U70" s="140" t="s">
        <v>1811</v>
      </c>
      <c r="V70" s="140" t="s">
        <v>14536</v>
      </c>
      <c r="W70" s="140"/>
    </row>
    <row r="71" ht="22.5" customHeight="1">
      <c r="A71" s="135">
        <v>45924.78732638889</v>
      </c>
      <c r="B71" s="136" t="s">
        <v>14727</v>
      </c>
      <c r="C71" s="153"/>
      <c r="D71" s="136" t="s">
        <v>11316</v>
      </c>
      <c r="E71" s="137">
        <v>37309.0</v>
      </c>
      <c r="F71" s="136" t="s">
        <v>14415</v>
      </c>
      <c r="G71" s="136" t="s">
        <v>14728</v>
      </c>
      <c r="H71" s="136" t="s">
        <v>12050</v>
      </c>
      <c r="I71" s="121" t="str">
        <f>VLOOKUP(CLEAN(F71),'4-1 World Bank Categories'!$B$4:$C$220,2,FALSE)</f>
        <v>Middle income</v>
      </c>
      <c r="J71" s="136" t="s">
        <v>1819</v>
      </c>
      <c r="K71" s="136" t="s">
        <v>14507</v>
      </c>
      <c r="L71" s="136" t="s">
        <v>14508</v>
      </c>
      <c r="M71" s="136"/>
      <c r="N71" s="136"/>
      <c r="O71" s="136"/>
      <c r="P71" s="136" t="s">
        <v>14509</v>
      </c>
      <c r="Q71" s="124" t="s">
        <v>14510</v>
      </c>
      <c r="R71" s="133"/>
      <c r="S71" s="140" t="s">
        <v>1817</v>
      </c>
      <c r="T71" s="142">
        <v>37309.0</v>
      </c>
      <c r="U71" s="140" t="s">
        <v>1819</v>
      </c>
      <c r="V71" s="140" t="s">
        <v>14536</v>
      </c>
      <c r="W71" s="140"/>
    </row>
    <row r="72" ht="22.5" customHeight="1">
      <c r="A72" s="135">
        <v>45925.890185185184</v>
      </c>
      <c r="B72" s="136" t="s">
        <v>1843</v>
      </c>
      <c r="C72" s="153"/>
      <c r="D72" s="136" t="s">
        <v>11316</v>
      </c>
      <c r="E72" s="137">
        <v>45927.0</v>
      </c>
      <c r="F72" s="136" t="s">
        <v>14415</v>
      </c>
      <c r="G72" s="136" t="s">
        <v>14729</v>
      </c>
      <c r="H72" s="136" t="s">
        <v>12050</v>
      </c>
      <c r="I72" s="121" t="str">
        <f>VLOOKUP(CLEAN(F72),'4-1 World Bank Categories'!$B$4:$C$220,2,FALSE)</f>
        <v>Middle income</v>
      </c>
      <c r="J72" s="136" t="s">
        <v>1845</v>
      </c>
      <c r="K72" s="136" t="s">
        <v>14507</v>
      </c>
      <c r="L72" s="136" t="s">
        <v>14508</v>
      </c>
      <c r="M72" s="136"/>
      <c r="N72" s="136"/>
      <c r="O72" s="136"/>
      <c r="P72" s="136" t="s">
        <v>14509</v>
      </c>
      <c r="Q72" s="124" t="s">
        <v>14510</v>
      </c>
      <c r="R72" s="125"/>
      <c r="S72" s="140" t="s">
        <v>1843</v>
      </c>
      <c r="T72" s="142">
        <v>37372.0</v>
      </c>
      <c r="U72" s="140" t="s">
        <v>1845</v>
      </c>
      <c r="V72" s="140" t="s">
        <v>14643</v>
      </c>
      <c r="W72" s="140"/>
    </row>
    <row r="73" ht="22.5" customHeight="1">
      <c r="A73" s="135">
        <v>45926.518229166664</v>
      </c>
      <c r="B73" s="136" t="s">
        <v>14730</v>
      </c>
      <c r="C73" s="153"/>
      <c r="D73" s="136" t="s">
        <v>11286</v>
      </c>
      <c r="E73" s="137">
        <v>34121.0</v>
      </c>
      <c r="F73" s="136" t="s">
        <v>2862</v>
      </c>
      <c r="G73" s="136" t="s">
        <v>14731</v>
      </c>
      <c r="H73" s="136" t="s">
        <v>14732</v>
      </c>
      <c r="I73" s="121" t="str">
        <f>VLOOKUP(CLEAN(F73),'4-1 World Bank Categories'!$B$4:$C$220,2,FALSE)</f>
        <v>Middle income</v>
      </c>
      <c r="J73" s="136" t="s">
        <v>1897</v>
      </c>
      <c r="K73" s="136" t="s">
        <v>14507</v>
      </c>
      <c r="L73" s="136" t="s">
        <v>14508</v>
      </c>
      <c r="M73" s="136"/>
      <c r="N73" s="136"/>
      <c r="O73" s="136"/>
      <c r="P73" s="136" t="s">
        <v>14509</v>
      </c>
      <c r="Q73" s="124" t="s">
        <v>14510</v>
      </c>
      <c r="R73" s="133"/>
      <c r="S73" s="140" t="s">
        <v>14733</v>
      </c>
      <c r="T73" s="142">
        <v>34121.0</v>
      </c>
      <c r="U73" s="140" t="s">
        <v>1897</v>
      </c>
      <c r="V73" s="140" t="s">
        <v>14586</v>
      </c>
      <c r="W73" s="140"/>
    </row>
    <row r="74" ht="22.5" hidden="1" customHeight="1">
      <c r="A74" s="128">
        <v>45927.529484224535</v>
      </c>
      <c r="B74" s="129" t="s">
        <v>14734</v>
      </c>
      <c r="C74" s="130"/>
      <c r="D74" s="129" t="s">
        <v>11316</v>
      </c>
      <c r="E74" s="131">
        <v>26111.0</v>
      </c>
      <c r="F74" s="129" t="s">
        <v>14407</v>
      </c>
      <c r="G74" s="129" t="s">
        <v>14735</v>
      </c>
      <c r="H74" s="129" t="s">
        <v>14736</v>
      </c>
      <c r="I74" s="121" t="str">
        <f>VLOOKUP(CLEAN(F74),'4-1 World Bank Categories'!$B$4:$C$220,2,FALSE)</f>
        <v>Low income</v>
      </c>
      <c r="J74" s="129" t="s">
        <v>14737</v>
      </c>
      <c r="K74" s="129" t="s">
        <v>14512</v>
      </c>
      <c r="L74" s="129" t="s">
        <v>14508</v>
      </c>
      <c r="M74" s="130"/>
      <c r="N74" s="129"/>
      <c r="O74" s="129"/>
      <c r="P74" s="129" t="s">
        <v>14509</v>
      </c>
      <c r="Q74" s="138" t="s">
        <v>14523</v>
      </c>
      <c r="R74" s="139"/>
      <c r="S74" s="130"/>
      <c r="T74" s="127"/>
      <c r="U74" s="127"/>
      <c r="V74" s="127"/>
      <c r="W74" s="127"/>
    </row>
    <row r="75" ht="22.5" customHeight="1">
      <c r="A75" s="135">
        <v>45927.903912037036</v>
      </c>
      <c r="B75" s="136" t="s">
        <v>1690</v>
      </c>
      <c r="C75" s="153"/>
      <c r="D75" s="136" t="s">
        <v>11286</v>
      </c>
      <c r="E75" s="137">
        <v>35457.0</v>
      </c>
      <c r="F75" s="136" t="s">
        <v>634</v>
      </c>
      <c r="G75" s="136" t="s">
        <v>266</v>
      </c>
      <c r="H75" s="136" t="s">
        <v>14738</v>
      </c>
      <c r="I75" s="121" t="str">
        <f>VLOOKUP(CLEAN(F75),'4-1 World Bank Categories'!$B$4:$C$220,2,FALSE)</f>
        <v>Middle income</v>
      </c>
      <c r="J75" s="136" t="s">
        <v>1692</v>
      </c>
      <c r="K75" s="136" t="s">
        <v>14507</v>
      </c>
      <c r="L75" s="136" t="s">
        <v>14592</v>
      </c>
      <c r="M75" s="156"/>
      <c r="N75" s="136"/>
      <c r="O75" s="136"/>
      <c r="P75" s="136" t="s">
        <v>14509</v>
      </c>
      <c r="Q75" s="124" t="s">
        <v>14510</v>
      </c>
      <c r="R75" s="125" t="s">
        <v>14516</v>
      </c>
      <c r="S75" s="140" t="s">
        <v>1690</v>
      </c>
      <c r="T75" s="142">
        <v>35457.0</v>
      </c>
      <c r="U75" s="140" t="s">
        <v>1692</v>
      </c>
      <c r="V75" s="140" t="s">
        <v>14536</v>
      </c>
      <c r="W75" s="140"/>
    </row>
    <row r="76" ht="22.5" customHeight="1">
      <c r="A76" s="120">
        <v>45927.983740509255</v>
      </c>
      <c r="B76" s="121" t="s">
        <v>14739</v>
      </c>
      <c r="C76" s="122"/>
      <c r="D76" s="121" t="s">
        <v>11316</v>
      </c>
      <c r="E76" s="123">
        <v>31257.0</v>
      </c>
      <c r="F76" s="121" t="s">
        <v>1940</v>
      </c>
      <c r="G76" s="121" t="s">
        <v>14740</v>
      </c>
      <c r="H76" s="121" t="s">
        <v>14741</v>
      </c>
      <c r="I76" s="121" t="str">
        <f>VLOOKUP(CLEAN(F76),'4-1 World Bank Categories'!$B$4:$C$220,2,FALSE)</f>
        <v>High income</v>
      </c>
      <c r="J76" s="121" t="s">
        <v>1938</v>
      </c>
      <c r="K76" s="121" t="s">
        <v>14512</v>
      </c>
      <c r="L76" s="121" t="s">
        <v>14508</v>
      </c>
      <c r="M76" s="122"/>
      <c r="N76" s="121"/>
      <c r="O76" s="121"/>
      <c r="P76" s="121" t="s">
        <v>14509</v>
      </c>
      <c r="Q76" s="124" t="s">
        <v>14510</v>
      </c>
      <c r="R76" s="133" t="s">
        <v>7680</v>
      </c>
      <c r="S76" s="126" t="s">
        <v>14739</v>
      </c>
      <c r="T76" s="127"/>
      <c r="U76" s="127"/>
      <c r="V76" s="127"/>
      <c r="W76" s="127"/>
    </row>
    <row r="77" ht="22.5" customHeight="1">
      <c r="A77" s="135">
        <v>45928.77141203704</v>
      </c>
      <c r="B77" s="136" t="s">
        <v>14742</v>
      </c>
      <c r="C77" s="136"/>
      <c r="D77" s="136" t="s">
        <v>11316</v>
      </c>
      <c r="E77" s="137">
        <v>38475.0</v>
      </c>
      <c r="F77" s="136" t="s">
        <v>14743</v>
      </c>
      <c r="G77" s="136" t="s">
        <v>14744</v>
      </c>
      <c r="H77" s="136" t="s">
        <v>11517</v>
      </c>
      <c r="I77" s="121" t="str">
        <f>VLOOKUP(CLEAN(F77),'4-1 World Bank Categories'!$B$4:$C$220,2,FALSE)</f>
        <v>High income</v>
      </c>
      <c r="J77" s="136" t="s">
        <v>1972</v>
      </c>
      <c r="K77" s="136" t="s">
        <v>14507</v>
      </c>
      <c r="L77" s="136" t="s">
        <v>14745</v>
      </c>
      <c r="M77" s="136" t="s">
        <v>14746</v>
      </c>
      <c r="N77" s="136"/>
      <c r="O77" s="136"/>
      <c r="P77" s="136" t="s">
        <v>14509</v>
      </c>
      <c r="Q77" s="124" t="s">
        <v>14510</v>
      </c>
      <c r="R77" s="125" t="s">
        <v>14516</v>
      </c>
      <c r="S77" s="140" t="s">
        <v>1970</v>
      </c>
      <c r="T77" s="142">
        <v>38475.0</v>
      </c>
      <c r="U77" s="140" t="s">
        <v>1972</v>
      </c>
      <c r="V77" s="140" t="s">
        <v>14586</v>
      </c>
      <c r="W77" s="140"/>
    </row>
    <row r="78" ht="22.5" customHeight="1">
      <c r="A78" s="135">
        <v>45929.06704861111</v>
      </c>
      <c r="B78" s="136" t="s">
        <v>14747</v>
      </c>
      <c r="C78" s="136"/>
      <c r="D78" s="136" t="s">
        <v>11286</v>
      </c>
      <c r="E78" s="137">
        <v>35435.0</v>
      </c>
      <c r="F78" s="136" t="s">
        <v>1540</v>
      </c>
      <c r="G78" s="136" t="s">
        <v>14748</v>
      </c>
      <c r="H78" s="136" t="s">
        <v>142</v>
      </c>
      <c r="I78" s="121" t="str">
        <f>VLOOKUP(CLEAN(F78),'4-1 World Bank Categories'!$B$4:$C$220,2,FALSE)</f>
        <v>Middle income</v>
      </c>
      <c r="J78" s="136" t="s">
        <v>14749</v>
      </c>
      <c r="K78" s="136" t="s">
        <v>14507</v>
      </c>
      <c r="L78" s="136" t="s">
        <v>14508</v>
      </c>
      <c r="M78" s="156"/>
      <c r="N78" s="136"/>
      <c r="O78" s="136"/>
      <c r="P78" s="136" t="s">
        <v>14509</v>
      </c>
      <c r="Q78" s="124" t="s">
        <v>14510</v>
      </c>
      <c r="R78" s="133" t="s">
        <v>7680</v>
      </c>
      <c r="S78" s="140" t="s">
        <v>1984</v>
      </c>
      <c r="T78" s="142">
        <v>35435.0</v>
      </c>
      <c r="U78" s="140" t="s">
        <v>1986</v>
      </c>
      <c r="V78" s="140" t="s">
        <v>14567</v>
      </c>
      <c r="W78" s="140"/>
    </row>
    <row r="79" ht="22.5" customHeight="1">
      <c r="A79" s="135">
        <v>45929.92251157408</v>
      </c>
      <c r="B79" s="136" t="s">
        <v>14750</v>
      </c>
      <c r="C79" s="136"/>
      <c r="D79" s="136" t="s">
        <v>11316</v>
      </c>
      <c r="E79" s="137">
        <v>36423.0</v>
      </c>
      <c r="F79" s="136" t="s">
        <v>2014</v>
      </c>
      <c r="G79" s="136" t="s">
        <v>14751</v>
      </c>
      <c r="H79" s="136" t="s">
        <v>14752</v>
      </c>
      <c r="I79" s="121" t="str">
        <f>VLOOKUP(CLEAN(F79),'4-1 World Bank Categories'!$B$4:$C$220,2,FALSE)</f>
        <v>Low income</v>
      </c>
      <c r="J79" s="136" t="s">
        <v>14753</v>
      </c>
      <c r="K79" s="136" t="s">
        <v>14507</v>
      </c>
      <c r="L79" s="136" t="s">
        <v>14508</v>
      </c>
      <c r="M79" s="136"/>
      <c r="N79" s="136"/>
      <c r="O79" s="136"/>
      <c r="P79" s="136" t="s">
        <v>14509</v>
      </c>
      <c r="Q79" s="124" t="s">
        <v>14510</v>
      </c>
      <c r="R79" s="125"/>
      <c r="S79" s="140" t="s">
        <v>14750</v>
      </c>
      <c r="T79" s="142">
        <v>36423.0</v>
      </c>
      <c r="U79" s="140" t="s">
        <v>2013</v>
      </c>
      <c r="V79" s="140" t="s">
        <v>14536</v>
      </c>
      <c r="W79" s="140"/>
    </row>
    <row r="80" ht="22.5" customHeight="1">
      <c r="A80" s="128">
        <v>45930.24182351852</v>
      </c>
      <c r="B80" s="129" t="s">
        <v>14754</v>
      </c>
      <c r="C80" s="130"/>
      <c r="D80" s="129" t="s">
        <v>11286</v>
      </c>
      <c r="E80" s="131">
        <v>36388.0</v>
      </c>
      <c r="F80" s="129" t="s">
        <v>272</v>
      </c>
      <c r="G80" s="129" t="s">
        <v>14755</v>
      </c>
      <c r="H80" s="129" t="s">
        <v>11682</v>
      </c>
      <c r="I80" s="121" t="str">
        <f>VLOOKUP(CLEAN(F80),'4-1 World Bank Categories'!$B$4:$C$220,2,FALSE)</f>
        <v>Low income</v>
      </c>
      <c r="J80" s="129" t="s">
        <v>487</v>
      </c>
      <c r="K80" s="129" t="s">
        <v>14507</v>
      </c>
      <c r="L80" s="129" t="s">
        <v>14508</v>
      </c>
      <c r="M80" s="130"/>
      <c r="N80" s="129"/>
      <c r="O80" s="129"/>
      <c r="P80" s="129" t="s">
        <v>14509</v>
      </c>
      <c r="Q80" s="124" t="s">
        <v>14510</v>
      </c>
      <c r="R80" s="133"/>
      <c r="S80" s="134" t="s">
        <v>485</v>
      </c>
      <c r="T80" s="127"/>
      <c r="U80" s="127"/>
      <c r="V80" s="127"/>
      <c r="W80" s="127"/>
    </row>
    <row r="81" ht="22.5" customHeight="1">
      <c r="A81" s="135">
        <v>45930.647893518515</v>
      </c>
      <c r="B81" s="136" t="s">
        <v>2048</v>
      </c>
      <c r="C81" s="136"/>
      <c r="D81" s="136" t="s">
        <v>11286</v>
      </c>
      <c r="E81" s="137">
        <v>25119.0</v>
      </c>
      <c r="F81" s="136" t="s">
        <v>448</v>
      </c>
      <c r="G81" s="136" t="s">
        <v>14756</v>
      </c>
      <c r="H81" s="136" t="s">
        <v>12193</v>
      </c>
      <c r="I81" s="121" t="str">
        <f>VLOOKUP(CLEAN(F81),'4-1 World Bank Categories'!$B$4:$C$220,2,FALSE)</f>
        <v>Middle income</v>
      </c>
      <c r="J81" s="136" t="s">
        <v>12356</v>
      </c>
      <c r="K81" s="136" t="s">
        <v>14507</v>
      </c>
      <c r="L81" s="136" t="s">
        <v>14508</v>
      </c>
      <c r="M81" s="136"/>
      <c r="N81" s="136"/>
      <c r="O81" s="136"/>
      <c r="P81" s="136" t="s">
        <v>14509</v>
      </c>
      <c r="Q81" s="157" t="s">
        <v>14510</v>
      </c>
      <c r="R81" s="125" t="s">
        <v>7680</v>
      </c>
      <c r="S81" s="140" t="s">
        <v>2048</v>
      </c>
      <c r="T81" s="158">
        <v>25119.0</v>
      </c>
      <c r="U81" s="140" t="s">
        <v>2050</v>
      </c>
      <c r="V81" s="140"/>
      <c r="W81" s="140"/>
    </row>
    <row r="82" ht="22.5" customHeight="1">
      <c r="A82" s="120">
        <v>45930.81518972223</v>
      </c>
      <c r="B82" s="121" t="s">
        <v>14757</v>
      </c>
      <c r="C82" s="122"/>
      <c r="D82" s="121" t="s">
        <v>11286</v>
      </c>
      <c r="E82" s="123">
        <v>23997.0</v>
      </c>
      <c r="F82" s="121" t="s">
        <v>2058</v>
      </c>
      <c r="G82" s="121" t="s">
        <v>14758</v>
      </c>
      <c r="H82" s="121" t="s">
        <v>14759</v>
      </c>
      <c r="I82" s="121" t="str">
        <f>VLOOKUP(CLEAN(F82),'4-1 World Bank Categories'!$B$4:$C$220,2,FALSE)</f>
        <v>Middle income</v>
      </c>
      <c r="J82" s="121" t="s">
        <v>2056</v>
      </c>
      <c r="K82" s="121" t="s">
        <v>14512</v>
      </c>
      <c r="L82" s="121" t="s">
        <v>14508</v>
      </c>
      <c r="M82" s="122"/>
      <c r="N82" s="121"/>
      <c r="O82" s="121"/>
      <c r="P82" s="121" t="s">
        <v>14509</v>
      </c>
      <c r="Q82" s="124" t="s">
        <v>14510</v>
      </c>
      <c r="R82" s="133"/>
      <c r="S82" s="126" t="s">
        <v>2054</v>
      </c>
      <c r="T82" s="127"/>
      <c r="U82" s="127"/>
      <c r="V82" s="127"/>
      <c r="W82" s="127"/>
    </row>
    <row r="83" ht="22.5" hidden="1" customHeight="1">
      <c r="A83" s="135">
        <v>45930.81520833333</v>
      </c>
      <c r="B83" s="136" t="s">
        <v>14760</v>
      </c>
      <c r="C83" s="136"/>
      <c r="D83" s="136" t="s">
        <v>11316</v>
      </c>
      <c r="E83" s="137">
        <v>37516.0</v>
      </c>
      <c r="F83" s="136" t="s">
        <v>314</v>
      </c>
      <c r="G83" s="136" t="s">
        <v>14761</v>
      </c>
      <c r="H83" s="136" t="s">
        <v>14762</v>
      </c>
      <c r="I83" s="121" t="str">
        <f>VLOOKUP(CLEAN(F83),'4-1 World Bank Categories'!$B$4:$C$220,2,FALSE)</f>
        <v>Middle income</v>
      </c>
      <c r="J83" s="136" t="s">
        <v>14763</v>
      </c>
      <c r="K83" s="136" t="s">
        <v>14507</v>
      </c>
      <c r="L83" s="136" t="s">
        <v>14508</v>
      </c>
      <c r="M83" s="136"/>
      <c r="N83" s="136"/>
      <c r="O83" s="136"/>
      <c r="P83" s="136" t="s">
        <v>14509</v>
      </c>
      <c r="Q83" s="138" t="s">
        <v>14523</v>
      </c>
      <c r="R83" s="139"/>
      <c r="S83" s="140"/>
      <c r="T83" s="141"/>
      <c r="U83" s="140"/>
      <c r="V83" s="140"/>
      <c r="W83" s="140"/>
    </row>
    <row r="84" ht="22.5" customHeight="1">
      <c r="A84" s="135">
        <v>45932.03570601852</v>
      </c>
      <c r="B84" s="136" t="s">
        <v>2090</v>
      </c>
      <c r="C84" s="136" t="s">
        <v>14764</v>
      </c>
      <c r="D84" s="136" t="s">
        <v>11316</v>
      </c>
      <c r="E84" s="137">
        <v>31339.0</v>
      </c>
      <c r="F84" s="136" t="s">
        <v>743</v>
      </c>
      <c r="G84" s="136" t="s">
        <v>14765</v>
      </c>
      <c r="H84" s="136" t="s">
        <v>14766</v>
      </c>
      <c r="I84" s="121" t="str">
        <f>VLOOKUP(CLEAN(F84),'4-1 World Bank Categories'!$B$4:$C$220,2,FALSE)</f>
        <v>Low income</v>
      </c>
      <c r="J84" s="136" t="s">
        <v>2092</v>
      </c>
      <c r="K84" s="136" t="s">
        <v>14507</v>
      </c>
      <c r="L84" s="136" t="s">
        <v>14508</v>
      </c>
      <c r="M84" s="136"/>
      <c r="N84" s="136"/>
      <c r="O84" s="136"/>
      <c r="P84" s="136" t="s">
        <v>14509</v>
      </c>
      <c r="Q84" s="124" t="s">
        <v>14510</v>
      </c>
      <c r="R84" s="125" t="s">
        <v>7680</v>
      </c>
      <c r="S84" s="140" t="s">
        <v>2090</v>
      </c>
      <c r="T84" s="142">
        <v>31339.0</v>
      </c>
      <c r="U84" s="140" t="s">
        <v>2092</v>
      </c>
      <c r="V84" s="140" t="s">
        <v>14536</v>
      </c>
      <c r="W84" s="140"/>
    </row>
    <row r="85" ht="22.5" hidden="1" customHeight="1">
      <c r="A85" s="128">
        <v>45933.04148883102</v>
      </c>
      <c r="B85" s="129" t="s">
        <v>14767</v>
      </c>
      <c r="C85" s="130"/>
      <c r="D85" s="129" t="s">
        <v>11316</v>
      </c>
      <c r="E85" s="131">
        <v>29853.0</v>
      </c>
      <c r="F85" s="129" t="s">
        <v>948</v>
      </c>
      <c r="G85" s="129" t="s">
        <v>14768</v>
      </c>
      <c r="H85" s="129" t="s">
        <v>14769</v>
      </c>
      <c r="I85" s="121" t="str">
        <f>VLOOKUP(CLEAN(F85),'4-1 World Bank Categories'!$B$4:$C$220,2,FALSE)</f>
        <v>Middle income</v>
      </c>
      <c r="J85" s="129" t="s">
        <v>14770</v>
      </c>
      <c r="K85" s="129" t="s">
        <v>14507</v>
      </c>
      <c r="L85" s="129" t="s">
        <v>14508</v>
      </c>
      <c r="M85" s="129" t="s">
        <v>14771</v>
      </c>
      <c r="N85" s="159" t="s">
        <v>14772</v>
      </c>
      <c r="O85" s="129" t="s">
        <v>14773</v>
      </c>
      <c r="P85" s="129" t="s">
        <v>14509</v>
      </c>
      <c r="Q85" s="138" t="s">
        <v>14523</v>
      </c>
      <c r="R85" s="139"/>
      <c r="S85" s="130"/>
      <c r="T85" s="127"/>
      <c r="U85" s="127"/>
      <c r="V85" s="127"/>
      <c r="W85" s="127"/>
    </row>
    <row r="86" ht="22.5" customHeight="1">
      <c r="A86" s="135">
        <v>45933.580405092594</v>
      </c>
      <c r="B86" s="136" t="s">
        <v>2039</v>
      </c>
      <c r="C86" s="136"/>
      <c r="D86" s="136" t="s">
        <v>11286</v>
      </c>
      <c r="E86" s="137">
        <v>36608.0</v>
      </c>
      <c r="F86" s="136" t="s">
        <v>634</v>
      </c>
      <c r="G86" s="136" t="s">
        <v>14774</v>
      </c>
      <c r="H86" s="136" t="s">
        <v>11591</v>
      </c>
      <c r="I86" s="121" t="str">
        <f>VLOOKUP(CLEAN(F86),'4-1 World Bank Categories'!$B$4:$C$220,2,FALSE)</f>
        <v>Middle income</v>
      </c>
      <c r="J86" s="136" t="s">
        <v>2041</v>
      </c>
      <c r="K86" s="136" t="s">
        <v>14507</v>
      </c>
      <c r="L86" s="136" t="s">
        <v>14508</v>
      </c>
      <c r="M86" s="136"/>
      <c r="N86" s="136"/>
      <c r="O86" s="136"/>
      <c r="P86" s="136" t="s">
        <v>14509</v>
      </c>
      <c r="Q86" s="124" t="s">
        <v>14510</v>
      </c>
      <c r="R86" s="133"/>
      <c r="S86" s="140" t="s">
        <v>2039</v>
      </c>
      <c r="T86" s="142">
        <v>36608.0</v>
      </c>
      <c r="U86" s="140" t="s">
        <v>2041</v>
      </c>
      <c r="V86" s="140" t="s">
        <v>14536</v>
      </c>
      <c r="W86" s="140"/>
    </row>
    <row r="87" ht="22.5" customHeight="1">
      <c r="A87" s="135">
        <v>45933.67369212963</v>
      </c>
      <c r="B87" s="136" t="s">
        <v>2032</v>
      </c>
      <c r="C87" s="136" t="s">
        <v>14775</v>
      </c>
      <c r="D87" s="136" t="s">
        <v>11286</v>
      </c>
      <c r="E87" s="137">
        <v>36659.0</v>
      </c>
      <c r="F87" s="136" t="s">
        <v>634</v>
      </c>
      <c r="G87" s="136" t="s">
        <v>14774</v>
      </c>
      <c r="H87" s="136" t="s">
        <v>11591</v>
      </c>
      <c r="I87" s="121" t="str">
        <f>VLOOKUP(CLEAN(F87),'4-1 World Bank Categories'!$B$4:$C$220,2,FALSE)</f>
        <v>Middle income</v>
      </c>
      <c r="J87" s="136" t="s">
        <v>2034</v>
      </c>
      <c r="K87" s="136" t="s">
        <v>14512</v>
      </c>
      <c r="L87" s="136" t="s">
        <v>14585</v>
      </c>
      <c r="M87" s="136"/>
      <c r="N87" s="136"/>
      <c r="O87" s="136"/>
      <c r="P87" s="136" t="s">
        <v>14509</v>
      </c>
      <c r="Q87" s="124" t="s">
        <v>14510</v>
      </c>
      <c r="R87" s="125" t="s">
        <v>7680</v>
      </c>
      <c r="S87" s="140" t="s">
        <v>2032</v>
      </c>
      <c r="T87" s="142">
        <v>36659.0</v>
      </c>
      <c r="U87" s="140" t="s">
        <v>2034</v>
      </c>
      <c r="V87" s="140" t="s">
        <v>14536</v>
      </c>
      <c r="W87" s="140"/>
    </row>
    <row r="88" ht="22.5" customHeight="1">
      <c r="A88" s="135">
        <v>45936.84263888889</v>
      </c>
      <c r="B88" s="136" t="s">
        <v>14776</v>
      </c>
      <c r="C88" s="136"/>
      <c r="D88" s="136" t="s">
        <v>11316</v>
      </c>
      <c r="E88" s="137">
        <v>36383.0</v>
      </c>
      <c r="F88" s="136" t="s">
        <v>272</v>
      </c>
      <c r="G88" s="136" t="s">
        <v>14777</v>
      </c>
      <c r="H88" s="136" t="s">
        <v>11682</v>
      </c>
      <c r="I88" s="121" t="str">
        <f>VLOOKUP(CLEAN(F88),'4-1 World Bank Categories'!$B$4:$C$220,2,FALSE)</f>
        <v>Low income</v>
      </c>
      <c r="J88" s="136" t="s">
        <v>2245</v>
      </c>
      <c r="K88" s="136" t="s">
        <v>14507</v>
      </c>
      <c r="L88" s="136" t="s">
        <v>14508</v>
      </c>
      <c r="M88" s="136"/>
      <c r="N88" s="136"/>
      <c r="O88" s="136"/>
      <c r="P88" s="136" t="s">
        <v>14509</v>
      </c>
      <c r="Q88" s="124" t="s">
        <v>14510</v>
      </c>
      <c r="R88" s="133"/>
      <c r="S88" s="140" t="s">
        <v>2243</v>
      </c>
      <c r="T88" s="142">
        <v>36414.0</v>
      </c>
      <c r="U88" s="140" t="s">
        <v>2245</v>
      </c>
      <c r="V88" s="140" t="s">
        <v>14643</v>
      </c>
      <c r="W88" s="140"/>
    </row>
    <row r="89" ht="22.5" customHeight="1">
      <c r="A89" s="135">
        <v>45936.9450462963</v>
      </c>
      <c r="B89" s="136" t="s">
        <v>14778</v>
      </c>
      <c r="C89" s="136"/>
      <c r="D89" s="136" t="s">
        <v>11316</v>
      </c>
      <c r="E89" s="137">
        <v>37238.0</v>
      </c>
      <c r="F89" s="136" t="s">
        <v>272</v>
      </c>
      <c r="G89" s="136" t="s">
        <v>14779</v>
      </c>
      <c r="H89" s="136" t="s">
        <v>11682</v>
      </c>
      <c r="I89" s="121" t="str">
        <f>VLOOKUP(CLEAN(F89),'4-1 World Bank Categories'!$B$4:$C$220,2,FALSE)</f>
        <v>Low income</v>
      </c>
      <c r="J89" s="136" t="s">
        <v>2223</v>
      </c>
      <c r="K89" s="136" t="s">
        <v>14507</v>
      </c>
      <c r="L89" s="136" t="s">
        <v>14508</v>
      </c>
      <c r="M89" s="136"/>
      <c r="N89" s="136"/>
      <c r="O89" s="136"/>
      <c r="P89" s="136" t="s">
        <v>14509</v>
      </c>
      <c r="Q89" s="124" t="s">
        <v>14510</v>
      </c>
      <c r="R89" s="125"/>
      <c r="S89" s="140" t="s">
        <v>14780</v>
      </c>
      <c r="T89" s="142">
        <v>37238.0</v>
      </c>
      <c r="U89" s="140" t="s">
        <v>2223</v>
      </c>
      <c r="V89" s="140" t="s">
        <v>14536</v>
      </c>
      <c r="W89" s="140"/>
    </row>
    <row r="90" ht="22.5" customHeight="1">
      <c r="A90" s="135">
        <v>45937.119791666664</v>
      </c>
      <c r="B90" s="136" t="s">
        <v>2260</v>
      </c>
      <c r="C90" s="136"/>
      <c r="D90" s="136" t="s">
        <v>11286</v>
      </c>
      <c r="E90" s="137">
        <v>37321.0</v>
      </c>
      <c r="F90" s="136" t="s">
        <v>272</v>
      </c>
      <c r="G90" s="136" t="s">
        <v>14781</v>
      </c>
      <c r="H90" s="136" t="s">
        <v>14782</v>
      </c>
      <c r="I90" s="121" t="str">
        <f>VLOOKUP(CLEAN(F90),'4-1 World Bank Categories'!$B$4:$C$220,2,FALSE)</f>
        <v>Low income</v>
      </c>
      <c r="J90" s="136" t="s">
        <v>2262</v>
      </c>
      <c r="K90" s="136" t="s">
        <v>14507</v>
      </c>
      <c r="L90" s="136" t="s">
        <v>14508</v>
      </c>
      <c r="M90" s="136"/>
      <c r="N90" s="136"/>
      <c r="O90" s="136"/>
      <c r="P90" s="136" t="s">
        <v>14509</v>
      </c>
      <c r="Q90" s="124" t="s">
        <v>14510</v>
      </c>
      <c r="R90" s="133"/>
      <c r="S90" s="140" t="s">
        <v>2260</v>
      </c>
      <c r="T90" s="142">
        <v>37321.0</v>
      </c>
      <c r="U90" s="140" t="s">
        <v>2262</v>
      </c>
      <c r="V90" s="140" t="s">
        <v>14783</v>
      </c>
      <c r="W90" s="140"/>
    </row>
    <row r="91" ht="22.5" customHeight="1">
      <c r="A91" s="135">
        <v>45940.73446759259</v>
      </c>
      <c r="B91" s="136" t="s">
        <v>14784</v>
      </c>
      <c r="C91" s="136"/>
      <c r="D91" s="136" t="s">
        <v>11316</v>
      </c>
      <c r="E91" s="137">
        <v>30764.0</v>
      </c>
      <c r="F91" s="136" t="s">
        <v>743</v>
      </c>
      <c r="G91" s="136" t="s">
        <v>14785</v>
      </c>
      <c r="H91" s="136" t="s">
        <v>14786</v>
      </c>
      <c r="I91" s="121" t="str">
        <f>VLOOKUP(CLEAN(F91),'4-1 World Bank Categories'!$B$4:$C$220,2,FALSE)</f>
        <v>Low income</v>
      </c>
      <c r="J91" s="136" t="s">
        <v>2338</v>
      </c>
      <c r="K91" s="136" t="s">
        <v>14507</v>
      </c>
      <c r="L91" s="136" t="s">
        <v>14508</v>
      </c>
      <c r="M91" s="136"/>
      <c r="N91" s="136"/>
      <c r="O91" s="136"/>
      <c r="P91" s="136" t="s">
        <v>14509</v>
      </c>
      <c r="Q91" s="124" t="s">
        <v>14510</v>
      </c>
      <c r="R91" s="133"/>
      <c r="S91" s="140" t="s">
        <v>14784</v>
      </c>
      <c r="T91" s="142">
        <v>30764.0</v>
      </c>
      <c r="U91" s="140" t="s">
        <v>2338</v>
      </c>
      <c r="V91" s="140" t="s">
        <v>14536</v>
      </c>
      <c r="W91" s="140"/>
    </row>
    <row r="92" ht="22.5" hidden="1" customHeight="1">
      <c r="A92" s="135">
        <v>45942.88275462963</v>
      </c>
      <c r="B92" s="136" t="s">
        <v>14787</v>
      </c>
      <c r="C92" s="136" t="s">
        <v>14788</v>
      </c>
      <c r="D92" s="136" t="s">
        <v>11316</v>
      </c>
      <c r="E92" s="137">
        <v>28912.0</v>
      </c>
      <c r="F92" s="136" t="s">
        <v>14408</v>
      </c>
      <c r="G92" s="136" t="s">
        <v>14789</v>
      </c>
      <c r="H92" s="136" t="s">
        <v>11591</v>
      </c>
      <c r="I92" s="121" t="str">
        <f>VLOOKUP(CLEAN(F92),'4-1 World Bank Categories'!$B$4:$C$220,2,FALSE)</f>
        <v>Middle income</v>
      </c>
      <c r="J92" s="136" t="s">
        <v>14790</v>
      </c>
      <c r="K92" s="136" t="s">
        <v>14507</v>
      </c>
      <c r="L92" s="136" t="s">
        <v>14508</v>
      </c>
      <c r="M92" s="136" t="s">
        <v>14791</v>
      </c>
      <c r="N92" s="136"/>
      <c r="O92" s="136"/>
      <c r="P92" s="136" t="s">
        <v>14509</v>
      </c>
      <c r="Q92" s="138" t="s">
        <v>14523</v>
      </c>
      <c r="R92" s="139"/>
      <c r="S92" s="140"/>
      <c r="T92" s="141"/>
      <c r="U92" s="140"/>
      <c r="V92" s="140"/>
      <c r="W92" s="140"/>
    </row>
    <row r="93" ht="22.5" customHeight="1">
      <c r="A93" s="135">
        <v>45943.15556712963</v>
      </c>
      <c r="B93" s="136" t="s">
        <v>14792</v>
      </c>
      <c r="C93" s="136"/>
      <c r="D93" s="136" t="s">
        <v>11316</v>
      </c>
      <c r="E93" s="137">
        <v>26224.0</v>
      </c>
      <c r="F93" s="136" t="s">
        <v>918</v>
      </c>
      <c r="G93" s="136" t="s">
        <v>14793</v>
      </c>
      <c r="H93" s="136" t="s">
        <v>14794</v>
      </c>
      <c r="I93" s="121" t="str">
        <f>VLOOKUP(CLEAN(F93),'4-1 World Bank Categories'!$B$4:$C$220,2,FALSE)</f>
        <v>Middle income</v>
      </c>
      <c r="J93" s="136" t="s">
        <v>14795</v>
      </c>
      <c r="K93" s="136" t="s">
        <v>14507</v>
      </c>
      <c r="L93" s="136" t="s">
        <v>14508</v>
      </c>
      <c r="M93" s="136" t="s">
        <v>14796</v>
      </c>
      <c r="N93" s="136"/>
      <c r="O93" s="136"/>
      <c r="P93" s="136" t="s">
        <v>14509</v>
      </c>
      <c r="Q93" s="124" t="s">
        <v>14510</v>
      </c>
      <c r="R93" s="125" t="s">
        <v>136</v>
      </c>
      <c r="S93" s="140" t="s">
        <v>1878</v>
      </c>
      <c r="T93" s="142">
        <v>26224.0</v>
      </c>
      <c r="U93" s="140" t="s">
        <v>1880</v>
      </c>
      <c r="V93" s="140" t="s">
        <v>14586</v>
      </c>
      <c r="W93" s="140"/>
    </row>
    <row r="94" ht="22.5" customHeight="1">
      <c r="A94" s="135">
        <v>45945.9777662037</v>
      </c>
      <c r="B94" s="136" t="s">
        <v>14797</v>
      </c>
      <c r="C94" s="136"/>
      <c r="D94" s="136" t="s">
        <v>11286</v>
      </c>
      <c r="E94" s="137">
        <v>37213.0</v>
      </c>
      <c r="F94" s="136" t="s">
        <v>272</v>
      </c>
      <c r="G94" s="136" t="s">
        <v>14798</v>
      </c>
      <c r="H94" s="136" t="s">
        <v>11682</v>
      </c>
      <c r="I94" s="121" t="str">
        <f>VLOOKUP(CLEAN(F94),'4-1 World Bank Categories'!$B$4:$C$220,2,FALSE)</f>
        <v>Low income</v>
      </c>
      <c r="J94" s="136" t="s">
        <v>2478</v>
      </c>
      <c r="K94" s="136" t="s">
        <v>14507</v>
      </c>
      <c r="L94" s="136" t="s">
        <v>14508</v>
      </c>
      <c r="M94" s="136"/>
      <c r="N94" s="136"/>
      <c r="O94" s="136"/>
      <c r="P94" s="136" t="s">
        <v>14509</v>
      </c>
      <c r="Q94" s="124" t="s">
        <v>14510</v>
      </c>
      <c r="R94" s="133"/>
      <c r="S94" s="140" t="s">
        <v>14797</v>
      </c>
      <c r="T94" s="142">
        <v>37213.0</v>
      </c>
      <c r="U94" s="140" t="s">
        <v>2478</v>
      </c>
      <c r="V94" s="140" t="s">
        <v>14536</v>
      </c>
      <c r="W94" s="140"/>
    </row>
    <row r="95" ht="22.5" customHeight="1">
      <c r="A95" s="135">
        <v>45946.59688657407</v>
      </c>
      <c r="B95" s="136" t="s">
        <v>14799</v>
      </c>
      <c r="C95" s="136"/>
      <c r="D95" s="136" t="s">
        <v>11286</v>
      </c>
      <c r="E95" s="137">
        <v>37372.0</v>
      </c>
      <c r="F95" s="136" t="s">
        <v>3518</v>
      </c>
      <c r="G95" s="136" t="s">
        <v>14800</v>
      </c>
      <c r="H95" s="136" t="s">
        <v>11682</v>
      </c>
      <c r="I95" s="121" t="str">
        <f>VLOOKUP(CLEAN(F95),'4-1 World Bank Categories'!$B$4:$C$220,2,FALSE)</f>
        <v>High income</v>
      </c>
      <c r="J95" s="136" t="s">
        <v>2499</v>
      </c>
      <c r="K95" s="136" t="s">
        <v>14507</v>
      </c>
      <c r="L95" s="136" t="s">
        <v>14508</v>
      </c>
      <c r="M95" s="136"/>
      <c r="N95" s="136"/>
      <c r="O95" s="136"/>
      <c r="P95" s="136" t="s">
        <v>14509</v>
      </c>
      <c r="Q95" s="124" t="s">
        <v>14510</v>
      </c>
      <c r="R95" s="125" t="s">
        <v>7680</v>
      </c>
      <c r="S95" s="140" t="s">
        <v>14801</v>
      </c>
      <c r="T95" s="142">
        <v>37372.0</v>
      </c>
      <c r="U95" s="140" t="s">
        <v>2499</v>
      </c>
      <c r="V95" s="140" t="s">
        <v>14586</v>
      </c>
      <c r="W95" s="140"/>
    </row>
    <row r="96" ht="22.5" customHeight="1">
      <c r="A96" s="135">
        <v>45946.73142361111</v>
      </c>
      <c r="B96" s="136" t="s">
        <v>14802</v>
      </c>
      <c r="C96" s="136"/>
      <c r="D96" s="136" t="s">
        <v>11286</v>
      </c>
      <c r="E96" s="137">
        <v>37052.0</v>
      </c>
      <c r="F96" s="136" t="s">
        <v>675</v>
      </c>
      <c r="G96" s="136" t="s">
        <v>14803</v>
      </c>
      <c r="H96" s="136" t="s">
        <v>11682</v>
      </c>
      <c r="I96" s="121" t="str">
        <f>VLOOKUP(CLEAN(F96),'4-1 World Bank Categories'!$B$4:$C$220,2,FALSE)</f>
        <v>Low income</v>
      </c>
      <c r="J96" s="136" t="s">
        <v>14804</v>
      </c>
      <c r="K96" s="136" t="s">
        <v>14507</v>
      </c>
      <c r="L96" s="136" t="s">
        <v>14508</v>
      </c>
      <c r="M96" s="136"/>
      <c r="N96" s="136"/>
      <c r="O96" s="136"/>
      <c r="P96" s="136" t="s">
        <v>14509</v>
      </c>
      <c r="Q96" s="124" t="s">
        <v>14510</v>
      </c>
      <c r="R96" s="133"/>
      <c r="S96" s="140" t="s">
        <v>14805</v>
      </c>
      <c r="T96" s="142">
        <v>37052.0</v>
      </c>
      <c r="U96" s="140" t="s">
        <v>1904</v>
      </c>
      <c r="V96" s="140" t="s">
        <v>14548</v>
      </c>
      <c r="W96" s="140"/>
    </row>
    <row r="97" ht="22.5" customHeight="1">
      <c r="A97" s="135">
        <v>45946.97462962963</v>
      </c>
      <c r="B97" s="136" t="s">
        <v>14806</v>
      </c>
      <c r="C97" s="136"/>
      <c r="D97" s="136" t="s">
        <v>11316</v>
      </c>
      <c r="E97" s="137">
        <v>36184.0</v>
      </c>
      <c r="F97" s="136" t="s">
        <v>675</v>
      </c>
      <c r="G97" s="136" t="s">
        <v>14807</v>
      </c>
      <c r="H97" s="136" t="s">
        <v>14808</v>
      </c>
      <c r="I97" s="121" t="str">
        <f>VLOOKUP(CLEAN(F97),'4-1 World Bank Categories'!$B$4:$C$220,2,FALSE)</f>
        <v>Low income</v>
      </c>
      <c r="J97" s="136" t="s">
        <v>2526</v>
      </c>
      <c r="K97" s="136" t="s">
        <v>14507</v>
      </c>
      <c r="L97" s="136" t="s">
        <v>14508</v>
      </c>
      <c r="M97" s="136"/>
      <c r="N97" s="136"/>
      <c r="O97" s="136"/>
      <c r="P97" s="136" t="s">
        <v>14509</v>
      </c>
      <c r="Q97" s="124" t="s">
        <v>14510</v>
      </c>
      <c r="R97" s="125"/>
      <c r="S97" s="140" t="s">
        <v>14806</v>
      </c>
      <c r="T97" s="142">
        <v>36184.0</v>
      </c>
      <c r="U97" s="140" t="s">
        <v>2526</v>
      </c>
      <c r="V97" s="140" t="s">
        <v>14536</v>
      </c>
      <c r="W97" s="140"/>
    </row>
    <row r="98" ht="22.5" customHeight="1">
      <c r="A98" s="143">
        <v>45947.178981481484</v>
      </c>
      <c r="B98" s="144" t="s">
        <v>2515</v>
      </c>
      <c r="C98" s="144"/>
      <c r="D98" s="144" t="s">
        <v>11316</v>
      </c>
      <c r="E98" s="145">
        <v>33297.0</v>
      </c>
      <c r="F98" s="136" t="s">
        <v>675</v>
      </c>
      <c r="G98" s="144" t="s">
        <v>14809</v>
      </c>
      <c r="H98" s="144" t="s">
        <v>562</v>
      </c>
      <c r="I98" s="121" t="str">
        <f>VLOOKUP(CLEAN(F98),'4-1 World Bank Categories'!$B$4:$C$220,2,FALSE)</f>
        <v>Low income</v>
      </c>
      <c r="J98" s="144" t="s">
        <v>2517</v>
      </c>
      <c r="K98" s="144" t="s">
        <v>14507</v>
      </c>
      <c r="L98" s="144" t="s">
        <v>14508</v>
      </c>
      <c r="M98" s="144"/>
      <c r="N98" s="144"/>
      <c r="O98" s="144"/>
      <c r="P98" s="144" t="s">
        <v>14509</v>
      </c>
      <c r="Q98" s="124" t="s">
        <v>14510</v>
      </c>
      <c r="R98" s="133" t="s">
        <v>7680</v>
      </c>
      <c r="S98" s="140" t="s">
        <v>2515</v>
      </c>
      <c r="T98" s="142">
        <v>33297.0</v>
      </c>
      <c r="U98" s="140" t="s">
        <v>2517</v>
      </c>
      <c r="V98" s="140" t="s">
        <v>14536</v>
      </c>
      <c r="W98" s="140"/>
    </row>
    <row r="99" ht="22.5" customHeight="1">
      <c r="A99" s="135">
        <v>45947.17969907408</v>
      </c>
      <c r="B99" s="136" t="s">
        <v>14810</v>
      </c>
      <c r="C99" s="136"/>
      <c r="D99" s="136" t="s">
        <v>11286</v>
      </c>
      <c r="E99" s="137">
        <v>33702.0</v>
      </c>
      <c r="F99" s="136" t="s">
        <v>675</v>
      </c>
      <c r="G99" s="136" t="s">
        <v>14809</v>
      </c>
      <c r="H99" s="136" t="s">
        <v>14811</v>
      </c>
      <c r="I99" s="121" t="str">
        <f>VLOOKUP(CLEAN(F99),'4-1 World Bank Categories'!$B$4:$C$220,2,FALSE)</f>
        <v>Low income</v>
      </c>
      <c r="J99" s="136" t="s">
        <v>2530</v>
      </c>
      <c r="K99" s="136" t="s">
        <v>14507</v>
      </c>
      <c r="L99" s="136" t="s">
        <v>14508</v>
      </c>
      <c r="M99" s="136"/>
      <c r="N99" s="136"/>
      <c r="O99" s="136"/>
      <c r="P99" s="136" t="s">
        <v>14509</v>
      </c>
      <c r="Q99" s="124" t="s">
        <v>14510</v>
      </c>
      <c r="R99" s="125"/>
      <c r="S99" s="140" t="s">
        <v>2528</v>
      </c>
      <c r="T99" s="142">
        <v>33702.0</v>
      </c>
      <c r="U99" s="140" t="s">
        <v>2530</v>
      </c>
      <c r="V99" s="140" t="s">
        <v>14586</v>
      </c>
      <c r="W99" s="140"/>
    </row>
    <row r="100" ht="22.5" customHeight="1">
      <c r="A100" s="135">
        <v>45947.31332175926</v>
      </c>
      <c r="B100" s="136" t="s">
        <v>14812</v>
      </c>
      <c r="C100" s="136"/>
      <c r="D100" s="136" t="s">
        <v>11286</v>
      </c>
      <c r="E100" s="137">
        <v>36417.0</v>
      </c>
      <c r="F100" s="136" t="s">
        <v>706</v>
      </c>
      <c r="G100" s="136" t="s">
        <v>14813</v>
      </c>
      <c r="H100" s="136" t="s">
        <v>14814</v>
      </c>
      <c r="I100" s="121" t="str">
        <f>VLOOKUP(CLEAN(F100),'4-1 World Bank Categories'!$B$4:$C$220,2,FALSE)</f>
        <v>Middle income</v>
      </c>
      <c r="J100" s="136" t="s">
        <v>2562</v>
      </c>
      <c r="K100" s="136" t="s">
        <v>14507</v>
      </c>
      <c r="L100" s="136" t="s">
        <v>14508</v>
      </c>
      <c r="M100" s="136"/>
      <c r="N100" s="136"/>
      <c r="O100" s="136"/>
      <c r="P100" s="136" t="s">
        <v>14509</v>
      </c>
      <c r="Q100" s="124" t="s">
        <v>14510</v>
      </c>
      <c r="R100" s="125" t="s">
        <v>7680</v>
      </c>
      <c r="S100" s="140" t="s">
        <v>14815</v>
      </c>
      <c r="T100" s="142">
        <v>36417.0</v>
      </c>
      <c r="U100" s="140" t="s">
        <v>2562</v>
      </c>
      <c r="V100" s="140" t="s">
        <v>14536</v>
      </c>
      <c r="W100" s="140"/>
    </row>
    <row r="101" ht="22.5" customHeight="1">
      <c r="A101" s="135">
        <v>45947.31334490741</v>
      </c>
      <c r="B101" s="136" t="s">
        <v>14816</v>
      </c>
      <c r="C101" s="136"/>
      <c r="D101" s="136" t="s">
        <v>11286</v>
      </c>
      <c r="E101" s="137">
        <v>37086.0</v>
      </c>
      <c r="F101" s="136" t="s">
        <v>5440</v>
      </c>
      <c r="G101" s="136" t="s">
        <v>14817</v>
      </c>
      <c r="H101" s="136" t="s">
        <v>12950</v>
      </c>
      <c r="I101" s="121" t="str">
        <f>VLOOKUP(CLEAN(F101),'4-1 World Bank Categories'!$B$4:$C$220,2,FALSE)</f>
        <v>Middle income</v>
      </c>
      <c r="J101" s="136" t="s">
        <v>2558</v>
      </c>
      <c r="K101" s="136" t="s">
        <v>14507</v>
      </c>
      <c r="L101" s="136" t="s">
        <v>14508</v>
      </c>
      <c r="M101" s="136"/>
      <c r="N101" s="136"/>
      <c r="O101" s="136"/>
      <c r="P101" s="136" t="s">
        <v>14509</v>
      </c>
      <c r="Q101" s="124" t="s">
        <v>14510</v>
      </c>
      <c r="R101" s="125" t="s">
        <v>7680</v>
      </c>
      <c r="S101" s="140" t="s">
        <v>14818</v>
      </c>
      <c r="T101" s="142">
        <v>37086.0</v>
      </c>
      <c r="U101" s="140" t="s">
        <v>2558</v>
      </c>
      <c r="V101" s="140" t="s">
        <v>14586</v>
      </c>
      <c r="W101" s="140"/>
    </row>
    <row r="102" ht="22.5" customHeight="1">
      <c r="A102" s="135">
        <v>45947.313368055555</v>
      </c>
      <c r="B102" s="136" t="s">
        <v>2551</v>
      </c>
      <c r="C102" s="136"/>
      <c r="D102" s="136" t="s">
        <v>11286</v>
      </c>
      <c r="E102" s="137">
        <v>33994.0</v>
      </c>
      <c r="F102" s="136" t="s">
        <v>706</v>
      </c>
      <c r="G102" s="136" t="s">
        <v>14813</v>
      </c>
      <c r="H102" s="136" t="s">
        <v>14819</v>
      </c>
      <c r="I102" s="121" t="str">
        <f>VLOOKUP(CLEAN(F102),'4-1 World Bank Categories'!$B$4:$C$220,2,FALSE)</f>
        <v>Middle income</v>
      </c>
      <c r="J102" s="136" t="s">
        <v>2553</v>
      </c>
      <c r="K102" s="136" t="s">
        <v>14507</v>
      </c>
      <c r="L102" s="136" t="s">
        <v>14508</v>
      </c>
      <c r="M102" s="136"/>
      <c r="N102" s="136"/>
      <c r="O102" s="136"/>
      <c r="P102" s="136" t="s">
        <v>14509</v>
      </c>
      <c r="Q102" s="124" t="s">
        <v>14510</v>
      </c>
      <c r="R102" s="133" t="s">
        <v>7680</v>
      </c>
      <c r="S102" s="140" t="s">
        <v>2551</v>
      </c>
      <c r="T102" s="142">
        <v>33994.0</v>
      </c>
      <c r="U102" s="140" t="s">
        <v>2553</v>
      </c>
      <c r="V102" s="140" t="s">
        <v>14536</v>
      </c>
      <c r="W102" s="140"/>
    </row>
    <row r="103" ht="22.5" customHeight="1">
      <c r="A103" s="135">
        <v>45948.03493055556</v>
      </c>
      <c r="B103" s="136" t="s">
        <v>14820</v>
      </c>
      <c r="C103" s="153"/>
      <c r="D103" s="136" t="s">
        <v>11316</v>
      </c>
      <c r="E103" s="137">
        <v>34555.0</v>
      </c>
      <c r="F103" s="136" t="s">
        <v>272</v>
      </c>
      <c r="G103" s="136" t="s">
        <v>14821</v>
      </c>
      <c r="H103" s="136" t="s">
        <v>14822</v>
      </c>
      <c r="I103" s="121" t="str">
        <f>VLOOKUP(CLEAN(F103),'4-1 World Bank Categories'!$B$4:$C$220,2,FALSE)</f>
        <v>Low income</v>
      </c>
      <c r="J103" s="136" t="s">
        <v>14823</v>
      </c>
      <c r="K103" s="136" t="s">
        <v>14507</v>
      </c>
      <c r="L103" s="136" t="s">
        <v>14824</v>
      </c>
      <c r="M103" s="136"/>
      <c r="N103" s="136"/>
      <c r="O103" s="136"/>
      <c r="P103" s="136" t="s">
        <v>14509</v>
      </c>
      <c r="Q103" s="124" t="s">
        <v>14510</v>
      </c>
      <c r="R103" s="125"/>
      <c r="S103" s="140" t="s">
        <v>2227</v>
      </c>
      <c r="T103" s="142">
        <v>34555.0</v>
      </c>
      <c r="U103" s="140" t="s">
        <v>2229</v>
      </c>
      <c r="V103" s="140" t="s">
        <v>14567</v>
      </c>
      <c r="W103" s="140"/>
    </row>
    <row r="104" ht="22.5" customHeight="1">
      <c r="A104" s="135">
        <v>45948.29701388889</v>
      </c>
      <c r="B104" s="136" t="s">
        <v>2594</v>
      </c>
      <c r="C104" s="153"/>
      <c r="D104" s="136" t="s">
        <v>11316</v>
      </c>
      <c r="E104" s="137">
        <v>34126.0</v>
      </c>
      <c r="F104" s="136" t="s">
        <v>14409</v>
      </c>
      <c r="G104" s="136" t="s">
        <v>14825</v>
      </c>
      <c r="H104" s="136" t="s">
        <v>12278</v>
      </c>
      <c r="I104" s="121" t="str">
        <f>VLOOKUP(CLEAN(F104),'4-1 World Bank Categories'!$B$4:$C$220,2,FALSE)</f>
        <v>Middle income</v>
      </c>
      <c r="J104" s="136" t="s">
        <v>2596</v>
      </c>
      <c r="K104" s="136" t="s">
        <v>14507</v>
      </c>
      <c r="L104" s="136" t="s">
        <v>14508</v>
      </c>
      <c r="M104" s="136"/>
      <c r="N104" s="136"/>
      <c r="O104" s="136"/>
      <c r="P104" s="136" t="s">
        <v>14509</v>
      </c>
      <c r="Q104" s="124" t="s">
        <v>14510</v>
      </c>
      <c r="R104" s="133" t="s">
        <v>7680</v>
      </c>
      <c r="S104" s="140" t="s">
        <v>2594</v>
      </c>
      <c r="T104" s="142">
        <v>34126.0</v>
      </c>
      <c r="U104" s="140" t="s">
        <v>2596</v>
      </c>
      <c r="V104" s="140" t="s">
        <v>14536</v>
      </c>
      <c r="W104" s="140"/>
    </row>
    <row r="105" ht="22.5" customHeight="1">
      <c r="A105" s="135">
        <v>45948.30359953704</v>
      </c>
      <c r="B105" s="136" t="s">
        <v>2600</v>
      </c>
      <c r="C105" s="153"/>
      <c r="D105" s="136" t="s">
        <v>11286</v>
      </c>
      <c r="E105" s="137">
        <v>36923.0</v>
      </c>
      <c r="F105" s="136" t="s">
        <v>706</v>
      </c>
      <c r="G105" s="136" t="s">
        <v>14826</v>
      </c>
      <c r="H105" s="136" t="s">
        <v>11682</v>
      </c>
      <c r="I105" s="121" t="str">
        <f>VLOOKUP(CLEAN(F105),'4-1 World Bank Categories'!$B$4:$C$220,2,FALSE)</f>
        <v>Middle income</v>
      </c>
      <c r="J105" s="136" t="s">
        <v>2602</v>
      </c>
      <c r="K105" s="136" t="s">
        <v>14507</v>
      </c>
      <c r="L105" s="136" t="s">
        <v>14508</v>
      </c>
      <c r="M105" s="136"/>
      <c r="N105" s="136"/>
      <c r="O105" s="136"/>
      <c r="P105" s="136" t="s">
        <v>14509</v>
      </c>
      <c r="Q105" s="124" t="s">
        <v>14510</v>
      </c>
      <c r="R105" s="125"/>
      <c r="S105" s="140" t="s">
        <v>2600</v>
      </c>
      <c r="T105" s="142">
        <v>36923.0</v>
      </c>
      <c r="U105" s="140" t="s">
        <v>2602</v>
      </c>
      <c r="V105" s="140" t="s">
        <v>14536</v>
      </c>
      <c r="W105" s="140"/>
    </row>
    <row r="106" ht="22.5" customHeight="1">
      <c r="A106" s="135">
        <v>45948.80013888889</v>
      </c>
      <c r="B106" s="136" t="s">
        <v>14827</v>
      </c>
      <c r="C106" s="136" t="s">
        <v>14828</v>
      </c>
      <c r="D106" s="136" t="s">
        <v>11286</v>
      </c>
      <c r="E106" s="137">
        <v>34099.0</v>
      </c>
      <c r="F106" s="136" t="s">
        <v>14415</v>
      </c>
      <c r="G106" s="136" t="s">
        <v>14829</v>
      </c>
      <c r="H106" s="136" t="s">
        <v>14830</v>
      </c>
      <c r="I106" s="121" t="str">
        <f>VLOOKUP(CLEAN(F106),'4-1 World Bank Categories'!$B$4:$C$220,2,FALSE)</f>
        <v>Middle income</v>
      </c>
      <c r="J106" s="136" t="s">
        <v>2618</v>
      </c>
      <c r="K106" s="136" t="s">
        <v>14507</v>
      </c>
      <c r="L106" s="136" t="s">
        <v>14508</v>
      </c>
      <c r="M106" s="136"/>
      <c r="N106" s="136"/>
      <c r="O106" s="136"/>
      <c r="P106" s="136" t="s">
        <v>14509</v>
      </c>
      <c r="Q106" s="124" t="s">
        <v>14510</v>
      </c>
      <c r="R106" s="133" t="s">
        <v>7680</v>
      </c>
      <c r="S106" s="140" t="s">
        <v>14831</v>
      </c>
      <c r="T106" s="142">
        <v>34099.0</v>
      </c>
      <c r="U106" s="140" t="s">
        <v>2618</v>
      </c>
      <c r="V106" s="140" t="s">
        <v>14586</v>
      </c>
      <c r="W106" s="140"/>
    </row>
    <row r="107" ht="22.5" hidden="1" customHeight="1">
      <c r="A107" s="135">
        <v>45948.81371527778</v>
      </c>
      <c r="B107" s="136" t="s">
        <v>14832</v>
      </c>
      <c r="C107" s="153"/>
      <c r="D107" s="136" t="s">
        <v>11286</v>
      </c>
      <c r="E107" s="137">
        <v>37525.0</v>
      </c>
      <c r="F107" s="136" t="s">
        <v>2862</v>
      </c>
      <c r="G107" s="136" t="s">
        <v>14833</v>
      </c>
      <c r="H107" s="136" t="s">
        <v>11517</v>
      </c>
      <c r="I107" s="121" t="str">
        <f>VLOOKUP(CLEAN(F107),'4-1 World Bank Categories'!$B$4:$C$220,2,FALSE)</f>
        <v>Middle income</v>
      </c>
      <c r="J107" s="136" t="s">
        <v>14834</v>
      </c>
      <c r="K107" s="136" t="s">
        <v>14507</v>
      </c>
      <c r="L107" s="136" t="s">
        <v>14508</v>
      </c>
      <c r="M107" s="136"/>
      <c r="N107" s="136"/>
      <c r="O107" s="136"/>
      <c r="P107" s="136" t="s">
        <v>14509</v>
      </c>
      <c r="Q107" s="138" t="s">
        <v>14523</v>
      </c>
      <c r="R107" s="139"/>
      <c r="S107" s="140"/>
      <c r="T107" s="141"/>
      <c r="U107" s="140"/>
      <c r="V107" s="140"/>
      <c r="W107" s="140"/>
    </row>
    <row r="108" ht="22.5" customHeight="1">
      <c r="A108" s="135">
        <v>45949.128912037035</v>
      </c>
      <c r="B108" s="136" t="s">
        <v>14835</v>
      </c>
      <c r="C108" s="153"/>
      <c r="D108" s="136" t="s">
        <v>11286</v>
      </c>
      <c r="E108" s="137">
        <v>36381.0</v>
      </c>
      <c r="F108" s="136" t="s">
        <v>14415</v>
      </c>
      <c r="G108" s="136" t="s">
        <v>14836</v>
      </c>
      <c r="H108" s="136" t="s">
        <v>14837</v>
      </c>
      <c r="I108" s="121" t="str">
        <f>VLOOKUP(CLEAN(F108),'4-1 World Bank Categories'!$B$4:$C$220,2,FALSE)</f>
        <v>Middle income</v>
      </c>
      <c r="J108" s="136" t="s">
        <v>2655</v>
      </c>
      <c r="K108" s="136" t="s">
        <v>14507</v>
      </c>
      <c r="L108" s="136" t="s">
        <v>14508</v>
      </c>
      <c r="M108" s="136"/>
      <c r="N108" s="136"/>
      <c r="O108" s="136"/>
      <c r="P108" s="136" t="s">
        <v>14509</v>
      </c>
      <c r="Q108" s="124" t="s">
        <v>14510</v>
      </c>
      <c r="R108" s="133" t="s">
        <v>7680</v>
      </c>
      <c r="S108" s="140" t="s">
        <v>14835</v>
      </c>
      <c r="T108" s="142">
        <v>36381.0</v>
      </c>
      <c r="U108" s="140" t="s">
        <v>2655</v>
      </c>
      <c r="V108" s="140" t="s">
        <v>14536</v>
      </c>
      <c r="W108" s="140"/>
    </row>
    <row r="109" ht="22.5" customHeight="1">
      <c r="A109" s="135">
        <v>45949.23201388889</v>
      </c>
      <c r="B109" s="136" t="s">
        <v>2659</v>
      </c>
      <c r="C109" s="153"/>
      <c r="D109" s="136" t="s">
        <v>11286</v>
      </c>
      <c r="E109" s="137">
        <v>37412.0</v>
      </c>
      <c r="F109" s="136" t="s">
        <v>14409</v>
      </c>
      <c r="G109" s="136" t="s">
        <v>14825</v>
      </c>
      <c r="H109" s="136" t="s">
        <v>12050</v>
      </c>
      <c r="I109" s="121" t="str">
        <f>VLOOKUP(CLEAN(F109),'4-1 World Bank Categories'!$B$4:$C$220,2,FALSE)</f>
        <v>Middle income</v>
      </c>
      <c r="J109" s="136" t="s">
        <v>2661</v>
      </c>
      <c r="K109" s="136" t="s">
        <v>14507</v>
      </c>
      <c r="L109" s="136" t="s">
        <v>14508</v>
      </c>
      <c r="M109" s="136"/>
      <c r="N109" s="136"/>
      <c r="O109" s="136"/>
      <c r="P109" s="136" t="s">
        <v>14509</v>
      </c>
      <c r="Q109" s="124" t="s">
        <v>14510</v>
      </c>
      <c r="R109" s="125" t="s">
        <v>7680</v>
      </c>
      <c r="S109" s="140" t="s">
        <v>2659</v>
      </c>
      <c r="T109" s="142">
        <v>37412.0</v>
      </c>
      <c r="U109" s="140" t="s">
        <v>2661</v>
      </c>
      <c r="V109" s="140" t="s">
        <v>14536</v>
      </c>
      <c r="W109" s="140"/>
    </row>
    <row r="110" ht="22.5" customHeight="1">
      <c r="A110" s="135">
        <v>45949.29180555556</v>
      </c>
      <c r="B110" s="136" t="s">
        <v>14838</v>
      </c>
      <c r="C110" s="153"/>
      <c r="D110" s="136" t="s">
        <v>11316</v>
      </c>
      <c r="E110" s="137">
        <v>37113.0</v>
      </c>
      <c r="F110" s="136" t="s">
        <v>272</v>
      </c>
      <c r="G110" s="136" t="s">
        <v>7286</v>
      </c>
      <c r="H110" s="136" t="s">
        <v>14521</v>
      </c>
      <c r="I110" s="121" t="str">
        <f>VLOOKUP(CLEAN(F110),'4-1 World Bank Categories'!$B$4:$C$220,2,FALSE)</f>
        <v>Low income</v>
      </c>
      <c r="J110" s="136" t="s">
        <v>2665</v>
      </c>
      <c r="K110" s="136" t="s">
        <v>14507</v>
      </c>
      <c r="L110" s="136" t="s">
        <v>14508</v>
      </c>
      <c r="M110" s="136"/>
      <c r="N110" s="136"/>
      <c r="O110" s="136"/>
      <c r="P110" s="136" t="s">
        <v>14509</v>
      </c>
      <c r="Q110" s="124" t="s">
        <v>14510</v>
      </c>
      <c r="R110" s="133"/>
      <c r="S110" s="140" t="s">
        <v>14838</v>
      </c>
      <c r="T110" s="142">
        <v>37113.0</v>
      </c>
      <c r="U110" s="140" t="s">
        <v>2665</v>
      </c>
      <c r="V110" s="140" t="s">
        <v>14536</v>
      </c>
      <c r="W110" s="140"/>
    </row>
    <row r="111" ht="22.5" customHeight="1">
      <c r="A111" s="135">
        <v>45950.12636574074</v>
      </c>
      <c r="B111" s="136" t="s">
        <v>14839</v>
      </c>
      <c r="C111" s="153"/>
      <c r="D111" s="136" t="s">
        <v>11316</v>
      </c>
      <c r="E111" s="137">
        <v>28979.0</v>
      </c>
      <c r="F111" s="136" t="s">
        <v>918</v>
      </c>
      <c r="G111" s="136" t="s">
        <v>14840</v>
      </c>
      <c r="H111" s="136" t="s">
        <v>14841</v>
      </c>
      <c r="I111" s="121" t="str">
        <f>VLOOKUP(CLEAN(F111),'4-1 World Bank Categories'!$B$4:$C$220,2,FALSE)</f>
        <v>Middle income</v>
      </c>
      <c r="J111" s="136" t="s">
        <v>2694</v>
      </c>
      <c r="K111" s="136" t="s">
        <v>14507</v>
      </c>
      <c r="L111" s="136" t="s">
        <v>14508</v>
      </c>
      <c r="M111" s="136" t="s">
        <v>14842</v>
      </c>
      <c r="N111" s="136"/>
      <c r="O111" s="136"/>
      <c r="P111" s="136" t="s">
        <v>14509</v>
      </c>
      <c r="Q111" s="124" t="s">
        <v>14510</v>
      </c>
      <c r="R111" s="125" t="s">
        <v>14516</v>
      </c>
      <c r="S111" s="140" t="s">
        <v>2692</v>
      </c>
      <c r="T111" s="142">
        <v>28979.0</v>
      </c>
      <c r="U111" s="140" t="s">
        <v>2694</v>
      </c>
      <c r="V111" s="140" t="s">
        <v>14586</v>
      </c>
      <c r="W111" s="140"/>
    </row>
    <row r="112" ht="22.5" customHeight="1">
      <c r="A112" s="135">
        <v>45950.13379629629</v>
      </c>
      <c r="B112" s="136" t="s">
        <v>14843</v>
      </c>
      <c r="C112" s="153"/>
      <c r="D112" s="136" t="s">
        <v>11316</v>
      </c>
      <c r="E112" s="137">
        <v>27390.0</v>
      </c>
      <c r="F112" s="136" t="s">
        <v>314</v>
      </c>
      <c r="G112" s="136" t="s">
        <v>14844</v>
      </c>
      <c r="H112" s="136" t="s">
        <v>13327</v>
      </c>
      <c r="I112" s="121" t="str">
        <f>VLOOKUP(CLEAN(F112),'4-1 World Bank Categories'!$B$4:$C$220,2,FALSE)</f>
        <v>Middle income</v>
      </c>
      <c r="J112" s="136" t="s">
        <v>3453</v>
      </c>
      <c r="K112" s="136" t="s">
        <v>14507</v>
      </c>
      <c r="L112" s="136" t="s">
        <v>14508</v>
      </c>
      <c r="M112" s="136"/>
      <c r="N112" s="136"/>
      <c r="O112" s="136"/>
      <c r="P112" s="136" t="s">
        <v>14509</v>
      </c>
      <c r="Q112" s="124" t="s">
        <v>14510</v>
      </c>
      <c r="R112" s="133" t="s">
        <v>7680</v>
      </c>
      <c r="S112" s="140" t="s">
        <v>3451</v>
      </c>
      <c r="T112" s="142">
        <v>27390.0</v>
      </c>
      <c r="U112" s="140" t="s">
        <v>3453</v>
      </c>
      <c r="V112" s="140" t="s">
        <v>14586</v>
      </c>
      <c r="W112" s="140"/>
    </row>
    <row r="113" ht="22.5" customHeight="1">
      <c r="A113" s="135">
        <v>45950.86724537037</v>
      </c>
      <c r="B113" s="136" t="s">
        <v>14845</v>
      </c>
      <c r="C113" s="153"/>
      <c r="D113" s="136" t="s">
        <v>11286</v>
      </c>
      <c r="E113" s="137">
        <v>37562.0</v>
      </c>
      <c r="F113" s="136" t="s">
        <v>272</v>
      </c>
      <c r="G113" s="136" t="s">
        <v>14846</v>
      </c>
      <c r="H113" s="136" t="s">
        <v>12050</v>
      </c>
      <c r="I113" s="121" t="str">
        <f>VLOOKUP(CLEAN(F113),'4-1 World Bank Categories'!$B$4:$C$220,2,FALSE)</f>
        <v>Low income</v>
      </c>
      <c r="J113" s="136" t="s">
        <v>2719</v>
      </c>
      <c r="K113" s="136" t="s">
        <v>14507</v>
      </c>
      <c r="L113" s="136" t="s">
        <v>14508</v>
      </c>
      <c r="M113" s="136"/>
      <c r="N113" s="136"/>
      <c r="O113" s="136"/>
      <c r="P113" s="136" t="s">
        <v>14509</v>
      </c>
      <c r="Q113" s="124" t="s">
        <v>14510</v>
      </c>
      <c r="R113" s="125"/>
      <c r="S113" s="140" t="s">
        <v>2717</v>
      </c>
      <c r="T113" s="142">
        <v>37562.0</v>
      </c>
      <c r="U113" s="140" t="s">
        <v>2719</v>
      </c>
      <c r="V113" s="140" t="s">
        <v>14536</v>
      </c>
      <c r="W113" s="140"/>
    </row>
    <row r="114" ht="22.5" customHeight="1">
      <c r="A114" s="135">
        <v>45951.21988425926</v>
      </c>
      <c r="B114" s="136" t="s">
        <v>2721</v>
      </c>
      <c r="C114" s="136" t="s">
        <v>13253</v>
      </c>
      <c r="D114" s="136" t="s">
        <v>11316</v>
      </c>
      <c r="E114" s="137">
        <v>38579.0</v>
      </c>
      <c r="F114" s="136" t="s">
        <v>314</v>
      </c>
      <c r="G114" s="136" t="s">
        <v>14847</v>
      </c>
      <c r="H114" s="136" t="s">
        <v>246</v>
      </c>
      <c r="I114" s="121" t="str">
        <f>VLOOKUP(CLEAN(F114),'4-1 World Bank Categories'!$B$4:$C$220,2,FALSE)</f>
        <v>Middle income</v>
      </c>
      <c r="J114" s="136" t="s">
        <v>2723</v>
      </c>
      <c r="K114" s="136" t="s">
        <v>14507</v>
      </c>
      <c r="L114" s="136" t="s">
        <v>14592</v>
      </c>
      <c r="M114" s="136"/>
      <c r="N114" s="136"/>
      <c r="O114" s="136"/>
      <c r="P114" s="136" t="s">
        <v>14509</v>
      </c>
      <c r="Q114" s="124" t="s">
        <v>14510</v>
      </c>
      <c r="R114" s="125" t="s">
        <v>7680</v>
      </c>
      <c r="S114" s="140" t="s">
        <v>2721</v>
      </c>
      <c r="T114" s="142">
        <v>38579.0</v>
      </c>
      <c r="U114" s="140" t="s">
        <v>2723</v>
      </c>
      <c r="V114" s="140" t="s">
        <v>14536</v>
      </c>
      <c r="W114" s="140"/>
    </row>
    <row r="115" ht="22.5" customHeight="1">
      <c r="A115" s="135">
        <v>45951.6196412037</v>
      </c>
      <c r="B115" s="136" t="s">
        <v>14848</v>
      </c>
      <c r="C115" s="153"/>
      <c r="D115" s="136" t="s">
        <v>11286</v>
      </c>
      <c r="E115" s="137">
        <v>31249.0</v>
      </c>
      <c r="F115" s="136" t="s">
        <v>1347</v>
      </c>
      <c r="G115" s="136" t="s">
        <v>14849</v>
      </c>
      <c r="H115" s="136" t="s">
        <v>11591</v>
      </c>
      <c r="I115" s="121" t="str">
        <f>VLOOKUP(CLEAN(F115),'4-1 World Bank Categories'!$B$4:$C$220,2,FALSE)</f>
        <v>Middle income</v>
      </c>
      <c r="J115" s="136" t="s">
        <v>2735</v>
      </c>
      <c r="K115" s="136" t="s">
        <v>14512</v>
      </c>
      <c r="L115" s="147">
        <v>46202.0</v>
      </c>
      <c r="M115" s="136"/>
      <c r="N115" s="136"/>
      <c r="O115" s="136"/>
      <c r="P115" s="136" t="s">
        <v>14509</v>
      </c>
      <c r="Q115" s="124" t="s">
        <v>14510</v>
      </c>
      <c r="R115" s="125"/>
      <c r="S115" s="140" t="s">
        <v>2733</v>
      </c>
      <c r="T115" s="142">
        <v>31249.0</v>
      </c>
      <c r="U115" s="140" t="s">
        <v>2735</v>
      </c>
      <c r="V115" s="140" t="s">
        <v>14586</v>
      </c>
      <c r="W115" s="140"/>
    </row>
    <row r="116" ht="22.5" customHeight="1">
      <c r="A116" s="135">
        <v>45952.287199074075</v>
      </c>
      <c r="B116" s="136" t="s">
        <v>14850</v>
      </c>
      <c r="C116" s="153"/>
      <c r="D116" s="136" t="s">
        <v>11316</v>
      </c>
      <c r="E116" s="137">
        <v>35236.0</v>
      </c>
      <c r="F116" s="136" t="s">
        <v>272</v>
      </c>
      <c r="G116" s="136" t="s">
        <v>14851</v>
      </c>
      <c r="H116" s="136" t="s">
        <v>14852</v>
      </c>
      <c r="I116" s="121" t="str">
        <f>VLOOKUP(CLEAN(F116),'4-1 World Bank Categories'!$B$4:$C$220,2,FALSE)</f>
        <v>Low income</v>
      </c>
      <c r="J116" s="136" t="s">
        <v>2775</v>
      </c>
      <c r="K116" s="136" t="s">
        <v>14507</v>
      </c>
      <c r="L116" s="136" t="s">
        <v>14508</v>
      </c>
      <c r="M116" s="136"/>
      <c r="N116" s="136"/>
      <c r="O116" s="136"/>
      <c r="P116" s="136" t="s">
        <v>14509</v>
      </c>
      <c r="Q116" s="124" t="s">
        <v>14510</v>
      </c>
      <c r="R116" s="133" t="s">
        <v>7680</v>
      </c>
      <c r="S116" s="140" t="s">
        <v>2773</v>
      </c>
      <c r="T116" s="142">
        <v>35236.0</v>
      </c>
      <c r="U116" s="140" t="s">
        <v>2775</v>
      </c>
      <c r="V116" s="140" t="s">
        <v>14536</v>
      </c>
      <c r="W116" s="140"/>
    </row>
    <row r="117" ht="22.5" customHeight="1">
      <c r="A117" s="135">
        <v>45952.34030092593</v>
      </c>
      <c r="B117" s="136" t="s">
        <v>895</v>
      </c>
      <c r="C117" s="153"/>
      <c r="D117" s="136" t="s">
        <v>11286</v>
      </c>
      <c r="E117" s="137">
        <v>36103.0</v>
      </c>
      <c r="F117" s="136" t="s">
        <v>192</v>
      </c>
      <c r="G117" s="136" t="s">
        <v>14853</v>
      </c>
      <c r="H117" s="136" t="s">
        <v>14854</v>
      </c>
      <c r="I117" s="121" t="str">
        <f>VLOOKUP(CLEAN(F117),'4-1 World Bank Categories'!$B$4:$C$220,2,FALSE)</f>
        <v>Middle income</v>
      </c>
      <c r="J117" s="136" t="s">
        <v>897</v>
      </c>
      <c r="K117" s="136" t="s">
        <v>14512</v>
      </c>
      <c r="L117" s="136" t="s">
        <v>14585</v>
      </c>
      <c r="M117" s="136"/>
      <c r="N117" s="136"/>
      <c r="O117" s="136"/>
      <c r="P117" s="136" t="s">
        <v>14509</v>
      </c>
      <c r="Q117" s="124" t="s">
        <v>14510</v>
      </c>
      <c r="R117" s="125"/>
      <c r="S117" s="140" t="s">
        <v>895</v>
      </c>
      <c r="T117" s="142">
        <v>36103.0</v>
      </c>
      <c r="U117" s="140" t="s">
        <v>897</v>
      </c>
      <c r="V117" s="140" t="s">
        <v>14536</v>
      </c>
      <c r="W117" s="140"/>
    </row>
    <row r="118" ht="22.5" customHeight="1">
      <c r="A118" s="135">
        <v>45952.442824074074</v>
      </c>
      <c r="B118" s="136" t="s">
        <v>14855</v>
      </c>
      <c r="C118" s="153"/>
      <c r="D118" s="136" t="s">
        <v>11286</v>
      </c>
      <c r="E118" s="137">
        <v>23283.0</v>
      </c>
      <c r="F118" s="136" t="s">
        <v>192</v>
      </c>
      <c r="G118" s="136" t="s">
        <v>14856</v>
      </c>
      <c r="H118" s="136" t="s">
        <v>14857</v>
      </c>
      <c r="I118" s="121" t="str">
        <f>VLOOKUP(CLEAN(F118),'4-1 World Bank Categories'!$B$4:$C$220,2,FALSE)</f>
        <v>Middle income</v>
      </c>
      <c r="J118" s="136" t="s">
        <v>14858</v>
      </c>
      <c r="K118" s="136" t="s">
        <v>14507</v>
      </c>
      <c r="L118" s="136" t="s">
        <v>14508</v>
      </c>
      <c r="M118" s="136"/>
      <c r="N118" s="136"/>
      <c r="O118" s="136"/>
      <c r="P118" s="136" t="s">
        <v>14509</v>
      </c>
      <c r="Q118" s="124" t="s">
        <v>14510</v>
      </c>
      <c r="R118" s="125"/>
      <c r="S118" s="140" t="s">
        <v>2783</v>
      </c>
      <c r="T118" s="142">
        <v>23283.0</v>
      </c>
      <c r="U118" s="140" t="s">
        <v>2785</v>
      </c>
      <c r="V118" s="140" t="s">
        <v>14536</v>
      </c>
      <c r="W118" s="140"/>
    </row>
    <row r="119" ht="22.5" customHeight="1">
      <c r="A119" s="135">
        <v>45952.50922453704</v>
      </c>
      <c r="B119" s="136" t="s">
        <v>333</v>
      </c>
      <c r="C119" s="153"/>
      <c r="D119" s="136" t="s">
        <v>11316</v>
      </c>
      <c r="E119" s="137">
        <v>37547.0</v>
      </c>
      <c r="F119" s="136" t="s">
        <v>272</v>
      </c>
      <c r="G119" s="136" t="s">
        <v>14859</v>
      </c>
      <c r="H119" s="136" t="s">
        <v>11682</v>
      </c>
      <c r="I119" s="121" t="str">
        <f>VLOOKUP(CLEAN(F119),'4-1 World Bank Categories'!$B$4:$C$220,2,FALSE)</f>
        <v>Low income</v>
      </c>
      <c r="J119" s="136" t="s">
        <v>335</v>
      </c>
      <c r="K119" s="136" t="s">
        <v>14507</v>
      </c>
      <c r="L119" s="136" t="s">
        <v>14508</v>
      </c>
      <c r="M119" s="136"/>
      <c r="N119" s="136"/>
      <c r="O119" s="136"/>
      <c r="P119" s="136" t="s">
        <v>14509</v>
      </c>
      <c r="Q119" s="124" t="s">
        <v>14510</v>
      </c>
      <c r="R119" s="133" t="s">
        <v>7680</v>
      </c>
      <c r="S119" s="140" t="s">
        <v>333</v>
      </c>
      <c r="T119" s="142">
        <v>37182.0</v>
      </c>
      <c r="U119" s="140" t="s">
        <v>335</v>
      </c>
      <c r="V119" s="140" t="s">
        <v>14643</v>
      </c>
      <c r="W119" s="140"/>
    </row>
    <row r="120" ht="22.5" customHeight="1">
      <c r="A120" s="135">
        <v>45952.51248842593</v>
      </c>
      <c r="B120" s="136" t="s">
        <v>9600</v>
      </c>
      <c r="C120" s="136" t="s">
        <v>14860</v>
      </c>
      <c r="D120" s="136" t="s">
        <v>11316</v>
      </c>
      <c r="E120" s="137">
        <v>27621.0</v>
      </c>
      <c r="F120" s="136" t="s">
        <v>448</v>
      </c>
      <c r="G120" s="136" t="s">
        <v>14861</v>
      </c>
      <c r="H120" s="136" t="s">
        <v>14862</v>
      </c>
      <c r="I120" s="121" t="str">
        <f>VLOOKUP(CLEAN(F120),'4-1 World Bank Categories'!$B$4:$C$220,2,FALSE)</f>
        <v>Middle income</v>
      </c>
      <c r="J120" s="136" t="s">
        <v>9602</v>
      </c>
      <c r="K120" s="136" t="s">
        <v>14507</v>
      </c>
      <c r="L120" s="136" t="s">
        <v>14508</v>
      </c>
      <c r="M120" s="136"/>
      <c r="N120" s="136"/>
      <c r="O120" s="136"/>
      <c r="P120" s="136" t="s">
        <v>14509</v>
      </c>
      <c r="Q120" s="124" t="s">
        <v>14510</v>
      </c>
      <c r="R120" s="125"/>
      <c r="S120" s="140" t="s">
        <v>9600</v>
      </c>
      <c r="T120" s="142">
        <v>27736.0</v>
      </c>
      <c r="U120" s="140" t="s">
        <v>9602</v>
      </c>
      <c r="V120" s="140" t="s">
        <v>14643</v>
      </c>
      <c r="W120" s="140"/>
    </row>
    <row r="121" ht="22.5" customHeight="1">
      <c r="A121" s="143">
        <v>45952.55725694444</v>
      </c>
      <c r="B121" s="144" t="s">
        <v>14863</v>
      </c>
      <c r="C121" s="160"/>
      <c r="D121" s="144" t="s">
        <v>11286</v>
      </c>
      <c r="E121" s="145">
        <v>29011.0</v>
      </c>
      <c r="F121" s="144" t="s">
        <v>192</v>
      </c>
      <c r="G121" s="144" t="s">
        <v>14856</v>
      </c>
      <c r="H121" s="144" t="s">
        <v>14864</v>
      </c>
      <c r="I121" s="121" t="str">
        <f>VLOOKUP(CLEAN(F121),'4-1 World Bank Categories'!$B$4:$C$220,2,FALSE)</f>
        <v>Middle income</v>
      </c>
      <c r="J121" s="144" t="s">
        <v>191</v>
      </c>
      <c r="K121" s="144" t="s">
        <v>14507</v>
      </c>
      <c r="L121" s="144" t="s">
        <v>14508</v>
      </c>
      <c r="M121" s="144" t="s">
        <v>14865</v>
      </c>
      <c r="N121" s="144"/>
      <c r="O121" s="144"/>
      <c r="P121" s="144" t="s">
        <v>14509</v>
      </c>
      <c r="Q121" s="124" t="s">
        <v>14510</v>
      </c>
      <c r="R121" s="133" t="s">
        <v>7680</v>
      </c>
      <c r="S121" s="140" t="s">
        <v>189</v>
      </c>
      <c r="T121" s="142">
        <v>29011.0</v>
      </c>
      <c r="U121" s="140" t="s">
        <v>191</v>
      </c>
      <c r="V121" s="140" t="s">
        <v>14536</v>
      </c>
      <c r="W121" s="140"/>
    </row>
    <row r="122" ht="22.5" customHeight="1">
      <c r="A122" s="135">
        <v>45952.73956018518</v>
      </c>
      <c r="B122" s="136" t="s">
        <v>1707</v>
      </c>
      <c r="C122" s="153"/>
      <c r="D122" s="136" t="s">
        <v>11286</v>
      </c>
      <c r="E122" s="137">
        <v>36498.0</v>
      </c>
      <c r="F122" s="136" t="s">
        <v>634</v>
      </c>
      <c r="G122" s="136" t="s">
        <v>266</v>
      </c>
      <c r="H122" s="136" t="s">
        <v>12619</v>
      </c>
      <c r="I122" s="121" t="str">
        <f>VLOOKUP(CLEAN(F122),'4-1 World Bank Categories'!$B$4:$C$220,2,FALSE)</f>
        <v>Middle income</v>
      </c>
      <c r="J122" s="136" t="s">
        <v>1709</v>
      </c>
      <c r="K122" s="136" t="s">
        <v>14507</v>
      </c>
      <c r="L122" s="136" t="s">
        <v>14592</v>
      </c>
      <c r="M122" s="136"/>
      <c r="N122" s="136"/>
      <c r="O122" s="136"/>
      <c r="P122" s="136" t="s">
        <v>14509</v>
      </c>
      <c r="Q122" s="124" t="s">
        <v>14510</v>
      </c>
      <c r="R122" s="125" t="s">
        <v>14516</v>
      </c>
      <c r="S122" s="140" t="s">
        <v>1707</v>
      </c>
      <c r="T122" s="142">
        <v>36498.0</v>
      </c>
      <c r="U122" s="140" t="s">
        <v>1709</v>
      </c>
      <c r="V122" s="140" t="s">
        <v>14536</v>
      </c>
      <c r="W122" s="140"/>
    </row>
    <row r="123" ht="22.5" hidden="1" customHeight="1">
      <c r="A123" s="135">
        <v>45952.82020833333</v>
      </c>
      <c r="B123" s="136" t="s">
        <v>14866</v>
      </c>
      <c r="C123" s="153"/>
      <c r="D123" s="136" t="s">
        <v>11286</v>
      </c>
      <c r="E123" s="137">
        <v>34494.0</v>
      </c>
      <c r="F123" s="136" t="s">
        <v>132</v>
      </c>
      <c r="G123" s="136" t="s">
        <v>14867</v>
      </c>
      <c r="H123" s="136" t="s">
        <v>14868</v>
      </c>
      <c r="I123" s="121" t="str">
        <f>VLOOKUP(CLEAN(F123),'4-1 World Bank Categories'!$B$4:$C$220,2,FALSE)</f>
        <v>Middle income</v>
      </c>
      <c r="J123" s="136" t="s">
        <v>14869</v>
      </c>
      <c r="K123" s="136" t="s">
        <v>14507</v>
      </c>
      <c r="L123" s="136" t="s">
        <v>14508</v>
      </c>
      <c r="M123" s="136"/>
      <c r="N123" s="136"/>
      <c r="O123" s="136"/>
      <c r="P123" s="136" t="s">
        <v>14509</v>
      </c>
      <c r="Q123" s="138" t="s">
        <v>14523</v>
      </c>
      <c r="R123" s="139"/>
      <c r="S123" s="140"/>
      <c r="T123" s="141"/>
      <c r="U123" s="140"/>
      <c r="V123" s="140"/>
      <c r="W123" s="140"/>
    </row>
    <row r="124" ht="22.5" customHeight="1">
      <c r="A124" s="135">
        <v>45952.83193287037</v>
      </c>
      <c r="B124" s="136" t="s">
        <v>14870</v>
      </c>
      <c r="C124" s="153"/>
      <c r="D124" s="136" t="s">
        <v>11286</v>
      </c>
      <c r="E124" s="137">
        <v>37163.0</v>
      </c>
      <c r="F124" s="136" t="s">
        <v>887</v>
      </c>
      <c r="G124" s="136" t="s">
        <v>14871</v>
      </c>
      <c r="H124" s="136" t="s">
        <v>14872</v>
      </c>
      <c r="I124" s="121" t="str">
        <f>VLOOKUP(CLEAN(F124),'4-1 World Bank Categories'!$B$4:$C$220,2,FALSE)</f>
        <v>Low income</v>
      </c>
      <c r="J124" s="136" t="s">
        <v>2267</v>
      </c>
      <c r="K124" s="136" t="s">
        <v>14507</v>
      </c>
      <c r="L124" s="136" t="s">
        <v>14508</v>
      </c>
      <c r="M124" s="136"/>
      <c r="N124" s="136"/>
      <c r="O124" s="136"/>
      <c r="P124" s="136" t="s">
        <v>14509</v>
      </c>
      <c r="Q124" s="124" t="s">
        <v>14510</v>
      </c>
      <c r="R124" s="133" t="s">
        <v>7680</v>
      </c>
      <c r="S124" s="140" t="s">
        <v>14873</v>
      </c>
      <c r="T124" s="142">
        <v>37163.0</v>
      </c>
      <c r="U124" s="140" t="s">
        <v>2267</v>
      </c>
      <c r="V124" s="140" t="s">
        <v>14536</v>
      </c>
      <c r="W124" s="140"/>
    </row>
    <row r="125" ht="22.5" customHeight="1">
      <c r="A125" s="135">
        <v>45952.890497685185</v>
      </c>
      <c r="B125" s="136" t="s">
        <v>2828</v>
      </c>
      <c r="C125" s="153"/>
      <c r="D125" s="136" t="s">
        <v>11286</v>
      </c>
      <c r="E125" s="137">
        <v>34219.0</v>
      </c>
      <c r="F125" s="136" t="s">
        <v>634</v>
      </c>
      <c r="G125" s="136" t="s">
        <v>14874</v>
      </c>
      <c r="H125" s="136" t="s">
        <v>14875</v>
      </c>
      <c r="I125" s="121" t="str">
        <f>VLOOKUP(CLEAN(F125),'4-1 World Bank Categories'!$B$4:$C$220,2,FALSE)</f>
        <v>Middle income</v>
      </c>
      <c r="J125" s="136" t="s">
        <v>2830</v>
      </c>
      <c r="K125" s="136" t="s">
        <v>14512</v>
      </c>
      <c r="L125" s="136" t="s">
        <v>14876</v>
      </c>
      <c r="M125" s="136"/>
      <c r="N125" s="136"/>
      <c r="O125" s="136"/>
      <c r="P125" s="136" t="s">
        <v>14509</v>
      </c>
      <c r="Q125" s="124" t="s">
        <v>14510</v>
      </c>
      <c r="R125" s="125" t="s">
        <v>7680</v>
      </c>
      <c r="S125" s="140" t="s">
        <v>2828</v>
      </c>
      <c r="T125" s="142">
        <v>34219.0</v>
      </c>
      <c r="U125" s="140" t="s">
        <v>2830</v>
      </c>
      <c r="V125" s="140" t="s">
        <v>14536</v>
      </c>
      <c r="W125" s="140"/>
    </row>
    <row r="126" ht="22.5" customHeight="1">
      <c r="A126" s="135">
        <v>45952.99049768518</v>
      </c>
      <c r="B126" s="136" t="s">
        <v>14877</v>
      </c>
      <c r="C126" s="153"/>
      <c r="D126" s="136" t="s">
        <v>11286</v>
      </c>
      <c r="E126" s="137">
        <v>35438.0</v>
      </c>
      <c r="F126" s="136" t="s">
        <v>836</v>
      </c>
      <c r="G126" s="136" t="s">
        <v>14878</v>
      </c>
      <c r="H126" s="136" t="s">
        <v>14879</v>
      </c>
      <c r="I126" s="121" t="str">
        <f>VLOOKUP(CLEAN(F126),'4-1 World Bank Categories'!$B$4:$C$220,2,FALSE)</f>
        <v>Middle income</v>
      </c>
      <c r="J126" s="136" t="s">
        <v>2866</v>
      </c>
      <c r="K126" s="136" t="s">
        <v>14512</v>
      </c>
      <c r="L126" s="136" t="s">
        <v>14876</v>
      </c>
      <c r="M126" s="136"/>
      <c r="N126" s="136"/>
      <c r="O126" s="136"/>
      <c r="P126" s="136" t="s">
        <v>14509</v>
      </c>
      <c r="Q126" s="124" t="s">
        <v>14510</v>
      </c>
      <c r="R126" s="133" t="s">
        <v>7680</v>
      </c>
      <c r="S126" s="140" t="s">
        <v>2864</v>
      </c>
      <c r="T126" s="142">
        <v>35438.0</v>
      </c>
      <c r="U126" s="140" t="s">
        <v>2866</v>
      </c>
      <c r="V126" s="140" t="s">
        <v>14586</v>
      </c>
      <c r="W126" s="140"/>
    </row>
    <row r="127" ht="22.5" customHeight="1">
      <c r="A127" s="135">
        <v>45953.0252662037</v>
      </c>
      <c r="B127" s="136" t="s">
        <v>14880</v>
      </c>
      <c r="C127" s="153"/>
      <c r="D127" s="136" t="s">
        <v>11286</v>
      </c>
      <c r="E127" s="137">
        <v>23483.0</v>
      </c>
      <c r="F127" s="136" t="s">
        <v>836</v>
      </c>
      <c r="G127" s="136" t="s">
        <v>14881</v>
      </c>
      <c r="H127" s="136" t="s">
        <v>14882</v>
      </c>
      <c r="I127" s="121" t="str">
        <f>VLOOKUP(CLEAN(F127),'4-1 World Bank Categories'!$B$4:$C$220,2,FALSE)</f>
        <v>Middle income</v>
      </c>
      <c r="J127" s="136" t="s">
        <v>1779</v>
      </c>
      <c r="K127" s="136" t="s">
        <v>14507</v>
      </c>
      <c r="L127" s="136" t="s">
        <v>14508</v>
      </c>
      <c r="M127" s="136" t="s">
        <v>14883</v>
      </c>
      <c r="N127" s="136"/>
      <c r="O127" s="136"/>
      <c r="P127" s="136" t="s">
        <v>14509</v>
      </c>
      <c r="Q127" s="124" t="s">
        <v>14510</v>
      </c>
      <c r="R127" s="125" t="s">
        <v>7680</v>
      </c>
      <c r="S127" s="140" t="s">
        <v>14884</v>
      </c>
      <c r="T127" s="142">
        <v>22752.0</v>
      </c>
      <c r="U127" s="140" t="s">
        <v>1779</v>
      </c>
      <c r="V127" s="140" t="s">
        <v>14555</v>
      </c>
      <c r="W127" s="140"/>
    </row>
    <row r="128" ht="22.5" hidden="1" customHeight="1">
      <c r="A128" s="120">
        <v>45953.84899141204</v>
      </c>
      <c r="B128" s="121" t="s">
        <v>14885</v>
      </c>
      <c r="C128" s="121" t="s">
        <v>14886</v>
      </c>
      <c r="D128" s="121" t="s">
        <v>11286</v>
      </c>
      <c r="E128" s="123">
        <v>36703.0</v>
      </c>
      <c r="F128" s="121" t="s">
        <v>14407</v>
      </c>
      <c r="G128" s="121" t="s">
        <v>266</v>
      </c>
      <c r="H128" s="121" t="s">
        <v>14887</v>
      </c>
      <c r="I128" s="121" t="str">
        <f>VLOOKUP(CLEAN(F128),'4-1 World Bank Categories'!$B$4:$C$220,2,FALSE)</f>
        <v>Low income</v>
      </c>
      <c r="J128" s="121" t="s">
        <v>14888</v>
      </c>
      <c r="K128" s="121" t="s">
        <v>14507</v>
      </c>
      <c r="L128" s="121" t="s">
        <v>14508</v>
      </c>
      <c r="M128" s="122"/>
      <c r="N128" s="121"/>
      <c r="O128" s="121"/>
      <c r="P128" s="121" t="s">
        <v>14509</v>
      </c>
      <c r="Q128" s="138" t="s">
        <v>14523</v>
      </c>
      <c r="R128" s="139"/>
      <c r="S128" s="122"/>
      <c r="T128" s="127"/>
      <c r="U128" s="127"/>
      <c r="V128" s="127"/>
      <c r="W128" s="127"/>
    </row>
    <row r="129" ht="22.5" customHeight="1">
      <c r="A129" s="135">
        <v>45953.91950231481</v>
      </c>
      <c r="B129" s="136" t="s">
        <v>2604</v>
      </c>
      <c r="C129" s="153"/>
      <c r="D129" s="136" t="s">
        <v>11316</v>
      </c>
      <c r="E129" s="137">
        <v>31262.0</v>
      </c>
      <c r="F129" s="136" t="s">
        <v>634</v>
      </c>
      <c r="G129" s="136" t="s">
        <v>14889</v>
      </c>
      <c r="H129" s="136" t="s">
        <v>14890</v>
      </c>
      <c r="I129" s="121" t="str">
        <f>VLOOKUP(CLEAN(F129),'4-1 World Bank Categories'!$B$4:$C$220,2,FALSE)</f>
        <v>Middle income</v>
      </c>
      <c r="J129" s="136" t="s">
        <v>2606</v>
      </c>
      <c r="K129" s="136" t="s">
        <v>14512</v>
      </c>
      <c r="L129" s="136" t="s">
        <v>14508</v>
      </c>
      <c r="M129" s="136"/>
      <c r="N129" s="136"/>
      <c r="O129" s="136"/>
      <c r="P129" s="136" t="s">
        <v>14509</v>
      </c>
      <c r="Q129" s="124" t="s">
        <v>14510</v>
      </c>
      <c r="R129" s="125" t="s">
        <v>7680</v>
      </c>
      <c r="S129" s="140" t="s">
        <v>2604</v>
      </c>
      <c r="T129" s="142">
        <v>31262.0</v>
      </c>
      <c r="U129" s="140" t="s">
        <v>2606</v>
      </c>
      <c r="V129" s="140" t="s">
        <v>14536</v>
      </c>
      <c r="W129" s="140"/>
    </row>
    <row r="130" ht="22.5" customHeight="1">
      <c r="A130" s="135">
        <v>45954.06649305556</v>
      </c>
      <c r="B130" s="136" t="s">
        <v>14891</v>
      </c>
      <c r="C130" s="153"/>
      <c r="D130" s="136" t="s">
        <v>11286</v>
      </c>
      <c r="E130" s="137">
        <v>36855.0</v>
      </c>
      <c r="F130" s="136" t="s">
        <v>272</v>
      </c>
      <c r="G130" s="136" t="s">
        <v>14892</v>
      </c>
      <c r="H130" s="136" t="s">
        <v>11973</v>
      </c>
      <c r="I130" s="121" t="str">
        <f>VLOOKUP(CLEAN(F130),'4-1 World Bank Categories'!$B$4:$C$220,2,FALSE)</f>
        <v>Low income</v>
      </c>
      <c r="J130" s="136" t="s">
        <v>2940</v>
      </c>
      <c r="K130" s="136" t="s">
        <v>14507</v>
      </c>
      <c r="L130" s="147">
        <v>46203.0</v>
      </c>
      <c r="M130" s="136"/>
      <c r="N130" s="136"/>
      <c r="O130" s="136"/>
      <c r="P130" s="136" t="s">
        <v>14509</v>
      </c>
      <c r="Q130" s="124" t="s">
        <v>14510</v>
      </c>
      <c r="R130" s="133" t="s">
        <v>7680</v>
      </c>
      <c r="S130" s="140" t="s">
        <v>14891</v>
      </c>
      <c r="T130" s="142">
        <v>36855.0</v>
      </c>
      <c r="U130" s="140" t="s">
        <v>2940</v>
      </c>
      <c r="V130" s="140" t="s">
        <v>14536</v>
      </c>
      <c r="W130" s="140"/>
    </row>
    <row r="131" ht="22.5" customHeight="1">
      <c r="A131" s="135">
        <v>45954.08246527778</v>
      </c>
      <c r="B131" s="136" t="s">
        <v>2339</v>
      </c>
      <c r="C131" s="153"/>
      <c r="D131" s="136" t="s">
        <v>11316</v>
      </c>
      <c r="E131" s="137">
        <v>34928.0</v>
      </c>
      <c r="F131" s="136" t="s">
        <v>2862</v>
      </c>
      <c r="G131" s="136" t="s">
        <v>1306</v>
      </c>
      <c r="H131" s="136" t="s">
        <v>11973</v>
      </c>
      <c r="I131" s="121" t="str">
        <f>VLOOKUP(CLEAN(F131),'4-1 World Bank Categories'!$B$4:$C$220,2,FALSE)</f>
        <v>Middle income</v>
      </c>
      <c r="J131" s="136" t="s">
        <v>2341</v>
      </c>
      <c r="K131" s="136" t="s">
        <v>14512</v>
      </c>
      <c r="L131" s="136" t="s">
        <v>14508</v>
      </c>
      <c r="M131" s="136"/>
      <c r="N131" s="136"/>
      <c r="O131" s="136"/>
      <c r="P131" s="136" t="s">
        <v>14509</v>
      </c>
      <c r="Q131" s="124" t="s">
        <v>14510</v>
      </c>
      <c r="R131" s="125"/>
      <c r="S131" s="140" t="s">
        <v>2339</v>
      </c>
      <c r="T131" s="142">
        <v>34928.0</v>
      </c>
      <c r="U131" s="140" t="s">
        <v>2341</v>
      </c>
      <c r="V131" s="140" t="s">
        <v>14536</v>
      </c>
      <c r="W131" s="140"/>
    </row>
    <row r="132" ht="22.5" customHeight="1">
      <c r="A132" s="135">
        <v>45954.20202546296</v>
      </c>
      <c r="B132" s="136" t="s">
        <v>14893</v>
      </c>
      <c r="C132" s="153"/>
      <c r="D132" s="136" t="s">
        <v>11286</v>
      </c>
      <c r="E132" s="137">
        <v>36796.0</v>
      </c>
      <c r="F132" s="136" t="s">
        <v>122</v>
      </c>
      <c r="G132" s="136" t="s">
        <v>14894</v>
      </c>
      <c r="H132" s="136" t="s">
        <v>562</v>
      </c>
      <c r="I132" s="121" t="str">
        <f>VLOOKUP(CLEAN(F132),'4-1 World Bank Categories'!$B$4:$C$220,2,FALSE)</f>
        <v>Middle income</v>
      </c>
      <c r="J132" s="136" t="s">
        <v>2946</v>
      </c>
      <c r="K132" s="136" t="s">
        <v>14507</v>
      </c>
      <c r="L132" s="136" t="s">
        <v>14508</v>
      </c>
      <c r="M132" s="136"/>
      <c r="N132" s="136"/>
      <c r="O132" s="136"/>
      <c r="P132" s="136" t="s">
        <v>14509</v>
      </c>
      <c r="Q132" s="124" t="s">
        <v>14510</v>
      </c>
      <c r="R132" s="133"/>
      <c r="S132" s="140" t="s">
        <v>14895</v>
      </c>
      <c r="T132" s="142">
        <v>36796.0</v>
      </c>
      <c r="U132" s="140" t="s">
        <v>2946</v>
      </c>
      <c r="V132" s="140" t="s">
        <v>14586</v>
      </c>
      <c r="W132" s="140"/>
    </row>
    <row r="133" ht="22.5" customHeight="1">
      <c r="A133" s="128">
        <v>45955.02589539352</v>
      </c>
      <c r="B133" s="129" t="s">
        <v>14896</v>
      </c>
      <c r="C133" s="130"/>
      <c r="D133" s="129" t="s">
        <v>11286</v>
      </c>
      <c r="E133" s="131">
        <v>31345.0</v>
      </c>
      <c r="F133" s="129" t="s">
        <v>1226</v>
      </c>
      <c r="G133" s="129" t="s">
        <v>14897</v>
      </c>
      <c r="H133" s="129" t="s">
        <v>14898</v>
      </c>
      <c r="I133" s="121" t="str">
        <f>VLOOKUP(CLEAN(F133),'4-1 World Bank Categories'!$B$4:$C$220,2,FALSE)</f>
        <v>Middle income</v>
      </c>
      <c r="J133" s="129" t="s">
        <v>14899</v>
      </c>
      <c r="K133" s="129" t="s">
        <v>14507</v>
      </c>
      <c r="L133" s="129" t="s">
        <v>14900</v>
      </c>
      <c r="M133" s="129" t="s">
        <v>14901</v>
      </c>
      <c r="N133" s="121"/>
      <c r="O133" s="129"/>
      <c r="P133" s="129" t="s">
        <v>14509</v>
      </c>
      <c r="Q133" s="124" t="s">
        <v>14510</v>
      </c>
      <c r="R133" s="125"/>
      <c r="S133" s="134" t="s">
        <v>14902</v>
      </c>
      <c r="T133" s="127"/>
      <c r="U133" s="127"/>
      <c r="V133" s="127"/>
      <c r="W133" s="127"/>
    </row>
    <row r="134" ht="22.5" customHeight="1">
      <c r="A134" s="135">
        <v>45955.11809027778</v>
      </c>
      <c r="B134" s="136" t="s">
        <v>14903</v>
      </c>
      <c r="C134" s="153"/>
      <c r="D134" s="136" t="s">
        <v>11316</v>
      </c>
      <c r="E134" s="137">
        <v>35590.0</v>
      </c>
      <c r="F134" s="136" t="s">
        <v>5440</v>
      </c>
      <c r="G134" s="136" t="s">
        <v>14904</v>
      </c>
      <c r="H134" s="136" t="s">
        <v>11591</v>
      </c>
      <c r="I134" s="121" t="str">
        <f>VLOOKUP(CLEAN(F134),'4-1 World Bank Categories'!$B$4:$C$220,2,FALSE)</f>
        <v>Middle income</v>
      </c>
      <c r="J134" s="136" t="s">
        <v>2984</v>
      </c>
      <c r="K134" s="136" t="s">
        <v>14507</v>
      </c>
      <c r="L134" s="136" t="s">
        <v>14508</v>
      </c>
      <c r="M134" s="136"/>
      <c r="N134" s="136"/>
      <c r="O134" s="136"/>
      <c r="P134" s="136" t="s">
        <v>14509</v>
      </c>
      <c r="Q134" s="124" t="s">
        <v>14510</v>
      </c>
      <c r="R134" s="133"/>
      <c r="S134" s="140" t="s">
        <v>2982</v>
      </c>
      <c r="T134" s="142">
        <v>35590.0</v>
      </c>
      <c r="U134" s="140" t="s">
        <v>2984</v>
      </c>
      <c r="V134" s="140" t="s">
        <v>14586</v>
      </c>
      <c r="W134" s="140"/>
    </row>
    <row r="135" ht="22.5" customHeight="1">
      <c r="A135" s="135">
        <v>45955.19865740741</v>
      </c>
      <c r="B135" s="136" t="s">
        <v>1099</v>
      </c>
      <c r="C135" s="153"/>
      <c r="D135" s="136" t="s">
        <v>11286</v>
      </c>
      <c r="E135" s="137">
        <v>36376.0</v>
      </c>
      <c r="F135" s="136" t="s">
        <v>132</v>
      </c>
      <c r="G135" s="136" t="s">
        <v>14905</v>
      </c>
      <c r="H135" s="136" t="s">
        <v>11682</v>
      </c>
      <c r="I135" s="121" t="str">
        <f>VLOOKUP(CLEAN(F135),'4-1 World Bank Categories'!$B$4:$C$220,2,FALSE)</f>
        <v>Middle income</v>
      </c>
      <c r="J135" s="136" t="s">
        <v>7445</v>
      </c>
      <c r="K135" s="136" t="s">
        <v>14507</v>
      </c>
      <c r="L135" s="136" t="s">
        <v>14508</v>
      </c>
      <c r="M135" s="136"/>
      <c r="N135" s="136"/>
      <c r="O135" s="136"/>
      <c r="P135" s="136" t="s">
        <v>14509</v>
      </c>
      <c r="Q135" s="124" t="s">
        <v>14510</v>
      </c>
      <c r="R135" s="125" t="s">
        <v>7680</v>
      </c>
      <c r="S135" s="140" t="s">
        <v>1099</v>
      </c>
      <c r="T135" s="142">
        <v>36376.0</v>
      </c>
      <c r="U135" s="140" t="s">
        <v>1101</v>
      </c>
      <c r="V135" s="140" t="s">
        <v>14536</v>
      </c>
      <c r="W135" s="140"/>
    </row>
    <row r="136" ht="22.5" customHeight="1">
      <c r="A136" s="135">
        <v>45955.90666666667</v>
      </c>
      <c r="B136" s="136" t="s">
        <v>14906</v>
      </c>
      <c r="C136" s="153"/>
      <c r="D136" s="136" t="s">
        <v>11316</v>
      </c>
      <c r="E136" s="137">
        <v>36863.0</v>
      </c>
      <c r="F136" s="136" t="s">
        <v>887</v>
      </c>
      <c r="G136" s="136" t="s">
        <v>14907</v>
      </c>
      <c r="H136" s="136" t="s">
        <v>14908</v>
      </c>
      <c r="I136" s="121" t="str">
        <f>VLOOKUP(CLEAN(F136),'4-1 World Bank Categories'!$B$4:$C$220,2,FALSE)</f>
        <v>Low income</v>
      </c>
      <c r="J136" s="136" t="s">
        <v>886</v>
      </c>
      <c r="K136" s="136" t="s">
        <v>14512</v>
      </c>
      <c r="L136" s="136" t="s">
        <v>14508</v>
      </c>
      <c r="M136" s="136" t="s">
        <v>14909</v>
      </c>
      <c r="N136" s="136"/>
      <c r="O136" s="136"/>
      <c r="P136" s="136" t="s">
        <v>14509</v>
      </c>
      <c r="Q136" s="124" t="s">
        <v>14510</v>
      </c>
      <c r="R136" s="133"/>
      <c r="S136" s="140" t="s">
        <v>2996</v>
      </c>
      <c r="T136" s="142">
        <v>36863.0</v>
      </c>
      <c r="U136" s="140" t="s">
        <v>886</v>
      </c>
      <c r="V136" s="140" t="s">
        <v>14536</v>
      </c>
      <c r="W136" s="140"/>
    </row>
    <row r="137" ht="22.5" customHeight="1">
      <c r="A137" s="135">
        <v>45956.70811342593</v>
      </c>
      <c r="B137" s="136" t="s">
        <v>2509</v>
      </c>
      <c r="C137" s="153"/>
      <c r="D137" s="136" t="s">
        <v>11316</v>
      </c>
      <c r="E137" s="137">
        <v>34799.0</v>
      </c>
      <c r="F137" s="136" t="s">
        <v>675</v>
      </c>
      <c r="G137" s="136" t="s">
        <v>14910</v>
      </c>
      <c r="H137" s="136" t="s">
        <v>14911</v>
      </c>
      <c r="I137" s="121" t="str">
        <f>VLOOKUP(CLEAN(F137),'4-1 World Bank Categories'!$B$4:$C$220,2,FALSE)</f>
        <v>Low income</v>
      </c>
      <c r="J137" s="136" t="s">
        <v>2511</v>
      </c>
      <c r="K137" s="136" t="s">
        <v>14507</v>
      </c>
      <c r="L137" s="136" t="s">
        <v>14508</v>
      </c>
      <c r="M137" s="136"/>
      <c r="N137" s="136"/>
      <c r="O137" s="136"/>
      <c r="P137" s="136" t="s">
        <v>14509</v>
      </c>
      <c r="Q137" s="124" t="s">
        <v>14510</v>
      </c>
      <c r="R137" s="125"/>
      <c r="S137" s="140" t="s">
        <v>2509</v>
      </c>
      <c r="T137" s="142">
        <v>34799.0</v>
      </c>
      <c r="U137" s="140" t="s">
        <v>2511</v>
      </c>
      <c r="V137" s="140" t="s">
        <v>14536</v>
      </c>
      <c r="W137" s="140"/>
    </row>
    <row r="138" ht="22.5" customHeight="1">
      <c r="A138" s="161">
        <v>45957.16171296296</v>
      </c>
      <c r="B138" s="162" t="s">
        <v>14912</v>
      </c>
      <c r="C138" s="163"/>
      <c r="D138" s="162" t="s">
        <v>11286</v>
      </c>
      <c r="E138" s="164">
        <v>36253.0</v>
      </c>
      <c r="F138" s="162" t="s">
        <v>14913</v>
      </c>
      <c r="G138" s="162" t="s">
        <v>14914</v>
      </c>
      <c r="H138" s="162" t="s">
        <v>14915</v>
      </c>
      <c r="I138" s="121" t="str">
        <f>VLOOKUP(CLEAN(F138),'4-1 World Bank Categories'!$B$4:$C$220,2,FALSE)</f>
        <v>Middle income</v>
      </c>
      <c r="J138" s="162" t="s">
        <v>2796</v>
      </c>
      <c r="K138" s="162" t="s">
        <v>14507</v>
      </c>
      <c r="L138" s="162" t="s">
        <v>14508</v>
      </c>
      <c r="M138" s="162"/>
      <c r="N138" s="162"/>
      <c r="O138" s="162"/>
      <c r="P138" s="162" t="s">
        <v>14509</v>
      </c>
      <c r="Q138" s="124" t="s">
        <v>14510</v>
      </c>
      <c r="R138" s="133" t="s">
        <v>136</v>
      </c>
      <c r="S138" s="140" t="s">
        <v>2794</v>
      </c>
      <c r="T138" s="142">
        <v>36253.0</v>
      </c>
      <c r="U138" s="140" t="s">
        <v>2796</v>
      </c>
      <c r="V138" s="140" t="s">
        <v>14536</v>
      </c>
      <c r="W138" s="140"/>
    </row>
    <row r="139" ht="22.5" customHeight="1">
      <c r="A139" s="120">
        <v>45957.22788686343</v>
      </c>
      <c r="B139" s="121" t="s">
        <v>3060</v>
      </c>
      <c r="C139" s="122"/>
      <c r="D139" s="121" t="s">
        <v>11316</v>
      </c>
      <c r="E139" s="123">
        <v>37613.0</v>
      </c>
      <c r="F139" s="121" t="s">
        <v>314</v>
      </c>
      <c r="G139" s="121" t="s">
        <v>14916</v>
      </c>
      <c r="H139" s="121" t="s">
        <v>14917</v>
      </c>
      <c r="I139" s="121" t="str">
        <f>VLOOKUP(CLEAN(F139),'4-1 World Bank Categories'!$B$4:$C$220,2,FALSE)</f>
        <v>Middle income</v>
      </c>
      <c r="J139" s="121" t="s">
        <v>3061</v>
      </c>
      <c r="K139" s="121" t="s">
        <v>14507</v>
      </c>
      <c r="L139" s="121" t="s">
        <v>14508</v>
      </c>
      <c r="M139" s="122"/>
      <c r="N139" s="121"/>
      <c r="O139" s="121"/>
      <c r="P139" s="121" t="s">
        <v>14509</v>
      </c>
      <c r="Q139" s="124" t="s">
        <v>14510</v>
      </c>
      <c r="R139" s="125"/>
      <c r="S139" s="126" t="s">
        <v>14918</v>
      </c>
      <c r="T139" s="127"/>
      <c r="U139" s="127"/>
      <c r="V139" s="127"/>
      <c r="W139" s="127"/>
    </row>
    <row r="140" ht="22.5" customHeight="1">
      <c r="A140" s="135">
        <v>45957.26143518519</v>
      </c>
      <c r="B140" s="136" t="s">
        <v>14919</v>
      </c>
      <c r="C140" s="153"/>
      <c r="D140" s="136" t="s">
        <v>11316</v>
      </c>
      <c r="E140" s="137">
        <v>35712.0</v>
      </c>
      <c r="F140" s="136" t="s">
        <v>314</v>
      </c>
      <c r="G140" s="136" t="s">
        <v>14920</v>
      </c>
      <c r="H140" s="136" t="s">
        <v>11590</v>
      </c>
      <c r="I140" s="121" t="str">
        <f>VLOOKUP(CLEAN(F140),'4-1 World Bank Categories'!$B$4:$C$220,2,FALSE)</f>
        <v>Middle income</v>
      </c>
      <c r="J140" s="136" t="s">
        <v>3066</v>
      </c>
      <c r="K140" s="136" t="s">
        <v>14507</v>
      </c>
      <c r="L140" s="136" t="s">
        <v>14508</v>
      </c>
      <c r="M140" s="136"/>
      <c r="N140" s="136"/>
      <c r="O140" s="136"/>
      <c r="P140" s="136" t="s">
        <v>14509</v>
      </c>
      <c r="Q140" s="124" t="s">
        <v>14510</v>
      </c>
      <c r="R140" s="133" t="s">
        <v>7680</v>
      </c>
      <c r="S140" s="140" t="s">
        <v>3064</v>
      </c>
      <c r="T140" s="142">
        <v>35712.0</v>
      </c>
      <c r="U140" s="140" t="s">
        <v>3066</v>
      </c>
      <c r="V140" s="140" t="s">
        <v>14586</v>
      </c>
      <c r="W140" s="140"/>
    </row>
    <row r="141" ht="22.5" customHeight="1">
      <c r="A141" s="135">
        <v>45957.283680555556</v>
      </c>
      <c r="B141" s="136" t="s">
        <v>14921</v>
      </c>
      <c r="C141" s="153"/>
      <c r="D141" s="136" t="s">
        <v>11316</v>
      </c>
      <c r="E141" s="137">
        <v>30098.0</v>
      </c>
      <c r="F141" s="136" t="s">
        <v>314</v>
      </c>
      <c r="G141" s="136" t="s">
        <v>14922</v>
      </c>
      <c r="H141" s="136" t="s">
        <v>14923</v>
      </c>
      <c r="I141" s="121" t="str">
        <f>VLOOKUP(CLEAN(F141),'4-1 World Bank Categories'!$B$4:$C$220,2,FALSE)</f>
        <v>Middle income</v>
      </c>
      <c r="J141" s="136" t="s">
        <v>3041</v>
      </c>
      <c r="K141" s="136" t="s">
        <v>14507</v>
      </c>
      <c r="L141" s="136" t="s">
        <v>14508</v>
      </c>
      <c r="M141" s="136"/>
      <c r="N141" s="136"/>
      <c r="O141" s="136"/>
      <c r="P141" s="136" t="s">
        <v>14509</v>
      </c>
      <c r="Q141" s="124" t="s">
        <v>14510</v>
      </c>
      <c r="R141" s="125" t="s">
        <v>7680</v>
      </c>
      <c r="S141" s="140" t="s">
        <v>3039</v>
      </c>
      <c r="T141" s="142">
        <v>30098.0</v>
      </c>
      <c r="U141" s="140" t="s">
        <v>3041</v>
      </c>
      <c r="V141" s="140" t="s">
        <v>14536</v>
      </c>
      <c r="W141" s="140"/>
    </row>
    <row r="142" ht="22.5" customHeight="1">
      <c r="A142" s="135">
        <v>45957.46003472222</v>
      </c>
      <c r="B142" s="136" t="s">
        <v>14924</v>
      </c>
      <c r="C142" s="153"/>
      <c r="D142" s="136" t="s">
        <v>11316</v>
      </c>
      <c r="E142" s="137">
        <v>35773.0</v>
      </c>
      <c r="F142" s="136" t="s">
        <v>314</v>
      </c>
      <c r="G142" s="136" t="s">
        <v>14925</v>
      </c>
      <c r="H142" s="136" t="s">
        <v>142</v>
      </c>
      <c r="I142" s="121" t="str">
        <f>VLOOKUP(CLEAN(F142),'4-1 World Bank Categories'!$B$4:$C$220,2,FALSE)</f>
        <v>Middle income</v>
      </c>
      <c r="J142" s="136" t="s">
        <v>3085</v>
      </c>
      <c r="K142" s="136" t="s">
        <v>14507</v>
      </c>
      <c r="L142" s="136" t="s">
        <v>14508</v>
      </c>
      <c r="M142" s="136"/>
      <c r="N142" s="136"/>
      <c r="O142" s="136"/>
      <c r="P142" s="136" t="s">
        <v>14509</v>
      </c>
      <c r="Q142" s="124" t="s">
        <v>14510</v>
      </c>
      <c r="R142" s="133" t="s">
        <v>7680</v>
      </c>
      <c r="S142" s="140" t="s">
        <v>3083</v>
      </c>
      <c r="T142" s="142">
        <v>35773.0</v>
      </c>
      <c r="U142" s="140" t="s">
        <v>3085</v>
      </c>
      <c r="V142" s="140" t="s">
        <v>14536</v>
      </c>
      <c r="W142" s="140"/>
    </row>
    <row r="143" ht="22.5" customHeight="1">
      <c r="A143" s="143">
        <v>45957.624768518515</v>
      </c>
      <c r="B143" s="144" t="s">
        <v>14926</v>
      </c>
      <c r="C143" s="160"/>
      <c r="D143" s="144" t="s">
        <v>11286</v>
      </c>
      <c r="E143" s="145">
        <v>35768.0</v>
      </c>
      <c r="F143" s="136" t="s">
        <v>272</v>
      </c>
      <c r="G143" s="144" t="s">
        <v>14927</v>
      </c>
      <c r="H143" s="144" t="s">
        <v>11517</v>
      </c>
      <c r="I143" s="121" t="str">
        <f>VLOOKUP(CLEAN(F143),'4-1 World Bank Categories'!$B$4:$C$220,2,FALSE)</f>
        <v>Low income</v>
      </c>
      <c r="J143" s="144" t="s">
        <v>271</v>
      </c>
      <c r="K143" s="144" t="s">
        <v>14507</v>
      </c>
      <c r="L143" s="144" t="s">
        <v>14508</v>
      </c>
      <c r="M143" s="144"/>
      <c r="N143" s="144"/>
      <c r="O143" s="144"/>
      <c r="P143" s="144" t="s">
        <v>14509</v>
      </c>
      <c r="Q143" s="124" t="s">
        <v>14510</v>
      </c>
      <c r="R143" s="125"/>
      <c r="S143" s="140" t="s">
        <v>14928</v>
      </c>
      <c r="T143" s="142">
        <v>35768.0</v>
      </c>
      <c r="U143" s="140" t="s">
        <v>271</v>
      </c>
      <c r="V143" s="140" t="s">
        <v>14536</v>
      </c>
      <c r="W143" s="140"/>
    </row>
    <row r="144" ht="22.5" customHeight="1">
      <c r="A144" s="135">
        <v>45957.68667824074</v>
      </c>
      <c r="B144" s="136" t="s">
        <v>3101</v>
      </c>
      <c r="C144" s="153"/>
      <c r="D144" s="136" t="s">
        <v>11316</v>
      </c>
      <c r="E144" s="137">
        <v>31243.0</v>
      </c>
      <c r="F144" s="136" t="s">
        <v>948</v>
      </c>
      <c r="G144" s="136" t="s">
        <v>14929</v>
      </c>
      <c r="H144" s="136" t="s">
        <v>14930</v>
      </c>
      <c r="I144" s="121" t="str">
        <f>VLOOKUP(CLEAN(F144),'4-1 World Bank Categories'!$B$4:$C$220,2,FALSE)</f>
        <v>Middle income</v>
      </c>
      <c r="J144" s="136" t="s">
        <v>3103</v>
      </c>
      <c r="K144" s="136" t="s">
        <v>14507</v>
      </c>
      <c r="L144" s="136" t="s">
        <v>14508</v>
      </c>
      <c r="M144" s="136"/>
      <c r="N144" s="136"/>
      <c r="O144" s="136"/>
      <c r="P144" s="136" t="s">
        <v>14509</v>
      </c>
      <c r="Q144" s="124" t="s">
        <v>14510</v>
      </c>
      <c r="R144" s="133"/>
      <c r="S144" s="140" t="s">
        <v>3101</v>
      </c>
      <c r="T144" s="142">
        <v>31243.0</v>
      </c>
      <c r="U144" s="140" t="s">
        <v>3103</v>
      </c>
      <c r="V144" s="140" t="s">
        <v>14536</v>
      </c>
      <c r="W144" s="140"/>
    </row>
    <row r="145" ht="22.5" customHeight="1">
      <c r="A145" s="135">
        <v>45958.56474537037</v>
      </c>
      <c r="B145" s="136" t="s">
        <v>3140</v>
      </c>
      <c r="C145" s="153"/>
      <c r="D145" s="136" t="s">
        <v>11286</v>
      </c>
      <c r="E145" s="137">
        <v>27940.0</v>
      </c>
      <c r="F145" s="136" t="s">
        <v>634</v>
      </c>
      <c r="G145" s="136" t="s">
        <v>14931</v>
      </c>
      <c r="H145" s="136" t="s">
        <v>14932</v>
      </c>
      <c r="I145" s="121" t="str">
        <f>VLOOKUP(CLEAN(F145),'4-1 World Bank Categories'!$B$4:$C$220,2,FALSE)</f>
        <v>Middle income</v>
      </c>
      <c r="J145" s="136" t="s">
        <v>3142</v>
      </c>
      <c r="K145" s="136" t="s">
        <v>14507</v>
      </c>
      <c r="L145" s="136" t="s">
        <v>14592</v>
      </c>
      <c r="M145" s="136"/>
      <c r="N145" s="136"/>
      <c r="O145" s="136"/>
      <c r="P145" s="136" t="s">
        <v>14509</v>
      </c>
      <c r="Q145" s="124" t="s">
        <v>14510</v>
      </c>
      <c r="R145" s="125" t="s">
        <v>7680</v>
      </c>
      <c r="S145" s="140" t="s">
        <v>3140</v>
      </c>
      <c r="T145" s="142">
        <v>27940.0</v>
      </c>
      <c r="U145" s="140" t="s">
        <v>3142</v>
      </c>
      <c r="V145" s="140" t="s">
        <v>14536</v>
      </c>
      <c r="W145" s="140"/>
    </row>
    <row r="146" ht="22.5" customHeight="1">
      <c r="A146" s="135">
        <v>45958.77667824074</v>
      </c>
      <c r="B146" s="136" t="s">
        <v>2998</v>
      </c>
      <c r="C146" s="153"/>
      <c r="D146" s="136" t="s">
        <v>11316</v>
      </c>
      <c r="E146" s="137">
        <v>31409.0</v>
      </c>
      <c r="F146" s="136" t="s">
        <v>314</v>
      </c>
      <c r="G146" s="136" t="s">
        <v>14933</v>
      </c>
      <c r="H146" s="136" t="s">
        <v>14934</v>
      </c>
      <c r="I146" s="121" t="str">
        <f>VLOOKUP(CLEAN(F146),'4-1 World Bank Categories'!$B$4:$C$220,2,FALSE)</f>
        <v>Middle income</v>
      </c>
      <c r="J146" s="136" t="s">
        <v>3000</v>
      </c>
      <c r="K146" s="136" t="s">
        <v>14507</v>
      </c>
      <c r="L146" s="136" t="s">
        <v>14508</v>
      </c>
      <c r="M146" s="136"/>
      <c r="N146" s="136"/>
      <c r="O146" s="136"/>
      <c r="P146" s="136" t="s">
        <v>14509</v>
      </c>
      <c r="Q146" s="124" t="s">
        <v>14510</v>
      </c>
      <c r="R146" s="133" t="s">
        <v>7680</v>
      </c>
      <c r="S146" s="140" t="s">
        <v>2998</v>
      </c>
      <c r="T146" s="142">
        <v>31409.0</v>
      </c>
      <c r="U146" s="140" t="s">
        <v>3000</v>
      </c>
      <c r="V146" s="140" t="s">
        <v>14536</v>
      </c>
      <c r="W146" s="140"/>
    </row>
    <row r="147" ht="22.5" customHeight="1">
      <c r="A147" s="135">
        <v>45958.98936342593</v>
      </c>
      <c r="B147" s="136" t="s">
        <v>14935</v>
      </c>
      <c r="C147" s="153"/>
      <c r="D147" s="136" t="s">
        <v>11286</v>
      </c>
      <c r="E147" s="137">
        <v>34612.0</v>
      </c>
      <c r="F147" s="136" t="s">
        <v>2862</v>
      </c>
      <c r="G147" s="136" t="s">
        <v>14936</v>
      </c>
      <c r="H147" s="136" t="s">
        <v>14937</v>
      </c>
      <c r="I147" s="121" t="str">
        <f>VLOOKUP(CLEAN(F147),'4-1 World Bank Categories'!$B$4:$C$220,2,FALSE)</f>
        <v>Middle income</v>
      </c>
      <c r="J147" s="136" t="s">
        <v>3160</v>
      </c>
      <c r="K147" s="136" t="s">
        <v>14507</v>
      </c>
      <c r="L147" s="147">
        <v>46202.0</v>
      </c>
      <c r="M147" s="136"/>
      <c r="N147" s="136"/>
      <c r="O147" s="136"/>
      <c r="P147" s="136" t="s">
        <v>14509</v>
      </c>
      <c r="Q147" s="124" t="s">
        <v>14510</v>
      </c>
      <c r="R147" s="125" t="s">
        <v>7680</v>
      </c>
      <c r="S147" s="140" t="s">
        <v>3158</v>
      </c>
      <c r="T147" s="142">
        <v>34612.0</v>
      </c>
      <c r="U147" s="140" t="s">
        <v>3160</v>
      </c>
      <c r="V147" s="140" t="s">
        <v>14938</v>
      </c>
      <c r="W147" s="140"/>
    </row>
    <row r="148" ht="22.5" hidden="1" customHeight="1">
      <c r="A148" s="135">
        <v>45960.66032407407</v>
      </c>
      <c r="B148" s="136" t="s">
        <v>14939</v>
      </c>
      <c r="C148" s="153"/>
      <c r="D148" s="136" t="s">
        <v>11286</v>
      </c>
      <c r="E148" s="137">
        <v>34968.0</v>
      </c>
      <c r="F148" s="136" t="s">
        <v>9405</v>
      </c>
      <c r="G148" s="136" t="s">
        <v>14940</v>
      </c>
      <c r="H148" s="136" t="s">
        <v>14941</v>
      </c>
      <c r="I148" s="121" t="str">
        <f>VLOOKUP(CLEAN(F148),'4-1 World Bank Categories'!$B$4:$C$220,2,FALSE)</f>
        <v>Middle income</v>
      </c>
      <c r="J148" s="136" t="s">
        <v>14942</v>
      </c>
      <c r="K148" s="136" t="s">
        <v>14507</v>
      </c>
      <c r="L148" s="136" t="s">
        <v>14508</v>
      </c>
      <c r="M148" s="136"/>
      <c r="N148" s="136"/>
      <c r="O148" s="136"/>
      <c r="P148" s="136" t="s">
        <v>14509</v>
      </c>
      <c r="Q148" s="138" t="s">
        <v>14523</v>
      </c>
      <c r="R148" s="139"/>
      <c r="S148" s="140"/>
      <c r="T148" s="141"/>
      <c r="U148" s="140"/>
      <c r="V148" s="140"/>
      <c r="W148" s="140"/>
    </row>
    <row r="149" ht="22.5" customHeight="1">
      <c r="A149" s="135">
        <v>45961.0943287037</v>
      </c>
      <c r="B149" s="136" t="s">
        <v>1733</v>
      </c>
      <c r="C149" s="153"/>
      <c r="D149" s="136" t="s">
        <v>11316</v>
      </c>
      <c r="E149" s="137">
        <v>36016.0</v>
      </c>
      <c r="F149" s="136" t="s">
        <v>2862</v>
      </c>
      <c r="G149" s="136" t="s">
        <v>14943</v>
      </c>
      <c r="H149" s="136" t="s">
        <v>562</v>
      </c>
      <c r="I149" s="121" t="str">
        <f>VLOOKUP(CLEAN(F149),'4-1 World Bank Categories'!$B$4:$C$220,2,FALSE)</f>
        <v>Middle income</v>
      </c>
      <c r="J149" s="136" t="s">
        <v>1735</v>
      </c>
      <c r="K149" s="136" t="s">
        <v>14507</v>
      </c>
      <c r="L149" s="136" t="s">
        <v>14508</v>
      </c>
      <c r="M149" s="136"/>
      <c r="N149" s="136"/>
      <c r="O149" s="136"/>
      <c r="P149" s="136" t="s">
        <v>14509</v>
      </c>
      <c r="Q149" s="124" t="s">
        <v>14510</v>
      </c>
      <c r="R149" s="125" t="s">
        <v>7680</v>
      </c>
      <c r="S149" s="140" t="s">
        <v>1733</v>
      </c>
      <c r="T149" s="142">
        <v>36016.0</v>
      </c>
      <c r="U149" s="140" t="s">
        <v>1735</v>
      </c>
      <c r="V149" s="140" t="s">
        <v>14536</v>
      </c>
      <c r="W149" s="140"/>
    </row>
    <row r="150" ht="22.5" customHeight="1">
      <c r="A150" s="135">
        <v>45961.66060185185</v>
      </c>
      <c r="B150" s="136" t="s">
        <v>3173</v>
      </c>
      <c r="C150" s="153"/>
      <c r="D150" s="136" t="s">
        <v>11286</v>
      </c>
      <c r="E150" s="137">
        <v>35682.0</v>
      </c>
      <c r="F150" s="136" t="s">
        <v>738</v>
      </c>
      <c r="G150" s="136" t="s">
        <v>14944</v>
      </c>
      <c r="H150" s="136" t="s">
        <v>14945</v>
      </c>
      <c r="I150" s="121" t="str">
        <f>VLOOKUP(CLEAN(F150),'4-1 World Bank Categories'!$B$4:$C$220,2,FALSE)</f>
        <v>Middle income</v>
      </c>
      <c r="J150" s="136" t="s">
        <v>3175</v>
      </c>
      <c r="K150" s="136" t="s">
        <v>14512</v>
      </c>
      <c r="L150" s="136" t="s">
        <v>14876</v>
      </c>
      <c r="M150" s="136"/>
      <c r="N150" s="136"/>
      <c r="O150" s="136"/>
      <c r="P150" s="136" t="s">
        <v>14509</v>
      </c>
      <c r="Q150" s="124" t="s">
        <v>14510</v>
      </c>
      <c r="R150" s="133"/>
      <c r="S150" s="140" t="s">
        <v>3173</v>
      </c>
      <c r="T150" s="142">
        <v>35682.0</v>
      </c>
      <c r="U150" s="140" t="s">
        <v>3175</v>
      </c>
      <c r="V150" s="140" t="s">
        <v>14536</v>
      </c>
      <c r="W150" s="140"/>
    </row>
    <row r="151" ht="22.5" hidden="1" customHeight="1">
      <c r="A151" s="135">
        <v>45962.36975694444</v>
      </c>
      <c r="B151" s="136" t="s">
        <v>14946</v>
      </c>
      <c r="C151" s="153"/>
      <c r="D151" s="136" t="s">
        <v>11286</v>
      </c>
      <c r="E151" s="137">
        <v>35087.0</v>
      </c>
      <c r="F151" s="136" t="s">
        <v>9405</v>
      </c>
      <c r="G151" s="136" t="s">
        <v>14947</v>
      </c>
      <c r="H151" s="136" t="s">
        <v>11650</v>
      </c>
      <c r="I151" s="121" t="str">
        <f>VLOOKUP(CLEAN(F151),'4-1 World Bank Categories'!$B$4:$C$220,2,FALSE)</f>
        <v>Middle income</v>
      </c>
      <c r="J151" s="136" t="s">
        <v>14948</v>
      </c>
      <c r="K151" s="136" t="s">
        <v>14507</v>
      </c>
      <c r="L151" s="136" t="s">
        <v>14508</v>
      </c>
      <c r="M151" s="136"/>
      <c r="N151" s="136"/>
      <c r="O151" s="136"/>
      <c r="P151" s="136" t="s">
        <v>14509</v>
      </c>
      <c r="Q151" s="138" t="s">
        <v>14523</v>
      </c>
      <c r="R151" s="139"/>
      <c r="S151" s="140"/>
      <c r="T151" s="141"/>
      <c r="U151" s="140"/>
      <c r="V151" s="140"/>
      <c r="W151" s="140"/>
    </row>
    <row r="152" ht="22.5" customHeight="1">
      <c r="A152" s="128">
        <v>45962.90688837963</v>
      </c>
      <c r="B152" s="129" t="s">
        <v>1606</v>
      </c>
      <c r="C152" s="130"/>
      <c r="D152" s="129" t="s">
        <v>11316</v>
      </c>
      <c r="E152" s="131">
        <v>32013.0</v>
      </c>
      <c r="F152" s="129" t="s">
        <v>132</v>
      </c>
      <c r="G152" s="129" t="s">
        <v>14949</v>
      </c>
      <c r="H152" s="129" t="s">
        <v>562</v>
      </c>
      <c r="I152" s="121" t="str">
        <f>VLOOKUP(CLEAN(F152),'4-1 World Bank Categories'!$B$4:$C$220,2,FALSE)</f>
        <v>Middle income</v>
      </c>
      <c r="J152" s="129" t="s">
        <v>1608</v>
      </c>
      <c r="K152" s="129" t="s">
        <v>14507</v>
      </c>
      <c r="L152" s="129" t="s">
        <v>14508</v>
      </c>
      <c r="M152" s="130"/>
      <c r="N152" s="129"/>
      <c r="O152" s="129"/>
      <c r="P152" s="129" t="s">
        <v>14509</v>
      </c>
      <c r="Q152" s="124" t="s">
        <v>14510</v>
      </c>
      <c r="R152" s="125" t="s">
        <v>7680</v>
      </c>
      <c r="S152" s="134" t="s">
        <v>1606</v>
      </c>
      <c r="T152" s="127"/>
      <c r="U152" s="127"/>
      <c r="V152" s="127"/>
      <c r="W152" s="127"/>
    </row>
    <row r="153" ht="22.5" customHeight="1">
      <c r="A153" s="135">
        <v>45963.10459490741</v>
      </c>
      <c r="B153" s="136" t="s">
        <v>3200</v>
      </c>
      <c r="C153" s="153"/>
      <c r="D153" s="136" t="s">
        <v>11286</v>
      </c>
      <c r="E153" s="137">
        <v>36103.0</v>
      </c>
      <c r="F153" s="136" t="s">
        <v>634</v>
      </c>
      <c r="G153" s="136" t="s">
        <v>14950</v>
      </c>
      <c r="H153" s="136" t="s">
        <v>11682</v>
      </c>
      <c r="I153" s="121" t="str">
        <f>VLOOKUP(CLEAN(F153),'4-1 World Bank Categories'!$B$4:$C$220,2,FALSE)</f>
        <v>Middle income</v>
      </c>
      <c r="J153" s="136" t="s">
        <v>3201</v>
      </c>
      <c r="K153" s="136" t="s">
        <v>14512</v>
      </c>
      <c r="L153" s="136" t="s">
        <v>14876</v>
      </c>
      <c r="M153" s="136"/>
      <c r="N153" s="136"/>
      <c r="O153" s="136"/>
      <c r="P153" s="136" t="s">
        <v>14509</v>
      </c>
      <c r="Q153" s="124" t="s">
        <v>14510</v>
      </c>
      <c r="R153" s="133"/>
      <c r="S153" s="140" t="s">
        <v>3200</v>
      </c>
      <c r="T153" s="142">
        <v>36103.0</v>
      </c>
      <c r="U153" s="140" t="s">
        <v>3201</v>
      </c>
      <c r="V153" s="140" t="s">
        <v>14536</v>
      </c>
      <c r="W153" s="140"/>
    </row>
    <row r="154" ht="22.5" customHeight="1">
      <c r="A154" s="135">
        <v>45964.119108796294</v>
      </c>
      <c r="B154" s="136" t="s">
        <v>14951</v>
      </c>
      <c r="C154" s="153"/>
      <c r="D154" s="136" t="s">
        <v>11286</v>
      </c>
      <c r="E154" s="137">
        <v>35083.0</v>
      </c>
      <c r="F154" s="136" t="s">
        <v>132</v>
      </c>
      <c r="G154" s="136" t="s">
        <v>14927</v>
      </c>
      <c r="H154" s="136" t="s">
        <v>11682</v>
      </c>
      <c r="I154" s="121" t="str">
        <f>VLOOKUP(CLEAN(F154),'4-1 World Bank Categories'!$B$4:$C$220,2,FALSE)</f>
        <v>Middle income</v>
      </c>
      <c r="J154" s="136" t="s">
        <v>3214</v>
      </c>
      <c r="K154" s="136" t="s">
        <v>14507</v>
      </c>
      <c r="L154" s="136" t="s">
        <v>14508</v>
      </c>
      <c r="M154" s="136"/>
      <c r="N154" s="136"/>
      <c r="O154" s="136"/>
      <c r="P154" s="136" t="s">
        <v>14509</v>
      </c>
      <c r="Q154" s="124" t="s">
        <v>14510</v>
      </c>
      <c r="R154" s="125"/>
      <c r="S154" s="140" t="s">
        <v>14951</v>
      </c>
      <c r="T154" s="142">
        <v>35083.0</v>
      </c>
      <c r="U154" s="140" t="s">
        <v>3214</v>
      </c>
      <c r="V154" s="140" t="s">
        <v>14536</v>
      </c>
      <c r="W154" s="140"/>
    </row>
    <row r="155" ht="22.5" customHeight="1">
      <c r="A155" s="135">
        <v>45964.76960648148</v>
      </c>
      <c r="B155" s="136" t="s">
        <v>14952</v>
      </c>
      <c r="C155" s="153"/>
      <c r="D155" s="136" t="s">
        <v>11286</v>
      </c>
      <c r="E155" s="137">
        <v>37380.0</v>
      </c>
      <c r="F155" s="136" t="s">
        <v>272</v>
      </c>
      <c r="G155" s="136" t="s">
        <v>14777</v>
      </c>
      <c r="H155" s="136" t="s">
        <v>11682</v>
      </c>
      <c r="I155" s="121" t="str">
        <f>VLOOKUP(CLEAN(F155),'4-1 World Bank Categories'!$B$4:$C$220,2,FALSE)</f>
        <v>Low income</v>
      </c>
      <c r="J155" s="136" t="s">
        <v>1773</v>
      </c>
      <c r="K155" s="136" t="s">
        <v>14507</v>
      </c>
      <c r="L155" s="136" t="s">
        <v>14508</v>
      </c>
      <c r="M155" s="136"/>
      <c r="N155" s="136"/>
      <c r="O155" s="136"/>
      <c r="P155" s="136" t="s">
        <v>14509</v>
      </c>
      <c r="Q155" s="124" t="s">
        <v>14510</v>
      </c>
      <c r="R155" s="133" t="s">
        <v>7680</v>
      </c>
      <c r="S155" s="140" t="s">
        <v>14952</v>
      </c>
      <c r="T155" s="142">
        <v>45781.0</v>
      </c>
      <c r="U155" s="140" t="s">
        <v>1773</v>
      </c>
      <c r="V155" s="140" t="s">
        <v>14643</v>
      </c>
      <c r="W155" s="140"/>
    </row>
    <row r="156" ht="22.5" customHeight="1">
      <c r="A156" s="135">
        <v>45965.19090277778</v>
      </c>
      <c r="B156" s="136" t="s">
        <v>3244</v>
      </c>
      <c r="C156" s="153"/>
      <c r="D156" s="136" t="s">
        <v>11316</v>
      </c>
      <c r="E156" s="137">
        <v>28467.0</v>
      </c>
      <c r="F156" s="136" t="s">
        <v>14953</v>
      </c>
      <c r="G156" s="136" t="s">
        <v>266</v>
      </c>
      <c r="H156" s="136" t="s">
        <v>562</v>
      </c>
      <c r="I156" s="121" t="str">
        <f>VLOOKUP(CLEAN(F156),'4-1 World Bank Categories'!$B$4:$C$220,2,FALSE)</f>
        <v>Low income</v>
      </c>
      <c r="J156" s="136" t="s">
        <v>3246</v>
      </c>
      <c r="K156" s="136" t="s">
        <v>14507</v>
      </c>
      <c r="L156" s="136" t="s">
        <v>14508</v>
      </c>
      <c r="M156" s="136"/>
      <c r="N156" s="136"/>
      <c r="O156" s="136"/>
      <c r="P156" s="136" t="s">
        <v>14509</v>
      </c>
      <c r="Q156" s="124" t="s">
        <v>14510</v>
      </c>
      <c r="R156" s="125" t="s">
        <v>7680</v>
      </c>
      <c r="S156" s="140" t="s">
        <v>3244</v>
      </c>
      <c r="T156" s="142">
        <v>28467.0</v>
      </c>
      <c r="U156" s="140" t="s">
        <v>3246</v>
      </c>
      <c r="V156" s="140" t="s">
        <v>14536</v>
      </c>
      <c r="W156" s="140"/>
    </row>
    <row r="157" ht="22.5" hidden="1" customHeight="1">
      <c r="A157" s="135">
        <v>45965.19545138889</v>
      </c>
      <c r="B157" s="136" t="s">
        <v>14954</v>
      </c>
      <c r="C157" s="153"/>
      <c r="D157" s="136" t="s">
        <v>11286</v>
      </c>
      <c r="E157" s="137">
        <v>23548.0</v>
      </c>
      <c r="F157" s="136" t="s">
        <v>272</v>
      </c>
      <c r="G157" s="136" t="s">
        <v>14955</v>
      </c>
      <c r="H157" s="136" t="s">
        <v>14956</v>
      </c>
      <c r="I157" s="121" t="str">
        <f>VLOOKUP(CLEAN(F157),'4-1 World Bank Categories'!$B$4:$C$220,2,FALSE)</f>
        <v>Low income</v>
      </c>
      <c r="J157" s="136" t="s">
        <v>14957</v>
      </c>
      <c r="K157" s="136" t="s">
        <v>14507</v>
      </c>
      <c r="L157" s="136" t="s">
        <v>14508</v>
      </c>
      <c r="M157" s="136"/>
      <c r="N157" s="136"/>
      <c r="O157" s="136"/>
      <c r="P157" s="136" t="s">
        <v>14509</v>
      </c>
      <c r="Q157" s="138" t="s">
        <v>14523</v>
      </c>
      <c r="R157" s="139"/>
      <c r="S157" s="140"/>
      <c r="T157" s="141"/>
      <c r="U157" s="140"/>
      <c r="V157" s="140"/>
      <c r="W157" s="140"/>
    </row>
    <row r="158" ht="22.5" customHeight="1">
      <c r="A158" s="135">
        <v>45965.231990740744</v>
      </c>
      <c r="B158" s="136" t="s">
        <v>14958</v>
      </c>
      <c r="C158" s="153"/>
      <c r="D158" s="136" t="s">
        <v>11316</v>
      </c>
      <c r="E158" s="137">
        <v>32128.0</v>
      </c>
      <c r="F158" s="136" t="s">
        <v>14953</v>
      </c>
      <c r="G158" s="136" t="s">
        <v>14959</v>
      </c>
      <c r="H158" s="136" t="s">
        <v>14960</v>
      </c>
      <c r="I158" s="121" t="str">
        <f>VLOOKUP(CLEAN(F158),'4-1 World Bank Categories'!$B$4:$C$220,2,FALSE)</f>
        <v>Low income</v>
      </c>
      <c r="J158" s="136" t="s">
        <v>3252</v>
      </c>
      <c r="K158" s="136" t="s">
        <v>14507</v>
      </c>
      <c r="L158" s="136" t="s">
        <v>14508</v>
      </c>
      <c r="M158" s="136"/>
      <c r="N158" s="136"/>
      <c r="O158" s="136"/>
      <c r="P158" s="136" t="s">
        <v>14509</v>
      </c>
      <c r="Q158" s="124" t="s">
        <v>14510</v>
      </c>
      <c r="R158" s="133" t="s">
        <v>7680</v>
      </c>
      <c r="S158" s="140" t="s">
        <v>3250</v>
      </c>
      <c r="T158" s="142">
        <v>32128.0</v>
      </c>
      <c r="U158" s="140" t="s">
        <v>3252</v>
      </c>
      <c r="V158" s="140" t="s">
        <v>14536</v>
      </c>
      <c r="W158" s="140"/>
    </row>
    <row r="159" ht="22.5" customHeight="1">
      <c r="A159" s="135">
        <v>45965.376875</v>
      </c>
      <c r="B159" s="136" t="s">
        <v>3256</v>
      </c>
      <c r="C159" s="153"/>
      <c r="D159" s="136" t="s">
        <v>11316</v>
      </c>
      <c r="E159" s="137">
        <v>34722.0</v>
      </c>
      <c r="F159" s="136" t="s">
        <v>14953</v>
      </c>
      <c r="G159" s="136" t="s">
        <v>14961</v>
      </c>
      <c r="H159" s="136" t="s">
        <v>11590</v>
      </c>
      <c r="I159" s="121" t="str">
        <f>VLOOKUP(CLEAN(F159),'4-1 World Bank Categories'!$B$4:$C$220,2,FALSE)</f>
        <v>Low income</v>
      </c>
      <c r="J159" s="136" t="s">
        <v>3258</v>
      </c>
      <c r="K159" s="136" t="s">
        <v>14507</v>
      </c>
      <c r="L159" s="136" t="s">
        <v>14508</v>
      </c>
      <c r="M159" s="136"/>
      <c r="N159" s="136"/>
      <c r="O159" s="136"/>
      <c r="P159" s="136" t="s">
        <v>14509</v>
      </c>
      <c r="Q159" s="124" t="s">
        <v>14510</v>
      </c>
      <c r="R159" s="125" t="s">
        <v>7680</v>
      </c>
      <c r="S159" s="140" t="s">
        <v>3256</v>
      </c>
      <c r="T159" s="142">
        <v>34722.0</v>
      </c>
      <c r="U159" s="140" t="s">
        <v>3258</v>
      </c>
      <c r="V159" s="140" t="s">
        <v>14536</v>
      </c>
      <c r="W159" s="140"/>
    </row>
    <row r="160" ht="22.5" customHeight="1">
      <c r="A160" s="135">
        <v>45966.15929398148</v>
      </c>
      <c r="B160" s="136" t="s">
        <v>14962</v>
      </c>
      <c r="C160" s="153"/>
      <c r="D160" s="136" t="s">
        <v>11286</v>
      </c>
      <c r="E160" s="137">
        <v>33801.0</v>
      </c>
      <c r="F160" s="136" t="s">
        <v>1286</v>
      </c>
      <c r="G160" s="136" t="s">
        <v>14963</v>
      </c>
      <c r="H160" s="136" t="s">
        <v>14964</v>
      </c>
      <c r="I160" s="121" t="str">
        <f>VLOOKUP(CLEAN(F160),'4-1 World Bank Categories'!$B$4:$C$220,2,FALSE)</f>
        <v>High income</v>
      </c>
      <c r="J160" s="136" t="s">
        <v>3272</v>
      </c>
      <c r="K160" s="136" t="s">
        <v>14507</v>
      </c>
      <c r="L160" s="136" t="s">
        <v>14508</v>
      </c>
      <c r="M160" s="136"/>
      <c r="N160" s="136"/>
      <c r="O160" s="136"/>
      <c r="P160" s="136" t="s">
        <v>14509</v>
      </c>
      <c r="Q160" s="124" t="s">
        <v>14510</v>
      </c>
      <c r="R160" s="133"/>
      <c r="S160" s="140" t="s">
        <v>3270</v>
      </c>
      <c r="T160" s="142">
        <v>33801.0</v>
      </c>
      <c r="U160" s="140" t="s">
        <v>3272</v>
      </c>
      <c r="V160" s="140" t="s">
        <v>14783</v>
      </c>
      <c r="W160" s="140"/>
    </row>
    <row r="161" ht="22.5" customHeight="1">
      <c r="A161" s="135">
        <v>45966.819918981484</v>
      </c>
      <c r="B161" s="136" t="s">
        <v>14965</v>
      </c>
      <c r="C161" s="153"/>
      <c r="D161" s="136" t="s">
        <v>11286</v>
      </c>
      <c r="E161" s="137">
        <v>34721.0</v>
      </c>
      <c r="F161" s="136" t="s">
        <v>634</v>
      </c>
      <c r="G161" s="136" t="s">
        <v>266</v>
      </c>
      <c r="H161" s="136" t="s">
        <v>14966</v>
      </c>
      <c r="I161" s="121" t="str">
        <f>VLOOKUP(CLEAN(F161),'4-1 World Bank Categories'!$B$4:$C$220,2,FALSE)</f>
        <v>Middle income</v>
      </c>
      <c r="J161" s="136" t="s">
        <v>1700</v>
      </c>
      <c r="K161" s="136" t="s">
        <v>14507</v>
      </c>
      <c r="L161" s="136" t="s">
        <v>14508</v>
      </c>
      <c r="M161" s="136"/>
      <c r="N161" s="136"/>
      <c r="O161" s="136"/>
      <c r="P161" s="136" t="s">
        <v>14509</v>
      </c>
      <c r="Q161" s="124" t="s">
        <v>14510</v>
      </c>
      <c r="R161" s="125"/>
      <c r="S161" s="140" t="s">
        <v>1698</v>
      </c>
      <c r="T161" s="142">
        <v>34721.0</v>
      </c>
      <c r="U161" s="140" t="s">
        <v>1700</v>
      </c>
      <c r="V161" s="140" t="s">
        <v>14586</v>
      </c>
      <c r="W161" s="140"/>
    </row>
    <row r="162" ht="22.5" customHeight="1">
      <c r="A162" s="135">
        <v>45966.82203703704</v>
      </c>
      <c r="B162" s="136" t="s">
        <v>14967</v>
      </c>
      <c r="C162" s="153"/>
      <c r="D162" s="136" t="s">
        <v>11286</v>
      </c>
      <c r="E162" s="137">
        <v>38402.0</v>
      </c>
      <c r="F162" s="136" t="s">
        <v>634</v>
      </c>
      <c r="G162" s="136" t="s">
        <v>14968</v>
      </c>
      <c r="H162" s="136" t="s">
        <v>11682</v>
      </c>
      <c r="I162" s="121" t="str">
        <f>VLOOKUP(CLEAN(F162),'4-1 World Bank Categories'!$B$4:$C$220,2,FALSE)</f>
        <v>Middle income</v>
      </c>
      <c r="J162" s="136" t="s">
        <v>1849</v>
      </c>
      <c r="K162" s="136" t="s">
        <v>14507</v>
      </c>
      <c r="L162" s="136" t="s">
        <v>14508</v>
      </c>
      <c r="M162" s="136"/>
      <c r="N162" s="136"/>
      <c r="O162" s="136"/>
      <c r="P162" s="136" t="s">
        <v>14509</v>
      </c>
      <c r="Q162" s="124" t="s">
        <v>14510</v>
      </c>
      <c r="R162" s="133" t="s">
        <v>7680</v>
      </c>
      <c r="S162" s="140" t="s">
        <v>14967</v>
      </c>
      <c r="T162" s="142">
        <v>38402.0</v>
      </c>
      <c r="U162" s="140" t="s">
        <v>1849</v>
      </c>
      <c r="V162" s="140" t="s">
        <v>14536</v>
      </c>
      <c r="W162" s="140"/>
    </row>
    <row r="163" ht="22.5" customHeight="1">
      <c r="A163" s="135">
        <v>45969.149988425925</v>
      </c>
      <c r="B163" s="136" t="s">
        <v>14969</v>
      </c>
      <c r="C163" s="153"/>
      <c r="D163" s="136" t="s">
        <v>11316</v>
      </c>
      <c r="E163" s="137">
        <v>35695.0</v>
      </c>
      <c r="F163" s="136" t="s">
        <v>272</v>
      </c>
      <c r="G163" s="136" t="s">
        <v>14970</v>
      </c>
      <c r="H163" s="136" t="s">
        <v>14971</v>
      </c>
      <c r="I163" s="121" t="str">
        <f>VLOOKUP(CLEAN(F163),'4-1 World Bank Categories'!$B$4:$C$220,2,FALSE)</f>
        <v>Low income</v>
      </c>
      <c r="J163" s="136" t="s">
        <v>2369</v>
      </c>
      <c r="K163" s="136" t="s">
        <v>14507</v>
      </c>
      <c r="L163" s="136" t="s">
        <v>14508</v>
      </c>
      <c r="M163" s="136"/>
      <c r="N163" s="136"/>
      <c r="O163" s="136"/>
      <c r="P163" s="136" t="s">
        <v>14509</v>
      </c>
      <c r="Q163" s="124" t="s">
        <v>14510</v>
      </c>
      <c r="R163" s="125" t="s">
        <v>7680</v>
      </c>
      <c r="S163" s="140" t="s">
        <v>14969</v>
      </c>
      <c r="T163" s="142">
        <v>35695.0</v>
      </c>
      <c r="U163" s="140" t="s">
        <v>2369</v>
      </c>
      <c r="V163" s="140" t="s">
        <v>14536</v>
      </c>
      <c r="W163" s="140"/>
    </row>
    <row r="164" ht="22.5" customHeight="1">
      <c r="A164" s="135">
        <v>45970.18604166667</v>
      </c>
      <c r="B164" s="136" t="s">
        <v>14972</v>
      </c>
      <c r="C164" s="153"/>
      <c r="D164" s="136" t="s">
        <v>11286</v>
      </c>
      <c r="E164" s="137">
        <v>37575.0</v>
      </c>
      <c r="F164" s="136" t="s">
        <v>738</v>
      </c>
      <c r="G164" s="136" t="s">
        <v>14973</v>
      </c>
      <c r="H164" s="136" t="s">
        <v>12050</v>
      </c>
      <c r="I164" s="121" t="str">
        <f>VLOOKUP(CLEAN(F164),'4-1 World Bank Categories'!$B$4:$C$220,2,FALSE)</f>
        <v>Middle income</v>
      </c>
      <c r="J164" s="136" t="s">
        <v>3367</v>
      </c>
      <c r="K164" s="136" t="s">
        <v>14507</v>
      </c>
      <c r="L164" s="136" t="s">
        <v>14508</v>
      </c>
      <c r="M164" s="136"/>
      <c r="N164" s="136"/>
      <c r="O164" s="136"/>
      <c r="P164" s="136" t="s">
        <v>14509</v>
      </c>
      <c r="Q164" s="124" t="s">
        <v>14510</v>
      </c>
      <c r="R164" s="133" t="s">
        <v>7680</v>
      </c>
      <c r="S164" s="140" t="s">
        <v>14972</v>
      </c>
      <c r="T164" s="142">
        <v>37575.0</v>
      </c>
      <c r="U164" s="140" t="s">
        <v>3367</v>
      </c>
      <c r="V164" s="140" t="s">
        <v>14536</v>
      </c>
      <c r="W164" s="140"/>
    </row>
    <row r="165" ht="22.5" customHeight="1">
      <c r="A165" s="135">
        <v>45971.427928240744</v>
      </c>
      <c r="B165" s="136" t="s">
        <v>14974</v>
      </c>
      <c r="C165" s="153"/>
      <c r="D165" s="136" t="s">
        <v>11316</v>
      </c>
      <c r="E165" s="137">
        <v>30689.0</v>
      </c>
      <c r="F165" s="136" t="s">
        <v>14953</v>
      </c>
      <c r="G165" s="136" t="s">
        <v>14961</v>
      </c>
      <c r="H165" s="136" t="s">
        <v>11469</v>
      </c>
      <c r="I165" s="121" t="str">
        <f>VLOOKUP(CLEAN(F165),'4-1 World Bank Categories'!$B$4:$C$220,2,FALSE)</f>
        <v>Low income</v>
      </c>
      <c r="J165" s="136" t="s">
        <v>3413</v>
      </c>
      <c r="K165" s="136" t="s">
        <v>14507</v>
      </c>
      <c r="L165" s="136" t="s">
        <v>14508</v>
      </c>
      <c r="M165" s="136"/>
      <c r="N165" s="136"/>
      <c r="O165" s="136"/>
      <c r="P165" s="136" t="s">
        <v>14509</v>
      </c>
      <c r="Q165" s="124" t="s">
        <v>14510</v>
      </c>
      <c r="R165" s="125"/>
      <c r="S165" s="140" t="s">
        <v>3411</v>
      </c>
      <c r="T165" s="142">
        <v>30689.0</v>
      </c>
      <c r="U165" s="140" t="s">
        <v>3413</v>
      </c>
      <c r="V165" s="140" t="s">
        <v>14536</v>
      </c>
      <c r="W165" s="140"/>
    </row>
    <row r="166" ht="22.5" customHeight="1">
      <c r="A166" s="120">
        <v>45971.8405712963</v>
      </c>
      <c r="B166" s="121" t="s">
        <v>14975</v>
      </c>
      <c r="C166" s="122"/>
      <c r="D166" s="121" t="s">
        <v>11316</v>
      </c>
      <c r="E166" s="123">
        <v>37385.0</v>
      </c>
      <c r="F166" s="121" t="s">
        <v>14651</v>
      </c>
      <c r="G166" s="121" t="s">
        <v>14976</v>
      </c>
      <c r="H166" s="121" t="s">
        <v>14977</v>
      </c>
      <c r="I166" s="121" t="str">
        <f>VLOOKUP(CLEAN(F166),'4-1 World Bank Categories'!$B$4:$C$220,2,FALSE)</f>
        <v>Middle income</v>
      </c>
      <c r="J166" s="121" t="s">
        <v>3420</v>
      </c>
      <c r="K166" s="121" t="s">
        <v>14507</v>
      </c>
      <c r="L166" s="121" t="s">
        <v>14508</v>
      </c>
      <c r="M166" s="122"/>
      <c r="N166" s="121"/>
      <c r="O166" s="121"/>
      <c r="P166" s="121" t="s">
        <v>14509</v>
      </c>
      <c r="Q166" s="124" t="s">
        <v>14510</v>
      </c>
      <c r="R166" s="133" t="s">
        <v>7680</v>
      </c>
      <c r="S166" s="126" t="s">
        <v>3418</v>
      </c>
      <c r="T166" s="127"/>
      <c r="U166" s="127"/>
      <c r="V166" s="127"/>
      <c r="W166" s="127"/>
    </row>
    <row r="167" ht="22.5" customHeight="1">
      <c r="A167" s="135">
        <v>45972.18042824074</v>
      </c>
      <c r="B167" s="136" t="s">
        <v>14978</v>
      </c>
      <c r="C167" s="153"/>
      <c r="D167" s="136" t="s">
        <v>11316</v>
      </c>
      <c r="E167" s="137">
        <v>34699.0</v>
      </c>
      <c r="F167" s="136" t="s">
        <v>14953</v>
      </c>
      <c r="G167" s="136" t="s">
        <v>14979</v>
      </c>
      <c r="H167" s="136" t="s">
        <v>14980</v>
      </c>
      <c r="I167" s="121" t="str">
        <f>VLOOKUP(CLEAN(F167),'4-1 World Bank Categories'!$B$4:$C$220,2,FALSE)</f>
        <v>Low income</v>
      </c>
      <c r="J167" s="136" t="s">
        <v>3299</v>
      </c>
      <c r="K167" s="136" t="s">
        <v>14507</v>
      </c>
      <c r="L167" s="136" t="s">
        <v>14508</v>
      </c>
      <c r="M167" s="136"/>
      <c r="N167" s="136"/>
      <c r="O167" s="136"/>
      <c r="P167" s="136" t="s">
        <v>14509</v>
      </c>
      <c r="Q167" s="124" t="s">
        <v>14510</v>
      </c>
      <c r="R167" s="125" t="s">
        <v>7680</v>
      </c>
      <c r="S167" s="140" t="s">
        <v>3298</v>
      </c>
      <c r="T167" s="142">
        <v>34699.0</v>
      </c>
      <c r="U167" s="140" t="s">
        <v>3299</v>
      </c>
      <c r="V167" s="140" t="s">
        <v>14783</v>
      </c>
      <c r="W167" s="140"/>
    </row>
    <row r="168" ht="22.5" customHeight="1">
      <c r="A168" s="135">
        <v>45972.95512731482</v>
      </c>
      <c r="B168" s="136" t="s">
        <v>14981</v>
      </c>
      <c r="C168" s="153"/>
      <c r="D168" s="136" t="s">
        <v>11316</v>
      </c>
      <c r="E168" s="137">
        <v>32617.0</v>
      </c>
      <c r="F168" s="136" t="s">
        <v>299</v>
      </c>
      <c r="G168" s="136" t="s">
        <v>14809</v>
      </c>
      <c r="H168" s="136" t="s">
        <v>11590</v>
      </c>
      <c r="I168" s="121" t="str">
        <f>VLOOKUP(CLEAN(F168),'4-1 World Bank Categories'!$B$4:$C$220,2,FALSE)</f>
        <v>Low income</v>
      </c>
      <c r="J168" s="136" t="s">
        <v>2872</v>
      </c>
      <c r="K168" s="136" t="s">
        <v>14507</v>
      </c>
      <c r="L168" s="136" t="s">
        <v>14508</v>
      </c>
      <c r="M168" s="136" t="s">
        <v>14982</v>
      </c>
      <c r="N168" s="136" t="s">
        <v>14983</v>
      </c>
      <c r="O168" s="136" t="s">
        <v>14726</v>
      </c>
      <c r="P168" s="136" t="s">
        <v>14509</v>
      </c>
      <c r="Q168" s="124" t="s">
        <v>14510</v>
      </c>
      <c r="R168" s="133"/>
      <c r="S168" s="140" t="s">
        <v>14984</v>
      </c>
      <c r="T168" s="142">
        <v>32617.0</v>
      </c>
      <c r="U168" s="140" t="s">
        <v>2872</v>
      </c>
      <c r="V168" s="140" t="s">
        <v>14586</v>
      </c>
      <c r="W168" s="140"/>
    </row>
    <row r="169" ht="22.5" customHeight="1">
      <c r="A169" s="135">
        <v>45972.98467592592</v>
      </c>
      <c r="B169" s="136" t="s">
        <v>14985</v>
      </c>
      <c r="C169" s="153"/>
      <c r="D169" s="136" t="s">
        <v>11316</v>
      </c>
      <c r="E169" s="137">
        <v>33969.0</v>
      </c>
      <c r="F169" s="136" t="s">
        <v>299</v>
      </c>
      <c r="G169" s="136" t="s">
        <v>14986</v>
      </c>
      <c r="H169" s="136" t="s">
        <v>14987</v>
      </c>
      <c r="I169" s="121" t="str">
        <f>VLOOKUP(CLEAN(F169),'4-1 World Bank Categories'!$B$4:$C$220,2,FALSE)</f>
        <v>Low income</v>
      </c>
      <c r="J169" s="136" t="s">
        <v>2315</v>
      </c>
      <c r="K169" s="136" t="s">
        <v>14507</v>
      </c>
      <c r="L169" s="136" t="s">
        <v>14508</v>
      </c>
      <c r="M169" s="136" t="s">
        <v>14988</v>
      </c>
      <c r="N169" s="136"/>
      <c r="O169" s="136"/>
      <c r="P169" s="136" t="s">
        <v>14509</v>
      </c>
      <c r="Q169" s="124" t="s">
        <v>14510</v>
      </c>
      <c r="R169" s="125"/>
      <c r="S169" s="140" t="s">
        <v>2313</v>
      </c>
      <c r="T169" s="142">
        <v>33969.0</v>
      </c>
      <c r="U169" s="140" t="s">
        <v>2315</v>
      </c>
      <c r="V169" s="140" t="s">
        <v>14586</v>
      </c>
      <c r="W169" s="140"/>
    </row>
    <row r="170" ht="22.5" customHeight="1">
      <c r="A170" s="135">
        <v>45973.18053240741</v>
      </c>
      <c r="B170" s="136" t="s">
        <v>3456</v>
      </c>
      <c r="C170" s="153"/>
      <c r="D170" s="136" t="s">
        <v>11316</v>
      </c>
      <c r="E170" s="137">
        <v>36450.0</v>
      </c>
      <c r="F170" s="136" t="s">
        <v>2862</v>
      </c>
      <c r="G170" s="136" t="s">
        <v>14989</v>
      </c>
      <c r="H170" s="136" t="s">
        <v>11591</v>
      </c>
      <c r="I170" s="121" t="str">
        <f>VLOOKUP(CLEAN(F170),'4-1 World Bank Categories'!$B$4:$C$220,2,FALSE)</f>
        <v>Middle income</v>
      </c>
      <c r="J170" s="136" t="s">
        <v>3458</v>
      </c>
      <c r="K170" s="136" t="s">
        <v>14512</v>
      </c>
      <c r="L170" s="136" t="s">
        <v>14508</v>
      </c>
      <c r="M170" s="136"/>
      <c r="N170" s="136"/>
      <c r="O170" s="136"/>
      <c r="P170" s="136" t="s">
        <v>14509</v>
      </c>
      <c r="Q170" s="124" t="s">
        <v>14510</v>
      </c>
      <c r="R170" s="133"/>
      <c r="S170" s="140" t="s">
        <v>3456</v>
      </c>
      <c r="T170" s="142">
        <v>36450.0</v>
      </c>
      <c r="U170" s="140" t="s">
        <v>3458</v>
      </c>
      <c r="V170" s="140" t="s">
        <v>14536</v>
      </c>
      <c r="W170" s="140"/>
    </row>
    <row r="171" ht="22.5" customHeight="1">
      <c r="A171" s="135">
        <v>45973.327685185184</v>
      </c>
      <c r="B171" s="136" t="s">
        <v>14990</v>
      </c>
      <c r="C171" s="153"/>
      <c r="D171" s="136" t="s">
        <v>11316</v>
      </c>
      <c r="E171" s="137">
        <v>35541.0</v>
      </c>
      <c r="F171" s="136" t="s">
        <v>14953</v>
      </c>
      <c r="G171" s="136" t="s">
        <v>14991</v>
      </c>
      <c r="H171" s="136" t="s">
        <v>14992</v>
      </c>
      <c r="I171" s="121" t="str">
        <f>VLOOKUP(CLEAN(F171),'4-1 World Bank Categories'!$B$4:$C$220,2,FALSE)</f>
        <v>Low income</v>
      </c>
      <c r="J171" s="136" t="s">
        <v>3433</v>
      </c>
      <c r="K171" s="136" t="s">
        <v>14507</v>
      </c>
      <c r="L171" s="136" t="s">
        <v>14508</v>
      </c>
      <c r="M171" s="136" t="s">
        <v>14993</v>
      </c>
      <c r="N171" s="136"/>
      <c r="O171" s="136"/>
      <c r="P171" s="136" t="s">
        <v>14509</v>
      </c>
      <c r="Q171" s="124" t="s">
        <v>14510</v>
      </c>
      <c r="R171" s="125"/>
      <c r="S171" s="140" t="s">
        <v>3431</v>
      </c>
      <c r="T171" s="142">
        <v>35541.0</v>
      </c>
      <c r="U171" s="140" t="s">
        <v>3433</v>
      </c>
      <c r="V171" s="140" t="s">
        <v>14586</v>
      </c>
      <c r="W171" s="140"/>
    </row>
    <row r="172" ht="22.5" customHeight="1">
      <c r="A172" s="135">
        <v>45974.18902777778</v>
      </c>
      <c r="B172" s="136" t="s">
        <v>14994</v>
      </c>
      <c r="C172" s="153"/>
      <c r="D172" s="136" t="s">
        <v>11316</v>
      </c>
      <c r="E172" s="137">
        <v>25022.0</v>
      </c>
      <c r="F172" s="136" t="s">
        <v>948</v>
      </c>
      <c r="G172" s="136" t="s">
        <v>14995</v>
      </c>
      <c r="H172" s="127" t="s">
        <v>14996</v>
      </c>
      <c r="I172" s="121" t="str">
        <f>VLOOKUP(CLEAN(F172),'4-1 World Bank Categories'!$B$4:$C$220,2,FALSE)</f>
        <v>Middle income</v>
      </c>
      <c r="J172" s="136" t="s">
        <v>10703</v>
      </c>
      <c r="K172" s="136" t="s">
        <v>14507</v>
      </c>
      <c r="L172" s="136" t="s">
        <v>14508</v>
      </c>
      <c r="M172" s="136" t="s">
        <v>14997</v>
      </c>
      <c r="N172" s="136"/>
      <c r="O172" s="136"/>
      <c r="P172" s="136" t="s">
        <v>14509</v>
      </c>
      <c r="Q172" s="124" t="s">
        <v>14510</v>
      </c>
      <c r="R172" s="139"/>
      <c r="S172" s="140"/>
      <c r="T172" s="141"/>
      <c r="U172" s="140"/>
      <c r="V172" s="140"/>
      <c r="W172" s="140"/>
    </row>
    <row r="173" ht="22.5" hidden="1" customHeight="1">
      <c r="A173" s="135">
        <v>45974.441087962965</v>
      </c>
      <c r="B173" s="136" t="s">
        <v>14998</v>
      </c>
      <c r="C173" s="153"/>
      <c r="D173" s="136" t="s">
        <v>11286</v>
      </c>
      <c r="E173" s="137">
        <v>37888.0</v>
      </c>
      <c r="F173" s="136" t="s">
        <v>132</v>
      </c>
      <c r="G173" s="136" t="s">
        <v>14999</v>
      </c>
      <c r="H173" s="136" t="s">
        <v>15000</v>
      </c>
      <c r="I173" s="121" t="str">
        <f>VLOOKUP(CLEAN(F173),'4-1 World Bank Categories'!$B$4:$C$220,2,FALSE)</f>
        <v>Middle income</v>
      </c>
      <c r="J173" s="136" t="s">
        <v>15001</v>
      </c>
      <c r="K173" s="136" t="s">
        <v>14507</v>
      </c>
      <c r="L173" s="136" t="s">
        <v>14508</v>
      </c>
      <c r="M173" s="136"/>
      <c r="N173" s="136"/>
      <c r="O173" s="136"/>
      <c r="P173" s="136" t="s">
        <v>14509</v>
      </c>
      <c r="Q173" s="138" t="s">
        <v>14523</v>
      </c>
      <c r="R173" s="139"/>
      <c r="S173" s="140"/>
      <c r="T173" s="142"/>
      <c r="U173" s="140"/>
      <c r="V173" s="140"/>
      <c r="W173" s="140"/>
    </row>
    <row r="174" ht="22.5" customHeight="1">
      <c r="A174" s="135">
        <v>45975.20756944444</v>
      </c>
      <c r="B174" s="136" t="s">
        <v>3437</v>
      </c>
      <c r="C174" s="153"/>
      <c r="D174" s="136" t="s">
        <v>11286</v>
      </c>
      <c r="E174" s="137">
        <v>35974.0</v>
      </c>
      <c r="F174" s="136" t="s">
        <v>14953</v>
      </c>
      <c r="G174" s="136" t="s">
        <v>15002</v>
      </c>
      <c r="H174" s="136" t="s">
        <v>14992</v>
      </c>
      <c r="I174" s="121" t="str">
        <f>VLOOKUP(CLEAN(F174),'4-1 World Bank Categories'!$B$4:$C$220,2,FALSE)</f>
        <v>Low income</v>
      </c>
      <c r="J174" s="136" t="s">
        <v>3439</v>
      </c>
      <c r="K174" s="136" t="s">
        <v>14507</v>
      </c>
      <c r="L174" s="136" t="s">
        <v>14508</v>
      </c>
      <c r="M174" s="136" t="s">
        <v>15003</v>
      </c>
      <c r="N174" s="136"/>
      <c r="O174" s="136"/>
      <c r="P174" s="136" t="s">
        <v>14509</v>
      </c>
      <c r="Q174" s="124" t="s">
        <v>14510</v>
      </c>
      <c r="R174" s="133"/>
      <c r="S174" s="140" t="s">
        <v>3437</v>
      </c>
      <c r="T174" s="142">
        <v>35974.0</v>
      </c>
      <c r="U174" s="140" t="s">
        <v>3439</v>
      </c>
      <c r="V174" s="140" t="s">
        <v>14536</v>
      </c>
      <c r="W174" s="140"/>
    </row>
    <row r="175" ht="22.5" customHeight="1">
      <c r="A175" s="135">
        <v>45975.8515162037</v>
      </c>
      <c r="B175" s="136" t="s">
        <v>3478</v>
      </c>
      <c r="C175" s="153"/>
      <c r="D175" s="136" t="s">
        <v>11316</v>
      </c>
      <c r="E175" s="137">
        <v>26816.0</v>
      </c>
      <c r="F175" s="136" t="s">
        <v>743</v>
      </c>
      <c r="G175" s="136" t="s">
        <v>15004</v>
      </c>
      <c r="H175" s="136" t="s">
        <v>15005</v>
      </c>
      <c r="I175" s="121" t="str">
        <f>VLOOKUP(CLEAN(F175),'4-1 World Bank Categories'!$B$4:$C$220,2,FALSE)</f>
        <v>Low income</v>
      </c>
      <c r="J175" s="136" t="s">
        <v>15006</v>
      </c>
      <c r="K175" s="136" t="s">
        <v>14507</v>
      </c>
      <c r="L175" s="136" t="s">
        <v>14508</v>
      </c>
      <c r="M175" s="136"/>
      <c r="N175" s="136"/>
      <c r="O175" s="136"/>
      <c r="P175" s="136" t="s">
        <v>14509</v>
      </c>
      <c r="Q175" s="124" t="s">
        <v>14510</v>
      </c>
      <c r="R175" s="125" t="s">
        <v>7680</v>
      </c>
      <c r="S175" s="140" t="s">
        <v>3478</v>
      </c>
      <c r="T175" s="142">
        <v>26816.0</v>
      </c>
      <c r="U175" s="140" t="s">
        <v>3480</v>
      </c>
      <c r="V175" s="140" t="s">
        <v>14548</v>
      </c>
      <c r="W175" s="140"/>
    </row>
    <row r="176" ht="22.5" customHeight="1">
      <c r="A176" s="128">
        <v>45976.196471574076</v>
      </c>
      <c r="B176" s="129" t="s">
        <v>3504</v>
      </c>
      <c r="C176" s="130"/>
      <c r="D176" s="129" t="s">
        <v>11316</v>
      </c>
      <c r="E176" s="131">
        <v>36840.0</v>
      </c>
      <c r="F176" s="129" t="s">
        <v>1251</v>
      </c>
      <c r="G176" s="129" t="s">
        <v>15007</v>
      </c>
      <c r="H176" s="129" t="s">
        <v>15008</v>
      </c>
      <c r="I176" s="121" t="str">
        <f>VLOOKUP(CLEAN(F176),'4-1 World Bank Categories'!$B$4:$C$220,2,FALSE)</f>
        <v>Middle income</v>
      </c>
      <c r="J176" s="129" t="s">
        <v>3506</v>
      </c>
      <c r="K176" s="129" t="s">
        <v>14507</v>
      </c>
      <c r="L176" s="129" t="s">
        <v>14508</v>
      </c>
      <c r="M176" s="130"/>
      <c r="N176" s="129"/>
      <c r="O176" s="129"/>
      <c r="P176" s="129" t="s">
        <v>14509</v>
      </c>
      <c r="Q176" s="124" t="s">
        <v>14510</v>
      </c>
      <c r="R176" s="133" t="s">
        <v>7680</v>
      </c>
      <c r="S176" s="134" t="s">
        <v>3504</v>
      </c>
      <c r="T176" s="127"/>
      <c r="U176" s="127"/>
      <c r="V176" s="127"/>
      <c r="W176" s="127"/>
    </row>
    <row r="177" ht="22.5" customHeight="1">
      <c r="A177" s="135">
        <v>45976.35233796296</v>
      </c>
      <c r="B177" s="136" t="s">
        <v>3349</v>
      </c>
      <c r="C177" s="136" t="s">
        <v>3349</v>
      </c>
      <c r="D177" s="136" t="s">
        <v>11316</v>
      </c>
      <c r="E177" s="137">
        <v>34699.0</v>
      </c>
      <c r="F177" s="136" t="s">
        <v>299</v>
      </c>
      <c r="G177" s="136" t="s">
        <v>15009</v>
      </c>
      <c r="H177" s="136" t="s">
        <v>11591</v>
      </c>
      <c r="I177" s="121" t="str">
        <f>VLOOKUP(CLEAN(F177),'4-1 World Bank Categories'!$B$4:$C$220,2,FALSE)</f>
        <v>Low income</v>
      </c>
      <c r="J177" s="136" t="s">
        <v>297</v>
      </c>
      <c r="K177" s="136" t="s">
        <v>14507</v>
      </c>
      <c r="L177" s="136" t="s">
        <v>14508</v>
      </c>
      <c r="M177" s="136"/>
      <c r="N177" s="136"/>
      <c r="O177" s="136"/>
      <c r="P177" s="136" t="s">
        <v>14509</v>
      </c>
      <c r="Q177" s="124" t="s">
        <v>14510</v>
      </c>
      <c r="R177" s="125"/>
      <c r="S177" s="140" t="s">
        <v>3349</v>
      </c>
      <c r="T177" s="142">
        <v>34699.0</v>
      </c>
      <c r="U177" s="140" t="s">
        <v>297</v>
      </c>
      <c r="V177" s="140" t="s">
        <v>14536</v>
      </c>
      <c r="W177" s="140"/>
    </row>
    <row r="178" ht="22.5" customHeight="1">
      <c r="A178" s="135">
        <v>45977.958958333336</v>
      </c>
      <c r="B178" s="136" t="s">
        <v>15010</v>
      </c>
      <c r="C178" s="153"/>
      <c r="D178" s="136" t="s">
        <v>11286</v>
      </c>
      <c r="E178" s="137">
        <v>34624.0</v>
      </c>
      <c r="F178" s="136" t="s">
        <v>706</v>
      </c>
      <c r="G178" s="136" t="s">
        <v>14817</v>
      </c>
      <c r="H178" s="136" t="s">
        <v>11591</v>
      </c>
      <c r="I178" s="121" t="str">
        <f>VLOOKUP(CLEAN(F178),'4-1 World Bank Categories'!$B$4:$C$220,2,FALSE)</f>
        <v>Middle income</v>
      </c>
      <c r="J178" s="136" t="s">
        <v>3558</v>
      </c>
      <c r="K178" s="136" t="s">
        <v>14507</v>
      </c>
      <c r="L178" s="136" t="s">
        <v>14508</v>
      </c>
      <c r="M178" s="136"/>
      <c r="N178" s="136"/>
      <c r="O178" s="136"/>
      <c r="P178" s="136" t="s">
        <v>14509</v>
      </c>
      <c r="Q178" s="124" t="s">
        <v>14510</v>
      </c>
      <c r="R178" s="125"/>
      <c r="S178" s="140" t="s">
        <v>3556</v>
      </c>
      <c r="T178" s="142">
        <v>34624.0</v>
      </c>
      <c r="U178" s="140" t="s">
        <v>3558</v>
      </c>
      <c r="V178" s="140" t="s">
        <v>14586</v>
      </c>
      <c r="W178" s="140"/>
    </row>
    <row r="179" ht="22.5" customHeight="1">
      <c r="A179" s="135">
        <v>45978.24920138889</v>
      </c>
      <c r="B179" s="136" t="s">
        <v>3569</v>
      </c>
      <c r="C179" s="153"/>
      <c r="D179" s="136" t="s">
        <v>11286</v>
      </c>
      <c r="E179" s="137">
        <v>38009.0</v>
      </c>
      <c r="F179" s="136" t="s">
        <v>5440</v>
      </c>
      <c r="G179" s="136" t="s">
        <v>15011</v>
      </c>
      <c r="H179" s="136" t="s">
        <v>12050</v>
      </c>
      <c r="I179" s="121" t="str">
        <f>VLOOKUP(CLEAN(F179),'4-1 World Bank Categories'!$B$4:$C$220,2,FALSE)</f>
        <v>Middle income</v>
      </c>
      <c r="J179" s="136" t="s">
        <v>3571</v>
      </c>
      <c r="K179" s="136" t="s">
        <v>14507</v>
      </c>
      <c r="L179" s="136" t="s">
        <v>14508</v>
      </c>
      <c r="M179" s="136"/>
      <c r="N179" s="136"/>
      <c r="O179" s="136"/>
      <c r="P179" s="136" t="s">
        <v>14509</v>
      </c>
      <c r="Q179" s="124" t="s">
        <v>14510</v>
      </c>
      <c r="R179" s="133"/>
      <c r="S179" s="140" t="s">
        <v>3569</v>
      </c>
      <c r="T179" s="142">
        <v>38009.0</v>
      </c>
      <c r="U179" s="140" t="s">
        <v>3571</v>
      </c>
      <c r="V179" s="140" t="s">
        <v>14536</v>
      </c>
      <c r="W179" s="140"/>
    </row>
    <row r="180" ht="22.5" hidden="1" customHeight="1">
      <c r="A180" s="120">
        <v>45978.9892040625</v>
      </c>
      <c r="B180" s="121" t="s">
        <v>15012</v>
      </c>
      <c r="C180" s="122"/>
      <c r="D180" s="121" t="s">
        <v>11316</v>
      </c>
      <c r="E180" s="123">
        <v>27273.0</v>
      </c>
      <c r="F180" s="121" t="s">
        <v>918</v>
      </c>
      <c r="G180" s="121" t="s">
        <v>15013</v>
      </c>
      <c r="H180" s="121" t="s">
        <v>15014</v>
      </c>
      <c r="I180" s="121" t="str">
        <f>VLOOKUP(CLEAN(F180),'4-1 World Bank Categories'!$B$4:$C$220,2,FALSE)</f>
        <v>Middle income</v>
      </c>
      <c r="J180" s="121" t="s">
        <v>15015</v>
      </c>
      <c r="K180" s="121" t="s">
        <v>14507</v>
      </c>
      <c r="L180" s="121" t="s">
        <v>14508</v>
      </c>
      <c r="M180" s="122"/>
      <c r="N180" s="121"/>
      <c r="O180" s="121"/>
      <c r="P180" s="121" t="s">
        <v>14509</v>
      </c>
      <c r="Q180" s="138" t="s">
        <v>14523</v>
      </c>
      <c r="R180" s="139"/>
      <c r="S180" s="122"/>
      <c r="T180" s="127"/>
      <c r="U180" s="127"/>
      <c r="V180" s="127"/>
      <c r="W180" s="127"/>
    </row>
    <row r="181" ht="22.5" customHeight="1">
      <c r="A181" s="135">
        <v>45979.11724537037</v>
      </c>
      <c r="B181" s="136" t="s">
        <v>3593</v>
      </c>
      <c r="C181" s="153"/>
      <c r="D181" s="136" t="s">
        <v>11286</v>
      </c>
      <c r="E181" s="137">
        <v>37749.0</v>
      </c>
      <c r="F181" s="136" t="s">
        <v>2862</v>
      </c>
      <c r="G181" s="136" t="s">
        <v>8595</v>
      </c>
      <c r="H181" s="136" t="s">
        <v>11517</v>
      </c>
      <c r="I181" s="121" t="str">
        <f>VLOOKUP(CLEAN(F181),'4-1 World Bank Categories'!$B$4:$C$220,2,FALSE)</f>
        <v>Middle income</v>
      </c>
      <c r="J181" s="136" t="s">
        <v>3595</v>
      </c>
      <c r="K181" s="136" t="s">
        <v>14507</v>
      </c>
      <c r="L181" s="136" t="s">
        <v>14592</v>
      </c>
      <c r="M181" s="136"/>
      <c r="N181" s="136"/>
      <c r="O181" s="136"/>
      <c r="P181" s="136" t="s">
        <v>14509</v>
      </c>
      <c r="Q181" s="124" t="s">
        <v>14510</v>
      </c>
      <c r="R181" s="125"/>
      <c r="S181" s="140" t="s">
        <v>3593</v>
      </c>
      <c r="T181" s="142">
        <v>37749.0</v>
      </c>
      <c r="U181" s="140" t="s">
        <v>3595</v>
      </c>
      <c r="V181" s="140" t="s">
        <v>14536</v>
      </c>
      <c r="W181" s="140"/>
    </row>
    <row r="182" ht="22.5" customHeight="1">
      <c r="A182" s="135">
        <v>45979.592997685184</v>
      </c>
      <c r="B182" s="136" t="s">
        <v>3586</v>
      </c>
      <c r="C182" s="153"/>
      <c r="D182" s="136" t="s">
        <v>11316</v>
      </c>
      <c r="E182" s="137">
        <v>35122.0</v>
      </c>
      <c r="F182" s="136" t="s">
        <v>2862</v>
      </c>
      <c r="G182" s="136" t="s">
        <v>15016</v>
      </c>
      <c r="H182" s="136" t="s">
        <v>15017</v>
      </c>
      <c r="I182" s="121" t="str">
        <f>VLOOKUP(CLEAN(F182),'4-1 World Bank Categories'!$B$4:$C$220,2,FALSE)</f>
        <v>Middle income</v>
      </c>
      <c r="J182" s="136" t="s">
        <v>3588</v>
      </c>
      <c r="K182" s="136" t="s">
        <v>14507</v>
      </c>
      <c r="L182" s="136" t="s">
        <v>14508</v>
      </c>
      <c r="M182" s="136"/>
      <c r="N182" s="136"/>
      <c r="O182" s="136"/>
      <c r="P182" s="136" t="s">
        <v>14509</v>
      </c>
      <c r="Q182" s="124" t="s">
        <v>14510</v>
      </c>
      <c r="R182" s="133" t="s">
        <v>7680</v>
      </c>
      <c r="S182" s="140" t="s">
        <v>3586</v>
      </c>
      <c r="T182" s="142">
        <v>35122.0</v>
      </c>
      <c r="U182" s="140" t="s">
        <v>3588</v>
      </c>
      <c r="V182" s="140" t="s">
        <v>14536</v>
      </c>
      <c r="W182" s="140"/>
    </row>
    <row r="183" ht="22.5" customHeight="1">
      <c r="A183" s="135">
        <v>45981.6375462963</v>
      </c>
      <c r="B183" s="136" t="s">
        <v>15018</v>
      </c>
      <c r="C183" s="153"/>
      <c r="D183" s="136" t="s">
        <v>11316</v>
      </c>
      <c r="E183" s="137">
        <v>33001.0</v>
      </c>
      <c r="F183" s="136" t="s">
        <v>675</v>
      </c>
      <c r="G183" s="136" t="s">
        <v>15019</v>
      </c>
      <c r="H183" s="136" t="s">
        <v>13830</v>
      </c>
      <c r="I183" s="121" t="str">
        <f>VLOOKUP(CLEAN(F183),'4-1 World Bank Categories'!$B$4:$C$220,2,FALSE)</f>
        <v>Low income</v>
      </c>
      <c r="J183" s="136" t="s">
        <v>2920</v>
      </c>
      <c r="K183" s="136" t="s">
        <v>14507</v>
      </c>
      <c r="L183" s="136" t="s">
        <v>14508</v>
      </c>
      <c r="M183" s="136"/>
      <c r="N183" s="136"/>
      <c r="O183" s="136"/>
      <c r="P183" s="136" t="s">
        <v>14509</v>
      </c>
      <c r="Q183" s="124" t="s">
        <v>14510</v>
      </c>
      <c r="R183" s="125"/>
      <c r="S183" s="140" t="s">
        <v>15020</v>
      </c>
      <c r="T183" s="142">
        <v>33001.0</v>
      </c>
      <c r="U183" s="140" t="s">
        <v>2920</v>
      </c>
      <c r="V183" s="140" t="s">
        <v>14536</v>
      </c>
      <c r="W183" s="140"/>
    </row>
    <row r="184" ht="22.5" customHeight="1">
      <c r="A184" s="165">
        <v>45981.655694444446</v>
      </c>
      <c r="B184" s="166" t="s">
        <v>15021</v>
      </c>
      <c r="C184" s="167"/>
      <c r="D184" s="166" t="s">
        <v>11316</v>
      </c>
      <c r="E184" s="168">
        <v>32586.0</v>
      </c>
      <c r="F184" s="136" t="s">
        <v>675</v>
      </c>
      <c r="G184" s="166" t="s">
        <v>15022</v>
      </c>
      <c r="H184" s="166" t="s">
        <v>15023</v>
      </c>
      <c r="I184" s="121" t="str">
        <f>VLOOKUP(CLEAN(F184),'4-1 World Bank Categories'!$B$4:$C$220,2,FALSE)</f>
        <v>Low income</v>
      </c>
      <c r="J184" s="166" t="s">
        <v>3686</v>
      </c>
      <c r="K184" s="166" t="s">
        <v>14507</v>
      </c>
      <c r="L184" s="166" t="s">
        <v>14508</v>
      </c>
      <c r="M184" s="166"/>
      <c r="N184" s="166"/>
      <c r="O184" s="166"/>
      <c r="P184" s="166" t="s">
        <v>14509</v>
      </c>
      <c r="Q184" s="124" t="s">
        <v>14510</v>
      </c>
      <c r="R184" s="133" t="s">
        <v>7680</v>
      </c>
      <c r="S184" s="140" t="s">
        <v>3684</v>
      </c>
      <c r="T184" s="142">
        <v>32586.0</v>
      </c>
      <c r="U184" s="140" t="s">
        <v>3686</v>
      </c>
      <c r="V184" s="140" t="s">
        <v>14586</v>
      </c>
      <c r="W184" s="140"/>
    </row>
    <row r="185" ht="22.5" customHeight="1">
      <c r="A185" s="135">
        <v>45981.7925</v>
      </c>
      <c r="B185" s="136" t="s">
        <v>15024</v>
      </c>
      <c r="C185" s="153"/>
      <c r="D185" s="136" t="s">
        <v>11286</v>
      </c>
      <c r="E185" s="137">
        <v>34352.0</v>
      </c>
      <c r="F185" s="136" t="s">
        <v>299</v>
      </c>
      <c r="G185" s="136" t="s">
        <v>767</v>
      </c>
      <c r="H185" s="136" t="s">
        <v>767</v>
      </c>
      <c r="I185" s="121" t="str">
        <f>VLOOKUP(CLEAN(F185),'4-1 World Bank Categories'!$B$4:$C$220,2,FALSE)</f>
        <v>Low income</v>
      </c>
      <c r="J185" s="136" t="s">
        <v>2360</v>
      </c>
      <c r="K185" s="136" t="s">
        <v>14507</v>
      </c>
      <c r="L185" s="136" t="s">
        <v>14508</v>
      </c>
      <c r="M185" s="136" t="s">
        <v>15025</v>
      </c>
      <c r="N185" s="169" t="s">
        <v>15026</v>
      </c>
      <c r="O185" s="129" t="s">
        <v>14688</v>
      </c>
      <c r="P185" s="136" t="s">
        <v>14509</v>
      </c>
      <c r="Q185" s="124" t="s">
        <v>14510</v>
      </c>
      <c r="R185" s="125"/>
      <c r="S185" s="140" t="s">
        <v>2358</v>
      </c>
      <c r="T185" s="142">
        <v>34352.0</v>
      </c>
      <c r="U185" s="140" t="s">
        <v>2360</v>
      </c>
      <c r="V185" s="140" t="s">
        <v>14586</v>
      </c>
      <c r="W185" s="140"/>
    </row>
    <row r="186" ht="22.5" customHeight="1">
      <c r="A186" s="135">
        <v>45982.071921296294</v>
      </c>
      <c r="B186" s="136" t="s">
        <v>15027</v>
      </c>
      <c r="C186" s="153"/>
      <c r="D186" s="136" t="s">
        <v>11316</v>
      </c>
      <c r="E186" s="137">
        <v>36583.0</v>
      </c>
      <c r="F186" s="136" t="s">
        <v>675</v>
      </c>
      <c r="G186" s="136" t="s">
        <v>15028</v>
      </c>
      <c r="H186" s="136" t="s">
        <v>11517</v>
      </c>
      <c r="I186" s="121" t="str">
        <f>VLOOKUP(CLEAN(F186),'4-1 World Bank Categories'!$B$4:$C$220,2,FALSE)</f>
        <v>Low income</v>
      </c>
      <c r="J186" s="136" t="s">
        <v>6411</v>
      </c>
      <c r="K186" s="136" t="s">
        <v>14512</v>
      </c>
      <c r="L186" s="136" t="s">
        <v>14508</v>
      </c>
      <c r="M186" s="136"/>
      <c r="N186" s="136"/>
      <c r="O186" s="136"/>
      <c r="P186" s="136" t="s">
        <v>14509</v>
      </c>
      <c r="Q186" s="124" t="s">
        <v>14510</v>
      </c>
      <c r="R186" s="133"/>
      <c r="S186" s="140" t="s">
        <v>6409</v>
      </c>
      <c r="T186" s="142">
        <v>36583.0</v>
      </c>
      <c r="U186" s="140" t="s">
        <v>6411</v>
      </c>
      <c r="V186" s="140" t="s">
        <v>14586</v>
      </c>
      <c r="W186" s="140"/>
    </row>
    <row r="187" ht="22.5" customHeight="1">
      <c r="A187" s="135">
        <v>45982.33231481481</v>
      </c>
      <c r="B187" s="136" t="s">
        <v>3715</v>
      </c>
      <c r="C187" s="153"/>
      <c r="D187" s="136" t="s">
        <v>11286</v>
      </c>
      <c r="E187" s="137">
        <v>36258.0</v>
      </c>
      <c r="F187" s="136" t="s">
        <v>192</v>
      </c>
      <c r="G187" s="136" t="s">
        <v>15029</v>
      </c>
      <c r="H187" s="136" t="s">
        <v>15030</v>
      </c>
      <c r="I187" s="121" t="str">
        <f>VLOOKUP(CLEAN(F187),'4-1 World Bank Categories'!$B$4:$C$220,2,FALSE)</f>
        <v>Middle income</v>
      </c>
      <c r="J187" s="136" t="s">
        <v>3717</v>
      </c>
      <c r="K187" s="136" t="s">
        <v>14507</v>
      </c>
      <c r="L187" s="136" t="s">
        <v>14508</v>
      </c>
      <c r="M187" s="136"/>
      <c r="N187" s="136"/>
      <c r="O187" s="136"/>
      <c r="P187" s="136" t="s">
        <v>14509</v>
      </c>
      <c r="Q187" s="124" t="s">
        <v>14510</v>
      </c>
      <c r="R187" s="125"/>
      <c r="S187" s="140" t="s">
        <v>3715</v>
      </c>
      <c r="T187" s="142">
        <v>36258.0</v>
      </c>
      <c r="U187" s="140" t="s">
        <v>3717</v>
      </c>
      <c r="V187" s="140" t="s">
        <v>14536</v>
      </c>
      <c r="W187" s="140"/>
    </row>
    <row r="188" ht="22.5" customHeight="1">
      <c r="A188" s="135">
        <v>45982.75357638889</v>
      </c>
      <c r="B188" s="136" t="s">
        <v>15031</v>
      </c>
      <c r="C188" s="153"/>
      <c r="D188" s="136" t="s">
        <v>11286</v>
      </c>
      <c r="E188" s="137">
        <v>32684.0</v>
      </c>
      <c r="F188" s="136" t="s">
        <v>2058</v>
      </c>
      <c r="G188" s="136" t="s">
        <v>266</v>
      </c>
      <c r="H188" s="136" t="s">
        <v>13713</v>
      </c>
      <c r="I188" s="121" t="str">
        <f>VLOOKUP(CLEAN(F188),'4-1 World Bank Categories'!$B$4:$C$220,2,FALSE)</f>
        <v>Middle income</v>
      </c>
      <c r="J188" s="136" t="s">
        <v>3262</v>
      </c>
      <c r="K188" s="136" t="s">
        <v>14512</v>
      </c>
      <c r="L188" s="136" t="s">
        <v>14592</v>
      </c>
      <c r="M188" s="136"/>
      <c r="N188" s="136"/>
      <c r="O188" s="136"/>
      <c r="P188" s="136" t="s">
        <v>14509</v>
      </c>
      <c r="Q188" s="124" t="s">
        <v>14510</v>
      </c>
      <c r="R188" s="133" t="s">
        <v>7680</v>
      </c>
      <c r="S188" s="140" t="s">
        <v>15032</v>
      </c>
      <c r="T188" s="142">
        <v>32684.0</v>
      </c>
      <c r="U188" s="140" t="s">
        <v>3262</v>
      </c>
      <c r="V188" s="140" t="s">
        <v>14586</v>
      </c>
      <c r="W188" s="140"/>
    </row>
    <row r="189" ht="22.5" customHeight="1">
      <c r="A189" s="143">
        <v>45983.0030787037</v>
      </c>
      <c r="B189" s="144" t="s">
        <v>15033</v>
      </c>
      <c r="C189" s="160"/>
      <c r="D189" s="144" t="s">
        <v>11316</v>
      </c>
      <c r="E189" s="145">
        <v>36851.0</v>
      </c>
      <c r="F189" s="136" t="s">
        <v>675</v>
      </c>
      <c r="G189" s="144" t="s">
        <v>14803</v>
      </c>
      <c r="H189" s="144" t="s">
        <v>12050</v>
      </c>
      <c r="I189" s="121" t="str">
        <f>VLOOKUP(CLEAN(F189),'4-1 World Bank Categories'!$B$4:$C$220,2,FALSE)</f>
        <v>Low income</v>
      </c>
      <c r="J189" s="144" t="s">
        <v>904</v>
      </c>
      <c r="K189" s="144" t="s">
        <v>14507</v>
      </c>
      <c r="L189" s="144" t="s">
        <v>14508</v>
      </c>
      <c r="M189" s="144"/>
      <c r="N189" s="144"/>
      <c r="O189" s="144"/>
      <c r="P189" s="144" t="s">
        <v>14509</v>
      </c>
      <c r="Q189" s="124" t="s">
        <v>14510</v>
      </c>
      <c r="R189" s="125"/>
      <c r="S189" s="140" t="s">
        <v>902</v>
      </c>
      <c r="T189" s="142">
        <v>36577.0</v>
      </c>
      <c r="U189" s="140" t="s">
        <v>904</v>
      </c>
      <c r="V189" s="140" t="s">
        <v>14643</v>
      </c>
      <c r="W189" s="140"/>
    </row>
    <row r="190" ht="22.5" customHeight="1">
      <c r="A190" s="135">
        <v>45983.26269675926</v>
      </c>
      <c r="B190" s="136" t="s">
        <v>3702</v>
      </c>
      <c r="C190" s="136" t="s">
        <v>767</v>
      </c>
      <c r="D190" s="136" t="s">
        <v>11286</v>
      </c>
      <c r="E190" s="137">
        <v>36630.0</v>
      </c>
      <c r="F190" s="136" t="s">
        <v>2862</v>
      </c>
      <c r="G190" s="136" t="s">
        <v>15034</v>
      </c>
      <c r="H190" s="136" t="s">
        <v>15035</v>
      </c>
      <c r="I190" s="121" t="str">
        <f>VLOOKUP(CLEAN(F190),'4-1 World Bank Categories'!$B$4:$C$220,2,FALSE)</f>
        <v>Middle income</v>
      </c>
      <c r="J190" s="136" t="s">
        <v>3704</v>
      </c>
      <c r="K190" s="136" t="s">
        <v>14507</v>
      </c>
      <c r="L190" s="136" t="s">
        <v>14508</v>
      </c>
      <c r="M190" s="136"/>
      <c r="N190" s="136"/>
      <c r="O190" s="136"/>
      <c r="P190" s="136" t="s">
        <v>14509</v>
      </c>
      <c r="Q190" s="124" t="s">
        <v>14510</v>
      </c>
      <c r="R190" s="133"/>
      <c r="S190" s="140" t="s">
        <v>3702</v>
      </c>
      <c r="T190" s="142">
        <v>36630.0</v>
      </c>
      <c r="U190" s="140" t="s">
        <v>3704</v>
      </c>
      <c r="V190" s="140" t="s">
        <v>14536</v>
      </c>
      <c r="W190" s="140"/>
    </row>
    <row r="191" ht="22.5" customHeight="1">
      <c r="A191" s="128">
        <v>45983.91586684028</v>
      </c>
      <c r="B191" s="129" t="s">
        <v>2587</v>
      </c>
      <c r="C191" s="130"/>
      <c r="D191" s="129" t="s">
        <v>11316</v>
      </c>
      <c r="E191" s="131">
        <v>37585.0</v>
      </c>
      <c r="F191" s="129" t="s">
        <v>314</v>
      </c>
      <c r="G191" s="129" t="s">
        <v>15036</v>
      </c>
      <c r="H191" s="129" t="s">
        <v>15037</v>
      </c>
      <c r="I191" s="121" t="str">
        <f>VLOOKUP(CLEAN(F191),'4-1 World Bank Categories'!$B$4:$C$220,2,FALSE)</f>
        <v>Middle income</v>
      </c>
      <c r="J191" s="129" t="s">
        <v>2589</v>
      </c>
      <c r="K191" s="129" t="s">
        <v>14507</v>
      </c>
      <c r="L191" s="129" t="s">
        <v>14508</v>
      </c>
      <c r="M191" s="130"/>
      <c r="N191" s="129"/>
      <c r="O191" s="129"/>
      <c r="P191" s="129" t="s">
        <v>14509</v>
      </c>
      <c r="Q191" s="124" t="s">
        <v>14510</v>
      </c>
      <c r="R191" s="125"/>
      <c r="S191" s="134" t="s">
        <v>2587</v>
      </c>
      <c r="T191" s="127"/>
      <c r="U191" s="127"/>
      <c r="V191" s="127"/>
      <c r="W191" s="127"/>
    </row>
    <row r="192" ht="22.5" customHeight="1">
      <c r="A192" s="135">
        <v>45984.086539351854</v>
      </c>
      <c r="B192" s="136" t="s">
        <v>15038</v>
      </c>
      <c r="C192" s="153"/>
      <c r="D192" s="136" t="s">
        <v>11286</v>
      </c>
      <c r="E192" s="137">
        <v>36818.0</v>
      </c>
      <c r="F192" s="136" t="s">
        <v>634</v>
      </c>
      <c r="G192" s="136" t="s">
        <v>15039</v>
      </c>
      <c r="H192" s="136" t="s">
        <v>15040</v>
      </c>
      <c r="I192" s="121" t="str">
        <f>VLOOKUP(CLEAN(F192),'4-1 World Bank Categories'!$B$4:$C$220,2,FALSE)</f>
        <v>Middle income</v>
      </c>
      <c r="J192" s="136" t="s">
        <v>3793</v>
      </c>
      <c r="K192" s="136" t="s">
        <v>14512</v>
      </c>
      <c r="L192" s="136" t="s">
        <v>14592</v>
      </c>
      <c r="M192" s="136"/>
      <c r="N192" s="136"/>
      <c r="O192" s="136"/>
      <c r="P192" s="136" t="s">
        <v>14509</v>
      </c>
      <c r="Q192" s="124" t="s">
        <v>14510</v>
      </c>
      <c r="R192" s="133"/>
      <c r="S192" s="140" t="s">
        <v>3791</v>
      </c>
      <c r="T192" s="142">
        <v>36818.0</v>
      </c>
      <c r="U192" s="140" t="s">
        <v>3793</v>
      </c>
      <c r="V192" s="140" t="s">
        <v>15041</v>
      </c>
      <c r="W192" s="140"/>
    </row>
    <row r="193" ht="22.5" customHeight="1">
      <c r="A193" s="135">
        <v>45984.22741898148</v>
      </c>
      <c r="B193" s="136" t="s">
        <v>15042</v>
      </c>
      <c r="C193" s="136" t="s">
        <v>15042</v>
      </c>
      <c r="D193" s="136" t="s">
        <v>11316</v>
      </c>
      <c r="E193" s="137">
        <v>33434.0</v>
      </c>
      <c r="F193" s="136" t="s">
        <v>14408</v>
      </c>
      <c r="G193" s="136" t="s">
        <v>15043</v>
      </c>
      <c r="H193" s="136" t="s">
        <v>11590</v>
      </c>
      <c r="I193" s="121" t="str">
        <f>VLOOKUP(CLEAN(F193),'4-1 World Bank Categories'!$B$4:$C$220,2,FALSE)</f>
        <v>Middle income</v>
      </c>
      <c r="J193" s="136" t="s">
        <v>2071</v>
      </c>
      <c r="K193" s="136" t="s">
        <v>14507</v>
      </c>
      <c r="L193" s="147">
        <v>46202.0</v>
      </c>
      <c r="M193" s="136"/>
      <c r="N193" s="136"/>
      <c r="O193" s="136"/>
      <c r="P193" s="136" t="s">
        <v>14509</v>
      </c>
      <c r="Q193" s="124" t="s">
        <v>14510</v>
      </c>
      <c r="R193" s="125" t="s">
        <v>7680</v>
      </c>
      <c r="S193" s="140" t="s">
        <v>15042</v>
      </c>
      <c r="T193" s="142">
        <v>33434.0</v>
      </c>
      <c r="U193" s="140" t="s">
        <v>2071</v>
      </c>
      <c r="V193" s="140" t="s">
        <v>14536</v>
      </c>
      <c r="W193" s="140"/>
    </row>
    <row r="194" ht="22.5" customHeight="1">
      <c r="A194" s="135">
        <v>45984.62457175926</v>
      </c>
      <c r="B194" s="136" t="s">
        <v>15044</v>
      </c>
      <c r="C194" s="153"/>
      <c r="D194" s="136" t="s">
        <v>11286</v>
      </c>
      <c r="E194" s="137">
        <v>37776.0</v>
      </c>
      <c r="F194" s="136" t="s">
        <v>314</v>
      </c>
      <c r="G194" s="136" t="s">
        <v>15045</v>
      </c>
      <c r="H194" s="136" t="s">
        <v>15046</v>
      </c>
      <c r="I194" s="121" t="str">
        <f>VLOOKUP(CLEAN(F194),'4-1 World Bank Categories'!$B$4:$C$220,2,FALSE)</f>
        <v>Middle income</v>
      </c>
      <c r="J194" s="136" t="s">
        <v>3474</v>
      </c>
      <c r="K194" s="136" t="s">
        <v>14507</v>
      </c>
      <c r="L194" s="136" t="s">
        <v>14508</v>
      </c>
      <c r="M194" s="136"/>
      <c r="N194" s="136"/>
      <c r="O194" s="136"/>
      <c r="P194" s="136" t="s">
        <v>14509</v>
      </c>
      <c r="Q194" s="124" t="s">
        <v>14510</v>
      </c>
      <c r="R194" s="133" t="s">
        <v>136</v>
      </c>
      <c r="S194" s="140" t="s">
        <v>3472</v>
      </c>
      <c r="T194" s="142">
        <v>38142.0</v>
      </c>
      <c r="U194" s="140" t="s">
        <v>3474</v>
      </c>
      <c r="V194" s="140" t="s">
        <v>14555</v>
      </c>
      <c r="W194" s="140"/>
    </row>
    <row r="195" ht="22.5" customHeight="1">
      <c r="A195" s="143">
        <v>45984.93440972222</v>
      </c>
      <c r="B195" s="144" t="s">
        <v>880</v>
      </c>
      <c r="C195" s="160"/>
      <c r="D195" s="144" t="s">
        <v>11286</v>
      </c>
      <c r="E195" s="145">
        <v>37764.0</v>
      </c>
      <c r="F195" s="144" t="s">
        <v>550</v>
      </c>
      <c r="G195" s="144" t="s">
        <v>15047</v>
      </c>
      <c r="H195" s="144" t="s">
        <v>15048</v>
      </c>
      <c r="I195" s="121" t="str">
        <f>VLOOKUP(CLEAN(F195),'4-1 World Bank Categories'!$B$4:$C$220,2,FALSE)</f>
        <v>Low income</v>
      </c>
      <c r="J195" s="144" t="s">
        <v>882</v>
      </c>
      <c r="K195" s="144" t="s">
        <v>14507</v>
      </c>
      <c r="L195" s="144" t="s">
        <v>14508</v>
      </c>
      <c r="M195" s="144"/>
      <c r="N195" s="144"/>
      <c r="O195" s="144"/>
      <c r="P195" s="144" t="s">
        <v>14509</v>
      </c>
      <c r="Q195" s="124" t="s">
        <v>14510</v>
      </c>
      <c r="R195" s="125"/>
      <c r="S195" s="140" t="s">
        <v>880</v>
      </c>
      <c r="T195" s="142">
        <v>37764.0</v>
      </c>
      <c r="U195" s="140" t="s">
        <v>882</v>
      </c>
      <c r="V195" s="140" t="s">
        <v>14536</v>
      </c>
      <c r="W195" s="140"/>
    </row>
    <row r="196" ht="22.5" customHeight="1">
      <c r="A196" s="143">
        <v>45984.98670138889</v>
      </c>
      <c r="B196" s="144" t="s">
        <v>964</v>
      </c>
      <c r="C196" s="160"/>
      <c r="D196" s="144" t="s">
        <v>11316</v>
      </c>
      <c r="E196" s="145">
        <v>31065.0</v>
      </c>
      <c r="F196" s="144" t="s">
        <v>887</v>
      </c>
      <c r="G196" s="144" t="s">
        <v>15049</v>
      </c>
      <c r="H196" s="144" t="s">
        <v>15050</v>
      </c>
      <c r="I196" s="121" t="str">
        <f>VLOOKUP(CLEAN(F196),'4-1 World Bank Categories'!$B$4:$C$220,2,FALSE)</f>
        <v>Low income</v>
      </c>
      <c r="J196" s="144" t="s">
        <v>966</v>
      </c>
      <c r="K196" s="144" t="s">
        <v>14507</v>
      </c>
      <c r="L196" s="144" t="s">
        <v>14508</v>
      </c>
      <c r="M196" s="144" t="s">
        <v>15051</v>
      </c>
      <c r="N196" s="136" t="s">
        <v>15052</v>
      </c>
      <c r="O196" s="136" t="s">
        <v>14726</v>
      </c>
      <c r="P196" s="144" t="s">
        <v>14509</v>
      </c>
      <c r="Q196" s="124" t="s">
        <v>14510</v>
      </c>
      <c r="R196" s="133" t="s">
        <v>7680</v>
      </c>
      <c r="S196" s="140" t="s">
        <v>964</v>
      </c>
      <c r="T196" s="142">
        <v>31065.0</v>
      </c>
      <c r="U196" s="140" t="s">
        <v>966</v>
      </c>
      <c r="V196" s="140" t="s">
        <v>14536</v>
      </c>
      <c r="W196" s="140"/>
    </row>
    <row r="197" ht="22.5" customHeight="1">
      <c r="A197" s="143">
        <v>45985.09260416667</v>
      </c>
      <c r="B197" s="144" t="s">
        <v>1264</v>
      </c>
      <c r="C197" s="160"/>
      <c r="D197" s="144" t="s">
        <v>11316</v>
      </c>
      <c r="E197" s="145">
        <v>37280.0</v>
      </c>
      <c r="F197" s="136" t="s">
        <v>675</v>
      </c>
      <c r="G197" s="144" t="s">
        <v>15053</v>
      </c>
      <c r="H197" s="144" t="s">
        <v>11469</v>
      </c>
      <c r="I197" s="121" t="str">
        <f>VLOOKUP(CLEAN(F197),'4-1 World Bank Categories'!$B$4:$C$220,2,FALSE)</f>
        <v>Low income</v>
      </c>
      <c r="J197" s="144" t="s">
        <v>1266</v>
      </c>
      <c r="K197" s="144" t="s">
        <v>14507</v>
      </c>
      <c r="L197" s="144" t="s">
        <v>14508</v>
      </c>
      <c r="M197" s="144"/>
      <c r="N197" s="144"/>
      <c r="O197" s="144"/>
      <c r="P197" s="144" t="s">
        <v>14509</v>
      </c>
      <c r="Q197" s="124" t="s">
        <v>14510</v>
      </c>
      <c r="R197" s="125"/>
      <c r="S197" s="140" t="s">
        <v>1264</v>
      </c>
      <c r="T197" s="142">
        <v>37280.0</v>
      </c>
      <c r="U197" s="140" t="s">
        <v>1266</v>
      </c>
      <c r="V197" s="140" t="s">
        <v>14536</v>
      </c>
      <c r="W197" s="140"/>
    </row>
    <row r="198" ht="22.5" customHeight="1">
      <c r="A198" s="135">
        <v>45985.77716435185</v>
      </c>
      <c r="B198" s="136" t="s">
        <v>2669</v>
      </c>
      <c r="C198" s="136" t="s">
        <v>13153</v>
      </c>
      <c r="D198" s="136" t="s">
        <v>11316</v>
      </c>
      <c r="E198" s="137">
        <v>36793.0</v>
      </c>
      <c r="F198" s="136" t="s">
        <v>314</v>
      </c>
      <c r="G198" s="136" t="s">
        <v>15054</v>
      </c>
      <c r="H198" s="136" t="s">
        <v>15055</v>
      </c>
      <c r="I198" s="121" t="str">
        <f>VLOOKUP(CLEAN(F198),'4-1 World Bank Categories'!$B$4:$C$220,2,FALSE)</f>
        <v>Middle income</v>
      </c>
      <c r="J198" s="136" t="s">
        <v>2671</v>
      </c>
      <c r="K198" s="136" t="s">
        <v>14507</v>
      </c>
      <c r="L198" s="136" t="s">
        <v>14508</v>
      </c>
      <c r="M198" s="136"/>
      <c r="N198" s="136"/>
      <c r="O198" s="136"/>
      <c r="P198" s="136" t="s">
        <v>14509</v>
      </c>
      <c r="Q198" s="124" t="s">
        <v>14510</v>
      </c>
      <c r="R198" s="133" t="s">
        <v>7680</v>
      </c>
      <c r="S198" s="140" t="s">
        <v>2669</v>
      </c>
      <c r="T198" s="142">
        <v>36793.0</v>
      </c>
      <c r="U198" s="140" t="s">
        <v>2671</v>
      </c>
      <c r="V198" s="140" t="s">
        <v>14536</v>
      </c>
      <c r="W198" s="140"/>
    </row>
    <row r="199" ht="22.5" customHeight="1">
      <c r="A199" s="143">
        <v>45985.85270833333</v>
      </c>
      <c r="B199" s="144" t="s">
        <v>3859</v>
      </c>
      <c r="C199" s="144" t="s">
        <v>3859</v>
      </c>
      <c r="D199" s="144" t="s">
        <v>11286</v>
      </c>
      <c r="E199" s="145">
        <v>33868.0</v>
      </c>
      <c r="F199" s="136" t="s">
        <v>675</v>
      </c>
      <c r="G199" s="144" t="s">
        <v>15056</v>
      </c>
      <c r="H199" s="144" t="s">
        <v>15057</v>
      </c>
      <c r="I199" s="121" t="str">
        <f>VLOOKUP(CLEAN(F199),'4-1 World Bank Categories'!$B$4:$C$220,2,FALSE)</f>
        <v>Low income</v>
      </c>
      <c r="J199" s="144" t="s">
        <v>3861</v>
      </c>
      <c r="K199" s="144" t="s">
        <v>14507</v>
      </c>
      <c r="L199" s="144" t="s">
        <v>14508</v>
      </c>
      <c r="M199" s="144"/>
      <c r="N199" s="144"/>
      <c r="O199" s="144"/>
      <c r="P199" s="144" t="s">
        <v>14509</v>
      </c>
      <c r="Q199" s="124" t="s">
        <v>14510</v>
      </c>
      <c r="R199" s="125" t="s">
        <v>7680</v>
      </c>
      <c r="S199" s="140" t="s">
        <v>3859</v>
      </c>
      <c r="T199" s="142">
        <v>33868.0</v>
      </c>
      <c r="U199" s="140" t="s">
        <v>3861</v>
      </c>
      <c r="V199" s="140" t="s">
        <v>14536</v>
      </c>
      <c r="W199" s="140"/>
    </row>
    <row r="200" ht="22.5" customHeight="1">
      <c r="A200" s="135">
        <v>45986.63719907407</v>
      </c>
      <c r="B200" s="136" t="s">
        <v>15058</v>
      </c>
      <c r="C200" s="153"/>
      <c r="D200" s="136" t="s">
        <v>11316</v>
      </c>
      <c r="E200" s="137">
        <v>37957.0</v>
      </c>
      <c r="F200" s="136" t="s">
        <v>550</v>
      </c>
      <c r="G200" s="136" t="s">
        <v>15059</v>
      </c>
      <c r="H200" s="136" t="s">
        <v>15060</v>
      </c>
      <c r="I200" s="121" t="str">
        <f>VLOOKUP(CLEAN(F200),'4-1 World Bank Categories'!$B$4:$C$220,2,FALSE)</f>
        <v>Low income</v>
      </c>
      <c r="J200" s="136" t="s">
        <v>597</v>
      </c>
      <c r="K200" s="136" t="s">
        <v>14507</v>
      </c>
      <c r="L200" s="147">
        <v>46203.0</v>
      </c>
      <c r="M200" s="136"/>
      <c r="N200" s="136"/>
      <c r="O200" s="136"/>
      <c r="P200" s="136" t="s">
        <v>14509</v>
      </c>
      <c r="Q200" s="124" t="s">
        <v>14510</v>
      </c>
      <c r="R200" s="133"/>
      <c r="S200" s="140" t="s">
        <v>15061</v>
      </c>
      <c r="T200" s="142">
        <v>37957.0</v>
      </c>
      <c r="U200" s="140" t="s">
        <v>597</v>
      </c>
      <c r="V200" s="140" t="s">
        <v>14536</v>
      </c>
      <c r="W200" s="140"/>
    </row>
    <row r="201" ht="22.5" customHeight="1">
      <c r="A201" s="135">
        <v>45986.869039351855</v>
      </c>
      <c r="B201" s="136" t="s">
        <v>15062</v>
      </c>
      <c r="C201" s="136" t="s">
        <v>678</v>
      </c>
      <c r="D201" s="136" t="s">
        <v>11286</v>
      </c>
      <c r="E201" s="137">
        <v>35875.0</v>
      </c>
      <c r="F201" s="136" t="s">
        <v>14407</v>
      </c>
      <c r="G201" s="136" t="s">
        <v>15063</v>
      </c>
      <c r="H201" s="136" t="s">
        <v>15064</v>
      </c>
      <c r="I201" s="121" t="str">
        <f>VLOOKUP(CLEAN(F201),'4-1 World Bank Categories'!$B$4:$C$220,2,FALSE)</f>
        <v>Low income</v>
      </c>
      <c r="J201" s="136" t="s">
        <v>2152</v>
      </c>
      <c r="K201" s="136" t="s">
        <v>14507</v>
      </c>
      <c r="L201" s="136" t="s">
        <v>14508</v>
      </c>
      <c r="M201" s="136"/>
      <c r="N201" s="136"/>
      <c r="O201" s="136"/>
      <c r="P201" s="136" t="s">
        <v>14509</v>
      </c>
      <c r="Q201" s="124" t="s">
        <v>14510</v>
      </c>
      <c r="R201" s="125"/>
      <c r="S201" s="140" t="s">
        <v>15062</v>
      </c>
      <c r="T201" s="142">
        <v>35875.0</v>
      </c>
      <c r="U201" s="140" t="s">
        <v>2152</v>
      </c>
      <c r="V201" s="140" t="s">
        <v>14536</v>
      </c>
      <c r="W201" s="140"/>
    </row>
    <row r="202" ht="22.5" customHeight="1">
      <c r="A202" s="120">
        <v>45987.0018659375</v>
      </c>
      <c r="B202" s="121" t="s">
        <v>15065</v>
      </c>
      <c r="C202" s="122"/>
      <c r="D202" s="121" t="s">
        <v>11316</v>
      </c>
      <c r="E202" s="123">
        <v>33338.0</v>
      </c>
      <c r="F202" s="121" t="s">
        <v>14407</v>
      </c>
      <c r="G202" s="121" t="s">
        <v>15066</v>
      </c>
      <c r="H202" s="121" t="s">
        <v>15067</v>
      </c>
      <c r="I202" s="121" t="str">
        <f>VLOOKUP(CLEAN(F202),'4-1 World Bank Categories'!$B$4:$C$220,2,FALSE)</f>
        <v>Low income</v>
      </c>
      <c r="J202" s="121" t="s">
        <v>3774</v>
      </c>
      <c r="K202" s="121" t="s">
        <v>14507</v>
      </c>
      <c r="L202" s="121" t="s">
        <v>14508</v>
      </c>
      <c r="M202" s="122"/>
      <c r="N202" s="121"/>
      <c r="O202" s="121"/>
      <c r="P202" s="121" t="s">
        <v>14509</v>
      </c>
      <c r="Q202" s="124" t="s">
        <v>14510</v>
      </c>
      <c r="R202" s="133"/>
      <c r="S202" s="126" t="s">
        <v>3772</v>
      </c>
      <c r="T202" s="127"/>
      <c r="U202" s="127"/>
      <c r="V202" s="127"/>
      <c r="W202" s="127"/>
    </row>
    <row r="203" ht="22.5" customHeight="1">
      <c r="A203" s="135">
        <v>45988.08207175926</v>
      </c>
      <c r="B203" s="136" t="s">
        <v>1314</v>
      </c>
      <c r="C203" s="153"/>
      <c r="D203" s="136" t="s">
        <v>11286</v>
      </c>
      <c r="E203" s="137">
        <v>33908.0</v>
      </c>
      <c r="F203" s="136" t="s">
        <v>1320</v>
      </c>
      <c r="G203" s="136" t="s">
        <v>266</v>
      </c>
      <c r="H203" s="136" t="s">
        <v>11357</v>
      </c>
      <c r="I203" s="121" t="str">
        <f>VLOOKUP(CLEAN(F203),'4-1 World Bank Categories'!$B$4:$C$220,2,FALSE)</f>
        <v>Middle income</v>
      </c>
      <c r="J203" s="136" t="s">
        <v>1316</v>
      </c>
      <c r="K203" s="136" t="s">
        <v>14512</v>
      </c>
      <c r="L203" s="136" t="s">
        <v>15068</v>
      </c>
      <c r="M203" s="136"/>
      <c r="N203" s="136"/>
      <c r="O203" s="136"/>
      <c r="P203" s="136" t="s">
        <v>14509</v>
      </c>
      <c r="Q203" s="124" t="s">
        <v>14510</v>
      </c>
      <c r="R203" s="125" t="s">
        <v>7680</v>
      </c>
      <c r="S203" s="140" t="s">
        <v>1314</v>
      </c>
      <c r="T203" s="142">
        <v>33908.0</v>
      </c>
      <c r="U203" s="140" t="s">
        <v>1316</v>
      </c>
      <c r="V203" s="140" t="s">
        <v>14536</v>
      </c>
      <c r="W203" s="140"/>
    </row>
    <row r="204" ht="22.5" customHeight="1">
      <c r="A204" s="135">
        <v>45988.22162037037</v>
      </c>
      <c r="B204" s="136" t="s">
        <v>3167</v>
      </c>
      <c r="C204" s="153"/>
      <c r="D204" s="136" t="s">
        <v>11316</v>
      </c>
      <c r="E204" s="137">
        <v>17098.0</v>
      </c>
      <c r="F204" s="136" t="s">
        <v>971</v>
      </c>
      <c r="G204" s="136" t="s">
        <v>15069</v>
      </c>
      <c r="H204" s="136" t="s">
        <v>14229</v>
      </c>
      <c r="I204" s="121" t="str">
        <f>VLOOKUP(CLEAN(F204),'4-1 World Bank Categories'!$B$4:$C$220,2,FALSE)</f>
        <v>High income</v>
      </c>
      <c r="J204" s="136" t="s">
        <v>3169</v>
      </c>
      <c r="K204" s="136" t="s">
        <v>14507</v>
      </c>
      <c r="L204" s="136" t="s">
        <v>14508</v>
      </c>
      <c r="M204" s="136" t="s">
        <v>15070</v>
      </c>
      <c r="N204" s="136"/>
      <c r="O204" s="136"/>
      <c r="P204" s="136" t="s">
        <v>14509</v>
      </c>
      <c r="Q204" s="124" t="s">
        <v>14510</v>
      </c>
      <c r="R204" s="133" t="s">
        <v>14516</v>
      </c>
      <c r="S204" s="140" t="s">
        <v>3167</v>
      </c>
      <c r="T204" s="142">
        <v>17098.0</v>
      </c>
      <c r="U204" s="140" t="s">
        <v>3169</v>
      </c>
      <c r="V204" s="140" t="s">
        <v>14536</v>
      </c>
      <c r="W204" s="140"/>
    </row>
    <row r="205" ht="22.5" customHeight="1">
      <c r="A205" s="135">
        <v>45988.603101851855</v>
      </c>
      <c r="B205" s="136" t="s">
        <v>1931</v>
      </c>
      <c r="C205" s="153"/>
      <c r="D205" s="136" t="s">
        <v>11316</v>
      </c>
      <c r="E205" s="137">
        <v>22235.0</v>
      </c>
      <c r="F205" s="136" t="s">
        <v>448</v>
      </c>
      <c r="G205" s="136" t="s">
        <v>266</v>
      </c>
      <c r="H205" s="136" t="s">
        <v>15071</v>
      </c>
      <c r="I205" s="121" t="str">
        <f>VLOOKUP(CLEAN(F205),'4-1 World Bank Categories'!$B$4:$C$220,2,FALSE)</f>
        <v>Middle income</v>
      </c>
      <c r="J205" s="136" t="s">
        <v>1933</v>
      </c>
      <c r="K205" s="136" t="s">
        <v>14507</v>
      </c>
      <c r="L205" s="136" t="s">
        <v>14508</v>
      </c>
      <c r="M205" s="136" t="s">
        <v>15072</v>
      </c>
      <c r="N205" s="136"/>
      <c r="O205" s="136"/>
      <c r="P205" s="136" t="s">
        <v>14509</v>
      </c>
      <c r="Q205" s="124" t="s">
        <v>14510</v>
      </c>
      <c r="R205" s="125" t="s">
        <v>7680</v>
      </c>
      <c r="S205" s="140" t="s">
        <v>1931</v>
      </c>
      <c r="T205" s="142">
        <v>22235.0</v>
      </c>
      <c r="U205" s="140" t="s">
        <v>1933</v>
      </c>
      <c r="V205" s="140" t="s">
        <v>14536</v>
      </c>
      <c r="W205" s="140"/>
    </row>
    <row r="206" ht="22.5" customHeight="1">
      <c r="A206" s="135">
        <v>45988.76362268518</v>
      </c>
      <c r="B206" s="136" t="s">
        <v>988</v>
      </c>
      <c r="C206" s="153"/>
      <c r="D206" s="136" t="s">
        <v>11286</v>
      </c>
      <c r="E206" s="137">
        <v>31895.0</v>
      </c>
      <c r="F206" s="136" t="s">
        <v>918</v>
      </c>
      <c r="G206" s="136" t="s">
        <v>15073</v>
      </c>
      <c r="H206" s="136" t="s">
        <v>15074</v>
      </c>
      <c r="I206" s="121" t="str">
        <f>VLOOKUP(CLEAN(F206),'4-1 World Bank Categories'!$B$4:$C$220,2,FALSE)</f>
        <v>Middle income</v>
      </c>
      <c r="J206" s="136" t="s">
        <v>990</v>
      </c>
      <c r="K206" s="136" t="s">
        <v>14507</v>
      </c>
      <c r="L206" s="136" t="s">
        <v>14508</v>
      </c>
      <c r="M206" s="136" t="s">
        <v>15075</v>
      </c>
      <c r="N206" s="136"/>
      <c r="O206" s="136"/>
      <c r="P206" s="136" t="s">
        <v>14509</v>
      </c>
      <c r="Q206" s="124" t="s">
        <v>14510</v>
      </c>
      <c r="R206" s="133"/>
      <c r="S206" s="140" t="s">
        <v>988</v>
      </c>
      <c r="T206" s="142">
        <v>31895.0</v>
      </c>
      <c r="U206" s="140" t="s">
        <v>990</v>
      </c>
      <c r="V206" s="140" t="s">
        <v>14536</v>
      </c>
      <c r="W206" s="140"/>
    </row>
    <row r="207" ht="22.5" customHeight="1">
      <c r="A207" s="165">
        <v>45989.18997685185</v>
      </c>
      <c r="B207" s="166" t="s">
        <v>15076</v>
      </c>
      <c r="C207" s="167"/>
      <c r="D207" s="166" t="s">
        <v>11316</v>
      </c>
      <c r="E207" s="168">
        <v>29659.0</v>
      </c>
      <c r="F207" s="166" t="s">
        <v>14953</v>
      </c>
      <c r="G207" s="166" t="s">
        <v>15077</v>
      </c>
      <c r="H207" s="166" t="s">
        <v>11590</v>
      </c>
      <c r="I207" s="121" t="str">
        <f>VLOOKUP(CLEAN(F207),'4-1 World Bank Categories'!$B$4:$C$220,2,FALSE)</f>
        <v>Low income</v>
      </c>
      <c r="J207" s="166" t="s">
        <v>1105</v>
      </c>
      <c r="K207" s="166" t="s">
        <v>14507</v>
      </c>
      <c r="L207" s="166" t="s">
        <v>14508</v>
      </c>
      <c r="M207" s="166" t="s">
        <v>15078</v>
      </c>
      <c r="N207" s="136" t="s">
        <v>15079</v>
      </c>
      <c r="O207" s="136" t="s">
        <v>14726</v>
      </c>
      <c r="P207" s="166" t="s">
        <v>14509</v>
      </c>
      <c r="Q207" s="124" t="s">
        <v>14510</v>
      </c>
      <c r="R207" s="133" t="s">
        <v>7680</v>
      </c>
      <c r="S207" s="140" t="s">
        <v>1103</v>
      </c>
      <c r="T207" s="142">
        <v>29659.0</v>
      </c>
      <c r="U207" s="140" t="s">
        <v>1105</v>
      </c>
      <c r="V207" s="140" t="s">
        <v>14586</v>
      </c>
      <c r="W207" s="140"/>
    </row>
    <row r="208" ht="22.5" customHeight="1">
      <c r="A208" s="135">
        <v>45989.83736111111</v>
      </c>
      <c r="B208" s="136" t="s">
        <v>7390</v>
      </c>
      <c r="C208" s="153"/>
      <c r="D208" s="136" t="s">
        <v>11316</v>
      </c>
      <c r="E208" s="137">
        <v>33593.0</v>
      </c>
      <c r="F208" s="136" t="s">
        <v>634</v>
      </c>
      <c r="G208" s="136" t="s">
        <v>15080</v>
      </c>
      <c r="H208" s="136" t="s">
        <v>15081</v>
      </c>
      <c r="I208" s="121" t="str">
        <f>VLOOKUP(CLEAN(F208),'4-1 World Bank Categories'!$B$4:$C$220,2,FALSE)</f>
        <v>Middle income</v>
      </c>
      <c r="J208" s="136" t="s">
        <v>7392</v>
      </c>
      <c r="K208" s="136" t="s">
        <v>14507</v>
      </c>
      <c r="L208" s="136" t="s">
        <v>14508</v>
      </c>
      <c r="M208" s="136"/>
      <c r="N208" s="136"/>
      <c r="O208" s="136"/>
      <c r="P208" s="136" t="s">
        <v>14509</v>
      </c>
      <c r="Q208" s="124" t="s">
        <v>14510</v>
      </c>
      <c r="R208" s="125" t="s">
        <v>7680</v>
      </c>
      <c r="S208" s="140" t="s">
        <v>7390</v>
      </c>
      <c r="T208" s="142">
        <v>33593.0</v>
      </c>
      <c r="U208" s="140" t="s">
        <v>7392</v>
      </c>
      <c r="V208" s="140" t="s">
        <v>14536</v>
      </c>
      <c r="W208" s="140"/>
    </row>
    <row r="209" ht="22.5" customHeight="1">
      <c r="A209" s="135">
        <v>45989.91784722222</v>
      </c>
      <c r="B209" s="136" t="s">
        <v>7414</v>
      </c>
      <c r="C209" s="153"/>
      <c r="D209" s="136" t="s">
        <v>11316</v>
      </c>
      <c r="E209" s="137">
        <v>37852.0</v>
      </c>
      <c r="F209" s="136" t="s">
        <v>2869</v>
      </c>
      <c r="G209" s="136" t="s">
        <v>15082</v>
      </c>
      <c r="H209" s="136" t="s">
        <v>11517</v>
      </c>
      <c r="I209" s="121" t="str">
        <f>VLOOKUP(CLEAN(F209),'4-1 World Bank Categories'!$B$4:$C$220,2,FALSE)</f>
        <v>Middle income</v>
      </c>
      <c r="J209" s="136" t="s">
        <v>7416</v>
      </c>
      <c r="K209" s="136" t="s">
        <v>14512</v>
      </c>
      <c r="L209" s="136" t="s">
        <v>14585</v>
      </c>
      <c r="M209" s="136" t="s">
        <v>15083</v>
      </c>
      <c r="N209" s="136"/>
      <c r="O209" s="136"/>
      <c r="P209" s="136" t="s">
        <v>14509</v>
      </c>
      <c r="Q209" s="124" t="s">
        <v>14510</v>
      </c>
      <c r="R209" s="133" t="s">
        <v>7680</v>
      </c>
      <c r="S209" s="140" t="s">
        <v>7414</v>
      </c>
      <c r="T209" s="142">
        <v>37852.0</v>
      </c>
      <c r="U209" s="140" t="s">
        <v>7416</v>
      </c>
      <c r="V209" s="140" t="s">
        <v>14536</v>
      </c>
      <c r="W209" s="140"/>
    </row>
    <row r="210" ht="22.5" customHeight="1">
      <c r="A210" s="135">
        <v>45989.920011574075</v>
      </c>
      <c r="B210" s="136" t="s">
        <v>15084</v>
      </c>
      <c r="C210" s="153"/>
      <c r="D210" s="136" t="s">
        <v>11316</v>
      </c>
      <c r="E210" s="137">
        <v>37875.0</v>
      </c>
      <c r="F210" s="136" t="s">
        <v>2869</v>
      </c>
      <c r="G210" s="136" t="s">
        <v>15085</v>
      </c>
      <c r="H210" s="136" t="s">
        <v>12050</v>
      </c>
      <c r="I210" s="121" t="str">
        <f>VLOOKUP(CLEAN(F210),'4-1 World Bank Categories'!$B$4:$C$220,2,FALSE)</f>
        <v>Middle income</v>
      </c>
      <c r="J210" s="136" t="s">
        <v>7423</v>
      </c>
      <c r="K210" s="136" t="s">
        <v>14512</v>
      </c>
      <c r="L210" s="136" t="s">
        <v>14585</v>
      </c>
      <c r="M210" s="136" t="s">
        <v>15086</v>
      </c>
      <c r="N210" s="136"/>
      <c r="O210" s="136"/>
      <c r="P210" s="136" t="s">
        <v>14509</v>
      </c>
      <c r="Q210" s="124" t="s">
        <v>14510</v>
      </c>
      <c r="R210" s="125" t="s">
        <v>7680</v>
      </c>
      <c r="S210" s="140" t="s">
        <v>7421</v>
      </c>
      <c r="T210" s="142">
        <v>37875.0</v>
      </c>
      <c r="U210" s="140" t="s">
        <v>7423</v>
      </c>
      <c r="V210" s="140" t="s">
        <v>14536</v>
      </c>
      <c r="W210" s="140"/>
    </row>
    <row r="211" ht="22.5" customHeight="1">
      <c r="A211" s="150">
        <v>45989.95292824074</v>
      </c>
      <c r="B211" s="151" t="s">
        <v>15087</v>
      </c>
      <c r="C211" s="170"/>
      <c r="D211" s="151" t="s">
        <v>11316</v>
      </c>
      <c r="E211" s="152">
        <v>38368.0</v>
      </c>
      <c r="F211" s="136" t="s">
        <v>2869</v>
      </c>
      <c r="G211" s="151" t="s">
        <v>15088</v>
      </c>
      <c r="H211" s="151" t="s">
        <v>15089</v>
      </c>
      <c r="I211" s="121" t="str">
        <f>VLOOKUP(CLEAN(F211),'4-1 World Bank Categories'!$B$4:$C$220,2,FALSE)</f>
        <v>Middle income</v>
      </c>
      <c r="J211" s="151" t="s">
        <v>7439</v>
      </c>
      <c r="K211" s="151" t="s">
        <v>14512</v>
      </c>
      <c r="L211" s="151" t="s">
        <v>14585</v>
      </c>
      <c r="M211" s="151"/>
      <c r="N211" s="151"/>
      <c r="O211" s="151"/>
      <c r="P211" s="151" t="s">
        <v>14509</v>
      </c>
      <c r="Q211" s="124" t="s">
        <v>14510</v>
      </c>
      <c r="R211" s="133" t="s">
        <v>7680</v>
      </c>
      <c r="S211" s="140" t="s">
        <v>7437</v>
      </c>
      <c r="T211" s="142">
        <v>38368.0</v>
      </c>
      <c r="U211" s="140" t="s">
        <v>7439</v>
      </c>
      <c r="V211" s="140" t="s">
        <v>14536</v>
      </c>
      <c r="W211" s="140"/>
    </row>
    <row r="212" ht="22.5" customHeight="1">
      <c r="A212" s="135">
        <v>45989.95375</v>
      </c>
      <c r="B212" s="136" t="s">
        <v>15090</v>
      </c>
      <c r="C212" s="153"/>
      <c r="D212" s="136" t="s">
        <v>11286</v>
      </c>
      <c r="E212" s="137">
        <v>37925.0</v>
      </c>
      <c r="F212" s="136" t="s">
        <v>2869</v>
      </c>
      <c r="G212" s="136" t="s">
        <v>15091</v>
      </c>
      <c r="H212" s="136" t="s">
        <v>11682</v>
      </c>
      <c r="I212" s="121" t="str">
        <f>VLOOKUP(CLEAN(F212),'4-1 World Bank Categories'!$B$4:$C$220,2,FALSE)</f>
        <v>Middle income</v>
      </c>
      <c r="J212" s="136" t="s">
        <v>7450</v>
      </c>
      <c r="K212" s="136" t="s">
        <v>14512</v>
      </c>
      <c r="L212" s="136" t="s">
        <v>14585</v>
      </c>
      <c r="M212" s="136"/>
      <c r="N212" s="136"/>
      <c r="O212" s="136"/>
      <c r="P212" s="136" t="s">
        <v>14509</v>
      </c>
      <c r="Q212" s="124" t="s">
        <v>14510</v>
      </c>
      <c r="R212" s="125" t="s">
        <v>7680</v>
      </c>
      <c r="S212" s="140" t="s">
        <v>7448</v>
      </c>
      <c r="T212" s="142">
        <v>37925.0</v>
      </c>
      <c r="U212" s="140" t="s">
        <v>7450</v>
      </c>
      <c r="V212" s="140" t="s">
        <v>14586</v>
      </c>
      <c r="W212" s="140"/>
    </row>
    <row r="213" ht="22.5" customHeight="1">
      <c r="A213" s="135">
        <v>45989.995046296295</v>
      </c>
      <c r="B213" s="136" t="s">
        <v>15092</v>
      </c>
      <c r="C213" s="153"/>
      <c r="D213" s="136" t="s">
        <v>11316</v>
      </c>
      <c r="E213" s="137">
        <v>36466.0</v>
      </c>
      <c r="F213" s="136" t="s">
        <v>2869</v>
      </c>
      <c r="G213" s="136" t="s">
        <v>15093</v>
      </c>
      <c r="H213" s="136" t="s">
        <v>12050</v>
      </c>
      <c r="I213" s="121" t="str">
        <f>VLOOKUP(CLEAN(F213),'4-1 World Bank Categories'!$B$4:$C$220,2,FALSE)</f>
        <v>Middle income</v>
      </c>
      <c r="J213" s="136" t="s">
        <v>7593</v>
      </c>
      <c r="K213" s="136" t="s">
        <v>14512</v>
      </c>
      <c r="L213" s="136" t="s">
        <v>14876</v>
      </c>
      <c r="M213" s="136"/>
      <c r="N213" s="136"/>
      <c r="O213" s="136"/>
      <c r="P213" s="136" t="s">
        <v>14509</v>
      </c>
      <c r="Q213" s="124" t="s">
        <v>14510</v>
      </c>
      <c r="R213" s="133" t="s">
        <v>7680</v>
      </c>
      <c r="S213" s="140" t="s">
        <v>15094</v>
      </c>
      <c r="T213" s="142">
        <v>36466.0</v>
      </c>
      <c r="U213" s="140" t="s">
        <v>7593</v>
      </c>
      <c r="V213" s="140" t="s">
        <v>14536</v>
      </c>
      <c r="W213" s="140"/>
    </row>
    <row r="214" ht="22.5" customHeight="1">
      <c r="A214" s="135">
        <v>45990.01917824074</v>
      </c>
      <c r="B214" s="136" t="s">
        <v>7455</v>
      </c>
      <c r="C214" s="153"/>
      <c r="D214" s="136" t="s">
        <v>11286</v>
      </c>
      <c r="E214" s="137">
        <v>37495.0</v>
      </c>
      <c r="F214" s="136" t="s">
        <v>2869</v>
      </c>
      <c r="G214" s="136" t="s">
        <v>15085</v>
      </c>
      <c r="H214" s="136" t="s">
        <v>11517</v>
      </c>
      <c r="I214" s="121" t="str">
        <f>VLOOKUP(CLEAN(F214),'4-1 World Bank Categories'!$B$4:$C$220,2,FALSE)</f>
        <v>Middle income</v>
      </c>
      <c r="J214" s="136" t="s">
        <v>7457</v>
      </c>
      <c r="K214" s="136" t="s">
        <v>14512</v>
      </c>
      <c r="L214" s="136" t="s">
        <v>14876</v>
      </c>
      <c r="M214" s="136"/>
      <c r="N214" s="136"/>
      <c r="O214" s="136"/>
      <c r="P214" s="136" t="s">
        <v>14509</v>
      </c>
      <c r="Q214" s="124" t="s">
        <v>14510</v>
      </c>
      <c r="R214" s="125" t="s">
        <v>7680</v>
      </c>
      <c r="S214" s="140" t="s">
        <v>7455</v>
      </c>
      <c r="T214" s="142">
        <v>37495.0</v>
      </c>
      <c r="U214" s="140" t="s">
        <v>7457</v>
      </c>
      <c r="V214" s="140" t="s">
        <v>14536</v>
      </c>
      <c r="W214" s="140"/>
    </row>
    <row r="215" ht="22.5" customHeight="1">
      <c r="A215" s="135">
        <v>45990.20116898148</v>
      </c>
      <c r="B215" s="136" t="s">
        <v>15095</v>
      </c>
      <c r="C215" s="153"/>
      <c r="D215" s="136" t="s">
        <v>11316</v>
      </c>
      <c r="E215" s="137">
        <v>32844.0</v>
      </c>
      <c r="F215" s="136" t="s">
        <v>14415</v>
      </c>
      <c r="G215" s="136" t="s">
        <v>15096</v>
      </c>
      <c r="H215" s="136" t="s">
        <v>12113</v>
      </c>
      <c r="I215" s="121" t="str">
        <f>VLOOKUP(CLEAN(F215),'4-1 World Bank Categories'!$B$4:$C$220,2,FALSE)</f>
        <v>Middle income</v>
      </c>
      <c r="J215" s="136" t="s">
        <v>15097</v>
      </c>
      <c r="K215" s="136" t="s">
        <v>14507</v>
      </c>
      <c r="L215" s="136" t="s">
        <v>14508</v>
      </c>
      <c r="M215" s="136"/>
      <c r="N215" s="136"/>
      <c r="O215" s="136"/>
      <c r="P215" s="136" t="s">
        <v>14509</v>
      </c>
      <c r="Q215" s="124" t="s">
        <v>14510</v>
      </c>
      <c r="R215" s="133" t="s">
        <v>15098</v>
      </c>
      <c r="S215" s="140" t="s">
        <v>3997</v>
      </c>
      <c r="T215" s="142">
        <v>32844.0</v>
      </c>
      <c r="U215" s="140" t="s">
        <v>3999</v>
      </c>
      <c r="V215" s="140" t="s">
        <v>15099</v>
      </c>
      <c r="W215" s="140"/>
    </row>
    <row r="216" ht="22.5" customHeight="1">
      <c r="A216" s="135">
        <v>45991.08105324074</v>
      </c>
      <c r="B216" s="136" t="s">
        <v>15100</v>
      </c>
      <c r="C216" s="153"/>
      <c r="D216" s="136" t="s">
        <v>11286</v>
      </c>
      <c r="E216" s="137">
        <v>38619.0</v>
      </c>
      <c r="F216" s="136" t="s">
        <v>2869</v>
      </c>
      <c r="G216" s="136" t="s">
        <v>15101</v>
      </c>
      <c r="H216" s="136" t="s">
        <v>15102</v>
      </c>
      <c r="I216" s="121" t="str">
        <f>VLOOKUP(CLEAN(F216),'4-1 World Bank Categories'!$B$4:$C$220,2,FALSE)</f>
        <v>Middle income</v>
      </c>
      <c r="J216" s="136" t="s">
        <v>7513</v>
      </c>
      <c r="K216" s="136" t="s">
        <v>14512</v>
      </c>
      <c r="L216" s="136" t="s">
        <v>14876</v>
      </c>
      <c r="M216" s="136" t="s">
        <v>15103</v>
      </c>
      <c r="N216" s="136"/>
      <c r="O216" s="136"/>
      <c r="P216" s="136" t="s">
        <v>14509</v>
      </c>
      <c r="Q216" s="124" t="s">
        <v>14510</v>
      </c>
      <c r="R216" s="125" t="s">
        <v>7680</v>
      </c>
      <c r="S216" s="140" t="s">
        <v>7511</v>
      </c>
      <c r="T216" s="142">
        <v>38619.0</v>
      </c>
      <c r="U216" s="140" t="s">
        <v>7513</v>
      </c>
      <c r="V216" s="140" t="s">
        <v>14536</v>
      </c>
      <c r="W216" s="140"/>
    </row>
    <row r="217" ht="22.5" customHeight="1">
      <c r="A217" s="135">
        <v>45991.88039351852</v>
      </c>
      <c r="B217" s="136" t="s">
        <v>15104</v>
      </c>
      <c r="C217" s="136" t="s">
        <v>15105</v>
      </c>
      <c r="D217" s="136" t="s">
        <v>11286</v>
      </c>
      <c r="E217" s="137">
        <v>38139.0</v>
      </c>
      <c r="F217" s="136" t="s">
        <v>2869</v>
      </c>
      <c r="G217" s="136" t="s">
        <v>15106</v>
      </c>
      <c r="H217" s="136" t="s">
        <v>11682</v>
      </c>
      <c r="I217" s="121" t="str">
        <f>VLOOKUP(CLEAN(F217),'4-1 World Bank Categories'!$B$4:$C$220,2,FALSE)</f>
        <v>Middle income</v>
      </c>
      <c r="J217" s="136" t="s">
        <v>7432</v>
      </c>
      <c r="K217" s="136" t="s">
        <v>14512</v>
      </c>
      <c r="L217" s="136" t="s">
        <v>14585</v>
      </c>
      <c r="M217" s="136" t="s">
        <v>15107</v>
      </c>
      <c r="N217" s="136"/>
      <c r="O217" s="136"/>
      <c r="P217" s="136" t="s">
        <v>14509</v>
      </c>
      <c r="Q217" s="124" t="s">
        <v>14510</v>
      </c>
      <c r="R217" s="133" t="s">
        <v>7680</v>
      </c>
      <c r="S217" s="140" t="s">
        <v>15108</v>
      </c>
      <c r="T217" s="142">
        <v>38139.0</v>
      </c>
      <c r="U217" s="140" t="s">
        <v>7432</v>
      </c>
      <c r="V217" s="140" t="s">
        <v>14586</v>
      </c>
      <c r="W217" s="140"/>
    </row>
    <row r="218" ht="22.5" customHeight="1">
      <c r="A218" s="165">
        <v>45992.33611111111</v>
      </c>
      <c r="B218" s="166" t="s">
        <v>4028</v>
      </c>
      <c r="C218" s="166" t="s">
        <v>15109</v>
      </c>
      <c r="D218" s="166" t="s">
        <v>11286</v>
      </c>
      <c r="E218" s="168">
        <v>35248.0</v>
      </c>
      <c r="F218" s="166" t="s">
        <v>192</v>
      </c>
      <c r="G218" s="166" t="s">
        <v>15110</v>
      </c>
      <c r="H218" s="166" t="s">
        <v>15111</v>
      </c>
      <c r="I218" s="121" t="str">
        <f>VLOOKUP(CLEAN(F218),'4-1 World Bank Categories'!$B$4:$C$220,2,FALSE)</f>
        <v>Middle income</v>
      </c>
      <c r="J218" s="166" t="s">
        <v>1946</v>
      </c>
      <c r="K218" s="166" t="s">
        <v>14507</v>
      </c>
      <c r="L218" s="166" t="s">
        <v>14508</v>
      </c>
      <c r="M218" s="166"/>
      <c r="N218" s="166"/>
      <c r="O218" s="166"/>
      <c r="P218" s="166" t="s">
        <v>14509</v>
      </c>
      <c r="Q218" s="124" t="s">
        <v>14510</v>
      </c>
      <c r="R218" s="125" t="s">
        <v>7680</v>
      </c>
      <c r="S218" s="140" t="s">
        <v>4028</v>
      </c>
      <c r="T218" s="142">
        <v>35248.0</v>
      </c>
      <c r="U218" s="140" t="s">
        <v>1946</v>
      </c>
      <c r="V218" s="140" t="s">
        <v>14536</v>
      </c>
      <c r="W218" s="140"/>
    </row>
    <row r="219" ht="22.5" customHeight="1">
      <c r="A219" s="135">
        <v>45993.16447916667</v>
      </c>
      <c r="B219" s="136" t="s">
        <v>15112</v>
      </c>
      <c r="C219" s="153"/>
      <c r="D219" s="136" t="s">
        <v>11316</v>
      </c>
      <c r="E219" s="137">
        <v>33281.0</v>
      </c>
      <c r="F219" s="136" t="s">
        <v>299</v>
      </c>
      <c r="G219" s="136" t="s">
        <v>15113</v>
      </c>
      <c r="H219" s="136" t="s">
        <v>13466</v>
      </c>
      <c r="I219" s="121" t="str">
        <f>VLOOKUP(CLEAN(F219),'4-1 World Bank Categories'!$B$4:$C$220,2,FALSE)</f>
        <v>Low income</v>
      </c>
      <c r="J219" s="136" t="s">
        <v>3024</v>
      </c>
      <c r="K219" s="136" t="s">
        <v>14507</v>
      </c>
      <c r="L219" s="136" t="s">
        <v>14508</v>
      </c>
      <c r="M219" s="136" t="s">
        <v>15114</v>
      </c>
      <c r="N219" s="171" t="s">
        <v>15115</v>
      </c>
      <c r="O219" s="171" t="s">
        <v>15116</v>
      </c>
      <c r="P219" s="136" t="s">
        <v>14509</v>
      </c>
      <c r="Q219" s="124" t="s">
        <v>14510</v>
      </c>
      <c r="R219" s="125"/>
      <c r="S219" s="140" t="s">
        <v>3022</v>
      </c>
      <c r="T219" s="142">
        <v>33281.0</v>
      </c>
      <c r="U219" s="140" t="s">
        <v>3024</v>
      </c>
      <c r="V219" s="140" t="s">
        <v>14586</v>
      </c>
      <c r="W219" s="140"/>
    </row>
    <row r="220" ht="22.5" customHeight="1">
      <c r="A220" s="165">
        <v>45993.61199074074</v>
      </c>
      <c r="B220" s="166" t="s">
        <v>3016</v>
      </c>
      <c r="C220" s="167"/>
      <c r="D220" s="166" t="s">
        <v>11316</v>
      </c>
      <c r="E220" s="168">
        <v>24838.0</v>
      </c>
      <c r="F220" s="166" t="s">
        <v>2808</v>
      </c>
      <c r="G220" s="166" t="s">
        <v>15117</v>
      </c>
      <c r="H220" s="166" t="s">
        <v>15118</v>
      </c>
      <c r="I220" s="121" t="str">
        <f>VLOOKUP(CLEAN(F220),'4-1 World Bank Categories'!$B$4:$C$220,2,FALSE)</f>
        <v>Middle income</v>
      </c>
      <c r="J220" s="166" t="s">
        <v>3018</v>
      </c>
      <c r="K220" s="166" t="s">
        <v>15119</v>
      </c>
      <c r="L220" s="166" t="s">
        <v>14592</v>
      </c>
      <c r="M220" s="166"/>
      <c r="N220" s="166"/>
      <c r="O220" s="166"/>
      <c r="P220" s="166" t="s">
        <v>14509</v>
      </c>
      <c r="Q220" s="124" t="s">
        <v>14510</v>
      </c>
      <c r="R220" s="133" t="s">
        <v>7680</v>
      </c>
      <c r="S220" s="140" t="s">
        <v>3016</v>
      </c>
      <c r="T220" s="142">
        <v>24838.0</v>
      </c>
      <c r="U220" s="140" t="s">
        <v>3018</v>
      </c>
      <c r="V220" s="140" t="s">
        <v>14536</v>
      </c>
      <c r="W220" s="140"/>
    </row>
    <row r="221" ht="22.5" customHeight="1">
      <c r="A221" s="135">
        <v>45993.75001157408</v>
      </c>
      <c r="B221" s="136" t="s">
        <v>15120</v>
      </c>
      <c r="C221" s="153"/>
      <c r="D221" s="136" t="s">
        <v>11316</v>
      </c>
      <c r="E221" s="137">
        <v>37591.0</v>
      </c>
      <c r="F221" s="136" t="s">
        <v>132</v>
      </c>
      <c r="G221" s="136" t="s">
        <v>15121</v>
      </c>
      <c r="H221" s="136" t="s">
        <v>15122</v>
      </c>
      <c r="I221" s="121" t="str">
        <f>VLOOKUP(CLEAN(F221),'4-1 World Bank Categories'!$B$4:$C$220,2,FALSE)</f>
        <v>Middle income</v>
      </c>
      <c r="J221" s="136" t="s">
        <v>3732</v>
      </c>
      <c r="K221" s="136" t="s">
        <v>14507</v>
      </c>
      <c r="L221" s="136" t="s">
        <v>14508</v>
      </c>
      <c r="M221" s="136"/>
      <c r="N221" s="136"/>
      <c r="O221" s="136"/>
      <c r="P221" s="136" t="s">
        <v>14509</v>
      </c>
      <c r="Q221" s="124" t="s">
        <v>14510</v>
      </c>
      <c r="R221" s="125"/>
      <c r="S221" s="140" t="s">
        <v>3730</v>
      </c>
      <c r="T221" s="142">
        <v>37591.0</v>
      </c>
      <c r="U221" s="140" t="s">
        <v>3732</v>
      </c>
      <c r="V221" s="140" t="s">
        <v>14586</v>
      </c>
      <c r="W221" s="140"/>
    </row>
    <row r="222" ht="22.5" customHeight="1">
      <c r="A222" s="135">
        <v>45993.8406712963</v>
      </c>
      <c r="B222" s="136" t="s">
        <v>4130</v>
      </c>
      <c r="C222" s="153"/>
      <c r="D222" s="136" t="s">
        <v>11286</v>
      </c>
      <c r="E222" s="137">
        <v>34383.0</v>
      </c>
      <c r="F222" s="136" t="s">
        <v>675</v>
      </c>
      <c r="G222" s="136" t="s">
        <v>15022</v>
      </c>
      <c r="H222" s="136" t="s">
        <v>14361</v>
      </c>
      <c r="I222" s="121" t="str">
        <f>VLOOKUP(CLEAN(F222),'4-1 World Bank Categories'!$B$4:$C$220,2,FALSE)</f>
        <v>Low income</v>
      </c>
      <c r="J222" s="136" t="s">
        <v>4132</v>
      </c>
      <c r="K222" s="136" t="s">
        <v>14507</v>
      </c>
      <c r="L222" s="136" t="s">
        <v>14508</v>
      </c>
      <c r="M222" s="136"/>
      <c r="N222" s="136"/>
      <c r="O222" s="136"/>
      <c r="P222" s="136" t="s">
        <v>14509</v>
      </c>
      <c r="Q222" s="124" t="s">
        <v>14510</v>
      </c>
      <c r="R222" s="133" t="s">
        <v>7680</v>
      </c>
      <c r="S222" s="140" t="s">
        <v>4130</v>
      </c>
      <c r="T222" s="142">
        <v>34383.0</v>
      </c>
      <c r="U222" s="140" t="s">
        <v>4132</v>
      </c>
      <c r="V222" s="140" t="s">
        <v>14536</v>
      </c>
      <c r="W222" s="140"/>
    </row>
    <row r="223" ht="22.5" customHeight="1">
      <c r="A223" s="135">
        <v>45994.13731481481</v>
      </c>
      <c r="B223" s="136" t="s">
        <v>15123</v>
      </c>
      <c r="C223" s="136" t="s">
        <v>15124</v>
      </c>
      <c r="D223" s="136" t="s">
        <v>11316</v>
      </c>
      <c r="E223" s="137">
        <v>30184.0</v>
      </c>
      <c r="F223" s="136" t="s">
        <v>14434</v>
      </c>
      <c r="G223" s="136" t="s">
        <v>15125</v>
      </c>
      <c r="H223" s="136" t="s">
        <v>15126</v>
      </c>
      <c r="I223" s="121" t="str">
        <f>VLOOKUP(CLEAN(F223),'4-1 World Bank Categories'!$B$4:$C$220,2,FALSE)</f>
        <v>High income</v>
      </c>
      <c r="J223" s="136" t="s">
        <v>7397</v>
      </c>
      <c r="K223" s="136" t="s">
        <v>14512</v>
      </c>
      <c r="L223" s="136" t="s">
        <v>14876</v>
      </c>
      <c r="M223" s="136"/>
      <c r="N223" s="136"/>
      <c r="O223" s="136"/>
      <c r="P223" s="136" t="s">
        <v>14509</v>
      </c>
      <c r="Q223" s="124" t="s">
        <v>14510</v>
      </c>
      <c r="R223" s="125" t="s">
        <v>7680</v>
      </c>
      <c r="S223" s="140" t="s">
        <v>7395</v>
      </c>
      <c r="T223" s="142">
        <v>30184.0</v>
      </c>
      <c r="U223" s="140" t="s">
        <v>7397</v>
      </c>
      <c r="V223" s="140" t="s">
        <v>14586</v>
      </c>
      <c r="W223" s="140"/>
    </row>
    <row r="224" ht="22.5" customHeight="1">
      <c r="A224" s="135">
        <v>45994.18828703704</v>
      </c>
      <c r="B224" s="136" t="s">
        <v>15127</v>
      </c>
      <c r="C224" s="153"/>
      <c r="D224" s="136" t="s">
        <v>11316</v>
      </c>
      <c r="E224" s="137">
        <v>29882.0</v>
      </c>
      <c r="F224" s="136" t="s">
        <v>14407</v>
      </c>
      <c r="G224" s="136" t="s">
        <v>15128</v>
      </c>
      <c r="H224" s="136" t="s">
        <v>11591</v>
      </c>
      <c r="I224" s="121" t="str">
        <f>VLOOKUP(CLEAN(F224),'4-1 World Bank Categories'!$B$4:$C$220,2,FALSE)</f>
        <v>Low income</v>
      </c>
      <c r="J224" s="136" t="s">
        <v>705</v>
      </c>
      <c r="K224" s="136" t="s">
        <v>14507</v>
      </c>
      <c r="L224" s="136" t="s">
        <v>14508</v>
      </c>
      <c r="M224" s="136"/>
      <c r="N224" s="136"/>
      <c r="O224" s="136"/>
      <c r="P224" s="136" t="s">
        <v>14509</v>
      </c>
      <c r="Q224" s="124" t="s">
        <v>14510</v>
      </c>
      <c r="R224" s="133"/>
      <c r="S224" s="140" t="s">
        <v>1571</v>
      </c>
      <c r="T224" s="142">
        <v>29882.0</v>
      </c>
      <c r="U224" s="140" t="s">
        <v>705</v>
      </c>
      <c r="V224" s="140" t="s">
        <v>14586</v>
      </c>
      <c r="W224" s="140"/>
    </row>
    <row r="225" ht="22.5" customHeight="1">
      <c r="A225" s="135">
        <v>45994.54672453704</v>
      </c>
      <c r="B225" s="136" t="s">
        <v>4142</v>
      </c>
      <c r="C225" s="153"/>
      <c r="D225" s="136" t="s">
        <v>11286</v>
      </c>
      <c r="E225" s="137">
        <v>32386.0</v>
      </c>
      <c r="F225" s="136" t="s">
        <v>3714</v>
      </c>
      <c r="G225" s="136" t="s">
        <v>15129</v>
      </c>
      <c r="H225" s="136" t="s">
        <v>15130</v>
      </c>
      <c r="I225" s="121" t="str">
        <f>VLOOKUP(CLEAN(F225),'4-1 World Bank Categories'!$B$4:$C$220,2,FALSE)</f>
        <v>Middle income</v>
      </c>
      <c r="J225" s="136" t="s">
        <v>4144</v>
      </c>
      <c r="K225" s="136" t="s">
        <v>14507</v>
      </c>
      <c r="L225" s="136" t="s">
        <v>14592</v>
      </c>
      <c r="M225" s="136"/>
      <c r="N225" s="136"/>
      <c r="O225" s="136"/>
      <c r="P225" s="136" t="s">
        <v>14509</v>
      </c>
      <c r="Q225" s="124" t="s">
        <v>14510</v>
      </c>
      <c r="R225" s="125" t="s">
        <v>7680</v>
      </c>
      <c r="S225" s="140" t="s">
        <v>4142</v>
      </c>
      <c r="T225" s="142">
        <v>32386.0</v>
      </c>
      <c r="U225" s="140" t="s">
        <v>4144</v>
      </c>
      <c r="V225" s="140" t="s">
        <v>14536</v>
      </c>
      <c r="W225" s="140"/>
    </row>
    <row r="226" ht="22.5" customHeight="1">
      <c r="A226" s="135">
        <v>45994.893842592595</v>
      </c>
      <c r="B226" s="136" t="s">
        <v>4156</v>
      </c>
      <c r="C226" s="153"/>
      <c r="D226" s="136" t="s">
        <v>11316</v>
      </c>
      <c r="E226" s="137">
        <v>35708.0</v>
      </c>
      <c r="F226" s="136" t="s">
        <v>948</v>
      </c>
      <c r="G226" s="136" t="s">
        <v>15131</v>
      </c>
      <c r="H226" s="136" t="s">
        <v>15132</v>
      </c>
      <c r="I226" s="121" t="str">
        <f>VLOOKUP(CLEAN(F226),'4-1 World Bank Categories'!$B$4:$C$220,2,FALSE)</f>
        <v>Middle income</v>
      </c>
      <c r="J226" s="136" t="s">
        <v>4158</v>
      </c>
      <c r="K226" s="136" t="s">
        <v>14512</v>
      </c>
      <c r="L226" s="136" t="s">
        <v>14508</v>
      </c>
      <c r="M226" s="136"/>
      <c r="N226" s="136"/>
      <c r="O226" s="136"/>
      <c r="P226" s="136" t="s">
        <v>14509</v>
      </c>
      <c r="Q226" s="124" t="s">
        <v>14510</v>
      </c>
      <c r="R226" s="133" t="s">
        <v>7680</v>
      </c>
      <c r="S226" s="140" t="s">
        <v>4156</v>
      </c>
      <c r="T226" s="142">
        <v>35708.0</v>
      </c>
      <c r="U226" s="140" t="s">
        <v>4158</v>
      </c>
      <c r="V226" s="140" t="s">
        <v>14536</v>
      </c>
      <c r="W226" s="140"/>
    </row>
    <row r="227" ht="22.5" customHeight="1">
      <c r="A227" s="135">
        <v>45994.9953125</v>
      </c>
      <c r="B227" s="136" t="s">
        <v>7734</v>
      </c>
      <c r="C227" s="153"/>
      <c r="D227" s="136" t="s">
        <v>11286</v>
      </c>
      <c r="E227" s="137">
        <v>38389.0</v>
      </c>
      <c r="F227" s="136" t="s">
        <v>2869</v>
      </c>
      <c r="G227" s="136" t="s">
        <v>15133</v>
      </c>
      <c r="H227" s="136" t="s">
        <v>11682</v>
      </c>
      <c r="I227" s="121" t="str">
        <f>VLOOKUP(CLEAN(F227),'4-1 World Bank Categories'!$B$4:$C$220,2,FALSE)</f>
        <v>Middle income</v>
      </c>
      <c r="J227" s="136" t="s">
        <v>7736</v>
      </c>
      <c r="K227" s="136" t="s">
        <v>14512</v>
      </c>
      <c r="L227" s="136" t="s">
        <v>14585</v>
      </c>
      <c r="M227" s="136"/>
      <c r="N227" s="136"/>
      <c r="O227" s="136"/>
      <c r="P227" s="136" t="s">
        <v>14509</v>
      </c>
      <c r="Q227" s="124" t="s">
        <v>14510</v>
      </c>
      <c r="R227" s="125" t="s">
        <v>7680</v>
      </c>
      <c r="S227" s="140" t="s">
        <v>7734</v>
      </c>
      <c r="T227" s="142">
        <v>38389.0</v>
      </c>
      <c r="U227" s="140" t="s">
        <v>7736</v>
      </c>
      <c r="V227" s="140" t="s">
        <v>14536</v>
      </c>
      <c r="W227" s="140"/>
    </row>
    <row r="228" ht="22.5" customHeight="1">
      <c r="A228" s="135">
        <v>45994.998344907406</v>
      </c>
      <c r="B228" s="136" t="s">
        <v>7746</v>
      </c>
      <c r="C228" s="153"/>
      <c r="D228" s="136" t="s">
        <v>11316</v>
      </c>
      <c r="E228" s="137">
        <v>38977.0</v>
      </c>
      <c r="F228" s="136" t="s">
        <v>2869</v>
      </c>
      <c r="G228" s="136" t="s">
        <v>15134</v>
      </c>
      <c r="H228" s="136" t="s">
        <v>11682</v>
      </c>
      <c r="I228" s="121" t="str">
        <f>VLOOKUP(CLEAN(F228),'4-1 World Bank Categories'!$B$4:$C$220,2,FALSE)</f>
        <v>Middle income</v>
      </c>
      <c r="J228" s="136" t="s">
        <v>11838</v>
      </c>
      <c r="K228" s="136" t="s">
        <v>14512</v>
      </c>
      <c r="L228" s="136" t="s">
        <v>14585</v>
      </c>
      <c r="M228" s="136"/>
      <c r="N228" s="136"/>
      <c r="O228" s="136"/>
      <c r="P228" s="136" t="s">
        <v>14509</v>
      </c>
      <c r="Q228" s="157" t="s">
        <v>14510</v>
      </c>
      <c r="R228" s="133" t="s">
        <v>7680</v>
      </c>
      <c r="S228" s="140"/>
      <c r="T228" s="141"/>
      <c r="U228" s="140"/>
      <c r="V228" s="140"/>
      <c r="W228" s="140"/>
    </row>
    <row r="229" ht="22.5" customHeight="1">
      <c r="A229" s="135">
        <v>45995.008425925924</v>
      </c>
      <c r="B229" s="136" t="s">
        <v>7737</v>
      </c>
      <c r="C229" s="153"/>
      <c r="D229" s="136" t="s">
        <v>11286</v>
      </c>
      <c r="E229" s="137">
        <v>38508.0</v>
      </c>
      <c r="F229" s="136" t="s">
        <v>2869</v>
      </c>
      <c r="G229" s="136" t="s">
        <v>15133</v>
      </c>
      <c r="H229" s="136" t="s">
        <v>11682</v>
      </c>
      <c r="I229" s="121" t="str">
        <f>VLOOKUP(CLEAN(F229),'4-1 World Bank Categories'!$B$4:$C$220,2,FALSE)</f>
        <v>Middle income</v>
      </c>
      <c r="J229" s="136" t="s">
        <v>7739</v>
      </c>
      <c r="K229" s="136" t="s">
        <v>14512</v>
      </c>
      <c r="L229" s="136" t="s">
        <v>14585</v>
      </c>
      <c r="M229" s="136"/>
      <c r="N229" s="136"/>
      <c r="O229" s="136"/>
      <c r="P229" s="136" t="s">
        <v>14509</v>
      </c>
      <c r="Q229" s="124" t="s">
        <v>14510</v>
      </c>
      <c r="R229" s="125" t="s">
        <v>7680</v>
      </c>
      <c r="S229" s="140" t="s">
        <v>7737</v>
      </c>
      <c r="T229" s="142">
        <v>38508.0</v>
      </c>
      <c r="U229" s="140" t="s">
        <v>7739</v>
      </c>
      <c r="V229" s="140" t="s">
        <v>14536</v>
      </c>
      <c r="W229" s="140"/>
    </row>
    <row r="230" ht="22.5" customHeight="1">
      <c r="A230" s="135">
        <v>45996.041030092594</v>
      </c>
      <c r="B230" s="136" t="s">
        <v>8043</v>
      </c>
      <c r="C230" s="153"/>
      <c r="D230" s="136" t="s">
        <v>11316</v>
      </c>
      <c r="E230" s="137">
        <v>32733.0</v>
      </c>
      <c r="F230" s="136" t="s">
        <v>2869</v>
      </c>
      <c r="G230" s="136" t="s">
        <v>15135</v>
      </c>
      <c r="H230" s="136" t="s">
        <v>11591</v>
      </c>
      <c r="I230" s="121" t="str">
        <f>VLOOKUP(CLEAN(F230),'4-1 World Bank Categories'!$B$4:$C$220,2,FALSE)</f>
        <v>Middle income</v>
      </c>
      <c r="J230" s="136" t="s">
        <v>8045</v>
      </c>
      <c r="K230" s="136" t="s">
        <v>14512</v>
      </c>
      <c r="L230" s="136" t="s">
        <v>14876</v>
      </c>
      <c r="M230" s="136" t="s">
        <v>15136</v>
      </c>
      <c r="N230" s="149" t="s">
        <v>15137</v>
      </c>
      <c r="O230" s="136" t="s">
        <v>14726</v>
      </c>
      <c r="P230" s="136" t="s">
        <v>14509</v>
      </c>
      <c r="Q230" s="124" t="s">
        <v>14510</v>
      </c>
      <c r="R230" s="133" t="s">
        <v>7680</v>
      </c>
      <c r="S230" s="140" t="s">
        <v>8043</v>
      </c>
      <c r="T230" s="142">
        <v>32733.0</v>
      </c>
      <c r="U230" s="140" t="s">
        <v>8045</v>
      </c>
      <c r="V230" s="140" t="s">
        <v>14536</v>
      </c>
      <c r="W230" s="140"/>
    </row>
    <row r="231" ht="22.5" customHeight="1">
      <c r="A231" s="135">
        <v>45997.913298611114</v>
      </c>
      <c r="B231" s="136" t="s">
        <v>15138</v>
      </c>
      <c r="C231" s="153"/>
      <c r="D231" s="136" t="s">
        <v>11316</v>
      </c>
      <c r="E231" s="137">
        <v>36956.0</v>
      </c>
      <c r="F231" s="136" t="s">
        <v>314</v>
      </c>
      <c r="G231" s="136" t="s">
        <v>15139</v>
      </c>
      <c r="H231" s="136" t="s">
        <v>14521</v>
      </c>
      <c r="I231" s="121" t="str">
        <f>VLOOKUP(CLEAN(F231),'4-1 World Bank Categories'!$B$4:$C$220,2,FALSE)</f>
        <v>Middle income</v>
      </c>
      <c r="J231" s="136" t="s">
        <v>4262</v>
      </c>
      <c r="K231" s="136" t="s">
        <v>14507</v>
      </c>
      <c r="L231" s="136" t="s">
        <v>14508</v>
      </c>
      <c r="M231" s="136"/>
      <c r="N231" s="136"/>
      <c r="O231" s="136"/>
      <c r="P231" s="136" t="s">
        <v>14509</v>
      </c>
      <c r="Q231" s="124" t="s">
        <v>14510</v>
      </c>
      <c r="R231" s="125" t="s">
        <v>7680</v>
      </c>
      <c r="S231" s="140" t="s">
        <v>15138</v>
      </c>
      <c r="T231" s="142">
        <v>36956.0</v>
      </c>
      <c r="U231" s="140" t="s">
        <v>4262</v>
      </c>
      <c r="V231" s="140" t="s">
        <v>14536</v>
      </c>
      <c r="W231" s="140"/>
    </row>
    <row r="232" ht="22.5" customHeight="1">
      <c r="A232" s="135">
        <v>45999.92092592592</v>
      </c>
      <c r="B232" s="136" t="s">
        <v>4319</v>
      </c>
      <c r="C232" s="136" t="s">
        <v>15140</v>
      </c>
      <c r="D232" s="136" t="s">
        <v>11286</v>
      </c>
      <c r="E232" s="137">
        <v>37314.0</v>
      </c>
      <c r="F232" s="136" t="s">
        <v>3714</v>
      </c>
      <c r="G232" s="136" t="s">
        <v>15141</v>
      </c>
      <c r="H232" s="136" t="s">
        <v>13630</v>
      </c>
      <c r="I232" s="121" t="str">
        <f>VLOOKUP(CLEAN(F232),'4-1 World Bank Categories'!$B$4:$C$220,2,FALSE)</f>
        <v>Middle income</v>
      </c>
      <c r="J232" s="136" t="s">
        <v>4321</v>
      </c>
      <c r="K232" s="136" t="s">
        <v>14507</v>
      </c>
      <c r="L232" s="136" t="s">
        <v>14508</v>
      </c>
      <c r="M232" s="136"/>
      <c r="N232" s="136"/>
      <c r="O232" s="136"/>
      <c r="P232" s="136" t="s">
        <v>14509</v>
      </c>
      <c r="Q232" s="124" t="s">
        <v>14510</v>
      </c>
      <c r="R232" s="133" t="s">
        <v>7680</v>
      </c>
      <c r="S232" s="140" t="s">
        <v>4319</v>
      </c>
      <c r="T232" s="142">
        <v>37314.0</v>
      </c>
      <c r="U232" s="140" t="s">
        <v>4321</v>
      </c>
      <c r="V232" s="140" t="s">
        <v>14536</v>
      </c>
      <c r="W232" s="140"/>
    </row>
    <row r="233" ht="22.5" customHeight="1">
      <c r="A233" s="135">
        <v>45999.96021990741</v>
      </c>
      <c r="B233" s="136" t="s">
        <v>15142</v>
      </c>
      <c r="C233" s="153"/>
      <c r="D233" s="136" t="s">
        <v>11316</v>
      </c>
      <c r="E233" s="137">
        <v>37542.0</v>
      </c>
      <c r="F233" s="136" t="s">
        <v>3714</v>
      </c>
      <c r="G233" s="136" t="s">
        <v>15143</v>
      </c>
      <c r="H233" s="136" t="s">
        <v>11682</v>
      </c>
      <c r="I233" s="121" t="str">
        <f>VLOOKUP(CLEAN(F233),'4-1 World Bank Categories'!$B$4:$C$220,2,FALSE)</f>
        <v>Middle income</v>
      </c>
      <c r="J233" s="136" t="s">
        <v>4326</v>
      </c>
      <c r="K233" s="136" t="s">
        <v>14507</v>
      </c>
      <c r="L233" s="136" t="s">
        <v>14508</v>
      </c>
      <c r="M233" s="136"/>
      <c r="N233" s="136"/>
      <c r="O233" s="136"/>
      <c r="P233" s="136" t="s">
        <v>14509</v>
      </c>
      <c r="Q233" s="124" t="s">
        <v>14510</v>
      </c>
      <c r="R233" s="125"/>
      <c r="S233" s="140" t="s">
        <v>15142</v>
      </c>
      <c r="T233" s="142">
        <v>37542.0</v>
      </c>
      <c r="U233" s="140" t="s">
        <v>4326</v>
      </c>
      <c r="V233" s="140" t="s">
        <v>14536</v>
      </c>
      <c r="W233" s="140"/>
    </row>
    <row r="234" ht="22.5" customHeight="1">
      <c r="A234" s="120">
        <v>46001.29419626157</v>
      </c>
      <c r="B234" s="121" t="s">
        <v>4405</v>
      </c>
      <c r="C234" s="122"/>
      <c r="D234" s="121" t="s">
        <v>11286</v>
      </c>
      <c r="E234" s="123">
        <v>34048.0</v>
      </c>
      <c r="F234" s="121" t="s">
        <v>1286</v>
      </c>
      <c r="G234" s="121" t="s">
        <v>15144</v>
      </c>
      <c r="H234" s="121" t="s">
        <v>15145</v>
      </c>
      <c r="I234" s="121" t="str">
        <f>VLOOKUP(CLEAN(F234),'4-1 World Bank Categories'!$B$4:$C$220,2,FALSE)</f>
        <v>High income</v>
      </c>
      <c r="J234" s="121" t="s">
        <v>4407</v>
      </c>
      <c r="K234" s="121" t="s">
        <v>14507</v>
      </c>
      <c r="L234" s="121" t="s">
        <v>14508</v>
      </c>
      <c r="M234" s="122"/>
      <c r="N234" s="121"/>
      <c r="O234" s="121"/>
      <c r="P234" s="121" t="s">
        <v>14509</v>
      </c>
      <c r="Q234" s="124" t="s">
        <v>14510</v>
      </c>
      <c r="R234" s="133" t="s">
        <v>7680</v>
      </c>
      <c r="S234" s="126" t="s">
        <v>4405</v>
      </c>
      <c r="T234" s="127"/>
      <c r="U234" s="127"/>
      <c r="V234" s="127"/>
      <c r="W234" s="127"/>
    </row>
    <row r="235" ht="22.5" customHeight="1">
      <c r="A235" s="135">
        <v>46001.70327546296</v>
      </c>
      <c r="B235" s="136" t="s">
        <v>15146</v>
      </c>
      <c r="C235" s="136" t="s">
        <v>126</v>
      </c>
      <c r="D235" s="136" t="s">
        <v>11286</v>
      </c>
      <c r="E235" s="137">
        <v>36638.0</v>
      </c>
      <c r="F235" s="136" t="s">
        <v>2862</v>
      </c>
      <c r="G235" s="136" t="s">
        <v>1306</v>
      </c>
      <c r="H235" s="136" t="s">
        <v>14732</v>
      </c>
      <c r="I235" s="121" t="str">
        <f>VLOOKUP(CLEAN(F235),'4-1 World Bank Categories'!$B$4:$C$220,2,FALSE)</f>
        <v>Middle income</v>
      </c>
      <c r="J235" s="136" t="s">
        <v>4419</v>
      </c>
      <c r="K235" s="136" t="s">
        <v>14507</v>
      </c>
      <c r="L235" s="136" t="s">
        <v>14508</v>
      </c>
      <c r="M235" s="136"/>
      <c r="N235" s="136"/>
      <c r="O235" s="136"/>
      <c r="P235" s="136" t="s">
        <v>14509</v>
      </c>
      <c r="Q235" s="124" t="s">
        <v>14510</v>
      </c>
      <c r="R235" s="125" t="s">
        <v>7680</v>
      </c>
      <c r="S235" s="140" t="s">
        <v>15146</v>
      </c>
      <c r="T235" s="142">
        <v>36638.0</v>
      </c>
      <c r="U235" s="140" t="s">
        <v>4419</v>
      </c>
      <c r="V235" s="140" t="s">
        <v>14536</v>
      </c>
      <c r="W235" s="140"/>
    </row>
    <row r="236" ht="22.5" customHeight="1">
      <c r="A236" s="135">
        <v>46001.911145833335</v>
      </c>
      <c r="B236" s="136" t="s">
        <v>4430</v>
      </c>
      <c r="C236" s="153"/>
      <c r="D236" s="136" t="s">
        <v>11316</v>
      </c>
      <c r="E236" s="137">
        <v>34365.0</v>
      </c>
      <c r="F236" s="136" t="s">
        <v>14407</v>
      </c>
      <c r="G236" s="136" t="s">
        <v>15147</v>
      </c>
      <c r="H236" s="136" t="s">
        <v>15148</v>
      </c>
      <c r="I236" s="121" t="str">
        <f>VLOOKUP(CLEAN(F236),'4-1 World Bank Categories'!$B$4:$C$220,2,FALSE)</f>
        <v>Low income</v>
      </c>
      <c r="J236" s="136" t="s">
        <v>4432</v>
      </c>
      <c r="K236" s="136" t="s">
        <v>14507</v>
      </c>
      <c r="L236" s="136" t="s">
        <v>14508</v>
      </c>
      <c r="M236" s="136"/>
      <c r="N236" s="136"/>
      <c r="O236" s="136"/>
      <c r="P236" s="136" t="s">
        <v>14509</v>
      </c>
      <c r="Q236" s="124" t="s">
        <v>14510</v>
      </c>
      <c r="R236" s="133"/>
      <c r="S236" s="140" t="s">
        <v>4430</v>
      </c>
      <c r="T236" s="142">
        <v>34365.0</v>
      </c>
      <c r="U236" s="140" t="s">
        <v>4432</v>
      </c>
      <c r="V236" s="140" t="s">
        <v>14536</v>
      </c>
      <c r="W236" s="140"/>
    </row>
    <row r="237" ht="22.5" customHeight="1">
      <c r="A237" s="135">
        <v>46002.06034722222</v>
      </c>
      <c r="B237" s="136" t="s">
        <v>15149</v>
      </c>
      <c r="C237" s="153"/>
      <c r="D237" s="136" t="s">
        <v>11286</v>
      </c>
      <c r="E237" s="137">
        <v>34207.0</v>
      </c>
      <c r="F237" s="136" t="s">
        <v>7720</v>
      </c>
      <c r="G237" s="136" t="s">
        <v>15150</v>
      </c>
      <c r="H237" s="136" t="s">
        <v>15151</v>
      </c>
      <c r="I237" s="121" t="str">
        <f>VLOOKUP(CLEAN(F237),'4-1 World Bank Categories'!$B$4:$C$220,2,FALSE)</f>
        <v>Middle income</v>
      </c>
      <c r="J237" s="136" t="s">
        <v>7719</v>
      </c>
      <c r="K237" s="136" t="s">
        <v>14507</v>
      </c>
      <c r="L237" s="136" t="s">
        <v>14508</v>
      </c>
      <c r="M237" s="136"/>
      <c r="N237" s="136"/>
      <c r="O237" s="136"/>
      <c r="P237" s="136" t="s">
        <v>14509</v>
      </c>
      <c r="Q237" s="124" t="s">
        <v>14510</v>
      </c>
      <c r="R237" s="125" t="s">
        <v>7680</v>
      </c>
      <c r="S237" s="140" t="s">
        <v>15149</v>
      </c>
      <c r="T237" s="142">
        <v>34207.0</v>
      </c>
      <c r="U237" s="140" t="s">
        <v>7719</v>
      </c>
      <c r="V237" s="140" t="s">
        <v>14536</v>
      </c>
      <c r="W237" s="140"/>
    </row>
    <row r="238" ht="22.5" customHeight="1">
      <c r="A238" s="135">
        <v>46002.06039351852</v>
      </c>
      <c r="B238" s="136" t="s">
        <v>3360</v>
      </c>
      <c r="C238" s="153"/>
      <c r="D238" s="136" t="s">
        <v>11316</v>
      </c>
      <c r="E238" s="137">
        <v>36040.0</v>
      </c>
      <c r="F238" s="136" t="s">
        <v>4922</v>
      </c>
      <c r="G238" s="136" t="s">
        <v>15152</v>
      </c>
      <c r="H238" s="136" t="s">
        <v>15153</v>
      </c>
      <c r="I238" s="121" t="str">
        <f>VLOOKUP(CLEAN(F238),'4-1 World Bank Categories'!$B$4:$C$220,2,FALSE)</f>
        <v>Low income</v>
      </c>
      <c r="J238" s="136" t="s">
        <v>3362</v>
      </c>
      <c r="K238" s="136" t="s">
        <v>14507</v>
      </c>
      <c r="L238" s="136" t="s">
        <v>14508</v>
      </c>
      <c r="M238" s="136"/>
      <c r="N238" s="136"/>
      <c r="O238" s="136"/>
      <c r="P238" s="136" t="s">
        <v>14509</v>
      </c>
      <c r="Q238" s="124" t="s">
        <v>14510</v>
      </c>
      <c r="R238" s="133" t="s">
        <v>7680</v>
      </c>
      <c r="S238" s="140" t="s">
        <v>3360</v>
      </c>
      <c r="T238" s="142">
        <v>35835.0</v>
      </c>
      <c r="U238" s="140" t="s">
        <v>3362</v>
      </c>
      <c r="V238" s="140" t="s">
        <v>14643</v>
      </c>
      <c r="W238" s="140"/>
    </row>
    <row r="239" ht="22.5" customHeight="1">
      <c r="A239" s="135">
        <v>46004.08219907407</v>
      </c>
      <c r="B239" s="136" t="s">
        <v>15154</v>
      </c>
      <c r="C239" s="153"/>
      <c r="D239" s="136" t="s">
        <v>11316</v>
      </c>
      <c r="E239" s="137">
        <v>35243.0</v>
      </c>
      <c r="F239" s="136" t="s">
        <v>2862</v>
      </c>
      <c r="G239" s="136" t="s">
        <v>8595</v>
      </c>
      <c r="H239" s="136" t="s">
        <v>15155</v>
      </c>
      <c r="I239" s="121" t="str">
        <f>VLOOKUP(CLEAN(F239),'4-1 World Bank Categories'!$B$4:$C$220,2,FALSE)</f>
        <v>Middle income</v>
      </c>
      <c r="J239" s="136" t="s">
        <v>4384</v>
      </c>
      <c r="K239" s="136" t="s">
        <v>14507</v>
      </c>
      <c r="L239" s="136" t="s">
        <v>14508</v>
      </c>
      <c r="M239" s="136"/>
      <c r="N239" s="136"/>
      <c r="O239" s="136"/>
      <c r="P239" s="136" t="s">
        <v>14509</v>
      </c>
      <c r="Q239" s="124" t="s">
        <v>14510</v>
      </c>
      <c r="R239" s="125"/>
      <c r="S239" s="140" t="s">
        <v>4382</v>
      </c>
      <c r="T239" s="142">
        <v>35243.0</v>
      </c>
      <c r="U239" s="140" t="s">
        <v>4384</v>
      </c>
      <c r="V239" s="140" t="s">
        <v>14586</v>
      </c>
      <c r="W239" s="140"/>
    </row>
    <row r="240" ht="22.5" customHeight="1">
      <c r="A240" s="135">
        <v>46005.60175925926</v>
      </c>
      <c r="B240" s="136" t="s">
        <v>15156</v>
      </c>
      <c r="C240" s="136" t="s">
        <v>15157</v>
      </c>
      <c r="D240" s="136" t="s">
        <v>11286</v>
      </c>
      <c r="E240" s="137">
        <v>32884.0</v>
      </c>
      <c r="F240" s="136" t="s">
        <v>14407</v>
      </c>
      <c r="G240" s="136" t="s">
        <v>15158</v>
      </c>
      <c r="H240" s="136" t="s">
        <v>15159</v>
      </c>
      <c r="I240" s="121" t="str">
        <f>VLOOKUP(CLEAN(F240),'4-1 World Bank Categories'!$B$4:$C$220,2,FALSE)</f>
        <v>Low income</v>
      </c>
      <c r="J240" s="136" t="s">
        <v>15160</v>
      </c>
      <c r="K240" s="136" t="s">
        <v>14507</v>
      </c>
      <c r="L240" s="136" t="s">
        <v>14508</v>
      </c>
      <c r="M240" s="136" t="s">
        <v>15161</v>
      </c>
      <c r="N240" s="136"/>
      <c r="O240" s="136"/>
      <c r="P240" s="136" t="s">
        <v>14509</v>
      </c>
      <c r="Q240" s="124" t="s">
        <v>14510</v>
      </c>
      <c r="R240" s="133"/>
      <c r="S240" s="140" t="s">
        <v>15162</v>
      </c>
      <c r="T240" s="142">
        <v>32884.0</v>
      </c>
      <c r="U240" s="140" t="s">
        <v>3886</v>
      </c>
      <c r="V240" s="140" t="s">
        <v>14548</v>
      </c>
      <c r="W240" s="140"/>
    </row>
    <row r="241" ht="22.5" customHeight="1">
      <c r="A241" s="135">
        <v>46005.60796296296</v>
      </c>
      <c r="B241" s="136" t="s">
        <v>15163</v>
      </c>
      <c r="C241" s="136" t="s">
        <v>12722</v>
      </c>
      <c r="D241" s="136" t="s">
        <v>11316</v>
      </c>
      <c r="E241" s="137">
        <v>31030.0</v>
      </c>
      <c r="F241" s="136" t="s">
        <v>14407</v>
      </c>
      <c r="G241" s="136" t="s">
        <v>15164</v>
      </c>
      <c r="H241" s="136" t="s">
        <v>15159</v>
      </c>
      <c r="I241" s="121" t="str">
        <f>VLOOKUP(CLEAN(F241),'4-1 World Bank Categories'!$B$4:$C$220,2,FALSE)</f>
        <v>Low income</v>
      </c>
      <c r="J241" s="136" t="s">
        <v>3878</v>
      </c>
      <c r="K241" s="136" t="s">
        <v>14507</v>
      </c>
      <c r="L241" s="136" t="s">
        <v>14508</v>
      </c>
      <c r="M241" s="136" t="s">
        <v>15165</v>
      </c>
      <c r="N241" s="136"/>
      <c r="O241" s="136"/>
      <c r="P241" s="136" t="s">
        <v>14509</v>
      </c>
      <c r="Q241" s="124" t="s">
        <v>14510</v>
      </c>
      <c r="R241" s="125"/>
      <c r="S241" s="140" t="s">
        <v>15163</v>
      </c>
      <c r="T241" s="142">
        <v>31030.0</v>
      </c>
      <c r="U241" s="140" t="s">
        <v>3878</v>
      </c>
      <c r="V241" s="140" t="s">
        <v>14536</v>
      </c>
      <c r="W241" s="140"/>
    </row>
    <row r="242" ht="22.5" customHeight="1">
      <c r="A242" s="135">
        <v>46006.69336805555</v>
      </c>
      <c r="B242" s="136" t="s">
        <v>15166</v>
      </c>
      <c r="C242" s="153"/>
      <c r="D242" s="136" t="s">
        <v>11316</v>
      </c>
      <c r="E242" s="137">
        <v>25932.0</v>
      </c>
      <c r="F242" s="136" t="s">
        <v>122</v>
      </c>
      <c r="G242" s="136" t="s">
        <v>15167</v>
      </c>
      <c r="H242" s="136" t="s">
        <v>15168</v>
      </c>
      <c r="I242" s="121" t="str">
        <f>VLOOKUP(CLEAN(F242),'4-1 World Bank Categories'!$B$4:$C$220,2,FALSE)</f>
        <v>Middle income</v>
      </c>
      <c r="J242" s="136" t="s">
        <v>4651</v>
      </c>
      <c r="K242" s="136" t="s">
        <v>14507</v>
      </c>
      <c r="L242" s="136" t="s">
        <v>14508</v>
      </c>
      <c r="M242" s="136"/>
      <c r="N242" s="136"/>
      <c r="O242" s="136"/>
      <c r="P242" s="136" t="s">
        <v>14509</v>
      </c>
      <c r="Q242" s="124" t="s">
        <v>14510</v>
      </c>
      <c r="R242" s="133" t="s">
        <v>7680</v>
      </c>
      <c r="S242" s="140" t="s">
        <v>4649</v>
      </c>
      <c r="T242" s="142">
        <v>25932.0</v>
      </c>
      <c r="U242" s="140" t="s">
        <v>4651</v>
      </c>
      <c r="V242" s="140" t="s">
        <v>14586</v>
      </c>
      <c r="W242" s="140"/>
    </row>
    <row r="243" ht="22.5" customHeight="1">
      <c r="A243" s="135">
        <v>46007.60417824074</v>
      </c>
      <c r="B243" s="136" t="s">
        <v>15169</v>
      </c>
      <c r="C243" s="153"/>
      <c r="D243" s="136" t="s">
        <v>11286</v>
      </c>
      <c r="E243" s="137">
        <v>36554.0</v>
      </c>
      <c r="F243" s="136" t="s">
        <v>2862</v>
      </c>
      <c r="G243" s="136" t="s">
        <v>15170</v>
      </c>
      <c r="H243" s="136" t="s">
        <v>11395</v>
      </c>
      <c r="I243" s="121" t="str">
        <f>VLOOKUP(CLEAN(F243),'4-1 World Bank Categories'!$B$4:$C$220,2,FALSE)</f>
        <v>Middle income</v>
      </c>
      <c r="J243" s="136" t="s">
        <v>4607</v>
      </c>
      <c r="K243" s="136" t="s">
        <v>14507</v>
      </c>
      <c r="L243" s="136" t="s">
        <v>14508</v>
      </c>
      <c r="M243" s="136"/>
      <c r="N243" s="136"/>
      <c r="O243" s="136"/>
      <c r="P243" s="136" t="s">
        <v>14509</v>
      </c>
      <c r="Q243" s="124" t="s">
        <v>14510</v>
      </c>
      <c r="R243" s="125" t="s">
        <v>7680</v>
      </c>
      <c r="S243" s="140" t="s">
        <v>4605</v>
      </c>
      <c r="T243" s="142">
        <v>36554.0</v>
      </c>
      <c r="U243" s="140" t="s">
        <v>4607</v>
      </c>
      <c r="V243" s="140" t="s">
        <v>14586</v>
      </c>
      <c r="W243" s="140"/>
    </row>
    <row r="244" ht="22.5" customHeight="1">
      <c r="A244" s="135">
        <v>46007.60417824074</v>
      </c>
      <c r="B244" s="136" t="s">
        <v>15171</v>
      </c>
      <c r="C244" s="153"/>
      <c r="D244" s="136" t="s">
        <v>11286</v>
      </c>
      <c r="E244" s="137">
        <v>37217.0</v>
      </c>
      <c r="F244" s="136" t="s">
        <v>2862</v>
      </c>
      <c r="G244" s="136" t="s">
        <v>15172</v>
      </c>
      <c r="H244" s="136" t="s">
        <v>11395</v>
      </c>
      <c r="I244" s="121" t="str">
        <f>VLOOKUP(CLEAN(F244),'4-1 World Bank Categories'!$B$4:$C$220,2,FALSE)</f>
        <v>Middle income</v>
      </c>
      <c r="J244" s="136" t="s">
        <v>818</v>
      </c>
      <c r="K244" s="136" t="s">
        <v>14507</v>
      </c>
      <c r="L244" s="136" t="s">
        <v>14508</v>
      </c>
      <c r="M244" s="136"/>
      <c r="N244" s="136"/>
      <c r="O244" s="136"/>
      <c r="P244" s="136" t="s">
        <v>14509</v>
      </c>
      <c r="Q244" s="124" t="s">
        <v>14510</v>
      </c>
      <c r="R244" s="133"/>
      <c r="S244" s="140" t="s">
        <v>817</v>
      </c>
      <c r="T244" s="142">
        <v>37217.0</v>
      </c>
      <c r="U244" s="140" t="s">
        <v>818</v>
      </c>
      <c r="V244" s="140" t="s">
        <v>14586</v>
      </c>
      <c r="W244" s="140"/>
    </row>
    <row r="245" ht="22.5" customHeight="1">
      <c r="A245" s="161">
        <v>46007.89178240741</v>
      </c>
      <c r="B245" s="162" t="s">
        <v>15173</v>
      </c>
      <c r="C245" s="162" t="s">
        <v>15174</v>
      </c>
      <c r="D245" s="162" t="s">
        <v>11286</v>
      </c>
      <c r="E245" s="164">
        <v>33954.0</v>
      </c>
      <c r="F245" s="162" t="s">
        <v>314</v>
      </c>
      <c r="G245" s="162" t="s">
        <v>15175</v>
      </c>
      <c r="H245" s="162" t="s">
        <v>562</v>
      </c>
      <c r="I245" s="121" t="str">
        <f>VLOOKUP(CLEAN(F245),'4-1 World Bank Categories'!$B$4:$C$220,2,FALSE)</f>
        <v>Middle income</v>
      </c>
      <c r="J245" s="162" t="s">
        <v>3076</v>
      </c>
      <c r="K245" s="162" t="s">
        <v>14507</v>
      </c>
      <c r="L245" s="162" t="s">
        <v>14508</v>
      </c>
      <c r="M245" s="162"/>
      <c r="N245" s="162"/>
      <c r="O245" s="162"/>
      <c r="P245" s="162" t="s">
        <v>14509</v>
      </c>
      <c r="Q245" s="124" t="s">
        <v>14510</v>
      </c>
      <c r="R245" s="125" t="s">
        <v>7680</v>
      </c>
      <c r="S245" s="140" t="s">
        <v>3074</v>
      </c>
      <c r="T245" s="142">
        <v>33682.0</v>
      </c>
      <c r="U245" s="140" t="s">
        <v>3076</v>
      </c>
      <c r="V245" s="140" t="s">
        <v>14555</v>
      </c>
      <c r="W245" s="140"/>
    </row>
    <row r="246" ht="22.5" customHeight="1">
      <c r="A246" s="135">
        <v>46008.02101851852</v>
      </c>
      <c r="B246" s="136" t="s">
        <v>15176</v>
      </c>
      <c r="C246" s="153"/>
      <c r="D246" s="136" t="s">
        <v>11286</v>
      </c>
      <c r="E246" s="137">
        <v>34513.0</v>
      </c>
      <c r="F246" s="136" t="s">
        <v>918</v>
      </c>
      <c r="G246" s="136" t="s">
        <v>15177</v>
      </c>
      <c r="H246" s="136" t="s">
        <v>142</v>
      </c>
      <c r="I246" s="121" t="str">
        <f>VLOOKUP(CLEAN(F246),'4-1 World Bank Categories'!$B$4:$C$220,2,FALSE)</f>
        <v>Middle income</v>
      </c>
      <c r="J246" s="136" t="s">
        <v>4301</v>
      </c>
      <c r="K246" s="136" t="s">
        <v>14507</v>
      </c>
      <c r="L246" s="136" t="s">
        <v>14508</v>
      </c>
      <c r="M246" s="136"/>
      <c r="N246" s="136"/>
      <c r="O246" s="136"/>
      <c r="P246" s="136" t="s">
        <v>14509</v>
      </c>
      <c r="Q246" s="124" t="s">
        <v>14510</v>
      </c>
      <c r="R246" s="133"/>
      <c r="S246" s="140" t="s">
        <v>4299</v>
      </c>
      <c r="T246" s="142">
        <v>34513.0</v>
      </c>
      <c r="U246" s="140" t="s">
        <v>4301</v>
      </c>
      <c r="V246" s="140" t="s">
        <v>14586</v>
      </c>
      <c r="W246" s="140"/>
    </row>
    <row r="247" ht="22.5" customHeight="1">
      <c r="A247" s="135">
        <v>46008.216574074075</v>
      </c>
      <c r="B247" s="136" t="s">
        <v>15178</v>
      </c>
      <c r="C247" s="153"/>
      <c r="D247" s="136" t="s">
        <v>11316</v>
      </c>
      <c r="E247" s="137">
        <v>36733.0</v>
      </c>
      <c r="F247" s="136" t="s">
        <v>2862</v>
      </c>
      <c r="G247" s="136" t="s">
        <v>15179</v>
      </c>
      <c r="H247" s="136" t="s">
        <v>11973</v>
      </c>
      <c r="I247" s="121" t="str">
        <f>VLOOKUP(CLEAN(F247),'4-1 World Bank Categories'!$B$4:$C$220,2,FALSE)</f>
        <v>Middle income</v>
      </c>
      <c r="J247" s="136" t="s">
        <v>1293</v>
      </c>
      <c r="K247" s="136" t="s">
        <v>14507</v>
      </c>
      <c r="L247" s="136" t="s">
        <v>14508</v>
      </c>
      <c r="M247" s="136"/>
      <c r="N247" s="136"/>
      <c r="O247" s="136"/>
      <c r="P247" s="136" t="s">
        <v>14509</v>
      </c>
      <c r="Q247" s="124" t="s">
        <v>14510</v>
      </c>
      <c r="R247" s="125" t="s">
        <v>7680</v>
      </c>
      <c r="S247" s="140" t="s">
        <v>1291</v>
      </c>
      <c r="T247" s="142">
        <v>36733.0</v>
      </c>
      <c r="U247" s="140" t="s">
        <v>1293</v>
      </c>
      <c r="V247" s="140" t="s">
        <v>15180</v>
      </c>
      <c r="W247" s="140"/>
    </row>
    <row r="248" ht="22.5" customHeight="1">
      <c r="A248" s="128">
        <v>46008.48054982639</v>
      </c>
      <c r="B248" s="129" t="s">
        <v>4744</v>
      </c>
      <c r="C248" s="130"/>
      <c r="D248" s="129" t="s">
        <v>11286</v>
      </c>
      <c r="E248" s="131">
        <v>37930.0</v>
      </c>
      <c r="F248" s="129" t="s">
        <v>132</v>
      </c>
      <c r="G248" s="129" t="s">
        <v>15181</v>
      </c>
      <c r="H248" s="129" t="s">
        <v>11682</v>
      </c>
      <c r="I248" s="121" t="str">
        <f>VLOOKUP(CLEAN(F248),'4-1 World Bank Categories'!$B$4:$C$220,2,FALSE)</f>
        <v>Middle income</v>
      </c>
      <c r="J248" s="129" t="s">
        <v>4746</v>
      </c>
      <c r="K248" s="129" t="s">
        <v>14507</v>
      </c>
      <c r="L248" s="129" t="s">
        <v>14508</v>
      </c>
      <c r="M248" s="130"/>
      <c r="N248" s="129"/>
      <c r="O248" s="129"/>
      <c r="P248" s="129" t="s">
        <v>14509</v>
      </c>
      <c r="Q248" s="124" t="s">
        <v>14510</v>
      </c>
      <c r="R248" s="133"/>
      <c r="S248" s="134" t="s">
        <v>15182</v>
      </c>
      <c r="T248" s="127"/>
      <c r="U248" s="127"/>
      <c r="V248" s="127"/>
      <c r="W248" s="127"/>
    </row>
    <row r="249" ht="22.5" customHeight="1">
      <c r="A249" s="120">
        <v>46008.89664826389</v>
      </c>
      <c r="B249" s="121" t="s">
        <v>15183</v>
      </c>
      <c r="C249" s="122"/>
      <c r="D249" s="121" t="s">
        <v>11316</v>
      </c>
      <c r="E249" s="123">
        <v>35544.0</v>
      </c>
      <c r="F249" s="121" t="s">
        <v>14407</v>
      </c>
      <c r="G249" s="121" t="s">
        <v>15184</v>
      </c>
      <c r="H249" s="121" t="s">
        <v>15185</v>
      </c>
      <c r="I249" s="121" t="str">
        <f>VLOOKUP(CLEAN(F249),'4-1 World Bank Categories'!$B$4:$C$220,2,FALSE)</f>
        <v>Low income</v>
      </c>
      <c r="J249" s="121" t="s">
        <v>4760</v>
      </c>
      <c r="K249" s="121" t="s">
        <v>14507</v>
      </c>
      <c r="L249" s="121" t="s">
        <v>9241</v>
      </c>
      <c r="M249" s="122"/>
      <c r="N249" s="121"/>
      <c r="O249" s="121"/>
      <c r="P249" s="121" t="s">
        <v>14509</v>
      </c>
      <c r="Q249" s="124" t="s">
        <v>14510</v>
      </c>
      <c r="R249" s="125"/>
      <c r="S249" s="126" t="s">
        <v>15186</v>
      </c>
      <c r="T249" s="127"/>
      <c r="U249" s="127"/>
      <c r="V249" s="127"/>
      <c r="W249" s="127"/>
    </row>
    <row r="250" ht="22.5" customHeight="1">
      <c r="A250" s="135">
        <v>46009.054027777776</v>
      </c>
      <c r="B250" s="136" t="s">
        <v>4703</v>
      </c>
      <c r="C250" s="153"/>
      <c r="D250" s="136" t="s">
        <v>11286</v>
      </c>
      <c r="E250" s="137">
        <v>31289.0</v>
      </c>
      <c r="F250" s="136" t="s">
        <v>448</v>
      </c>
      <c r="G250" s="136" t="s">
        <v>15187</v>
      </c>
      <c r="H250" s="136" t="s">
        <v>15188</v>
      </c>
      <c r="I250" s="121" t="str">
        <f>VLOOKUP(CLEAN(F250),'4-1 World Bank Categories'!$B$4:$C$220,2,FALSE)</f>
        <v>Middle income</v>
      </c>
      <c r="J250" s="136" t="s">
        <v>4705</v>
      </c>
      <c r="K250" s="136" t="s">
        <v>14512</v>
      </c>
      <c r="L250" s="136" t="s">
        <v>14585</v>
      </c>
      <c r="M250" s="136"/>
      <c r="N250" s="136"/>
      <c r="O250" s="136"/>
      <c r="P250" s="136" t="s">
        <v>14509</v>
      </c>
      <c r="Q250" s="124" t="s">
        <v>14510</v>
      </c>
      <c r="R250" s="133" t="s">
        <v>7680</v>
      </c>
      <c r="S250" s="140" t="s">
        <v>4703</v>
      </c>
      <c r="T250" s="142">
        <v>31289.0</v>
      </c>
      <c r="U250" s="140" t="s">
        <v>4705</v>
      </c>
      <c r="V250" s="140" t="s">
        <v>14536</v>
      </c>
      <c r="W250" s="140"/>
    </row>
    <row r="251" ht="22.5" customHeight="1">
      <c r="A251" s="135">
        <v>46009.05677083333</v>
      </c>
      <c r="B251" s="136" t="s">
        <v>4715</v>
      </c>
      <c r="C251" s="153"/>
      <c r="D251" s="136" t="s">
        <v>11286</v>
      </c>
      <c r="E251" s="137">
        <v>32539.0</v>
      </c>
      <c r="F251" s="136" t="s">
        <v>448</v>
      </c>
      <c r="G251" s="136" t="s">
        <v>15189</v>
      </c>
      <c r="H251" s="136" t="s">
        <v>15190</v>
      </c>
      <c r="I251" s="121" t="str">
        <f>VLOOKUP(CLEAN(F251),'4-1 World Bank Categories'!$B$4:$C$220,2,FALSE)</f>
        <v>Middle income</v>
      </c>
      <c r="J251" s="136" t="s">
        <v>4717</v>
      </c>
      <c r="K251" s="136" t="s">
        <v>14512</v>
      </c>
      <c r="L251" s="136" t="s">
        <v>14585</v>
      </c>
      <c r="M251" s="136"/>
      <c r="N251" s="136"/>
      <c r="O251" s="136"/>
      <c r="P251" s="136" t="s">
        <v>14509</v>
      </c>
      <c r="Q251" s="124" t="s">
        <v>14510</v>
      </c>
      <c r="R251" s="125" t="s">
        <v>7680</v>
      </c>
      <c r="S251" s="140" t="s">
        <v>4715</v>
      </c>
      <c r="T251" s="142">
        <v>32539.0</v>
      </c>
      <c r="U251" s="140" t="s">
        <v>4717</v>
      </c>
      <c r="V251" s="140" t="s">
        <v>14536</v>
      </c>
      <c r="W251" s="140"/>
    </row>
    <row r="252" ht="22.5" customHeight="1">
      <c r="A252" s="135">
        <v>46009.23664351852</v>
      </c>
      <c r="B252" s="136" t="s">
        <v>4793</v>
      </c>
      <c r="C252" s="153"/>
      <c r="D252" s="136" t="s">
        <v>11286</v>
      </c>
      <c r="E252" s="137">
        <v>36568.0</v>
      </c>
      <c r="F252" s="136" t="s">
        <v>221</v>
      </c>
      <c r="G252" s="136" t="s">
        <v>15191</v>
      </c>
      <c r="H252" s="136" t="s">
        <v>15192</v>
      </c>
      <c r="I252" s="121" t="str">
        <f>VLOOKUP(CLEAN(F252),'4-1 World Bank Categories'!$B$4:$C$220,2,FALSE)</f>
        <v>High income</v>
      </c>
      <c r="J252" s="136" t="s">
        <v>4795</v>
      </c>
      <c r="K252" s="136" t="s">
        <v>14507</v>
      </c>
      <c r="L252" s="136" t="s">
        <v>14508</v>
      </c>
      <c r="M252" s="136"/>
      <c r="N252" s="136"/>
      <c r="O252" s="136"/>
      <c r="P252" s="136" t="s">
        <v>14509</v>
      </c>
      <c r="Q252" s="124" t="s">
        <v>14510</v>
      </c>
      <c r="R252" s="133" t="s">
        <v>15193</v>
      </c>
      <c r="S252" s="140" t="s">
        <v>4793</v>
      </c>
      <c r="T252" s="142">
        <v>36568.0</v>
      </c>
      <c r="U252" s="140" t="s">
        <v>4795</v>
      </c>
      <c r="V252" s="140" t="s">
        <v>14536</v>
      </c>
      <c r="W252" s="140"/>
    </row>
    <row r="253" ht="22.5" customHeight="1">
      <c r="A253" s="135">
        <v>46009.37876157407</v>
      </c>
      <c r="B253" s="136" t="s">
        <v>15194</v>
      </c>
      <c r="C253" s="153"/>
      <c r="D253" s="136" t="s">
        <v>11286</v>
      </c>
      <c r="E253" s="137">
        <v>37171.0</v>
      </c>
      <c r="F253" s="136" t="s">
        <v>314</v>
      </c>
      <c r="G253" s="136" t="s">
        <v>15195</v>
      </c>
      <c r="H253" s="136" t="s">
        <v>14614</v>
      </c>
      <c r="I253" s="121" t="str">
        <f>VLOOKUP(CLEAN(F253),'4-1 World Bank Categories'!$B$4:$C$220,2,FALSE)</f>
        <v>Middle income</v>
      </c>
      <c r="J253" s="136" t="s">
        <v>4807</v>
      </c>
      <c r="K253" s="136" t="s">
        <v>14512</v>
      </c>
      <c r="L253" s="136" t="s">
        <v>14508</v>
      </c>
      <c r="M253" s="136"/>
      <c r="N253" s="136"/>
      <c r="O253" s="136"/>
      <c r="P253" s="136" t="s">
        <v>14509</v>
      </c>
      <c r="Q253" s="124" t="s">
        <v>14510</v>
      </c>
      <c r="R253" s="125"/>
      <c r="S253" s="140" t="s">
        <v>15194</v>
      </c>
      <c r="T253" s="142">
        <v>37171.0</v>
      </c>
      <c r="U253" s="140" t="s">
        <v>4807</v>
      </c>
      <c r="V253" s="140" t="s">
        <v>14536</v>
      </c>
      <c r="W253" s="140"/>
    </row>
    <row r="254" ht="22.5" customHeight="1">
      <c r="A254" s="135">
        <v>46009.3828587963</v>
      </c>
      <c r="B254" s="136" t="s">
        <v>15196</v>
      </c>
      <c r="C254" s="153"/>
      <c r="D254" s="136" t="s">
        <v>11316</v>
      </c>
      <c r="E254" s="137">
        <v>37319.0</v>
      </c>
      <c r="F254" s="136" t="s">
        <v>1643</v>
      </c>
      <c r="G254" s="136" t="s">
        <v>15197</v>
      </c>
      <c r="H254" s="136" t="s">
        <v>11517</v>
      </c>
      <c r="I254" s="121" t="str">
        <f>VLOOKUP(CLEAN(F254),'4-1 World Bank Categories'!$B$4:$C$220,2,FALSE)</f>
        <v>High income</v>
      </c>
      <c r="J254" s="136" t="s">
        <v>1715</v>
      </c>
      <c r="K254" s="136" t="s">
        <v>14507</v>
      </c>
      <c r="L254" s="136" t="s">
        <v>14508</v>
      </c>
      <c r="M254" s="136"/>
      <c r="N254" s="136"/>
      <c r="O254" s="136"/>
      <c r="P254" s="136" t="s">
        <v>14509</v>
      </c>
      <c r="Q254" s="124" t="s">
        <v>14510</v>
      </c>
      <c r="R254" s="133" t="s">
        <v>14516</v>
      </c>
      <c r="S254" s="140" t="s">
        <v>1713</v>
      </c>
      <c r="T254" s="142">
        <v>37319.0</v>
      </c>
      <c r="U254" s="140" t="s">
        <v>1715</v>
      </c>
      <c r="V254" s="140" t="s">
        <v>15198</v>
      </c>
      <c r="W254" s="140"/>
    </row>
    <row r="255" ht="22.5" customHeight="1">
      <c r="A255" s="135">
        <v>46009.76435185185</v>
      </c>
      <c r="B255" s="136" t="s">
        <v>15199</v>
      </c>
      <c r="C255" s="153"/>
      <c r="D255" s="136" t="s">
        <v>11316</v>
      </c>
      <c r="E255" s="137">
        <v>21647.0</v>
      </c>
      <c r="F255" s="136" t="s">
        <v>15200</v>
      </c>
      <c r="G255" s="136" t="s">
        <v>15201</v>
      </c>
      <c r="H255" s="136" t="s">
        <v>562</v>
      </c>
      <c r="I255" s="121" t="str">
        <f>VLOOKUP(CLEAN(F255),'4-1 World Bank Categories'!$B$4:$C$220,2,FALSE)</f>
        <v>Middle income</v>
      </c>
      <c r="J255" s="136" t="s">
        <v>4827</v>
      </c>
      <c r="K255" s="136" t="s">
        <v>14507</v>
      </c>
      <c r="L255" s="136" t="s">
        <v>14508</v>
      </c>
      <c r="M255" s="136"/>
      <c r="N255" s="136"/>
      <c r="O255" s="136"/>
      <c r="P255" s="136" t="s">
        <v>14509</v>
      </c>
      <c r="Q255" s="124" t="s">
        <v>14510</v>
      </c>
      <c r="R255" s="125" t="s">
        <v>7680</v>
      </c>
      <c r="S255" s="140" t="s">
        <v>4825</v>
      </c>
      <c r="T255" s="142">
        <v>21647.0</v>
      </c>
      <c r="U255" s="140" t="s">
        <v>4827</v>
      </c>
      <c r="V255" s="140" t="s">
        <v>14536</v>
      </c>
      <c r="W255" s="140"/>
    </row>
    <row r="256" ht="22.5" customHeight="1">
      <c r="A256" s="135">
        <v>46009.94550925926</v>
      </c>
      <c r="B256" s="136" t="s">
        <v>15202</v>
      </c>
      <c r="C256" s="153"/>
      <c r="D256" s="136" t="s">
        <v>11286</v>
      </c>
      <c r="E256" s="137">
        <v>30376.0</v>
      </c>
      <c r="F256" s="136" t="s">
        <v>299</v>
      </c>
      <c r="G256" s="136" t="s">
        <v>15203</v>
      </c>
      <c r="H256" s="136" t="s">
        <v>14980</v>
      </c>
      <c r="I256" s="121" t="str">
        <f>VLOOKUP(CLEAN(F256),'4-1 World Bank Categories'!$B$4:$C$220,2,FALSE)</f>
        <v>Low income</v>
      </c>
      <c r="J256" s="136" t="s">
        <v>4769</v>
      </c>
      <c r="K256" s="136" t="s">
        <v>14507</v>
      </c>
      <c r="L256" s="136" t="s">
        <v>14508</v>
      </c>
      <c r="M256" s="136"/>
      <c r="N256" s="136"/>
      <c r="O256" s="136"/>
      <c r="P256" s="136" t="s">
        <v>14509</v>
      </c>
      <c r="Q256" s="124" t="s">
        <v>14510</v>
      </c>
      <c r="R256" s="125" t="s">
        <v>7680</v>
      </c>
      <c r="S256" s="140" t="s">
        <v>15202</v>
      </c>
      <c r="T256" s="142">
        <v>30376.0</v>
      </c>
      <c r="U256" s="140" t="s">
        <v>4769</v>
      </c>
      <c r="V256" s="140" t="s">
        <v>14536</v>
      </c>
      <c r="W256" s="140"/>
    </row>
    <row r="257" ht="22.5" customHeight="1">
      <c r="A257" s="135">
        <v>46009.97603009259</v>
      </c>
      <c r="B257" s="136" t="s">
        <v>15204</v>
      </c>
      <c r="C257" s="136" t="s">
        <v>15205</v>
      </c>
      <c r="D257" s="136" t="s">
        <v>11316</v>
      </c>
      <c r="E257" s="137">
        <v>34334.0</v>
      </c>
      <c r="F257" s="136" t="s">
        <v>299</v>
      </c>
      <c r="G257" s="136" t="s">
        <v>15206</v>
      </c>
      <c r="H257" s="136" t="s">
        <v>15207</v>
      </c>
      <c r="I257" s="121" t="str">
        <f>VLOOKUP(CLEAN(F257),'4-1 World Bank Categories'!$B$4:$C$220,2,FALSE)</f>
        <v>Low income</v>
      </c>
      <c r="J257" s="136" t="s">
        <v>4397</v>
      </c>
      <c r="K257" s="136" t="s">
        <v>14512</v>
      </c>
      <c r="L257" s="136" t="s">
        <v>14508</v>
      </c>
      <c r="M257" s="136" t="s">
        <v>15208</v>
      </c>
      <c r="N257" s="132" t="s">
        <v>15209</v>
      </c>
      <c r="O257" s="136" t="s">
        <v>14726</v>
      </c>
      <c r="P257" s="136" t="s">
        <v>14509</v>
      </c>
      <c r="Q257" s="124" t="s">
        <v>14510</v>
      </c>
      <c r="R257" s="133"/>
      <c r="S257" s="140" t="s">
        <v>15210</v>
      </c>
      <c r="T257" s="142">
        <v>34334.0</v>
      </c>
      <c r="U257" s="140" t="s">
        <v>4397</v>
      </c>
      <c r="V257" s="140" t="s">
        <v>14694</v>
      </c>
      <c r="W257" s="140"/>
    </row>
    <row r="258" ht="22.5" customHeight="1">
      <c r="A258" s="135">
        <v>46010.378530092596</v>
      </c>
      <c r="B258" s="136" t="s">
        <v>15211</v>
      </c>
      <c r="C258" s="136" t="s">
        <v>15212</v>
      </c>
      <c r="D258" s="136" t="s">
        <v>11316</v>
      </c>
      <c r="E258" s="137">
        <v>33438.0</v>
      </c>
      <c r="F258" s="136" t="s">
        <v>192</v>
      </c>
      <c r="G258" s="136" t="s">
        <v>15213</v>
      </c>
      <c r="H258" s="136" t="s">
        <v>11590</v>
      </c>
      <c r="I258" s="121" t="str">
        <f>VLOOKUP(CLEAN(F258),'4-1 World Bank Categories'!$B$4:$C$220,2,FALSE)</f>
        <v>Middle income</v>
      </c>
      <c r="J258" s="136" t="s">
        <v>4902</v>
      </c>
      <c r="K258" s="136" t="s">
        <v>14507</v>
      </c>
      <c r="L258" s="136" t="s">
        <v>14508</v>
      </c>
      <c r="M258" s="136"/>
      <c r="N258" s="136"/>
      <c r="O258" s="136"/>
      <c r="P258" s="136" t="s">
        <v>14509</v>
      </c>
      <c r="Q258" s="124" t="s">
        <v>14510</v>
      </c>
      <c r="R258" s="125"/>
      <c r="S258" s="140" t="s">
        <v>15211</v>
      </c>
      <c r="T258" s="142">
        <v>33469.0</v>
      </c>
      <c r="U258" s="140" t="s">
        <v>4902</v>
      </c>
      <c r="V258" s="140" t="s">
        <v>14643</v>
      </c>
      <c r="W258" s="140"/>
    </row>
    <row r="259" ht="22.5" customHeight="1">
      <c r="A259" s="135">
        <v>46010.746782407405</v>
      </c>
      <c r="B259" s="136" t="s">
        <v>15214</v>
      </c>
      <c r="C259" s="136" t="s">
        <v>15215</v>
      </c>
      <c r="D259" s="136" t="s">
        <v>11316</v>
      </c>
      <c r="E259" s="137">
        <v>37167.0</v>
      </c>
      <c r="F259" s="136" t="s">
        <v>314</v>
      </c>
      <c r="G259" s="136" t="s">
        <v>15216</v>
      </c>
      <c r="H259" s="136" t="s">
        <v>11682</v>
      </c>
      <c r="I259" s="121" t="str">
        <f>VLOOKUP(CLEAN(F259),'4-1 World Bank Categories'!$B$4:$C$220,2,FALSE)</f>
        <v>Middle income</v>
      </c>
      <c r="J259" s="136" t="s">
        <v>15217</v>
      </c>
      <c r="K259" s="136" t="s">
        <v>14507</v>
      </c>
      <c r="L259" s="136" t="s">
        <v>14508</v>
      </c>
      <c r="M259" s="136"/>
      <c r="N259" s="136"/>
      <c r="O259" s="136"/>
      <c r="P259" s="136" t="s">
        <v>14509</v>
      </c>
      <c r="Q259" s="124" t="s">
        <v>14510</v>
      </c>
      <c r="R259" s="133"/>
      <c r="S259" s="140" t="s">
        <v>15218</v>
      </c>
      <c r="T259" s="142">
        <v>37167.0</v>
      </c>
      <c r="U259" s="140" t="s">
        <v>4927</v>
      </c>
      <c r="V259" s="140" t="s">
        <v>14586</v>
      </c>
      <c r="W259" s="140"/>
    </row>
    <row r="260" ht="22.5" customHeight="1">
      <c r="A260" s="161">
        <v>46010.941296296296</v>
      </c>
      <c r="B260" s="162" t="s">
        <v>1140</v>
      </c>
      <c r="C260" s="163"/>
      <c r="D260" s="162" t="s">
        <v>11316</v>
      </c>
      <c r="E260" s="164">
        <v>34966.0</v>
      </c>
      <c r="F260" s="136" t="s">
        <v>272</v>
      </c>
      <c r="G260" s="162" t="s">
        <v>15219</v>
      </c>
      <c r="H260" s="162" t="s">
        <v>562</v>
      </c>
      <c r="I260" s="121" t="str">
        <f>VLOOKUP(CLEAN(F260),'4-1 World Bank Categories'!$B$4:$C$220,2,FALSE)</f>
        <v>Low income</v>
      </c>
      <c r="J260" s="162" t="s">
        <v>15220</v>
      </c>
      <c r="K260" s="162" t="s">
        <v>14507</v>
      </c>
      <c r="L260" s="162" t="s">
        <v>14508</v>
      </c>
      <c r="M260" s="162"/>
      <c r="N260" s="162"/>
      <c r="O260" s="162"/>
      <c r="P260" s="162" t="s">
        <v>14509</v>
      </c>
      <c r="Q260" s="124" t="s">
        <v>14510</v>
      </c>
      <c r="R260" s="125"/>
      <c r="S260" s="140" t="s">
        <v>1140</v>
      </c>
      <c r="T260" s="142">
        <v>34966.0</v>
      </c>
      <c r="U260" s="140" t="s">
        <v>1142</v>
      </c>
      <c r="V260" s="140" t="s">
        <v>14548</v>
      </c>
      <c r="W260" s="140"/>
    </row>
    <row r="261" ht="22.5" customHeight="1">
      <c r="A261" s="135">
        <v>46011.04605324074</v>
      </c>
      <c r="B261" s="136" t="s">
        <v>15221</v>
      </c>
      <c r="C261" s="153"/>
      <c r="D261" s="136" t="s">
        <v>11286</v>
      </c>
      <c r="E261" s="137">
        <v>37520.0</v>
      </c>
      <c r="F261" s="136" t="s">
        <v>314</v>
      </c>
      <c r="G261" s="136" t="s">
        <v>15222</v>
      </c>
      <c r="H261" s="136" t="s">
        <v>14782</v>
      </c>
      <c r="I261" s="121" t="str">
        <f>VLOOKUP(CLEAN(F261),'4-1 World Bank Categories'!$B$4:$C$220,2,FALSE)</f>
        <v>Middle income</v>
      </c>
      <c r="J261" s="136" t="s">
        <v>4511</v>
      </c>
      <c r="K261" s="136" t="s">
        <v>14507</v>
      </c>
      <c r="L261" s="136" t="s">
        <v>14508</v>
      </c>
      <c r="M261" s="136"/>
      <c r="N261" s="136"/>
      <c r="O261" s="136"/>
      <c r="P261" s="136" t="s">
        <v>14509</v>
      </c>
      <c r="Q261" s="124" t="s">
        <v>14510</v>
      </c>
      <c r="R261" s="133"/>
      <c r="S261" s="140" t="s">
        <v>15223</v>
      </c>
      <c r="T261" s="142">
        <v>37520.0</v>
      </c>
      <c r="U261" s="140" t="s">
        <v>4511</v>
      </c>
      <c r="V261" s="140" t="s">
        <v>14586</v>
      </c>
      <c r="W261" s="140"/>
    </row>
    <row r="262" ht="22.5" customHeight="1">
      <c r="A262" s="135">
        <v>46011.58758101852</v>
      </c>
      <c r="B262" s="136" t="s">
        <v>15224</v>
      </c>
      <c r="C262" s="153"/>
      <c r="D262" s="136" t="s">
        <v>11286</v>
      </c>
      <c r="E262" s="137">
        <v>31038.0</v>
      </c>
      <c r="F262" s="136" t="s">
        <v>132</v>
      </c>
      <c r="G262" s="136" t="s">
        <v>15225</v>
      </c>
      <c r="H262" s="136" t="s">
        <v>15226</v>
      </c>
      <c r="I262" s="121" t="str">
        <f>VLOOKUP(CLEAN(F262),'4-1 World Bank Categories'!$B$4:$C$220,2,FALSE)</f>
        <v>Middle income</v>
      </c>
      <c r="J262" s="136" t="s">
        <v>1151</v>
      </c>
      <c r="K262" s="136" t="s">
        <v>14507</v>
      </c>
      <c r="L262" s="136" t="s">
        <v>14508</v>
      </c>
      <c r="M262" s="136"/>
      <c r="N262" s="136"/>
      <c r="O262" s="136"/>
      <c r="P262" s="136" t="s">
        <v>14509</v>
      </c>
      <c r="Q262" s="124" t="s">
        <v>14510</v>
      </c>
      <c r="R262" s="125" t="s">
        <v>7680</v>
      </c>
      <c r="S262" s="140" t="s">
        <v>1149</v>
      </c>
      <c r="T262" s="142">
        <v>31038.0</v>
      </c>
      <c r="U262" s="140" t="s">
        <v>1151</v>
      </c>
      <c r="V262" s="140" t="s">
        <v>14586</v>
      </c>
      <c r="W262" s="140"/>
    </row>
    <row r="263" ht="22.5" customHeight="1">
      <c r="A263" s="128">
        <v>46011.98028635417</v>
      </c>
      <c r="B263" s="129" t="s">
        <v>15227</v>
      </c>
      <c r="C263" s="129" t="s">
        <v>15228</v>
      </c>
      <c r="D263" s="129" t="s">
        <v>11286</v>
      </c>
      <c r="E263" s="131">
        <v>34749.0</v>
      </c>
      <c r="F263" s="129" t="s">
        <v>14436</v>
      </c>
      <c r="G263" s="129" t="s">
        <v>15229</v>
      </c>
      <c r="H263" s="129" t="s">
        <v>11590</v>
      </c>
      <c r="I263" s="121" t="str">
        <f>VLOOKUP(CLEAN(F263),'4-1 World Bank Categories'!$B$4:$C$220,2,FALSE)</f>
        <v>Middle income</v>
      </c>
      <c r="J263" s="129" t="s">
        <v>4948</v>
      </c>
      <c r="K263" s="129" t="s">
        <v>14507</v>
      </c>
      <c r="L263" s="129" t="s">
        <v>14508</v>
      </c>
      <c r="M263" s="130"/>
      <c r="N263" s="129"/>
      <c r="O263" s="129"/>
      <c r="P263" s="129" t="s">
        <v>14509</v>
      </c>
      <c r="Q263" s="124" t="s">
        <v>14510</v>
      </c>
      <c r="R263" s="125"/>
      <c r="S263" s="134" t="s">
        <v>15230</v>
      </c>
      <c r="T263" s="127"/>
      <c r="U263" s="127"/>
      <c r="V263" s="127"/>
      <c r="W263" s="127"/>
    </row>
    <row r="264" ht="22.5" hidden="1" customHeight="1">
      <c r="A264" s="135">
        <v>46012.20684027778</v>
      </c>
      <c r="B264" s="136" t="s">
        <v>15231</v>
      </c>
      <c r="C264" s="136" t="s">
        <v>606</v>
      </c>
      <c r="D264" s="136" t="s">
        <v>11286</v>
      </c>
      <c r="E264" s="137">
        <v>38586.0</v>
      </c>
      <c r="F264" s="136" t="s">
        <v>550</v>
      </c>
      <c r="G264" s="136" t="s">
        <v>15232</v>
      </c>
      <c r="H264" s="136" t="s">
        <v>12050</v>
      </c>
      <c r="I264" s="121" t="str">
        <f>VLOOKUP(CLEAN(F264),'4-1 World Bank Categories'!$B$4:$C$220,2,FALSE)</f>
        <v>Low income</v>
      </c>
      <c r="J264" s="136" t="s">
        <v>15233</v>
      </c>
      <c r="K264" s="136" t="s">
        <v>14512</v>
      </c>
      <c r="L264" s="136" t="s">
        <v>15234</v>
      </c>
      <c r="M264" s="136"/>
      <c r="N264" s="136"/>
      <c r="O264" s="136"/>
      <c r="P264" s="136" t="s">
        <v>14509</v>
      </c>
      <c r="Q264" s="138" t="s">
        <v>14523</v>
      </c>
      <c r="R264" s="139"/>
      <c r="S264" s="140"/>
      <c r="T264" s="141"/>
      <c r="U264" s="140"/>
      <c r="V264" s="140"/>
      <c r="W264" s="140"/>
    </row>
    <row r="265" ht="22.5" customHeight="1">
      <c r="A265" s="135">
        <v>46012.20958333334</v>
      </c>
      <c r="B265" s="136" t="s">
        <v>5002</v>
      </c>
      <c r="C265" s="153"/>
      <c r="D265" s="136" t="s">
        <v>11316</v>
      </c>
      <c r="E265" s="137">
        <v>37622.0</v>
      </c>
      <c r="F265" s="136" t="s">
        <v>550</v>
      </c>
      <c r="G265" s="136" t="s">
        <v>15235</v>
      </c>
      <c r="H265" s="136" t="s">
        <v>11682</v>
      </c>
      <c r="I265" s="121" t="str">
        <f>VLOOKUP(CLEAN(F265),'4-1 World Bank Categories'!$B$4:$C$220,2,FALSE)</f>
        <v>Low income</v>
      </c>
      <c r="J265" s="136" t="s">
        <v>5003</v>
      </c>
      <c r="K265" s="136" t="s">
        <v>14507</v>
      </c>
      <c r="L265" s="136" t="s">
        <v>14508</v>
      </c>
      <c r="M265" s="136"/>
      <c r="N265" s="136"/>
      <c r="O265" s="136"/>
      <c r="P265" s="136" t="s">
        <v>14509</v>
      </c>
      <c r="Q265" s="124" t="s">
        <v>14510</v>
      </c>
      <c r="R265" s="133"/>
      <c r="S265" s="140" t="s">
        <v>5002</v>
      </c>
      <c r="T265" s="142">
        <v>37622.0</v>
      </c>
      <c r="U265" s="140" t="s">
        <v>5003</v>
      </c>
      <c r="V265" s="140" t="s">
        <v>14536</v>
      </c>
      <c r="W265" s="140"/>
    </row>
    <row r="266" ht="22.5" customHeight="1">
      <c r="A266" s="135">
        <v>46012.22112268519</v>
      </c>
      <c r="B266" s="136" t="s">
        <v>15236</v>
      </c>
      <c r="C266" s="153"/>
      <c r="D266" s="136" t="s">
        <v>11316</v>
      </c>
      <c r="E266" s="137">
        <v>36282.0</v>
      </c>
      <c r="F266" s="136" t="s">
        <v>550</v>
      </c>
      <c r="G266" s="136" t="s">
        <v>14563</v>
      </c>
      <c r="H266" s="136" t="s">
        <v>11682</v>
      </c>
      <c r="I266" s="121" t="str">
        <f>VLOOKUP(CLEAN(F266),'4-1 World Bank Categories'!$B$4:$C$220,2,FALSE)</f>
        <v>Low income</v>
      </c>
      <c r="J266" s="136" t="s">
        <v>5033</v>
      </c>
      <c r="K266" s="136" t="s">
        <v>14507</v>
      </c>
      <c r="L266" s="136" t="s">
        <v>14508</v>
      </c>
      <c r="M266" s="136"/>
      <c r="N266" s="136"/>
      <c r="O266" s="136"/>
      <c r="P266" s="136" t="s">
        <v>14509</v>
      </c>
      <c r="Q266" s="124" t="s">
        <v>14510</v>
      </c>
      <c r="R266" s="125"/>
      <c r="S266" s="140" t="s">
        <v>5031</v>
      </c>
      <c r="T266" s="142">
        <v>36282.0</v>
      </c>
      <c r="U266" s="140" t="s">
        <v>5033</v>
      </c>
      <c r="V266" s="140" t="s">
        <v>14536</v>
      </c>
      <c r="W266" s="140"/>
    </row>
    <row r="267" ht="22.5" customHeight="1">
      <c r="A267" s="135">
        <v>46012.463217592594</v>
      </c>
      <c r="B267" s="136" t="s">
        <v>15237</v>
      </c>
      <c r="C267" s="136" t="s">
        <v>15237</v>
      </c>
      <c r="D267" s="136" t="s">
        <v>11316</v>
      </c>
      <c r="E267" s="137">
        <v>34980.0</v>
      </c>
      <c r="F267" s="136" t="s">
        <v>4957</v>
      </c>
      <c r="G267" s="136" t="s">
        <v>15238</v>
      </c>
      <c r="H267" s="136" t="s">
        <v>12193</v>
      </c>
      <c r="I267" s="121" t="str">
        <f>VLOOKUP(CLEAN(F267),'4-1 World Bank Categories'!$B$4:$C$220,2,FALSE)</f>
        <v>Middle income</v>
      </c>
      <c r="J267" s="136" t="s">
        <v>4962</v>
      </c>
      <c r="K267" s="136" t="s">
        <v>14512</v>
      </c>
      <c r="L267" s="136" t="s">
        <v>14585</v>
      </c>
      <c r="M267" s="136"/>
      <c r="N267" s="136"/>
      <c r="O267" s="136"/>
      <c r="P267" s="136" t="s">
        <v>14509</v>
      </c>
      <c r="Q267" s="124" t="s">
        <v>14510</v>
      </c>
      <c r="R267" s="133"/>
      <c r="S267" s="140" t="s">
        <v>4960</v>
      </c>
      <c r="T267" s="142">
        <v>34980.0</v>
      </c>
      <c r="U267" s="140" t="s">
        <v>4962</v>
      </c>
      <c r="V267" s="140" t="s">
        <v>14536</v>
      </c>
      <c r="W267" s="140"/>
    </row>
    <row r="268" ht="22.5" customHeight="1">
      <c r="A268" s="135">
        <v>46012.631203703706</v>
      </c>
      <c r="B268" s="136" t="s">
        <v>1248</v>
      </c>
      <c r="C268" s="153"/>
      <c r="D268" s="136" t="s">
        <v>11316</v>
      </c>
      <c r="E268" s="137">
        <v>33045.0</v>
      </c>
      <c r="F268" s="136" t="s">
        <v>1251</v>
      </c>
      <c r="G268" s="136" t="s">
        <v>15239</v>
      </c>
      <c r="H268" s="136" t="s">
        <v>11682</v>
      </c>
      <c r="I268" s="121" t="str">
        <f>VLOOKUP(CLEAN(F268),'4-1 World Bank Categories'!$B$4:$C$220,2,FALSE)</f>
        <v>Middle income</v>
      </c>
      <c r="J268" s="136" t="s">
        <v>15240</v>
      </c>
      <c r="K268" s="136" t="s">
        <v>14507</v>
      </c>
      <c r="L268" s="136" t="s">
        <v>14508</v>
      </c>
      <c r="M268" s="136" t="s">
        <v>15241</v>
      </c>
      <c r="N268" s="136"/>
      <c r="O268" s="136"/>
      <c r="P268" s="136" t="s">
        <v>14509</v>
      </c>
      <c r="Q268" s="157" t="s">
        <v>14510</v>
      </c>
      <c r="R268" s="125"/>
      <c r="S268" s="140"/>
      <c r="T268" s="141"/>
      <c r="U268" s="140"/>
      <c r="V268" s="140"/>
      <c r="W268" s="140"/>
    </row>
    <row r="269" ht="22.5" customHeight="1">
      <c r="A269" s="143">
        <v>46012.652037037034</v>
      </c>
      <c r="B269" s="144" t="s">
        <v>3465</v>
      </c>
      <c r="C269" s="160"/>
      <c r="D269" s="144" t="s">
        <v>11286</v>
      </c>
      <c r="E269" s="145">
        <v>32980.0</v>
      </c>
      <c r="F269" s="144" t="s">
        <v>14415</v>
      </c>
      <c r="G269" s="144" t="s">
        <v>213</v>
      </c>
      <c r="H269" s="144" t="s">
        <v>15242</v>
      </c>
      <c r="I269" s="121" t="str">
        <f>VLOOKUP(CLEAN(F269),'4-1 World Bank Categories'!$B$4:$C$220,2,FALSE)</f>
        <v>Middle income</v>
      </c>
      <c r="J269" s="144" t="s">
        <v>1722</v>
      </c>
      <c r="K269" s="144" t="s">
        <v>14507</v>
      </c>
      <c r="L269" s="144" t="s">
        <v>14508</v>
      </c>
      <c r="M269" s="144" t="s">
        <v>15243</v>
      </c>
      <c r="N269" s="169" t="s">
        <v>15244</v>
      </c>
      <c r="O269" s="129" t="s">
        <v>14688</v>
      </c>
      <c r="P269" s="144" t="s">
        <v>14509</v>
      </c>
      <c r="Q269" s="124" t="s">
        <v>14510</v>
      </c>
      <c r="R269" s="133" t="s">
        <v>7680</v>
      </c>
      <c r="S269" s="140" t="s">
        <v>3465</v>
      </c>
      <c r="T269" s="142">
        <v>32980.0</v>
      </c>
      <c r="U269" s="140" t="s">
        <v>1722</v>
      </c>
      <c r="V269" s="140" t="s">
        <v>14536</v>
      </c>
      <c r="W269" s="140"/>
    </row>
    <row r="270" ht="22.5" customHeight="1">
      <c r="A270" s="135">
        <v>46012.736493055556</v>
      </c>
      <c r="B270" s="136" t="s">
        <v>4861</v>
      </c>
      <c r="C270" s="153"/>
      <c r="D270" s="136" t="s">
        <v>11316</v>
      </c>
      <c r="E270" s="137">
        <v>36694.0</v>
      </c>
      <c r="F270" s="136" t="s">
        <v>2862</v>
      </c>
      <c r="G270" s="136" t="s">
        <v>15245</v>
      </c>
      <c r="H270" s="136" t="s">
        <v>15246</v>
      </c>
      <c r="I270" s="121" t="str">
        <f>VLOOKUP(CLEAN(F270),'4-1 World Bank Categories'!$B$4:$C$220,2,FALSE)</f>
        <v>Middle income</v>
      </c>
      <c r="J270" s="136" t="s">
        <v>4863</v>
      </c>
      <c r="K270" s="136" t="s">
        <v>14507</v>
      </c>
      <c r="L270" s="136" t="s">
        <v>14508</v>
      </c>
      <c r="M270" s="136"/>
      <c r="N270" s="136"/>
      <c r="O270" s="136"/>
      <c r="P270" s="136" t="s">
        <v>14509</v>
      </c>
      <c r="Q270" s="124" t="s">
        <v>14510</v>
      </c>
      <c r="R270" s="125"/>
      <c r="S270" s="140" t="s">
        <v>4861</v>
      </c>
      <c r="T270" s="142">
        <v>36694.0</v>
      </c>
      <c r="U270" s="140" t="s">
        <v>4863</v>
      </c>
      <c r="V270" s="140" t="s">
        <v>14536</v>
      </c>
      <c r="W270" s="140"/>
    </row>
    <row r="271" ht="22.5" customHeight="1">
      <c r="A271" s="135">
        <v>46012.86108796296</v>
      </c>
      <c r="B271" s="136" t="s">
        <v>15247</v>
      </c>
      <c r="C271" s="153"/>
      <c r="D271" s="136" t="s">
        <v>11286</v>
      </c>
      <c r="E271" s="137">
        <v>35802.0</v>
      </c>
      <c r="F271" s="136" t="s">
        <v>132</v>
      </c>
      <c r="G271" s="136" t="s">
        <v>15248</v>
      </c>
      <c r="H271" s="136" t="s">
        <v>15249</v>
      </c>
      <c r="I271" s="121" t="str">
        <f>VLOOKUP(CLEAN(F271),'4-1 World Bank Categories'!$B$4:$C$220,2,FALSE)</f>
        <v>Middle income</v>
      </c>
      <c r="J271" s="136" t="s">
        <v>5058</v>
      </c>
      <c r="K271" s="136" t="s">
        <v>14512</v>
      </c>
      <c r="L271" s="136" t="s">
        <v>14508</v>
      </c>
      <c r="M271" s="136"/>
      <c r="N271" s="136"/>
      <c r="O271" s="136"/>
      <c r="P271" s="136" t="s">
        <v>14509</v>
      </c>
      <c r="Q271" s="124" t="s">
        <v>14510</v>
      </c>
      <c r="R271" s="133"/>
      <c r="S271" s="140" t="s">
        <v>15247</v>
      </c>
      <c r="T271" s="142">
        <v>35802.0</v>
      </c>
      <c r="U271" s="140" t="s">
        <v>5058</v>
      </c>
      <c r="V271" s="140" t="s">
        <v>14536</v>
      </c>
      <c r="W271" s="140"/>
    </row>
    <row r="272" ht="22.5" customHeight="1">
      <c r="A272" s="135">
        <v>46012.938622685186</v>
      </c>
      <c r="B272" s="136" t="s">
        <v>15250</v>
      </c>
      <c r="C272" s="153"/>
      <c r="D272" s="136" t="s">
        <v>11316</v>
      </c>
      <c r="E272" s="137">
        <v>33105.0</v>
      </c>
      <c r="F272" s="136" t="s">
        <v>396</v>
      </c>
      <c r="G272" s="136" t="s">
        <v>15251</v>
      </c>
      <c r="H272" s="136" t="s">
        <v>15252</v>
      </c>
      <c r="I272" s="121" t="str">
        <f>VLOOKUP(CLEAN(F272),'4-1 World Bank Categories'!$B$4:$C$220,2,FALSE)</f>
        <v>Low income</v>
      </c>
      <c r="J272" s="136" t="s">
        <v>1311</v>
      </c>
      <c r="K272" s="136" t="s">
        <v>14507</v>
      </c>
      <c r="L272" s="136" t="s">
        <v>14508</v>
      </c>
      <c r="M272" s="136"/>
      <c r="N272" s="136"/>
      <c r="O272" s="136"/>
      <c r="P272" s="136" t="s">
        <v>14509</v>
      </c>
      <c r="Q272" s="124" t="s">
        <v>14510</v>
      </c>
      <c r="R272" s="125" t="s">
        <v>7680</v>
      </c>
      <c r="S272" s="140" t="s">
        <v>15250</v>
      </c>
      <c r="T272" s="142">
        <v>33105.0</v>
      </c>
      <c r="U272" s="140" t="s">
        <v>1311</v>
      </c>
      <c r="V272" s="140" t="s">
        <v>14536</v>
      </c>
      <c r="W272" s="140"/>
    </row>
    <row r="273" ht="22.5" customHeight="1">
      <c r="A273" s="135">
        <v>46013.7487962963</v>
      </c>
      <c r="B273" s="136" t="s">
        <v>5163</v>
      </c>
      <c r="C273" s="153"/>
      <c r="D273" s="136" t="s">
        <v>11316</v>
      </c>
      <c r="E273" s="137">
        <v>28068.0</v>
      </c>
      <c r="F273" s="136" t="s">
        <v>3938</v>
      </c>
      <c r="G273" s="136" t="s">
        <v>15253</v>
      </c>
      <c r="H273" s="136" t="s">
        <v>11973</v>
      </c>
      <c r="I273" s="121" t="str">
        <f>VLOOKUP(CLEAN(F273),'4-1 World Bank Categories'!$B$4:$C$220,2,FALSE)</f>
        <v>Middle income</v>
      </c>
      <c r="J273" s="136" t="s">
        <v>5165</v>
      </c>
      <c r="K273" s="136" t="s">
        <v>14507</v>
      </c>
      <c r="L273" s="136" t="s">
        <v>15254</v>
      </c>
      <c r="M273" s="136" t="s">
        <v>15255</v>
      </c>
      <c r="N273" s="136" t="s">
        <v>15256</v>
      </c>
      <c r="O273" s="121" t="s">
        <v>14773</v>
      </c>
      <c r="P273" s="136" t="s">
        <v>14509</v>
      </c>
      <c r="Q273" s="124" t="s">
        <v>14510</v>
      </c>
      <c r="R273" s="133" t="s">
        <v>7680</v>
      </c>
      <c r="S273" s="140" t="s">
        <v>5163</v>
      </c>
      <c r="T273" s="142">
        <v>28068.0</v>
      </c>
      <c r="U273" s="140" t="s">
        <v>5165</v>
      </c>
      <c r="V273" s="140" t="s">
        <v>14536</v>
      </c>
      <c r="W273" s="140"/>
    </row>
    <row r="274" ht="22.5" customHeight="1">
      <c r="A274" s="135">
        <v>46013.89127314815</v>
      </c>
      <c r="B274" s="136" t="s">
        <v>15257</v>
      </c>
      <c r="C274" s="153"/>
      <c r="D274" s="136" t="s">
        <v>11286</v>
      </c>
      <c r="E274" s="137">
        <v>36333.0</v>
      </c>
      <c r="F274" s="136" t="s">
        <v>132</v>
      </c>
      <c r="G274" s="136" t="s">
        <v>15181</v>
      </c>
      <c r="H274" s="136" t="s">
        <v>12050</v>
      </c>
      <c r="I274" s="121" t="str">
        <f>VLOOKUP(CLEAN(F274),'4-1 World Bank Categories'!$B$4:$C$220,2,FALSE)</f>
        <v>Middle income</v>
      </c>
      <c r="J274" s="136" t="s">
        <v>3757</v>
      </c>
      <c r="K274" s="136" t="s">
        <v>14512</v>
      </c>
      <c r="L274" s="136" t="s">
        <v>14508</v>
      </c>
      <c r="M274" s="136"/>
      <c r="N274" s="136"/>
      <c r="O274" s="136"/>
      <c r="P274" s="136" t="s">
        <v>14509</v>
      </c>
      <c r="Q274" s="124" t="s">
        <v>14510</v>
      </c>
      <c r="R274" s="125"/>
      <c r="S274" s="140" t="s">
        <v>3755</v>
      </c>
      <c r="T274" s="142">
        <v>36333.0</v>
      </c>
      <c r="U274" s="140" t="s">
        <v>3757</v>
      </c>
      <c r="V274" s="140" t="s">
        <v>14586</v>
      </c>
      <c r="W274" s="140"/>
    </row>
    <row r="275" ht="22.5" customHeight="1">
      <c r="A275" s="135">
        <v>46014.264710648145</v>
      </c>
      <c r="B275" s="136" t="s">
        <v>15258</v>
      </c>
      <c r="C275" s="153"/>
      <c r="D275" s="136" t="s">
        <v>11286</v>
      </c>
      <c r="E275" s="137">
        <v>37952.0</v>
      </c>
      <c r="F275" s="136" t="s">
        <v>550</v>
      </c>
      <c r="G275" s="136" t="s">
        <v>14563</v>
      </c>
      <c r="H275" s="136" t="s">
        <v>11682</v>
      </c>
      <c r="I275" s="121" t="str">
        <f>VLOOKUP(CLEAN(F275),'4-1 World Bank Categories'!$B$4:$C$220,2,FALSE)</f>
        <v>Low income</v>
      </c>
      <c r="J275" s="136" t="s">
        <v>5253</v>
      </c>
      <c r="K275" s="136" t="s">
        <v>14507</v>
      </c>
      <c r="L275" s="136" t="s">
        <v>14508</v>
      </c>
      <c r="M275" s="136"/>
      <c r="N275" s="136"/>
      <c r="O275" s="136"/>
      <c r="P275" s="136" t="s">
        <v>14509</v>
      </c>
      <c r="Q275" s="124" t="s">
        <v>14510</v>
      </c>
      <c r="R275" s="125"/>
      <c r="S275" s="140" t="s">
        <v>15258</v>
      </c>
      <c r="T275" s="142">
        <v>37952.0</v>
      </c>
      <c r="U275" s="140" t="s">
        <v>5253</v>
      </c>
      <c r="V275" s="140" t="s">
        <v>14536</v>
      </c>
      <c r="W275" s="140"/>
    </row>
    <row r="276" ht="22.5" hidden="1" customHeight="1">
      <c r="A276" s="135">
        <v>46014.31024305556</v>
      </c>
      <c r="B276" s="136" t="s">
        <v>15259</v>
      </c>
      <c r="C276" s="136" t="s">
        <v>15260</v>
      </c>
      <c r="D276" s="136" t="s">
        <v>11286</v>
      </c>
      <c r="E276" s="137">
        <v>38356.0</v>
      </c>
      <c r="F276" s="136" t="s">
        <v>550</v>
      </c>
      <c r="G276" s="136" t="s">
        <v>15261</v>
      </c>
      <c r="H276" s="136" t="s">
        <v>12050</v>
      </c>
      <c r="I276" s="121" t="str">
        <f>VLOOKUP(CLEAN(F276),'4-1 World Bank Categories'!$B$4:$C$220,2,FALSE)</f>
        <v>Low income</v>
      </c>
      <c r="J276" s="136" t="s">
        <v>15262</v>
      </c>
      <c r="K276" s="136" t="s">
        <v>14507</v>
      </c>
      <c r="L276" s="136" t="s">
        <v>14508</v>
      </c>
      <c r="M276" s="136"/>
      <c r="N276" s="136"/>
      <c r="O276" s="136"/>
      <c r="P276" s="136" t="s">
        <v>14509</v>
      </c>
      <c r="Q276" s="138" t="s">
        <v>14523</v>
      </c>
      <c r="R276" s="139"/>
      <c r="S276" s="140"/>
      <c r="T276" s="141"/>
      <c r="U276" s="140"/>
      <c r="V276" s="140"/>
      <c r="W276" s="140"/>
    </row>
    <row r="277" ht="22.5" customHeight="1">
      <c r="A277" s="135">
        <v>46014.31222222222</v>
      </c>
      <c r="B277" s="136" t="s">
        <v>5254</v>
      </c>
      <c r="C277" s="136" t="s">
        <v>15263</v>
      </c>
      <c r="D277" s="136" t="s">
        <v>11316</v>
      </c>
      <c r="E277" s="137">
        <v>38455.0</v>
      </c>
      <c r="F277" s="136" t="s">
        <v>550</v>
      </c>
      <c r="G277" s="136" t="s">
        <v>14563</v>
      </c>
      <c r="H277" s="136" t="s">
        <v>11682</v>
      </c>
      <c r="I277" s="121" t="str">
        <f>VLOOKUP(CLEAN(F277),'4-1 World Bank Categories'!$B$4:$C$220,2,FALSE)</f>
        <v>Low income</v>
      </c>
      <c r="J277" s="136" t="s">
        <v>7678</v>
      </c>
      <c r="K277" s="136" t="s">
        <v>14507</v>
      </c>
      <c r="L277" s="136" t="s">
        <v>14508</v>
      </c>
      <c r="M277" s="136"/>
      <c r="N277" s="136"/>
      <c r="O277" s="136"/>
      <c r="P277" s="136" t="s">
        <v>14509</v>
      </c>
      <c r="Q277" s="124" t="s">
        <v>14510</v>
      </c>
      <c r="R277" s="133" t="s">
        <v>7680</v>
      </c>
      <c r="S277" s="140" t="s">
        <v>7677</v>
      </c>
      <c r="T277" s="142">
        <v>38455.0</v>
      </c>
      <c r="U277" s="140" t="s">
        <v>7678</v>
      </c>
      <c r="V277" s="140" t="s">
        <v>14586</v>
      </c>
      <c r="W277" s="140"/>
    </row>
    <row r="278" ht="22.5" hidden="1" customHeight="1">
      <c r="A278" s="135">
        <v>46014.31402777778</v>
      </c>
      <c r="B278" s="136" t="s">
        <v>15264</v>
      </c>
      <c r="C278" s="136" t="s">
        <v>15265</v>
      </c>
      <c r="D278" s="136" t="s">
        <v>11286</v>
      </c>
      <c r="E278" s="137">
        <v>38512.0</v>
      </c>
      <c r="F278" s="136" t="s">
        <v>550</v>
      </c>
      <c r="G278" s="136" t="s">
        <v>15266</v>
      </c>
      <c r="H278" s="136" t="s">
        <v>12050</v>
      </c>
      <c r="I278" s="121" t="str">
        <f>VLOOKUP(CLEAN(F278),'4-1 World Bank Categories'!$B$4:$C$220,2,FALSE)</f>
        <v>Low income</v>
      </c>
      <c r="J278" s="136" t="s">
        <v>15267</v>
      </c>
      <c r="K278" s="136" t="s">
        <v>14507</v>
      </c>
      <c r="L278" s="136" t="s">
        <v>14508</v>
      </c>
      <c r="M278" s="136"/>
      <c r="N278" s="136"/>
      <c r="O278" s="136"/>
      <c r="P278" s="136" t="s">
        <v>14509</v>
      </c>
      <c r="Q278" s="138" t="s">
        <v>14523</v>
      </c>
      <c r="R278" s="139"/>
      <c r="S278" s="140"/>
      <c r="T278" s="141"/>
      <c r="U278" s="140"/>
      <c r="V278" s="140"/>
      <c r="W278" s="140"/>
    </row>
    <row r="279" ht="22.5" customHeight="1">
      <c r="A279" s="135">
        <v>46014.57917824074</v>
      </c>
      <c r="B279" s="136" t="s">
        <v>5271</v>
      </c>
      <c r="C279" s="153"/>
      <c r="D279" s="136" t="s">
        <v>11286</v>
      </c>
      <c r="E279" s="137">
        <v>34091.0</v>
      </c>
      <c r="F279" s="136" t="s">
        <v>5274</v>
      </c>
      <c r="G279" s="136" t="s">
        <v>15268</v>
      </c>
      <c r="H279" s="136" t="s">
        <v>15269</v>
      </c>
      <c r="I279" s="121" t="str">
        <f>VLOOKUP(CLEAN(F279),'4-1 World Bank Categories'!$B$4:$C$220,2,FALSE)</f>
        <v>Middle income</v>
      </c>
      <c r="J279" s="136" t="s">
        <v>5273</v>
      </c>
      <c r="K279" s="136" t="s">
        <v>14512</v>
      </c>
      <c r="L279" s="136" t="s">
        <v>14508</v>
      </c>
      <c r="M279" s="136"/>
      <c r="N279" s="136"/>
      <c r="O279" s="136"/>
      <c r="P279" s="136" t="s">
        <v>14509</v>
      </c>
      <c r="Q279" s="124" t="s">
        <v>14510</v>
      </c>
      <c r="R279" s="125" t="s">
        <v>7680</v>
      </c>
      <c r="S279" s="140" t="s">
        <v>5271</v>
      </c>
      <c r="T279" s="142">
        <v>34091.0</v>
      </c>
      <c r="U279" s="140" t="s">
        <v>5273</v>
      </c>
      <c r="V279" s="140" t="s">
        <v>14536</v>
      </c>
      <c r="W279" s="140"/>
    </row>
    <row r="280" ht="22.5" customHeight="1">
      <c r="A280" s="143">
        <v>46014.72431712963</v>
      </c>
      <c r="B280" s="144" t="s">
        <v>15270</v>
      </c>
      <c r="C280" s="160"/>
      <c r="D280" s="144" t="s">
        <v>11316</v>
      </c>
      <c r="E280" s="145">
        <v>38131.0</v>
      </c>
      <c r="F280" s="144" t="s">
        <v>550</v>
      </c>
      <c r="G280" s="144" t="s">
        <v>14661</v>
      </c>
      <c r="H280" s="144" t="s">
        <v>11591</v>
      </c>
      <c r="I280" s="121" t="str">
        <f>VLOOKUP(CLEAN(F280),'4-1 World Bank Categories'!$B$4:$C$220,2,FALSE)</f>
        <v>Low income</v>
      </c>
      <c r="J280" s="144" t="s">
        <v>700</v>
      </c>
      <c r="K280" s="144" t="s">
        <v>14507</v>
      </c>
      <c r="L280" s="144" t="s">
        <v>14508</v>
      </c>
      <c r="M280" s="144"/>
      <c r="N280" s="144"/>
      <c r="O280" s="144"/>
      <c r="P280" s="144" t="s">
        <v>14509</v>
      </c>
      <c r="Q280" s="124" t="s">
        <v>14510</v>
      </c>
      <c r="R280" s="133"/>
      <c r="S280" s="140" t="s">
        <v>698</v>
      </c>
      <c r="T280" s="142">
        <v>38132.0</v>
      </c>
      <c r="U280" s="140" t="s">
        <v>700</v>
      </c>
      <c r="V280" s="140" t="s">
        <v>14555</v>
      </c>
      <c r="W280" s="140"/>
    </row>
    <row r="281" ht="22.5" customHeight="1">
      <c r="A281" s="135">
        <v>46014.75178240741</v>
      </c>
      <c r="B281" s="136" t="s">
        <v>5304</v>
      </c>
      <c r="C281" s="136" t="s">
        <v>5304</v>
      </c>
      <c r="D281" s="136" t="s">
        <v>11286</v>
      </c>
      <c r="E281" s="137">
        <v>34719.0</v>
      </c>
      <c r="F281" s="136" t="s">
        <v>14436</v>
      </c>
      <c r="G281" s="136" t="s">
        <v>15271</v>
      </c>
      <c r="H281" s="136" t="s">
        <v>14150</v>
      </c>
      <c r="I281" s="121" t="str">
        <f>VLOOKUP(CLEAN(F281),'4-1 World Bank Categories'!$B$4:$C$220,2,FALSE)</f>
        <v>Middle income</v>
      </c>
      <c r="J281" s="136" t="s">
        <v>5306</v>
      </c>
      <c r="K281" s="136" t="s">
        <v>14512</v>
      </c>
      <c r="L281" s="136" t="s">
        <v>14508</v>
      </c>
      <c r="M281" s="136" t="s">
        <v>15272</v>
      </c>
      <c r="N281" s="136"/>
      <c r="O281" s="136"/>
      <c r="P281" s="136" t="s">
        <v>14509</v>
      </c>
      <c r="Q281" s="124" t="s">
        <v>14510</v>
      </c>
      <c r="R281" s="125"/>
      <c r="S281" s="140" t="s">
        <v>5304</v>
      </c>
      <c r="T281" s="142">
        <v>34719.0</v>
      </c>
      <c r="U281" s="140" t="s">
        <v>5306</v>
      </c>
      <c r="V281" s="140" t="s">
        <v>14536</v>
      </c>
      <c r="W281" s="140"/>
    </row>
    <row r="282" ht="22.5" hidden="1" customHeight="1">
      <c r="A282" s="135">
        <v>46014.8062037037</v>
      </c>
      <c r="B282" s="136" t="s">
        <v>15273</v>
      </c>
      <c r="C282" s="153"/>
      <c r="D282" s="136" t="s">
        <v>11286</v>
      </c>
      <c r="E282" s="137">
        <v>35909.0</v>
      </c>
      <c r="F282" s="136" t="s">
        <v>550</v>
      </c>
      <c r="G282" s="136" t="s">
        <v>14661</v>
      </c>
      <c r="H282" s="136" t="s">
        <v>11591</v>
      </c>
      <c r="I282" s="121" t="str">
        <f>VLOOKUP(CLEAN(F282),'4-1 World Bank Categories'!$B$4:$C$220,2,FALSE)</f>
        <v>Low income</v>
      </c>
      <c r="J282" s="136" t="s">
        <v>15274</v>
      </c>
      <c r="K282" s="136" t="s">
        <v>14507</v>
      </c>
      <c r="L282" s="136" t="s">
        <v>14508</v>
      </c>
      <c r="M282" s="136"/>
      <c r="N282" s="136"/>
      <c r="O282" s="136"/>
      <c r="P282" s="136" t="s">
        <v>14509</v>
      </c>
      <c r="Q282" s="138" t="s">
        <v>14523</v>
      </c>
      <c r="R282" s="139"/>
      <c r="S282" s="140"/>
      <c r="T282" s="141"/>
      <c r="U282" s="140"/>
      <c r="V282" s="140"/>
      <c r="W282" s="140"/>
    </row>
    <row r="283" ht="22.5" customHeight="1">
      <c r="A283" s="135">
        <v>46014.877974537034</v>
      </c>
      <c r="B283" s="136" t="s">
        <v>15275</v>
      </c>
      <c r="C283" s="153"/>
      <c r="D283" s="136" t="s">
        <v>11286</v>
      </c>
      <c r="E283" s="137">
        <v>22759.0</v>
      </c>
      <c r="F283" s="136" t="s">
        <v>5294</v>
      </c>
      <c r="G283" s="136" t="s">
        <v>15276</v>
      </c>
      <c r="H283" s="136" t="s">
        <v>11313</v>
      </c>
      <c r="I283" s="121" t="str">
        <f>VLOOKUP(CLEAN(F283),'4-1 World Bank Categories'!$B$4:$C$220,2,FALSE)</f>
        <v>Low income</v>
      </c>
      <c r="J283" s="136" t="s">
        <v>5330</v>
      </c>
      <c r="K283" s="136" t="s">
        <v>14512</v>
      </c>
      <c r="L283" s="136" t="s">
        <v>14508</v>
      </c>
      <c r="M283" s="156"/>
      <c r="N283" s="136"/>
      <c r="O283" s="136"/>
      <c r="P283" s="136" t="s">
        <v>14509</v>
      </c>
      <c r="Q283" s="124" t="s">
        <v>14510</v>
      </c>
      <c r="R283" s="133" t="s">
        <v>7680</v>
      </c>
      <c r="S283" s="140" t="s">
        <v>5328</v>
      </c>
      <c r="T283" s="142">
        <v>22759.0</v>
      </c>
      <c r="U283" s="140" t="s">
        <v>5330</v>
      </c>
      <c r="V283" s="140" t="s">
        <v>14536</v>
      </c>
      <c r="W283" s="140"/>
    </row>
    <row r="284" ht="22.5" customHeight="1">
      <c r="A284" s="135">
        <v>46015.0103125</v>
      </c>
      <c r="B284" s="136" t="s">
        <v>15277</v>
      </c>
      <c r="C284" s="153"/>
      <c r="D284" s="136" t="s">
        <v>11286</v>
      </c>
      <c r="E284" s="137">
        <v>32915.0</v>
      </c>
      <c r="F284" s="136" t="s">
        <v>396</v>
      </c>
      <c r="G284" s="136" t="s">
        <v>15278</v>
      </c>
      <c r="H284" s="136" t="s">
        <v>12050</v>
      </c>
      <c r="I284" s="121" t="str">
        <f>VLOOKUP(CLEAN(F284),'4-1 World Bank Categories'!$B$4:$C$220,2,FALSE)</f>
        <v>Low income</v>
      </c>
      <c r="J284" s="136" t="s">
        <v>4733</v>
      </c>
      <c r="K284" s="136" t="s">
        <v>14507</v>
      </c>
      <c r="L284" s="136" t="s">
        <v>15279</v>
      </c>
      <c r="M284" s="136"/>
      <c r="N284" s="136"/>
      <c r="O284" s="136"/>
      <c r="P284" s="136" t="s">
        <v>14509</v>
      </c>
      <c r="Q284" s="124" t="s">
        <v>14510</v>
      </c>
      <c r="R284" s="125"/>
      <c r="S284" s="140" t="s">
        <v>15280</v>
      </c>
      <c r="T284" s="142">
        <v>32915.0</v>
      </c>
      <c r="U284" s="140" t="s">
        <v>4733</v>
      </c>
      <c r="V284" s="140" t="s">
        <v>14536</v>
      </c>
      <c r="W284" s="140"/>
    </row>
    <row r="285" ht="22.5" customHeight="1">
      <c r="A285" s="143">
        <v>46015.010671296295</v>
      </c>
      <c r="B285" s="144" t="s">
        <v>15281</v>
      </c>
      <c r="C285" s="144" t="s">
        <v>15282</v>
      </c>
      <c r="D285" s="144" t="s">
        <v>11286</v>
      </c>
      <c r="E285" s="145">
        <v>38467.0</v>
      </c>
      <c r="F285" s="144" t="s">
        <v>122</v>
      </c>
      <c r="G285" s="144" t="s">
        <v>15283</v>
      </c>
      <c r="H285" s="144" t="s">
        <v>11517</v>
      </c>
      <c r="I285" s="121" t="str">
        <f>VLOOKUP(CLEAN(F285),'4-1 World Bank Categories'!$B$4:$C$220,2,FALSE)</f>
        <v>Middle income</v>
      </c>
      <c r="J285" s="144" t="s">
        <v>3867</v>
      </c>
      <c r="K285" s="144" t="s">
        <v>14507</v>
      </c>
      <c r="L285" s="144" t="s">
        <v>14592</v>
      </c>
      <c r="M285" s="144"/>
      <c r="N285" s="144"/>
      <c r="O285" s="144"/>
      <c r="P285" s="144" t="s">
        <v>14509</v>
      </c>
      <c r="Q285" s="124" t="s">
        <v>14510</v>
      </c>
      <c r="R285" s="133"/>
      <c r="S285" s="140" t="s">
        <v>15284</v>
      </c>
      <c r="T285" s="142">
        <v>38467.0</v>
      </c>
      <c r="U285" s="140" t="s">
        <v>3867</v>
      </c>
      <c r="V285" s="140" t="s">
        <v>14694</v>
      </c>
      <c r="W285" s="140"/>
    </row>
    <row r="286" ht="22.5" customHeight="1">
      <c r="A286" s="135">
        <v>46015.10238425926</v>
      </c>
      <c r="B286" s="136" t="s">
        <v>1172</v>
      </c>
      <c r="C286" s="153"/>
      <c r="D286" s="136" t="s">
        <v>11286</v>
      </c>
      <c r="E286" s="137">
        <v>35053.0</v>
      </c>
      <c r="F286" s="136" t="s">
        <v>132</v>
      </c>
      <c r="G286" s="136" t="s">
        <v>259</v>
      </c>
      <c r="H286" s="136" t="s">
        <v>13830</v>
      </c>
      <c r="I286" s="121" t="str">
        <f>VLOOKUP(CLEAN(F286),'4-1 World Bank Categories'!$B$4:$C$220,2,FALSE)</f>
        <v>Middle income</v>
      </c>
      <c r="J286" s="136" t="s">
        <v>1174</v>
      </c>
      <c r="K286" s="136" t="s">
        <v>14507</v>
      </c>
      <c r="L286" s="136" t="s">
        <v>14508</v>
      </c>
      <c r="M286" s="136"/>
      <c r="N286" s="136"/>
      <c r="O286" s="136"/>
      <c r="P286" s="136" t="s">
        <v>14509</v>
      </c>
      <c r="Q286" s="124" t="s">
        <v>14510</v>
      </c>
      <c r="R286" s="125" t="s">
        <v>14516</v>
      </c>
      <c r="S286" s="140" t="s">
        <v>1172</v>
      </c>
      <c r="T286" s="142">
        <v>35053.0</v>
      </c>
      <c r="U286" s="140" t="s">
        <v>1174</v>
      </c>
      <c r="V286" s="140" t="s">
        <v>14536</v>
      </c>
      <c r="W286" s="140"/>
    </row>
    <row r="287" ht="22.5" customHeight="1">
      <c r="A287" s="135">
        <v>46015.33572916667</v>
      </c>
      <c r="B287" s="136" t="s">
        <v>5343</v>
      </c>
      <c r="C287" s="153"/>
      <c r="D287" s="136" t="s">
        <v>11316</v>
      </c>
      <c r="E287" s="137">
        <v>37530.0</v>
      </c>
      <c r="F287" s="136" t="s">
        <v>14459</v>
      </c>
      <c r="G287" s="136" t="s">
        <v>15285</v>
      </c>
      <c r="H287" s="136" t="s">
        <v>11682</v>
      </c>
      <c r="I287" s="121" t="str">
        <f>VLOOKUP(CLEAN(F287),'4-1 World Bank Categories'!$B$4:$C$220,2,FALSE)</f>
        <v>High income</v>
      </c>
      <c r="J287" s="136" t="s">
        <v>5345</v>
      </c>
      <c r="K287" s="136" t="s">
        <v>14507</v>
      </c>
      <c r="L287" s="136" t="s">
        <v>14508</v>
      </c>
      <c r="M287" s="136"/>
      <c r="N287" s="136"/>
      <c r="O287" s="136"/>
      <c r="P287" s="136" t="s">
        <v>14509</v>
      </c>
      <c r="Q287" s="124" t="s">
        <v>14510</v>
      </c>
      <c r="R287" s="133" t="s">
        <v>7680</v>
      </c>
      <c r="S287" s="140" t="s">
        <v>5343</v>
      </c>
      <c r="T287" s="142">
        <v>37530.0</v>
      </c>
      <c r="U287" s="140" t="s">
        <v>5345</v>
      </c>
      <c r="V287" s="140" t="s">
        <v>14536</v>
      </c>
      <c r="W287" s="140"/>
    </row>
    <row r="288" ht="22.5" customHeight="1">
      <c r="A288" s="135">
        <v>46015.628229166665</v>
      </c>
      <c r="B288" s="136" t="s">
        <v>5368</v>
      </c>
      <c r="C288" s="153"/>
      <c r="D288" s="136" t="s">
        <v>11316</v>
      </c>
      <c r="E288" s="137">
        <v>37441.0</v>
      </c>
      <c r="F288" s="136" t="s">
        <v>948</v>
      </c>
      <c r="G288" s="136" t="s">
        <v>15286</v>
      </c>
      <c r="H288" s="136" t="s">
        <v>11517</v>
      </c>
      <c r="I288" s="121" t="str">
        <f>VLOOKUP(CLEAN(F288),'4-1 World Bank Categories'!$B$4:$C$220,2,FALSE)</f>
        <v>Middle income</v>
      </c>
      <c r="J288" s="136" t="s">
        <v>5369</v>
      </c>
      <c r="K288" s="136" t="s">
        <v>14507</v>
      </c>
      <c r="L288" s="136" t="s">
        <v>14508</v>
      </c>
      <c r="M288" s="136"/>
      <c r="N288" s="136"/>
      <c r="O288" s="136"/>
      <c r="P288" s="136" t="s">
        <v>14509</v>
      </c>
      <c r="Q288" s="124" t="s">
        <v>14510</v>
      </c>
      <c r="R288" s="125"/>
      <c r="S288" s="140" t="s">
        <v>5368</v>
      </c>
      <c r="T288" s="142">
        <v>37441.0</v>
      </c>
      <c r="U288" s="140" t="s">
        <v>5369</v>
      </c>
      <c r="V288" s="140" t="s">
        <v>14536</v>
      </c>
      <c r="W288" s="140"/>
    </row>
    <row r="289" ht="22.5" customHeight="1">
      <c r="A289" s="135">
        <v>46015.772731481484</v>
      </c>
      <c r="B289" s="136" t="s">
        <v>15287</v>
      </c>
      <c r="C289" s="153"/>
      <c r="D289" s="136" t="s">
        <v>11286</v>
      </c>
      <c r="E289" s="137">
        <v>35790.0</v>
      </c>
      <c r="F289" s="136" t="s">
        <v>132</v>
      </c>
      <c r="G289" s="136" t="s">
        <v>15288</v>
      </c>
      <c r="H289" s="136" t="s">
        <v>15289</v>
      </c>
      <c r="I289" s="121" t="str">
        <f>VLOOKUP(CLEAN(F289),'4-1 World Bank Categories'!$B$4:$C$220,2,FALSE)</f>
        <v>Middle income</v>
      </c>
      <c r="J289" s="136" t="s">
        <v>5325</v>
      </c>
      <c r="K289" s="136" t="s">
        <v>14512</v>
      </c>
      <c r="L289" s="147">
        <v>46202.0</v>
      </c>
      <c r="M289" s="136"/>
      <c r="N289" s="136"/>
      <c r="O289" s="136"/>
      <c r="P289" s="136" t="s">
        <v>14509</v>
      </c>
      <c r="Q289" s="124" t="s">
        <v>14510</v>
      </c>
      <c r="R289" s="133" t="s">
        <v>7680</v>
      </c>
      <c r="S289" s="140" t="s">
        <v>15287</v>
      </c>
      <c r="T289" s="142">
        <v>35790.0</v>
      </c>
      <c r="U289" s="140" t="s">
        <v>5325</v>
      </c>
      <c r="V289" s="140" t="s">
        <v>14536</v>
      </c>
      <c r="W289" s="140"/>
    </row>
    <row r="290" ht="22.5" customHeight="1">
      <c r="A290" s="135">
        <v>46015.90650462963</v>
      </c>
      <c r="B290" s="136" t="s">
        <v>5407</v>
      </c>
      <c r="C290" s="153"/>
      <c r="D290" s="136" t="s">
        <v>11286</v>
      </c>
      <c r="E290" s="137">
        <v>34001.0</v>
      </c>
      <c r="F290" s="136" t="s">
        <v>192</v>
      </c>
      <c r="G290" s="136" t="s">
        <v>15290</v>
      </c>
      <c r="H290" s="136" t="s">
        <v>15291</v>
      </c>
      <c r="I290" s="121" t="str">
        <f>VLOOKUP(CLEAN(F290),'4-1 World Bank Categories'!$B$4:$C$220,2,FALSE)</f>
        <v>Middle income</v>
      </c>
      <c r="J290" s="136" t="s">
        <v>5409</v>
      </c>
      <c r="K290" s="136" t="s">
        <v>14507</v>
      </c>
      <c r="L290" s="136" t="s">
        <v>14508</v>
      </c>
      <c r="M290" s="136"/>
      <c r="N290" s="136"/>
      <c r="O290" s="136"/>
      <c r="P290" s="136" t="s">
        <v>14509</v>
      </c>
      <c r="Q290" s="124" t="s">
        <v>14510</v>
      </c>
      <c r="R290" s="125" t="s">
        <v>7680</v>
      </c>
      <c r="S290" s="140" t="s">
        <v>5407</v>
      </c>
      <c r="T290" s="142">
        <v>34001.0</v>
      </c>
      <c r="U290" s="140" t="s">
        <v>5409</v>
      </c>
      <c r="V290" s="140" t="s">
        <v>14536</v>
      </c>
      <c r="W290" s="140"/>
    </row>
    <row r="291" ht="22.5" customHeight="1">
      <c r="A291" s="135">
        <v>46016.165625</v>
      </c>
      <c r="B291" s="136" t="s">
        <v>3749</v>
      </c>
      <c r="C291" s="153"/>
      <c r="D291" s="136" t="s">
        <v>11316</v>
      </c>
      <c r="E291" s="137">
        <v>28859.0</v>
      </c>
      <c r="F291" s="136" t="s">
        <v>396</v>
      </c>
      <c r="G291" s="136" t="s">
        <v>15292</v>
      </c>
      <c r="H291" s="136" t="s">
        <v>11682</v>
      </c>
      <c r="I291" s="121" t="str">
        <f>VLOOKUP(CLEAN(F291),'4-1 World Bank Categories'!$B$4:$C$220,2,FALSE)</f>
        <v>Low income</v>
      </c>
      <c r="J291" s="136" t="s">
        <v>3751</v>
      </c>
      <c r="K291" s="136" t="s">
        <v>14507</v>
      </c>
      <c r="L291" s="147">
        <v>46202.0</v>
      </c>
      <c r="M291" s="136"/>
      <c r="N291" s="136"/>
      <c r="O291" s="136"/>
      <c r="P291" s="136" t="s">
        <v>14509</v>
      </c>
      <c r="Q291" s="124" t="s">
        <v>14510</v>
      </c>
      <c r="R291" s="125"/>
      <c r="S291" s="140" t="s">
        <v>3749</v>
      </c>
      <c r="T291" s="142">
        <v>28859.0</v>
      </c>
      <c r="U291" s="140" t="s">
        <v>3751</v>
      </c>
      <c r="V291" s="140" t="s">
        <v>14536</v>
      </c>
      <c r="W291" s="140"/>
    </row>
    <row r="292" ht="22.5" customHeight="1">
      <c r="A292" s="135">
        <v>46016.259050925924</v>
      </c>
      <c r="B292" s="136" t="s">
        <v>15293</v>
      </c>
      <c r="C292" s="153"/>
      <c r="D292" s="136" t="s">
        <v>11316</v>
      </c>
      <c r="E292" s="137">
        <v>35415.0</v>
      </c>
      <c r="F292" s="136" t="s">
        <v>314</v>
      </c>
      <c r="G292" s="136" t="s">
        <v>15294</v>
      </c>
      <c r="H292" s="136" t="s">
        <v>562</v>
      </c>
      <c r="I292" s="121" t="str">
        <f>VLOOKUP(CLEAN(F292),'4-1 World Bank Categories'!$B$4:$C$220,2,FALSE)</f>
        <v>Middle income</v>
      </c>
      <c r="J292" s="136" t="s">
        <v>5435</v>
      </c>
      <c r="K292" s="136" t="s">
        <v>14507</v>
      </c>
      <c r="L292" s="136" t="s">
        <v>14508</v>
      </c>
      <c r="M292" s="136"/>
      <c r="N292" s="136"/>
      <c r="O292" s="136"/>
      <c r="P292" s="136" t="s">
        <v>14509</v>
      </c>
      <c r="Q292" s="124" t="s">
        <v>14510</v>
      </c>
      <c r="R292" s="133"/>
      <c r="S292" s="140" t="s">
        <v>5433</v>
      </c>
      <c r="T292" s="142">
        <v>35415.0</v>
      </c>
      <c r="U292" s="140" t="s">
        <v>5435</v>
      </c>
      <c r="V292" s="140" t="s">
        <v>14586</v>
      </c>
      <c r="W292" s="140"/>
    </row>
    <row r="293" ht="22.5" customHeight="1">
      <c r="A293" s="135">
        <v>46017.49949074074</v>
      </c>
      <c r="B293" s="136" t="s">
        <v>15295</v>
      </c>
      <c r="C293" s="153"/>
      <c r="D293" s="136" t="s">
        <v>11286</v>
      </c>
      <c r="E293" s="137">
        <v>37458.0</v>
      </c>
      <c r="F293" s="136" t="s">
        <v>1973</v>
      </c>
      <c r="G293" s="136" t="s">
        <v>14744</v>
      </c>
      <c r="H293" s="136" t="s">
        <v>15296</v>
      </c>
      <c r="I293" s="121" t="str">
        <f>VLOOKUP(CLEAN(F293),'4-1 World Bank Categories'!$B$4:$C$220,2,FALSE)</f>
        <v>High income</v>
      </c>
      <c r="J293" s="136" t="s">
        <v>5490</v>
      </c>
      <c r="K293" s="136" t="s">
        <v>14507</v>
      </c>
      <c r="L293" s="136" t="s">
        <v>14508</v>
      </c>
      <c r="M293" s="136"/>
      <c r="N293" s="136"/>
      <c r="O293" s="136"/>
      <c r="P293" s="136" t="s">
        <v>14509</v>
      </c>
      <c r="Q293" s="124" t="s">
        <v>14510</v>
      </c>
      <c r="R293" s="125" t="s">
        <v>14516</v>
      </c>
      <c r="S293" s="140" t="s">
        <v>15297</v>
      </c>
      <c r="T293" s="142">
        <v>37458.0</v>
      </c>
      <c r="U293" s="140" t="s">
        <v>5490</v>
      </c>
      <c r="V293" s="140" t="s">
        <v>14783</v>
      </c>
      <c r="W293" s="140"/>
    </row>
    <row r="294" ht="22.5" customHeight="1">
      <c r="A294" s="135">
        <v>46017.703888888886</v>
      </c>
      <c r="B294" s="136" t="s">
        <v>3234</v>
      </c>
      <c r="C294" s="136" t="s">
        <v>767</v>
      </c>
      <c r="D294" s="136" t="s">
        <v>11286</v>
      </c>
      <c r="E294" s="137">
        <v>37734.0</v>
      </c>
      <c r="F294" s="136" t="s">
        <v>3154</v>
      </c>
      <c r="G294" s="136" t="s">
        <v>15298</v>
      </c>
      <c r="H294" s="136" t="s">
        <v>11682</v>
      </c>
      <c r="I294" s="121" t="str">
        <f>VLOOKUP(CLEAN(F294),'4-1 World Bank Categories'!$B$4:$C$220,2,FALSE)</f>
        <v>Middle income</v>
      </c>
      <c r="J294" s="136" t="s">
        <v>3236</v>
      </c>
      <c r="K294" s="136" t="s">
        <v>14507</v>
      </c>
      <c r="L294" s="136" t="s">
        <v>14508</v>
      </c>
      <c r="M294" s="136"/>
      <c r="N294" s="136"/>
      <c r="O294" s="136"/>
      <c r="P294" s="136" t="s">
        <v>14509</v>
      </c>
      <c r="Q294" s="124" t="s">
        <v>14510</v>
      </c>
      <c r="R294" s="133"/>
      <c r="S294" s="140" t="s">
        <v>3234</v>
      </c>
      <c r="T294" s="142">
        <v>37734.0</v>
      </c>
      <c r="U294" s="140" t="s">
        <v>3236</v>
      </c>
      <c r="V294" s="140" t="s">
        <v>14536</v>
      </c>
      <c r="W294" s="140"/>
    </row>
    <row r="295" ht="22.5" hidden="1" customHeight="1">
      <c r="A295" s="135">
        <v>46017.94322916667</v>
      </c>
      <c r="B295" s="136" t="s">
        <v>15299</v>
      </c>
      <c r="C295" s="153"/>
      <c r="D295" s="136" t="s">
        <v>11316</v>
      </c>
      <c r="E295" s="137">
        <v>38214.0</v>
      </c>
      <c r="F295" s="136" t="s">
        <v>2869</v>
      </c>
      <c r="G295" s="136" t="s">
        <v>15101</v>
      </c>
      <c r="H295" s="136" t="s">
        <v>11517</v>
      </c>
      <c r="I295" s="121" t="str">
        <f>VLOOKUP(CLEAN(F295),'4-1 World Bank Categories'!$B$4:$C$220,2,FALSE)</f>
        <v>Middle income</v>
      </c>
      <c r="J295" s="136" t="s">
        <v>15300</v>
      </c>
      <c r="K295" s="136" t="s">
        <v>14512</v>
      </c>
      <c r="L295" s="136" t="s">
        <v>14585</v>
      </c>
      <c r="M295" s="136"/>
      <c r="N295" s="136"/>
      <c r="O295" s="136"/>
      <c r="P295" s="136" t="s">
        <v>14509</v>
      </c>
      <c r="Q295" s="138" t="s">
        <v>14523</v>
      </c>
      <c r="R295" s="139"/>
      <c r="S295" s="140"/>
      <c r="T295" s="141"/>
      <c r="U295" s="140"/>
      <c r="V295" s="140"/>
      <c r="W295" s="140"/>
    </row>
    <row r="296" ht="22.5" customHeight="1">
      <c r="A296" s="135">
        <v>46017.94362268518</v>
      </c>
      <c r="B296" s="136" t="s">
        <v>15301</v>
      </c>
      <c r="C296" s="153"/>
      <c r="D296" s="136" t="s">
        <v>11286</v>
      </c>
      <c r="E296" s="137">
        <v>36742.0</v>
      </c>
      <c r="F296" s="136" t="s">
        <v>2869</v>
      </c>
      <c r="G296" s="136" t="s">
        <v>15106</v>
      </c>
      <c r="H296" s="136" t="s">
        <v>12050</v>
      </c>
      <c r="I296" s="121" t="str">
        <f>VLOOKUP(CLEAN(F296),'4-1 World Bank Categories'!$B$4:$C$220,2,FALSE)</f>
        <v>Middle income</v>
      </c>
      <c r="J296" s="136" t="s">
        <v>7420</v>
      </c>
      <c r="K296" s="136" t="s">
        <v>14512</v>
      </c>
      <c r="L296" s="136" t="s">
        <v>14585</v>
      </c>
      <c r="M296" s="136"/>
      <c r="N296" s="136"/>
      <c r="O296" s="136"/>
      <c r="P296" s="136" t="s">
        <v>14509</v>
      </c>
      <c r="Q296" s="124" t="s">
        <v>14510</v>
      </c>
      <c r="R296" s="133" t="s">
        <v>7680</v>
      </c>
      <c r="S296" s="140" t="s">
        <v>15301</v>
      </c>
      <c r="T296" s="142">
        <v>36742.0</v>
      </c>
      <c r="U296" s="140" t="s">
        <v>7420</v>
      </c>
      <c r="V296" s="140" t="s">
        <v>14536</v>
      </c>
      <c r="W296" s="140"/>
    </row>
    <row r="297" ht="22.5" hidden="1" customHeight="1">
      <c r="A297" s="135">
        <v>46017.94510416667</v>
      </c>
      <c r="B297" s="136" t="s">
        <v>15302</v>
      </c>
      <c r="C297" s="153"/>
      <c r="D297" s="136" t="s">
        <v>11316</v>
      </c>
      <c r="E297" s="137">
        <v>38492.0</v>
      </c>
      <c r="F297" s="136" t="s">
        <v>2869</v>
      </c>
      <c r="G297" s="136" t="s">
        <v>15101</v>
      </c>
      <c r="H297" s="136" t="s">
        <v>12050</v>
      </c>
      <c r="I297" s="121" t="str">
        <f>VLOOKUP(CLEAN(F297),'4-1 World Bank Categories'!$B$4:$C$220,2,FALSE)</f>
        <v>Middle income</v>
      </c>
      <c r="J297" s="136" t="s">
        <v>15303</v>
      </c>
      <c r="K297" s="136" t="s">
        <v>14512</v>
      </c>
      <c r="L297" s="136" t="s">
        <v>14585</v>
      </c>
      <c r="M297" s="136"/>
      <c r="N297" s="136"/>
      <c r="O297" s="136"/>
      <c r="P297" s="136" t="s">
        <v>14509</v>
      </c>
      <c r="Q297" s="138" t="s">
        <v>14523</v>
      </c>
      <c r="R297" s="139"/>
      <c r="S297" s="140"/>
      <c r="T297" s="141"/>
      <c r="U297" s="140"/>
      <c r="V297" s="140"/>
      <c r="W297" s="140"/>
    </row>
    <row r="298" ht="22.5" customHeight="1">
      <c r="A298" s="128">
        <v>46018.17959421297</v>
      </c>
      <c r="B298" s="129" t="s">
        <v>15304</v>
      </c>
      <c r="C298" s="130"/>
      <c r="D298" s="129" t="s">
        <v>11286</v>
      </c>
      <c r="E298" s="131">
        <v>37865.0</v>
      </c>
      <c r="F298" s="129" t="s">
        <v>1973</v>
      </c>
      <c r="G298" s="129" t="s">
        <v>14744</v>
      </c>
      <c r="H298" s="129" t="s">
        <v>11517</v>
      </c>
      <c r="I298" s="121" t="str">
        <f>VLOOKUP(CLEAN(F298),'4-1 World Bank Categories'!$B$4:$C$220,2,FALSE)</f>
        <v>High income</v>
      </c>
      <c r="J298" s="129" t="s">
        <v>5538</v>
      </c>
      <c r="K298" s="129" t="s">
        <v>14507</v>
      </c>
      <c r="L298" s="129" t="s">
        <v>14508</v>
      </c>
      <c r="M298" s="130"/>
      <c r="N298" s="129"/>
      <c r="O298" s="129"/>
      <c r="P298" s="129" t="s">
        <v>14509</v>
      </c>
      <c r="Q298" s="124" t="s">
        <v>14510</v>
      </c>
      <c r="R298" s="125" t="s">
        <v>14516</v>
      </c>
      <c r="S298" s="134" t="s">
        <v>5536</v>
      </c>
      <c r="T298" s="127"/>
      <c r="U298" s="127"/>
      <c r="V298" s="127"/>
      <c r="W298" s="127"/>
    </row>
    <row r="299" ht="22.5" customHeight="1">
      <c r="A299" s="135">
        <v>46018.25546296296</v>
      </c>
      <c r="B299" s="136" t="s">
        <v>15305</v>
      </c>
      <c r="C299" s="153"/>
      <c r="D299" s="136" t="s">
        <v>11286</v>
      </c>
      <c r="E299" s="137">
        <v>37761.0</v>
      </c>
      <c r="F299" s="136" t="s">
        <v>314</v>
      </c>
      <c r="G299" s="136" t="s">
        <v>15306</v>
      </c>
      <c r="H299" s="136" t="s">
        <v>14782</v>
      </c>
      <c r="I299" s="121" t="str">
        <f>VLOOKUP(CLEAN(F299),'4-1 World Bank Categories'!$B$4:$C$220,2,FALSE)</f>
        <v>Middle income</v>
      </c>
      <c r="J299" s="136" t="s">
        <v>5556</v>
      </c>
      <c r="K299" s="136" t="s">
        <v>14507</v>
      </c>
      <c r="L299" s="136" t="s">
        <v>14508</v>
      </c>
      <c r="M299" s="136"/>
      <c r="N299" s="136"/>
      <c r="O299" s="136"/>
      <c r="P299" s="136" t="s">
        <v>14509</v>
      </c>
      <c r="Q299" s="124" t="s">
        <v>14510</v>
      </c>
      <c r="R299" s="133" t="s">
        <v>7680</v>
      </c>
      <c r="S299" s="140" t="s">
        <v>15305</v>
      </c>
      <c r="T299" s="142">
        <v>37761.0</v>
      </c>
      <c r="U299" s="140" t="s">
        <v>5556</v>
      </c>
      <c r="V299" s="140" t="s">
        <v>14536</v>
      </c>
      <c r="W299" s="140"/>
    </row>
    <row r="300" ht="22.5" customHeight="1">
      <c r="A300" s="135">
        <v>46018.82331018519</v>
      </c>
      <c r="B300" s="136" t="s">
        <v>5602</v>
      </c>
      <c r="C300" s="136" t="s">
        <v>15307</v>
      </c>
      <c r="D300" s="136" t="s">
        <v>11316</v>
      </c>
      <c r="E300" s="137">
        <v>37994.0</v>
      </c>
      <c r="F300" s="136" t="s">
        <v>2862</v>
      </c>
      <c r="G300" s="136" t="s">
        <v>15308</v>
      </c>
      <c r="H300" s="136" t="s">
        <v>12050</v>
      </c>
      <c r="I300" s="121" t="str">
        <f>VLOOKUP(CLEAN(F300),'4-1 World Bank Categories'!$B$4:$C$220,2,FALSE)</f>
        <v>Middle income</v>
      </c>
      <c r="J300" s="136" t="s">
        <v>5604</v>
      </c>
      <c r="K300" s="136" t="s">
        <v>14512</v>
      </c>
      <c r="L300" s="136" t="s">
        <v>14508</v>
      </c>
      <c r="M300" s="136"/>
      <c r="N300" s="136"/>
      <c r="O300" s="136"/>
      <c r="P300" s="136" t="s">
        <v>14509</v>
      </c>
      <c r="Q300" s="124" t="s">
        <v>14510</v>
      </c>
      <c r="R300" s="125"/>
      <c r="S300" s="140" t="s">
        <v>5602</v>
      </c>
      <c r="T300" s="142">
        <v>37994.0</v>
      </c>
      <c r="U300" s="140" t="s">
        <v>5604</v>
      </c>
      <c r="V300" s="140" t="s">
        <v>14536</v>
      </c>
      <c r="W300" s="140"/>
    </row>
    <row r="301" ht="22.5" customHeight="1">
      <c r="A301" s="135">
        <v>46019.12762731482</v>
      </c>
      <c r="B301" s="136" t="s">
        <v>15309</v>
      </c>
      <c r="C301" s="136" t="s">
        <v>15310</v>
      </c>
      <c r="D301" s="136" t="s">
        <v>11316</v>
      </c>
      <c r="E301" s="137">
        <v>37259.0</v>
      </c>
      <c r="F301" s="136" t="s">
        <v>272</v>
      </c>
      <c r="G301" s="136" t="s">
        <v>15311</v>
      </c>
      <c r="H301" s="136" t="s">
        <v>15312</v>
      </c>
      <c r="I301" s="121" t="str">
        <f>VLOOKUP(CLEAN(F301),'4-1 World Bank Categories'!$B$4:$C$220,2,FALSE)</f>
        <v>Low income</v>
      </c>
      <c r="J301" s="136" t="s">
        <v>5619</v>
      </c>
      <c r="K301" s="136" t="s">
        <v>14507</v>
      </c>
      <c r="L301" s="136" t="s">
        <v>14508</v>
      </c>
      <c r="M301" s="136"/>
      <c r="N301" s="136"/>
      <c r="O301" s="136"/>
      <c r="P301" s="136" t="s">
        <v>14509</v>
      </c>
      <c r="Q301" s="124" t="s">
        <v>14510</v>
      </c>
      <c r="R301" s="133"/>
      <c r="S301" s="140" t="s">
        <v>15309</v>
      </c>
      <c r="T301" s="142">
        <v>37259.0</v>
      </c>
      <c r="U301" s="140" t="s">
        <v>5619</v>
      </c>
      <c r="V301" s="140" t="s">
        <v>14536</v>
      </c>
      <c r="W301" s="140"/>
    </row>
    <row r="302" ht="22.5" customHeight="1">
      <c r="A302" s="135">
        <v>46019.448113425926</v>
      </c>
      <c r="B302" s="136" t="s">
        <v>15313</v>
      </c>
      <c r="C302" s="153"/>
      <c r="D302" s="136" t="s">
        <v>11286</v>
      </c>
      <c r="E302" s="137">
        <v>30435.0</v>
      </c>
      <c r="F302" s="136" t="s">
        <v>5698</v>
      </c>
      <c r="G302" s="136" t="s">
        <v>266</v>
      </c>
      <c r="H302" s="136" t="s">
        <v>15314</v>
      </c>
      <c r="I302" s="121" t="str">
        <f>VLOOKUP(CLEAN(F302),'4-1 World Bank Categories'!$B$4:$C$220,2,FALSE)</f>
        <v>Middle income</v>
      </c>
      <c r="J302" s="136" t="s">
        <v>5696</v>
      </c>
      <c r="K302" s="136" t="s">
        <v>14512</v>
      </c>
      <c r="L302" s="136" t="s">
        <v>14508</v>
      </c>
      <c r="M302" s="136"/>
      <c r="N302" s="136"/>
      <c r="O302" s="136"/>
      <c r="P302" s="136" t="s">
        <v>14509</v>
      </c>
      <c r="Q302" s="124" t="s">
        <v>14510</v>
      </c>
      <c r="R302" s="125" t="s">
        <v>7680</v>
      </c>
      <c r="S302" s="140" t="s">
        <v>15313</v>
      </c>
      <c r="T302" s="142">
        <v>30435.0</v>
      </c>
      <c r="U302" s="140" t="s">
        <v>5696</v>
      </c>
      <c r="V302" s="140" t="s">
        <v>14536</v>
      </c>
      <c r="W302" s="140"/>
    </row>
    <row r="303" ht="22.5" customHeight="1">
      <c r="A303" s="143">
        <v>46019.495625</v>
      </c>
      <c r="B303" s="144" t="s">
        <v>4168</v>
      </c>
      <c r="C303" s="160"/>
      <c r="D303" s="144" t="s">
        <v>11286</v>
      </c>
      <c r="E303" s="145">
        <v>37441.0</v>
      </c>
      <c r="F303" s="144" t="s">
        <v>314</v>
      </c>
      <c r="G303" s="144" t="s">
        <v>15315</v>
      </c>
      <c r="H303" s="144" t="s">
        <v>606</v>
      </c>
      <c r="I303" s="121" t="str">
        <f>VLOOKUP(CLEAN(F303),'4-1 World Bank Categories'!$B$4:$C$220,2,FALSE)</f>
        <v>Middle income</v>
      </c>
      <c r="J303" s="144" t="s">
        <v>4169</v>
      </c>
      <c r="K303" s="144" t="s">
        <v>14507</v>
      </c>
      <c r="L303" s="144" t="s">
        <v>14508</v>
      </c>
      <c r="M303" s="144"/>
      <c r="N303" s="144"/>
      <c r="O303" s="144"/>
      <c r="P303" s="144" t="s">
        <v>14509</v>
      </c>
      <c r="Q303" s="124" t="s">
        <v>14510</v>
      </c>
      <c r="R303" s="133"/>
      <c r="S303" s="140" t="s">
        <v>4168</v>
      </c>
      <c r="T303" s="142">
        <v>37441.0</v>
      </c>
      <c r="U303" s="140" t="s">
        <v>4169</v>
      </c>
      <c r="V303" s="140" t="s">
        <v>14536</v>
      </c>
      <c r="W303" s="140"/>
    </row>
    <row r="304" ht="22.5" customHeight="1">
      <c r="A304" s="135">
        <v>46019.814305555556</v>
      </c>
      <c r="B304" s="136" t="s">
        <v>15316</v>
      </c>
      <c r="C304" s="153"/>
      <c r="D304" s="136" t="s">
        <v>11286</v>
      </c>
      <c r="E304" s="137">
        <v>35223.0</v>
      </c>
      <c r="F304" s="136" t="s">
        <v>132</v>
      </c>
      <c r="G304" s="136" t="s">
        <v>15317</v>
      </c>
      <c r="H304" s="136" t="s">
        <v>12278</v>
      </c>
      <c r="I304" s="121" t="str">
        <f>VLOOKUP(CLEAN(F304),'4-1 World Bank Categories'!$B$4:$C$220,2,FALSE)</f>
        <v>Middle income</v>
      </c>
      <c r="J304" s="136" t="s">
        <v>5750</v>
      </c>
      <c r="K304" s="136" t="s">
        <v>14507</v>
      </c>
      <c r="L304" s="136" t="s">
        <v>14508</v>
      </c>
      <c r="M304" s="136"/>
      <c r="N304" s="136"/>
      <c r="O304" s="136"/>
      <c r="P304" s="136" t="s">
        <v>14509</v>
      </c>
      <c r="Q304" s="124" t="s">
        <v>14510</v>
      </c>
      <c r="R304" s="125" t="s">
        <v>14516</v>
      </c>
      <c r="S304" s="140" t="s">
        <v>5748</v>
      </c>
      <c r="T304" s="142">
        <v>35223.0</v>
      </c>
      <c r="U304" s="140" t="s">
        <v>5750</v>
      </c>
      <c r="V304" s="140" t="s">
        <v>14586</v>
      </c>
      <c r="W304" s="140"/>
    </row>
    <row r="305" ht="22.5" customHeight="1">
      <c r="A305" s="135">
        <v>46019.824212962965</v>
      </c>
      <c r="B305" s="136" t="s">
        <v>15318</v>
      </c>
      <c r="C305" s="153"/>
      <c r="D305" s="136" t="s">
        <v>11286</v>
      </c>
      <c r="E305" s="137">
        <v>37216.0</v>
      </c>
      <c r="F305" s="136" t="s">
        <v>122</v>
      </c>
      <c r="G305" s="136" t="s">
        <v>15319</v>
      </c>
      <c r="H305" s="136" t="s">
        <v>15320</v>
      </c>
      <c r="I305" s="121" t="str">
        <f>VLOOKUP(CLEAN(F305),'4-1 World Bank Categories'!$B$4:$C$220,2,FALSE)</f>
        <v>Middle income</v>
      </c>
      <c r="J305" s="136" t="s">
        <v>5742</v>
      </c>
      <c r="K305" s="136" t="s">
        <v>14507</v>
      </c>
      <c r="L305" s="136" t="s">
        <v>14592</v>
      </c>
      <c r="M305" s="136"/>
      <c r="N305" s="136"/>
      <c r="O305" s="136"/>
      <c r="P305" s="136" t="s">
        <v>14509</v>
      </c>
      <c r="Q305" s="124" t="s">
        <v>14510</v>
      </c>
      <c r="R305" s="133"/>
      <c r="S305" s="140" t="s">
        <v>5740</v>
      </c>
      <c r="T305" s="142">
        <v>37216.0</v>
      </c>
      <c r="U305" s="140" t="s">
        <v>5742</v>
      </c>
      <c r="V305" s="140" t="s">
        <v>14536</v>
      </c>
      <c r="W305" s="140"/>
    </row>
    <row r="306" ht="22.5" customHeight="1">
      <c r="A306" s="135">
        <v>46020.02071759259</v>
      </c>
      <c r="B306" s="136" t="s">
        <v>5759</v>
      </c>
      <c r="C306" s="153"/>
      <c r="D306" s="136" t="s">
        <v>11286</v>
      </c>
      <c r="E306" s="137">
        <v>37597.0</v>
      </c>
      <c r="F306" s="136" t="s">
        <v>14459</v>
      </c>
      <c r="G306" s="136" t="s">
        <v>15321</v>
      </c>
      <c r="H306" s="136" t="s">
        <v>7454</v>
      </c>
      <c r="I306" s="121" t="str">
        <f>VLOOKUP(CLEAN(F306),'4-1 World Bank Categories'!$B$4:$C$220,2,FALSE)</f>
        <v>High income</v>
      </c>
      <c r="J306" s="136" t="s">
        <v>5761</v>
      </c>
      <c r="K306" s="136" t="s">
        <v>14507</v>
      </c>
      <c r="L306" s="147">
        <v>46202.0</v>
      </c>
      <c r="M306" s="136"/>
      <c r="N306" s="136"/>
      <c r="O306" s="136"/>
      <c r="P306" s="136" t="s">
        <v>14509</v>
      </c>
      <c r="Q306" s="124" t="s">
        <v>14510</v>
      </c>
      <c r="R306" s="125" t="s">
        <v>7680</v>
      </c>
      <c r="S306" s="140" t="s">
        <v>5759</v>
      </c>
      <c r="T306" s="142">
        <v>37597.0</v>
      </c>
      <c r="U306" s="140" t="s">
        <v>5761</v>
      </c>
      <c r="V306" s="140" t="s">
        <v>14536</v>
      </c>
      <c r="W306" s="140"/>
    </row>
    <row r="307" ht="22.5" customHeight="1">
      <c r="A307" s="135">
        <v>46020.15085648148</v>
      </c>
      <c r="B307" s="136" t="s">
        <v>5812</v>
      </c>
      <c r="C307" s="153"/>
      <c r="D307" s="136" t="s">
        <v>11316</v>
      </c>
      <c r="E307" s="137">
        <v>34964.0</v>
      </c>
      <c r="F307" s="136" t="s">
        <v>299</v>
      </c>
      <c r="G307" s="136" t="s">
        <v>15322</v>
      </c>
      <c r="H307" s="136" t="s">
        <v>204</v>
      </c>
      <c r="I307" s="121" t="str">
        <f>VLOOKUP(CLEAN(F307),'4-1 World Bank Categories'!$B$4:$C$220,2,FALSE)</f>
        <v>Low income</v>
      </c>
      <c r="J307" s="136" t="s">
        <v>5814</v>
      </c>
      <c r="K307" s="136" t="s">
        <v>14507</v>
      </c>
      <c r="L307" s="136" t="s">
        <v>14508</v>
      </c>
      <c r="M307" s="136"/>
      <c r="N307" s="136"/>
      <c r="O307" s="136"/>
      <c r="P307" s="136" t="s">
        <v>14509</v>
      </c>
      <c r="Q307" s="124" t="s">
        <v>14510</v>
      </c>
      <c r="R307" s="133" t="s">
        <v>7680</v>
      </c>
      <c r="S307" s="140" t="s">
        <v>5812</v>
      </c>
      <c r="T307" s="142">
        <v>34964.0</v>
      </c>
      <c r="U307" s="140" t="s">
        <v>5814</v>
      </c>
      <c r="V307" s="140" t="s">
        <v>14536</v>
      </c>
      <c r="W307" s="140"/>
    </row>
    <row r="308" ht="22.5" customHeight="1">
      <c r="A308" s="143">
        <v>46020.15122685185</v>
      </c>
      <c r="B308" s="144" t="s">
        <v>15323</v>
      </c>
      <c r="C308" s="160"/>
      <c r="D308" s="144" t="s">
        <v>11316</v>
      </c>
      <c r="E308" s="145">
        <v>28912.0</v>
      </c>
      <c r="F308" s="144" t="s">
        <v>14407</v>
      </c>
      <c r="G308" s="144" t="s">
        <v>15324</v>
      </c>
      <c r="H308" s="144" t="s">
        <v>15325</v>
      </c>
      <c r="I308" s="121" t="str">
        <f>VLOOKUP(CLEAN(F308),'4-1 World Bank Categories'!$B$4:$C$220,2,FALSE)</f>
        <v>Low income</v>
      </c>
      <c r="J308" s="144" t="s">
        <v>3780</v>
      </c>
      <c r="K308" s="144" t="s">
        <v>14507</v>
      </c>
      <c r="L308" s="144" t="s">
        <v>14508</v>
      </c>
      <c r="M308" s="144" t="s">
        <v>15326</v>
      </c>
      <c r="N308" s="144"/>
      <c r="O308" s="144"/>
      <c r="P308" s="144" t="s">
        <v>14509</v>
      </c>
      <c r="Q308" s="124" t="s">
        <v>14510</v>
      </c>
      <c r="R308" s="125"/>
      <c r="S308" s="140" t="s">
        <v>5821</v>
      </c>
      <c r="T308" s="142">
        <v>28912.0</v>
      </c>
      <c r="U308" s="140" t="s">
        <v>3780</v>
      </c>
      <c r="V308" s="140" t="s">
        <v>14536</v>
      </c>
      <c r="W308" s="140"/>
    </row>
    <row r="309" ht="22.5" customHeight="1">
      <c r="A309" s="135">
        <v>46020.19332175926</v>
      </c>
      <c r="B309" s="136" t="s">
        <v>5144</v>
      </c>
      <c r="C309" s="153"/>
      <c r="D309" s="136" t="s">
        <v>11286</v>
      </c>
      <c r="E309" s="137">
        <v>35440.0</v>
      </c>
      <c r="F309" s="136" t="s">
        <v>132</v>
      </c>
      <c r="G309" s="136" t="s">
        <v>15327</v>
      </c>
      <c r="H309" s="136" t="s">
        <v>11650</v>
      </c>
      <c r="I309" s="121" t="str">
        <f>VLOOKUP(CLEAN(F309),'4-1 World Bank Categories'!$B$4:$C$220,2,FALSE)</f>
        <v>Middle income</v>
      </c>
      <c r="J309" s="136" t="s">
        <v>5146</v>
      </c>
      <c r="K309" s="136" t="s">
        <v>14507</v>
      </c>
      <c r="L309" s="136" t="s">
        <v>14508</v>
      </c>
      <c r="M309" s="136"/>
      <c r="N309" s="136"/>
      <c r="O309" s="136"/>
      <c r="P309" s="136" t="s">
        <v>14509</v>
      </c>
      <c r="Q309" s="124" t="s">
        <v>14510</v>
      </c>
      <c r="R309" s="133" t="s">
        <v>7680</v>
      </c>
      <c r="S309" s="140" t="s">
        <v>5144</v>
      </c>
      <c r="T309" s="142">
        <v>35440.0</v>
      </c>
      <c r="U309" s="140" t="s">
        <v>5146</v>
      </c>
      <c r="V309" s="140" t="s">
        <v>14536</v>
      </c>
      <c r="W309" s="140"/>
    </row>
    <row r="310" ht="22.5" customHeight="1">
      <c r="A310" s="135">
        <v>46020.22467592593</v>
      </c>
      <c r="B310" s="136" t="s">
        <v>15328</v>
      </c>
      <c r="C310" s="153"/>
      <c r="D310" s="136" t="s">
        <v>11316</v>
      </c>
      <c r="E310" s="137">
        <v>37764.0</v>
      </c>
      <c r="F310" s="136" t="s">
        <v>272</v>
      </c>
      <c r="G310" s="136" t="s">
        <v>15329</v>
      </c>
      <c r="H310" s="136" t="s">
        <v>246</v>
      </c>
      <c r="I310" s="121" t="str">
        <f>VLOOKUP(CLEAN(F310),'4-1 World Bank Categories'!$B$4:$C$220,2,FALSE)</f>
        <v>Low income</v>
      </c>
      <c r="J310" s="136" t="s">
        <v>5833</v>
      </c>
      <c r="K310" s="136" t="s">
        <v>14507</v>
      </c>
      <c r="L310" s="136" t="s">
        <v>14508</v>
      </c>
      <c r="M310" s="136"/>
      <c r="N310" s="136"/>
      <c r="O310" s="136"/>
      <c r="P310" s="136" t="s">
        <v>14509</v>
      </c>
      <c r="Q310" s="124" t="s">
        <v>14510</v>
      </c>
      <c r="R310" s="125"/>
      <c r="S310" s="140" t="s">
        <v>15328</v>
      </c>
      <c r="T310" s="142">
        <v>37764.0</v>
      </c>
      <c r="U310" s="140" t="s">
        <v>5833</v>
      </c>
      <c r="V310" s="140" t="s">
        <v>14536</v>
      </c>
      <c r="W310" s="140"/>
    </row>
    <row r="311" ht="22.5" customHeight="1">
      <c r="A311" s="135">
        <v>46020.30872685185</v>
      </c>
      <c r="B311" s="136" t="s">
        <v>15330</v>
      </c>
      <c r="C311" s="153"/>
      <c r="D311" s="136" t="s">
        <v>11316</v>
      </c>
      <c r="E311" s="172">
        <v>34168.0</v>
      </c>
      <c r="F311" s="136" t="s">
        <v>1347</v>
      </c>
      <c r="G311" s="136" t="s">
        <v>15331</v>
      </c>
      <c r="H311" s="136" t="s">
        <v>15332</v>
      </c>
      <c r="I311" s="121" t="str">
        <f>VLOOKUP(CLEAN(F311),'4-1 World Bank Categories'!$B$4:$C$220,2,FALSE)</f>
        <v>Middle income</v>
      </c>
      <c r="J311" s="136" t="s">
        <v>5447</v>
      </c>
      <c r="K311" s="136" t="s">
        <v>14512</v>
      </c>
      <c r="L311" s="136" t="s">
        <v>14592</v>
      </c>
      <c r="M311" s="136"/>
      <c r="N311" s="136"/>
      <c r="O311" s="136"/>
      <c r="P311" s="136" t="s">
        <v>14509</v>
      </c>
      <c r="Q311" s="124" t="s">
        <v>14510</v>
      </c>
      <c r="R311" s="133"/>
      <c r="S311" s="140" t="s">
        <v>15333</v>
      </c>
      <c r="T311" s="142">
        <v>34168.0</v>
      </c>
      <c r="U311" s="140" t="s">
        <v>5447</v>
      </c>
      <c r="V311" s="140" t="s">
        <v>14536</v>
      </c>
      <c r="W311" s="140"/>
    </row>
    <row r="312" ht="22.5" customHeight="1">
      <c r="A312" s="135">
        <v>46020.42833333334</v>
      </c>
      <c r="B312" s="136" t="s">
        <v>15334</v>
      </c>
      <c r="C312" s="153"/>
      <c r="D312" s="136" t="s">
        <v>11316</v>
      </c>
      <c r="E312" s="137">
        <v>33649.0</v>
      </c>
      <c r="F312" s="136" t="s">
        <v>2852</v>
      </c>
      <c r="G312" s="136" t="s">
        <v>15335</v>
      </c>
      <c r="H312" s="136" t="s">
        <v>15336</v>
      </c>
      <c r="I312" s="121" t="str">
        <f>VLOOKUP(CLEAN(F312),'4-1 World Bank Categories'!$B$4:$C$220,2,FALSE)</f>
        <v>Low income</v>
      </c>
      <c r="J312" s="136" t="s">
        <v>5870</v>
      </c>
      <c r="K312" s="136" t="s">
        <v>14507</v>
      </c>
      <c r="L312" s="136" t="s">
        <v>15337</v>
      </c>
      <c r="M312" s="136"/>
      <c r="N312" s="136"/>
      <c r="O312" s="136"/>
      <c r="P312" s="136" t="s">
        <v>14509</v>
      </c>
      <c r="Q312" s="124" t="s">
        <v>14510</v>
      </c>
      <c r="R312" s="125" t="s">
        <v>7680</v>
      </c>
      <c r="S312" s="140" t="s">
        <v>5868</v>
      </c>
      <c r="T312" s="142">
        <v>33649.0</v>
      </c>
      <c r="U312" s="140" t="s">
        <v>5870</v>
      </c>
      <c r="V312" s="140" t="s">
        <v>14586</v>
      </c>
      <c r="W312" s="140"/>
    </row>
    <row r="313" ht="22.5" customHeight="1">
      <c r="A313" s="135">
        <v>46020.688252314816</v>
      </c>
      <c r="B313" s="136" t="s">
        <v>15338</v>
      </c>
      <c r="C313" s="153"/>
      <c r="D313" s="136" t="s">
        <v>11286</v>
      </c>
      <c r="E313" s="172" t="s">
        <v>15339</v>
      </c>
      <c r="F313" s="136" t="s">
        <v>178</v>
      </c>
      <c r="G313" s="136" t="s">
        <v>15340</v>
      </c>
      <c r="H313" s="136" t="s">
        <v>15064</v>
      </c>
      <c r="I313" s="121" t="str">
        <f>VLOOKUP(CLEAN(F313),'4-1 World Bank Categories'!$B$4:$C$220,2,FALSE)</f>
        <v>Middle income</v>
      </c>
      <c r="J313" s="136" t="s">
        <v>15341</v>
      </c>
      <c r="K313" s="136" t="s">
        <v>14507</v>
      </c>
      <c r="L313" s="147">
        <v>46202.0</v>
      </c>
      <c r="M313" s="136" t="s">
        <v>2209</v>
      </c>
      <c r="N313" s="136"/>
      <c r="O313" s="136"/>
      <c r="P313" s="136" t="s">
        <v>14509</v>
      </c>
      <c r="Q313" s="124" t="s">
        <v>14510</v>
      </c>
      <c r="R313" s="133" t="s">
        <v>14516</v>
      </c>
      <c r="S313" s="140" t="s">
        <v>15338</v>
      </c>
      <c r="T313" s="142">
        <v>28603.0</v>
      </c>
      <c r="U313" s="140" t="s">
        <v>2172</v>
      </c>
      <c r="V313" s="140" t="s">
        <v>14643</v>
      </c>
      <c r="W313" s="140"/>
    </row>
    <row r="314" ht="22.5" customHeight="1">
      <c r="A314" s="135">
        <v>46020.7937962963</v>
      </c>
      <c r="B314" s="136" t="s">
        <v>15342</v>
      </c>
      <c r="C314" s="153"/>
      <c r="D314" s="136" t="s">
        <v>11286</v>
      </c>
      <c r="E314" s="137">
        <v>35906.0</v>
      </c>
      <c r="F314" s="136" t="s">
        <v>272</v>
      </c>
      <c r="G314" s="136" t="s">
        <v>15329</v>
      </c>
      <c r="H314" s="136" t="s">
        <v>15343</v>
      </c>
      <c r="I314" s="121" t="str">
        <f>VLOOKUP(CLEAN(F314),'4-1 World Bank Categories'!$B$4:$C$220,2,FALSE)</f>
        <v>Low income</v>
      </c>
      <c r="J314" s="136" t="s">
        <v>5655</v>
      </c>
      <c r="K314" s="136" t="s">
        <v>14512</v>
      </c>
      <c r="L314" s="136" t="s">
        <v>14592</v>
      </c>
      <c r="M314" s="136"/>
      <c r="N314" s="136"/>
      <c r="O314" s="136"/>
      <c r="P314" s="136" t="s">
        <v>14509</v>
      </c>
      <c r="Q314" s="124" t="s">
        <v>14510</v>
      </c>
      <c r="R314" s="125"/>
      <c r="S314" s="140" t="s">
        <v>15344</v>
      </c>
      <c r="T314" s="142">
        <v>35906.0</v>
      </c>
      <c r="U314" s="140" t="s">
        <v>5655</v>
      </c>
      <c r="V314" s="140" t="s">
        <v>14586</v>
      </c>
      <c r="W314" s="140"/>
    </row>
    <row r="315" ht="22.5" customHeight="1">
      <c r="A315" s="120">
        <v>46020.82362111111</v>
      </c>
      <c r="B315" s="121" t="s">
        <v>7231</v>
      </c>
      <c r="C315" s="121" t="s">
        <v>15345</v>
      </c>
      <c r="D315" s="121" t="s">
        <v>11316</v>
      </c>
      <c r="E315" s="123">
        <v>33835.0</v>
      </c>
      <c r="F315" s="121" t="s">
        <v>14434</v>
      </c>
      <c r="G315" s="121" t="s">
        <v>15346</v>
      </c>
      <c r="H315" s="121" t="s">
        <v>15347</v>
      </c>
      <c r="I315" s="121" t="str">
        <f>VLOOKUP(CLEAN(F315),'4-1 World Bank Categories'!$B$4:$C$220,2,FALSE)</f>
        <v>High income</v>
      </c>
      <c r="J315" s="121" t="s">
        <v>7233</v>
      </c>
      <c r="K315" s="121" t="s">
        <v>14507</v>
      </c>
      <c r="L315" s="121" t="s">
        <v>14592</v>
      </c>
      <c r="M315" s="122"/>
      <c r="N315" s="121"/>
      <c r="O315" s="121"/>
      <c r="P315" s="121" t="s">
        <v>14509</v>
      </c>
      <c r="Q315" s="124" t="s">
        <v>14510</v>
      </c>
      <c r="R315" s="133" t="s">
        <v>14516</v>
      </c>
      <c r="S315" s="126" t="s">
        <v>7231</v>
      </c>
      <c r="T315" s="127"/>
      <c r="U315" s="127"/>
      <c r="V315" s="127"/>
      <c r="W315" s="127"/>
    </row>
    <row r="316" ht="22.5" customHeight="1">
      <c r="A316" s="128">
        <v>46020.85807666667</v>
      </c>
      <c r="B316" s="129" t="s">
        <v>6169</v>
      </c>
      <c r="C316" s="130"/>
      <c r="D316" s="129" t="s">
        <v>11286</v>
      </c>
      <c r="E316" s="131">
        <v>36954.0</v>
      </c>
      <c r="F316" s="129" t="s">
        <v>15348</v>
      </c>
      <c r="G316" s="129" t="s">
        <v>15349</v>
      </c>
      <c r="H316" s="129" t="s">
        <v>13247</v>
      </c>
      <c r="I316" s="121" t="str">
        <f>VLOOKUP(CLEAN(F316),'4-1 World Bank Categories'!$B$4:$C$220,2,FALSE)</f>
        <v>Middle income</v>
      </c>
      <c r="J316" s="129" t="s">
        <v>6171</v>
      </c>
      <c r="K316" s="129" t="s">
        <v>14507</v>
      </c>
      <c r="L316" s="129" t="s">
        <v>14592</v>
      </c>
      <c r="M316" s="130"/>
      <c r="N316" s="129"/>
      <c r="O316" s="129"/>
      <c r="P316" s="129" t="s">
        <v>14509</v>
      </c>
      <c r="Q316" s="124" t="s">
        <v>14510</v>
      </c>
      <c r="R316" s="125"/>
      <c r="S316" s="134" t="s">
        <v>6169</v>
      </c>
      <c r="T316" s="127"/>
      <c r="U316" s="127"/>
      <c r="V316" s="127"/>
      <c r="W316" s="127"/>
    </row>
    <row r="317" ht="22.5" customHeight="1">
      <c r="A317" s="150">
        <v>46020.96047453704</v>
      </c>
      <c r="B317" s="151" t="s">
        <v>15350</v>
      </c>
      <c r="C317" s="151" t="s">
        <v>15351</v>
      </c>
      <c r="D317" s="151" t="s">
        <v>11316</v>
      </c>
      <c r="E317" s="152">
        <v>35687.0</v>
      </c>
      <c r="F317" s="136" t="s">
        <v>2852</v>
      </c>
      <c r="G317" s="151" t="s">
        <v>15352</v>
      </c>
      <c r="H317" s="151" t="s">
        <v>15353</v>
      </c>
      <c r="I317" s="121" t="str">
        <f>VLOOKUP(CLEAN(F317),'4-1 World Bank Categories'!$B$4:$C$220,2,FALSE)</f>
        <v>Low income</v>
      </c>
      <c r="J317" s="151" t="s">
        <v>2850</v>
      </c>
      <c r="K317" s="151" t="s">
        <v>14507</v>
      </c>
      <c r="L317" s="173">
        <v>46207.0</v>
      </c>
      <c r="M317" s="151"/>
      <c r="N317" s="151"/>
      <c r="O317" s="151"/>
      <c r="P317" s="151" t="s">
        <v>14509</v>
      </c>
      <c r="Q317" s="124" t="s">
        <v>14510</v>
      </c>
      <c r="R317" s="133"/>
      <c r="S317" s="140" t="s">
        <v>2848</v>
      </c>
      <c r="T317" s="142">
        <v>35687.0</v>
      </c>
      <c r="U317" s="140" t="s">
        <v>2850</v>
      </c>
      <c r="V317" s="140" t="s">
        <v>14694</v>
      </c>
      <c r="W317" s="140"/>
    </row>
    <row r="318" ht="22.5" customHeight="1">
      <c r="A318" s="135">
        <v>46021.01755787037</v>
      </c>
      <c r="B318" s="136" t="s">
        <v>5689</v>
      </c>
      <c r="C318" s="153"/>
      <c r="D318" s="136" t="s">
        <v>11316</v>
      </c>
      <c r="E318" s="137">
        <v>37131.0</v>
      </c>
      <c r="F318" s="136" t="s">
        <v>918</v>
      </c>
      <c r="G318" s="136" t="s">
        <v>14793</v>
      </c>
      <c r="H318" s="136" t="s">
        <v>246</v>
      </c>
      <c r="I318" s="121" t="str">
        <f>VLOOKUP(CLEAN(F318),'4-1 World Bank Categories'!$B$4:$C$220,2,FALSE)</f>
        <v>Middle income</v>
      </c>
      <c r="J318" s="136" t="s">
        <v>5691</v>
      </c>
      <c r="K318" s="136" t="s">
        <v>14507</v>
      </c>
      <c r="L318" s="136" t="s">
        <v>14508</v>
      </c>
      <c r="M318" s="136"/>
      <c r="N318" s="136"/>
      <c r="O318" s="136"/>
      <c r="P318" s="136" t="s">
        <v>14509</v>
      </c>
      <c r="Q318" s="124" t="s">
        <v>14510</v>
      </c>
      <c r="R318" s="125" t="s">
        <v>14516</v>
      </c>
      <c r="S318" s="140" t="s">
        <v>5689</v>
      </c>
      <c r="T318" s="142">
        <v>37131.0</v>
      </c>
      <c r="U318" s="140" t="s">
        <v>5691</v>
      </c>
      <c r="V318" s="140" t="s">
        <v>14536</v>
      </c>
      <c r="W318" s="140"/>
    </row>
    <row r="319" ht="22.5" customHeight="1">
      <c r="A319" s="135">
        <v>46021.02606481482</v>
      </c>
      <c r="B319" s="136" t="s">
        <v>15354</v>
      </c>
      <c r="C319" s="153"/>
      <c r="D319" s="136" t="s">
        <v>11316</v>
      </c>
      <c r="E319" s="137">
        <v>37622.0</v>
      </c>
      <c r="F319" s="136" t="s">
        <v>2869</v>
      </c>
      <c r="G319" s="136" t="s">
        <v>11781</v>
      </c>
      <c r="H319" s="136" t="s">
        <v>11682</v>
      </c>
      <c r="I319" s="121" t="str">
        <f>VLOOKUP(CLEAN(F319),'4-1 World Bank Categories'!$B$4:$C$220,2,FALSE)</f>
        <v>Middle income</v>
      </c>
      <c r="J319" s="136" t="s">
        <v>7779</v>
      </c>
      <c r="K319" s="136" t="s">
        <v>14507</v>
      </c>
      <c r="L319" s="136" t="s">
        <v>14508</v>
      </c>
      <c r="M319" s="136"/>
      <c r="N319" s="136"/>
      <c r="O319" s="136"/>
      <c r="P319" s="136" t="s">
        <v>14509</v>
      </c>
      <c r="Q319" s="124" t="s">
        <v>14510</v>
      </c>
      <c r="R319" s="133" t="s">
        <v>7680</v>
      </c>
      <c r="S319" s="140" t="s">
        <v>7778</v>
      </c>
      <c r="T319" s="142">
        <v>37622.0</v>
      </c>
      <c r="U319" s="140" t="s">
        <v>7779</v>
      </c>
      <c r="V319" s="140" t="s">
        <v>14536</v>
      </c>
      <c r="W319" s="140"/>
    </row>
    <row r="320" ht="22.5" customHeight="1">
      <c r="A320" s="143">
        <v>46021.19855324074</v>
      </c>
      <c r="B320" s="144" t="s">
        <v>15355</v>
      </c>
      <c r="C320" s="160"/>
      <c r="D320" s="144" t="s">
        <v>11286</v>
      </c>
      <c r="E320" s="145">
        <v>36828.0</v>
      </c>
      <c r="F320" s="144" t="s">
        <v>14415</v>
      </c>
      <c r="G320" s="144" t="s">
        <v>15356</v>
      </c>
      <c r="H320" s="144" t="s">
        <v>12050</v>
      </c>
      <c r="I320" s="121" t="str">
        <f>VLOOKUP(CLEAN(F320),'4-1 World Bank Categories'!$B$4:$C$220,2,FALSE)</f>
        <v>Middle income</v>
      </c>
      <c r="J320" s="144" t="s">
        <v>1789</v>
      </c>
      <c r="K320" s="144" t="s">
        <v>14507</v>
      </c>
      <c r="L320" s="144" t="s">
        <v>14508</v>
      </c>
      <c r="M320" s="144"/>
      <c r="N320" s="144"/>
      <c r="O320" s="144"/>
      <c r="P320" s="144" t="s">
        <v>14509</v>
      </c>
      <c r="Q320" s="124" t="s">
        <v>14510</v>
      </c>
      <c r="R320" s="133"/>
      <c r="S320" s="140" t="s">
        <v>1787</v>
      </c>
      <c r="T320" s="142">
        <v>36828.0</v>
      </c>
      <c r="U320" s="140" t="s">
        <v>1789</v>
      </c>
      <c r="V320" s="140" t="s">
        <v>14586</v>
      </c>
      <c r="W320" s="140"/>
    </row>
    <row r="321" ht="22.5" customHeight="1">
      <c r="A321" s="135">
        <v>46021.20081018518</v>
      </c>
      <c r="B321" s="136" t="s">
        <v>15357</v>
      </c>
      <c r="C321" s="136" t="s">
        <v>11399</v>
      </c>
      <c r="D321" s="136" t="s">
        <v>11286</v>
      </c>
      <c r="E321" s="137">
        <v>34039.0</v>
      </c>
      <c r="F321" s="136" t="s">
        <v>1320</v>
      </c>
      <c r="G321" s="136" t="s">
        <v>15358</v>
      </c>
      <c r="H321" s="136" t="s">
        <v>15359</v>
      </c>
      <c r="I321" s="121" t="str">
        <f>VLOOKUP(CLEAN(F321),'4-1 World Bank Categories'!$B$4:$C$220,2,FALSE)</f>
        <v>Middle income</v>
      </c>
      <c r="J321" s="136" t="s">
        <v>5948</v>
      </c>
      <c r="K321" s="136" t="s">
        <v>14512</v>
      </c>
      <c r="L321" s="136" t="s">
        <v>14508</v>
      </c>
      <c r="M321" s="136"/>
      <c r="N321" s="136"/>
      <c r="O321" s="136"/>
      <c r="P321" s="136" t="s">
        <v>14509</v>
      </c>
      <c r="Q321" s="124" t="s">
        <v>14510</v>
      </c>
      <c r="R321" s="125" t="s">
        <v>7680</v>
      </c>
      <c r="S321" s="140" t="s">
        <v>5947</v>
      </c>
      <c r="T321" s="142">
        <v>34039.0</v>
      </c>
      <c r="U321" s="140" t="s">
        <v>5948</v>
      </c>
      <c r="V321" s="140" t="s">
        <v>14783</v>
      </c>
      <c r="W321" s="140"/>
    </row>
    <row r="322" ht="22.5" customHeight="1">
      <c r="A322" s="161">
        <v>46021.20375</v>
      </c>
      <c r="B322" s="162" t="s">
        <v>15360</v>
      </c>
      <c r="C322" s="162" t="s">
        <v>15361</v>
      </c>
      <c r="D322" s="162" t="s">
        <v>11286</v>
      </c>
      <c r="E322" s="164">
        <v>37434.0</v>
      </c>
      <c r="F322" s="162" t="s">
        <v>14415</v>
      </c>
      <c r="G322" s="162" t="s">
        <v>15362</v>
      </c>
      <c r="H322" s="162" t="s">
        <v>11682</v>
      </c>
      <c r="I322" s="121" t="str">
        <f>VLOOKUP(CLEAN(F322),'4-1 World Bank Categories'!$B$4:$C$220,2,FALSE)</f>
        <v>Middle income</v>
      </c>
      <c r="J322" s="162" t="s">
        <v>1801</v>
      </c>
      <c r="K322" s="162" t="s">
        <v>14507</v>
      </c>
      <c r="L322" s="162" t="s">
        <v>14508</v>
      </c>
      <c r="M322" s="162"/>
      <c r="N322" s="162"/>
      <c r="O322" s="162"/>
      <c r="P322" s="162" t="s">
        <v>14509</v>
      </c>
      <c r="Q322" s="124" t="s">
        <v>14510</v>
      </c>
      <c r="R322" s="133"/>
      <c r="S322" s="140" t="s">
        <v>1799</v>
      </c>
      <c r="T322" s="142">
        <v>37434.0</v>
      </c>
      <c r="U322" s="140" t="s">
        <v>1801</v>
      </c>
      <c r="V322" s="140" t="s">
        <v>14586</v>
      </c>
      <c r="W322" s="140"/>
    </row>
    <row r="323" ht="22.5" customHeight="1">
      <c r="A323" s="150">
        <v>46021.20574074074</v>
      </c>
      <c r="B323" s="151" t="s">
        <v>15363</v>
      </c>
      <c r="C323" s="170"/>
      <c r="D323" s="151" t="s">
        <v>11316</v>
      </c>
      <c r="E323" s="152">
        <v>37296.0</v>
      </c>
      <c r="F323" s="151" t="s">
        <v>14415</v>
      </c>
      <c r="G323" s="151" t="s">
        <v>15364</v>
      </c>
      <c r="H323" s="151" t="s">
        <v>12050</v>
      </c>
      <c r="I323" s="121" t="str">
        <f>VLOOKUP(CLEAN(F323),'4-1 World Bank Categories'!$B$4:$C$220,2,FALSE)</f>
        <v>Middle income</v>
      </c>
      <c r="J323" s="151" t="s">
        <v>1796</v>
      </c>
      <c r="K323" s="151" t="s">
        <v>14507</v>
      </c>
      <c r="L323" s="151" t="s">
        <v>14508</v>
      </c>
      <c r="M323" s="151"/>
      <c r="N323" s="151"/>
      <c r="O323" s="151"/>
      <c r="P323" s="151" t="s">
        <v>14509</v>
      </c>
      <c r="Q323" s="124" t="s">
        <v>14510</v>
      </c>
      <c r="R323" s="125"/>
      <c r="S323" s="140" t="s">
        <v>8025</v>
      </c>
      <c r="T323" s="142">
        <v>37296.0</v>
      </c>
      <c r="U323" s="140" t="s">
        <v>1796</v>
      </c>
      <c r="V323" s="140" t="s">
        <v>14536</v>
      </c>
      <c r="W323" s="140"/>
    </row>
    <row r="324" ht="22.5" customHeight="1">
      <c r="A324" s="135">
        <v>46021.20700231481</v>
      </c>
      <c r="B324" s="136" t="s">
        <v>15365</v>
      </c>
      <c r="C324" s="153"/>
      <c r="D324" s="136" t="s">
        <v>11316</v>
      </c>
      <c r="E324" s="137">
        <v>33521.0</v>
      </c>
      <c r="F324" s="136" t="s">
        <v>448</v>
      </c>
      <c r="G324" s="136" t="s">
        <v>15366</v>
      </c>
      <c r="H324" s="136" t="s">
        <v>14653</v>
      </c>
      <c r="I324" s="121" t="str">
        <f>VLOOKUP(CLEAN(F324),'4-1 World Bank Categories'!$B$4:$C$220,2,FALSE)</f>
        <v>Middle income</v>
      </c>
      <c r="J324" s="136" t="s">
        <v>6361</v>
      </c>
      <c r="K324" s="136" t="s">
        <v>14512</v>
      </c>
      <c r="L324" s="136" t="s">
        <v>14585</v>
      </c>
      <c r="M324" s="136"/>
      <c r="N324" s="136"/>
      <c r="O324" s="136"/>
      <c r="P324" s="136" t="s">
        <v>14509</v>
      </c>
      <c r="Q324" s="124" t="s">
        <v>14510</v>
      </c>
      <c r="R324" s="133" t="s">
        <v>7680</v>
      </c>
      <c r="S324" s="140" t="s">
        <v>15367</v>
      </c>
      <c r="T324" s="142">
        <v>33521.0</v>
      </c>
      <c r="U324" s="140" t="s">
        <v>6361</v>
      </c>
      <c r="V324" s="140" t="s">
        <v>14586</v>
      </c>
      <c r="W324" s="140"/>
    </row>
    <row r="325" ht="22.5" customHeight="1">
      <c r="A325" s="143">
        <v>46021.279375</v>
      </c>
      <c r="B325" s="144" t="s">
        <v>15368</v>
      </c>
      <c r="C325" s="144" t="s">
        <v>15369</v>
      </c>
      <c r="D325" s="144" t="s">
        <v>11286</v>
      </c>
      <c r="E325" s="145">
        <v>36963.0</v>
      </c>
      <c r="F325" s="144" t="s">
        <v>14415</v>
      </c>
      <c r="G325" s="144" t="s">
        <v>15370</v>
      </c>
      <c r="H325" s="144" t="s">
        <v>12050</v>
      </c>
      <c r="I325" s="121" t="str">
        <f>VLOOKUP(CLEAN(F325),'4-1 World Bank Categories'!$B$4:$C$220,2,FALSE)</f>
        <v>Middle income</v>
      </c>
      <c r="J325" s="144" t="s">
        <v>1859</v>
      </c>
      <c r="K325" s="144" t="s">
        <v>14507</v>
      </c>
      <c r="L325" s="144" t="s">
        <v>14508</v>
      </c>
      <c r="M325" s="144"/>
      <c r="N325" s="144"/>
      <c r="O325" s="144"/>
      <c r="P325" s="144" t="s">
        <v>14509</v>
      </c>
      <c r="Q325" s="124" t="s">
        <v>14510</v>
      </c>
      <c r="R325" s="125"/>
      <c r="S325" s="140" t="s">
        <v>15371</v>
      </c>
      <c r="T325" s="142">
        <v>36963.0</v>
      </c>
      <c r="U325" s="140" t="s">
        <v>1859</v>
      </c>
      <c r="V325" s="140" t="s">
        <v>14536</v>
      </c>
      <c r="W325" s="140"/>
    </row>
    <row r="326" ht="22.5" customHeight="1">
      <c r="A326" s="128">
        <v>46021.53646175926</v>
      </c>
      <c r="B326" s="129" t="s">
        <v>5896</v>
      </c>
      <c r="C326" s="130"/>
      <c r="D326" s="129" t="s">
        <v>11316</v>
      </c>
      <c r="E326" s="131">
        <v>31679.0</v>
      </c>
      <c r="F326" s="129" t="s">
        <v>132</v>
      </c>
      <c r="G326" s="129" t="s">
        <v>15372</v>
      </c>
      <c r="H326" s="129" t="s">
        <v>12113</v>
      </c>
      <c r="I326" s="121" t="str">
        <f>VLOOKUP(CLEAN(F326),'4-1 World Bank Categories'!$B$4:$C$220,2,FALSE)</f>
        <v>Middle income</v>
      </c>
      <c r="J326" s="129" t="s">
        <v>5898</v>
      </c>
      <c r="K326" s="129" t="s">
        <v>14507</v>
      </c>
      <c r="L326" s="129" t="s">
        <v>14508</v>
      </c>
      <c r="M326" s="130"/>
      <c r="N326" s="129"/>
      <c r="O326" s="129"/>
      <c r="P326" s="129" t="s">
        <v>14509</v>
      </c>
      <c r="Q326" s="124" t="s">
        <v>14510</v>
      </c>
      <c r="R326" s="133"/>
      <c r="S326" s="134" t="s">
        <v>5896</v>
      </c>
      <c r="T326" s="127"/>
      <c r="U326" s="127"/>
      <c r="V326" s="127"/>
      <c r="W326" s="127"/>
    </row>
    <row r="327" ht="22.5" customHeight="1">
      <c r="A327" s="135">
        <v>46021.602430555555</v>
      </c>
      <c r="B327" s="136" t="s">
        <v>15373</v>
      </c>
      <c r="C327" s="153"/>
      <c r="D327" s="136" t="s">
        <v>11316</v>
      </c>
      <c r="E327" s="137">
        <v>37869.0</v>
      </c>
      <c r="F327" s="136" t="s">
        <v>2869</v>
      </c>
      <c r="G327" s="136" t="s">
        <v>15374</v>
      </c>
      <c r="H327" s="136" t="s">
        <v>12050</v>
      </c>
      <c r="I327" s="121" t="str">
        <f>VLOOKUP(CLEAN(F327),'4-1 World Bank Categories'!$B$4:$C$220,2,FALSE)</f>
        <v>Middle income</v>
      </c>
      <c r="J327" s="136" t="s">
        <v>7436</v>
      </c>
      <c r="K327" s="136" t="s">
        <v>14512</v>
      </c>
      <c r="L327" s="136" t="s">
        <v>14585</v>
      </c>
      <c r="M327" s="136"/>
      <c r="N327" s="136"/>
      <c r="O327" s="136"/>
      <c r="P327" s="136" t="s">
        <v>14509</v>
      </c>
      <c r="Q327" s="124" t="s">
        <v>14510</v>
      </c>
      <c r="R327" s="125"/>
      <c r="S327" s="140" t="s">
        <v>15373</v>
      </c>
      <c r="T327" s="142">
        <v>37869.0</v>
      </c>
      <c r="U327" s="140" t="s">
        <v>7436</v>
      </c>
      <c r="V327" s="140" t="s">
        <v>14536</v>
      </c>
      <c r="W327" s="140"/>
    </row>
    <row r="328" ht="22.5" customHeight="1">
      <c r="A328" s="135">
        <v>46021.66054398148</v>
      </c>
      <c r="B328" s="136" t="s">
        <v>15375</v>
      </c>
      <c r="C328" s="153"/>
      <c r="D328" s="136" t="s">
        <v>11316</v>
      </c>
      <c r="E328" s="137">
        <v>35871.0</v>
      </c>
      <c r="F328" s="136" t="s">
        <v>2869</v>
      </c>
      <c r="G328" s="136" t="s">
        <v>15376</v>
      </c>
      <c r="H328" s="136" t="s">
        <v>15377</v>
      </c>
      <c r="I328" s="121" t="str">
        <f>VLOOKUP(CLEAN(F328),'4-1 World Bank Categories'!$B$4:$C$220,2,FALSE)</f>
        <v>Middle income</v>
      </c>
      <c r="J328" s="136" t="s">
        <v>6149</v>
      </c>
      <c r="K328" s="136" t="s">
        <v>14507</v>
      </c>
      <c r="L328" s="136" t="s">
        <v>14508</v>
      </c>
      <c r="M328" s="136"/>
      <c r="N328" s="136"/>
      <c r="O328" s="136"/>
      <c r="P328" s="136" t="s">
        <v>14509</v>
      </c>
      <c r="Q328" s="124" t="s">
        <v>14510</v>
      </c>
      <c r="R328" s="133" t="s">
        <v>7680</v>
      </c>
      <c r="S328" s="140" t="s">
        <v>15375</v>
      </c>
      <c r="T328" s="142">
        <v>35871.0</v>
      </c>
      <c r="U328" s="140" t="s">
        <v>6149</v>
      </c>
      <c r="V328" s="140" t="s">
        <v>14536</v>
      </c>
      <c r="W328" s="140"/>
    </row>
    <row r="329" ht="22.5" customHeight="1">
      <c r="A329" s="135">
        <v>46021.70302083333</v>
      </c>
      <c r="B329" s="136" t="s">
        <v>15378</v>
      </c>
      <c r="C329" s="153"/>
      <c r="D329" s="136" t="s">
        <v>11286</v>
      </c>
      <c r="E329" s="137">
        <v>45782.0</v>
      </c>
      <c r="F329" s="136" t="s">
        <v>2869</v>
      </c>
      <c r="G329" s="136" t="s">
        <v>15379</v>
      </c>
      <c r="H329" s="136" t="s">
        <v>11682</v>
      </c>
      <c r="I329" s="121" t="str">
        <f>VLOOKUP(CLEAN(F329),'4-1 World Bank Categories'!$B$4:$C$220,2,FALSE)</f>
        <v>Middle income</v>
      </c>
      <c r="J329" s="136" t="s">
        <v>11797</v>
      </c>
      <c r="K329" s="136" t="s">
        <v>14507</v>
      </c>
      <c r="L329" s="136" t="s">
        <v>14508</v>
      </c>
      <c r="M329" s="136"/>
      <c r="N329" s="136"/>
      <c r="O329" s="136"/>
      <c r="P329" s="136" t="s">
        <v>14509</v>
      </c>
      <c r="Q329" s="124" t="s">
        <v>14510</v>
      </c>
      <c r="R329" s="125" t="s">
        <v>7680</v>
      </c>
      <c r="S329" s="140" t="s">
        <v>15378</v>
      </c>
      <c r="T329" s="142">
        <v>36651.0</v>
      </c>
      <c r="U329" s="140" t="s">
        <v>7584</v>
      </c>
      <c r="V329" s="140" t="s">
        <v>15380</v>
      </c>
      <c r="W329" s="140"/>
    </row>
    <row r="330" ht="22.5" customHeight="1">
      <c r="A330" s="135">
        <v>46021.725277777776</v>
      </c>
      <c r="B330" s="136" t="s">
        <v>5913</v>
      </c>
      <c r="C330" s="136" t="s">
        <v>5913</v>
      </c>
      <c r="D330" s="136" t="s">
        <v>11286</v>
      </c>
      <c r="E330" s="137">
        <v>38404.0</v>
      </c>
      <c r="F330" s="136" t="s">
        <v>3154</v>
      </c>
      <c r="G330" s="136" t="s">
        <v>15381</v>
      </c>
      <c r="H330" s="136" t="s">
        <v>11682</v>
      </c>
      <c r="I330" s="121" t="str">
        <f>VLOOKUP(CLEAN(F330),'4-1 World Bank Categories'!$B$4:$C$220,2,FALSE)</f>
        <v>Middle income</v>
      </c>
      <c r="J330" s="136" t="s">
        <v>5915</v>
      </c>
      <c r="K330" s="136" t="s">
        <v>14507</v>
      </c>
      <c r="L330" s="136" t="s">
        <v>14508</v>
      </c>
      <c r="M330" s="136"/>
      <c r="N330" s="136"/>
      <c r="O330" s="136"/>
      <c r="P330" s="136" t="s">
        <v>14509</v>
      </c>
      <c r="Q330" s="124" t="s">
        <v>14510</v>
      </c>
      <c r="R330" s="133" t="s">
        <v>7680</v>
      </c>
      <c r="S330" s="140" t="s">
        <v>5913</v>
      </c>
      <c r="T330" s="142">
        <v>38404.0</v>
      </c>
      <c r="U330" s="140" t="s">
        <v>5915</v>
      </c>
      <c r="V330" s="140" t="s">
        <v>14536</v>
      </c>
      <c r="W330" s="140"/>
    </row>
    <row r="331" ht="22.5" customHeight="1">
      <c r="A331" s="120">
        <v>46021.77909615741</v>
      </c>
      <c r="B331" s="121" t="s">
        <v>6183</v>
      </c>
      <c r="C331" s="122"/>
      <c r="D331" s="121" t="s">
        <v>11316</v>
      </c>
      <c r="E331" s="123">
        <v>31717.0</v>
      </c>
      <c r="F331" s="121" t="s">
        <v>1347</v>
      </c>
      <c r="G331" s="121" t="s">
        <v>15382</v>
      </c>
      <c r="H331" s="121" t="s">
        <v>11876</v>
      </c>
      <c r="I331" s="121" t="str">
        <f>VLOOKUP(CLEAN(F331),'4-1 World Bank Categories'!$B$4:$C$220,2,FALSE)</f>
        <v>Middle income</v>
      </c>
      <c r="J331" s="121" t="s">
        <v>6185</v>
      </c>
      <c r="K331" s="121" t="s">
        <v>14507</v>
      </c>
      <c r="L331" s="121" t="s">
        <v>14508</v>
      </c>
      <c r="M331" s="122"/>
      <c r="N331" s="121"/>
      <c r="O331" s="121"/>
      <c r="P331" s="121" t="s">
        <v>14509</v>
      </c>
      <c r="Q331" s="124" t="s">
        <v>14510</v>
      </c>
      <c r="R331" s="125" t="s">
        <v>7680</v>
      </c>
      <c r="S331" s="126" t="s">
        <v>6183</v>
      </c>
      <c r="T331" s="127"/>
      <c r="U331" s="127"/>
      <c r="V331" s="127"/>
      <c r="W331" s="127"/>
    </row>
    <row r="332" ht="22.5" customHeight="1">
      <c r="A332" s="143">
        <v>46021.80966435185</v>
      </c>
      <c r="B332" s="144" t="s">
        <v>4629</v>
      </c>
      <c r="C332" s="160"/>
      <c r="D332" s="144" t="s">
        <v>11316</v>
      </c>
      <c r="E332" s="145">
        <v>36135.0</v>
      </c>
      <c r="F332" s="136" t="s">
        <v>2862</v>
      </c>
      <c r="G332" s="144" t="s">
        <v>15383</v>
      </c>
      <c r="H332" s="144" t="s">
        <v>15384</v>
      </c>
      <c r="I332" s="121" t="str">
        <f>VLOOKUP(CLEAN(F332),'4-1 World Bank Categories'!$B$4:$C$220,2,FALSE)</f>
        <v>Middle income</v>
      </c>
      <c r="J332" s="144" t="s">
        <v>4631</v>
      </c>
      <c r="K332" s="144" t="s">
        <v>14507</v>
      </c>
      <c r="L332" s="144" t="s">
        <v>14508</v>
      </c>
      <c r="M332" s="144"/>
      <c r="N332" s="144"/>
      <c r="O332" s="144"/>
      <c r="P332" s="144" t="s">
        <v>14509</v>
      </c>
      <c r="Q332" s="124" t="s">
        <v>14510</v>
      </c>
      <c r="R332" s="133"/>
      <c r="S332" s="140" t="s">
        <v>4629</v>
      </c>
      <c r="T332" s="142">
        <v>36135.0</v>
      </c>
      <c r="U332" s="140" t="s">
        <v>4631</v>
      </c>
      <c r="V332" s="140" t="s">
        <v>14536</v>
      </c>
      <c r="W332" s="140"/>
    </row>
    <row r="333" ht="22.5" customHeight="1">
      <c r="A333" s="135">
        <v>46021.90454861111</v>
      </c>
      <c r="B333" s="136" t="s">
        <v>6174</v>
      </c>
      <c r="C333" s="153"/>
      <c r="D333" s="136" t="s">
        <v>11316</v>
      </c>
      <c r="E333" s="137">
        <v>30425.0</v>
      </c>
      <c r="F333" s="136" t="s">
        <v>1347</v>
      </c>
      <c r="G333" s="136" t="s">
        <v>15385</v>
      </c>
      <c r="H333" s="136" t="s">
        <v>13698</v>
      </c>
      <c r="I333" s="121" t="str">
        <f>VLOOKUP(CLEAN(F333),'4-1 World Bank Categories'!$B$4:$C$220,2,FALSE)</f>
        <v>Middle income</v>
      </c>
      <c r="J333" s="136" t="s">
        <v>6176</v>
      </c>
      <c r="K333" s="136" t="s">
        <v>14507</v>
      </c>
      <c r="L333" s="136" t="s">
        <v>14508</v>
      </c>
      <c r="M333" s="136"/>
      <c r="N333" s="136"/>
      <c r="O333" s="136"/>
      <c r="P333" s="136" t="s">
        <v>14509</v>
      </c>
      <c r="Q333" s="124" t="s">
        <v>14510</v>
      </c>
      <c r="R333" s="125" t="s">
        <v>7680</v>
      </c>
      <c r="S333" s="140" t="s">
        <v>6174</v>
      </c>
      <c r="T333" s="142">
        <v>30425.0</v>
      </c>
      <c r="U333" s="140" t="s">
        <v>6176</v>
      </c>
      <c r="V333" s="140" t="s">
        <v>14536</v>
      </c>
      <c r="W333" s="140"/>
    </row>
    <row r="334" ht="22.5" customHeight="1">
      <c r="A334" s="161">
        <v>46021.92982638889</v>
      </c>
      <c r="B334" s="162" t="s">
        <v>15386</v>
      </c>
      <c r="C334" s="162" t="s">
        <v>15387</v>
      </c>
      <c r="D334" s="162" t="s">
        <v>11316</v>
      </c>
      <c r="E334" s="164">
        <v>35123.0</v>
      </c>
      <c r="F334" s="162" t="s">
        <v>2869</v>
      </c>
      <c r="G334" s="162" t="s">
        <v>15101</v>
      </c>
      <c r="H334" s="162" t="s">
        <v>11682</v>
      </c>
      <c r="I334" s="121" t="str">
        <f>VLOOKUP(CLEAN(F334),'4-1 World Bank Categories'!$B$4:$C$220,2,FALSE)</f>
        <v>Middle income</v>
      </c>
      <c r="J334" s="162" t="s">
        <v>11804</v>
      </c>
      <c r="K334" s="162" t="s">
        <v>14512</v>
      </c>
      <c r="L334" s="162" t="s">
        <v>14876</v>
      </c>
      <c r="M334" s="162"/>
      <c r="N334" s="162"/>
      <c r="O334" s="162"/>
      <c r="P334" s="162" t="s">
        <v>14509</v>
      </c>
      <c r="Q334" s="124" t="s">
        <v>14510</v>
      </c>
      <c r="R334" s="133" t="s">
        <v>7680</v>
      </c>
      <c r="S334" s="140" t="s">
        <v>15386</v>
      </c>
      <c r="T334" s="142">
        <v>35123.0</v>
      </c>
      <c r="U334" s="140" t="s">
        <v>11804</v>
      </c>
      <c r="V334" s="140" t="s">
        <v>14536</v>
      </c>
      <c r="W334" s="140"/>
    </row>
    <row r="335" ht="22.5" customHeight="1">
      <c r="A335" s="135">
        <v>46021.98998842593</v>
      </c>
      <c r="B335" s="136" t="s">
        <v>6249</v>
      </c>
      <c r="C335" s="153"/>
      <c r="D335" s="136" t="s">
        <v>11286</v>
      </c>
      <c r="E335" s="137">
        <v>33794.0</v>
      </c>
      <c r="F335" s="136" t="s">
        <v>634</v>
      </c>
      <c r="G335" s="136" t="s">
        <v>15388</v>
      </c>
      <c r="H335" s="136" t="s">
        <v>15389</v>
      </c>
      <c r="I335" s="121" t="str">
        <f>VLOOKUP(CLEAN(F335),'4-1 World Bank Categories'!$B$4:$C$220,2,FALSE)</f>
        <v>Middle income</v>
      </c>
      <c r="J335" s="136" t="s">
        <v>6251</v>
      </c>
      <c r="K335" s="136" t="s">
        <v>14507</v>
      </c>
      <c r="L335" s="136" t="s">
        <v>14508</v>
      </c>
      <c r="M335" s="136" t="s">
        <v>15390</v>
      </c>
      <c r="N335" s="136" t="s">
        <v>15391</v>
      </c>
      <c r="O335" s="129" t="s">
        <v>14688</v>
      </c>
      <c r="P335" s="136" t="s">
        <v>14509</v>
      </c>
      <c r="Q335" s="124" t="s">
        <v>14510</v>
      </c>
      <c r="R335" s="133" t="s">
        <v>7680</v>
      </c>
      <c r="S335" s="140" t="s">
        <v>6249</v>
      </c>
      <c r="T335" s="142">
        <v>33794.0</v>
      </c>
      <c r="U335" s="140" t="s">
        <v>6251</v>
      </c>
      <c r="V335" s="140" t="s">
        <v>14536</v>
      </c>
      <c r="W335" s="140"/>
    </row>
    <row r="336" ht="22.5" customHeight="1">
      <c r="A336" s="135">
        <v>46021.993414351855</v>
      </c>
      <c r="B336" s="136" t="s">
        <v>6256</v>
      </c>
      <c r="C336" s="153"/>
      <c r="D336" s="136" t="s">
        <v>11286</v>
      </c>
      <c r="E336" s="137">
        <v>36284.0</v>
      </c>
      <c r="F336" s="136" t="s">
        <v>2862</v>
      </c>
      <c r="G336" s="136" t="s">
        <v>15392</v>
      </c>
      <c r="H336" s="136" t="s">
        <v>15393</v>
      </c>
      <c r="I336" s="121" t="str">
        <f>VLOOKUP(CLEAN(F336),'4-1 World Bank Categories'!$B$4:$C$220,2,FALSE)</f>
        <v>Middle income</v>
      </c>
      <c r="J336" s="136" t="s">
        <v>6258</v>
      </c>
      <c r="K336" s="136" t="s">
        <v>14507</v>
      </c>
      <c r="L336" s="136" t="s">
        <v>14508</v>
      </c>
      <c r="M336" s="136" t="s">
        <v>15394</v>
      </c>
      <c r="N336" s="136"/>
      <c r="O336" s="136"/>
      <c r="P336" s="136" t="s">
        <v>14509</v>
      </c>
      <c r="Q336" s="124" t="s">
        <v>14510</v>
      </c>
      <c r="R336" s="125"/>
      <c r="S336" s="140" t="s">
        <v>6256</v>
      </c>
      <c r="T336" s="142">
        <v>36284.0</v>
      </c>
      <c r="U336" s="140" t="s">
        <v>6258</v>
      </c>
      <c r="V336" s="140" t="s">
        <v>14536</v>
      </c>
      <c r="W336" s="140"/>
    </row>
    <row r="337" ht="22.5" customHeight="1">
      <c r="A337" s="128">
        <v>46022.04239560185</v>
      </c>
      <c r="B337" s="129" t="s">
        <v>15395</v>
      </c>
      <c r="C337" s="130"/>
      <c r="D337" s="129" t="s">
        <v>11316</v>
      </c>
      <c r="E337" s="131">
        <v>37717.0</v>
      </c>
      <c r="F337" s="129" t="s">
        <v>314</v>
      </c>
      <c r="G337" s="129" t="s">
        <v>15396</v>
      </c>
      <c r="H337" s="129" t="s">
        <v>11517</v>
      </c>
      <c r="I337" s="121" t="str">
        <f>VLOOKUP(CLEAN(F337),'4-1 World Bank Categories'!$B$4:$C$220,2,FALSE)</f>
        <v>Middle income</v>
      </c>
      <c r="J337" s="129" t="s">
        <v>6275</v>
      </c>
      <c r="K337" s="129" t="s">
        <v>14507</v>
      </c>
      <c r="L337" s="129" t="s">
        <v>14592</v>
      </c>
      <c r="M337" s="130"/>
      <c r="N337" s="129"/>
      <c r="O337" s="129"/>
      <c r="P337" s="129" t="s">
        <v>14509</v>
      </c>
      <c r="Q337" s="124" t="s">
        <v>14510</v>
      </c>
      <c r="R337" s="133"/>
      <c r="S337" s="134" t="s">
        <v>15397</v>
      </c>
      <c r="T337" s="127"/>
      <c r="U337" s="127"/>
      <c r="V337" s="127"/>
      <c r="W337" s="127"/>
    </row>
    <row r="338" ht="22.5" hidden="1" customHeight="1">
      <c r="A338" s="135">
        <v>46022.1537962963</v>
      </c>
      <c r="B338" s="136" t="s">
        <v>15398</v>
      </c>
      <c r="C338" s="153"/>
      <c r="D338" s="136" t="s">
        <v>11286</v>
      </c>
      <c r="E338" s="137">
        <v>38421.0</v>
      </c>
      <c r="F338" s="136" t="s">
        <v>122</v>
      </c>
      <c r="G338" s="136" t="s">
        <v>15399</v>
      </c>
      <c r="H338" s="136" t="s">
        <v>11591</v>
      </c>
      <c r="I338" s="121" t="str">
        <f>VLOOKUP(CLEAN(F338),'4-1 World Bank Categories'!$B$4:$C$220,2,FALSE)</f>
        <v>Middle income</v>
      </c>
      <c r="J338" s="136" t="s">
        <v>15400</v>
      </c>
      <c r="K338" s="136" t="s">
        <v>14507</v>
      </c>
      <c r="L338" s="136" t="s">
        <v>14592</v>
      </c>
      <c r="M338" s="136"/>
      <c r="N338" s="136"/>
      <c r="O338" s="136"/>
      <c r="P338" s="136" t="s">
        <v>14509</v>
      </c>
      <c r="Q338" s="138" t="s">
        <v>14523</v>
      </c>
      <c r="R338" s="139"/>
      <c r="S338" s="140"/>
      <c r="T338" s="141"/>
      <c r="U338" s="140"/>
      <c r="V338" s="140"/>
      <c r="W338" s="140"/>
    </row>
    <row r="339" ht="22.5" customHeight="1">
      <c r="A339" s="135">
        <v>46022.1652662037</v>
      </c>
      <c r="B339" s="136" t="s">
        <v>15401</v>
      </c>
      <c r="C339" s="153"/>
      <c r="D339" s="136" t="s">
        <v>11316</v>
      </c>
      <c r="E339" s="137">
        <v>38578.0</v>
      </c>
      <c r="F339" s="136" t="s">
        <v>550</v>
      </c>
      <c r="G339" s="136" t="s">
        <v>15402</v>
      </c>
      <c r="H339" s="136" t="s">
        <v>11682</v>
      </c>
      <c r="I339" s="121" t="str">
        <f>VLOOKUP(CLEAN(F339),'4-1 World Bank Categories'!$B$4:$C$220,2,FALSE)</f>
        <v>Low income</v>
      </c>
      <c r="J339" s="136" t="s">
        <v>6342</v>
      </c>
      <c r="K339" s="136" t="s">
        <v>14507</v>
      </c>
      <c r="L339" s="136" t="s">
        <v>14508</v>
      </c>
      <c r="M339" s="136"/>
      <c r="N339" s="136"/>
      <c r="O339" s="136"/>
      <c r="P339" s="136" t="s">
        <v>14509</v>
      </c>
      <c r="Q339" s="124" t="s">
        <v>14510</v>
      </c>
      <c r="R339" s="125"/>
      <c r="S339" s="140" t="s">
        <v>15403</v>
      </c>
      <c r="T339" s="142">
        <v>38578.0</v>
      </c>
      <c r="U339" s="140" t="s">
        <v>6342</v>
      </c>
      <c r="V339" s="140" t="s">
        <v>14586</v>
      </c>
      <c r="W339" s="140"/>
    </row>
    <row r="340" ht="22.5" customHeight="1">
      <c r="A340" s="161">
        <v>46022.28644675926</v>
      </c>
      <c r="B340" s="162" t="s">
        <v>15404</v>
      </c>
      <c r="C340" s="163"/>
      <c r="D340" s="162" t="s">
        <v>11316</v>
      </c>
      <c r="E340" s="164">
        <v>36291.0</v>
      </c>
      <c r="F340" s="162" t="s">
        <v>15405</v>
      </c>
      <c r="G340" s="162" t="s">
        <v>14538</v>
      </c>
      <c r="H340" s="162" t="s">
        <v>15406</v>
      </c>
      <c r="I340" s="121" t="str">
        <f>VLOOKUP(CLEAN(F340),'4-1 World Bank Categories'!$B$4:$C$220,2,FALSE)</f>
        <v>Low income</v>
      </c>
      <c r="J340" s="162" t="s">
        <v>5801</v>
      </c>
      <c r="K340" s="162" t="s">
        <v>14507</v>
      </c>
      <c r="L340" s="162" t="s">
        <v>14508</v>
      </c>
      <c r="M340" s="162"/>
      <c r="N340" s="162"/>
      <c r="O340" s="162"/>
      <c r="P340" s="162" t="s">
        <v>14509</v>
      </c>
      <c r="Q340" s="124" t="s">
        <v>14510</v>
      </c>
      <c r="R340" s="133"/>
      <c r="S340" s="140" t="s">
        <v>5799</v>
      </c>
      <c r="T340" s="142">
        <v>36291.0</v>
      </c>
      <c r="U340" s="140" t="s">
        <v>5801</v>
      </c>
      <c r="V340" s="140" t="s">
        <v>14586</v>
      </c>
      <c r="W340" s="140"/>
    </row>
    <row r="341" ht="22.5" customHeight="1">
      <c r="A341" s="161">
        <v>46022.298796296294</v>
      </c>
      <c r="B341" s="162" t="s">
        <v>15407</v>
      </c>
      <c r="C341" s="163"/>
      <c r="D341" s="162" t="s">
        <v>11286</v>
      </c>
      <c r="E341" s="164">
        <v>37213.0</v>
      </c>
      <c r="F341" s="136" t="s">
        <v>675</v>
      </c>
      <c r="G341" s="162" t="s">
        <v>15408</v>
      </c>
      <c r="H341" s="162" t="s">
        <v>15409</v>
      </c>
      <c r="I341" s="121" t="str">
        <f>VLOOKUP(CLEAN(F341),'4-1 World Bank Categories'!$B$4:$C$220,2,FALSE)</f>
        <v>Low income</v>
      </c>
      <c r="J341" s="162" t="s">
        <v>6416</v>
      </c>
      <c r="K341" s="162" t="s">
        <v>14507</v>
      </c>
      <c r="L341" s="162" t="s">
        <v>14508</v>
      </c>
      <c r="M341" s="162"/>
      <c r="N341" s="162"/>
      <c r="O341" s="162"/>
      <c r="P341" s="162" t="s">
        <v>14509</v>
      </c>
      <c r="Q341" s="124" t="s">
        <v>14510</v>
      </c>
      <c r="R341" s="125"/>
      <c r="S341" s="140" t="s">
        <v>15407</v>
      </c>
      <c r="T341" s="142">
        <v>37213.0</v>
      </c>
      <c r="U341" s="140" t="s">
        <v>6416</v>
      </c>
      <c r="V341" s="140" t="s">
        <v>14536</v>
      </c>
      <c r="W341" s="140"/>
    </row>
    <row r="342" ht="22.5" customHeight="1">
      <c r="A342" s="161">
        <v>46022.304710648146</v>
      </c>
      <c r="B342" s="162" t="s">
        <v>15410</v>
      </c>
      <c r="C342" s="163"/>
      <c r="D342" s="162" t="s">
        <v>11286</v>
      </c>
      <c r="E342" s="164">
        <v>34921.0</v>
      </c>
      <c r="F342" s="162" t="s">
        <v>14953</v>
      </c>
      <c r="G342" s="162" t="s">
        <v>15411</v>
      </c>
      <c r="H342" s="162" t="s">
        <v>15412</v>
      </c>
      <c r="I342" s="121" t="str">
        <f>VLOOKUP(CLEAN(F342),'4-1 World Bank Categories'!$B$4:$C$220,2,FALSE)</f>
        <v>Low income</v>
      </c>
      <c r="J342" s="162" t="s">
        <v>3293</v>
      </c>
      <c r="K342" s="162" t="s">
        <v>14507</v>
      </c>
      <c r="L342" s="162" t="s">
        <v>14508</v>
      </c>
      <c r="M342" s="174"/>
      <c r="N342" s="162"/>
      <c r="O342" s="162"/>
      <c r="P342" s="162" t="s">
        <v>14509</v>
      </c>
      <c r="Q342" s="124" t="s">
        <v>14510</v>
      </c>
      <c r="R342" s="133" t="s">
        <v>7680</v>
      </c>
      <c r="S342" s="140" t="s">
        <v>15410</v>
      </c>
      <c r="T342" s="142">
        <v>34921.0</v>
      </c>
      <c r="U342" s="140" t="s">
        <v>3293</v>
      </c>
      <c r="V342" s="140" t="s">
        <v>14536</v>
      </c>
      <c r="W342" s="140"/>
    </row>
    <row r="343" ht="22.5" customHeight="1">
      <c r="A343" s="135">
        <v>46022.30739583333</v>
      </c>
      <c r="B343" s="136" t="s">
        <v>15413</v>
      </c>
      <c r="C343" s="153"/>
      <c r="D343" s="136" t="s">
        <v>11286</v>
      </c>
      <c r="E343" s="137">
        <v>36177.0</v>
      </c>
      <c r="F343" s="136" t="s">
        <v>14953</v>
      </c>
      <c r="G343" s="136" t="s">
        <v>15414</v>
      </c>
      <c r="H343" s="136" t="s">
        <v>15064</v>
      </c>
      <c r="I343" s="121" t="str">
        <f>VLOOKUP(CLEAN(F343),'4-1 World Bank Categories'!$B$4:$C$220,2,FALSE)</f>
        <v>Low income</v>
      </c>
      <c r="J343" s="136" t="s">
        <v>5025</v>
      </c>
      <c r="K343" s="136" t="s">
        <v>14507</v>
      </c>
      <c r="L343" s="136" t="s">
        <v>14508</v>
      </c>
      <c r="M343" s="136"/>
      <c r="N343" s="136"/>
      <c r="O343" s="136"/>
      <c r="P343" s="136" t="s">
        <v>14509</v>
      </c>
      <c r="Q343" s="124" t="s">
        <v>14510</v>
      </c>
      <c r="R343" s="125" t="s">
        <v>7680</v>
      </c>
      <c r="S343" s="140" t="s">
        <v>10571</v>
      </c>
      <c r="T343" s="142">
        <v>36177.0</v>
      </c>
      <c r="U343" s="140" t="s">
        <v>5025</v>
      </c>
      <c r="V343" s="140" t="s">
        <v>14586</v>
      </c>
      <c r="W343" s="140"/>
    </row>
    <row r="344" ht="22.5" customHeight="1">
      <c r="A344" s="135">
        <v>46022.47547453704</v>
      </c>
      <c r="B344" s="136" t="s">
        <v>7950</v>
      </c>
      <c r="C344" s="153"/>
      <c r="D344" s="136" t="s">
        <v>11286</v>
      </c>
      <c r="E344" s="137">
        <v>37841.0</v>
      </c>
      <c r="F344" s="136" t="s">
        <v>2869</v>
      </c>
      <c r="G344" s="136" t="s">
        <v>15085</v>
      </c>
      <c r="H344" s="136" t="s">
        <v>12050</v>
      </c>
      <c r="I344" s="121" t="str">
        <f>VLOOKUP(CLEAN(F344),'4-1 World Bank Categories'!$B$4:$C$220,2,FALSE)</f>
        <v>Middle income</v>
      </c>
      <c r="J344" s="136" t="s">
        <v>7952</v>
      </c>
      <c r="K344" s="136" t="s">
        <v>14512</v>
      </c>
      <c r="L344" s="136" t="s">
        <v>14585</v>
      </c>
      <c r="M344" s="136"/>
      <c r="N344" s="136"/>
      <c r="O344" s="136"/>
      <c r="P344" s="136" t="s">
        <v>14509</v>
      </c>
      <c r="Q344" s="124" t="s">
        <v>14510</v>
      </c>
      <c r="R344" s="133" t="s">
        <v>7680</v>
      </c>
      <c r="S344" s="140" t="s">
        <v>7950</v>
      </c>
      <c r="T344" s="142">
        <v>37841.0</v>
      </c>
      <c r="U344" s="140" t="s">
        <v>7952</v>
      </c>
      <c r="V344" s="140" t="s">
        <v>14536</v>
      </c>
      <c r="W344" s="140"/>
    </row>
    <row r="345" ht="22.5" customHeight="1">
      <c r="A345" s="120">
        <v>46022.476327951386</v>
      </c>
      <c r="B345" s="121" t="s">
        <v>6449</v>
      </c>
      <c r="C345" s="122"/>
      <c r="D345" s="121" t="s">
        <v>11316</v>
      </c>
      <c r="E345" s="123">
        <v>28103.0</v>
      </c>
      <c r="F345" s="121" t="s">
        <v>1226</v>
      </c>
      <c r="G345" s="121" t="s">
        <v>15415</v>
      </c>
      <c r="H345" s="121" t="s">
        <v>15416</v>
      </c>
      <c r="I345" s="121" t="str">
        <f>VLOOKUP(CLEAN(F345),'4-1 World Bank Categories'!$B$4:$C$220,2,FALSE)</f>
        <v>Middle income</v>
      </c>
      <c r="J345" s="121" t="s">
        <v>6451</v>
      </c>
      <c r="K345" s="121" t="s">
        <v>14507</v>
      </c>
      <c r="L345" s="121" t="s">
        <v>14508</v>
      </c>
      <c r="M345" s="122"/>
      <c r="N345" s="121"/>
      <c r="O345" s="121"/>
      <c r="P345" s="121" t="s">
        <v>14509</v>
      </c>
      <c r="Q345" s="124" t="s">
        <v>14510</v>
      </c>
      <c r="R345" s="125"/>
      <c r="S345" s="126" t="s">
        <v>6449</v>
      </c>
      <c r="T345" s="127"/>
      <c r="U345" s="127"/>
      <c r="V345" s="127"/>
      <c r="W345" s="127"/>
    </row>
    <row r="346" ht="22.5" customHeight="1">
      <c r="A346" s="135">
        <v>46022.57402777778</v>
      </c>
      <c r="B346" s="136" t="s">
        <v>15417</v>
      </c>
      <c r="C346" s="153"/>
      <c r="D346" s="136" t="s">
        <v>11316</v>
      </c>
      <c r="E346" s="137">
        <v>26548.0</v>
      </c>
      <c r="F346" s="136" t="s">
        <v>6486</v>
      </c>
      <c r="G346" s="136" t="s">
        <v>266</v>
      </c>
      <c r="H346" s="136" t="s">
        <v>15418</v>
      </c>
      <c r="I346" s="121" t="str">
        <f>VLOOKUP(CLEAN(F346),'4-1 World Bank Categories'!$B$4:$C$220,2,FALSE)</f>
        <v>High income</v>
      </c>
      <c r="J346" s="136" t="s">
        <v>6484</v>
      </c>
      <c r="K346" s="136" t="s">
        <v>14512</v>
      </c>
      <c r="L346" s="136" t="s">
        <v>14592</v>
      </c>
      <c r="M346" s="136" t="s">
        <v>15419</v>
      </c>
      <c r="N346" s="136"/>
      <c r="O346" s="136"/>
      <c r="P346" s="136" t="s">
        <v>14509</v>
      </c>
      <c r="Q346" s="124" t="s">
        <v>14510</v>
      </c>
      <c r="R346" s="125" t="s">
        <v>7680</v>
      </c>
      <c r="S346" s="140" t="s">
        <v>6482</v>
      </c>
      <c r="T346" s="142">
        <v>26548.0</v>
      </c>
      <c r="U346" s="140" t="s">
        <v>6484</v>
      </c>
      <c r="V346" s="140" t="s">
        <v>14586</v>
      </c>
      <c r="W346" s="140"/>
    </row>
    <row r="347" ht="22.5" customHeight="1">
      <c r="A347" s="135">
        <v>46022.7065162037</v>
      </c>
      <c r="B347" s="136" t="s">
        <v>15420</v>
      </c>
      <c r="C347" s="153"/>
      <c r="D347" s="136" t="s">
        <v>11316</v>
      </c>
      <c r="E347" s="137">
        <v>36305.0</v>
      </c>
      <c r="F347" s="136" t="s">
        <v>272</v>
      </c>
      <c r="G347" s="136" t="s">
        <v>15421</v>
      </c>
      <c r="H347" s="136" t="s">
        <v>142</v>
      </c>
      <c r="I347" s="121" t="str">
        <f>VLOOKUP(CLEAN(F347),'4-1 World Bank Categories'!$B$4:$C$220,2,FALSE)</f>
        <v>Low income</v>
      </c>
      <c r="J347" s="136" t="s">
        <v>6536</v>
      </c>
      <c r="K347" s="136" t="s">
        <v>14507</v>
      </c>
      <c r="L347" s="136" t="s">
        <v>14508</v>
      </c>
      <c r="M347" s="136"/>
      <c r="N347" s="136"/>
      <c r="O347" s="136"/>
      <c r="P347" s="136" t="s">
        <v>14509</v>
      </c>
      <c r="Q347" s="124" t="s">
        <v>14510</v>
      </c>
      <c r="R347" s="133"/>
      <c r="S347" s="140" t="s">
        <v>6534</v>
      </c>
      <c r="T347" s="142">
        <v>36305.0</v>
      </c>
      <c r="U347" s="140" t="s">
        <v>6536</v>
      </c>
      <c r="V347" s="140" t="s">
        <v>14536</v>
      </c>
      <c r="W347" s="140"/>
    </row>
    <row r="348" ht="22.5" customHeight="1">
      <c r="A348" s="135">
        <v>46022.74898148148</v>
      </c>
      <c r="B348" s="136" t="s">
        <v>15422</v>
      </c>
      <c r="C348" s="153"/>
      <c r="D348" s="136" t="s">
        <v>11316</v>
      </c>
      <c r="E348" s="137">
        <v>32515.0</v>
      </c>
      <c r="F348" s="136" t="s">
        <v>2869</v>
      </c>
      <c r="G348" s="136" t="s">
        <v>15135</v>
      </c>
      <c r="H348" s="136" t="s">
        <v>15423</v>
      </c>
      <c r="I348" s="121" t="str">
        <f>VLOOKUP(CLEAN(F348),'4-1 World Bank Categories'!$B$4:$C$220,2,FALSE)</f>
        <v>Middle income</v>
      </c>
      <c r="J348" s="136" t="s">
        <v>6563</v>
      </c>
      <c r="K348" s="136" t="s">
        <v>14512</v>
      </c>
      <c r="L348" s="136" t="s">
        <v>14585</v>
      </c>
      <c r="M348" s="136"/>
      <c r="N348" s="136"/>
      <c r="O348" s="136"/>
      <c r="P348" s="136" t="s">
        <v>14509</v>
      </c>
      <c r="Q348" s="124" t="s">
        <v>14510</v>
      </c>
      <c r="R348" s="125" t="s">
        <v>7680</v>
      </c>
      <c r="S348" s="140" t="s">
        <v>6561</v>
      </c>
      <c r="T348" s="142">
        <v>32515.0</v>
      </c>
      <c r="U348" s="140" t="s">
        <v>6563</v>
      </c>
      <c r="V348" s="140" t="s">
        <v>14586</v>
      </c>
      <c r="W348" s="140"/>
    </row>
    <row r="349" ht="22.5" customHeight="1">
      <c r="A349" s="135">
        <v>46022.751805555556</v>
      </c>
      <c r="B349" s="136" t="s">
        <v>15424</v>
      </c>
      <c r="C349" s="136" t="s">
        <v>15425</v>
      </c>
      <c r="D349" s="136" t="s">
        <v>11286</v>
      </c>
      <c r="E349" s="137">
        <v>33802.0</v>
      </c>
      <c r="F349" s="136" t="s">
        <v>2869</v>
      </c>
      <c r="G349" s="136" t="s">
        <v>15426</v>
      </c>
      <c r="H349" s="136" t="s">
        <v>11763</v>
      </c>
      <c r="I349" s="121" t="str">
        <f>VLOOKUP(CLEAN(F349),'4-1 World Bank Categories'!$B$4:$C$220,2,FALSE)</f>
        <v>Middle income</v>
      </c>
      <c r="J349" s="136" t="s">
        <v>6563</v>
      </c>
      <c r="K349" s="136" t="s">
        <v>14512</v>
      </c>
      <c r="L349" s="136" t="s">
        <v>14585</v>
      </c>
      <c r="M349" s="136" t="s">
        <v>15427</v>
      </c>
      <c r="N349" s="132" t="s">
        <v>15428</v>
      </c>
      <c r="O349" s="121" t="s">
        <v>14773</v>
      </c>
      <c r="P349" s="136" t="s">
        <v>14509</v>
      </c>
      <c r="Q349" s="124" t="s">
        <v>14510</v>
      </c>
      <c r="R349" s="133" t="s">
        <v>7680</v>
      </c>
      <c r="S349" s="140" t="s">
        <v>15429</v>
      </c>
      <c r="T349" s="142">
        <v>33802.0</v>
      </c>
      <c r="U349" s="140" t="s">
        <v>6563</v>
      </c>
      <c r="V349" s="140" t="s">
        <v>14694</v>
      </c>
      <c r="W349" s="140"/>
    </row>
    <row r="350" ht="22.5" customHeight="1">
      <c r="A350" s="128">
        <v>46022.78748510417</v>
      </c>
      <c r="B350" s="129" t="s">
        <v>15430</v>
      </c>
      <c r="C350" s="130"/>
      <c r="D350" s="129" t="s">
        <v>11316</v>
      </c>
      <c r="E350" s="131">
        <v>34716.0</v>
      </c>
      <c r="F350" s="129" t="s">
        <v>15431</v>
      </c>
      <c r="G350" s="129" t="s">
        <v>15432</v>
      </c>
      <c r="H350" s="129" t="s">
        <v>13838</v>
      </c>
      <c r="I350" s="121" t="str">
        <f>VLOOKUP(CLEAN(F350),'4-1 World Bank Categories'!$B$4:$C$220,2,FALSE)</f>
        <v>High income</v>
      </c>
      <c r="J350" s="129" t="s">
        <v>6317</v>
      </c>
      <c r="K350" s="129" t="s">
        <v>14507</v>
      </c>
      <c r="L350" s="129" t="s">
        <v>14508</v>
      </c>
      <c r="M350" s="130"/>
      <c r="N350" s="129"/>
      <c r="O350" s="129"/>
      <c r="P350" s="129" t="s">
        <v>14509</v>
      </c>
      <c r="Q350" s="124" t="s">
        <v>14510</v>
      </c>
      <c r="R350" s="125" t="s">
        <v>7680</v>
      </c>
      <c r="S350" s="134" t="s">
        <v>6315</v>
      </c>
      <c r="T350" s="127"/>
      <c r="U350" s="127"/>
      <c r="V350" s="127"/>
      <c r="W350" s="127"/>
    </row>
    <row r="351" ht="22.5" customHeight="1">
      <c r="A351" s="135">
        <v>46022.81012731481</v>
      </c>
      <c r="B351" s="136" t="s">
        <v>15433</v>
      </c>
      <c r="C351" s="153"/>
      <c r="D351" s="136" t="s">
        <v>11316</v>
      </c>
      <c r="E351" s="137">
        <v>34193.0</v>
      </c>
      <c r="F351" s="136" t="s">
        <v>314</v>
      </c>
      <c r="G351" s="136" t="s">
        <v>15434</v>
      </c>
      <c r="H351" s="136" t="s">
        <v>15435</v>
      </c>
      <c r="I351" s="121" t="str">
        <f>VLOOKUP(CLEAN(F351),'4-1 World Bank Categories'!$B$4:$C$220,2,FALSE)</f>
        <v>Middle income</v>
      </c>
      <c r="J351" s="136" t="s">
        <v>6663</v>
      </c>
      <c r="K351" s="136" t="s">
        <v>14507</v>
      </c>
      <c r="L351" s="136" t="s">
        <v>14508</v>
      </c>
      <c r="M351" s="136"/>
      <c r="N351" s="136"/>
      <c r="O351" s="136"/>
      <c r="P351" s="136" t="s">
        <v>14509</v>
      </c>
      <c r="Q351" s="124" t="s">
        <v>14510</v>
      </c>
      <c r="R351" s="133" t="s">
        <v>7680</v>
      </c>
      <c r="S351" s="140" t="s">
        <v>6661</v>
      </c>
      <c r="T351" s="142">
        <v>34193.0</v>
      </c>
      <c r="U351" s="140" t="s">
        <v>6663</v>
      </c>
      <c r="V351" s="140" t="s">
        <v>14586</v>
      </c>
      <c r="W351" s="140"/>
    </row>
    <row r="352" ht="22.5" customHeight="1">
      <c r="A352" s="135">
        <v>46022.82991898148</v>
      </c>
      <c r="B352" s="136" t="s">
        <v>15436</v>
      </c>
      <c r="C352" s="153"/>
      <c r="D352" s="136" t="s">
        <v>11286</v>
      </c>
      <c r="E352" s="137">
        <v>36640.0</v>
      </c>
      <c r="F352" s="136" t="s">
        <v>2862</v>
      </c>
      <c r="G352" s="136" t="s">
        <v>15437</v>
      </c>
      <c r="H352" s="136" t="s">
        <v>13776</v>
      </c>
      <c r="I352" s="121" t="str">
        <f>VLOOKUP(CLEAN(F352),'4-1 World Bank Categories'!$B$4:$C$220,2,FALSE)</f>
        <v>Middle income</v>
      </c>
      <c r="J352" s="136" t="s">
        <v>6658</v>
      </c>
      <c r="K352" s="136" t="s">
        <v>14512</v>
      </c>
      <c r="L352" s="136" t="s">
        <v>14508</v>
      </c>
      <c r="M352" s="136"/>
      <c r="N352" s="136"/>
      <c r="O352" s="136"/>
      <c r="P352" s="136" t="s">
        <v>14509</v>
      </c>
      <c r="Q352" s="124" t="s">
        <v>14510</v>
      </c>
      <c r="R352" s="125" t="s">
        <v>7680</v>
      </c>
      <c r="S352" s="140" t="s">
        <v>15438</v>
      </c>
      <c r="T352" s="142">
        <v>36640.0</v>
      </c>
      <c r="U352" s="140" t="s">
        <v>6658</v>
      </c>
      <c r="V352" s="140" t="s">
        <v>14586</v>
      </c>
      <c r="W352" s="140"/>
    </row>
    <row r="353" ht="22.5" customHeight="1">
      <c r="A353" s="135">
        <v>46022.859351851854</v>
      </c>
      <c r="B353" s="136" t="s">
        <v>6443</v>
      </c>
      <c r="C353" s="153"/>
      <c r="D353" s="136" t="s">
        <v>11316</v>
      </c>
      <c r="E353" s="137">
        <v>37485.0</v>
      </c>
      <c r="F353" s="136" t="s">
        <v>3518</v>
      </c>
      <c r="G353" s="136" t="s">
        <v>15439</v>
      </c>
      <c r="H353" s="136" t="s">
        <v>15440</v>
      </c>
      <c r="I353" s="121" t="str">
        <f>VLOOKUP(CLEAN(F353),'4-1 World Bank Categories'!$B$4:$C$220,2,FALSE)</f>
        <v>High income</v>
      </c>
      <c r="J353" s="136" t="s">
        <v>6445</v>
      </c>
      <c r="K353" s="136" t="s">
        <v>14507</v>
      </c>
      <c r="L353" s="136" t="s">
        <v>14508</v>
      </c>
      <c r="M353" s="136"/>
      <c r="N353" s="136"/>
      <c r="O353" s="136"/>
      <c r="P353" s="136" t="s">
        <v>14509</v>
      </c>
      <c r="Q353" s="124" t="s">
        <v>14510</v>
      </c>
      <c r="R353" s="133" t="s">
        <v>7680</v>
      </c>
      <c r="S353" s="140" t="s">
        <v>6443</v>
      </c>
      <c r="T353" s="142">
        <v>37485.0</v>
      </c>
      <c r="U353" s="140" t="s">
        <v>6445</v>
      </c>
      <c r="V353" s="140" t="s">
        <v>14536</v>
      </c>
      <c r="W353" s="140"/>
    </row>
    <row r="354" ht="22.5" customHeight="1">
      <c r="A354" s="135">
        <v>46022.89207175926</v>
      </c>
      <c r="B354" s="136" t="s">
        <v>15441</v>
      </c>
      <c r="C354" s="153"/>
      <c r="D354" s="136" t="s">
        <v>11286</v>
      </c>
      <c r="E354" s="137">
        <v>33796.0</v>
      </c>
      <c r="F354" s="136" t="s">
        <v>2869</v>
      </c>
      <c r="G354" s="136" t="s">
        <v>15442</v>
      </c>
      <c r="H354" s="136" t="s">
        <v>15443</v>
      </c>
      <c r="I354" s="121" t="str">
        <f>VLOOKUP(CLEAN(F354),'4-1 World Bank Categories'!$B$4:$C$220,2,FALSE)</f>
        <v>Middle income</v>
      </c>
      <c r="J354" s="136" t="s">
        <v>7784</v>
      </c>
      <c r="K354" s="136" t="s">
        <v>14512</v>
      </c>
      <c r="L354" s="136" t="s">
        <v>14585</v>
      </c>
      <c r="M354" s="136" t="s">
        <v>15444</v>
      </c>
      <c r="N354" s="136"/>
      <c r="O354" s="136"/>
      <c r="P354" s="136" t="s">
        <v>14509</v>
      </c>
      <c r="Q354" s="124" t="s">
        <v>14510</v>
      </c>
      <c r="R354" s="125" t="s">
        <v>7680</v>
      </c>
      <c r="S354" s="140" t="s">
        <v>15441</v>
      </c>
      <c r="T354" s="142">
        <v>33796.0</v>
      </c>
      <c r="U354" s="140" t="s">
        <v>7784</v>
      </c>
      <c r="V354" s="140" t="s">
        <v>14536</v>
      </c>
      <c r="W354" s="140"/>
    </row>
    <row r="355" ht="22.5" customHeight="1">
      <c r="A355" s="135">
        <v>46022.91119212963</v>
      </c>
      <c r="B355" s="136" t="s">
        <v>5807</v>
      </c>
      <c r="C355" s="153"/>
      <c r="D355" s="136" t="s">
        <v>11316</v>
      </c>
      <c r="E355" s="137">
        <v>26568.0</v>
      </c>
      <c r="F355" s="136" t="s">
        <v>448</v>
      </c>
      <c r="G355" s="136" t="s">
        <v>15445</v>
      </c>
      <c r="H355" s="136" t="s">
        <v>12436</v>
      </c>
      <c r="I355" s="121" t="str">
        <f>VLOOKUP(CLEAN(F355),'4-1 World Bank Categories'!$B$4:$C$220,2,FALSE)</f>
        <v>Middle income</v>
      </c>
      <c r="J355" s="136" t="s">
        <v>5809</v>
      </c>
      <c r="K355" s="136" t="s">
        <v>14507</v>
      </c>
      <c r="L355" s="136" t="s">
        <v>14508</v>
      </c>
      <c r="M355" s="136"/>
      <c r="N355" s="136"/>
      <c r="O355" s="136"/>
      <c r="P355" s="136" t="s">
        <v>14509</v>
      </c>
      <c r="Q355" s="124" t="s">
        <v>14510</v>
      </c>
      <c r="R355" s="133" t="s">
        <v>7680</v>
      </c>
      <c r="S355" s="140" t="s">
        <v>5807</v>
      </c>
      <c r="T355" s="142">
        <v>26568.0</v>
      </c>
      <c r="U355" s="140" t="s">
        <v>5809</v>
      </c>
      <c r="V355" s="140" t="s">
        <v>14536</v>
      </c>
      <c r="W355" s="140"/>
    </row>
    <row r="356" ht="22.5" customHeight="1">
      <c r="A356" s="135">
        <v>46022.91881944444</v>
      </c>
      <c r="B356" s="136" t="s">
        <v>6721</v>
      </c>
      <c r="C356" s="153"/>
      <c r="D356" s="136" t="s">
        <v>11286</v>
      </c>
      <c r="E356" s="137">
        <v>35628.0</v>
      </c>
      <c r="F356" s="136" t="s">
        <v>14953</v>
      </c>
      <c r="G356" s="136" t="s">
        <v>266</v>
      </c>
      <c r="H356" s="136" t="s">
        <v>15446</v>
      </c>
      <c r="I356" s="121" t="str">
        <f>VLOOKUP(CLEAN(F356),'4-1 World Bank Categories'!$B$4:$C$220,2,FALSE)</f>
        <v>Low income</v>
      </c>
      <c r="J356" s="136" t="s">
        <v>6723</v>
      </c>
      <c r="K356" s="136" t="s">
        <v>14507</v>
      </c>
      <c r="L356" s="136" t="s">
        <v>14508</v>
      </c>
      <c r="M356" s="136"/>
      <c r="N356" s="136"/>
      <c r="O356" s="136"/>
      <c r="P356" s="136" t="s">
        <v>14509</v>
      </c>
      <c r="Q356" s="124" t="s">
        <v>14510</v>
      </c>
      <c r="R356" s="125"/>
      <c r="S356" s="140" t="s">
        <v>6721</v>
      </c>
      <c r="T356" s="142">
        <v>35628.0</v>
      </c>
      <c r="U356" s="140" t="s">
        <v>6723</v>
      </c>
      <c r="V356" s="140" t="s">
        <v>14536</v>
      </c>
      <c r="W356" s="140"/>
    </row>
    <row r="357" ht="22.5" customHeight="1">
      <c r="A357" s="143">
        <v>46022.91887731481</v>
      </c>
      <c r="B357" s="144" t="s">
        <v>15447</v>
      </c>
      <c r="C357" s="160"/>
      <c r="D357" s="144" t="s">
        <v>11316</v>
      </c>
      <c r="E357" s="145">
        <v>33287.0</v>
      </c>
      <c r="F357" s="136" t="s">
        <v>2869</v>
      </c>
      <c r="G357" s="144" t="s">
        <v>15448</v>
      </c>
      <c r="H357" s="144" t="s">
        <v>11590</v>
      </c>
      <c r="I357" s="121" t="str">
        <f>VLOOKUP(CLEAN(F357),'4-1 World Bank Categories'!$B$4:$C$220,2,FALSE)</f>
        <v>Middle income</v>
      </c>
      <c r="J357" s="144" t="s">
        <v>7503</v>
      </c>
      <c r="K357" s="144" t="s">
        <v>14512</v>
      </c>
      <c r="L357" s="146">
        <v>46205.0</v>
      </c>
      <c r="M357" s="144"/>
      <c r="N357" s="144"/>
      <c r="O357" s="144"/>
      <c r="P357" s="144" t="s">
        <v>14509</v>
      </c>
      <c r="Q357" s="124" t="s">
        <v>14510</v>
      </c>
      <c r="R357" s="133" t="s">
        <v>7680</v>
      </c>
      <c r="S357" s="140" t="s">
        <v>15447</v>
      </c>
      <c r="T357" s="142">
        <v>33287.0</v>
      </c>
      <c r="U357" s="140" t="s">
        <v>7503</v>
      </c>
      <c r="V357" s="140" t="s">
        <v>14536</v>
      </c>
      <c r="W357" s="140"/>
    </row>
    <row r="358" ht="22.5" customHeight="1">
      <c r="A358" s="135">
        <v>46022.944398148145</v>
      </c>
      <c r="B358" s="136" t="s">
        <v>15449</v>
      </c>
      <c r="C358" s="153"/>
      <c r="D358" s="136" t="s">
        <v>11316</v>
      </c>
      <c r="E358" s="137">
        <v>36046.0</v>
      </c>
      <c r="F358" s="136" t="s">
        <v>314</v>
      </c>
      <c r="G358" s="136" t="s">
        <v>15450</v>
      </c>
      <c r="H358" s="136" t="s">
        <v>11591</v>
      </c>
      <c r="I358" s="121" t="str">
        <f>VLOOKUP(CLEAN(F358),'4-1 World Bank Categories'!$B$4:$C$220,2,FALSE)</f>
        <v>Middle income</v>
      </c>
      <c r="J358" s="136" t="s">
        <v>4078</v>
      </c>
      <c r="K358" s="136" t="s">
        <v>14507</v>
      </c>
      <c r="L358" s="136" t="s">
        <v>14508</v>
      </c>
      <c r="M358" s="136"/>
      <c r="N358" s="136"/>
      <c r="O358" s="136"/>
      <c r="P358" s="136" t="s">
        <v>14509</v>
      </c>
      <c r="Q358" s="124" t="s">
        <v>14510</v>
      </c>
      <c r="R358" s="125"/>
      <c r="S358" s="140" t="s">
        <v>4076</v>
      </c>
      <c r="T358" s="142">
        <v>36046.0</v>
      </c>
      <c r="U358" s="140" t="s">
        <v>4078</v>
      </c>
      <c r="V358" s="140" t="s">
        <v>14536</v>
      </c>
      <c r="W358" s="140"/>
    </row>
    <row r="359" ht="22.5" customHeight="1">
      <c r="A359" s="135">
        <v>46022.95321759259</v>
      </c>
      <c r="B359" s="136" t="s">
        <v>15451</v>
      </c>
      <c r="C359" s="153"/>
      <c r="D359" s="136" t="s">
        <v>11316</v>
      </c>
      <c r="E359" s="137">
        <v>34306.0</v>
      </c>
      <c r="F359" s="136" t="s">
        <v>2852</v>
      </c>
      <c r="G359" s="136" t="s">
        <v>15452</v>
      </c>
      <c r="H359" s="136" t="s">
        <v>15453</v>
      </c>
      <c r="I359" s="121" t="str">
        <f>VLOOKUP(CLEAN(F359),'4-1 World Bank Categories'!$B$4:$C$220,2,FALSE)</f>
        <v>Low income</v>
      </c>
      <c r="J359" s="136" t="s">
        <v>6545</v>
      </c>
      <c r="K359" s="136" t="s">
        <v>14507</v>
      </c>
      <c r="L359" s="136" t="s">
        <v>14508</v>
      </c>
      <c r="M359" s="136"/>
      <c r="N359" s="136"/>
      <c r="O359" s="136"/>
      <c r="P359" s="136" t="s">
        <v>14509</v>
      </c>
      <c r="Q359" s="124" t="s">
        <v>14510</v>
      </c>
      <c r="R359" s="133"/>
      <c r="S359" s="140" t="s">
        <v>15454</v>
      </c>
      <c r="T359" s="142">
        <v>34306.0</v>
      </c>
      <c r="U359" s="140" t="s">
        <v>6545</v>
      </c>
      <c r="V359" s="140" t="s">
        <v>14694</v>
      </c>
      <c r="W359" s="140"/>
    </row>
    <row r="360" ht="22.5" customHeight="1">
      <c r="A360" s="135">
        <v>46022.962546296294</v>
      </c>
      <c r="B360" s="136" t="s">
        <v>15455</v>
      </c>
      <c r="C360" s="136" t="s">
        <v>15456</v>
      </c>
      <c r="D360" s="136" t="s">
        <v>11286</v>
      </c>
      <c r="E360" s="137">
        <v>35640.0</v>
      </c>
      <c r="F360" s="136" t="s">
        <v>299</v>
      </c>
      <c r="G360" s="136" t="s">
        <v>15457</v>
      </c>
      <c r="H360" s="136" t="s">
        <v>15458</v>
      </c>
      <c r="I360" s="121" t="str">
        <f>VLOOKUP(CLEAN(F360),'4-1 World Bank Categories'!$B$4:$C$220,2,FALSE)</f>
        <v>Low income</v>
      </c>
      <c r="J360" s="136" t="s">
        <v>6774</v>
      </c>
      <c r="K360" s="136" t="s">
        <v>14512</v>
      </c>
      <c r="L360" s="136" t="s">
        <v>14508</v>
      </c>
      <c r="M360" s="136"/>
      <c r="N360" s="136"/>
      <c r="O360" s="136"/>
      <c r="P360" s="136" t="s">
        <v>14509</v>
      </c>
      <c r="Q360" s="124" t="s">
        <v>14510</v>
      </c>
      <c r="R360" s="125" t="s">
        <v>7680</v>
      </c>
      <c r="S360" s="140" t="s">
        <v>15459</v>
      </c>
      <c r="T360" s="142">
        <v>35640.0</v>
      </c>
      <c r="U360" s="140" t="s">
        <v>6774</v>
      </c>
      <c r="V360" s="140" t="s">
        <v>14694</v>
      </c>
      <c r="W360" s="140"/>
    </row>
    <row r="361" ht="22.5" customHeight="1">
      <c r="A361" s="135">
        <v>46022.983715277776</v>
      </c>
      <c r="B361" s="136" t="s">
        <v>15460</v>
      </c>
      <c r="C361" s="153"/>
      <c r="D361" s="136" t="s">
        <v>11316</v>
      </c>
      <c r="E361" s="137">
        <v>27918.0</v>
      </c>
      <c r="F361" s="136" t="s">
        <v>314</v>
      </c>
      <c r="G361" s="136" t="s">
        <v>15434</v>
      </c>
      <c r="H361" s="136" t="s">
        <v>15461</v>
      </c>
      <c r="I361" s="121" t="str">
        <f>VLOOKUP(CLEAN(F361),'4-1 World Bank Categories'!$B$4:$C$220,2,FALSE)</f>
        <v>Middle income</v>
      </c>
      <c r="J361" s="136" t="s">
        <v>6849</v>
      </c>
      <c r="K361" s="136" t="s">
        <v>14507</v>
      </c>
      <c r="L361" s="136" t="s">
        <v>14508</v>
      </c>
      <c r="M361" s="136"/>
      <c r="N361" s="136"/>
      <c r="O361" s="136"/>
      <c r="P361" s="136" t="s">
        <v>14509</v>
      </c>
      <c r="Q361" s="124" t="s">
        <v>14510</v>
      </c>
      <c r="R361" s="133" t="s">
        <v>136</v>
      </c>
      <c r="S361" s="140" t="s">
        <v>6847</v>
      </c>
      <c r="T361" s="142">
        <v>27918.0</v>
      </c>
      <c r="U361" s="140" t="s">
        <v>6849</v>
      </c>
      <c r="V361" s="140" t="s">
        <v>14586</v>
      </c>
      <c r="W361" s="140"/>
    </row>
    <row r="362" ht="22.5" customHeight="1">
      <c r="A362" s="135">
        <v>46022.99340277778</v>
      </c>
      <c r="B362" s="136" t="s">
        <v>15462</v>
      </c>
      <c r="C362" s="153"/>
      <c r="D362" s="136" t="s">
        <v>11286</v>
      </c>
      <c r="E362" s="137">
        <v>36415.0</v>
      </c>
      <c r="F362" s="136" t="s">
        <v>272</v>
      </c>
      <c r="G362" s="136" t="s">
        <v>15225</v>
      </c>
      <c r="H362" s="136" t="s">
        <v>11590</v>
      </c>
      <c r="I362" s="121" t="str">
        <f>VLOOKUP(CLEAN(F362),'4-1 World Bank Categories'!$B$4:$C$220,2,FALSE)</f>
        <v>Low income</v>
      </c>
      <c r="J362" s="136" t="s">
        <v>2384</v>
      </c>
      <c r="K362" s="136" t="s">
        <v>14512</v>
      </c>
      <c r="L362" s="136" t="s">
        <v>14508</v>
      </c>
      <c r="M362" s="136"/>
      <c r="N362" s="136"/>
      <c r="O362" s="136"/>
      <c r="P362" s="136" t="s">
        <v>14509</v>
      </c>
      <c r="Q362" s="124" t="s">
        <v>14510</v>
      </c>
      <c r="R362" s="125"/>
      <c r="S362" s="140" t="s">
        <v>15463</v>
      </c>
      <c r="T362" s="142">
        <v>36415.0</v>
      </c>
      <c r="U362" s="140" t="s">
        <v>2384</v>
      </c>
      <c r="V362" s="140" t="s">
        <v>14586</v>
      </c>
      <c r="W362" s="140"/>
    </row>
    <row r="363" ht="22.5" customHeight="1">
      <c r="A363" s="135">
        <v>46023.061585648145</v>
      </c>
      <c r="B363" s="136" t="s">
        <v>15464</v>
      </c>
      <c r="C363" s="153"/>
      <c r="D363" s="136" t="s">
        <v>11286</v>
      </c>
      <c r="E363" s="137">
        <v>36331.0</v>
      </c>
      <c r="F363" s="136" t="s">
        <v>2862</v>
      </c>
      <c r="G363" s="136" t="s">
        <v>15308</v>
      </c>
      <c r="H363" s="136" t="s">
        <v>15465</v>
      </c>
      <c r="I363" s="121" t="str">
        <f>VLOOKUP(CLEAN(F363),'4-1 World Bank Categories'!$B$4:$C$220,2,FALSE)</f>
        <v>Middle income</v>
      </c>
      <c r="J363" s="136" t="s">
        <v>6619</v>
      </c>
      <c r="K363" s="136" t="s">
        <v>14512</v>
      </c>
      <c r="L363" s="136" t="s">
        <v>14508</v>
      </c>
      <c r="M363" s="136"/>
      <c r="N363" s="136"/>
      <c r="O363" s="136"/>
      <c r="P363" s="136" t="s">
        <v>14509</v>
      </c>
      <c r="Q363" s="124" t="s">
        <v>14510</v>
      </c>
      <c r="R363" s="133"/>
      <c r="S363" s="140" t="s">
        <v>15466</v>
      </c>
      <c r="T363" s="142">
        <v>36331.0</v>
      </c>
      <c r="U363" s="140" t="s">
        <v>6619</v>
      </c>
      <c r="V363" s="140" t="s">
        <v>14536</v>
      </c>
      <c r="W363" s="140"/>
    </row>
    <row r="364" ht="22.5" customHeight="1">
      <c r="A364" s="135">
        <v>46023.09939814815</v>
      </c>
      <c r="B364" s="136" t="s">
        <v>5309</v>
      </c>
      <c r="C364" s="153"/>
      <c r="D364" s="136" t="s">
        <v>11286</v>
      </c>
      <c r="E364" s="137">
        <v>31644.0</v>
      </c>
      <c r="F364" s="136" t="s">
        <v>634</v>
      </c>
      <c r="G364" s="136" t="s">
        <v>15467</v>
      </c>
      <c r="H364" s="136" t="s">
        <v>15468</v>
      </c>
      <c r="I364" s="121" t="str">
        <f>VLOOKUP(CLEAN(F364),'4-1 World Bank Categories'!$B$4:$C$220,2,FALSE)</f>
        <v>Middle income</v>
      </c>
      <c r="J364" s="136" t="s">
        <v>5311</v>
      </c>
      <c r="K364" s="136" t="s">
        <v>14512</v>
      </c>
      <c r="L364" s="136" t="s">
        <v>14508</v>
      </c>
      <c r="M364" s="136" t="s">
        <v>15469</v>
      </c>
      <c r="N364" s="136" t="s">
        <v>15470</v>
      </c>
      <c r="O364" s="136" t="s">
        <v>15471</v>
      </c>
      <c r="P364" s="136" t="s">
        <v>14509</v>
      </c>
      <c r="Q364" s="124" t="s">
        <v>14510</v>
      </c>
      <c r="R364" s="125" t="s">
        <v>7680</v>
      </c>
      <c r="S364" s="140" t="s">
        <v>5309</v>
      </c>
      <c r="T364" s="142">
        <v>31644.0</v>
      </c>
      <c r="U364" s="140" t="s">
        <v>5311</v>
      </c>
      <c r="V364" s="140" t="s">
        <v>14536</v>
      </c>
      <c r="W364" s="140"/>
    </row>
    <row r="365" ht="22.5" customHeight="1">
      <c r="A365" s="135">
        <v>46023.11047453704</v>
      </c>
      <c r="B365" s="136" t="s">
        <v>5984</v>
      </c>
      <c r="C365" s="153"/>
      <c r="D365" s="136" t="s">
        <v>11286</v>
      </c>
      <c r="E365" s="137">
        <v>30733.0</v>
      </c>
      <c r="F365" s="136" t="s">
        <v>2862</v>
      </c>
      <c r="G365" s="136" t="s">
        <v>15472</v>
      </c>
      <c r="H365" s="136" t="s">
        <v>15473</v>
      </c>
      <c r="I365" s="121" t="str">
        <f>VLOOKUP(CLEAN(F365),'4-1 World Bank Categories'!$B$4:$C$220,2,FALSE)</f>
        <v>Middle income</v>
      </c>
      <c r="J365" s="136" t="s">
        <v>5985</v>
      </c>
      <c r="K365" s="136" t="s">
        <v>14507</v>
      </c>
      <c r="L365" s="136" t="s">
        <v>14508</v>
      </c>
      <c r="M365" s="136"/>
      <c r="N365" s="136"/>
      <c r="O365" s="136"/>
      <c r="P365" s="136" t="s">
        <v>14509</v>
      </c>
      <c r="Q365" s="124" t="s">
        <v>14510</v>
      </c>
      <c r="R365" s="133"/>
      <c r="S365" s="140" t="s">
        <v>5984</v>
      </c>
      <c r="T365" s="142">
        <v>46020.0</v>
      </c>
      <c r="U365" s="140" t="s">
        <v>5985</v>
      </c>
      <c r="V365" s="140" t="s">
        <v>14643</v>
      </c>
      <c r="W365" s="140"/>
    </row>
    <row r="366" ht="22.5" customHeight="1">
      <c r="A366" s="150">
        <v>46023.112592592595</v>
      </c>
      <c r="B366" s="151" t="s">
        <v>15474</v>
      </c>
      <c r="C366" s="151" t="s">
        <v>1814</v>
      </c>
      <c r="D366" s="151" t="s">
        <v>11316</v>
      </c>
      <c r="E366" s="152">
        <v>29294.0</v>
      </c>
      <c r="F366" s="136" t="s">
        <v>2862</v>
      </c>
      <c r="G366" s="151" t="s">
        <v>15475</v>
      </c>
      <c r="H366" s="151" t="s">
        <v>15476</v>
      </c>
      <c r="I366" s="121" t="str">
        <f>VLOOKUP(CLEAN(F366),'4-1 World Bank Categories'!$B$4:$C$220,2,FALSE)</f>
        <v>Middle income</v>
      </c>
      <c r="J366" s="151" t="s">
        <v>4691</v>
      </c>
      <c r="K366" s="151" t="s">
        <v>14507</v>
      </c>
      <c r="L366" s="151" t="s">
        <v>14508</v>
      </c>
      <c r="M366" s="151"/>
      <c r="N366" s="151"/>
      <c r="O366" s="151"/>
      <c r="P366" s="151" t="s">
        <v>14509</v>
      </c>
      <c r="Q366" s="124" t="s">
        <v>14510</v>
      </c>
      <c r="R366" s="125"/>
      <c r="S366" s="140" t="s">
        <v>4689</v>
      </c>
      <c r="T366" s="142">
        <v>29294.0</v>
      </c>
      <c r="U366" s="140" t="s">
        <v>4691</v>
      </c>
      <c r="V366" s="140" t="s">
        <v>15477</v>
      </c>
      <c r="W366" s="140"/>
    </row>
    <row r="367" ht="22.5" customHeight="1">
      <c r="A367" s="120">
        <v>46023.131120543985</v>
      </c>
      <c r="B367" s="121" t="s">
        <v>9150</v>
      </c>
      <c r="C367" s="122"/>
      <c r="D367" s="121" t="s">
        <v>11316</v>
      </c>
      <c r="E367" s="123">
        <v>34448.0</v>
      </c>
      <c r="F367" s="121" t="s">
        <v>249</v>
      </c>
      <c r="G367" s="121" t="s">
        <v>15478</v>
      </c>
      <c r="H367" s="121" t="s">
        <v>15479</v>
      </c>
      <c r="I367" s="121" t="str">
        <f>VLOOKUP(CLEAN(F367),'4-1 World Bank Categories'!$B$4:$C$220,2,FALSE)</f>
        <v>High income</v>
      </c>
      <c r="J367" s="121" t="s">
        <v>9152</v>
      </c>
      <c r="K367" s="121" t="s">
        <v>14507</v>
      </c>
      <c r="L367" s="121" t="s">
        <v>14508</v>
      </c>
      <c r="M367" s="122"/>
      <c r="N367" s="121"/>
      <c r="O367" s="121"/>
      <c r="P367" s="121" t="s">
        <v>14509</v>
      </c>
      <c r="Q367" s="124" t="s">
        <v>14510</v>
      </c>
      <c r="R367" s="133"/>
      <c r="S367" s="126" t="s">
        <v>9150</v>
      </c>
      <c r="T367" s="127"/>
      <c r="U367" s="127"/>
      <c r="V367" s="127"/>
      <c r="W367" s="127"/>
    </row>
    <row r="368" ht="22.5" customHeight="1">
      <c r="A368" s="161">
        <v>46023.14255787037</v>
      </c>
      <c r="B368" s="162" t="s">
        <v>15480</v>
      </c>
      <c r="C368" s="163"/>
      <c r="D368" s="162" t="s">
        <v>11286</v>
      </c>
      <c r="E368" s="164">
        <v>28817.0</v>
      </c>
      <c r="F368" s="136" t="s">
        <v>272</v>
      </c>
      <c r="G368" s="162" t="s">
        <v>15481</v>
      </c>
      <c r="H368" s="162" t="s">
        <v>15482</v>
      </c>
      <c r="I368" s="121" t="str">
        <f>VLOOKUP(CLEAN(F368),'4-1 World Bank Categories'!$B$4:$C$220,2,FALSE)</f>
        <v>Low income</v>
      </c>
      <c r="J368" s="162" t="s">
        <v>6759</v>
      </c>
      <c r="K368" s="162" t="s">
        <v>14512</v>
      </c>
      <c r="L368" s="162" t="s">
        <v>14585</v>
      </c>
      <c r="M368" s="162"/>
      <c r="N368" s="162"/>
      <c r="O368" s="162"/>
      <c r="P368" s="162" t="s">
        <v>14509</v>
      </c>
      <c r="Q368" s="124" t="s">
        <v>14510</v>
      </c>
      <c r="R368" s="125" t="s">
        <v>7680</v>
      </c>
      <c r="S368" s="140" t="s">
        <v>6757</v>
      </c>
      <c r="T368" s="142">
        <v>28817.0</v>
      </c>
      <c r="U368" s="140" t="s">
        <v>6759</v>
      </c>
      <c r="V368" s="140" t="s">
        <v>14586</v>
      </c>
      <c r="W368" s="140"/>
    </row>
    <row r="369" ht="22.5" customHeight="1">
      <c r="A369" s="128">
        <v>46023.14521376157</v>
      </c>
      <c r="B369" s="129" t="s">
        <v>812</v>
      </c>
      <c r="C369" s="130"/>
      <c r="D369" s="129" t="s">
        <v>11286</v>
      </c>
      <c r="E369" s="131">
        <v>36509.0</v>
      </c>
      <c r="F369" s="129" t="s">
        <v>314</v>
      </c>
      <c r="G369" s="129" t="s">
        <v>15483</v>
      </c>
      <c r="H369" s="129" t="s">
        <v>11380</v>
      </c>
      <c r="I369" s="121" t="str">
        <f>VLOOKUP(CLEAN(F369),'4-1 World Bank Categories'!$B$4:$C$220,2,FALSE)</f>
        <v>Middle income</v>
      </c>
      <c r="J369" s="129" t="s">
        <v>814</v>
      </c>
      <c r="K369" s="129" t="s">
        <v>14512</v>
      </c>
      <c r="L369" s="129" t="s">
        <v>14592</v>
      </c>
      <c r="M369" s="130"/>
      <c r="N369" s="129"/>
      <c r="O369" s="129"/>
      <c r="P369" s="129" t="s">
        <v>14509</v>
      </c>
      <c r="Q369" s="124" t="s">
        <v>14510</v>
      </c>
      <c r="R369" s="133"/>
      <c r="S369" s="134" t="s">
        <v>15484</v>
      </c>
      <c r="T369" s="127"/>
      <c r="U369" s="127"/>
      <c r="V369" s="127"/>
      <c r="W369" s="127"/>
    </row>
    <row r="370" ht="22.5" customHeight="1">
      <c r="A370" s="135">
        <v>46023.17261574074</v>
      </c>
      <c r="B370" s="136" t="s">
        <v>3333</v>
      </c>
      <c r="C370" s="153"/>
      <c r="D370" s="136" t="s">
        <v>11316</v>
      </c>
      <c r="E370" s="137">
        <v>37569.0</v>
      </c>
      <c r="F370" s="136" t="s">
        <v>272</v>
      </c>
      <c r="G370" s="136" t="s">
        <v>14821</v>
      </c>
      <c r="H370" s="136" t="s">
        <v>11591</v>
      </c>
      <c r="I370" s="121" t="str">
        <f>VLOOKUP(CLEAN(F370),'4-1 World Bank Categories'!$B$4:$C$220,2,FALSE)</f>
        <v>Low income</v>
      </c>
      <c r="J370" s="136" t="s">
        <v>15485</v>
      </c>
      <c r="K370" s="136" t="s">
        <v>14507</v>
      </c>
      <c r="L370" s="136" t="s">
        <v>14508</v>
      </c>
      <c r="M370" s="136"/>
      <c r="N370" s="136"/>
      <c r="O370" s="136"/>
      <c r="P370" s="136" t="s">
        <v>14509</v>
      </c>
      <c r="Q370" s="124" t="s">
        <v>14510</v>
      </c>
      <c r="R370" s="125"/>
      <c r="S370" s="140" t="s">
        <v>3333</v>
      </c>
      <c r="T370" s="142">
        <v>37569.0</v>
      </c>
      <c r="U370" s="140" t="s">
        <v>3335</v>
      </c>
      <c r="V370" s="140" t="s">
        <v>14548</v>
      </c>
      <c r="W370" s="140"/>
    </row>
    <row r="371" ht="22.5" customHeight="1">
      <c r="A371" s="135">
        <v>46023.175671296296</v>
      </c>
      <c r="B371" s="136" t="s">
        <v>15486</v>
      </c>
      <c r="C371" s="136" t="s">
        <v>15487</v>
      </c>
      <c r="D371" s="136" t="s">
        <v>11316</v>
      </c>
      <c r="E371" s="137">
        <v>35326.0</v>
      </c>
      <c r="F371" s="136" t="s">
        <v>498</v>
      </c>
      <c r="G371" s="136" t="s">
        <v>562</v>
      </c>
      <c r="H371" s="136" t="s">
        <v>562</v>
      </c>
      <c r="I371" s="121" t="str">
        <f>VLOOKUP(CLEAN(F371),'4-1 World Bank Categories'!$B$4:$C$220,2,FALSE)</f>
        <v>Middle income</v>
      </c>
      <c r="J371" s="136" t="s">
        <v>7017</v>
      </c>
      <c r="K371" s="136" t="s">
        <v>14512</v>
      </c>
      <c r="L371" s="136" t="s">
        <v>15279</v>
      </c>
      <c r="M371" s="136"/>
      <c r="N371" s="136"/>
      <c r="O371" s="136"/>
      <c r="P371" s="136" t="s">
        <v>14509</v>
      </c>
      <c r="Q371" s="124" t="s">
        <v>14510</v>
      </c>
      <c r="R371" s="133"/>
      <c r="S371" s="140" t="s">
        <v>15486</v>
      </c>
      <c r="T371" s="142">
        <v>36056.0</v>
      </c>
      <c r="U371" s="140" t="s">
        <v>7017</v>
      </c>
      <c r="V371" s="140" t="s">
        <v>14643</v>
      </c>
      <c r="W371" s="140"/>
    </row>
    <row r="372" ht="22.5" customHeight="1">
      <c r="A372" s="143">
        <v>46023.20013888889</v>
      </c>
      <c r="B372" s="144" t="s">
        <v>15488</v>
      </c>
      <c r="C372" s="144" t="s">
        <v>15489</v>
      </c>
      <c r="D372" s="144" t="s">
        <v>11286</v>
      </c>
      <c r="E372" s="145">
        <v>30682.0</v>
      </c>
      <c r="F372" s="136" t="s">
        <v>498</v>
      </c>
      <c r="G372" s="144" t="s">
        <v>15490</v>
      </c>
      <c r="H372" s="144" t="s">
        <v>15491</v>
      </c>
      <c r="I372" s="121" t="str">
        <f>VLOOKUP(CLEAN(F372),'4-1 World Bank Categories'!$B$4:$C$220,2,FALSE)</f>
        <v>Middle income</v>
      </c>
      <c r="J372" s="144" t="s">
        <v>4776</v>
      </c>
      <c r="K372" s="144" t="s">
        <v>14512</v>
      </c>
      <c r="L372" s="144" t="s">
        <v>14508</v>
      </c>
      <c r="M372" s="144"/>
      <c r="N372" s="144"/>
      <c r="O372" s="144"/>
      <c r="P372" s="144" t="s">
        <v>14509</v>
      </c>
      <c r="Q372" s="124" t="s">
        <v>14510</v>
      </c>
      <c r="R372" s="125" t="s">
        <v>7680</v>
      </c>
      <c r="S372" s="140" t="s">
        <v>15492</v>
      </c>
      <c r="T372" s="142">
        <v>30682.0</v>
      </c>
      <c r="U372" s="140" t="s">
        <v>4776</v>
      </c>
      <c r="V372" s="140" t="s">
        <v>14586</v>
      </c>
      <c r="W372" s="140"/>
    </row>
    <row r="373" ht="22.5" customHeight="1">
      <c r="A373" s="135">
        <v>46023.20643518519</v>
      </c>
      <c r="B373" s="136" t="s">
        <v>15493</v>
      </c>
      <c r="C373" s="153"/>
      <c r="D373" s="136" t="s">
        <v>11286</v>
      </c>
      <c r="E373" s="137">
        <v>37791.0</v>
      </c>
      <c r="F373" s="136" t="s">
        <v>272</v>
      </c>
      <c r="G373" s="136" t="s">
        <v>14781</v>
      </c>
      <c r="H373" s="136" t="s">
        <v>14852</v>
      </c>
      <c r="I373" s="121" t="str">
        <f>VLOOKUP(CLEAN(F373),'4-1 World Bank Categories'!$B$4:$C$220,2,FALSE)</f>
        <v>Low income</v>
      </c>
      <c r="J373" s="136" t="s">
        <v>6588</v>
      </c>
      <c r="K373" s="136" t="s">
        <v>14512</v>
      </c>
      <c r="L373" s="136" t="s">
        <v>14508</v>
      </c>
      <c r="M373" s="136"/>
      <c r="N373" s="136"/>
      <c r="O373" s="136"/>
      <c r="P373" s="136" t="s">
        <v>14509</v>
      </c>
      <c r="Q373" s="124" t="s">
        <v>14510</v>
      </c>
      <c r="R373" s="133"/>
      <c r="S373" s="140" t="s">
        <v>15493</v>
      </c>
      <c r="T373" s="142">
        <v>37791.0</v>
      </c>
      <c r="U373" s="140" t="s">
        <v>6588</v>
      </c>
      <c r="V373" s="140" t="s">
        <v>14536</v>
      </c>
      <c r="W373" s="140"/>
    </row>
    <row r="374" ht="22.5" customHeight="1">
      <c r="A374" s="135">
        <v>46023.2225</v>
      </c>
      <c r="B374" s="136" t="s">
        <v>7043</v>
      </c>
      <c r="C374" s="153"/>
      <c r="D374" s="136" t="s">
        <v>11316</v>
      </c>
      <c r="E374" s="137">
        <v>20739.0</v>
      </c>
      <c r="F374" s="136" t="s">
        <v>2886</v>
      </c>
      <c r="G374" s="136" t="s">
        <v>15494</v>
      </c>
      <c r="H374" s="136" t="s">
        <v>15495</v>
      </c>
      <c r="I374" s="121" t="str">
        <f>VLOOKUP(CLEAN(F374),'4-1 World Bank Categories'!$B$4:$C$220,2,FALSE)</f>
        <v>Middle income</v>
      </c>
      <c r="J374" s="136" t="s">
        <v>7045</v>
      </c>
      <c r="K374" s="136" t="s">
        <v>14512</v>
      </c>
      <c r="L374" s="136" t="s">
        <v>14592</v>
      </c>
      <c r="M374" s="136"/>
      <c r="N374" s="136"/>
      <c r="O374" s="136"/>
      <c r="P374" s="136" t="s">
        <v>14509</v>
      </c>
      <c r="Q374" s="124" t="s">
        <v>14510</v>
      </c>
      <c r="R374" s="125"/>
      <c r="S374" s="140" t="s">
        <v>7043</v>
      </c>
      <c r="T374" s="142">
        <v>20739.0</v>
      </c>
      <c r="U374" s="140" t="s">
        <v>7045</v>
      </c>
      <c r="V374" s="140" t="s">
        <v>14536</v>
      </c>
      <c r="W374" s="140"/>
    </row>
    <row r="375" ht="22.5" customHeight="1">
      <c r="A375" s="135">
        <v>46024.28377314815</v>
      </c>
      <c r="B375" s="136" t="s">
        <v>7165</v>
      </c>
      <c r="C375" s="153"/>
      <c r="D375" s="136" t="s">
        <v>11286</v>
      </c>
      <c r="E375" s="137">
        <v>36648.0</v>
      </c>
      <c r="F375" s="136" t="s">
        <v>272</v>
      </c>
      <c r="G375" s="136" t="s">
        <v>15496</v>
      </c>
      <c r="H375" s="136" t="s">
        <v>11682</v>
      </c>
      <c r="I375" s="121" t="str">
        <f>VLOOKUP(CLEAN(F375),'4-1 World Bank Categories'!$B$4:$C$220,2,FALSE)</f>
        <v>Low income</v>
      </c>
      <c r="J375" s="136" t="s">
        <v>7167</v>
      </c>
      <c r="K375" s="136" t="s">
        <v>14507</v>
      </c>
      <c r="L375" s="136" t="s">
        <v>14508</v>
      </c>
      <c r="M375" s="136"/>
      <c r="N375" s="136"/>
      <c r="O375" s="136"/>
      <c r="P375" s="136" t="s">
        <v>14509</v>
      </c>
      <c r="Q375" s="124" t="s">
        <v>14510</v>
      </c>
      <c r="R375" s="133"/>
      <c r="S375" s="140" t="s">
        <v>7165</v>
      </c>
      <c r="T375" s="142">
        <v>36648.0</v>
      </c>
      <c r="U375" s="140" t="s">
        <v>7167</v>
      </c>
      <c r="V375" s="140" t="s">
        <v>14536</v>
      </c>
      <c r="W375" s="140"/>
    </row>
    <row r="376" ht="22.5" customHeight="1">
      <c r="A376" s="135">
        <v>46024.64171296296</v>
      </c>
      <c r="B376" s="136" t="s">
        <v>15497</v>
      </c>
      <c r="C376" s="153"/>
      <c r="D376" s="136" t="s">
        <v>11286</v>
      </c>
      <c r="E376" s="137">
        <v>36513.0</v>
      </c>
      <c r="F376" s="136" t="s">
        <v>634</v>
      </c>
      <c r="G376" s="136" t="s">
        <v>15498</v>
      </c>
      <c r="H376" s="136" t="s">
        <v>15499</v>
      </c>
      <c r="I376" s="121" t="str">
        <f>VLOOKUP(CLEAN(F376),'4-1 World Bank Categories'!$B$4:$C$220,2,FALSE)</f>
        <v>Middle income</v>
      </c>
      <c r="J376" s="136" t="s">
        <v>6842</v>
      </c>
      <c r="K376" s="136" t="s">
        <v>14507</v>
      </c>
      <c r="L376" s="136" t="s">
        <v>14585</v>
      </c>
      <c r="M376" s="136"/>
      <c r="N376" s="136"/>
      <c r="O376" s="136"/>
      <c r="P376" s="136" t="s">
        <v>14509</v>
      </c>
      <c r="Q376" s="124" t="s">
        <v>14510</v>
      </c>
      <c r="R376" s="125" t="s">
        <v>14516</v>
      </c>
      <c r="S376" s="140" t="s">
        <v>6841</v>
      </c>
      <c r="T376" s="142">
        <v>36513.0</v>
      </c>
      <c r="U376" s="140" t="s">
        <v>6842</v>
      </c>
      <c r="V376" s="140" t="s">
        <v>14536</v>
      </c>
      <c r="W376" s="140"/>
    </row>
    <row r="377" ht="22.5" customHeight="1">
      <c r="A377" s="165">
        <v>46024.92052083334</v>
      </c>
      <c r="B377" s="166" t="s">
        <v>15500</v>
      </c>
      <c r="C377" s="167"/>
      <c r="D377" s="166" t="s">
        <v>11286</v>
      </c>
      <c r="E377" s="168">
        <v>37639.0</v>
      </c>
      <c r="F377" s="166" t="s">
        <v>314</v>
      </c>
      <c r="G377" s="166" t="s">
        <v>15501</v>
      </c>
      <c r="H377" s="166" t="s">
        <v>7454</v>
      </c>
      <c r="I377" s="121" t="str">
        <f>VLOOKUP(CLEAN(F377),'4-1 World Bank Categories'!$B$4:$C$220,2,FALSE)</f>
        <v>Middle income</v>
      </c>
      <c r="J377" s="166" t="s">
        <v>1549</v>
      </c>
      <c r="K377" s="166" t="s">
        <v>14507</v>
      </c>
      <c r="L377" s="166" t="s">
        <v>14508</v>
      </c>
      <c r="M377" s="166"/>
      <c r="N377" s="166"/>
      <c r="O377" s="166"/>
      <c r="P377" s="166" t="s">
        <v>14509</v>
      </c>
      <c r="Q377" s="124" t="s">
        <v>14510</v>
      </c>
      <c r="R377" s="125" t="s">
        <v>14516</v>
      </c>
      <c r="S377" s="140" t="s">
        <v>15500</v>
      </c>
      <c r="T377" s="142">
        <v>37639.0</v>
      </c>
      <c r="U377" s="140" t="s">
        <v>1549</v>
      </c>
      <c r="V377" s="140" t="s">
        <v>14536</v>
      </c>
      <c r="W377" s="140"/>
    </row>
    <row r="378" ht="22.5" customHeight="1">
      <c r="A378" s="135">
        <v>46025.151712962965</v>
      </c>
      <c r="B378" s="136" t="s">
        <v>15502</v>
      </c>
      <c r="C378" s="153"/>
      <c r="D378" s="136" t="s">
        <v>11286</v>
      </c>
      <c r="E378" s="137">
        <v>37301.0</v>
      </c>
      <c r="F378" s="136" t="s">
        <v>272</v>
      </c>
      <c r="G378" s="136" t="s">
        <v>15503</v>
      </c>
      <c r="H378" s="136" t="s">
        <v>11682</v>
      </c>
      <c r="I378" s="121" t="str">
        <f>VLOOKUP(CLEAN(F378),'4-1 World Bank Categories'!$B$4:$C$220,2,FALSE)</f>
        <v>Low income</v>
      </c>
      <c r="J378" s="136" t="s">
        <v>7206</v>
      </c>
      <c r="K378" s="136" t="s">
        <v>14512</v>
      </c>
      <c r="L378" s="136" t="s">
        <v>14508</v>
      </c>
      <c r="M378" s="136"/>
      <c r="N378" s="136"/>
      <c r="O378" s="136"/>
      <c r="P378" s="136" t="s">
        <v>14509</v>
      </c>
      <c r="Q378" s="124" t="s">
        <v>14510</v>
      </c>
      <c r="R378" s="125"/>
      <c r="S378" s="140" t="s">
        <v>15504</v>
      </c>
      <c r="T378" s="142">
        <v>37301.0</v>
      </c>
      <c r="U378" s="140" t="s">
        <v>7206</v>
      </c>
      <c r="V378" s="140" t="s">
        <v>14586</v>
      </c>
      <c r="W378" s="140"/>
    </row>
    <row r="379" ht="22.5" customHeight="1">
      <c r="A379" s="135">
        <v>46025.270324074074</v>
      </c>
      <c r="B379" s="136" t="s">
        <v>15505</v>
      </c>
      <c r="C379" s="153"/>
      <c r="D379" s="136" t="s">
        <v>11316</v>
      </c>
      <c r="E379" s="137">
        <v>36900.0</v>
      </c>
      <c r="F379" s="136" t="s">
        <v>272</v>
      </c>
      <c r="G379" s="136" t="s">
        <v>15506</v>
      </c>
      <c r="H379" s="136" t="s">
        <v>14614</v>
      </c>
      <c r="I379" s="121" t="str">
        <f>VLOOKUP(CLEAN(F379),'4-1 World Bank Categories'!$B$4:$C$220,2,FALSE)</f>
        <v>Low income</v>
      </c>
      <c r="J379" s="136" t="s">
        <v>2418</v>
      </c>
      <c r="K379" s="136" t="s">
        <v>14512</v>
      </c>
      <c r="L379" s="136" t="s">
        <v>14508</v>
      </c>
      <c r="M379" s="136"/>
      <c r="N379" s="136"/>
      <c r="O379" s="136"/>
      <c r="P379" s="136" t="s">
        <v>14509</v>
      </c>
      <c r="Q379" s="124" t="s">
        <v>14510</v>
      </c>
      <c r="R379" s="133"/>
      <c r="S379" s="140" t="s">
        <v>2416</v>
      </c>
      <c r="T379" s="142">
        <v>36900.0</v>
      </c>
      <c r="U379" s="140" t="s">
        <v>2418</v>
      </c>
      <c r="V379" s="140" t="s">
        <v>14536</v>
      </c>
      <c r="W379" s="140"/>
    </row>
    <row r="380" ht="22.5" customHeight="1">
      <c r="A380" s="135">
        <v>46025.653402777774</v>
      </c>
      <c r="B380" s="136" t="s">
        <v>15507</v>
      </c>
      <c r="C380" s="153"/>
      <c r="D380" s="136" t="s">
        <v>11316</v>
      </c>
      <c r="E380" s="137">
        <v>36763.0</v>
      </c>
      <c r="F380" s="136" t="s">
        <v>272</v>
      </c>
      <c r="G380" s="136" t="s">
        <v>14779</v>
      </c>
      <c r="H380" s="136" t="s">
        <v>14614</v>
      </c>
      <c r="I380" s="121" t="str">
        <f>VLOOKUP(CLEAN(F380),'4-1 World Bank Categories'!$B$4:$C$220,2,FALSE)</f>
        <v>Low income</v>
      </c>
      <c r="J380" s="136" t="s">
        <v>2465</v>
      </c>
      <c r="K380" s="136" t="s">
        <v>14512</v>
      </c>
      <c r="L380" s="136" t="s">
        <v>14508</v>
      </c>
      <c r="M380" s="136"/>
      <c r="N380" s="136"/>
      <c r="O380" s="136"/>
      <c r="P380" s="136" t="s">
        <v>14509</v>
      </c>
      <c r="Q380" s="124" t="s">
        <v>14510</v>
      </c>
      <c r="R380" s="125"/>
      <c r="S380" s="140" t="s">
        <v>15508</v>
      </c>
      <c r="T380" s="142">
        <v>36763.0</v>
      </c>
      <c r="U380" s="140" t="s">
        <v>2465</v>
      </c>
      <c r="V380" s="140" t="s">
        <v>14536</v>
      </c>
      <c r="W380" s="140"/>
    </row>
    <row r="381" ht="22.5" customHeight="1">
      <c r="A381" s="135">
        <v>46026.85233796296</v>
      </c>
      <c r="B381" s="136" t="s">
        <v>15509</v>
      </c>
      <c r="C381" s="153"/>
      <c r="D381" s="136" t="s">
        <v>11316</v>
      </c>
      <c r="E381" s="137">
        <v>32470.0</v>
      </c>
      <c r="F381" s="136" t="s">
        <v>2522</v>
      </c>
      <c r="G381" s="136" t="s">
        <v>15510</v>
      </c>
      <c r="H381" s="136" t="s">
        <v>15511</v>
      </c>
      <c r="I381" s="121" t="str">
        <f>VLOOKUP(CLEAN(F381),'4-1 World Bank Categories'!$B$4:$C$220,2,FALSE)</f>
        <v>Low income</v>
      </c>
      <c r="J381" s="136" t="s">
        <v>7228</v>
      </c>
      <c r="K381" s="136" t="s">
        <v>14507</v>
      </c>
      <c r="L381" s="136" t="s">
        <v>14508</v>
      </c>
      <c r="M381" s="136"/>
      <c r="N381" s="136"/>
      <c r="O381" s="136"/>
      <c r="P381" s="136" t="s">
        <v>14509</v>
      </c>
      <c r="Q381" s="124" t="s">
        <v>14510</v>
      </c>
      <c r="R381" s="133"/>
      <c r="S381" s="140" t="s">
        <v>7226</v>
      </c>
      <c r="T381" s="142">
        <v>32470.0</v>
      </c>
      <c r="U381" s="140" t="s">
        <v>7228</v>
      </c>
      <c r="V381" s="140" t="s">
        <v>14586</v>
      </c>
      <c r="W381" s="140"/>
    </row>
    <row r="382" ht="22.5" customHeight="1">
      <c r="A382" s="135">
        <v>46027.649351851855</v>
      </c>
      <c r="B382" s="136" t="s">
        <v>15512</v>
      </c>
      <c r="C382" s="153"/>
      <c r="D382" s="136" t="s">
        <v>11286</v>
      </c>
      <c r="E382" s="137">
        <v>29511.0</v>
      </c>
      <c r="F382" s="136" t="s">
        <v>14651</v>
      </c>
      <c r="G382" s="136" t="s">
        <v>15513</v>
      </c>
      <c r="H382" s="136" t="s">
        <v>15514</v>
      </c>
      <c r="I382" s="121" t="str">
        <f>VLOOKUP(CLEAN(F382),'4-1 World Bank Categories'!$B$4:$C$220,2,FALSE)</f>
        <v>Middle income</v>
      </c>
      <c r="J382" s="136" t="s">
        <v>7246</v>
      </c>
      <c r="K382" s="136" t="s">
        <v>14507</v>
      </c>
      <c r="L382" s="136" t="s">
        <v>14508</v>
      </c>
      <c r="M382" s="136" t="s">
        <v>15515</v>
      </c>
      <c r="N382" s="136"/>
      <c r="O382" s="136"/>
      <c r="P382" s="136" t="s">
        <v>14509</v>
      </c>
      <c r="Q382" s="124" t="s">
        <v>14510</v>
      </c>
      <c r="R382" s="125"/>
      <c r="S382" s="140" t="s">
        <v>15516</v>
      </c>
      <c r="T382" s="142">
        <v>29511.0</v>
      </c>
      <c r="U382" s="140" t="s">
        <v>7246</v>
      </c>
      <c r="V382" s="140" t="s">
        <v>14586</v>
      </c>
      <c r="W382" s="140"/>
    </row>
    <row r="383" ht="22.5" customHeight="1">
      <c r="A383" s="135">
        <v>46027.78636574074</v>
      </c>
      <c r="B383" s="136" t="s">
        <v>15517</v>
      </c>
      <c r="C383" s="153"/>
      <c r="D383" s="136" t="s">
        <v>11286</v>
      </c>
      <c r="E383" s="137">
        <v>28601.0</v>
      </c>
      <c r="F383" s="136" t="s">
        <v>14651</v>
      </c>
      <c r="G383" s="136" t="s">
        <v>15518</v>
      </c>
      <c r="H383" s="136" t="s">
        <v>15519</v>
      </c>
      <c r="I383" s="121" t="str">
        <f>VLOOKUP(CLEAN(F383),'4-1 World Bank Categories'!$B$4:$C$220,2,FALSE)</f>
        <v>Middle income</v>
      </c>
      <c r="J383" s="136" t="s">
        <v>1434</v>
      </c>
      <c r="K383" s="136" t="s">
        <v>14507</v>
      </c>
      <c r="L383" s="136" t="s">
        <v>14508</v>
      </c>
      <c r="M383" s="136" t="s">
        <v>15520</v>
      </c>
      <c r="N383" s="136"/>
      <c r="O383" s="136"/>
      <c r="P383" s="136" t="s">
        <v>14509</v>
      </c>
      <c r="Q383" s="124" t="s">
        <v>14510</v>
      </c>
      <c r="R383" s="133" t="s">
        <v>14516</v>
      </c>
      <c r="S383" s="140" t="s">
        <v>1432</v>
      </c>
      <c r="T383" s="142">
        <v>28601.0</v>
      </c>
      <c r="U383" s="140" t="s">
        <v>1434</v>
      </c>
      <c r="V383" s="140" t="s">
        <v>14586</v>
      </c>
      <c r="W383" s="140"/>
    </row>
    <row r="384" ht="22.5" customHeight="1">
      <c r="A384" s="135">
        <v>46027.909479166665</v>
      </c>
      <c r="B384" s="136" t="s">
        <v>15521</v>
      </c>
      <c r="C384" s="153"/>
      <c r="D384" s="136" t="s">
        <v>11286</v>
      </c>
      <c r="E384" s="137">
        <v>36703.0</v>
      </c>
      <c r="F384" s="136" t="s">
        <v>15522</v>
      </c>
      <c r="G384" s="136" t="s">
        <v>15523</v>
      </c>
      <c r="H384" s="136" t="s">
        <v>15524</v>
      </c>
      <c r="I384" s="121" t="str">
        <f>VLOOKUP(CLEAN(F384),'4-1 World Bank Categories'!$B$4:$C$220,2,FALSE)</f>
        <v>High income</v>
      </c>
      <c r="J384" s="136" t="s">
        <v>7250</v>
      </c>
      <c r="K384" s="136" t="s">
        <v>14507</v>
      </c>
      <c r="L384" s="136" t="s">
        <v>14508</v>
      </c>
      <c r="M384" s="136"/>
      <c r="N384" s="136"/>
      <c r="O384" s="136"/>
      <c r="P384" s="136" t="s">
        <v>14509</v>
      </c>
      <c r="Q384" s="124" t="s">
        <v>14510</v>
      </c>
      <c r="R384" s="125" t="s">
        <v>7680</v>
      </c>
      <c r="S384" s="140" t="s">
        <v>7248</v>
      </c>
      <c r="T384" s="142">
        <v>36703.0</v>
      </c>
      <c r="U384" s="140" t="s">
        <v>7250</v>
      </c>
      <c r="V384" s="140" t="s">
        <v>14536</v>
      </c>
      <c r="W384" s="140"/>
    </row>
    <row r="385" ht="22.5" customHeight="1">
      <c r="A385" s="120">
        <v>46028.21028172453</v>
      </c>
      <c r="B385" s="121" t="s">
        <v>15525</v>
      </c>
      <c r="C385" s="122"/>
      <c r="D385" s="121" t="s">
        <v>11286</v>
      </c>
      <c r="E385" s="123">
        <v>38217.0</v>
      </c>
      <c r="F385" s="121" t="s">
        <v>314</v>
      </c>
      <c r="G385" s="121" t="s">
        <v>15526</v>
      </c>
      <c r="H385" s="121" t="s">
        <v>11517</v>
      </c>
      <c r="I385" s="121" t="str">
        <f>VLOOKUP(CLEAN(F385),'4-1 World Bank Categories'!$B$4:$C$220,2,FALSE)</f>
        <v>Middle income</v>
      </c>
      <c r="J385" s="121" t="s">
        <v>3080</v>
      </c>
      <c r="K385" s="121" t="s">
        <v>14507</v>
      </c>
      <c r="L385" s="121" t="s">
        <v>14508</v>
      </c>
      <c r="M385" s="122"/>
      <c r="N385" s="121"/>
      <c r="O385" s="121"/>
      <c r="P385" s="121" t="s">
        <v>14509</v>
      </c>
      <c r="Q385" s="124" t="s">
        <v>14510</v>
      </c>
      <c r="R385" s="133"/>
      <c r="S385" s="126" t="s">
        <v>3078</v>
      </c>
      <c r="T385" s="127"/>
      <c r="U385" s="127"/>
      <c r="V385" s="127"/>
      <c r="W385" s="127"/>
    </row>
    <row r="386" ht="22.5" customHeight="1">
      <c r="A386" s="135">
        <v>46028.642916666664</v>
      </c>
      <c r="B386" s="136" t="s">
        <v>15527</v>
      </c>
      <c r="C386" s="153"/>
      <c r="D386" s="136" t="s">
        <v>11316</v>
      </c>
      <c r="E386" s="137">
        <v>35391.0</v>
      </c>
      <c r="F386" s="136" t="s">
        <v>14436</v>
      </c>
      <c r="G386" s="136" t="s">
        <v>15528</v>
      </c>
      <c r="H386" s="136" t="s">
        <v>15529</v>
      </c>
      <c r="I386" s="121" t="str">
        <f>VLOOKUP(CLEAN(F386),'4-1 World Bank Categories'!$B$4:$C$220,2,FALSE)</f>
        <v>Middle income</v>
      </c>
      <c r="J386" s="136" t="s">
        <v>7290</v>
      </c>
      <c r="K386" s="136" t="s">
        <v>14507</v>
      </c>
      <c r="L386" s="136" t="s">
        <v>14876</v>
      </c>
      <c r="M386" s="136" t="s">
        <v>15530</v>
      </c>
      <c r="N386" s="136"/>
      <c r="O386" s="136"/>
      <c r="P386" s="136" t="s">
        <v>14509</v>
      </c>
      <c r="Q386" s="124" t="s">
        <v>14510</v>
      </c>
      <c r="R386" s="125"/>
      <c r="S386" s="140" t="s">
        <v>7288</v>
      </c>
      <c r="T386" s="142">
        <v>35391.0</v>
      </c>
      <c r="U386" s="140" t="s">
        <v>7290</v>
      </c>
      <c r="V386" s="140" t="s">
        <v>14694</v>
      </c>
      <c r="W386" s="140"/>
    </row>
    <row r="387" ht="22.5" customHeight="1">
      <c r="A387" s="135">
        <v>46028.649305555555</v>
      </c>
      <c r="B387" s="136" t="s">
        <v>15531</v>
      </c>
      <c r="C387" s="136" t="s">
        <v>15532</v>
      </c>
      <c r="D387" s="136" t="s">
        <v>11286</v>
      </c>
      <c r="E387" s="137">
        <v>30817.0</v>
      </c>
      <c r="F387" s="136" t="s">
        <v>448</v>
      </c>
      <c r="G387" s="136" t="s">
        <v>15533</v>
      </c>
      <c r="H387" s="136" t="s">
        <v>15534</v>
      </c>
      <c r="I387" s="121" t="str">
        <f>VLOOKUP(CLEAN(F387),'4-1 World Bank Categories'!$B$4:$C$220,2,FALSE)</f>
        <v>Middle income</v>
      </c>
      <c r="J387" s="136" t="s">
        <v>12445</v>
      </c>
      <c r="K387" s="136" t="s">
        <v>14512</v>
      </c>
      <c r="L387" s="136" t="s">
        <v>14592</v>
      </c>
      <c r="M387" s="136"/>
      <c r="N387" s="136"/>
      <c r="O387" s="136"/>
      <c r="P387" s="136" t="s">
        <v>14509</v>
      </c>
      <c r="Q387" s="124" t="s">
        <v>14510</v>
      </c>
      <c r="R387" s="175" t="s">
        <v>7680</v>
      </c>
      <c r="S387" s="140" t="s">
        <v>3959</v>
      </c>
      <c r="T387" s="142">
        <v>30817.0</v>
      </c>
      <c r="U387" s="176" t="s">
        <v>15535</v>
      </c>
      <c r="V387" s="140" t="s">
        <v>15536</v>
      </c>
      <c r="W387" s="140"/>
    </row>
    <row r="388" ht="22.5" hidden="1" customHeight="1">
      <c r="A388" s="128">
        <v>46028.83355251157</v>
      </c>
      <c r="B388" s="129" t="s">
        <v>15537</v>
      </c>
      <c r="C388" s="129" t="s">
        <v>15538</v>
      </c>
      <c r="D388" s="129" t="s">
        <v>11316</v>
      </c>
      <c r="E388" s="131">
        <v>26199.0</v>
      </c>
      <c r="F388" s="129" t="s">
        <v>15539</v>
      </c>
      <c r="G388" s="129" t="s">
        <v>15540</v>
      </c>
      <c r="H388" s="129" t="s">
        <v>15541</v>
      </c>
      <c r="I388" s="121" t="str">
        <f>VLOOKUP(CLEAN(F388),'4-1 World Bank Categories'!$B$4:$C$220,2,FALSE)</f>
        <v>Middle income</v>
      </c>
      <c r="J388" s="129" t="s">
        <v>15542</v>
      </c>
      <c r="K388" s="129" t="s">
        <v>14507</v>
      </c>
      <c r="L388" s="129" t="s">
        <v>14508</v>
      </c>
      <c r="M388" s="130"/>
      <c r="N388" s="129"/>
      <c r="O388" s="129"/>
      <c r="P388" s="129" t="s">
        <v>14509</v>
      </c>
      <c r="Q388" s="138" t="s">
        <v>14523</v>
      </c>
      <c r="R388" s="139"/>
      <c r="S388" s="130"/>
      <c r="T388" s="127"/>
      <c r="U388" s="127"/>
      <c r="V388" s="127"/>
      <c r="W388" s="127"/>
    </row>
    <row r="389" ht="22.5" customHeight="1">
      <c r="A389" s="135">
        <v>46029.174733796295</v>
      </c>
      <c r="B389" s="136" t="s">
        <v>455</v>
      </c>
      <c r="C389" s="153"/>
      <c r="D389" s="136" t="s">
        <v>11316</v>
      </c>
      <c r="E389" s="137">
        <v>34179.0</v>
      </c>
      <c r="F389" s="136" t="s">
        <v>122</v>
      </c>
      <c r="G389" s="136" t="s">
        <v>15543</v>
      </c>
      <c r="H389" s="136" t="s">
        <v>562</v>
      </c>
      <c r="I389" s="121" t="str">
        <f>VLOOKUP(CLEAN(F389),'4-1 World Bank Categories'!$B$4:$C$220,2,FALSE)</f>
        <v>Middle income</v>
      </c>
      <c r="J389" s="136" t="s">
        <v>457</v>
      </c>
      <c r="K389" s="136" t="s">
        <v>14512</v>
      </c>
      <c r="L389" s="136" t="s">
        <v>14876</v>
      </c>
      <c r="M389" s="136" t="s">
        <v>15544</v>
      </c>
      <c r="N389" s="136"/>
      <c r="O389" s="136"/>
      <c r="P389" s="136" t="s">
        <v>14509</v>
      </c>
      <c r="Q389" s="124" t="s">
        <v>14510</v>
      </c>
      <c r="R389" s="125" t="s">
        <v>14516</v>
      </c>
      <c r="S389" s="140" t="s">
        <v>455</v>
      </c>
      <c r="T389" s="142">
        <v>34179.0</v>
      </c>
      <c r="U389" s="140" t="s">
        <v>457</v>
      </c>
      <c r="V389" s="140" t="s">
        <v>14536</v>
      </c>
      <c r="W389" s="140"/>
    </row>
    <row r="390" ht="22.5" customHeight="1">
      <c r="A390" s="120">
        <v>46029.31136608796</v>
      </c>
      <c r="B390" s="121" t="s">
        <v>15545</v>
      </c>
      <c r="C390" s="122"/>
      <c r="D390" s="121" t="s">
        <v>11286</v>
      </c>
      <c r="E390" s="123">
        <v>37258.0</v>
      </c>
      <c r="F390" s="121" t="s">
        <v>918</v>
      </c>
      <c r="G390" s="121" t="s">
        <v>15546</v>
      </c>
      <c r="H390" s="121" t="s">
        <v>11517</v>
      </c>
      <c r="I390" s="121" t="str">
        <f>VLOOKUP(CLEAN(F390),'4-1 World Bank Categories'!$B$4:$C$220,2,FALSE)</f>
        <v>Middle income</v>
      </c>
      <c r="J390" s="121" t="s">
        <v>7323</v>
      </c>
      <c r="K390" s="121" t="s">
        <v>14507</v>
      </c>
      <c r="L390" s="121" t="s">
        <v>14508</v>
      </c>
      <c r="M390" s="122"/>
      <c r="N390" s="121"/>
      <c r="O390" s="121"/>
      <c r="P390" s="121" t="s">
        <v>14509</v>
      </c>
      <c r="Q390" s="124" t="s">
        <v>14510</v>
      </c>
      <c r="R390" s="133"/>
      <c r="S390" s="126" t="s">
        <v>7321</v>
      </c>
      <c r="T390" s="127"/>
      <c r="U390" s="127"/>
      <c r="V390" s="127"/>
      <c r="W390" s="127"/>
    </row>
    <row r="391" ht="22.5" customHeight="1">
      <c r="A391" s="165">
        <v>46030.14162037037</v>
      </c>
      <c r="B391" s="166" t="s">
        <v>15547</v>
      </c>
      <c r="C391" s="167"/>
      <c r="D391" s="166" t="s">
        <v>11286</v>
      </c>
      <c r="E391" s="168">
        <v>36903.0</v>
      </c>
      <c r="F391" s="136" t="s">
        <v>272</v>
      </c>
      <c r="G391" s="166" t="s">
        <v>14927</v>
      </c>
      <c r="H391" s="166" t="s">
        <v>11682</v>
      </c>
      <c r="I391" s="121" t="str">
        <f>VLOOKUP(CLEAN(F391),'4-1 World Bank Categories'!$B$4:$C$220,2,FALSE)</f>
        <v>Low income</v>
      </c>
      <c r="J391" s="166" t="s">
        <v>7364</v>
      </c>
      <c r="K391" s="166" t="s">
        <v>14512</v>
      </c>
      <c r="L391" s="166" t="s">
        <v>14508</v>
      </c>
      <c r="M391" s="166"/>
      <c r="N391" s="166"/>
      <c r="O391" s="166"/>
      <c r="P391" s="166" t="s">
        <v>14509</v>
      </c>
      <c r="Q391" s="124" t="s">
        <v>14510</v>
      </c>
      <c r="R391" s="125"/>
      <c r="S391" s="140" t="s">
        <v>15547</v>
      </c>
      <c r="T391" s="142">
        <v>36903.0</v>
      </c>
      <c r="U391" s="140" t="s">
        <v>7364</v>
      </c>
      <c r="V391" s="140" t="s">
        <v>14536</v>
      </c>
      <c r="W391" s="140"/>
    </row>
    <row r="392" ht="22.5" customHeight="1">
      <c r="A392" s="135">
        <v>46030.285532407404</v>
      </c>
      <c r="B392" s="136" t="s">
        <v>1327</v>
      </c>
      <c r="C392" s="153"/>
      <c r="D392" s="136" t="s">
        <v>11286</v>
      </c>
      <c r="E392" s="137">
        <v>31724.0</v>
      </c>
      <c r="F392" s="136" t="s">
        <v>634</v>
      </c>
      <c r="G392" s="136" t="s">
        <v>15548</v>
      </c>
      <c r="H392" s="136" t="s">
        <v>11682</v>
      </c>
      <c r="I392" s="121" t="str">
        <f>VLOOKUP(CLEAN(F392),'4-1 World Bank Categories'!$B$4:$C$220,2,FALSE)</f>
        <v>Middle income</v>
      </c>
      <c r="J392" s="136" t="s">
        <v>1329</v>
      </c>
      <c r="K392" s="136" t="s">
        <v>14507</v>
      </c>
      <c r="L392" s="136" t="s">
        <v>14508</v>
      </c>
      <c r="M392" s="136"/>
      <c r="N392" s="136"/>
      <c r="O392" s="136"/>
      <c r="P392" s="136" t="s">
        <v>14509</v>
      </c>
      <c r="Q392" s="124" t="s">
        <v>14510</v>
      </c>
      <c r="R392" s="133" t="s">
        <v>14516</v>
      </c>
      <c r="S392" s="140" t="s">
        <v>1327</v>
      </c>
      <c r="T392" s="142">
        <v>31724.0</v>
      </c>
      <c r="U392" s="140" t="s">
        <v>1329</v>
      </c>
      <c r="V392" s="140" t="s">
        <v>14536</v>
      </c>
      <c r="W392" s="140"/>
    </row>
    <row r="393" ht="22.5" customHeight="1">
      <c r="A393" s="135">
        <v>46030.645844907405</v>
      </c>
      <c r="B393" s="136" t="s">
        <v>4092</v>
      </c>
      <c r="C393" s="153"/>
      <c r="D393" s="136" t="s">
        <v>11316</v>
      </c>
      <c r="E393" s="137">
        <v>33521.0</v>
      </c>
      <c r="F393" s="136" t="s">
        <v>2409</v>
      </c>
      <c r="G393" s="136" t="s">
        <v>15549</v>
      </c>
      <c r="H393" s="136" t="s">
        <v>15550</v>
      </c>
      <c r="I393" s="121" t="str">
        <f>VLOOKUP(CLEAN(F393),'4-1 World Bank Categories'!$B$4:$C$220,2,FALSE)</f>
        <v>Low income</v>
      </c>
      <c r="J393" s="136" t="s">
        <v>4094</v>
      </c>
      <c r="K393" s="136" t="s">
        <v>14507</v>
      </c>
      <c r="L393" s="147">
        <v>46202.0</v>
      </c>
      <c r="M393" s="136"/>
      <c r="N393" s="136"/>
      <c r="O393" s="136"/>
      <c r="P393" s="136" t="s">
        <v>14509</v>
      </c>
      <c r="Q393" s="124" t="s">
        <v>14510</v>
      </c>
      <c r="R393" s="125" t="s">
        <v>7680</v>
      </c>
      <c r="S393" s="140" t="s">
        <v>4092</v>
      </c>
      <c r="T393" s="142">
        <v>33521.0</v>
      </c>
      <c r="U393" s="140" t="s">
        <v>4094</v>
      </c>
      <c r="V393" s="140" t="s">
        <v>14536</v>
      </c>
      <c r="W393" s="140"/>
    </row>
    <row r="394" ht="22.5" customHeight="1">
      <c r="A394" s="143">
        <v>46031.707824074074</v>
      </c>
      <c r="B394" s="144" t="s">
        <v>15551</v>
      </c>
      <c r="C394" s="144" t="s">
        <v>767</v>
      </c>
      <c r="D394" s="144" t="s">
        <v>11316</v>
      </c>
      <c r="E394" s="145">
        <v>28098.0</v>
      </c>
      <c r="F394" s="144" t="s">
        <v>13837</v>
      </c>
      <c r="G394" s="144" t="s">
        <v>15552</v>
      </c>
      <c r="H394" s="144" t="s">
        <v>11590</v>
      </c>
      <c r="I394" s="121" t="str">
        <f>VLOOKUP(CLEAN(F394),'4-1 World Bank Categories'!$B$4:$C$220,2,FALSE)</f>
        <v>Middle income</v>
      </c>
      <c r="J394" s="144" t="s">
        <v>7622</v>
      </c>
      <c r="K394" s="144" t="s">
        <v>14507</v>
      </c>
      <c r="L394" s="144" t="s">
        <v>14508</v>
      </c>
      <c r="M394" s="144" t="s">
        <v>15553</v>
      </c>
      <c r="N394" s="144"/>
      <c r="O394" s="144"/>
      <c r="P394" s="144" t="s">
        <v>14509</v>
      </c>
      <c r="Q394" s="124" t="s">
        <v>14510</v>
      </c>
      <c r="R394" s="133" t="s">
        <v>7680</v>
      </c>
      <c r="S394" s="140" t="s">
        <v>15554</v>
      </c>
      <c r="T394" s="142">
        <v>28098.0</v>
      </c>
      <c r="U394" s="140" t="s">
        <v>7622</v>
      </c>
      <c r="V394" s="140" t="s">
        <v>14536</v>
      </c>
      <c r="W394" s="140"/>
    </row>
    <row r="395" ht="22.5" customHeight="1">
      <c r="A395" s="135">
        <v>46031.87452546296</v>
      </c>
      <c r="B395" s="136" t="s">
        <v>15555</v>
      </c>
      <c r="C395" s="153"/>
      <c r="D395" s="136" t="s">
        <v>11286</v>
      </c>
      <c r="E395" s="137">
        <v>33249.0</v>
      </c>
      <c r="F395" s="136" t="s">
        <v>738</v>
      </c>
      <c r="G395" s="136" t="s">
        <v>15556</v>
      </c>
      <c r="H395" s="136" t="s">
        <v>11590</v>
      </c>
      <c r="I395" s="121" t="str">
        <f>VLOOKUP(CLEAN(F395),'4-1 World Bank Categories'!$B$4:$C$220,2,FALSE)</f>
        <v>Middle income</v>
      </c>
      <c r="J395" s="136" t="s">
        <v>6271</v>
      </c>
      <c r="K395" s="136" t="s">
        <v>14512</v>
      </c>
      <c r="L395" s="136" t="s">
        <v>14508</v>
      </c>
      <c r="M395" s="136"/>
      <c r="N395" s="136"/>
      <c r="O395" s="136"/>
      <c r="P395" s="136" t="s">
        <v>14509</v>
      </c>
      <c r="Q395" s="124" t="s">
        <v>14510</v>
      </c>
      <c r="R395" s="125"/>
      <c r="S395" s="140" t="s">
        <v>6269</v>
      </c>
      <c r="T395" s="142">
        <v>33249.0</v>
      </c>
      <c r="U395" s="140" t="s">
        <v>6271</v>
      </c>
      <c r="V395" s="140" t="s">
        <v>14536</v>
      </c>
      <c r="W395" s="140"/>
    </row>
    <row r="396" ht="22.5" customHeight="1">
      <c r="A396" s="135">
        <v>46032.18267361111</v>
      </c>
      <c r="B396" s="136" t="s">
        <v>15557</v>
      </c>
      <c r="C396" s="136" t="s">
        <v>15557</v>
      </c>
      <c r="D396" s="136" t="s">
        <v>11316</v>
      </c>
      <c r="E396" s="137">
        <v>37505.0</v>
      </c>
      <c r="F396" s="136" t="s">
        <v>272</v>
      </c>
      <c r="G396" s="136" t="s">
        <v>14927</v>
      </c>
      <c r="H396" s="136" t="s">
        <v>11682</v>
      </c>
      <c r="I396" s="121" t="str">
        <f>VLOOKUP(CLEAN(F396),'4-1 World Bank Categories'!$B$4:$C$220,2,FALSE)</f>
        <v>Low income</v>
      </c>
      <c r="J396" s="136" t="s">
        <v>7464</v>
      </c>
      <c r="K396" s="136" t="s">
        <v>14507</v>
      </c>
      <c r="L396" s="136" t="s">
        <v>14508</v>
      </c>
      <c r="M396" s="136"/>
      <c r="N396" s="136"/>
      <c r="O396" s="136"/>
      <c r="P396" s="136" t="s">
        <v>14509</v>
      </c>
      <c r="Q396" s="124" t="s">
        <v>14510</v>
      </c>
      <c r="R396" s="133"/>
      <c r="S396" s="140" t="s">
        <v>15557</v>
      </c>
      <c r="T396" s="142">
        <v>37505.0</v>
      </c>
      <c r="U396" s="140" t="s">
        <v>7464</v>
      </c>
      <c r="V396" s="140" t="s">
        <v>14536</v>
      </c>
      <c r="W396" s="140"/>
    </row>
    <row r="397" ht="22.5" customHeight="1">
      <c r="A397" s="135">
        <v>46034.835868055554</v>
      </c>
      <c r="B397" s="136" t="s">
        <v>15558</v>
      </c>
      <c r="C397" s="136" t="s">
        <v>15559</v>
      </c>
      <c r="D397" s="136" t="s">
        <v>11316</v>
      </c>
      <c r="E397" s="137">
        <v>34308.0</v>
      </c>
      <c r="F397" s="136" t="s">
        <v>675</v>
      </c>
      <c r="G397" s="136" t="s">
        <v>15560</v>
      </c>
      <c r="H397" s="136" t="s">
        <v>11650</v>
      </c>
      <c r="I397" s="121" t="str">
        <f>VLOOKUP(CLEAN(F397),'4-1 World Bank Categories'!$B$4:$C$220,2,FALSE)</f>
        <v>Low income</v>
      </c>
      <c r="J397" s="136" t="s">
        <v>7554</v>
      </c>
      <c r="K397" s="136" t="s">
        <v>14507</v>
      </c>
      <c r="L397" s="136" t="s">
        <v>14648</v>
      </c>
      <c r="M397" s="136"/>
      <c r="N397" s="136"/>
      <c r="O397" s="136"/>
      <c r="P397" s="136" t="s">
        <v>14509</v>
      </c>
      <c r="Q397" s="124" t="s">
        <v>14510</v>
      </c>
      <c r="R397" s="125" t="s">
        <v>14516</v>
      </c>
      <c r="S397" s="140" t="s">
        <v>15558</v>
      </c>
      <c r="T397" s="142">
        <v>34308.0</v>
      </c>
      <c r="U397" s="140" t="s">
        <v>7554</v>
      </c>
      <c r="V397" s="140" t="s">
        <v>14536</v>
      </c>
      <c r="W397" s="140"/>
    </row>
    <row r="398" ht="22.5" customHeight="1">
      <c r="A398" s="135">
        <v>46035.9555787037</v>
      </c>
      <c r="B398" s="136" t="s">
        <v>15561</v>
      </c>
      <c r="C398" s="153"/>
      <c r="D398" s="136" t="s">
        <v>11286</v>
      </c>
      <c r="E398" s="137">
        <v>37615.0</v>
      </c>
      <c r="F398" s="136" t="s">
        <v>272</v>
      </c>
      <c r="G398" s="136" t="s">
        <v>15562</v>
      </c>
      <c r="H398" s="136" t="s">
        <v>12050</v>
      </c>
      <c r="I398" s="121" t="str">
        <f>VLOOKUP(CLEAN(F398),'4-1 World Bank Categories'!$B$4:$C$220,2,FALSE)</f>
        <v>Low income</v>
      </c>
      <c r="J398" s="136" t="s">
        <v>7533</v>
      </c>
      <c r="K398" s="136" t="s">
        <v>14507</v>
      </c>
      <c r="L398" s="136" t="s">
        <v>14508</v>
      </c>
      <c r="M398" s="136"/>
      <c r="N398" s="136"/>
      <c r="O398" s="136"/>
      <c r="P398" s="136" t="s">
        <v>14509</v>
      </c>
      <c r="Q398" s="124" t="s">
        <v>14510</v>
      </c>
      <c r="R398" s="125"/>
      <c r="S398" s="140" t="s">
        <v>15561</v>
      </c>
      <c r="T398" s="142">
        <v>37615.0</v>
      </c>
      <c r="U398" s="140" t="s">
        <v>7533</v>
      </c>
      <c r="V398" s="140" t="s">
        <v>14536</v>
      </c>
      <c r="W398" s="140"/>
    </row>
    <row r="399" ht="22.5" customHeight="1">
      <c r="A399" s="165">
        <v>46036.194340277776</v>
      </c>
      <c r="B399" s="166" t="s">
        <v>15563</v>
      </c>
      <c r="C399" s="167"/>
      <c r="D399" s="166" t="s">
        <v>11316</v>
      </c>
      <c r="E399" s="168">
        <v>37541.0</v>
      </c>
      <c r="F399" s="166" t="s">
        <v>1286</v>
      </c>
      <c r="G399" s="166" t="s">
        <v>15564</v>
      </c>
      <c r="H399" s="166" t="s">
        <v>7454</v>
      </c>
      <c r="I399" s="121" t="str">
        <f>VLOOKUP(CLEAN(F399),'4-1 World Bank Categories'!$B$4:$C$220,2,FALSE)</f>
        <v>High income</v>
      </c>
      <c r="J399" s="166" t="s">
        <v>1510</v>
      </c>
      <c r="K399" s="166" t="s">
        <v>14507</v>
      </c>
      <c r="L399" s="166" t="s">
        <v>14508</v>
      </c>
      <c r="M399" s="166"/>
      <c r="N399" s="166"/>
      <c r="O399" s="166"/>
      <c r="P399" s="166" t="s">
        <v>14509</v>
      </c>
      <c r="Q399" s="124" t="s">
        <v>14510</v>
      </c>
      <c r="R399" s="133" t="s">
        <v>7680</v>
      </c>
      <c r="S399" s="140" t="s">
        <v>1508</v>
      </c>
      <c r="T399" s="142">
        <v>37541.0</v>
      </c>
      <c r="U399" s="140" t="s">
        <v>1510</v>
      </c>
      <c r="V399" s="140" t="s">
        <v>15565</v>
      </c>
      <c r="W399" s="140"/>
    </row>
    <row r="400" ht="22.5" customHeight="1">
      <c r="A400" s="135">
        <v>46036.462164351855</v>
      </c>
      <c r="B400" s="136" t="s">
        <v>5339</v>
      </c>
      <c r="C400" s="153"/>
      <c r="D400" s="136" t="s">
        <v>11316</v>
      </c>
      <c r="E400" s="137">
        <v>38177.0</v>
      </c>
      <c r="F400" s="136" t="s">
        <v>192</v>
      </c>
      <c r="G400" s="136" t="s">
        <v>15566</v>
      </c>
      <c r="H400" s="136" t="s">
        <v>15567</v>
      </c>
      <c r="I400" s="121" t="str">
        <f>VLOOKUP(CLEAN(F400),'4-1 World Bank Categories'!$B$4:$C$220,2,FALSE)</f>
        <v>Middle income</v>
      </c>
      <c r="J400" s="136" t="s">
        <v>5341</v>
      </c>
      <c r="K400" s="136" t="s">
        <v>14507</v>
      </c>
      <c r="L400" s="136" t="s">
        <v>14508</v>
      </c>
      <c r="M400" s="136"/>
      <c r="N400" s="136"/>
      <c r="O400" s="136"/>
      <c r="P400" s="136" t="s">
        <v>14509</v>
      </c>
      <c r="Q400" s="124" t="s">
        <v>14510</v>
      </c>
      <c r="R400" s="133" t="s">
        <v>7680</v>
      </c>
      <c r="S400" s="140" t="s">
        <v>5339</v>
      </c>
      <c r="T400" s="142">
        <v>38177.0</v>
      </c>
      <c r="U400" s="140" t="s">
        <v>5341</v>
      </c>
      <c r="V400" s="140" t="s">
        <v>14536</v>
      </c>
      <c r="W400" s="140"/>
    </row>
    <row r="401" ht="22.5" customHeight="1">
      <c r="A401" s="135">
        <v>46036.474131944444</v>
      </c>
      <c r="B401" s="136" t="s">
        <v>15568</v>
      </c>
      <c r="C401" s="153"/>
      <c r="D401" s="136" t="s">
        <v>11316</v>
      </c>
      <c r="E401" s="137">
        <v>34163.0</v>
      </c>
      <c r="F401" s="136" t="s">
        <v>192</v>
      </c>
      <c r="G401" s="136" t="s">
        <v>15569</v>
      </c>
      <c r="H401" s="136" t="s">
        <v>11590</v>
      </c>
      <c r="I401" s="121" t="str">
        <f>VLOOKUP(CLEAN(F401),'4-1 World Bank Categories'!$B$4:$C$220,2,FALSE)</f>
        <v>Middle income</v>
      </c>
      <c r="J401" s="136" t="s">
        <v>7609</v>
      </c>
      <c r="K401" s="136" t="s">
        <v>14507</v>
      </c>
      <c r="L401" s="136" t="s">
        <v>14508</v>
      </c>
      <c r="M401" s="136"/>
      <c r="N401" s="136"/>
      <c r="O401" s="136"/>
      <c r="P401" s="136" t="s">
        <v>14509</v>
      </c>
      <c r="Q401" s="124" t="s">
        <v>14510</v>
      </c>
      <c r="R401" s="125" t="s">
        <v>7680</v>
      </c>
      <c r="S401" s="140" t="s">
        <v>7607</v>
      </c>
      <c r="T401" s="142">
        <v>34163.0</v>
      </c>
      <c r="U401" s="140" t="s">
        <v>7609</v>
      </c>
      <c r="V401" s="140" t="s">
        <v>14536</v>
      </c>
      <c r="W401" s="140"/>
    </row>
    <row r="402" ht="22.5" hidden="1" customHeight="1">
      <c r="A402" s="135">
        <v>46037.35325231482</v>
      </c>
      <c r="B402" s="136" t="s">
        <v>15570</v>
      </c>
      <c r="C402" s="136" t="s">
        <v>15571</v>
      </c>
      <c r="D402" s="136" t="s">
        <v>11286</v>
      </c>
      <c r="E402" s="137">
        <v>37538.0</v>
      </c>
      <c r="F402" s="136" t="s">
        <v>550</v>
      </c>
      <c r="G402" s="136" t="s">
        <v>15402</v>
      </c>
      <c r="H402" s="136" t="s">
        <v>7454</v>
      </c>
      <c r="I402" s="121" t="str">
        <f>VLOOKUP(CLEAN(F402),'4-1 World Bank Categories'!$B$4:$C$220,2,FALSE)</f>
        <v>Low income</v>
      </c>
      <c r="J402" s="136" t="s">
        <v>15572</v>
      </c>
      <c r="K402" s="136" t="s">
        <v>14512</v>
      </c>
      <c r="L402" s="136" t="s">
        <v>14876</v>
      </c>
      <c r="M402" s="136"/>
      <c r="N402" s="136"/>
      <c r="O402" s="136"/>
      <c r="P402" s="136" t="s">
        <v>14509</v>
      </c>
      <c r="Q402" s="138" t="s">
        <v>14523</v>
      </c>
      <c r="R402" s="139"/>
      <c r="S402" s="140"/>
      <c r="T402" s="141"/>
      <c r="U402" s="140"/>
      <c r="V402" s="140"/>
      <c r="W402" s="140"/>
    </row>
    <row r="403" ht="22.5" customHeight="1">
      <c r="A403" s="135">
        <v>46037.537766203706</v>
      </c>
      <c r="B403" s="136" t="s">
        <v>7653</v>
      </c>
      <c r="C403" s="153"/>
      <c r="D403" s="136" t="s">
        <v>11316</v>
      </c>
      <c r="E403" s="137">
        <v>27957.0</v>
      </c>
      <c r="F403" s="136" t="s">
        <v>448</v>
      </c>
      <c r="G403" s="136" t="s">
        <v>15573</v>
      </c>
      <c r="H403" s="136" t="s">
        <v>15574</v>
      </c>
      <c r="I403" s="121" t="str">
        <f>VLOOKUP(CLEAN(F403),'4-1 World Bank Categories'!$B$4:$C$220,2,FALSE)</f>
        <v>Middle income</v>
      </c>
      <c r="J403" s="136" t="s">
        <v>15575</v>
      </c>
      <c r="K403" s="136" t="s">
        <v>14507</v>
      </c>
      <c r="L403" s="136" t="s">
        <v>14508</v>
      </c>
      <c r="M403" s="136"/>
      <c r="N403" s="136"/>
      <c r="O403" s="136"/>
      <c r="P403" s="136" t="s">
        <v>14509</v>
      </c>
      <c r="Q403" s="124" t="s">
        <v>14510</v>
      </c>
      <c r="R403" s="125" t="s">
        <v>7680</v>
      </c>
      <c r="S403" s="140" t="s">
        <v>4447</v>
      </c>
      <c r="T403" s="142">
        <v>27957.0</v>
      </c>
      <c r="U403" s="140" t="s">
        <v>4449</v>
      </c>
      <c r="V403" s="140" t="s">
        <v>14536</v>
      </c>
      <c r="W403" s="140"/>
    </row>
    <row r="404" ht="22.5" customHeight="1">
      <c r="A404" s="135">
        <v>46038.40107638889</v>
      </c>
      <c r="B404" s="136" t="s">
        <v>15576</v>
      </c>
      <c r="C404" s="153"/>
      <c r="D404" s="136" t="s">
        <v>11286</v>
      </c>
      <c r="E404" s="137">
        <v>22296.0</v>
      </c>
      <c r="F404" s="136" t="s">
        <v>15577</v>
      </c>
      <c r="G404" s="136" t="s">
        <v>15578</v>
      </c>
      <c r="H404" s="136" t="s">
        <v>15579</v>
      </c>
      <c r="I404" s="121" t="str">
        <f>VLOOKUP(CLEAN(F404),'4-1 World Bank Categories'!$B$4:$C$220,2,FALSE)</f>
        <v>Middle income</v>
      </c>
      <c r="J404" s="136" t="s">
        <v>6406</v>
      </c>
      <c r="K404" s="136" t="s">
        <v>14507</v>
      </c>
      <c r="L404" s="136" t="s">
        <v>14592</v>
      </c>
      <c r="M404" s="136"/>
      <c r="N404" s="136"/>
      <c r="O404" s="136"/>
      <c r="P404" s="136" t="s">
        <v>14509</v>
      </c>
      <c r="Q404" s="124" t="s">
        <v>14510</v>
      </c>
      <c r="R404" s="133" t="s">
        <v>7680</v>
      </c>
      <c r="S404" s="140" t="s">
        <v>6404</v>
      </c>
      <c r="T404" s="142">
        <v>22296.0</v>
      </c>
      <c r="U404" s="140" t="s">
        <v>6406</v>
      </c>
      <c r="V404" s="140" t="s">
        <v>14586</v>
      </c>
      <c r="W404" s="140"/>
    </row>
    <row r="405" ht="22.5" customHeight="1">
      <c r="A405" s="135">
        <v>46038.50398148148</v>
      </c>
      <c r="B405" s="136" t="s">
        <v>15580</v>
      </c>
      <c r="C405" s="153"/>
      <c r="D405" s="136" t="s">
        <v>11286</v>
      </c>
      <c r="E405" s="137">
        <v>36205.0</v>
      </c>
      <c r="F405" s="136" t="s">
        <v>192</v>
      </c>
      <c r="G405" s="136" t="s">
        <v>15581</v>
      </c>
      <c r="H405" s="136" t="s">
        <v>15582</v>
      </c>
      <c r="I405" s="121" t="str">
        <f>VLOOKUP(CLEAN(F405),'4-1 World Bank Categories'!$B$4:$C$220,2,FALSE)</f>
        <v>Middle income</v>
      </c>
      <c r="J405" s="136" t="s">
        <v>5019</v>
      </c>
      <c r="K405" s="136" t="s">
        <v>14507</v>
      </c>
      <c r="L405" s="136" t="s">
        <v>14508</v>
      </c>
      <c r="M405" s="136"/>
      <c r="N405" s="136"/>
      <c r="O405" s="136"/>
      <c r="P405" s="136" t="s">
        <v>14509</v>
      </c>
      <c r="Q405" s="124" t="s">
        <v>14510</v>
      </c>
      <c r="R405" s="125" t="s">
        <v>7680</v>
      </c>
      <c r="S405" s="140" t="s">
        <v>5017</v>
      </c>
      <c r="T405" s="142">
        <v>36205.0</v>
      </c>
      <c r="U405" s="140" t="s">
        <v>5019</v>
      </c>
      <c r="V405" s="140" t="s">
        <v>14536</v>
      </c>
      <c r="W405" s="140"/>
    </row>
    <row r="406" ht="22.5" customHeight="1">
      <c r="A406" s="128">
        <v>46039.93455592592</v>
      </c>
      <c r="B406" s="129" t="s">
        <v>15583</v>
      </c>
      <c r="C406" s="130"/>
      <c r="D406" s="129" t="s">
        <v>11286</v>
      </c>
      <c r="E406" s="131">
        <v>30243.0</v>
      </c>
      <c r="F406" s="129" t="s">
        <v>634</v>
      </c>
      <c r="G406" s="129" t="s">
        <v>15584</v>
      </c>
      <c r="H406" s="129" t="s">
        <v>15529</v>
      </c>
      <c r="I406" s="121" t="str">
        <f>VLOOKUP(CLEAN(F406),'4-1 World Bank Categories'!$B$4:$C$220,2,FALSE)</f>
        <v>Middle income</v>
      </c>
      <c r="J406" s="129" t="s">
        <v>7388</v>
      </c>
      <c r="K406" s="129" t="s">
        <v>14507</v>
      </c>
      <c r="L406" s="129" t="s">
        <v>14508</v>
      </c>
      <c r="M406" s="130"/>
      <c r="N406" s="129"/>
      <c r="O406" s="129"/>
      <c r="P406" s="129" t="s">
        <v>14509</v>
      </c>
      <c r="Q406" s="124" t="s">
        <v>14510</v>
      </c>
      <c r="R406" s="133" t="s">
        <v>14516</v>
      </c>
      <c r="S406" s="134" t="s">
        <v>7386</v>
      </c>
      <c r="T406" s="127"/>
      <c r="U406" s="127"/>
      <c r="V406" s="127"/>
      <c r="W406" s="127"/>
    </row>
    <row r="407" ht="22.5" customHeight="1">
      <c r="A407" s="135">
        <v>46040.083715277775</v>
      </c>
      <c r="B407" s="136" t="s">
        <v>15585</v>
      </c>
      <c r="C407" s="153"/>
      <c r="D407" s="136" t="s">
        <v>11286</v>
      </c>
      <c r="E407" s="137">
        <v>24976.0</v>
      </c>
      <c r="F407" s="136" t="s">
        <v>192</v>
      </c>
      <c r="G407" s="136" t="s">
        <v>15586</v>
      </c>
      <c r="H407" s="136" t="s">
        <v>15587</v>
      </c>
      <c r="I407" s="121" t="str">
        <f>VLOOKUP(CLEAN(F407),'4-1 World Bank Categories'!$B$4:$C$220,2,FALSE)</f>
        <v>Middle income</v>
      </c>
      <c r="J407" s="136" t="s">
        <v>6731</v>
      </c>
      <c r="K407" s="136" t="s">
        <v>14512</v>
      </c>
      <c r="L407" s="136" t="s">
        <v>14508</v>
      </c>
      <c r="M407" s="136"/>
      <c r="N407" s="136"/>
      <c r="O407" s="136"/>
      <c r="P407" s="136" t="s">
        <v>14509</v>
      </c>
      <c r="Q407" s="124" t="s">
        <v>14510</v>
      </c>
      <c r="R407" s="125"/>
      <c r="S407" s="140" t="s">
        <v>15585</v>
      </c>
      <c r="T407" s="142">
        <v>24976.0</v>
      </c>
      <c r="U407" s="140" t="s">
        <v>6731</v>
      </c>
      <c r="V407" s="140" t="s">
        <v>14536</v>
      </c>
      <c r="W407" s="140"/>
    </row>
    <row r="408" ht="22.5" customHeight="1">
      <c r="A408" s="135">
        <v>46040.35734953704</v>
      </c>
      <c r="B408" s="136" t="s">
        <v>15588</v>
      </c>
      <c r="C408" s="153"/>
      <c r="D408" s="136" t="s">
        <v>11286</v>
      </c>
      <c r="E408" s="137">
        <v>29681.0</v>
      </c>
      <c r="F408" s="136" t="s">
        <v>192</v>
      </c>
      <c r="G408" s="136" t="s">
        <v>15589</v>
      </c>
      <c r="H408" s="136" t="s">
        <v>15590</v>
      </c>
      <c r="I408" s="121" t="str">
        <f>VLOOKUP(CLEAN(F408),'4-1 World Bank Categories'!$B$4:$C$220,2,FALSE)</f>
        <v>Middle income</v>
      </c>
      <c r="J408" s="136" t="s">
        <v>2779</v>
      </c>
      <c r="K408" s="136" t="s">
        <v>14507</v>
      </c>
      <c r="L408" s="136" t="s">
        <v>14508</v>
      </c>
      <c r="M408" s="136"/>
      <c r="N408" s="136"/>
      <c r="O408" s="136"/>
      <c r="P408" s="136" t="s">
        <v>14509</v>
      </c>
      <c r="Q408" s="124" t="s">
        <v>14510</v>
      </c>
      <c r="R408" s="133"/>
      <c r="S408" s="140" t="s">
        <v>2777</v>
      </c>
      <c r="T408" s="142">
        <v>29681.0</v>
      </c>
      <c r="U408" s="140" t="s">
        <v>2779</v>
      </c>
      <c r="V408" s="140" t="s">
        <v>14536</v>
      </c>
      <c r="W408" s="140"/>
    </row>
    <row r="409" ht="22.5" customHeight="1">
      <c r="A409" s="143">
        <v>46040.91722222222</v>
      </c>
      <c r="B409" s="144" t="s">
        <v>15591</v>
      </c>
      <c r="C409" s="144" t="s">
        <v>15592</v>
      </c>
      <c r="D409" s="144" t="s">
        <v>11286</v>
      </c>
      <c r="E409" s="145">
        <v>36056.0</v>
      </c>
      <c r="F409" s="144" t="s">
        <v>192</v>
      </c>
      <c r="G409" s="144" t="s">
        <v>15593</v>
      </c>
      <c r="H409" s="144" t="s">
        <v>11590</v>
      </c>
      <c r="I409" s="121" t="str">
        <f>VLOOKUP(CLEAN(F409),'4-1 World Bank Categories'!$B$4:$C$220,2,FALSE)</f>
        <v>Middle income</v>
      </c>
      <c r="J409" s="144" t="s">
        <v>7705</v>
      </c>
      <c r="K409" s="144" t="s">
        <v>14507</v>
      </c>
      <c r="L409" s="144" t="s">
        <v>14592</v>
      </c>
      <c r="M409" s="144"/>
      <c r="N409" s="144"/>
      <c r="O409" s="144"/>
      <c r="P409" s="144" t="s">
        <v>14509</v>
      </c>
      <c r="Q409" s="124" t="s">
        <v>14510</v>
      </c>
      <c r="R409" s="125" t="s">
        <v>14516</v>
      </c>
      <c r="S409" s="140" t="s">
        <v>7704</v>
      </c>
      <c r="T409" s="142">
        <v>36056.0</v>
      </c>
      <c r="U409" s="140" t="s">
        <v>7705</v>
      </c>
      <c r="V409" s="140" t="s">
        <v>14536</v>
      </c>
      <c r="W409" s="140"/>
    </row>
    <row r="410" ht="22.5" customHeight="1">
      <c r="A410" s="135">
        <v>46041.78853009259</v>
      </c>
      <c r="B410" s="136" t="s">
        <v>15594</v>
      </c>
      <c r="C410" s="153"/>
      <c r="D410" s="136" t="s">
        <v>11286</v>
      </c>
      <c r="E410" s="137">
        <v>36767.0</v>
      </c>
      <c r="F410" s="136" t="s">
        <v>314</v>
      </c>
      <c r="G410" s="136" t="s">
        <v>15595</v>
      </c>
      <c r="H410" s="136" t="s">
        <v>15596</v>
      </c>
      <c r="I410" s="121" t="str">
        <f>VLOOKUP(CLEAN(F410),'4-1 World Bank Categories'!$B$4:$C$220,2,FALSE)</f>
        <v>Middle income</v>
      </c>
      <c r="J410" s="136" t="s">
        <v>3699</v>
      </c>
      <c r="K410" s="136" t="s">
        <v>14507</v>
      </c>
      <c r="L410" s="136" t="s">
        <v>14508</v>
      </c>
      <c r="M410" s="136"/>
      <c r="N410" s="136"/>
      <c r="O410" s="136"/>
      <c r="P410" s="136" t="s">
        <v>14509</v>
      </c>
      <c r="Q410" s="124" t="s">
        <v>14510</v>
      </c>
      <c r="R410" s="133"/>
      <c r="S410" s="140" t="s">
        <v>15597</v>
      </c>
      <c r="T410" s="142">
        <v>36767.0</v>
      </c>
      <c r="U410" s="140" t="s">
        <v>3699</v>
      </c>
      <c r="V410" s="140" t="s">
        <v>15598</v>
      </c>
      <c r="W410" s="140"/>
    </row>
    <row r="411" ht="22.5" customHeight="1">
      <c r="A411" s="135">
        <v>46041.915810185186</v>
      </c>
      <c r="B411" s="136" t="s">
        <v>15599</v>
      </c>
      <c r="C411" s="153"/>
      <c r="D411" s="136" t="s">
        <v>11316</v>
      </c>
      <c r="E411" s="137">
        <v>38604.0</v>
      </c>
      <c r="F411" s="136" t="s">
        <v>2862</v>
      </c>
      <c r="G411" s="136" t="s">
        <v>15600</v>
      </c>
      <c r="H411" s="136" t="s">
        <v>15601</v>
      </c>
      <c r="I411" s="121" t="str">
        <f>VLOOKUP(CLEAN(F411),'4-1 World Bank Categories'!$B$4:$C$220,2,FALSE)</f>
        <v>Middle income</v>
      </c>
      <c r="J411" s="136" t="s">
        <v>7774</v>
      </c>
      <c r="K411" s="136" t="s">
        <v>14507</v>
      </c>
      <c r="L411" s="147">
        <v>46202.0</v>
      </c>
      <c r="M411" s="136"/>
      <c r="N411" s="136"/>
      <c r="O411" s="136"/>
      <c r="P411" s="136" t="s">
        <v>14509</v>
      </c>
      <c r="Q411" s="124" t="s">
        <v>14510</v>
      </c>
      <c r="R411" s="133"/>
      <c r="S411" s="140" t="s">
        <v>15602</v>
      </c>
      <c r="T411" s="142">
        <v>38604.0</v>
      </c>
      <c r="U411" s="140" t="s">
        <v>7774</v>
      </c>
      <c r="V411" s="140" t="s">
        <v>14694</v>
      </c>
      <c r="W411" s="140"/>
    </row>
    <row r="412" ht="22.5" customHeight="1">
      <c r="A412" s="135">
        <v>46042.005740740744</v>
      </c>
      <c r="B412" s="136" t="s">
        <v>7741</v>
      </c>
      <c r="C412" s="153"/>
      <c r="D412" s="136" t="s">
        <v>11286</v>
      </c>
      <c r="E412" s="137">
        <v>37259.0</v>
      </c>
      <c r="F412" s="136" t="s">
        <v>192</v>
      </c>
      <c r="G412" s="136" t="s">
        <v>15603</v>
      </c>
      <c r="H412" s="136" t="s">
        <v>15604</v>
      </c>
      <c r="I412" s="121" t="str">
        <f>VLOOKUP(CLEAN(F412),'4-1 World Bank Categories'!$B$4:$C$220,2,FALSE)</f>
        <v>Middle income</v>
      </c>
      <c r="J412" s="136" t="s">
        <v>7742</v>
      </c>
      <c r="K412" s="136" t="s">
        <v>14507</v>
      </c>
      <c r="L412" s="136" t="s">
        <v>14508</v>
      </c>
      <c r="M412" s="136" t="s">
        <v>15605</v>
      </c>
      <c r="N412" s="136"/>
      <c r="O412" s="136"/>
      <c r="P412" s="136" t="s">
        <v>14509</v>
      </c>
      <c r="Q412" s="124" t="s">
        <v>14510</v>
      </c>
      <c r="R412" s="125" t="s">
        <v>15606</v>
      </c>
      <c r="S412" s="140" t="s">
        <v>7741</v>
      </c>
      <c r="T412" s="142">
        <v>37259.0</v>
      </c>
      <c r="U412" s="140" t="s">
        <v>7742</v>
      </c>
      <c r="V412" s="140" t="s">
        <v>14536</v>
      </c>
      <c r="W412" s="140"/>
    </row>
    <row r="413" ht="22.5" customHeight="1">
      <c r="A413" s="135">
        <v>46042.04877314815</v>
      </c>
      <c r="B413" s="136" t="s">
        <v>7787</v>
      </c>
      <c r="C413" s="153"/>
      <c r="D413" s="136" t="s">
        <v>11286</v>
      </c>
      <c r="E413" s="137">
        <v>22647.0</v>
      </c>
      <c r="F413" s="136" t="s">
        <v>948</v>
      </c>
      <c r="G413" s="136" t="s">
        <v>15607</v>
      </c>
      <c r="H413" s="136" t="s">
        <v>15608</v>
      </c>
      <c r="I413" s="121" t="str">
        <f>VLOOKUP(CLEAN(F413),'4-1 World Bank Categories'!$B$4:$C$220,2,FALSE)</f>
        <v>Middle income</v>
      </c>
      <c r="J413" s="136" t="s">
        <v>7789</v>
      </c>
      <c r="K413" s="136" t="s">
        <v>14507</v>
      </c>
      <c r="L413" s="136" t="s">
        <v>14508</v>
      </c>
      <c r="M413" s="136"/>
      <c r="N413" s="136"/>
      <c r="O413" s="136"/>
      <c r="P413" s="136" t="s">
        <v>14509</v>
      </c>
      <c r="Q413" s="124" t="s">
        <v>14510</v>
      </c>
      <c r="R413" s="133"/>
      <c r="S413" s="140" t="s">
        <v>7787</v>
      </c>
      <c r="T413" s="142">
        <v>22647.0</v>
      </c>
      <c r="U413" s="140" t="s">
        <v>7789</v>
      </c>
      <c r="V413" s="140" t="s">
        <v>14536</v>
      </c>
      <c r="W413" s="140"/>
    </row>
    <row r="414" ht="22.5" customHeight="1">
      <c r="A414" s="165">
        <v>46042.131261574075</v>
      </c>
      <c r="B414" s="166" t="s">
        <v>15609</v>
      </c>
      <c r="C414" s="167"/>
      <c r="D414" s="166" t="s">
        <v>11286</v>
      </c>
      <c r="E414" s="168">
        <v>31758.0</v>
      </c>
      <c r="F414" s="166" t="s">
        <v>14407</v>
      </c>
      <c r="G414" s="166" t="s">
        <v>15610</v>
      </c>
      <c r="H414" s="166" t="s">
        <v>15611</v>
      </c>
      <c r="I414" s="121" t="str">
        <f>VLOOKUP(CLEAN(F414),'4-1 World Bank Categories'!$B$4:$C$220,2,FALSE)</f>
        <v>Low income</v>
      </c>
      <c r="J414" s="166" t="s">
        <v>1570</v>
      </c>
      <c r="K414" s="166" t="s">
        <v>14507</v>
      </c>
      <c r="L414" s="166" t="s">
        <v>14824</v>
      </c>
      <c r="M414" s="166" t="s">
        <v>15612</v>
      </c>
      <c r="N414" s="166"/>
      <c r="O414" s="166"/>
      <c r="P414" s="166" t="s">
        <v>14509</v>
      </c>
      <c r="Q414" s="124" t="s">
        <v>14510</v>
      </c>
      <c r="R414" s="125"/>
      <c r="S414" s="140" t="s">
        <v>1568</v>
      </c>
      <c r="T414" s="142">
        <v>27952.0</v>
      </c>
      <c r="U414" s="140" t="s">
        <v>1570</v>
      </c>
      <c r="V414" s="140" t="s">
        <v>14555</v>
      </c>
      <c r="W414" s="140"/>
    </row>
    <row r="415" ht="22.5" customHeight="1">
      <c r="A415" s="135">
        <v>46042.416979166665</v>
      </c>
      <c r="B415" s="136" t="s">
        <v>15613</v>
      </c>
      <c r="C415" s="153"/>
      <c r="D415" s="136" t="s">
        <v>11286</v>
      </c>
      <c r="E415" s="137">
        <v>19949.0</v>
      </c>
      <c r="F415" s="136" t="s">
        <v>15577</v>
      </c>
      <c r="G415" s="136" t="s">
        <v>15614</v>
      </c>
      <c r="H415" s="136" t="s">
        <v>15615</v>
      </c>
      <c r="I415" s="121" t="str">
        <f>VLOOKUP(CLEAN(F415),'4-1 World Bank Categories'!$B$4:$C$220,2,FALSE)</f>
        <v>Middle income</v>
      </c>
      <c r="J415" s="136" t="s">
        <v>4781</v>
      </c>
      <c r="K415" s="136" t="s">
        <v>14512</v>
      </c>
      <c r="L415" s="136" t="s">
        <v>14648</v>
      </c>
      <c r="M415" s="136" t="s">
        <v>15616</v>
      </c>
      <c r="N415" s="136"/>
      <c r="O415" s="136"/>
      <c r="P415" s="136" t="s">
        <v>14509</v>
      </c>
      <c r="Q415" s="124" t="s">
        <v>14510</v>
      </c>
      <c r="R415" s="125"/>
      <c r="S415" s="140" t="s">
        <v>15617</v>
      </c>
      <c r="T415" s="142">
        <v>19949.0</v>
      </c>
      <c r="U415" s="140" t="s">
        <v>4781</v>
      </c>
      <c r="V415" s="140" t="s">
        <v>14586</v>
      </c>
      <c r="W415" s="140"/>
    </row>
    <row r="416" ht="22.5" customHeight="1">
      <c r="A416" s="135">
        <v>46042.88222222222</v>
      </c>
      <c r="B416" s="136" t="s">
        <v>7845</v>
      </c>
      <c r="C416" s="153"/>
      <c r="D416" s="136" t="s">
        <v>11316</v>
      </c>
      <c r="E416" s="137">
        <v>33142.0</v>
      </c>
      <c r="F416" s="136" t="s">
        <v>634</v>
      </c>
      <c r="G416" s="136" t="s">
        <v>15618</v>
      </c>
      <c r="H416" s="136" t="s">
        <v>15619</v>
      </c>
      <c r="I416" s="121" t="str">
        <f>VLOOKUP(CLEAN(F416),'4-1 World Bank Categories'!$B$4:$C$220,2,FALSE)</f>
        <v>Middle income</v>
      </c>
      <c r="J416" s="136" t="s">
        <v>7847</v>
      </c>
      <c r="K416" s="136" t="s">
        <v>14507</v>
      </c>
      <c r="L416" s="136" t="s">
        <v>14508</v>
      </c>
      <c r="M416" s="136"/>
      <c r="N416" s="136"/>
      <c r="O416" s="136"/>
      <c r="P416" s="136" t="s">
        <v>14509</v>
      </c>
      <c r="Q416" s="124" t="s">
        <v>14510</v>
      </c>
      <c r="R416" s="133" t="s">
        <v>7680</v>
      </c>
      <c r="S416" s="140" t="s">
        <v>7845</v>
      </c>
      <c r="T416" s="142">
        <v>33142.0</v>
      </c>
      <c r="U416" s="140" t="s">
        <v>7847</v>
      </c>
      <c r="V416" s="140" t="s">
        <v>14536</v>
      </c>
      <c r="W416" s="140"/>
    </row>
    <row r="417" ht="22.5" customHeight="1">
      <c r="A417" s="135">
        <v>46044.714733796296</v>
      </c>
      <c r="B417" s="136" t="s">
        <v>7835</v>
      </c>
      <c r="C417" s="136"/>
      <c r="D417" s="136" t="s">
        <v>11286</v>
      </c>
      <c r="E417" s="137">
        <v>31420.0</v>
      </c>
      <c r="F417" s="136" t="s">
        <v>14437</v>
      </c>
      <c r="G417" s="136" t="s">
        <v>15620</v>
      </c>
      <c r="H417" s="136" t="s">
        <v>15621</v>
      </c>
      <c r="I417" s="121" t="str">
        <f>VLOOKUP(CLEAN(F417),'4-1 World Bank Categories'!$B$4:$C$220,2,FALSE)</f>
        <v>Middle income</v>
      </c>
      <c r="J417" s="136" t="s">
        <v>7837</v>
      </c>
      <c r="K417" s="136" t="s">
        <v>14507</v>
      </c>
      <c r="L417" s="136" t="s">
        <v>14592</v>
      </c>
      <c r="M417" s="136"/>
      <c r="N417" s="136"/>
      <c r="O417" s="136"/>
      <c r="P417" s="136" t="s">
        <v>14509</v>
      </c>
      <c r="Q417" s="124" t="s">
        <v>14510</v>
      </c>
      <c r="R417" s="125" t="s">
        <v>7680</v>
      </c>
      <c r="S417" s="140" t="s">
        <v>7835</v>
      </c>
      <c r="T417" s="142">
        <v>31420.0</v>
      </c>
      <c r="U417" s="140" t="s">
        <v>7837</v>
      </c>
      <c r="V417" s="140" t="s">
        <v>14536</v>
      </c>
      <c r="W417" s="140"/>
    </row>
    <row r="418" ht="22.5" customHeight="1">
      <c r="A418" s="135">
        <v>46044.94137731481</v>
      </c>
      <c r="B418" s="136" t="s">
        <v>7964</v>
      </c>
      <c r="C418" s="136"/>
      <c r="D418" s="136" t="s">
        <v>11286</v>
      </c>
      <c r="E418" s="137">
        <v>28919.0</v>
      </c>
      <c r="F418" s="136" t="s">
        <v>405</v>
      </c>
      <c r="G418" s="136" t="s">
        <v>15622</v>
      </c>
      <c r="H418" s="136" t="s">
        <v>562</v>
      </c>
      <c r="I418" s="121" t="str">
        <f>VLOOKUP(CLEAN(F418),'4-1 World Bank Categories'!$B$4:$C$220,2,FALSE)</f>
        <v>Low income</v>
      </c>
      <c r="J418" s="136" t="s">
        <v>7966</v>
      </c>
      <c r="K418" s="136" t="s">
        <v>14507</v>
      </c>
      <c r="L418" s="136" t="s">
        <v>14508</v>
      </c>
      <c r="M418" s="136"/>
      <c r="N418" s="136"/>
      <c r="O418" s="136"/>
      <c r="P418" s="136" t="s">
        <v>14509</v>
      </c>
      <c r="Q418" s="124" t="s">
        <v>14510</v>
      </c>
      <c r="R418" s="133" t="s">
        <v>7680</v>
      </c>
      <c r="S418" s="140" t="s">
        <v>7964</v>
      </c>
      <c r="T418" s="142">
        <v>28919.0</v>
      </c>
      <c r="U418" s="140" t="s">
        <v>7966</v>
      </c>
      <c r="V418" s="140" t="s">
        <v>14536</v>
      </c>
      <c r="W418" s="140"/>
    </row>
    <row r="419" ht="22.5" hidden="1" customHeight="1">
      <c r="A419" s="128">
        <v>46045.2601802662</v>
      </c>
      <c r="B419" s="129" t="s">
        <v>15623</v>
      </c>
      <c r="C419" s="129"/>
      <c r="D419" s="129" t="s">
        <v>11316</v>
      </c>
      <c r="E419" s="131">
        <v>33097.0</v>
      </c>
      <c r="F419" s="129" t="s">
        <v>2862</v>
      </c>
      <c r="G419" s="129" t="s">
        <v>15624</v>
      </c>
      <c r="H419" s="129" t="s">
        <v>14852</v>
      </c>
      <c r="I419" s="121" t="str">
        <f>VLOOKUP(CLEAN(F419),'4-1 World Bank Categories'!$B$4:$C$220,2,FALSE)</f>
        <v>Middle income</v>
      </c>
      <c r="J419" s="129" t="s">
        <v>15625</v>
      </c>
      <c r="K419" s="129" t="s">
        <v>14507</v>
      </c>
      <c r="L419" s="129" t="s">
        <v>14508</v>
      </c>
      <c r="M419" s="130"/>
      <c r="N419" s="129"/>
      <c r="O419" s="129"/>
      <c r="P419" s="129" t="s">
        <v>14509</v>
      </c>
      <c r="Q419" s="138" t="s">
        <v>14523</v>
      </c>
      <c r="R419" s="139"/>
      <c r="S419" s="130"/>
      <c r="T419" s="127"/>
      <c r="U419" s="127"/>
      <c r="V419" s="127"/>
      <c r="W419" s="127"/>
    </row>
    <row r="420" ht="22.5" customHeight="1">
      <c r="A420" s="135">
        <v>46045.610763888886</v>
      </c>
      <c r="B420" s="136" t="s">
        <v>15626</v>
      </c>
      <c r="C420" s="153"/>
      <c r="D420" s="136" t="s">
        <v>11286</v>
      </c>
      <c r="E420" s="137">
        <v>36679.0</v>
      </c>
      <c r="F420" s="136" t="s">
        <v>272</v>
      </c>
      <c r="G420" s="136" t="s">
        <v>14927</v>
      </c>
      <c r="H420" s="136" t="s">
        <v>12050</v>
      </c>
      <c r="I420" s="121" t="str">
        <f>VLOOKUP(CLEAN(F420),'4-1 World Bank Categories'!$B$4:$C$220,2,FALSE)</f>
        <v>Low income</v>
      </c>
      <c r="J420" s="136" t="s">
        <v>2962</v>
      </c>
      <c r="K420" s="136" t="s">
        <v>14507</v>
      </c>
      <c r="L420" s="136" t="s">
        <v>14508</v>
      </c>
      <c r="M420" s="136"/>
      <c r="N420" s="136"/>
      <c r="O420" s="136"/>
      <c r="P420" s="136" t="s">
        <v>14509</v>
      </c>
      <c r="Q420" s="124" t="s">
        <v>14510</v>
      </c>
      <c r="R420" s="125"/>
      <c r="S420" s="140" t="s">
        <v>15627</v>
      </c>
      <c r="T420" s="142">
        <v>36679.0</v>
      </c>
      <c r="U420" s="140" t="s">
        <v>2962</v>
      </c>
      <c r="V420" s="140" t="s">
        <v>14536</v>
      </c>
      <c r="W420" s="140"/>
    </row>
    <row r="421" ht="22.5" customHeight="1">
      <c r="A421" s="135">
        <v>46046.19626157408</v>
      </c>
      <c r="B421" s="136" t="s">
        <v>15628</v>
      </c>
      <c r="C421" s="153"/>
      <c r="D421" s="136" t="s">
        <v>11316</v>
      </c>
      <c r="E421" s="137">
        <v>21506.0</v>
      </c>
      <c r="F421" s="136" t="s">
        <v>249</v>
      </c>
      <c r="G421" s="136" t="s">
        <v>15629</v>
      </c>
      <c r="H421" s="136" t="s">
        <v>15468</v>
      </c>
      <c r="I421" s="121" t="str">
        <f>VLOOKUP(CLEAN(F421),'4-1 World Bank Categories'!$B$4:$C$220,2,FALSE)</f>
        <v>High income</v>
      </c>
      <c r="J421" s="136" t="s">
        <v>7974</v>
      </c>
      <c r="K421" s="136" t="s">
        <v>14512</v>
      </c>
      <c r="L421" s="136" t="s">
        <v>14876</v>
      </c>
      <c r="M421" s="136"/>
      <c r="N421" s="136"/>
      <c r="O421" s="136"/>
      <c r="P421" s="136" t="s">
        <v>14509</v>
      </c>
      <c r="Q421" s="124" t="s">
        <v>14510</v>
      </c>
      <c r="R421" s="133" t="s">
        <v>7680</v>
      </c>
      <c r="S421" s="140" t="s">
        <v>7972</v>
      </c>
      <c r="T421" s="142">
        <v>21506.0</v>
      </c>
      <c r="U421" s="140" t="s">
        <v>7974</v>
      </c>
      <c r="V421" s="140" t="s">
        <v>14586</v>
      </c>
      <c r="W421" s="140"/>
    </row>
    <row r="422" ht="22.5" customHeight="1">
      <c r="A422" s="161">
        <v>46046.81153935185</v>
      </c>
      <c r="B422" s="162" t="s">
        <v>15630</v>
      </c>
      <c r="C422" s="163"/>
      <c r="D422" s="162" t="s">
        <v>11286</v>
      </c>
      <c r="E422" s="164">
        <v>36581.0</v>
      </c>
      <c r="F422" s="162" t="s">
        <v>14408</v>
      </c>
      <c r="G422" s="162" t="s">
        <v>15630</v>
      </c>
      <c r="H422" s="162" t="s">
        <v>15631</v>
      </c>
      <c r="I422" s="121" t="str">
        <f>VLOOKUP(CLEAN(F422),'4-1 World Bank Categories'!$B$4:$C$220,2,FALSE)</f>
        <v>Middle income</v>
      </c>
      <c r="J422" s="162" t="s">
        <v>4358</v>
      </c>
      <c r="K422" s="162" t="s">
        <v>14512</v>
      </c>
      <c r="L422" s="162" t="s">
        <v>14508</v>
      </c>
      <c r="M422" s="162"/>
      <c r="N422" s="162"/>
      <c r="O422" s="162"/>
      <c r="P422" s="162" t="s">
        <v>14509</v>
      </c>
      <c r="Q422" s="124" t="s">
        <v>14510</v>
      </c>
      <c r="R422" s="125" t="s">
        <v>7680</v>
      </c>
      <c r="S422" s="140" t="s">
        <v>15630</v>
      </c>
      <c r="T422" s="142">
        <v>36581.0</v>
      </c>
      <c r="U422" s="140" t="s">
        <v>4358</v>
      </c>
      <c r="V422" s="140" t="s">
        <v>14536</v>
      </c>
      <c r="W422" s="140"/>
    </row>
    <row r="423" ht="22.5" customHeight="1">
      <c r="A423" s="128">
        <v>46048.14285909722</v>
      </c>
      <c r="B423" s="129" t="s">
        <v>6915</v>
      </c>
      <c r="C423" s="130"/>
      <c r="D423" s="129" t="s">
        <v>11286</v>
      </c>
      <c r="E423" s="131">
        <v>29327.0</v>
      </c>
      <c r="F423" s="129" t="s">
        <v>122</v>
      </c>
      <c r="G423" s="129" t="s">
        <v>15632</v>
      </c>
      <c r="H423" s="129" t="s">
        <v>15633</v>
      </c>
      <c r="I423" s="121" t="str">
        <f>VLOOKUP(CLEAN(F423),'4-1 World Bank Categories'!$B$4:$C$220,2,FALSE)</f>
        <v>Middle income</v>
      </c>
      <c r="J423" s="129" t="s">
        <v>6917</v>
      </c>
      <c r="K423" s="129" t="s">
        <v>14512</v>
      </c>
      <c r="L423" s="129" t="s">
        <v>14585</v>
      </c>
      <c r="M423" s="129" t="s">
        <v>15634</v>
      </c>
      <c r="N423" s="129" t="s">
        <v>15635</v>
      </c>
      <c r="O423" s="129" t="s">
        <v>14688</v>
      </c>
      <c r="P423" s="129" t="s">
        <v>14509</v>
      </c>
      <c r="Q423" s="124" t="s">
        <v>14510</v>
      </c>
      <c r="R423" s="133" t="s">
        <v>14516</v>
      </c>
      <c r="S423" s="134" t="s">
        <v>6915</v>
      </c>
      <c r="T423" s="127"/>
      <c r="U423" s="127"/>
      <c r="V423" s="127"/>
      <c r="W423" s="127"/>
    </row>
    <row r="424" ht="22.5" customHeight="1">
      <c r="A424" s="135">
        <v>46048.29116898148</v>
      </c>
      <c r="B424" s="136" t="s">
        <v>15636</v>
      </c>
      <c r="C424" s="153"/>
      <c r="D424" s="136" t="s">
        <v>11286</v>
      </c>
      <c r="E424" s="137">
        <v>35532.0</v>
      </c>
      <c r="F424" s="136" t="s">
        <v>132</v>
      </c>
      <c r="G424" s="136" t="s">
        <v>15121</v>
      </c>
      <c r="H424" s="136" t="s">
        <v>11591</v>
      </c>
      <c r="I424" s="121" t="str">
        <f>VLOOKUP(CLEAN(F424),'4-1 World Bank Categories'!$B$4:$C$220,2,FALSE)</f>
        <v>Middle income</v>
      </c>
      <c r="J424" s="136" t="s">
        <v>721</v>
      </c>
      <c r="K424" s="136" t="s">
        <v>14507</v>
      </c>
      <c r="L424" s="136" t="s">
        <v>14508</v>
      </c>
      <c r="M424" s="136"/>
      <c r="N424" s="136"/>
      <c r="O424" s="136"/>
      <c r="P424" s="136" t="s">
        <v>14509</v>
      </c>
      <c r="Q424" s="124" t="s">
        <v>14510</v>
      </c>
      <c r="R424" s="125" t="s">
        <v>136</v>
      </c>
      <c r="S424" s="140" t="s">
        <v>2393</v>
      </c>
      <c r="T424" s="142">
        <v>35532.0</v>
      </c>
      <c r="U424" s="140" t="s">
        <v>721</v>
      </c>
      <c r="V424" s="140" t="s">
        <v>14586</v>
      </c>
      <c r="W424" s="140"/>
    </row>
    <row r="425" ht="22.5" customHeight="1">
      <c r="A425" s="135">
        <v>46048.55579861111</v>
      </c>
      <c r="B425" s="136" t="s">
        <v>8124</v>
      </c>
      <c r="C425" s="136" t="s">
        <v>15637</v>
      </c>
      <c r="D425" s="136" t="s">
        <v>11316</v>
      </c>
      <c r="E425" s="137">
        <v>38783.0</v>
      </c>
      <c r="F425" s="136" t="s">
        <v>3616</v>
      </c>
      <c r="G425" s="136" t="s">
        <v>15638</v>
      </c>
      <c r="H425" s="136" t="s">
        <v>13630</v>
      </c>
      <c r="I425" s="121" t="str">
        <f>VLOOKUP(CLEAN(F425),'4-1 World Bank Categories'!$B$4:$C$220,2,FALSE)</f>
        <v>Middle income</v>
      </c>
      <c r="J425" s="136" t="s">
        <v>8126</v>
      </c>
      <c r="K425" s="136" t="s">
        <v>14512</v>
      </c>
      <c r="L425" s="136" t="s">
        <v>14508</v>
      </c>
      <c r="M425" s="136"/>
      <c r="N425" s="136"/>
      <c r="O425" s="136"/>
      <c r="P425" s="136" t="s">
        <v>14509</v>
      </c>
      <c r="Q425" s="124" t="s">
        <v>14510</v>
      </c>
      <c r="R425" s="133"/>
      <c r="S425" s="140" t="s">
        <v>8124</v>
      </c>
      <c r="T425" s="142">
        <v>38783.0</v>
      </c>
      <c r="U425" s="140" t="s">
        <v>8126</v>
      </c>
      <c r="V425" s="140" t="s">
        <v>14536</v>
      </c>
      <c r="W425" s="140"/>
    </row>
    <row r="426" ht="22.5" customHeight="1">
      <c r="A426" s="135">
        <v>46048.74899305555</v>
      </c>
      <c r="B426" s="136" t="s">
        <v>8128</v>
      </c>
      <c r="C426" s="153"/>
      <c r="D426" s="136" t="s">
        <v>11316</v>
      </c>
      <c r="E426" s="137">
        <v>31397.0</v>
      </c>
      <c r="F426" s="136" t="s">
        <v>2869</v>
      </c>
      <c r="G426" s="136" t="s">
        <v>11781</v>
      </c>
      <c r="H426" s="136" t="s">
        <v>11650</v>
      </c>
      <c r="I426" s="121" t="str">
        <f>VLOOKUP(CLEAN(F426),'4-1 World Bank Categories'!$B$4:$C$220,2,FALSE)</f>
        <v>Middle income</v>
      </c>
      <c r="J426" s="136" t="s">
        <v>8130</v>
      </c>
      <c r="K426" s="136" t="s">
        <v>14512</v>
      </c>
      <c r="L426" s="136" t="s">
        <v>14585</v>
      </c>
      <c r="M426" s="136" t="s">
        <v>15639</v>
      </c>
      <c r="N426" s="136" t="s">
        <v>15640</v>
      </c>
      <c r="O426" s="129" t="s">
        <v>14726</v>
      </c>
      <c r="P426" s="136" t="s">
        <v>14509</v>
      </c>
      <c r="Q426" s="124" t="s">
        <v>14510</v>
      </c>
      <c r="R426" s="125" t="s">
        <v>7680</v>
      </c>
      <c r="S426" s="140" t="s">
        <v>8128</v>
      </c>
      <c r="T426" s="142">
        <v>31397.0</v>
      </c>
      <c r="U426" s="140" t="s">
        <v>8130</v>
      </c>
      <c r="V426" s="140" t="s">
        <v>14536</v>
      </c>
      <c r="W426" s="140"/>
    </row>
    <row r="427" ht="22.5" customHeight="1">
      <c r="A427" s="135">
        <v>46049.217256944445</v>
      </c>
      <c r="B427" s="136" t="s">
        <v>15641</v>
      </c>
      <c r="C427" s="153"/>
      <c r="D427" s="136" t="s">
        <v>11286</v>
      </c>
      <c r="E427" s="137">
        <v>37378.0</v>
      </c>
      <c r="F427" s="136" t="s">
        <v>314</v>
      </c>
      <c r="G427" s="136" t="s">
        <v>15642</v>
      </c>
      <c r="H427" s="136" t="s">
        <v>13748</v>
      </c>
      <c r="I427" s="121" t="str">
        <f>VLOOKUP(CLEAN(F427),'4-1 World Bank Categories'!$B$4:$C$220,2,FALSE)</f>
        <v>Middle income</v>
      </c>
      <c r="J427" s="136" t="s">
        <v>4473</v>
      </c>
      <c r="K427" s="136" t="s">
        <v>14507</v>
      </c>
      <c r="L427" s="136" t="s">
        <v>14508</v>
      </c>
      <c r="M427" s="136"/>
      <c r="N427" s="136"/>
      <c r="O427" s="136"/>
      <c r="P427" s="136" t="s">
        <v>14509</v>
      </c>
      <c r="Q427" s="124" t="s">
        <v>14510</v>
      </c>
      <c r="R427" s="133" t="s">
        <v>7680</v>
      </c>
      <c r="S427" s="140" t="s">
        <v>4471</v>
      </c>
      <c r="T427" s="142">
        <v>37378.0</v>
      </c>
      <c r="U427" s="140" t="s">
        <v>4473</v>
      </c>
      <c r="V427" s="140" t="s">
        <v>14586</v>
      </c>
      <c r="W427" s="140"/>
    </row>
    <row r="428" ht="22.5" customHeight="1">
      <c r="A428" s="165">
        <v>46049.60177083333</v>
      </c>
      <c r="B428" s="166" t="s">
        <v>15643</v>
      </c>
      <c r="C428" s="167"/>
      <c r="D428" s="166" t="s">
        <v>11286</v>
      </c>
      <c r="E428" s="168">
        <v>36792.0</v>
      </c>
      <c r="F428" s="136" t="s">
        <v>272</v>
      </c>
      <c r="G428" s="166" t="s">
        <v>14927</v>
      </c>
      <c r="H428" s="166" t="s">
        <v>15644</v>
      </c>
      <c r="I428" s="121" t="str">
        <f>VLOOKUP(CLEAN(F428),'4-1 World Bank Categories'!$B$4:$C$220,2,FALSE)</f>
        <v>Low income</v>
      </c>
      <c r="J428" s="166" t="s">
        <v>15643</v>
      </c>
      <c r="K428" s="166" t="s">
        <v>14507</v>
      </c>
      <c r="L428" s="166" t="s">
        <v>14592</v>
      </c>
      <c r="M428" s="166"/>
      <c r="N428" s="166"/>
      <c r="O428" s="166"/>
      <c r="P428" s="166" t="s">
        <v>14509</v>
      </c>
      <c r="Q428" s="124" t="s">
        <v>14510</v>
      </c>
      <c r="R428" s="125"/>
      <c r="S428" s="140" t="s">
        <v>15645</v>
      </c>
      <c r="T428" s="142">
        <v>36792.0</v>
      </c>
      <c r="U428" s="140" t="s">
        <v>1767</v>
      </c>
      <c r="V428" s="140" t="s">
        <v>14548</v>
      </c>
      <c r="W428" s="140"/>
    </row>
    <row r="429" ht="22.5" customHeight="1">
      <c r="A429" s="135">
        <v>46049.92659722222</v>
      </c>
      <c r="B429" s="136" t="s">
        <v>15646</v>
      </c>
      <c r="C429" s="136" t="s">
        <v>1814</v>
      </c>
      <c r="D429" s="136" t="s">
        <v>11286</v>
      </c>
      <c r="E429" s="137">
        <v>33039.0</v>
      </c>
      <c r="F429" s="136" t="s">
        <v>836</v>
      </c>
      <c r="G429" s="136" t="s">
        <v>15647</v>
      </c>
      <c r="H429" s="136" t="s">
        <v>15030</v>
      </c>
      <c r="I429" s="121" t="str">
        <f>VLOOKUP(CLEAN(F429),'4-1 World Bank Categories'!$B$4:$C$220,2,FALSE)</f>
        <v>Middle income</v>
      </c>
      <c r="J429" s="136" t="s">
        <v>8366</v>
      </c>
      <c r="K429" s="136" t="s">
        <v>14507</v>
      </c>
      <c r="L429" s="136" t="s">
        <v>14508</v>
      </c>
      <c r="M429" s="136"/>
      <c r="N429" s="136"/>
      <c r="O429" s="136"/>
      <c r="P429" s="136" t="s">
        <v>14509</v>
      </c>
      <c r="Q429" s="124" t="s">
        <v>14510</v>
      </c>
      <c r="R429" s="133"/>
      <c r="S429" s="140" t="s">
        <v>8364</v>
      </c>
      <c r="T429" s="142">
        <v>33039.0</v>
      </c>
      <c r="U429" s="140" t="s">
        <v>8366</v>
      </c>
      <c r="V429" s="140" t="s">
        <v>14586</v>
      </c>
      <c r="W429" s="140"/>
    </row>
    <row r="430" ht="22.5" hidden="1" customHeight="1">
      <c r="A430" s="135">
        <v>46050.16212962963</v>
      </c>
      <c r="B430" s="136" t="s">
        <v>15648</v>
      </c>
      <c r="C430" s="153"/>
      <c r="D430" s="136" t="s">
        <v>11316</v>
      </c>
      <c r="E430" s="137">
        <v>29400.0</v>
      </c>
      <c r="F430" s="136" t="s">
        <v>448</v>
      </c>
      <c r="G430" s="136" t="s">
        <v>15649</v>
      </c>
      <c r="H430" s="136" t="s">
        <v>15650</v>
      </c>
      <c r="I430" s="121" t="str">
        <f>VLOOKUP(CLEAN(F430),'4-1 World Bank Categories'!$B$4:$C$220,2,FALSE)</f>
        <v>Middle income</v>
      </c>
      <c r="J430" s="136" t="s">
        <v>15651</v>
      </c>
      <c r="K430" s="136" t="s">
        <v>14512</v>
      </c>
      <c r="L430" s="136" t="s">
        <v>14508</v>
      </c>
      <c r="M430" s="136"/>
      <c r="N430" s="136"/>
      <c r="O430" s="136"/>
      <c r="P430" s="136" t="s">
        <v>14509</v>
      </c>
      <c r="Q430" s="138" t="s">
        <v>14523</v>
      </c>
      <c r="R430" s="139"/>
      <c r="S430" s="140"/>
      <c r="T430" s="141"/>
      <c r="U430" s="140"/>
      <c r="V430" s="140"/>
      <c r="W430" s="140"/>
    </row>
    <row r="431" ht="22.5" customHeight="1">
      <c r="A431" s="135">
        <v>46050.183344907404</v>
      </c>
      <c r="B431" s="136" t="s">
        <v>15652</v>
      </c>
      <c r="C431" s="136" t="s">
        <v>15653</v>
      </c>
      <c r="D431" s="136" t="s">
        <v>11286</v>
      </c>
      <c r="E431" s="137">
        <v>30192.0</v>
      </c>
      <c r="F431" s="136" t="s">
        <v>8310</v>
      </c>
      <c r="G431" s="136" t="s">
        <v>266</v>
      </c>
      <c r="H431" s="136" t="s">
        <v>15654</v>
      </c>
      <c r="I431" s="121" t="str">
        <f>VLOOKUP(CLEAN(F431),'4-1 World Bank Categories'!$B$4:$C$220,2,FALSE)</f>
        <v>Middle income</v>
      </c>
      <c r="J431" s="136" t="s">
        <v>8309</v>
      </c>
      <c r="K431" s="136" t="s">
        <v>14507</v>
      </c>
      <c r="L431" s="136" t="s">
        <v>14508</v>
      </c>
      <c r="M431" s="136"/>
      <c r="N431" s="136"/>
      <c r="O431" s="136"/>
      <c r="P431" s="136" t="s">
        <v>14509</v>
      </c>
      <c r="Q431" s="124" t="s">
        <v>14510</v>
      </c>
      <c r="R431" s="125" t="s">
        <v>7680</v>
      </c>
      <c r="S431" s="140" t="s">
        <v>8307</v>
      </c>
      <c r="T431" s="142">
        <v>30192.0</v>
      </c>
      <c r="U431" s="140" t="s">
        <v>8309</v>
      </c>
      <c r="V431" s="140" t="s">
        <v>14783</v>
      </c>
      <c r="W431" s="140"/>
    </row>
    <row r="432" ht="22.5" customHeight="1">
      <c r="A432" s="135">
        <v>46050.30005787037</v>
      </c>
      <c r="B432" s="136" t="s">
        <v>15655</v>
      </c>
      <c r="C432" s="153"/>
      <c r="D432" s="136" t="s">
        <v>11286</v>
      </c>
      <c r="E432" s="137">
        <v>35839.0</v>
      </c>
      <c r="F432" s="136" t="s">
        <v>4922</v>
      </c>
      <c r="G432" s="136" t="s">
        <v>15656</v>
      </c>
      <c r="H432" s="136" t="s">
        <v>11682</v>
      </c>
      <c r="I432" s="121" t="str">
        <f>VLOOKUP(CLEAN(F432),'4-1 World Bank Categories'!$B$4:$C$220,2,FALSE)</f>
        <v>Low income</v>
      </c>
      <c r="J432" s="136" t="s">
        <v>15657</v>
      </c>
      <c r="K432" s="136" t="s">
        <v>14507</v>
      </c>
      <c r="L432" s="136" t="s">
        <v>14508</v>
      </c>
      <c r="M432" s="136"/>
      <c r="N432" s="136"/>
      <c r="O432" s="136"/>
      <c r="P432" s="136" t="s">
        <v>14509</v>
      </c>
      <c r="Q432" s="124" t="s">
        <v>14510</v>
      </c>
      <c r="R432" s="133" t="s">
        <v>7680</v>
      </c>
      <c r="S432" s="140" t="s">
        <v>8157</v>
      </c>
      <c r="T432" s="142">
        <v>35839.0</v>
      </c>
      <c r="U432" s="140" t="s">
        <v>8158</v>
      </c>
      <c r="V432" s="140" t="s">
        <v>15658</v>
      </c>
      <c r="W432" s="140"/>
    </row>
    <row r="433" ht="22.5" customHeight="1">
      <c r="A433" s="135">
        <v>46050.595</v>
      </c>
      <c r="B433" s="136" t="s">
        <v>15659</v>
      </c>
      <c r="C433" s="153"/>
      <c r="D433" s="136" t="s">
        <v>11286</v>
      </c>
      <c r="E433" s="137">
        <v>25231.0</v>
      </c>
      <c r="F433" s="136" t="s">
        <v>836</v>
      </c>
      <c r="G433" s="136" t="s">
        <v>15660</v>
      </c>
      <c r="H433" s="136" t="s">
        <v>15661</v>
      </c>
      <c r="I433" s="121" t="str">
        <f>VLOOKUP(CLEAN(F433),'4-1 World Bank Categories'!$B$4:$C$220,2,FALSE)</f>
        <v>Middle income</v>
      </c>
      <c r="J433" s="136" t="s">
        <v>15662</v>
      </c>
      <c r="K433" s="136" t="s">
        <v>14512</v>
      </c>
      <c r="L433" s="136" t="s">
        <v>14508</v>
      </c>
      <c r="M433" s="136" t="s">
        <v>15663</v>
      </c>
      <c r="N433" s="136"/>
      <c r="O433" s="136"/>
      <c r="P433" s="136" t="s">
        <v>14509</v>
      </c>
      <c r="Q433" s="124" t="s">
        <v>14510</v>
      </c>
      <c r="R433" s="125"/>
      <c r="S433" s="140" t="s">
        <v>15659</v>
      </c>
      <c r="T433" s="142">
        <v>25328.0</v>
      </c>
      <c r="U433" s="140" t="s">
        <v>8328</v>
      </c>
      <c r="V433" s="140" t="s">
        <v>14643</v>
      </c>
      <c r="W433" s="140"/>
    </row>
    <row r="434" ht="22.5" customHeight="1">
      <c r="A434" s="135">
        <v>46050.632569444446</v>
      </c>
      <c r="B434" s="136" t="s">
        <v>7849</v>
      </c>
      <c r="C434" s="153"/>
      <c r="D434" s="136" t="s">
        <v>11316</v>
      </c>
      <c r="E434" s="137">
        <v>37487.0</v>
      </c>
      <c r="F434" s="136" t="s">
        <v>634</v>
      </c>
      <c r="G434" s="136" t="s">
        <v>15664</v>
      </c>
      <c r="H434" s="136" t="s">
        <v>12050</v>
      </c>
      <c r="I434" s="121" t="str">
        <f>VLOOKUP(CLEAN(F434),'4-1 World Bank Categories'!$B$4:$C$220,2,FALSE)</f>
        <v>Middle income</v>
      </c>
      <c r="J434" s="136" t="s">
        <v>7859</v>
      </c>
      <c r="K434" s="136" t="s">
        <v>14507</v>
      </c>
      <c r="L434" s="147">
        <v>46202.0</v>
      </c>
      <c r="M434" s="136"/>
      <c r="N434" s="136"/>
      <c r="O434" s="136"/>
      <c r="P434" s="136" t="s">
        <v>14509</v>
      </c>
      <c r="Q434" s="124" t="s">
        <v>14510</v>
      </c>
      <c r="R434" s="133" t="s">
        <v>14516</v>
      </c>
      <c r="S434" s="140" t="s">
        <v>7849</v>
      </c>
      <c r="T434" s="142">
        <v>37487.0</v>
      </c>
      <c r="U434" s="140" t="s">
        <v>7859</v>
      </c>
      <c r="V434" s="140" t="s">
        <v>14536</v>
      </c>
      <c r="W434" s="140"/>
    </row>
    <row r="435" ht="22.5" customHeight="1">
      <c r="A435" s="165">
        <v>46050.87940972222</v>
      </c>
      <c r="B435" s="166" t="s">
        <v>15665</v>
      </c>
      <c r="C435" s="166" t="s">
        <v>15666</v>
      </c>
      <c r="D435" s="166" t="s">
        <v>11316</v>
      </c>
      <c r="E435" s="168">
        <v>36986.0</v>
      </c>
      <c r="F435" s="166" t="s">
        <v>14415</v>
      </c>
      <c r="G435" s="166" t="s">
        <v>15667</v>
      </c>
      <c r="H435" s="166" t="s">
        <v>11682</v>
      </c>
      <c r="I435" s="121" t="str">
        <f>VLOOKUP(CLEAN(F435),'4-1 World Bank Categories'!$B$4:$C$220,2,FALSE)</f>
        <v>Middle income</v>
      </c>
      <c r="J435" s="166" t="s">
        <v>1806</v>
      </c>
      <c r="K435" s="166" t="s">
        <v>14507</v>
      </c>
      <c r="L435" s="166" t="s">
        <v>14508</v>
      </c>
      <c r="M435" s="166"/>
      <c r="N435" s="166"/>
      <c r="O435" s="166"/>
      <c r="P435" s="166" t="s">
        <v>14509</v>
      </c>
      <c r="Q435" s="124" t="s">
        <v>14510</v>
      </c>
      <c r="R435" s="125"/>
      <c r="S435" s="140" t="s">
        <v>1804</v>
      </c>
      <c r="T435" s="142">
        <v>36986.0</v>
      </c>
      <c r="U435" s="140" t="s">
        <v>1806</v>
      </c>
      <c r="V435" s="140" t="s">
        <v>14586</v>
      </c>
      <c r="W435" s="140"/>
    </row>
    <row r="436" ht="22.5" customHeight="1">
      <c r="A436" s="143">
        <v>46051.20505787037</v>
      </c>
      <c r="B436" s="144" t="s">
        <v>15668</v>
      </c>
      <c r="C436" s="160"/>
      <c r="D436" s="144" t="s">
        <v>11286</v>
      </c>
      <c r="E436" s="145">
        <v>37090.0</v>
      </c>
      <c r="F436" s="144" t="s">
        <v>2107</v>
      </c>
      <c r="G436" s="144" t="s">
        <v>15669</v>
      </c>
      <c r="H436" s="144" t="s">
        <v>11517</v>
      </c>
      <c r="I436" s="121" t="str">
        <f>VLOOKUP(CLEAN(F436),'4-1 World Bank Categories'!$B$4:$C$220,2,FALSE)</f>
        <v>High income</v>
      </c>
      <c r="J436" s="144" t="s">
        <v>5479</v>
      </c>
      <c r="K436" s="144" t="s">
        <v>14507</v>
      </c>
      <c r="L436" s="144" t="s">
        <v>14508</v>
      </c>
      <c r="M436" s="144"/>
      <c r="N436" s="144"/>
      <c r="O436" s="144"/>
      <c r="P436" s="144" t="s">
        <v>14509</v>
      </c>
      <c r="Q436" s="124" t="s">
        <v>14510</v>
      </c>
      <c r="R436" s="133" t="s">
        <v>14516</v>
      </c>
      <c r="S436" s="140" t="s">
        <v>5477</v>
      </c>
      <c r="T436" s="142">
        <v>37090.0</v>
      </c>
      <c r="U436" s="140" t="s">
        <v>5479</v>
      </c>
      <c r="V436" s="140" t="s">
        <v>14536</v>
      </c>
      <c r="W436" s="140"/>
    </row>
    <row r="437" ht="22.5" customHeight="1">
      <c r="A437" s="135">
        <v>46051.6575</v>
      </c>
      <c r="B437" s="136" t="s">
        <v>8166</v>
      </c>
      <c r="C437" s="136" t="s">
        <v>15670</v>
      </c>
      <c r="D437" s="136" t="s">
        <v>11286</v>
      </c>
      <c r="E437" s="137">
        <v>38406.0</v>
      </c>
      <c r="F437" s="136" t="s">
        <v>14434</v>
      </c>
      <c r="G437" s="136" t="s">
        <v>15671</v>
      </c>
      <c r="H437" s="136" t="s">
        <v>11682</v>
      </c>
      <c r="I437" s="121" t="str">
        <f>VLOOKUP(CLEAN(F437),'4-1 World Bank Categories'!$B$4:$C$220,2,FALSE)</f>
        <v>High income</v>
      </c>
      <c r="J437" s="136" t="s">
        <v>8168</v>
      </c>
      <c r="K437" s="136" t="s">
        <v>14512</v>
      </c>
      <c r="L437" s="136" t="s">
        <v>15672</v>
      </c>
      <c r="M437" s="136"/>
      <c r="N437" s="136"/>
      <c r="O437" s="136"/>
      <c r="P437" s="136" t="s">
        <v>14509</v>
      </c>
      <c r="Q437" s="124" t="s">
        <v>14510</v>
      </c>
      <c r="R437" s="125" t="s">
        <v>14516</v>
      </c>
      <c r="S437" s="140" t="s">
        <v>8166</v>
      </c>
      <c r="T437" s="142">
        <v>38406.0</v>
      </c>
      <c r="U437" s="140" t="s">
        <v>8168</v>
      </c>
      <c r="V437" s="140" t="s">
        <v>14536</v>
      </c>
      <c r="W437" s="140"/>
    </row>
    <row r="438" ht="22.5" customHeight="1">
      <c r="A438" s="135">
        <v>46051.683333333334</v>
      </c>
      <c r="B438" s="136" t="s">
        <v>15673</v>
      </c>
      <c r="C438" s="136" t="s">
        <v>15674</v>
      </c>
      <c r="D438" s="136" t="s">
        <v>11286</v>
      </c>
      <c r="E438" s="137">
        <v>38440.0</v>
      </c>
      <c r="F438" s="136" t="s">
        <v>14434</v>
      </c>
      <c r="G438" s="136" t="s">
        <v>15675</v>
      </c>
      <c r="H438" s="136" t="s">
        <v>15676</v>
      </c>
      <c r="I438" s="121" t="str">
        <f>VLOOKUP(CLEAN(F438),'4-1 World Bank Categories'!$B$4:$C$220,2,FALSE)</f>
        <v>High income</v>
      </c>
      <c r="J438" s="136" t="s">
        <v>6675</v>
      </c>
      <c r="K438" s="136" t="s">
        <v>14507</v>
      </c>
      <c r="L438" s="136" t="s">
        <v>14508</v>
      </c>
      <c r="M438" s="136"/>
      <c r="N438" s="136"/>
      <c r="O438" s="136"/>
      <c r="P438" s="136" t="s">
        <v>14509</v>
      </c>
      <c r="Q438" s="124" t="s">
        <v>14510</v>
      </c>
      <c r="R438" s="133" t="s">
        <v>14516</v>
      </c>
      <c r="S438" s="140" t="s">
        <v>6673</v>
      </c>
      <c r="T438" s="142">
        <v>38439.0</v>
      </c>
      <c r="U438" s="140" t="s">
        <v>6675</v>
      </c>
      <c r="V438" s="140" t="s">
        <v>14555</v>
      </c>
      <c r="W438" s="140"/>
    </row>
    <row r="439" ht="22.5" customHeight="1">
      <c r="A439" s="135">
        <v>46051.695625</v>
      </c>
      <c r="B439" s="136" t="s">
        <v>7709</v>
      </c>
      <c r="C439" s="136" t="s">
        <v>15677</v>
      </c>
      <c r="D439" s="136" t="s">
        <v>11316</v>
      </c>
      <c r="E439" s="137">
        <v>38279.0</v>
      </c>
      <c r="F439" s="136" t="s">
        <v>14434</v>
      </c>
      <c r="G439" s="136" t="s">
        <v>15678</v>
      </c>
      <c r="H439" s="136" t="s">
        <v>7454</v>
      </c>
      <c r="I439" s="121" t="str">
        <f>VLOOKUP(CLEAN(F439),'4-1 World Bank Categories'!$B$4:$C$220,2,FALSE)</f>
        <v>High income</v>
      </c>
      <c r="J439" s="136" t="s">
        <v>7711</v>
      </c>
      <c r="K439" s="136" t="s">
        <v>14507</v>
      </c>
      <c r="L439" s="136" t="s">
        <v>14508</v>
      </c>
      <c r="M439" s="136"/>
      <c r="N439" s="136"/>
      <c r="O439" s="136"/>
      <c r="P439" s="136" t="s">
        <v>14509</v>
      </c>
      <c r="Q439" s="124" t="s">
        <v>14510</v>
      </c>
      <c r="R439" s="125" t="s">
        <v>14516</v>
      </c>
      <c r="S439" s="140" t="s">
        <v>7709</v>
      </c>
      <c r="T439" s="142">
        <v>38279.0</v>
      </c>
      <c r="U439" s="140" t="s">
        <v>7711</v>
      </c>
      <c r="V439" s="140" t="s">
        <v>14536</v>
      </c>
      <c r="W439" s="140"/>
    </row>
    <row r="440" ht="22.5" customHeight="1">
      <c r="A440" s="135">
        <v>46051.713055555556</v>
      </c>
      <c r="B440" s="136" t="s">
        <v>9595</v>
      </c>
      <c r="C440" s="136" t="s">
        <v>15679</v>
      </c>
      <c r="D440" s="136" t="s">
        <v>11286</v>
      </c>
      <c r="E440" s="137">
        <v>36813.0</v>
      </c>
      <c r="F440" s="136" t="s">
        <v>14434</v>
      </c>
      <c r="G440" s="136" t="s">
        <v>213</v>
      </c>
      <c r="H440" s="136" t="s">
        <v>15680</v>
      </c>
      <c r="I440" s="121" t="str">
        <f>VLOOKUP(CLEAN(F440),'4-1 World Bank Categories'!$B$4:$C$220,2,FALSE)</f>
        <v>High income</v>
      </c>
      <c r="J440" s="136" t="s">
        <v>9597</v>
      </c>
      <c r="K440" s="136" t="s">
        <v>14507</v>
      </c>
      <c r="L440" s="136" t="s">
        <v>14508</v>
      </c>
      <c r="M440" s="136"/>
      <c r="N440" s="136"/>
      <c r="O440" s="136"/>
      <c r="P440" s="136" t="s">
        <v>14509</v>
      </c>
      <c r="Q440" s="124" t="s">
        <v>14510</v>
      </c>
      <c r="R440" s="133" t="s">
        <v>14516</v>
      </c>
      <c r="S440" s="140" t="s">
        <v>9595</v>
      </c>
      <c r="T440" s="142">
        <v>36813.0</v>
      </c>
      <c r="U440" s="140" t="s">
        <v>9597</v>
      </c>
      <c r="V440" s="140" t="s">
        <v>14536</v>
      </c>
      <c r="W440" s="140"/>
    </row>
    <row r="441" ht="22.5" customHeight="1">
      <c r="A441" s="135">
        <v>46051.74972222222</v>
      </c>
      <c r="B441" s="136" t="s">
        <v>15681</v>
      </c>
      <c r="C441" s="136" t="s">
        <v>15682</v>
      </c>
      <c r="D441" s="136" t="s">
        <v>11286</v>
      </c>
      <c r="E441" s="137">
        <v>38157.0</v>
      </c>
      <c r="F441" s="136" t="s">
        <v>14434</v>
      </c>
      <c r="G441" s="136" t="s">
        <v>15683</v>
      </c>
      <c r="H441" s="136" t="s">
        <v>11682</v>
      </c>
      <c r="I441" s="121" t="str">
        <f>VLOOKUP(CLEAN(F441),'4-1 World Bank Categories'!$B$4:$C$220,2,FALSE)</f>
        <v>High income</v>
      </c>
      <c r="J441" s="136" t="s">
        <v>5765</v>
      </c>
      <c r="K441" s="136" t="s">
        <v>14507</v>
      </c>
      <c r="L441" s="136" t="s">
        <v>14508</v>
      </c>
      <c r="M441" s="136"/>
      <c r="N441" s="136"/>
      <c r="O441" s="136"/>
      <c r="P441" s="136" t="s">
        <v>14509</v>
      </c>
      <c r="Q441" s="124" t="s">
        <v>14510</v>
      </c>
      <c r="R441" s="125" t="s">
        <v>14516</v>
      </c>
      <c r="S441" s="140" t="s">
        <v>5763</v>
      </c>
      <c r="T441" s="142">
        <v>38157.0</v>
      </c>
      <c r="U441" s="140" t="s">
        <v>5765</v>
      </c>
      <c r="V441" s="140" t="s">
        <v>14536</v>
      </c>
      <c r="W441" s="140"/>
    </row>
    <row r="442" ht="22.5" customHeight="1">
      <c r="A442" s="135">
        <v>46051.7608912037</v>
      </c>
      <c r="B442" s="136" t="s">
        <v>15684</v>
      </c>
      <c r="C442" s="136" t="s">
        <v>15685</v>
      </c>
      <c r="D442" s="136" t="s">
        <v>11286</v>
      </c>
      <c r="E442" s="137">
        <v>37912.0</v>
      </c>
      <c r="F442" s="136" t="s">
        <v>14434</v>
      </c>
      <c r="G442" s="136" t="s">
        <v>15683</v>
      </c>
      <c r="H442" s="136" t="s">
        <v>15686</v>
      </c>
      <c r="I442" s="121" t="str">
        <f>VLOOKUP(CLEAN(F442),'4-1 World Bank Categories'!$B$4:$C$220,2,FALSE)</f>
        <v>High income</v>
      </c>
      <c r="J442" s="136" t="s">
        <v>5474</v>
      </c>
      <c r="K442" s="136" t="s">
        <v>14507</v>
      </c>
      <c r="L442" s="136" t="s">
        <v>14508</v>
      </c>
      <c r="M442" s="136"/>
      <c r="N442" s="136"/>
      <c r="O442" s="136"/>
      <c r="P442" s="136" t="s">
        <v>14509</v>
      </c>
      <c r="Q442" s="124" t="s">
        <v>14510</v>
      </c>
      <c r="R442" s="133" t="s">
        <v>14516</v>
      </c>
      <c r="S442" s="140" t="s">
        <v>5472</v>
      </c>
      <c r="T442" s="142">
        <v>37912.0</v>
      </c>
      <c r="U442" s="140" t="s">
        <v>5474</v>
      </c>
      <c r="V442" s="140" t="s">
        <v>14536</v>
      </c>
      <c r="W442" s="140"/>
    </row>
    <row r="443" ht="22.5" customHeight="1">
      <c r="A443" s="120">
        <v>46051.763829930554</v>
      </c>
      <c r="B443" s="121" t="s">
        <v>15687</v>
      </c>
      <c r="C443" s="122"/>
      <c r="D443" s="121" t="s">
        <v>11286</v>
      </c>
      <c r="E443" s="123">
        <v>35622.0</v>
      </c>
      <c r="F443" s="121" t="s">
        <v>161</v>
      </c>
      <c r="G443" s="121" t="s">
        <v>15688</v>
      </c>
      <c r="H443" s="121" t="s">
        <v>15689</v>
      </c>
      <c r="I443" s="121" t="str">
        <f>VLOOKUP(CLEAN(F443),'4-1 World Bank Categories'!$B$4:$C$220,2,FALSE)</f>
        <v>Middle income</v>
      </c>
      <c r="J443" s="121" t="s">
        <v>8339</v>
      </c>
      <c r="K443" s="121" t="s">
        <v>14512</v>
      </c>
      <c r="L443" s="121" t="s">
        <v>14508</v>
      </c>
      <c r="M443" s="122"/>
      <c r="N443" s="121"/>
      <c r="O443" s="121"/>
      <c r="P443" s="121" t="s">
        <v>14509</v>
      </c>
      <c r="Q443" s="124" t="s">
        <v>14510</v>
      </c>
      <c r="R443" s="125" t="s">
        <v>7680</v>
      </c>
      <c r="S443" s="126" t="s">
        <v>8337</v>
      </c>
      <c r="T443" s="127"/>
      <c r="U443" s="127"/>
      <c r="V443" s="127"/>
      <c r="W443" s="127"/>
    </row>
    <row r="444" ht="22.5" customHeight="1">
      <c r="A444" s="135">
        <v>46051.77354166667</v>
      </c>
      <c r="B444" s="136" t="s">
        <v>5262</v>
      </c>
      <c r="C444" s="136" t="s">
        <v>11205</v>
      </c>
      <c r="D444" s="136" t="s">
        <v>11316</v>
      </c>
      <c r="E444" s="137">
        <v>30047.0</v>
      </c>
      <c r="F444" s="136" t="s">
        <v>14434</v>
      </c>
      <c r="G444" s="136" t="s">
        <v>15690</v>
      </c>
      <c r="H444" s="136" t="s">
        <v>128</v>
      </c>
      <c r="I444" s="121" t="str">
        <f>VLOOKUP(CLEAN(F444),'4-1 World Bank Categories'!$B$4:$C$220,2,FALSE)</f>
        <v>High income</v>
      </c>
      <c r="J444" s="136" t="s">
        <v>5264</v>
      </c>
      <c r="K444" s="136" t="s">
        <v>14507</v>
      </c>
      <c r="L444" s="136" t="s">
        <v>14508</v>
      </c>
      <c r="M444" s="136"/>
      <c r="N444" s="136"/>
      <c r="O444" s="136"/>
      <c r="P444" s="136" t="s">
        <v>14509</v>
      </c>
      <c r="Q444" s="124" t="s">
        <v>14510</v>
      </c>
      <c r="R444" s="133" t="s">
        <v>14516</v>
      </c>
      <c r="S444" s="140" t="s">
        <v>5262</v>
      </c>
      <c r="T444" s="142">
        <v>30047.0</v>
      </c>
      <c r="U444" s="140" t="s">
        <v>5264</v>
      </c>
      <c r="V444" s="140" t="s">
        <v>14536</v>
      </c>
      <c r="W444" s="140"/>
    </row>
    <row r="445" ht="22.5" customHeight="1">
      <c r="A445" s="161">
        <v>46051.81521990741</v>
      </c>
      <c r="B445" s="162" t="s">
        <v>15691</v>
      </c>
      <c r="C445" s="163"/>
      <c r="D445" s="162" t="s">
        <v>11286</v>
      </c>
      <c r="E445" s="164">
        <v>37815.0</v>
      </c>
      <c r="F445" s="162" t="s">
        <v>405</v>
      </c>
      <c r="G445" s="162" t="s">
        <v>15688</v>
      </c>
      <c r="H445" s="162" t="s">
        <v>11591</v>
      </c>
      <c r="I445" s="121" t="str">
        <f>VLOOKUP(CLEAN(F445),'4-1 World Bank Categories'!$B$4:$C$220,2,FALSE)</f>
        <v>Low income</v>
      </c>
      <c r="J445" s="162" t="s">
        <v>8427</v>
      </c>
      <c r="K445" s="162" t="s">
        <v>14507</v>
      </c>
      <c r="L445" s="162" t="s">
        <v>14508</v>
      </c>
      <c r="M445" s="162"/>
      <c r="N445" s="162"/>
      <c r="O445" s="162"/>
      <c r="P445" s="162" t="s">
        <v>14509</v>
      </c>
      <c r="Q445" s="124" t="s">
        <v>14510</v>
      </c>
      <c r="R445" s="125"/>
      <c r="S445" s="140" t="s">
        <v>15691</v>
      </c>
      <c r="T445" s="142">
        <v>37815.0</v>
      </c>
      <c r="U445" s="140" t="s">
        <v>8427</v>
      </c>
      <c r="V445" s="140" t="s">
        <v>14536</v>
      </c>
      <c r="W445" s="140"/>
    </row>
    <row r="446" ht="22.5" customHeight="1">
      <c r="A446" s="135">
        <v>46051.83490740741</v>
      </c>
      <c r="B446" s="136" t="s">
        <v>9372</v>
      </c>
      <c r="C446" s="136" t="s">
        <v>15692</v>
      </c>
      <c r="D446" s="136" t="s">
        <v>11286</v>
      </c>
      <c r="E446" s="137">
        <v>38121.0</v>
      </c>
      <c r="F446" s="136" t="s">
        <v>14434</v>
      </c>
      <c r="G446" s="136" t="s">
        <v>15693</v>
      </c>
      <c r="H446" s="136" t="s">
        <v>11682</v>
      </c>
      <c r="I446" s="121" t="str">
        <f>VLOOKUP(CLEAN(F446),'4-1 World Bank Categories'!$B$4:$C$220,2,FALSE)</f>
        <v>High income</v>
      </c>
      <c r="J446" s="136" t="s">
        <v>9374</v>
      </c>
      <c r="K446" s="136" t="s">
        <v>14507</v>
      </c>
      <c r="L446" s="136" t="s">
        <v>14508</v>
      </c>
      <c r="M446" s="136"/>
      <c r="N446" s="136"/>
      <c r="O446" s="136"/>
      <c r="P446" s="136" t="s">
        <v>14509</v>
      </c>
      <c r="Q446" s="124" t="s">
        <v>14510</v>
      </c>
      <c r="R446" s="133" t="s">
        <v>14516</v>
      </c>
      <c r="S446" s="140" t="s">
        <v>9372</v>
      </c>
      <c r="T446" s="142">
        <v>38121.0</v>
      </c>
      <c r="U446" s="140" t="s">
        <v>9374</v>
      </c>
      <c r="V446" s="140" t="s">
        <v>14536</v>
      </c>
      <c r="W446" s="140"/>
    </row>
    <row r="447" ht="22.5" customHeight="1">
      <c r="A447" s="135">
        <v>46052.00137731482</v>
      </c>
      <c r="B447" s="136" t="s">
        <v>15694</v>
      </c>
      <c r="C447" s="153"/>
      <c r="D447" s="136" t="s">
        <v>11316</v>
      </c>
      <c r="E447" s="137">
        <v>31681.0</v>
      </c>
      <c r="F447" s="136" t="s">
        <v>3616</v>
      </c>
      <c r="G447" s="136" t="s">
        <v>15695</v>
      </c>
      <c r="H447" s="136" t="s">
        <v>11590</v>
      </c>
      <c r="I447" s="121" t="str">
        <f>VLOOKUP(CLEAN(F447),'4-1 World Bank Categories'!$B$4:$C$220,2,FALSE)</f>
        <v>Middle income</v>
      </c>
      <c r="J447" s="136" t="s">
        <v>8457</v>
      </c>
      <c r="K447" s="136" t="s">
        <v>14512</v>
      </c>
      <c r="L447" s="136" t="s">
        <v>14876</v>
      </c>
      <c r="M447" s="156"/>
      <c r="N447" s="136"/>
      <c r="O447" s="136"/>
      <c r="P447" s="136" t="s">
        <v>14509</v>
      </c>
      <c r="Q447" s="124" t="s">
        <v>14510</v>
      </c>
      <c r="R447" s="125" t="s">
        <v>7680</v>
      </c>
      <c r="S447" s="140" t="s">
        <v>8455</v>
      </c>
      <c r="T447" s="142">
        <v>31316.0</v>
      </c>
      <c r="U447" s="140" t="s">
        <v>8457</v>
      </c>
      <c r="V447" s="140" t="s">
        <v>14643</v>
      </c>
      <c r="W447" s="140"/>
    </row>
    <row r="448" ht="22.5" customHeight="1">
      <c r="A448" s="161">
        <v>46052.02118055556</v>
      </c>
      <c r="B448" s="162" t="s">
        <v>15696</v>
      </c>
      <c r="C448" s="162" t="s">
        <v>15697</v>
      </c>
      <c r="D448" s="162" t="s">
        <v>11316</v>
      </c>
      <c r="E448" s="164">
        <v>38244.0</v>
      </c>
      <c r="F448" s="162" t="s">
        <v>14434</v>
      </c>
      <c r="G448" s="162" t="s">
        <v>15698</v>
      </c>
      <c r="H448" s="162" t="s">
        <v>15699</v>
      </c>
      <c r="I448" s="121" t="str">
        <f>VLOOKUP(CLEAN(F448),'4-1 World Bank Categories'!$B$4:$C$220,2,FALSE)</f>
        <v>High income</v>
      </c>
      <c r="J448" s="162" t="s">
        <v>3919</v>
      </c>
      <c r="K448" s="162" t="s">
        <v>14507</v>
      </c>
      <c r="L448" s="162" t="s">
        <v>14592</v>
      </c>
      <c r="M448" s="162"/>
      <c r="N448" s="162"/>
      <c r="O448" s="162"/>
      <c r="P448" s="162" t="s">
        <v>14509</v>
      </c>
      <c r="Q448" s="124" t="s">
        <v>14510</v>
      </c>
      <c r="R448" s="133" t="s">
        <v>14516</v>
      </c>
      <c r="S448" s="140" t="s">
        <v>3917</v>
      </c>
      <c r="T448" s="142">
        <v>38244.0</v>
      </c>
      <c r="U448" s="140" t="s">
        <v>3919</v>
      </c>
      <c r="V448" s="140" t="s">
        <v>14586</v>
      </c>
      <c r="W448" s="140"/>
    </row>
    <row r="449" ht="22.5" customHeight="1">
      <c r="A449" s="128">
        <v>46052.178642314815</v>
      </c>
      <c r="B449" s="129" t="s">
        <v>9160</v>
      </c>
      <c r="C449" s="130"/>
      <c r="D449" s="129" t="s">
        <v>11316</v>
      </c>
      <c r="E449" s="131">
        <v>29271.0</v>
      </c>
      <c r="F449" s="129" t="s">
        <v>122</v>
      </c>
      <c r="G449" s="129" t="s">
        <v>14894</v>
      </c>
      <c r="H449" s="129" t="s">
        <v>562</v>
      </c>
      <c r="I449" s="121" t="str">
        <f>VLOOKUP(CLEAN(F449),'4-1 World Bank Categories'!$B$4:$C$220,2,FALSE)</f>
        <v>Middle income</v>
      </c>
      <c r="J449" s="129" t="s">
        <v>9162</v>
      </c>
      <c r="K449" s="129" t="s">
        <v>14507</v>
      </c>
      <c r="L449" s="129" t="s">
        <v>14592</v>
      </c>
      <c r="M449" s="129" t="s">
        <v>15700</v>
      </c>
      <c r="N449" s="121" t="s">
        <v>15701</v>
      </c>
      <c r="O449" s="129" t="s">
        <v>15702</v>
      </c>
      <c r="P449" s="129" t="s">
        <v>14509</v>
      </c>
      <c r="Q449" s="124" t="s">
        <v>14510</v>
      </c>
      <c r="R449" s="133" t="s">
        <v>14516</v>
      </c>
      <c r="S449" s="134" t="s">
        <v>9160</v>
      </c>
      <c r="T449" s="127"/>
      <c r="U449" s="127"/>
      <c r="V449" s="127"/>
      <c r="W449" s="127"/>
    </row>
    <row r="450" ht="22.5" customHeight="1">
      <c r="A450" s="135">
        <v>46052.57042824074</v>
      </c>
      <c r="B450" s="136" t="s">
        <v>15703</v>
      </c>
      <c r="C450" s="153"/>
      <c r="D450" s="136" t="s">
        <v>11316</v>
      </c>
      <c r="E450" s="137">
        <v>35581.0</v>
      </c>
      <c r="F450" s="136" t="s">
        <v>14651</v>
      </c>
      <c r="G450" s="136" t="s">
        <v>15704</v>
      </c>
      <c r="H450" s="136" t="s">
        <v>12193</v>
      </c>
      <c r="I450" s="121" t="str">
        <f>VLOOKUP(CLEAN(F450),'4-1 World Bank Categories'!$B$4:$C$220,2,FALSE)</f>
        <v>Middle income</v>
      </c>
      <c r="J450" s="136" t="s">
        <v>8547</v>
      </c>
      <c r="K450" s="136" t="s">
        <v>14512</v>
      </c>
      <c r="L450" s="136" t="s">
        <v>14585</v>
      </c>
      <c r="M450" s="136" t="s">
        <v>15705</v>
      </c>
      <c r="N450" s="136"/>
      <c r="O450" s="136"/>
      <c r="P450" s="136" t="s">
        <v>14509</v>
      </c>
      <c r="Q450" s="124" t="s">
        <v>14510</v>
      </c>
      <c r="R450" s="125"/>
      <c r="S450" s="140" t="s">
        <v>8546</v>
      </c>
      <c r="T450" s="142">
        <v>35581.0</v>
      </c>
      <c r="U450" s="140" t="s">
        <v>8547</v>
      </c>
      <c r="V450" s="140" t="s">
        <v>14536</v>
      </c>
      <c r="W450" s="140"/>
    </row>
    <row r="451" ht="22.5" customHeight="1">
      <c r="A451" s="135">
        <v>46052.66038194444</v>
      </c>
      <c r="B451" s="136" t="s">
        <v>8578</v>
      </c>
      <c r="C451" s="153"/>
      <c r="D451" s="136" t="s">
        <v>11316</v>
      </c>
      <c r="E451" s="137">
        <v>33592.0</v>
      </c>
      <c r="F451" s="136" t="s">
        <v>14443</v>
      </c>
      <c r="G451" s="136" t="s">
        <v>15706</v>
      </c>
      <c r="H451" s="136" t="s">
        <v>15707</v>
      </c>
      <c r="I451" s="121" t="str">
        <f>VLOOKUP(CLEAN(F451),'4-1 World Bank Categories'!$B$4:$C$220,2,FALSE)</f>
        <v>Middle income</v>
      </c>
      <c r="J451" s="136" t="s">
        <v>8580</v>
      </c>
      <c r="K451" s="136" t="s">
        <v>14507</v>
      </c>
      <c r="L451" s="136" t="s">
        <v>14508</v>
      </c>
      <c r="M451" s="136"/>
      <c r="N451" s="136"/>
      <c r="O451" s="136"/>
      <c r="P451" s="136" t="s">
        <v>14509</v>
      </c>
      <c r="Q451" s="124" t="s">
        <v>14510</v>
      </c>
      <c r="R451" s="133" t="s">
        <v>14516</v>
      </c>
      <c r="S451" s="140" t="s">
        <v>8578</v>
      </c>
      <c r="T451" s="142">
        <v>33592.0</v>
      </c>
      <c r="U451" s="140" t="s">
        <v>8580</v>
      </c>
      <c r="V451" s="140" t="s">
        <v>14536</v>
      </c>
      <c r="W451" s="140"/>
    </row>
    <row r="452" ht="22.5" customHeight="1">
      <c r="A452" s="135">
        <v>46052.81396990741</v>
      </c>
      <c r="B452" s="136" t="s">
        <v>15708</v>
      </c>
      <c r="C452" s="136" t="s">
        <v>15709</v>
      </c>
      <c r="D452" s="136" t="s">
        <v>11286</v>
      </c>
      <c r="E452" s="137">
        <v>36753.0</v>
      </c>
      <c r="F452" s="136" t="s">
        <v>448</v>
      </c>
      <c r="G452" s="136" t="s">
        <v>15710</v>
      </c>
      <c r="H452" s="136" t="s">
        <v>12050</v>
      </c>
      <c r="I452" s="121" t="str">
        <f>VLOOKUP(CLEAN(F452),'4-1 World Bank Categories'!$B$4:$C$220,2,FALSE)</f>
        <v>Middle income</v>
      </c>
      <c r="J452" s="136" t="s">
        <v>10994</v>
      </c>
      <c r="K452" s="136" t="s">
        <v>14507</v>
      </c>
      <c r="L452" s="136" t="s">
        <v>14508</v>
      </c>
      <c r="M452" s="136"/>
      <c r="N452" s="136"/>
      <c r="O452" s="136"/>
      <c r="P452" s="136" t="s">
        <v>14509</v>
      </c>
      <c r="Q452" s="124" t="s">
        <v>14510</v>
      </c>
      <c r="R452" s="139"/>
      <c r="S452" s="140"/>
      <c r="T452" s="141"/>
      <c r="U452" s="140"/>
      <c r="V452" s="140"/>
      <c r="W452" s="140"/>
    </row>
    <row r="453" ht="22.5" customHeight="1">
      <c r="A453" s="135">
        <v>46052.886030092595</v>
      </c>
      <c r="B453" s="136" t="s">
        <v>8661</v>
      </c>
      <c r="C453" s="136" t="s">
        <v>15711</v>
      </c>
      <c r="D453" s="136" t="s">
        <v>11286</v>
      </c>
      <c r="E453" s="137">
        <v>38231.0</v>
      </c>
      <c r="F453" s="136" t="s">
        <v>14434</v>
      </c>
      <c r="G453" s="136" t="s">
        <v>15712</v>
      </c>
      <c r="H453" s="136" t="s">
        <v>11682</v>
      </c>
      <c r="I453" s="121" t="str">
        <f>VLOOKUP(CLEAN(F453),'4-1 World Bank Categories'!$B$4:$C$220,2,FALSE)</f>
        <v>High income</v>
      </c>
      <c r="J453" s="136" t="s">
        <v>8663</v>
      </c>
      <c r="K453" s="136" t="s">
        <v>14507</v>
      </c>
      <c r="L453" s="136" t="s">
        <v>14508</v>
      </c>
      <c r="M453" s="136"/>
      <c r="N453" s="136"/>
      <c r="O453" s="136"/>
      <c r="P453" s="136" t="s">
        <v>14509</v>
      </c>
      <c r="Q453" s="124" t="s">
        <v>14510</v>
      </c>
      <c r="R453" s="125" t="s">
        <v>14516</v>
      </c>
      <c r="S453" s="140" t="s">
        <v>8661</v>
      </c>
      <c r="T453" s="142">
        <v>38231.0</v>
      </c>
      <c r="U453" s="140" t="s">
        <v>8663</v>
      </c>
      <c r="V453" s="140" t="s">
        <v>14536</v>
      </c>
      <c r="W453" s="140"/>
    </row>
    <row r="454" ht="22.5" customHeight="1">
      <c r="A454" s="135">
        <v>46052.905625</v>
      </c>
      <c r="B454" s="136" t="s">
        <v>5357</v>
      </c>
      <c r="C454" s="153"/>
      <c r="D454" s="136" t="s">
        <v>11316</v>
      </c>
      <c r="E454" s="137">
        <v>28783.0</v>
      </c>
      <c r="F454" s="136" t="s">
        <v>5361</v>
      </c>
      <c r="G454" s="136" t="s">
        <v>15713</v>
      </c>
      <c r="H454" s="136" t="s">
        <v>15714</v>
      </c>
      <c r="I454" s="121" t="str">
        <f>VLOOKUP(CLEAN(F454),'4-1 World Bank Categories'!$B$4:$C$220,2,FALSE)</f>
        <v>High income</v>
      </c>
      <c r="J454" s="136" t="s">
        <v>5359</v>
      </c>
      <c r="K454" s="136" t="s">
        <v>14507</v>
      </c>
      <c r="L454" s="136" t="s">
        <v>14508</v>
      </c>
      <c r="M454" s="136"/>
      <c r="N454" s="136"/>
      <c r="O454" s="136"/>
      <c r="P454" s="136" t="s">
        <v>14509</v>
      </c>
      <c r="Q454" s="124" t="s">
        <v>14510</v>
      </c>
      <c r="R454" s="133" t="s">
        <v>7680</v>
      </c>
      <c r="S454" s="140" t="s">
        <v>5357</v>
      </c>
      <c r="T454" s="142">
        <v>28783.0</v>
      </c>
      <c r="U454" s="140" t="s">
        <v>5359</v>
      </c>
      <c r="V454" s="140" t="s">
        <v>14536</v>
      </c>
      <c r="W454" s="140"/>
    </row>
    <row r="455" ht="22.5" customHeight="1">
      <c r="A455" s="165">
        <v>46052.90795138889</v>
      </c>
      <c r="B455" s="166" t="s">
        <v>8685</v>
      </c>
      <c r="C455" s="167"/>
      <c r="D455" s="166" t="s">
        <v>11286</v>
      </c>
      <c r="E455" s="168">
        <v>36060.0</v>
      </c>
      <c r="F455" s="166" t="s">
        <v>192</v>
      </c>
      <c r="G455" s="166" t="s">
        <v>15715</v>
      </c>
      <c r="H455" s="166" t="s">
        <v>15716</v>
      </c>
      <c r="I455" s="121" t="str">
        <f>VLOOKUP(CLEAN(F455),'4-1 World Bank Categories'!$B$4:$C$220,2,FALSE)</f>
        <v>Middle income</v>
      </c>
      <c r="J455" s="166" t="s">
        <v>15717</v>
      </c>
      <c r="K455" s="166" t="s">
        <v>14507</v>
      </c>
      <c r="L455" s="166" t="s">
        <v>14508</v>
      </c>
      <c r="M455" s="166" t="s">
        <v>15718</v>
      </c>
      <c r="N455" s="136" t="s">
        <v>15719</v>
      </c>
      <c r="O455" s="129" t="s">
        <v>14688</v>
      </c>
      <c r="P455" s="166" t="s">
        <v>14509</v>
      </c>
      <c r="Q455" s="124" t="s">
        <v>14510</v>
      </c>
      <c r="R455" s="125"/>
      <c r="S455" s="140" t="s">
        <v>8685</v>
      </c>
      <c r="T455" s="142">
        <v>36060.0</v>
      </c>
      <c r="U455" s="140" t="s">
        <v>8680</v>
      </c>
      <c r="V455" s="140" t="s">
        <v>14536</v>
      </c>
      <c r="W455" s="140"/>
    </row>
    <row r="456" ht="22.5" customHeight="1">
      <c r="A456" s="135">
        <v>46052.90862268519</v>
      </c>
      <c r="B456" s="136" t="s">
        <v>15720</v>
      </c>
      <c r="C456" s="136" t="s">
        <v>15721</v>
      </c>
      <c r="D456" s="136" t="s">
        <v>11286</v>
      </c>
      <c r="E456" s="137">
        <v>37775.0</v>
      </c>
      <c r="F456" s="136" t="s">
        <v>14434</v>
      </c>
      <c r="G456" s="136" t="s">
        <v>15712</v>
      </c>
      <c r="H456" s="136" t="s">
        <v>15722</v>
      </c>
      <c r="I456" s="121" t="str">
        <f>VLOOKUP(CLEAN(F456),'4-1 World Bank Categories'!$B$4:$C$220,2,FALSE)</f>
        <v>High income</v>
      </c>
      <c r="J456" s="136" t="s">
        <v>8611</v>
      </c>
      <c r="K456" s="136" t="s">
        <v>14507</v>
      </c>
      <c r="L456" s="136" t="s">
        <v>14508</v>
      </c>
      <c r="M456" s="156"/>
      <c r="N456" s="136"/>
      <c r="O456" s="136"/>
      <c r="P456" s="136" t="s">
        <v>14509</v>
      </c>
      <c r="Q456" s="124" t="s">
        <v>14510</v>
      </c>
      <c r="R456" s="133" t="s">
        <v>14516</v>
      </c>
      <c r="S456" s="140" t="s">
        <v>8609</v>
      </c>
      <c r="T456" s="142">
        <v>37775.0</v>
      </c>
      <c r="U456" s="140" t="s">
        <v>8611</v>
      </c>
      <c r="V456" s="140" t="s">
        <v>14586</v>
      </c>
      <c r="W456" s="140"/>
    </row>
    <row r="457" ht="22.5" customHeight="1">
      <c r="A457" s="135">
        <v>46052.94274305556</v>
      </c>
      <c r="B457" s="136" t="s">
        <v>15723</v>
      </c>
      <c r="C457" s="136" t="s">
        <v>15724</v>
      </c>
      <c r="D457" s="136" t="s">
        <v>11316</v>
      </c>
      <c r="E457" s="137">
        <v>37230.0</v>
      </c>
      <c r="F457" s="136" t="s">
        <v>14434</v>
      </c>
      <c r="G457" s="136" t="s">
        <v>15725</v>
      </c>
      <c r="H457" s="136" t="s">
        <v>11682</v>
      </c>
      <c r="I457" s="121" t="str">
        <f>VLOOKUP(CLEAN(F457),'4-1 World Bank Categories'!$B$4:$C$220,2,FALSE)</f>
        <v>High income</v>
      </c>
      <c r="J457" s="136" t="s">
        <v>6624</v>
      </c>
      <c r="K457" s="136" t="s">
        <v>14507</v>
      </c>
      <c r="L457" s="136" t="s">
        <v>14508</v>
      </c>
      <c r="M457" s="136"/>
      <c r="N457" s="136"/>
      <c r="O457" s="136"/>
      <c r="P457" s="136" t="s">
        <v>14509</v>
      </c>
      <c r="Q457" s="124" t="s">
        <v>14510</v>
      </c>
      <c r="R457" s="125" t="s">
        <v>14516</v>
      </c>
      <c r="S457" s="140" t="s">
        <v>6623</v>
      </c>
      <c r="T457" s="142">
        <v>37230.0</v>
      </c>
      <c r="U457" s="140" t="s">
        <v>6624</v>
      </c>
      <c r="V457" s="140" t="s">
        <v>14586</v>
      </c>
      <c r="W457" s="140"/>
    </row>
    <row r="458" ht="22.5" customHeight="1">
      <c r="A458" s="135">
        <v>46052.9558912037</v>
      </c>
      <c r="B458" s="136" t="s">
        <v>15726</v>
      </c>
      <c r="C458" s="136" t="s">
        <v>15727</v>
      </c>
      <c r="D458" s="136" t="s">
        <v>11286</v>
      </c>
      <c r="E458" s="137">
        <v>38616.0</v>
      </c>
      <c r="F458" s="136" t="s">
        <v>14434</v>
      </c>
      <c r="G458" s="136" t="s">
        <v>15728</v>
      </c>
      <c r="H458" s="136" t="s">
        <v>11682</v>
      </c>
      <c r="I458" s="121" t="str">
        <f>VLOOKUP(CLEAN(F458),'4-1 World Bank Categories'!$B$4:$C$220,2,FALSE)</f>
        <v>High income</v>
      </c>
      <c r="J458" s="136" t="s">
        <v>6628</v>
      </c>
      <c r="K458" s="136" t="s">
        <v>14507</v>
      </c>
      <c r="L458" s="136" t="s">
        <v>14508</v>
      </c>
      <c r="M458" s="136"/>
      <c r="N458" s="136"/>
      <c r="O458" s="136"/>
      <c r="P458" s="136" t="s">
        <v>14509</v>
      </c>
      <c r="Q458" s="124" t="s">
        <v>14510</v>
      </c>
      <c r="R458" s="133" t="s">
        <v>14516</v>
      </c>
      <c r="S458" s="140" t="s">
        <v>6626</v>
      </c>
      <c r="T458" s="142">
        <v>38616.0</v>
      </c>
      <c r="U458" s="140" t="s">
        <v>6628</v>
      </c>
      <c r="V458" s="140" t="s">
        <v>14536</v>
      </c>
      <c r="W458" s="140"/>
    </row>
    <row r="459" ht="22.5" customHeight="1">
      <c r="A459" s="135">
        <v>46052.95841435185</v>
      </c>
      <c r="B459" s="136" t="s">
        <v>15729</v>
      </c>
      <c r="C459" s="153"/>
      <c r="D459" s="136" t="s">
        <v>11316</v>
      </c>
      <c r="E459" s="137">
        <v>33501.0</v>
      </c>
      <c r="F459" s="136" t="s">
        <v>1418</v>
      </c>
      <c r="G459" s="136" t="s">
        <v>15730</v>
      </c>
      <c r="H459" s="136" t="s">
        <v>15731</v>
      </c>
      <c r="I459" s="121" t="str">
        <f>VLOOKUP(CLEAN(F459),'4-1 World Bank Categories'!$B$4:$C$220,2,FALSE)</f>
        <v>Middle income</v>
      </c>
      <c r="J459" s="136" t="s">
        <v>7942</v>
      </c>
      <c r="K459" s="136" t="s">
        <v>14507</v>
      </c>
      <c r="L459" s="136" t="s">
        <v>14508</v>
      </c>
      <c r="M459" s="136" t="s">
        <v>15732</v>
      </c>
      <c r="N459" s="169" t="s">
        <v>15733</v>
      </c>
      <c r="O459" s="129" t="s">
        <v>14726</v>
      </c>
      <c r="P459" s="136" t="s">
        <v>14509</v>
      </c>
      <c r="Q459" s="124" t="s">
        <v>14510</v>
      </c>
      <c r="R459" s="125"/>
      <c r="S459" s="140" t="s">
        <v>15734</v>
      </c>
      <c r="T459" s="142">
        <v>33501.0</v>
      </c>
      <c r="U459" s="140" t="s">
        <v>7942</v>
      </c>
      <c r="V459" s="140" t="s">
        <v>14783</v>
      </c>
      <c r="W459" s="140"/>
    </row>
    <row r="460" ht="22.5" customHeight="1">
      <c r="A460" s="135">
        <v>46052.968506944446</v>
      </c>
      <c r="B460" s="136" t="s">
        <v>15735</v>
      </c>
      <c r="C460" s="136" t="s">
        <v>15736</v>
      </c>
      <c r="D460" s="136" t="s">
        <v>11286</v>
      </c>
      <c r="E460" s="137">
        <v>37548.0</v>
      </c>
      <c r="F460" s="136" t="s">
        <v>14434</v>
      </c>
      <c r="G460" s="136" t="s">
        <v>15737</v>
      </c>
      <c r="H460" s="136" t="s">
        <v>15738</v>
      </c>
      <c r="I460" s="121" t="str">
        <f>VLOOKUP(CLEAN(F460),'4-1 World Bank Categories'!$B$4:$C$220,2,FALSE)</f>
        <v>High income</v>
      </c>
      <c r="J460" s="136" t="s">
        <v>6265</v>
      </c>
      <c r="K460" s="136" t="s">
        <v>14507</v>
      </c>
      <c r="L460" s="136" t="s">
        <v>14592</v>
      </c>
      <c r="M460" s="136"/>
      <c r="N460" s="136"/>
      <c r="O460" s="136"/>
      <c r="P460" s="136" t="s">
        <v>14509</v>
      </c>
      <c r="Q460" s="124" t="s">
        <v>14510</v>
      </c>
      <c r="R460" s="133" t="s">
        <v>14516</v>
      </c>
      <c r="S460" s="140" t="s">
        <v>6263</v>
      </c>
      <c r="T460" s="142">
        <v>37548.0</v>
      </c>
      <c r="U460" s="140" t="s">
        <v>6265</v>
      </c>
      <c r="V460" s="140" t="s">
        <v>14586</v>
      </c>
      <c r="W460" s="140"/>
    </row>
    <row r="461" ht="22.5" customHeight="1">
      <c r="A461" s="135">
        <v>46053.11207175926</v>
      </c>
      <c r="B461" s="136" t="s">
        <v>15739</v>
      </c>
      <c r="C461" s="153"/>
      <c r="D461" s="136" t="s">
        <v>11316</v>
      </c>
      <c r="E461" s="137">
        <v>32247.0</v>
      </c>
      <c r="F461" s="136" t="s">
        <v>5698</v>
      </c>
      <c r="G461" s="136" t="s">
        <v>15740</v>
      </c>
      <c r="H461" s="136" t="s">
        <v>11591</v>
      </c>
      <c r="I461" s="121" t="str">
        <f>VLOOKUP(CLEAN(F461),'4-1 World Bank Categories'!$B$4:$C$220,2,FALSE)</f>
        <v>Middle income</v>
      </c>
      <c r="J461" s="136" t="s">
        <v>8236</v>
      </c>
      <c r="K461" s="136" t="s">
        <v>14507</v>
      </c>
      <c r="L461" s="136" t="s">
        <v>14508</v>
      </c>
      <c r="M461" s="136"/>
      <c r="N461" s="136"/>
      <c r="O461" s="136"/>
      <c r="P461" s="136" t="s">
        <v>14509</v>
      </c>
      <c r="Q461" s="124" t="s">
        <v>14510</v>
      </c>
      <c r="R461" s="125" t="s">
        <v>7680</v>
      </c>
      <c r="S461" s="140" t="s">
        <v>15739</v>
      </c>
      <c r="T461" s="142">
        <v>32247.0</v>
      </c>
      <c r="U461" s="140" t="s">
        <v>8236</v>
      </c>
      <c r="V461" s="140" t="s">
        <v>14536</v>
      </c>
      <c r="W461" s="140"/>
    </row>
    <row r="462" ht="22.5" customHeight="1">
      <c r="A462" s="143">
        <v>46053.116875</v>
      </c>
      <c r="B462" s="144" t="s">
        <v>15741</v>
      </c>
      <c r="C462" s="144" t="s">
        <v>7697</v>
      </c>
      <c r="D462" s="144" t="s">
        <v>11286</v>
      </c>
      <c r="E462" s="145">
        <v>32095.0</v>
      </c>
      <c r="F462" s="144" t="s">
        <v>5698</v>
      </c>
      <c r="G462" s="144" t="s">
        <v>15742</v>
      </c>
      <c r="H462" s="144" t="s">
        <v>1951</v>
      </c>
      <c r="I462" s="121" t="str">
        <f>VLOOKUP(CLEAN(F462),'4-1 World Bank Categories'!$B$4:$C$220,2,FALSE)</f>
        <v>Middle income</v>
      </c>
      <c r="J462" s="144" t="s">
        <v>7697</v>
      </c>
      <c r="K462" s="144" t="s">
        <v>14507</v>
      </c>
      <c r="L462" s="144" t="s">
        <v>14508</v>
      </c>
      <c r="M462" s="177"/>
      <c r="N462" s="144"/>
      <c r="O462" s="144"/>
      <c r="P462" s="144" t="s">
        <v>14509</v>
      </c>
      <c r="Q462" s="124" t="s">
        <v>14510</v>
      </c>
      <c r="R462" s="133"/>
      <c r="S462" s="140" t="s">
        <v>15741</v>
      </c>
      <c r="T462" s="142">
        <v>32095.0</v>
      </c>
      <c r="U462" s="140" t="s">
        <v>7697</v>
      </c>
      <c r="V462" s="140" t="s">
        <v>14536</v>
      </c>
      <c r="W462" s="140"/>
    </row>
    <row r="463" ht="22.5" customHeight="1">
      <c r="A463" s="135">
        <v>46053.123240740744</v>
      </c>
      <c r="B463" s="136" t="s">
        <v>15743</v>
      </c>
      <c r="C463" s="153"/>
      <c r="D463" s="136" t="s">
        <v>11286</v>
      </c>
      <c r="E463" s="137">
        <v>34897.0</v>
      </c>
      <c r="F463" s="136" t="s">
        <v>15744</v>
      </c>
      <c r="G463" s="136" t="s">
        <v>15745</v>
      </c>
      <c r="H463" s="136" t="s">
        <v>15746</v>
      </c>
      <c r="I463" s="121" t="str">
        <f>VLOOKUP(CLEAN(F463),'4-1 World Bank Categories'!$B$4:$C$220,2,FALSE)</f>
        <v>Middle income</v>
      </c>
      <c r="J463" s="136" t="s">
        <v>8637</v>
      </c>
      <c r="K463" s="136" t="s">
        <v>14512</v>
      </c>
      <c r="L463" s="136" t="s">
        <v>14508</v>
      </c>
      <c r="M463" s="136"/>
      <c r="N463" s="136"/>
      <c r="O463" s="136"/>
      <c r="P463" s="136" t="s">
        <v>14509</v>
      </c>
      <c r="Q463" s="124" t="s">
        <v>14510</v>
      </c>
      <c r="R463" s="125" t="s">
        <v>7680</v>
      </c>
      <c r="S463" s="140" t="s">
        <v>8635</v>
      </c>
      <c r="T463" s="142">
        <v>34897.0</v>
      </c>
      <c r="U463" s="140" t="s">
        <v>8637</v>
      </c>
      <c r="V463" s="140" t="s">
        <v>14536</v>
      </c>
      <c r="W463" s="140"/>
    </row>
    <row r="464" ht="22.5" customHeight="1">
      <c r="A464" s="135">
        <v>46053.165034722224</v>
      </c>
      <c r="B464" s="136" t="s">
        <v>8709</v>
      </c>
      <c r="C464" s="153"/>
      <c r="D464" s="136" t="s">
        <v>11286</v>
      </c>
      <c r="E464" s="137">
        <v>32650.0</v>
      </c>
      <c r="F464" s="136" t="s">
        <v>675</v>
      </c>
      <c r="G464" s="136" t="s">
        <v>15747</v>
      </c>
      <c r="H464" s="136" t="s">
        <v>15748</v>
      </c>
      <c r="I464" s="121" t="str">
        <f>VLOOKUP(CLEAN(F464),'4-1 World Bank Categories'!$B$4:$C$220,2,FALSE)</f>
        <v>Low income</v>
      </c>
      <c r="J464" s="136" t="s">
        <v>8711</v>
      </c>
      <c r="K464" s="136" t="s">
        <v>14507</v>
      </c>
      <c r="L464" s="136" t="s">
        <v>14508</v>
      </c>
      <c r="M464" s="136" t="s">
        <v>15749</v>
      </c>
      <c r="N464" s="136"/>
      <c r="O464" s="136"/>
      <c r="P464" s="136" t="s">
        <v>14509</v>
      </c>
      <c r="Q464" s="124" t="s">
        <v>14510</v>
      </c>
      <c r="R464" s="133"/>
      <c r="S464" s="140" t="s">
        <v>8709</v>
      </c>
      <c r="T464" s="142">
        <v>32650.0</v>
      </c>
      <c r="U464" s="140" t="s">
        <v>8711</v>
      </c>
      <c r="V464" s="140" t="s">
        <v>14536</v>
      </c>
      <c r="W464" s="140"/>
    </row>
    <row r="465" ht="22.5" customHeight="1">
      <c r="A465" s="135">
        <v>46053.191458333335</v>
      </c>
      <c r="B465" s="136" t="s">
        <v>15750</v>
      </c>
      <c r="C465" s="153"/>
      <c r="D465" s="136" t="s">
        <v>11316</v>
      </c>
      <c r="E465" s="137">
        <v>26066.0</v>
      </c>
      <c r="F465" s="136" t="s">
        <v>192</v>
      </c>
      <c r="G465" s="136" t="s">
        <v>15751</v>
      </c>
      <c r="H465" s="136" t="s">
        <v>15057</v>
      </c>
      <c r="I465" s="121" t="str">
        <f>VLOOKUP(CLEAN(F465),'4-1 World Bank Categories'!$B$4:$C$220,2,FALSE)</f>
        <v>Middle income</v>
      </c>
      <c r="J465" s="136" t="s">
        <v>8398</v>
      </c>
      <c r="K465" s="136" t="s">
        <v>14512</v>
      </c>
      <c r="L465" s="136" t="s">
        <v>14876</v>
      </c>
      <c r="M465" s="136" t="s">
        <v>15752</v>
      </c>
      <c r="N465" s="136"/>
      <c r="O465" s="136"/>
      <c r="P465" s="136" t="s">
        <v>14509</v>
      </c>
      <c r="Q465" s="124" t="s">
        <v>14510</v>
      </c>
      <c r="R465" s="125" t="s">
        <v>14516</v>
      </c>
      <c r="S465" s="140" t="s">
        <v>8396</v>
      </c>
      <c r="T465" s="142">
        <v>26066.0</v>
      </c>
      <c r="U465" s="140" t="s">
        <v>8398</v>
      </c>
      <c r="V465" s="140" t="s">
        <v>14536</v>
      </c>
      <c r="W465" s="140"/>
    </row>
    <row r="466" ht="22.5" customHeight="1">
      <c r="A466" s="135">
        <v>46053.40251157407</v>
      </c>
      <c r="B466" s="136" t="s">
        <v>8848</v>
      </c>
      <c r="C466" s="153"/>
      <c r="D466" s="136" t="s">
        <v>11286</v>
      </c>
      <c r="E466" s="137">
        <v>35625.0</v>
      </c>
      <c r="F466" s="136" t="s">
        <v>14651</v>
      </c>
      <c r="G466" s="136" t="s">
        <v>15753</v>
      </c>
      <c r="H466" s="136" t="s">
        <v>562</v>
      </c>
      <c r="I466" s="121" t="str">
        <f>VLOOKUP(CLEAN(F466),'4-1 World Bank Categories'!$B$4:$C$220,2,FALSE)</f>
        <v>Middle income</v>
      </c>
      <c r="J466" s="136" t="s">
        <v>8850</v>
      </c>
      <c r="K466" s="136" t="s">
        <v>14512</v>
      </c>
      <c r="L466" s="136" t="s">
        <v>14585</v>
      </c>
      <c r="M466" s="136" t="s">
        <v>15754</v>
      </c>
      <c r="N466" s="136"/>
      <c r="O466" s="136"/>
      <c r="P466" s="136" t="s">
        <v>14509</v>
      </c>
      <c r="Q466" s="124" t="s">
        <v>14510</v>
      </c>
      <c r="R466" s="133"/>
      <c r="S466" s="140" t="s">
        <v>8848</v>
      </c>
      <c r="T466" s="142">
        <v>35625.0</v>
      </c>
      <c r="U466" s="140" t="s">
        <v>8850</v>
      </c>
      <c r="V466" s="140" t="s">
        <v>14536</v>
      </c>
      <c r="W466" s="140"/>
    </row>
    <row r="467" ht="22.5" customHeight="1">
      <c r="A467" s="135">
        <v>46053.41326388889</v>
      </c>
      <c r="B467" s="136" t="s">
        <v>8428</v>
      </c>
      <c r="C467" s="136" t="s">
        <v>15755</v>
      </c>
      <c r="D467" s="136" t="s">
        <v>11316</v>
      </c>
      <c r="E467" s="137">
        <v>35811.0</v>
      </c>
      <c r="F467" s="136" t="s">
        <v>14434</v>
      </c>
      <c r="G467" s="136" t="s">
        <v>15756</v>
      </c>
      <c r="H467" s="136" t="s">
        <v>15757</v>
      </c>
      <c r="I467" s="121" t="str">
        <f>VLOOKUP(CLEAN(F467),'4-1 World Bank Categories'!$B$4:$C$220,2,FALSE)</f>
        <v>High income</v>
      </c>
      <c r="J467" s="136" t="s">
        <v>8430</v>
      </c>
      <c r="K467" s="136" t="s">
        <v>14507</v>
      </c>
      <c r="L467" s="136" t="s">
        <v>14508</v>
      </c>
      <c r="M467" s="156"/>
      <c r="N467" s="136"/>
      <c r="O467" s="136"/>
      <c r="P467" s="136" t="s">
        <v>14509</v>
      </c>
      <c r="Q467" s="124" t="s">
        <v>14510</v>
      </c>
      <c r="R467" s="125" t="s">
        <v>14516</v>
      </c>
      <c r="S467" s="140" t="s">
        <v>8428</v>
      </c>
      <c r="T467" s="142">
        <v>35811.0</v>
      </c>
      <c r="U467" s="140" t="s">
        <v>8430</v>
      </c>
      <c r="V467" s="140" t="s">
        <v>14536</v>
      </c>
      <c r="W467" s="140"/>
    </row>
    <row r="468" ht="22.5" customHeight="1">
      <c r="A468" s="135">
        <v>46053.44012731482</v>
      </c>
      <c r="B468" s="136" t="s">
        <v>8713</v>
      </c>
      <c r="C468" s="153"/>
      <c r="D468" s="136" t="s">
        <v>11316</v>
      </c>
      <c r="E468" s="137">
        <v>29980.0</v>
      </c>
      <c r="F468" s="136" t="s">
        <v>15758</v>
      </c>
      <c r="G468" s="136" t="s">
        <v>15759</v>
      </c>
      <c r="H468" s="136" t="s">
        <v>14124</v>
      </c>
      <c r="I468" s="121" t="str">
        <f>VLOOKUP(CLEAN(F468),'4-1 World Bank Categories'!$B$4:$C$220,2,FALSE)</f>
        <v>#N/A</v>
      </c>
      <c r="J468" s="136" t="s">
        <v>8714</v>
      </c>
      <c r="K468" s="136" t="s">
        <v>14507</v>
      </c>
      <c r="L468" s="136" t="s">
        <v>14824</v>
      </c>
      <c r="M468" s="136"/>
      <c r="N468" s="136"/>
      <c r="O468" s="136"/>
      <c r="P468" s="136" t="s">
        <v>14509</v>
      </c>
      <c r="Q468" s="124" t="s">
        <v>14510</v>
      </c>
      <c r="R468" s="133" t="s">
        <v>7680</v>
      </c>
      <c r="S468" s="140" t="s">
        <v>8713</v>
      </c>
      <c r="T468" s="142">
        <v>29980.0</v>
      </c>
      <c r="U468" s="140" t="s">
        <v>8714</v>
      </c>
      <c r="V468" s="140" t="s">
        <v>14536</v>
      </c>
      <c r="W468" s="140"/>
    </row>
    <row r="469" ht="22.5" customHeight="1">
      <c r="A469" s="135">
        <v>46053.44244212963</v>
      </c>
      <c r="B469" s="136" t="s">
        <v>7824</v>
      </c>
      <c r="C469" s="136" t="s">
        <v>15760</v>
      </c>
      <c r="D469" s="136" t="s">
        <v>11286</v>
      </c>
      <c r="E469" s="137">
        <v>34618.0</v>
      </c>
      <c r="F469" s="136" t="s">
        <v>14434</v>
      </c>
      <c r="G469" s="136" t="s">
        <v>15761</v>
      </c>
      <c r="H469" s="136" t="s">
        <v>319</v>
      </c>
      <c r="I469" s="121" t="str">
        <f>VLOOKUP(CLEAN(F469),'4-1 World Bank Categories'!$B$4:$C$220,2,FALSE)</f>
        <v>High income</v>
      </c>
      <c r="J469" s="136" t="s">
        <v>7826</v>
      </c>
      <c r="K469" s="136" t="s">
        <v>14512</v>
      </c>
      <c r="L469" s="136" t="s">
        <v>14876</v>
      </c>
      <c r="M469" s="136"/>
      <c r="N469" s="136"/>
      <c r="O469" s="136"/>
      <c r="P469" s="136" t="s">
        <v>14509</v>
      </c>
      <c r="Q469" s="124" t="s">
        <v>14510</v>
      </c>
      <c r="R469" s="125" t="s">
        <v>14516</v>
      </c>
      <c r="S469" s="140" t="s">
        <v>7824</v>
      </c>
      <c r="T469" s="142">
        <v>34618.0</v>
      </c>
      <c r="U469" s="140" t="s">
        <v>7826</v>
      </c>
      <c r="V469" s="140" t="s">
        <v>14536</v>
      </c>
      <c r="W469" s="140"/>
    </row>
    <row r="470" ht="22.5" customHeight="1">
      <c r="A470" s="135">
        <v>46053.45</v>
      </c>
      <c r="B470" s="136" t="s">
        <v>15762</v>
      </c>
      <c r="C470" s="136" t="s">
        <v>15763</v>
      </c>
      <c r="D470" s="136" t="s">
        <v>11316</v>
      </c>
      <c r="E470" s="137">
        <v>36814.0</v>
      </c>
      <c r="F470" s="136" t="s">
        <v>14434</v>
      </c>
      <c r="G470" s="136" t="s">
        <v>15764</v>
      </c>
      <c r="H470" s="136" t="s">
        <v>11682</v>
      </c>
      <c r="I470" s="121" t="str">
        <f>VLOOKUP(CLEAN(F470),'4-1 World Bank Categories'!$B$4:$C$220,2,FALSE)</f>
        <v>High income</v>
      </c>
      <c r="J470" s="136" t="s">
        <v>6651</v>
      </c>
      <c r="K470" s="136" t="s">
        <v>14507</v>
      </c>
      <c r="L470" s="136" t="s">
        <v>14508</v>
      </c>
      <c r="M470" s="136"/>
      <c r="N470" s="136"/>
      <c r="O470" s="136"/>
      <c r="P470" s="136" t="s">
        <v>14509</v>
      </c>
      <c r="Q470" s="124" t="s">
        <v>14510</v>
      </c>
      <c r="R470" s="133" t="s">
        <v>14516</v>
      </c>
      <c r="S470" s="140" t="s">
        <v>6649</v>
      </c>
      <c r="T470" s="142">
        <v>36814.0</v>
      </c>
      <c r="U470" s="140" t="s">
        <v>6651</v>
      </c>
      <c r="V470" s="140" t="s">
        <v>14536</v>
      </c>
      <c r="W470" s="140"/>
    </row>
    <row r="471" ht="22.5" customHeight="1">
      <c r="A471" s="135">
        <v>46053.4537037037</v>
      </c>
      <c r="B471" s="136" t="s">
        <v>15765</v>
      </c>
      <c r="C471" s="153"/>
      <c r="D471" s="136" t="s">
        <v>11316</v>
      </c>
      <c r="E471" s="137">
        <v>28108.0</v>
      </c>
      <c r="F471" s="136" t="s">
        <v>8834</v>
      </c>
      <c r="G471" s="136" t="s">
        <v>15766</v>
      </c>
      <c r="H471" s="136" t="s">
        <v>11590</v>
      </c>
      <c r="I471" s="121" t="str">
        <f>VLOOKUP(CLEAN(F471),'4-1 World Bank Categories'!$B$4:$C$220,2,FALSE)</f>
        <v>Middle income</v>
      </c>
      <c r="J471" s="136" t="s">
        <v>8833</v>
      </c>
      <c r="K471" s="136" t="s">
        <v>14507</v>
      </c>
      <c r="L471" s="136" t="s">
        <v>14508</v>
      </c>
      <c r="M471" s="136"/>
      <c r="N471" s="136"/>
      <c r="O471" s="136"/>
      <c r="P471" s="136" t="s">
        <v>14509</v>
      </c>
      <c r="Q471" s="124" t="s">
        <v>14510</v>
      </c>
      <c r="R471" s="125" t="s">
        <v>7680</v>
      </c>
      <c r="S471" s="140" t="s">
        <v>15765</v>
      </c>
      <c r="T471" s="142">
        <v>28108.0</v>
      </c>
      <c r="U471" s="140" t="s">
        <v>8833</v>
      </c>
      <c r="V471" s="140" t="s">
        <v>14536</v>
      </c>
      <c r="W471" s="140"/>
    </row>
    <row r="472" ht="22.5" customHeight="1">
      <c r="A472" s="135">
        <v>46053.61583333334</v>
      </c>
      <c r="B472" s="136" t="s">
        <v>8891</v>
      </c>
      <c r="C472" s="153"/>
      <c r="D472" s="136" t="s">
        <v>11316</v>
      </c>
      <c r="E472" s="137">
        <v>36770.0</v>
      </c>
      <c r="F472" s="136" t="s">
        <v>192</v>
      </c>
      <c r="G472" s="136" t="s">
        <v>15593</v>
      </c>
      <c r="H472" s="136" t="s">
        <v>15767</v>
      </c>
      <c r="I472" s="121" t="str">
        <f>VLOOKUP(CLEAN(F472),'4-1 World Bank Categories'!$B$4:$C$220,2,FALSE)</f>
        <v>Middle income</v>
      </c>
      <c r="J472" s="136" t="s">
        <v>8893</v>
      </c>
      <c r="K472" s="136" t="s">
        <v>14507</v>
      </c>
      <c r="L472" s="136" t="s">
        <v>14508</v>
      </c>
      <c r="M472" s="136"/>
      <c r="N472" s="136"/>
      <c r="O472" s="136"/>
      <c r="P472" s="136" t="s">
        <v>14509</v>
      </c>
      <c r="Q472" s="124" t="s">
        <v>14510</v>
      </c>
      <c r="R472" s="133" t="s">
        <v>7680</v>
      </c>
      <c r="S472" s="140" t="s">
        <v>8891</v>
      </c>
      <c r="T472" s="142">
        <v>36770.0</v>
      </c>
      <c r="U472" s="140" t="s">
        <v>8893</v>
      </c>
      <c r="V472" s="140" t="s">
        <v>14536</v>
      </c>
      <c r="W472" s="140"/>
    </row>
    <row r="473" ht="22.5" customHeight="1">
      <c r="A473" s="128">
        <v>46053.667214155095</v>
      </c>
      <c r="B473" s="129" t="s">
        <v>8917</v>
      </c>
      <c r="C473" s="130"/>
      <c r="D473" s="129" t="s">
        <v>11286</v>
      </c>
      <c r="E473" s="131">
        <v>35521.0</v>
      </c>
      <c r="F473" s="129" t="s">
        <v>1226</v>
      </c>
      <c r="G473" s="129" t="s">
        <v>15768</v>
      </c>
      <c r="H473" s="129" t="s">
        <v>15769</v>
      </c>
      <c r="I473" s="121" t="str">
        <f>VLOOKUP(CLEAN(F473),'4-1 World Bank Categories'!$B$4:$C$220,2,FALSE)</f>
        <v>Middle income</v>
      </c>
      <c r="J473" s="129" t="s">
        <v>12966</v>
      </c>
      <c r="K473" s="129" t="s">
        <v>14507</v>
      </c>
      <c r="L473" s="129" t="s">
        <v>14508</v>
      </c>
      <c r="M473" s="130"/>
      <c r="N473" s="129"/>
      <c r="O473" s="129"/>
      <c r="P473" s="129" t="s">
        <v>14509</v>
      </c>
      <c r="Q473" s="124" t="s">
        <v>14510</v>
      </c>
      <c r="R473" s="125" t="s">
        <v>7680</v>
      </c>
      <c r="S473" s="134" t="s">
        <v>8917</v>
      </c>
      <c r="T473" s="127"/>
      <c r="U473" s="127"/>
      <c r="V473" s="127"/>
      <c r="W473" s="127"/>
    </row>
    <row r="474" ht="22.5" customHeight="1">
      <c r="A474" s="135">
        <v>46053.721655092595</v>
      </c>
      <c r="B474" s="136" t="s">
        <v>4284</v>
      </c>
      <c r="C474" s="153"/>
      <c r="D474" s="136" t="s">
        <v>11316</v>
      </c>
      <c r="E474" s="137">
        <v>33198.0</v>
      </c>
      <c r="F474" s="136" t="s">
        <v>2522</v>
      </c>
      <c r="G474" s="136" t="s">
        <v>15770</v>
      </c>
      <c r="H474" s="136" t="s">
        <v>15771</v>
      </c>
      <c r="I474" s="121" t="str">
        <f>VLOOKUP(CLEAN(F474),'4-1 World Bank Categories'!$B$4:$C$220,2,FALSE)</f>
        <v>Low income</v>
      </c>
      <c r="J474" s="136" t="s">
        <v>4286</v>
      </c>
      <c r="K474" s="136" t="s">
        <v>14507</v>
      </c>
      <c r="L474" s="136" t="s">
        <v>14508</v>
      </c>
      <c r="M474" s="136"/>
      <c r="N474" s="136"/>
      <c r="O474" s="136"/>
      <c r="P474" s="136" t="s">
        <v>14509</v>
      </c>
      <c r="Q474" s="124" t="s">
        <v>14510</v>
      </c>
      <c r="R474" s="133"/>
      <c r="S474" s="140" t="s">
        <v>4284</v>
      </c>
      <c r="T474" s="142">
        <v>33198.0</v>
      </c>
      <c r="U474" s="140" t="s">
        <v>4286</v>
      </c>
      <c r="V474" s="140" t="s">
        <v>14536</v>
      </c>
      <c r="W474" s="140"/>
    </row>
    <row r="475" ht="22.5" customHeight="1">
      <c r="A475" s="135">
        <v>46053.789826388886</v>
      </c>
      <c r="B475" s="136" t="s">
        <v>8936</v>
      </c>
      <c r="C475" s="136" t="s">
        <v>15772</v>
      </c>
      <c r="D475" s="136" t="s">
        <v>11286</v>
      </c>
      <c r="E475" s="137">
        <v>38497.0</v>
      </c>
      <c r="F475" s="136" t="s">
        <v>14434</v>
      </c>
      <c r="G475" s="136" t="s">
        <v>15773</v>
      </c>
      <c r="H475" s="136" t="s">
        <v>11682</v>
      </c>
      <c r="I475" s="121" t="str">
        <f>VLOOKUP(CLEAN(F475),'4-1 World Bank Categories'!$B$4:$C$220,2,FALSE)</f>
        <v>High income</v>
      </c>
      <c r="J475" s="136" t="s">
        <v>8938</v>
      </c>
      <c r="K475" s="136" t="s">
        <v>14507</v>
      </c>
      <c r="L475" s="136" t="s">
        <v>14508</v>
      </c>
      <c r="M475" s="136"/>
      <c r="N475" s="136"/>
      <c r="O475" s="136"/>
      <c r="P475" s="136" t="s">
        <v>14509</v>
      </c>
      <c r="Q475" s="124" t="s">
        <v>14510</v>
      </c>
      <c r="R475" s="125" t="s">
        <v>14516</v>
      </c>
      <c r="S475" s="140" t="s">
        <v>8936</v>
      </c>
      <c r="T475" s="142">
        <v>38497.0</v>
      </c>
      <c r="U475" s="140" t="s">
        <v>8938</v>
      </c>
      <c r="V475" s="140" t="s">
        <v>14536</v>
      </c>
      <c r="W475" s="140"/>
    </row>
    <row r="476" ht="22.5" customHeight="1">
      <c r="A476" s="135">
        <v>46053.80556712963</v>
      </c>
      <c r="B476" s="136" t="s">
        <v>8913</v>
      </c>
      <c r="C476" s="136" t="s">
        <v>15774</v>
      </c>
      <c r="D476" s="136" t="s">
        <v>11286</v>
      </c>
      <c r="E476" s="137">
        <v>38478.0</v>
      </c>
      <c r="F476" s="136" t="s">
        <v>14434</v>
      </c>
      <c r="G476" s="136" t="s">
        <v>15775</v>
      </c>
      <c r="H476" s="136" t="s">
        <v>15776</v>
      </c>
      <c r="I476" s="121" t="str">
        <f>VLOOKUP(CLEAN(F476),'4-1 World Bank Categories'!$B$4:$C$220,2,FALSE)</f>
        <v>High income</v>
      </c>
      <c r="J476" s="136" t="s">
        <v>8915</v>
      </c>
      <c r="K476" s="136" t="s">
        <v>14507</v>
      </c>
      <c r="L476" s="136" t="s">
        <v>14508</v>
      </c>
      <c r="M476" s="136" t="s">
        <v>15777</v>
      </c>
      <c r="N476" s="136"/>
      <c r="O476" s="136"/>
      <c r="P476" s="136" t="s">
        <v>14509</v>
      </c>
      <c r="Q476" s="124" t="s">
        <v>14510</v>
      </c>
      <c r="R476" s="133" t="s">
        <v>14516</v>
      </c>
      <c r="S476" s="140" t="s">
        <v>8913</v>
      </c>
      <c r="T476" s="142">
        <v>38478.0</v>
      </c>
      <c r="U476" s="140" t="s">
        <v>8915</v>
      </c>
      <c r="V476" s="140" t="s">
        <v>14536</v>
      </c>
      <c r="W476" s="140"/>
    </row>
    <row r="477" ht="22.5" customHeight="1">
      <c r="A477" s="135">
        <v>46053.80915509259</v>
      </c>
      <c r="B477" s="136" t="s">
        <v>15778</v>
      </c>
      <c r="C477" s="136" t="s">
        <v>15779</v>
      </c>
      <c r="D477" s="136" t="s">
        <v>11286</v>
      </c>
      <c r="E477" s="137">
        <v>36567.0</v>
      </c>
      <c r="F477" s="136" t="s">
        <v>14434</v>
      </c>
      <c r="G477" s="136" t="s">
        <v>15780</v>
      </c>
      <c r="H477" s="136" t="s">
        <v>7454</v>
      </c>
      <c r="I477" s="121" t="str">
        <f>VLOOKUP(CLEAN(F477),'4-1 World Bank Categories'!$B$4:$C$220,2,FALSE)</f>
        <v>High income</v>
      </c>
      <c r="J477" s="136" t="s">
        <v>8910</v>
      </c>
      <c r="K477" s="136" t="s">
        <v>14507</v>
      </c>
      <c r="L477" s="136" t="s">
        <v>14508</v>
      </c>
      <c r="M477" s="136" t="s">
        <v>15781</v>
      </c>
      <c r="N477" s="136"/>
      <c r="O477" s="136"/>
      <c r="P477" s="136" t="s">
        <v>14509</v>
      </c>
      <c r="Q477" s="124" t="s">
        <v>14510</v>
      </c>
      <c r="R477" s="125" t="s">
        <v>14516</v>
      </c>
      <c r="S477" s="140" t="s">
        <v>8908</v>
      </c>
      <c r="T477" s="142">
        <v>36567.0</v>
      </c>
      <c r="U477" s="140" t="s">
        <v>8910</v>
      </c>
      <c r="V477" s="140" t="s">
        <v>14536</v>
      </c>
      <c r="W477" s="140"/>
    </row>
    <row r="478" ht="22.5" customHeight="1">
      <c r="A478" s="135">
        <v>46053.81317129629</v>
      </c>
      <c r="B478" s="136" t="s">
        <v>8965</v>
      </c>
      <c r="C478" s="153"/>
      <c r="D478" s="136" t="s">
        <v>11286</v>
      </c>
      <c r="E478" s="137">
        <v>25892.0</v>
      </c>
      <c r="F478" s="136" t="s">
        <v>3616</v>
      </c>
      <c r="G478" s="136" t="s">
        <v>15782</v>
      </c>
      <c r="H478" s="136" t="s">
        <v>15783</v>
      </c>
      <c r="I478" s="121" t="str">
        <f>VLOOKUP(CLEAN(F478),'4-1 World Bank Categories'!$B$4:$C$220,2,FALSE)</f>
        <v>Middle income</v>
      </c>
      <c r="J478" s="136" t="s">
        <v>8967</v>
      </c>
      <c r="K478" s="136" t="s">
        <v>14512</v>
      </c>
      <c r="L478" s="136" t="s">
        <v>14876</v>
      </c>
      <c r="M478" s="156"/>
      <c r="N478" s="136"/>
      <c r="O478" s="136"/>
      <c r="P478" s="136" t="s">
        <v>14509</v>
      </c>
      <c r="Q478" s="124" t="s">
        <v>14510</v>
      </c>
      <c r="R478" s="133" t="s">
        <v>14516</v>
      </c>
      <c r="S478" s="140" t="s">
        <v>8965</v>
      </c>
      <c r="T478" s="142">
        <v>25892.0</v>
      </c>
      <c r="U478" s="140" t="s">
        <v>8967</v>
      </c>
      <c r="V478" s="140" t="s">
        <v>14536</v>
      </c>
      <c r="W478" s="140"/>
    </row>
    <row r="479" ht="22.5" customHeight="1">
      <c r="A479" s="135">
        <v>46053.81884259259</v>
      </c>
      <c r="B479" s="136" t="s">
        <v>8970</v>
      </c>
      <c r="C479" s="153"/>
      <c r="D479" s="136" t="s">
        <v>11316</v>
      </c>
      <c r="E479" s="137">
        <v>28800.0</v>
      </c>
      <c r="F479" s="136" t="s">
        <v>3616</v>
      </c>
      <c r="G479" s="136" t="s">
        <v>15782</v>
      </c>
      <c r="H479" s="136" t="s">
        <v>15784</v>
      </c>
      <c r="I479" s="121" t="str">
        <f>VLOOKUP(CLEAN(F479),'4-1 World Bank Categories'!$B$4:$C$220,2,FALSE)</f>
        <v>Middle income</v>
      </c>
      <c r="J479" s="136" t="s">
        <v>8972</v>
      </c>
      <c r="K479" s="136" t="s">
        <v>14512</v>
      </c>
      <c r="L479" s="136" t="s">
        <v>14876</v>
      </c>
      <c r="M479" s="156"/>
      <c r="N479" s="136"/>
      <c r="O479" s="136"/>
      <c r="P479" s="136" t="s">
        <v>14509</v>
      </c>
      <c r="Q479" s="124" t="s">
        <v>14510</v>
      </c>
      <c r="R479" s="125" t="s">
        <v>14516</v>
      </c>
      <c r="S479" s="140" t="s">
        <v>8970</v>
      </c>
      <c r="T479" s="142">
        <v>28800.0</v>
      </c>
      <c r="U479" s="140" t="s">
        <v>8972</v>
      </c>
      <c r="V479" s="140" t="s">
        <v>14536</v>
      </c>
      <c r="W479" s="140"/>
    </row>
    <row r="480" ht="22.5" customHeight="1">
      <c r="A480" s="135">
        <v>46053.821539351855</v>
      </c>
      <c r="B480" s="136" t="s">
        <v>15785</v>
      </c>
      <c r="C480" s="153"/>
      <c r="D480" s="136" t="s">
        <v>11286</v>
      </c>
      <c r="E480" s="137">
        <v>31669.0</v>
      </c>
      <c r="F480" s="136" t="s">
        <v>3616</v>
      </c>
      <c r="G480" s="136" t="s">
        <v>15786</v>
      </c>
      <c r="H480" s="136" t="s">
        <v>12113</v>
      </c>
      <c r="I480" s="121" t="str">
        <f>VLOOKUP(CLEAN(F480),'4-1 World Bank Categories'!$B$4:$C$220,2,FALSE)</f>
        <v>Middle income</v>
      </c>
      <c r="J480" s="136" t="s">
        <v>8737</v>
      </c>
      <c r="K480" s="136" t="s">
        <v>14512</v>
      </c>
      <c r="L480" s="136" t="s">
        <v>14876</v>
      </c>
      <c r="M480" s="136" t="s">
        <v>15787</v>
      </c>
      <c r="N480" s="132" t="s">
        <v>15788</v>
      </c>
      <c r="O480" s="121" t="s">
        <v>14773</v>
      </c>
      <c r="P480" s="136" t="s">
        <v>14509</v>
      </c>
      <c r="Q480" s="124" t="s">
        <v>14510</v>
      </c>
      <c r="R480" s="133" t="s">
        <v>7680</v>
      </c>
      <c r="S480" s="140" t="s">
        <v>8735</v>
      </c>
      <c r="T480" s="142">
        <v>31669.0</v>
      </c>
      <c r="U480" s="140" t="s">
        <v>8737</v>
      </c>
      <c r="V480" s="140" t="s">
        <v>14536</v>
      </c>
      <c r="W480" s="140"/>
    </row>
    <row r="481" ht="22.5" customHeight="1">
      <c r="A481" s="135">
        <v>46053.861030092594</v>
      </c>
      <c r="B481" s="136" t="s">
        <v>8991</v>
      </c>
      <c r="C481" s="136" t="s">
        <v>15789</v>
      </c>
      <c r="D481" s="136" t="s">
        <v>11286</v>
      </c>
      <c r="E481" s="137">
        <v>35060.0</v>
      </c>
      <c r="F481" s="136" t="s">
        <v>14434</v>
      </c>
      <c r="G481" s="136" t="s">
        <v>15790</v>
      </c>
      <c r="H481" s="136" t="s">
        <v>15151</v>
      </c>
      <c r="I481" s="121" t="str">
        <f>VLOOKUP(CLEAN(F481),'4-1 World Bank Categories'!$B$4:$C$220,2,FALSE)</f>
        <v>High income</v>
      </c>
      <c r="J481" s="136" t="s">
        <v>15791</v>
      </c>
      <c r="K481" s="136" t="s">
        <v>14507</v>
      </c>
      <c r="L481" s="136" t="s">
        <v>14508</v>
      </c>
      <c r="M481" s="136"/>
      <c r="N481" s="136"/>
      <c r="O481" s="136"/>
      <c r="P481" s="136" t="s">
        <v>14509</v>
      </c>
      <c r="Q481" s="124" t="s">
        <v>14510</v>
      </c>
      <c r="R481" s="125" t="s">
        <v>14516</v>
      </c>
      <c r="S481" s="140" t="s">
        <v>8991</v>
      </c>
      <c r="T481" s="142">
        <v>35060.0</v>
      </c>
      <c r="U481" s="140" t="s">
        <v>8993</v>
      </c>
      <c r="V481" s="140" t="s">
        <v>14536</v>
      </c>
      <c r="W481" s="140"/>
    </row>
    <row r="482" ht="22.5" customHeight="1">
      <c r="A482" s="161">
        <v>46053.86756944445</v>
      </c>
      <c r="B482" s="162" t="s">
        <v>9007</v>
      </c>
      <c r="C482" s="163"/>
      <c r="D482" s="162" t="s">
        <v>11316</v>
      </c>
      <c r="E482" s="164">
        <v>30269.0</v>
      </c>
      <c r="F482" s="162" t="s">
        <v>3616</v>
      </c>
      <c r="G482" s="162" t="s">
        <v>15782</v>
      </c>
      <c r="H482" s="162" t="s">
        <v>15784</v>
      </c>
      <c r="I482" s="121" t="str">
        <f>VLOOKUP(CLEAN(F482),'4-1 World Bank Categories'!$B$4:$C$220,2,FALSE)</f>
        <v>Middle income</v>
      </c>
      <c r="J482" s="162" t="s">
        <v>9016</v>
      </c>
      <c r="K482" s="162" t="s">
        <v>14512</v>
      </c>
      <c r="L482" s="162" t="s">
        <v>14876</v>
      </c>
      <c r="M482" s="174"/>
      <c r="N482" s="162"/>
      <c r="O482" s="162"/>
      <c r="P482" s="162" t="s">
        <v>14509</v>
      </c>
      <c r="Q482" s="124" t="s">
        <v>14510</v>
      </c>
      <c r="R482" s="133"/>
      <c r="S482" s="140" t="s">
        <v>9007</v>
      </c>
      <c r="T482" s="142">
        <v>30269.0</v>
      </c>
      <c r="U482" s="140" t="s">
        <v>9016</v>
      </c>
      <c r="V482" s="140" t="s">
        <v>14536</v>
      </c>
      <c r="W482" s="140"/>
    </row>
    <row r="483" ht="22.5" customHeight="1">
      <c r="A483" s="143">
        <v>46053.87138888889</v>
      </c>
      <c r="B483" s="144" t="s">
        <v>15792</v>
      </c>
      <c r="C483" s="160"/>
      <c r="D483" s="144" t="s">
        <v>11286</v>
      </c>
      <c r="E483" s="145">
        <v>28629.0</v>
      </c>
      <c r="F483" s="144" t="s">
        <v>3616</v>
      </c>
      <c r="G483" s="144" t="s">
        <v>15793</v>
      </c>
      <c r="H483" s="144" t="s">
        <v>15794</v>
      </c>
      <c r="I483" s="121" t="str">
        <f>VLOOKUP(CLEAN(F483),'4-1 World Bank Categories'!$B$4:$C$220,2,FALSE)</f>
        <v>Middle income</v>
      </c>
      <c r="J483" s="144" t="s">
        <v>8359</v>
      </c>
      <c r="K483" s="144" t="s">
        <v>14512</v>
      </c>
      <c r="L483" s="144" t="s">
        <v>14876</v>
      </c>
      <c r="M483" s="177"/>
      <c r="N483" s="144"/>
      <c r="O483" s="144"/>
      <c r="P483" s="144" t="s">
        <v>14509</v>
      </c>
      <c r="Q483" s="124" t="s">
        <v>14510</v>
      </c>
      <c r="R483" s="125" t="s">
        <v>7680</v>
      </c>
      <c r="S483" s="140" t="s">
        <v>8357</v>
      </c>
      <c r="T483" s="142">
        <v>28629.0</v>
      </c>
      <c r="U483" s="140" t="s">
        <v>8359</v>
      </c>
      <c r="V483" s="140" t="s">
        <v>14536</v>
      </c>
      <c r="W483" s="140"/>
    </row>
    <row r="484" ht="22.5" customHeight="1">
      <c r="A484" s="135">
        <v>46053.89612268518</v>
      </c>
      <c r="B484" s="136" t="s">
        <v>9029</v>
      </c>
      <c r="C484" s="136" t="s">
        <v>15795</v>
      </c>
      <c r="D484" s="136" t="s">
        <v>11286</v>
      </c>
      <c r="E484" s="137">
        <v>45885.0</v>
      </c>
      <c r="F484" s="136" t="s">
        <v>3616</v>
      </c>
      <c r="G484" s="136" t="s">
        <v>15796</v>
      </c>
      <c r="H484" s="136" t="s">
        <v>11682</v>
      </c>
      <c r="I484" s="121" t="str">
        <f>VLOOKUP(CLEAN(F484),'4-1 World Bank Categories'!$B$4:$C$220,2,FALSE)</f>
        <v>Middle income</v>
      </c>
      <c r="J484" s="136" t="s">
        <v>9031</v>
      </c>
      <c r="K484" s="136" t="s">
        <v>14507</v>
      </c>
      <c r="L484" s="136" t="s">
        <v>14508</v>
      </c>
      <c r="M484" s="156"/>
      <c r="N484" s="136"/>
      <c r="O484" s="136"/>
      <c r="P484" s="136" t="s">
        <v>14509</v>
      </c>
      <c r="Q484" s="124" t="s">
        <v>14510</v>
      </c>
      <c r="R484" s="133"/>
      <c r="S484" s="140" t="s">
        <v>9029</v>
      </c>
      <c r="T484" s="142">
        <v>45885.0</v>
      </c>
      <c r="U484" s="140" t="s">
        <v>9031</v>
      </c>
      <c r="V484" s="140" t="s">
        <v>14536</v>
      </c>
      <c r="W484" s="140"/>
    </row>
    <row r="485" ht="22.5" customHeight="1">
      <c r="A485" s="135">
        <v>46053.90038194445</v>
      </c>
      <c r="B485" s="136" t="s">
        <v>9036</v>
      </c>
      <c r="C485" s="153"/>
      <c r="D485" s="136" t="s">
        <v>11286</v>
      </c>
      <c r="E485" s="137">
        <v>31511.0</v>
      </c>
      <c r="F485" s="136" t="s">
        <v>3616</v>
      </c>
      <c r="G485" s="136" t="s">
        <v>15793</v>
      </c>
      <c r="H485" s="136" t="s">
        <v>15797</v>
      </c>
      <c r="I485" s="121" t="str">
        <f>VLOOKUP(CLEAN(F485),'4-1 World Bank Categories'!$B$4:$C$220,2,FALSE)</f>
        <v>Middle income</v>
      </c>
      <c r="J485" s="136" t="s">
        <v>9038</v>
      </c>
      <c r="K485" s="136" t="s">
        <v>14512</v>
      </c>
      <c r="L485" s="136" t="s">
        <v>14876</v>
      </c>
      <c r="M485" s="136" t="s">
        <v>15798</v>
      </c>
      <c r="N485" s="136"/>
      <c r="O485" s="136"/>
      <c r="P485" s="136" t="s">
        <v>14509</v>
      </c>
      <c r="Q485" s="124" t="s">
        <v>14510</v>
      </c>
      <c r="R485" s="125" t="s">
        <v>7680</v>
      </c>
      <c r="S485" s="140" t="s">
        <v>9036</v>
      </c>
      <c r="T485" s="142">
        <v>31511.0</v>
      </c>
      <c r="U485" s="140" t="s">
        <v>9038</v>
      </c>
      <c r="V485" s="140" t="s">
        <v>14536</v>
      </c>
      <c r="W485" s="140"/>
    </row>
    <row r="486" ht="22.5" customHeight="1">
      <c r="A486" s="135">
        <v>46053.91719907407</v>
      </c>
      <c r="B486" s="136" t="s">
        <v>15799</v>
      </c>
      <c r="C486" s="153"/>
      <c r="D486" s="136" t="s">
        <v>11286</v>
      </c>
      <c r="E486" s="137">
        <v>24884.0</v>
      </c>
      <c r="F486" s="136" t="s">
        <v>15577</v>
      </c>
      <c r="G486" s="136" t="s">
        <v>15800</v>
      </c>
      <c r="H486" s="136" t="s">
        <v>15801</v>
      </c>
      <c r="I486" s="121" t="str">
        <f>VLOOKUP(CLEAN(F486),'4-1 World Bank Categories'!$B$4:$C$220,2,FALSE)</f>
        <v>Middle income</v>
      </c>
      <c r="J486" s="136" t="s">
        <v>5991</v>
      </c>
      <c r="K486" s="136" t="s">
        <v>14512</v>
      </c>
      <c r="L486" s="147">
        <v>46204.0</v>
      </c>
      <c r="M486" s="136"/>
      <c r="N486" s="136"/>
      <c r="O486" s="136"/>
      <c r="P486" s="136" t="s">
        <v>14509</v>
      </c>
      <c r="Q486" s="124" t="s">
        <v>14510</v>
      </c>
      <c r="R486" s="133" t="s">
        <v>7680</v>
      </c>
      <c r="S486" s="140" t="s">
        <v>15799</v>
      </c>
      <c r="T486" s="142">
        <v>24884.0</v>
      </c>
      <c r="U486" s="140" t="s">
        <v>5991</v>
      </c>
      <c r="V486" s="140" t="s">
        <v>14536</v>
      </c>
      <c r="W486" s="140"/>
    </row>
    <row r="487" ht="22.5" customHeight="1">
      <c r="A487" s="135">
        <v>46053.91738425926</v>
      </c>
      <c r="B487" s="136" t="s">
        <v>15802</v>
      </c>
      <c r="C487" s="153"/>
      <c r="D487" s="136" t="s">
        <v>11286</v>
      </c>
      <c r="E487" s="137">
        <v>21638.0</v>
      </c>
      <c r="F487" s="136" t="s">
        <v>15577</v>
      </c>
      <c r="G487" s="136" t="s">
        <v>15803</v>
      </c>
      <c r="H487" s="136" t="s">
        <v>15804</v>
      </c>
      <c r="I487" s="121" t="str">
        <f>VLOOKUP(CLEAN(F487),'4-1 World Bank Categories'!$B$4:$C$220,2,FALSE)</f>
        <v>Middle income</v>
      </c>
      <c r="J487" s="136" t="s">
        <v>15805</v>
      </c>
      <c r="K487" s="136" t="s">
        <v>14512</v>
      </c>
      <c r="L487" s="136" t="s">
        <v>15806</v>
      </c>
      <c r="M487" s="136"/>
      <c r="N487" s="136"/>
      <c r="O487" s="136"/>
      <c r="P487" s="136" t="s">
        <v>14509</v>
      </c>
      <c r="Q487" s="124" t="s">
        <v>14510</v>
      </c>
      <c r="R487" s="125" t="s">
        <v>7680</v>
      </c>
      <c r="S487" s="140" t="s">
        <v>7236</v>
      </c>
      <c r="T487" s="142">
        <v>21638.0</v>
      </c>
      <c r="U487" s="140" t="s">
        <v>7238</v>
      </c>
      <c r="V487" s="140" t="s">
        <v>14548</v>
      </c>
      <c r="W487" s="140"/>
    </row>
    <row r="488" ht="22.5" customHeight="1">
      <c r="A488" s="135">
        <v>46053.936944444446</v>
      </c>
      <c r="B488" s="136" t="s">
        <v>8864</v>
      </c>
      <c r="C488" s="136" t="s">
        <v>8864</v>
      </c>
      <c r="D488" s="136" t="s">
        <v>11316</v>
      </c>
      <c r="E488" s="137">
        <v>38427.0</v>
      </c>
      <c r="F488" s="136" t="s">
        <v>3616</v>
      </c>
      <c r="G488" s="136" t="s">
        <v>14172</v>
      </c>
      <c r="H488" s="136" t="s">
        <v>15807</v>
      </c>
      <c r="I488" s="121" t="str">
        <f>VLOOKUP(CLEAN(F488),'4-1 World Bank Categories'!$B$4:$C$220,2,FALSE)</f>
        <v>Middle income</v>
      </c>
      <c r="J488" s="136" t="s">
        <v>8866</v>
      </c>
      <c r="K488" s="136" t="s">
        <v>14512</v>
      </c>
      <c r="L488" s="136" t="s">
        <v>14585</v>
      </c>
      <c r="M488" s="136"/>
      <c r="N488" s="136"/>
      <c r="O488" s="136"/>
      <c r="P488" s="136" t="s">
        <v>14509</v>
      </c>
      <c r="Q488" s="124" t="s">
        <v>14510</v>
      </c>
      <c r="R488" s="133" t="s">
        <v>7680</v>
      </c>
      <c r="S488" s="140" t="s">
        <v>8864</v>
      </c>
      <c r="T488" s="142">
        <v>38427.0</v>
      </c>
      <c r="U488" s="140" t="s">
        <v>8866</v>
      </c>
      <c r="V488" s="140" t="s">
        <v>14536</v>
      </c>
      <c r="W488" s="140"/>
    </row>
    <row r="489" ht="22.5" customHeight="1">
      <c r="A489" s="150">
        <v>46053.94398148148</v>
      </c>
      <c r="B489" s="151" t="s">
        <v>2085</v>
      </c>
      <c r="C489" s="170"/>
      <c r="D489" s="151" t="s">
        <v>11316</v>
      </c>
      <c r="E489" s="152">
        <v>37488.0</v>
      </c>
      <c r="F489" s="151" t="s">
        <v>14415</v>
      </c>
      <c r="G489" s="151" t="s">
        <v>15808</v>
      </c>
      <c r="H489" s="151" t="s">
        <v>12050</v>
      </c>
      <c r="I489" s="121" t="str">
        <f>VLOOKUP(CLEAN(F489),'4-1 World Bank Categories'!$B$4:$C$220,2,FALSE)</f>
        <v>Middle income</v>
      </c>
      <c r="J489" s="151" t="s">
        <v>2087</v>
      </c>
      <c r="K489" s="151" t="s">
        <v>14507</v>
      </c>
      <c r="L489" s="151" t="s">
        <v>14508</v>
      </c>
      <c r="M489" s="151"/>
      <c r="N489" s="151"/>
      <c r="O489" s="151"/>
      <c r="P489" s="151" t="s">
        <v>14509</v>
      </c>
      <c r="Q489" s="124" t="s">
        <v>14510</v>
      </c>
      <c r="R489" s="125"/>
      <c r="S489" s="140" t="s">
        <v>2085</v>
      </c>
      <c r="T489" s="142">
        <v>37488.0</v>
      </c>
      <c r="U489" s="140" t="s">
        <v>2087</v>
      </c>
      <c r="V489" s="140" t="s">
        <v>14536</v>
      </c>
      <c r="W489" s="140"/>
    </row>
    <row r="490" ht="22.5" customHeight="1">
      <c r="A490" s="135">
        <v>46053.99670138889</v>
      </c>
      <c r="B490" s="136" t="s">
        <v>9083</v>
      </c>
      <c r="C490" s="153"/>
      <c r="D490" s="136" t="s">
        <v>11286</v>
      </c>
      <c r="E490" s="137">
        <v>24315.0</v>
      </c>
      <c r="F490" s="136" t="s">
        <v>3616</v>
      </c>
      <c r="G490" s="136" t="s">
        <v>15809</v>
      </c>
      <c r="H490" s="136" t="s">
        <v>14180</v>
      </c>
      <c r="I490" s="121" t="str">
        <f>VLOOKUP(CLEAN(F490),'4-1 World Bank Categories'!$B$4:$C$220,2,FALSE)</f>
        <v>Middle income</v>
      </c>
      <c r="J490" s="136" t="s">
        <v>9085</v>
      </c>
      <c r="K490" s="136" t="s">
        <v>14512</v>
      </c>
      <c r="L490" s="136" t="s">
        <v>14585</v>
      </c>
      <c r="M490" s="156"/>
      <c r="N490" s="136"/>
      <c r="O490" s="136"/>
      <c r="P490" s="136" t="s">
        <v>14509</v>
      </c>
      <c r="Q490" s="124" t="s">
        <v>14510</v>
      </c>
      <c r="R490" s="133" t="s">
        <v>7680</v>
      </c>
      <c r="S490" s="140" t="s">
        <v>9083</v>
      </c>
      <c r="T490" s="142">
        <v>24315.0</v>
      </c>
      <c r="U490" s="140" t="s">
        <v>9085</v>
      </c>
      <c r="V490" s="140" t="s">
        <v>14536</v>
      </c>
      <c r="W490" s="140"/>
    </row>
    <row r="491" ht="22.5" customHeight="1">
      <c r="A491" s="135">
        <v>46054.06555555556</v>
      </c>
      <c r="B491" s="136" t="s">
        <v>9108</v>
      </c>
      <c r="C491" s="153"/>
      <c r="D491" s="136" t="s">
        <v>11286</v>
      </c>
      <c r="E491" s="137">
        <v>34968.0</v>
      </c>
      <c r="F491" s="136" t="s">
        <v>634</v>
      </c>
      <c r="G491" s="136" t="s">
        <v>15810</v>
      </c>
      <c r="H491" s="136" t="s">
        <v>15811</v>
      </c>
      <c r="I491" s="121" t="str">
        <f>VLOOKUP(CLEAN(F491),'4-1 World Bank Categories'!$B$4:$C$220,2,FALSE)</f>
        <v>Middle income</v>
      </c>
      <c r="J491" s="136" t="s">
        <v>9110</v>
      </c>
      <c r="K491" s="136" t="s">
        <v>14507</v>
      </c>
      <c r="L491" s="136" t="s">
        <v>14508</v>
      </c>
      <c r="M491" s="156"/>
      <c r="N491" s="136"/>
      <c r="O491" s="136"/>
      <c r="P491" s="136" t="s">
        <v>14509</v>
      </c>
      <c r="Q491" s="124" t="s">
        <v>14510</v>
      </c>
      <c r="R491" s="125" t="s">
        <v>7680</v>
      </c>
      <c r="S491" s="140" t="s">
        <v>9108</v>
      </c>
      <c r="T491" s="142">
        <v>34968.0</v>
      </c>
      <c r="U491" s="140" t="s">
        <v>9110</v>
      </c>
      <c r="V491" s="140" t="s">
        <v>14536</v>
      </c>
      <c r="W491" s="140"/>
    </row>
    <row r="492" ht="22.5" customHeight="1">
      <c r="A492" s="143">
        <v>46054.067453703705</v>
      </c>
      <c r="B492" s="144" t="s">
        <v>8630</v>
      </c>
      <c r="C492" s="144" t="s">
        <v>8630</v>
      </c>
      <c r="D492" s="144" t="s">
        <v>11316</v>
      </c>
      <c r="E492" s="145">
        <v>35182.0</v>
      </c>
      <c r="F492" s="144" t="s">
        <v>634</v>
      </c>
      <c r="G492" s="144" t="s">
        <v>15810</v>
      </c>
      <c r="H492" s="144" t="s">
        <v>15811</v>
      </c>
      <c r="I492" s="121" t="str">
        <f>VLOOKUP(CLEAN(F492),'4-1 World Bank Categories'!$B$4:$C$220,2,FALSE)</f>
        <v>Middle income</v>
      </c>
      <c r="J492" s="144" t="s">
        <v>8632</v>
      </c>
      <c r="K492" s="144" t="s">
        <v>14507</v>
      </c>
      <c r="L492" s="144" t="s">
        <v>14508</v>
      </c>
      <c r="M492" s="177"/>
      <c r="N492" s="144"/>
      <c r="O492" s="144"/>
      <c r="P492" s="144" t="s">
        <v>14509</v>
      </c>
      <c r="Q492" s="124" t="s">
        <v>14510</v>
      </c>
      <c r="R492" s="133" t="s">
        <v>7680</v>
      </c>
      <c r="S492" s="140" t="s">
        <v>8630</v>
      </c>
      <c r="T492" s="142">
        <v>35182.0</v>
      </c>
      <c r="U492" s="140" t="s">
        <v>8632</v>
      </c>
      <c r="V492" s="140" t="s">
        <v>14536</v>
      </c>
      <c r="W492" s="140"/>
    </row>
    <row r="493" ht="22.5" customHeight="1">
      <c r="A493" s="135">
        <v>46054.06811342593</v>
      </c>
      <c r="B493" s="136" t="s">
        <v>9011</v>
      </c>
      <c r="C493" s="153"/>
      <c r="D493" s="136" t="s">
        <v>11286</v>
      </c>
      <c r="E493" s="137">
        <v>19091.0</v>
      </c>
      <c r="F493" s="136" t="s">
        <v>1068</v>
      </c>
      <c r="G493" s="136" t="s">
        <v>15812</v>
      </c>
      <c r="H493" s="136" t="s">
        <v>11591</v>
      </c>
      <c r="I493" s="121" t="str">
        <f>VLOOKUP(CLEAN(F493),'4-1 World Bank Categories'!$B$4:$C$220,2,FALSE)</f>
        <v>High income</v>
      </c>
      <c r="J493" s="136" t="s">
        <v>8328</v>
      </c>
      <c r="K493" s="136" t="s">
        <v>14512</v>
      </c>
      <c r="L493" s="136" t="s">
        <v>14508</v>
      </c>
      <c r="M493" s="136"/>
      <c r="N493" s="136"/>
      <c r="O493" s="136"/>
      <c r="P493" s="136" t="s">
        <v>14509</v>
      </c>
      <c r="Q493" s="124" t="s">
        <v>14510</v>
      </c>
      <c r="R493" s="125"/>
      <c r="S493" s="140" t="s">
        <v>9011</v>
      </c>
      <c r="T493" s="142">
        <v>19091.0</v>
      </c>
      <c r="U493" s="140" t="s">
        <v>8328</v>
      </c>
      <c r="V493" s="140" t="s">
        <v>14536</v>
      </c>
      <c r="W493" s="140"/>
    </row>
    <row r="494" ht="22.5" customHeight="1">
      <c r="A494" s="135">
        <v>46054.103368055556</v>
      </c>
      <c r="B494" s="136" t="s">
        <v>15813</v>
      </c>
      <c r="C494" s="136" t="s">
        <v>15813</v>
      </c>
      <c r="D494" s="136" t="s">
        <v>11286</v>
      </c>
      <c r="E494" s="137">
        <v>36402.0</v>
      </c>
      <c r="F494" s="136" t="s">
        <v>448</v>
      </c>
      <c r="G494" s="136" t="s">
        <v>15814</v>
      </c>
      <c r="H494" s="136" t="s">
        <v>11590</v>
      </c>
      <c r="I494" s="121" t="str">
        <f>VLOOKUP(CLEAN(F494),'4-1 World Bank Categories'!$B$4:$C$220,2,FALSE)</f>
        <v>Middle income</v>
      </c>
      <c r="J494" s="136" t="s">
        <v>8982</v>
      </c>
      <c r="K494" s="136" t="s">
        <v>14507</v>
      </c>
      <c r="L494" s="136" t="s">
        <v>14508</v>
      </c>
      <c r="M494" s="156"/>
      <c r="N494" s="136"/>
      <c r="O494" s="136"/>
      <c r="P494" s="136" t="s">
        <v>14509</v>
      </c>
      <c r="Q494" s="124" t="s">
        <v>14510</v>
      </c>
      <c r="R494" s="125"/>
      <c r="S494" s="140" t="s">
        <v>15813</v>
      </c>
      <c r="T494" s="142">
        <v>36402.0</v>
      </c>
      <c r="U494" s="140" t="s">
        <v>8982</v>
      </c>
      <c r="V494" s="140" t="s">
        <v>14536</v>
      </c>
      <c r="W494" s="140"/>
    </row>
    <row r="495" ht="22.5" customHeight="1">
      <c r="A495" s="135">
        <v>46054.11730324074</v>
      </c>
      <c r="B495" s="136" t="s">
        <v>15815</v>
      </c>
      <c r="C495" s="136" t="s">
        <v>14095</v>
      </c>
      <c r="D495" s="136" t="s">
        <v>11286</v>
      </c>
      <c r="E495" s="137">
        <v>31552.0</v>
      </c>
      <c r="F495" s="136" t="s">
        <v>5361</v>
      </c>
      <c r="G495" s="136" t="s">
        <v>15816</v>
      </c>
      <c r="H495" s="136" t="s">
        <v>15817</v>
      </c>
      <c r="I495" s="121" t="str">
        <f>VLOOKUP(CLEAN(F495),'4-1 World Bank Categories'!$B$4:$C$220,2,FALSE)</f>
        <v>High income</v>
      </c>
      <c r="J495" s="136" t="s">
        <v>8751</v>
      </c>
      <c r="K495" s="136" t="s">
        <v>14507</v>
      </c>
      <c r="L495" s="136" t="s">
        <v>14508</v>
      </c>
      <c r="M495" s="136"/>
      <c r="N495" s="136"/>
      <c r="O495" s="136"/>
      <c r="P495" s="136" t="s">
        <v>14509</v>
      </c>
      <c r="Q495" s="124" t="s">
        <v>14510</v>
      </c>
      <c r="R495" s="133" t="s">
        <v>7680</v>
      </c>
      <c r="S495" s="140" t="s">
        <v>8749</v>
      </c>
      <c r="T495" s="142">
        <v>31552.0</v>
      </c>
      <c r="U495" s="140" t="s">
        <v>8751</v>
      </c>
      <c r="V495" s="140" t="s">
        <v>14586</v>
      </c>
      <c r="W495" s="140"/>
    </row>
    <row r="496" ht="22.5" customHeight="1">
      <c r="A496" s="135">
        <v>46054.188101851854</v>
      </c>
      <c r="B496" s="136" t="s">
        <v>15818</v>
      </c>
      <c r="C496" s="153"/>
      <c r="D496" s="136" t="s">
        <v>11286</v>
      </c>
      <c r="E496" s="137">
        <v>31375.0</v>
      </c>
      <c r="F496" s="136" t="s">
        <v>192</v>
      </c>
      <c r="G496" s="136" t="s">
        <v>15819</v>
      </c>
      <c r="H496" s="136" t="s">
        <v>11682</v>
      </c>
      <c r="I496" s="121" t="str">
        <f>VLOOKUP(CLEAN(F496),'4-1 World Bank Categories'!$B$4:$C$220,2,FALSE)</f>
        <v>Middle income</v>
      </c>
      <c r="J496" s="136" t="s">
        <v>9079</v>
      </c>
      <c r="K496" s="136" t="s">
        <v>14512</v>
      </c>
      <c r="L496" s="136" t="s">
        <v>14508</v>
      </c>
      <c r="M496" s="136"/>
      <c r="N496" s="136"/>
      <c r="O496" s="136"/>
      <c r="P496" s="136" t="s">
        <v>14509</v>
      </c>
      <c r="Q496" s="124" t="s">
        <v>14510</v>
      </c>
      <c r="R496" s="125"/>
      <c r="S496" s="140" t="s">
        <v>15820</v>
      </c>
      <c r="T496" s="142">
        <v>31375.0</v>
      </c>
      <c r="U496" s="140" t="s">
        <v>9079</v>
      </c>
      <c r="V496" s="140" t="s">
        <v>14536</v>
      </c>
      <c r="W496" s="140"/>
    </row>
    <row r="497" ht="22.5" customHeight="1">
      <c r="A497" s="135">
        <v>46054.238900462966</v>
      </c>
      <c r="B497" s="136" t="s">
        <v>15821</v>
      </c>
      <c r="C497" s="153"/>
      <c r="D497" s="136" t="s">
        <v>11286</v>
      </c>
      <c r="E497" s="137">
        <v>32918.0</v>
      </c>
      <c r="F497" s="136" t="s">
        <v>15744</v>
      </c>
      <c r="G497" s="136" t="s">
        <v>15822</v>
      </c>
      <c r="H497" s="136" t="s">
        <v>15823</v>
      </c>
      <c r="I497" s="121" t="str">
        <f>VLOOKUP(CLEAN(F497),'4-1 World Bank Categories'!$B$4:$C$220,2,FALSE)</f>
        <v>Middle income</v>
      </c>
      <c r="J497" s="136" t="s">
        <v>15824</v>
      </c>
      <c r="K497" s="136" t="s">
        <v>14512</v>
      </c>
      <c r="L497" s="136" t="s">
        <v>14592</v>
      </c>
      <c r="M497" s="136" t="s">
        <v>15825</v>
      </c>
      <c r="N497" s="136" t="s">
        <v>15826</v>
      </c>
      <c r="O497" s="129" t="s">
        <v>14726</v>
      </c>
      <c r="P497" s="136" t="s">
        <v>14509</v>
      </c>
      <c r="Q497" s="124" t="s">
        <v>14510</v>
      </c>
      <c r="R497" s="133"/>
      <c r="S497" s="140" t="s">
        <v>9123</v>
      </c>
      <c r="T497" s="142">
        <v>32918.0</v>
      </c>
      <c r="U497" s="140" t="s">
        <v>9125</v>
      </c>
      <c r="V497" s="140" t="s">
        <v>14536</v>
      </c>
      <c r="W497" s="140"/>
    </row>
    <row r="498" ht="22.5" customHeight="1">
      <c r="A498" s="135">
        <v>46054.36384259259</v>
      </c>
      <c r="B498" s="136" t="s">
        <v>15827</v>
      </c>
      <c r="C498" s="153"/>
      <c r="D498" s="136" t="s">
        <v>11286</v>
      </c>
      <c r="E498" s="137">
        <v>38689.0</v>
      </c>
      <c r="F498" s="136" t="s">
        <v>14415</v>
      </c>
      <c r="G498" s="136" t="s">
        <v>15828</v>
      </c>
      <c r="H498" s="136" t="s">
        <v>11682</v>
      </c>
      <c r="I498" s="121" t="str">
        <f>VLOOKUP(CLEAN(F498),'4-1 World Bank Categories'!$B$4:$C$220,2,FALSE)</f>
        <v>Middle income</v>
      </c>
      <c r="J498" s="136" t="s">
        <v>7650</v>
      </c>
      <c r="K498" s="136" t="s">
        <v>14507</v>
      </c>
      <c r="L498" s="136" t="s">
        <v>14508</v>
      </c>
      <c r="M498" s="136" t="s">
        <v>15829</v>
      </c>
      <c r="N498" s="136"/>
      <c r="O498" s="136"/>
      <c r="P498" s="136" t="s">
        <v>14509</v>
      </c>
      <c r="Q498" s="124" t="s">
        <v>14510</v>
      </c>
      <c r="R498" s="125"/>
      <c r="S498" s="140" t="s">
        <v>7648</v>
      </c>
      <c r="T498" s="142">
        <v>38689.0</v>
      </c>
      <c r="U498" s="140" t="s">
        <v>7650</v>
      </c>
      <c r="V498" s="140" t="s">
        <v>14536</v>
      </c>
      <c r="W498" s="140"/>
    </row>
    <row r="499" ht="22.5" customHeight="1">
      <c r="A499" s="135">
        <v>46054.49690972222</v>
      </c>
      <c r="B499" s="136" t="s">
        <v>15830</v>
      </c>
      <c r="C499" s="136" t="s">
        <v>9180</v>
      </c>
      <c r="D499" s="136" t="s">
        <v>11316</v>
      </c>
      <c r="E499" s="137">
        <v>35145.0</v>
      </c>
      <c r="F499" s="136" t="s">
        <v>192</v>
      </c>
      <c r="G499" s="136" t="s">
        <v>11591</v>
      </c>
      <c r="H499" s="136" t="s">
        <v>11590</v>
      </c>
      <c r="I499" s="121" t="str">
        <f>VLOOKUP(CLEAN(F499),'4-1 World Bank Categories'!$B$4:$C$220,2,FALSE)</f>
        <v>Middle income</v>
      </c>
      <c r="J499" s="136" t="s">
        <v>9182</v>
      </c>
      <c r="K499" s="136" t="s">
        <v>14507</v>
      </c>
      <c r="L499" s="136" t="s">
        <v>14592</v>
      </c>
      <c r="M499" s="136"/>
      <c r="N499" s="136"/>
      <c r="O499" s="136"/>
      <c r="P499" s="136" t="s">
        <v>14509</v>
      </c>
      <c r="Q499" s="124" t="s">
        <v>14510</v>
      </c>
      <c r="R499" s="133"/>
      <c r="S499" s="140" t="s">
        <v>9180</v>
      </c>
      <c r="T499" s="142">
        <v>35145.0</v>
      </c>
      <c r="U499" s="140" t="s">
        <v>9182</v>
      </c>
      <c r="V499" s="140" t="s">
        <v>15831</v>
      </c>
      <c r="W499" s="140"/>
    </row>
    <row r="500" ht="22.5" customHeight="1">
      <c r="A500" s="135">
        <v>46054.76559027778</v>
      </c>
      <c r="B500" s="136" t="s">
        <v>15832</v>
      </c>
      <c r="C500" s="136" t="s">
        <v>15833</v>
      </c>
      <c r="D500" s="136" t="s">
        <v>11286</v>
      </c>
      <c r="E500" s="137">
        <v>38799.0</v>
      </c>
      <c r="F500" s="136" t="s">
        <v>3616</v>
      </c>
      <c r="G500" s="136" t="s">
        <v>15638</v>
      </c>
      <c r="H500" s="136" t="s">
        <v>204</v>
      </c>
      <c r="I500" s="121" t="str">
        <f>VLOOKUP(CLEAN(F500),'4-1 World Bank Categories'!$B$4:$C$220,2,FALSE)</f>
        <v>Middle income</v>
      </c>
      <c r="J500" s="136" t="s">
        <v>8541</v>
      </c>
      <c r="K500" s="136" t="s">
        <v>14512</v>
      </c>
      <c r="L500" s="136" t="s">
        <v>14508</v>
      </c>
      <c r="M500" s="136"/>
      <c r="N500" s="136"/>
      <c r="O500" s="136"/>
      <c r="P500" s="136" t="s">
        <v>14509</v>
      </c>
      <c r="Q500" s="124" t="s">
        <v>14510</v>
      </c>
      <c r="R500" s="125"/>
      <c r="S500" s="140" t="s">
        <v>8539</v>
      </c>
      <c r="T500" s="142">
        <v>38806.0</v>
      </c>
      <c r="U500" s="140" t="s">
        <v>8541</v>
      </c>
      <c r="V500" s="140" t="s">
        <v>14643</v>
      </c>
      <c r="W500" s="140"/>
    </row>
    <row r="501" ht="22.5" customHeight="1">
      <c r="A501" s="135">
        <v>46055.12496527778</v>
      </c>
      <c r="B501" s="136" t="s">
        <v>15834</v>
      </c>
      <c r="C501" s="153"/>
      <c r="D501" s="136" t="s">
        <v>11316</v>
      </c>
      <c r="E501" s="137">
        <v>37349.0</v>
      </c>
      <c r="F501" s="136" t="s">
        <v>272</v>
      </c>
      <c r="G501" s="136" t="s">
        <v>14927</v>
      </c>
      <c r="H501" s="136" t="s">
        <v>15835</v>
      </c>
      <c r="I501" s="121" t="str">
        <f>VLOOKUP(CLEAN(F501),'4-1 World Bank Categories'!$B$4:$C$220,2,FALSE)</f>
        <v>Low income</v>
      </c>
      <c r="J501" s="136" t="s">
        <v>8642</v>
      </c>
      <c r="K501" s="136" t="s">
        <v>14507</v>
      </c>
      <c r="L501" s="136" t="s">
        <v>14508</v>
      </c>
      <c r="M501" s="136"/>
      <c r="N501" s="136"/>
      <c r="O501" s="136"/>
      <c r="P501" s="136" t="s">
        <v>14509</v>
      </c>
      <c r="Q501" s="124" t="s">
        <v>14510</v>
      </c>
      <c r="R501" s="133"/>
      <c r="S501" s="140" t="s">
        <v>8640</v>
      </c>
      <c r="T501" s="142">
        <v>37349.0</v>
      </c>
      <c r="U501" s="140" t="s">
        <v>8642</v>
      </c>
      <c r="V501" s="140" t="s">
        <v>14536</v>
      </c>
      <c r="W501" s="140"/>
    </row>
    <row r="502" ht="22.5" customHeight="1">
      <c r="A502" s="165">
        <v>46055.251388888886</v>
      </c>
      <c r="B502" s="166" t="s">
        <v>1555</v>
      </c>
      <c r="C502" s="167"/>
      <c r="D502" s="166" t="s">
        <v>11316</v>
      </c>
      <c r="E502" s="168">
        <v>36017.0</v>
      </c>
      <c r="F502" s="166" t="s">
        <v>14407</v>
      </c>
      <c r="G502" s="166" t="s">
        <v>15610</v>
      </c>
      <c r="H502" s="166" t="s">
        <v>14533</v>
      </c>
      <c r="I502" s="121" t="str">
        <f>VLOOKUP(CLEAN(F502),'4-1 World Bank Categories'!$B$4:$C$220,2,FALSE)</f>
        <v>Low income</v>
      </c>
      <c r="J502" s="136" t="s">
        <v>1557</v>
      </c>
      <c r="K502" s="136" t="s">
        <v>14507</v>
      </c>
      <c r="L502" s="136" t="s">
        <v>14508</v>
      </c>
      <c r="M502" s="136"/>
      <c r="N502" s="136"/>
      <c r="O502" s="136"/>
      <c r="P502" s="136" t="s">
        <v>14509</v>
      </c>
      <c r="Q502" s="124" t="s">
        <v>14510</v>
      </c>
      <c r="R502" s="125"/>
      <c r="S502" s="140" t="s">
        <v>1555</v>
      </c>
      <c r="T502" s="142">
        <v>36017.0</v>
      </c>
      <c r="U502" s="140" t="s">
        <v>1557</v>
      </c>
      <c r="V502" s="140" t="s">
        <v>14536</v>
      </c>
      <c r="W502" s="140"/>
    </row>
    <row r="503" ht="22.5" customHeight="1">
      <c r="A503" s="135">
        <v>46055.47478009259</v>
      </c>
      <c r="B503" s="136" t="s">
        <v>9813</v>
      </c>
      <c r="C503" s="153"/>
      <c r="D503" s="136" t="s">
        <v>11286</v>
      </c>
      <c r="E503" s="137">
        <v>35005.0</v>
      </c>
      <c r="F503" s="136" t="s">
        <v>3616</v>
      </c>
      <c r="G503" s="136" t="s">
        <v>15836</v>
      </c>
      <c r="H503" s="136" t="s">
        <v>14890</v>
      </c>
      <c r="I503" s="121" t="str">
        <f>VLOOKUP(CLEAN(F503),'4-1 World Bank Categories'!$B$4:$C$220,2,FALSE)</f>
        <v>Middle income</v>
      </c>
      <c r="J503" s="136" t="s">
        <v>9814</v>
      </c>
      <c r="K503" s="136" t="s">
        <v>14507</v>
      </c>
      <c r="L503" s="136" t="s">
        <v>14508</v>
      </c>
      <c r="M503" s="136"/>
      <c r="N503" s="136"/>
      <c r="O503" s="136"/>
      <c r="P503" s="136" t="s">
        <v>14509</v>
      </c>
      <c r="Q503" s="124" t="s">
        <v>14510</v>
      </c>
      <c r="R503" s="133" t="s">
        <v>7680</v>
      </c>
      <c r="S503" s="140" t="s">
        <v>9813</v>
      </c>
      <c r="T503" s="142">
        <v>35005.0</v>
      </c>
      <c r="U503" s="140" t="s">
        <v>9814</v>
      </c>
      <c r="V503" s="140" t="s">
        <v>14536</v>
      </c>
      <c r="W503" s="140"/>
    </row>
    <row r="504" ht="22.5" customHeight="1">
      <c r="A504" s="120">
        <v>46055.53724762732</v>
      </c>
      <c r="B504" s="121" t="s">
        <v>15837</v>
      </c>
      <c r="C504" s="122"/>
      <c r="D504" s="121" t="s">
        <v>11286</v>
      </c>
      <c r="E504" s="123">
        <v>32052.0</v>
      </c>
      <c r="F504" s="121" t="s">
        <v>221</v>
      </c>
      <c r="G504" s="121" t="s">
        <v>1814</v>
      </c>
      <c r="H504" s="121" t="s">
        <v>562</v>
      </c>
      <c r="I504" s="121" t="str">
        <f>VLOOKUP(CLEAN(F504),'4-1 World Bank Categories'!$B$4:$C$220,2,FALSE)</f>
        <v>High income</v>
      </c>
      <c r="J504" s="121" t="s">
        <v>7528</v>
      </c>
      <c r="K504" s="121" t="s">
        <v>14512</v>
      </c>
      <c r="L504" s="121" t="s">
        <v>14592</v>
      </c>
      <c r="M504" s="122"/>
      <c r="N504" s="121"/>
      <c r="O504" s="121"/>
      <c r="P504" s="121" t="s">
        <v>15838</v>
      </c>
      <c r="Q504" s="124" t="s">
        <v>14510</v>
      </c>
      <c r="R504" s="125" t="s">
        <v>14516</v>
      </c>
      <c r="S504" s="126" t="s">
        <v>15839</v>
      </c>
      <c r="T504" s="127"/>
      <c r="U504" s="127"/>
      <c r="V504" s="127"/>
      <c r="W504" s="127"/>
    </row>
    <row r="505" ht="22.5" customHeight="1">
      <c r="A505" s="135">
        <v>46057.97489583334</v>
      </c>
      <c r="B505" s="136" t="s">
        <v>8665</v>
      </c>
      <c r="C505" s="136" t="s">
        <v>15840</v>
      </c>
      <c r="D505" s="136" t="s">
        <v>11316</v>
      </c>
      <c r="E505" s="137">
        <v>37881.0</v>
      </c>
      <c r="F505" s="136" t="s">
        <v>14434</v>
      </c>
      <c r="G505" s="136" t="s">
        <v>15841</v>
      </c>
      <c r="H505" s="136" t="s">
        <v>11682</v>
      </c>
      <c r="I505" s="121" t="str">
        <f>VLOOKUP(CLEAN(F505),'4-1 World Bank Categories'!$B$4:$C$220,2,FALSE)</f>
        <v>High income</v>
      </c>
      <c r="J505" s="136" t="s">
        <v>8667</v>
      </c>
      <c r="K505" s="136" t="s">
        <v>14507</v>
      </c>
      <c r="L505" s="136" t="s">
        <v>14508</v>
      </c>
      <c r="M505" s="136"/>
      <c r="N505" s="136"/>
      <c r="O505" s="136"/>
      <c r="P505" s="136" t="s">
        <v>14509</v>
      </c>
      <c r="Q505" s="124" t="s">
        <v>14510</v>
      </c>
      <c r="R505" s="125" t="s">
        <v>14516</v>
      </c>
      <c r="S505" s="140" t="s">
        <v>8665</v>
      </c>
      <c r="T505" s="142">
        <v>37881.0</v>
      </c>
      <c r="U505" s="140" t="s">
        <v>8667</v>
      </c>
      <c r="V505" s="140" t="s">
        <v>14536</v>
      </c>
      <c r="W505" s="140"/>
    </row>
    <row r="506" ht="22.5" customHeight="1">
      <c r="A506" s="128">
        <v>46059.07735712963</v>
      </c>
      <c r="B506" s="129" t="s">
        <v>9247</v>
      </c>
      <c r="C506" s="130"/>
      <c r="D506" s="129" t="s">
        <v>11316</v>
      </c>
      <c r="E506" s="131">
        <v>46074.0</v>
      </c>
      <c r="F506" s="129" t="s">
        <v>272</v>
      </c>
      <c r="G506" s="129" t="s">
        <v>11682</v>
      </c>
      <c r="H506" s="129" t="s">
        <v>11682</v>
      </c>
      <c r="I506" s="121" t="str">
        <f>VLOOKUP(CLEAN(F506),'4-1 World Bank Categories'!$B$4:$C$220,2,FALSE)</f>
        <v>Low income</v>
      </c>
      <c r="J506" s="129" t="s">
        <v>9249</v>
      </c>
      <c r="K506" s="129" t="s">
        <v>14507</v>
      </c>
      <c r="L506" s="129" t="s">
        <v>14508</v>
      </c>
      <c r="M506" s="130"/>
      <c r="N506" s="129"/>
      <c r="O506" s="129"/>
      <c r="P506" s="129" t="s">
        <v>14509</v>
      </c>
      <c r="Q506" s="124" t="s">
        <v>14510</v>
      </c>
      <c r="R506" s="133"/>
      <c r="S506" s="134" t="s">
        <v>9247</v>
      </c>
      <c r="T506" s="127"/>
      <c r="U506" s="127"/>
      <c r="V506" s="127"/>
      <c r="W506" s="127"/>
    </row>
    <row r="507" ht="22.5" customHeight="1">
      <c r="A507" s="135">
        <v>46059.140752314815</v>
      </c>
      <c r="B507" s="136" t="s">
        <v>15842</v>
      </c>
      <c r="C507" s="153"/>
      <c r="D507" s="136" t="s">
        <v>11286</v>
      </c>
      <c r="E507" s="137">
        <v>35691.0</v>
      </c>
      <c r="F507" s="136" t="s">
        <v>272</v>
      </c>
      <c r="G507" s="136" t="s">
        <v>15843</v>
      </c>
      <c r="H507" s="136" t="s">
        <v>15844</v>
      </c>
      <c r="I507" s="121" t="str">
        <f>VLOOKUP(CLEAN(F507),'4-1 World Bank Categories'!$B$4:$C$220,2,FALSE)</f>
        <v>Low income</v>
      </c>
      <c r="J507" s="136" t="s">
        <v>2388</v>
      </c>
      <c r="K507" s="136" t="s">
        <v>14507</v>
      </c>
      <c r="L507" s="136" t="s">
        <v>14508</v>
      </c>
      <c r="M507" s="136"/>
      <c r="N507" s="136"/>
      <c r="O507" s="136"/>
      <c r="P507" s="136" t="s">
        <v>14509</v>
      </c>
      <c r="Q507" s="124" t="s">
        <v>14510</v>
      </c>
      <c r="R507" s="125" t="s">
        <v>7680</v>
      </c>
      <c r="S507" s="140" t="s">
        <v>15842</v>
      </c>
      <c r="T507" s="142">
        <v>35691.0</v>
      </c>
      <c r="U507" s="140" t="s">
        <v>2388</v>
      </c>
      <c r="V507" s="140" t="s">
        <v>14536</v>
      </c>
      <c r="W507" s="140"/>
    </row>
    <row r="508" ht="22.5" customHeight="1">
      <c r="A508" s="128">
        <v>46059.6652069213</v>
      </c>
      <c r="B508" s="129" t="s">
        <v>15845</v>
      </c>
      <c r="C508" s="129" t="s">
        <v>15846</v>
      </c>
      <c r="D508" s="129" t="s">
        <v>11316</v>
      </c>
      <c r="E508" s="131">
        <v>36206.0</v>
      </c>
      <c r="F508" s="129" t="s">
        <v>272</v>
      </c>
      <c r="G508" s="129" t="s">
        <v>15847</v>
      </c>
      <c r="H508" s="129" t="s">
        <v>11682</v>
      </c>
      <c r="I508" s="121" t="str">
        <f>VLOOKUP(CLEAN(F508),'4-1 World Bank Categories'!$B$4:$C$220,2,FALSE)</f>
        <v>Low income</v>
      </c>
      <c r="J508" s="129" t="s">
        <v>2185</v>
      </c>
      <c r="K508" s="129" t="s">
        <v>14507</v>
      </c>
      <c r="L508" s="129" t="s">
        <v>14592</v>
      </c>
      <c r="M508" s="130"/>
      <c r="N508" s="129"/>
      <c r="O508" s="129"/>
      <c r="P508" s="129" t="s">
        <v>14509</v>
      </c>
      <c r="Q508" s="124" t="s">
        <v>14510</v>
      </c>
      <c r="R508" s="133" t="s">
        <v>7680</v>
      </c>
      <c r="S508" s="134">
        <v>2.56759021143E11</v>
      </c>
      <c r="T508" s="127"/>
      <c r="U508" s="127"/>
      <c r="V508" s="127"/>
      <c r="W508" s="127"/>
    </row>
    <row r="509" ht="22.5" customHeight="1">
      <c r="A509" s="135">
        <v>46059.67060185185</v>
      </c>
      <c r="B509" s="136" t="s">
        <v>3487</v>
      </c>
      <c r="C509" s="153"/>
      <c r="D509" s="136" t="s">
        <v>11286</v>
      </c>
      <c r="E509" s="137">
        <v>37610.0</v>
      </c>
      <c r="F509" s="136" t="s">
        <v>272</v>
      </c>
      <c r="G509" s="136" t="s">
        <v>15848</v>
      </c>
      <c r="H509" s="136" t="s">
        <v>11591</v>
      </c>
      <c r="I509" s="121" t="str">
        <f>VLOOKUP(CLEAN(F509),'4-1 World Bank Categories'!$B$4:$C$220,2,FALSE)</f>
        <v>Low income</v>
      </c>
      <c r="J509" s="136" t="s">
        <v>15849</v>
      </c>
      <c r="K509" s="136" t="s">
        <v>14507</v>
      </c>
      <c r="L509" s="136" t="s">
        <v>14592</v>
      </c>
      <c r="M509" s="136"/>
      <c r="N509" s="136"/>
      <c r="O509" s="136"/>
      <c r="P509" s="136" t="s">
        <v>14509</v>
      </c>
      <c r="Q509" s="124" t="s">
        <v>14510</v>
      </c>
      <c r="R509" s="125"/>
      <c r="S509" s="140" t="s">
        <v>3487</v>
      </c>
      <c r="T509" s="142">
        <v>37610.0</v>
      </c>
      <c r="U509" s="140" t="s">
        <v>3489</v>
      </c>
      <c r="V509" s="140" t="s">
        <v>14548</v>
      </c>
      <c r="W509" s="140"/>
    </row>
    <row r="510" ht="22.5" hidden="1" customHeight="1">
      <c r="A510" s="135">
        <v>46059.68342592593</v>
      </c>
      <c r="B510" s="136" t="s">
        <v>15850</v>
      </c>
      <c r="C510" s="153"/>
      <c r="D510" s="136" t="s">
        <v>11316</v>
      </c>
      <c r="E510" s="137">
        <v>38135.0</v>
      </c>
      <c r="F510" s="136" t="s">
        <v>272</v>
      </c>
      <c r="G510" s="136" t="s">
        <v>14781</v>
      </c>
      <c r="H510" s="136" t="s">
        <v>7454</v>
      </c>
      <c r="I510" s="121" t="str">
        <f>VLOOKUP(CLEAN(F510),'4-1 World Bank Categories'!$B$4:$C$220,2,FALSE)</f>
        <v>Low income</v>
      </c>
      <c r="J510" s="136" t="s">
        <v>15851</v>
      </c>
      <c r="K510" s="136" t="s">
        <v>14507</v>
      </c>
      <c r="L510" s="136" t="s">
        <v>14592</v>
      </c>
      <c r="M510" s="136"/>
      <c r="N510" s="136"/>
      <c r="O510" s="136"/>
      <c r="P510" s="136" t="s">
        <v>14509</v>
      </c>
      <c r="Q510" s="138" t="s">
        <v>14523</v>
      </c>
      <c r="R510" s="139"/>
      <c r="S510" s="140"/>
      <c r="T510" s="141"/>
      <c r="U510" s="140"/>
      <c r="V510" s="140"/>
      <c r="W510" s="140"/>
    </row>
    <row r="511" ht="22.5" customHeight="1">
      <c r="A511" s="143">
        <v>46059.87333333334</v>
      </c>
      <c r="B511" s="144" t="s">
        <v>15852</v>
      </c>
      <c r="C511" s="160"/>
      <c r="D511" s="144" t="s">
        <v>11286</v>
      </c>
      <c r="E511" s="145">
        <v>36809.0</v>
      </c>
      <c r="F511" s="136" t="s">
        <v>272</v>
      </c>
      <c r="G511" s="144" t="s">
        <v>11682</v>
      </c>
      <c r="H511" s="144" t="s">
        <v>15853</v>
      </c>
      <c r="I511" s="121" t="str">
        <f>VLOOKUP(CLEAN(F511),'4-1 World Bank Categories'!$B$4:$C$220,2,FALSE)</f>
        <v>Low income</v>
      </c>
      <c r="J511" s="144" t="s">
        <v>3788</v>
      </c>
      <c r="K511" s="144" t="s">
        <v>14507</v>
      </c>
      <c r="L511" s="144" t="s">
        <v>14508</v>
      </c>
      <c r="M511" s="144"/>
      <c r="N511" s="144"/>
      <c r="O511" s="144"/>
      <c r="P511" s="144" t="s">
        <v>14509</v>
      </c>
      <c r="Q511" s="124" t="s">
        <v>14510</v>
      </c>
      <c r="R511" s="133"/>
      <c r="S511" s="140" t="s">
        <v>3786</v>
      </c>
      <c r="T511" s="142">
        <v>36809.0</v>
      </c>
      <c r="U511" s="140" t="s">
        <v>3788</v>
      </c>
      <c r="V511" s="140" t="s">
        <v>14536</v>
      </c>
      <c r="W511" s="140"/>
    </row>
    <row r="512" ht="22.5" customHeight="1">
      <c r="A512" s="135">
        <v>46059.87420138889</v>
      </c>
      <c r="B512" s="136" t="s">
        <v>15854</v>
      </c>
      <c r="C512" s="153"/>
      <c r="D512" s="136" t="s">
        <v>11286</v>
      </c>
      <c r="E512" s="137">
        <v>37071.0</v>
      </c>
      <c r="F512" s="136" t="s">
        <v>272</v>
      </c>
      <c r="G512" s="136" t="s">
        <v>15855</v>
      </c>
      <c r="H512" s="136" t="s">
        <v>15856</v>
      </c>
      <c r="I512" s="121" t="str">
        <f>VLOOKUP(CLEAN(F512),'4-1 World Bank Categories'!$B$4:$C$220,2,FALSE)</f>
        <v>Low income</v>
      </c>
      <c r="J512" s="136" t="s">
        <v>15857</v>
      </c>
      <c r="K512" s="136" t="s">
        <v>14507</v>
      </c>
      <c r="L512" s="136" t="s">
        <v>14508</v>
      </c>
      <c r="M512" s="136"/>
      <c r="N512" s="136"/>
      <c r="O512" s="136"/>
      <c r="P512" s="136" t="s">
        <v>14509</v>
      </c>
      <c r="Q512" s="124" t="s">
        <v>14510</v>
      </c>
      <c r="R512" s="125"/>
      <c r="S512" s="140" t="s">
        <v>15854</v>
      </c>
      <c r="T512" s="142">
        <v>37071.0</v>
      </c>
      <c r="U512" s="140" t="s">
        <v>8922</v>
      </c>
      <c r="V512" s="140" t="s">
        <v>14548</v>
      </c>
      <c r="W512" s="140"/>
    </row>
    <row r="513" ht="22.5" customHeight="1">
      <c r="A513" s="135">
        <v>46060.215949074074</v>
      </c>
      <c r="B513" s="136" t="s">
        <v>9270</v>
      </c>
      <c r="C513" s="153"/>
      <c r="D513" s="136" t="s">
        <v>11316</v>
      </c>
      <c r="E513" s="137">
        <v>22772.0</v>
      </c>
      <c r="F513" s="136" t="s">
        <v>448</v>
      </c>
      <c r="G513" s="136" t="s">
        <v>15858</v>
      </c>
      <c r="H513" s="136" t="s">
        <v>15468</v>
      </c>
      <c r="I513" s="121" t="str">
        <f>VLOOKUP(CLEAN(F513),'4-1 World Bank Categories'!$B$4:$C$220,2,FALSE)</f>
        <v>Middle income</v>
      </c>
      <c r="J513" s="136" t="s">
        <v>9272</v>
      </c>
      <c r="K513" s="136" t="s">
        <v>14507</v>
      </c>
      <c r="L513" s="136" t="s">
        <v>14508</v>
      </c>
      <c r="M513" s="136"/>
      <c r="N513" s="136"/>
      <c r="O513" s="136"/>
      <c r="P513" s="136" t="s">
        <v>14509</v>
      </c>
      <c r="Q513" s="124" t="s">
        <v>14510</v>
      </c>
      <c r="R513" s="133"/>
      <c r="S513" s="140" t="s">
        <v>9270</v>
      </c>
      <c r="T513" s="142">
        <v>22772.0</v>
      </c>
      <c r="U513" s="140" t="s">
        <v>9272</v>
      </c>
      <c r="V513" s="140" t="s">
        <v>14536</v>
      </c>
      <c r="W513" s="140"/>
    </row>
    <row r="514" ht="22.5" customHeight="1">
      <c r="A514" s="135">
        <v>46060.85173611111</v>
      </c>
      <c r="B514" s="136" t="s">
        <v>15859</v>
      </c>
      <c r="C514" s="153"/>
      <c r="D514" s="136" t="s">
        <v>11286</v>
      </c>
      <c r="E514" s="137">
        <v>35046.0</v>
      </c>
      <c r="F514" s="136" t="s">
        <v>272</v>
      </c>
      <c r="G514" s="136" t="s">
        <v>15860</v>
      </c>
      <c r="H514" s="136" t="s">
        <v>12278</v>
      </c>
      <c r="I514" s="121" t="str">
        <f>VLOOKUP(CLEAN(F514),'4-1 World Bank Categories'!$B$4:$C$220,2,FALSE)</f>
        <v>Low income</v>
      </c>
      <c r="J514" s="136" t="s">
        <v>9280</v>
      </c>
      <c r="K514" s="136" t="s">
        <v>14507</v>
      </c>
      <c r="L514" s="136" t="s">
        <v>14508</v>
      </c>
      <c r="M514" s="136"/>
      <c r="N514" s="136"/>
      <c r="O514" s="136"/>
      <c r="P514" s="136" t="s">
        <v>14509</v>
      </c>
      <c r="Q514" s="124" t="s">
        <v>14510</v>
      </c>
      <c r="R514" s="125"/>
      <c r="S514" s="140" t="s">
        <v>9278</v>
      </c>
      <c r="T514" s="142">
        <v>35046.0</v>
      </c>
      <c r="U514" s="140" t="s">
        <v>9280</v>
      </c>
      <c r="V514" s="140" t="s">
        <v>14586</v>
      </c>
      <c r="W514" s="140"/>
    </row>
    <row r="515" ht="22.5" customHeight="1">
      <c r="A515" s="135">
        <v>46062.00009259259</v>
      </c>
      <c r="B515" s="136" t="s">
        <v>15861</v>
      </c>
      <c r="C515" s="153"/>
      <c r="D515" s="136" t="s">
        <v>11286</v>
      </c>
      <c r="E515" s="137">
        <v>37860.0</v>
      </c>
      <c r="F515" s="136" t="s">
        <v>4081</v>
      </c>
      <c r="G515" s="136" t="s">
        <v>15862</v>
      </c>
      <c r="H515" s="136" t="s">
        <v>15863</v>
      </c>
      <c r="I515" s="121" t="str">
        <f>VLOOKUP(CLEAN(F515),'4-1 World Bank Categories'!$B$4:$C$220,2,FALSE)</f>
        <v>High income</v>
      </c>
      <c r="J515" s="136" t="s">
        <v>8598</v>
      </c>
      <c r="K515" s="136" t="s">
        <v>14507</v>
      </c>
      <c r="L515" s="136" t="s">
        <v>14508</v>
      </c>
      <c r="M515" s="136" t="s">
        <v>15864</v>
      </c>
      <c r="N515" s="136"/>
      <c r="O515" s="136"/>
      <c r="P515" s="136" t="s">
        <v>14509</v>
      </c>
      <c r="Q515" s="124" t="s">
        <v>14510</v>
      </c>
      <c r="R515" s="133" t="s">
        <v>14516</v>
      </c>
      <c r="S515" s="140" t="s">
        <v>8596</v>
      </c>
      <c r="T515" s="142">
        <v>37860.0</v>
      </c>
      <c r="U515" s="140" t="s">
        <v>8598</v>
      </c>
      <c r="V515" s="140" t="s">
        <v>14586</v>
      </c>
      <c r="W515" s="140"/>
    </row>
    <row r="516" ht="22.5" customHeight="1">
      <c r="A516" s="135">
        <v>46062.38748842593</v>
      </c>
      <c r="B516" s="136" t="s">
        <v>15865</v>
      </c>
      <c r="C516" s="136" t="s">
        <v>15866</v>
      </c>
      <c r="D516" s="136" t="s">
        <v>11316</v>
      </c>
      <c r="E516" s="137">
        <v>38768.0</v>
      </c>
      <c r="F516" s="136" t="s">
        <v>14434</v>
      </c>
      <c r="G516" s="136" t="s">
        <v>15867</v>
      </c>
      <c r="H516" s="136" t="s">
        <v>11682</v>
      </c>
      <c r="I516" s="121" t="str">
        <f>VLOOKUP(CLEAN(F516),'4-1 World Bank Categories'!$B$4:$C$220,2,FALSE)</f>
        <v>High income</v>
      </c>
      <c r="J516" s="136" t="s">
        <v>3951</v>
      </c>
      <c r="K516" s="136" t="s">
        <v>14512</v>
      </c>
      <c r="L516" s="136" t="s">
        <v>15672</v>
      </c>
      <c r="M516" s="136"/>
      <c r="N516" s="136"/>
      <c r="O516" s="136"/>
      <c r="P516" s="136" t="s">
        <v>14509</v>
      </c>
      <c r="Q516" s="124" t="s">
        <v>14510</v>
      </c>
      <c r="R516" s="125" t="s">
        <v>14516</v>
      </c>
      <c r="S516" s="140" t="s">
        <v>3949</v>
      </c>
      <c r="T516" s="142">
        <v>38768.0</v>
      </c>
      <c r="U516" s="140" t="s">
        <v>3951</v>
      </c>
      <c r="V516" s="140" t="s">
        <v>14586</v>
      </c>
      <c r="W516" s="140"/>
    </row>
    <row r="517" ht="22.5" customHeight="1">
      <c r="A517" s="135">
        <v>46063.25268518519</v>
      </c>
      <c r="B517" s="136" t="s">
        <v>8805</v>
      </c>
      <c r="C517" s="153"/>
      <c r="D517" s="136" t="s">
        <v>11286</v>
      </c>
      <c r="E517" s="137">
        <v>36639.0</v>
      </c>
      <c r="F517" s="136" t="s">
        <v>1275</v>
      </c>
      <c r="G517" s="136" t="s">
        <v>15868</v>
      </c>
      <c r="H517" s="136" t="s">
        <v>11682</v>
      </c>
      <c r="I517" s="121" t="str">
        <f>VLOOKUP(CLEAN(F517),'4-1 World Bank Categories'!$B$4:$C$220,2,FALSE)</f>
        <v>High income</v>
      </c>
      <c r="J517" s="136" t="s">
        <v>8807</v>
      </c>
      <c r="K517" s="136" t="s">
        <v>14507</v>
      </c>
      <c r="L517" s="136" t="s">
        <v>14508</v>
      </c>
      <c r="M517" s="136"/>
      <c r="N517" s="136"/>
      <c r="O517" s="136"/>
      <c r="P517" s="136" t="s">
        <v>14509</v>
      </c>
      <c r="Q517" s="124" t="s">
        <v>14510</v>
      </c>
      <c r="R517" s="133" t="s">
        <v>14516</v>
      </c>
      <c r="S517" s="140" t="s">
        <v>8805</v>
      </c>
      <c r="T517" s="142">
        <v>36639.0</v>
      </c>
      <c r="U517" s="140" t="s">
        <v>8807</v>
      </c>
      <c r="V517" s="140" t="s">
        <v>14536</v>
      </c>
      <c r="W517" s="140"/>
    </row>
    <row r="518" ht="22.5" customHeight="1">
      <c r="A518" s="161">
        <v>46063.82482638889</v>
      </c>
      <c r="B518" s="162" t="s">
        <v>15869</v>
      </c>
      <c r="C518" s="163"/>
      <c r="D518" s="162" t="s">
        <v>11286</v>
      </c>
      <c r="E518" s="164">
        <v>36791.0</v>
      </c>
      <c r="F518" s="136" t="s">
        <v>272</v>
      </c>
      <c r="G518" s="162" t="s">
        <v>15870</v>
      </c>
      <c r="H518" s="162" t="s">
        <v>15871</v>
      </c>
      <c r="I518" s="121" t="str">
        <f>VLOOKUP(CLEAN(F518),'4-1 World Bank Categories'!$B$4:$C$220,2,FALSE)</f>
        <v>Low income</v>
      </c>
      <c r="J518" s="162" t="s">
        <v>2975</v>
      </c>
      <c r="K518" s="162" t="s">
        <v>14512</v>
      </c>
      <c r="L518" s="162" t="s">
        <v>14508</v>
      </c>
      <c r="M518" s="162"/>
      <c r="N518" s="162"/>
      <c r="O518" s="162"/>
      <c r="P518" s="162" t="s">
        <v>14509</v>
      </c>
      <c r="Q518" s="124" t="s">
        <v>14510</v>
      </c>
      <c r="R518" s="125" t="s">
        <v>7680</v>
      </c>
      <c r="S518" s="140" t="s">
        <v>15869</v>
      </c>
      <c r="T518" s="142">
        <v>36791.0</v>
      </c>
      <c r="U518" s="140" t="s">
        <v>2975</v>
      </c>
      <c r="V518" s="140" t="s">
        <v>14536</v>
      </c>
      <c r="W518" s="140"/>
    </row>
    <row r="519" ht="22.5" customHeight="1">
      <c r="A519" s="135">
        <v>46064.68949074074</v>
      </c>
      <c r="B519" s="136" t="s">
        <v>8301</v>
      </c>
      <c r="C519" s="136" t="s">
        <v>15872</v>
      </c>
      <c r="D519" s="136" t="s">
        <v>11286</v>
      </c>
      <c r="E519" s="137">
        <v>38027.0</v>
      </c>
      <c r="F519" s="136" t="s">
        <v>14434</v>
      </c>
      <c r="G519" s="136" t="s">
        <v>15873</v>
      </c>
      <c r="H519" s="136" t="s">
        <v>15874</v>
      </c>
      <c r="I519" s="121" t="str">
        <f>VLOOKUP(CLEAN(F519),'4-1 World Bank Categories'!$B$4:$C$220,2,FALSE)</f>
        <v>High income</v>
      </c>
      <c r="J519" s="136" t="s">
        <v>8303</v>
      </c>
      <c r="K519" s="136" t="s">
        <v>14507</v>
      </c>
      <c r="L519" s="136" t="s">
        <v>14508</v>
      </c>
      <c r="M519" s="156"/>
      <c r="N519" s="136"/>
      <c r="O519" s="136"/>
      <c r="P519" s="136" t="s">
        <v>14509</v>
      </c>
      <c r="Q519" s="124" t="s">
        <v>14510</v>
      </c>
      <c r="R519" s="133" t="s">
        <v>14516</v>
      </c>
      <c r="S519" s="140" t="s">
        <v>8301</v>
      </c>
      <c r="T519" s="142">
        <v>38027.0</v>
      </c>
      <c r="U519" s="140" t="s">
        <v>8303</v>
      </c>
      <c r="V519" s="140" t="s">
        <v>14536</v>
      </c>
      <c r="W519" s="140"/>
    </row>
    <row r="520" ht="22.5" hidden="1" customHeight="1">
      <c r="A520" s="161">
        <v>46065.486284722225</v>
      </c>
      <c r="B520" s="162" t="s">
        <v>15875</v>
      </c>
      <c r="C520" s="163"/>
      <c r="D520" s="162" t="s">
        <v>11286</v>
      </c>
      <c r="E520" s="164">
        <v>46108.0</v>
      </c>
      <c r="F520" s="162" t="s">
        <v>192</v>
      </c>
      <c r="G520" s="162" t="s">
        <v>15876</v>
      </c>
      <c r="H520" s="162" t="s">
        <v>15877</v>
      </c>
      <c r="I520" s="121" t="str">
        <f>VLOOKUP(CLEAN(F520),'4-1 World Bank Categories'!$B$4:$C$220,2,FALSE)</f>
        <v>Middle income</v>
      </c>
      <c r="J520" s="162" t="s">
        <v>15878</v>
      </c>
      <c r="K520" s="162" t="s">
        <v>14507</v>
      </c>
      <c r="L520" s="162" t="s">
        <v>14508</v>
      </c>
      <c r="M520" s="162"/>
      <c r="N520" s="162"/>
      <c r="O520" s="162"/>
      <c r="P520" s="162" t="s">
        <v>14509</v>
      </c>
      <c r="Q520" s="138" t="s">
        <v>14523</v>
      </c>
      <c r="R520" s="139"/>
      <c r="S520" s="140"/>
      <c r="T520" s="141"/>
      <c r="U520" s="140"/>
      <c r="V520" s="140"/>
      <c r="W520" s="140"/>
    </row>
    <row r="521" ht="22.5" customHeight="1">
      <c r="A521" s="120">
        <v>46065.8362028125</v>
      </c>
      <c r="B521" s="121" t="s">
        <v>6293</v>
      </c>
      <c r="C521" s="122"/>
      <c r="D521" s="121" t="s">
        <v>11286</v>
      </c>
      <c r="E521" s="123">
        <v>37501.0</v>
      </c>
      <c r="F521" s="121" t="s">
        <v>1275</v>
      </c>
      <c r="G521" s="121" t="s">
        <v>15879</v>
      </c>
      <c r="H521" s="129" t="s">
        <v>11682</v>
      </c>
      <c r="I521" s="121" t="str">
        <f>VLOOKUP(CLEAN(F521),'4-1 World Bank Categories'!$B$4:$C$220,2,FALSE)</f>
        <v>High income</v>
      </c>
      <c r="J521" s="129" t="s">
        <v>6295</v>
      </c>
      <c r="K521" s="129" t="s">
        <v>14507</v>
      </c>
      <c r="L521" s="129" t="s">
        <v>14592</v>
      </c>
      <c r="M521" s="130"/>
      <c r="N521" s="129"/>
      <c r="O521" s="129"/>
      <c r="P521" s="129" t="s">
        <v>14509</v>
      </c>
      <c r="Q521" s="124" t="s">
        <v>14510</v>
      </c>
      <c r="R521" s="125" t="s">
        <v>14516</v>
      </c>
      <c r="S521" s="134" t="s">
        <v>6293</v>
      </c>
      <c r="T521" s="127"/>
      <c r="U521" s="127"/>
      <c r="V521" s="127"/>
      <c r="W521" s="127"/>
    </row>
    <row r="522" ht="22.5" customHeight="1">
      <c r="A522" s="135">
        <v>46067.559953703705</v>
      </c>
      <c r="B522" s="136" t="s">
        <v>15880</v>
      </c>
      <c r="C522" s="153"/>
      <c r="D522" s="136" t="s">
        <v>11286</v>
      </c>
      <c r="E522" s="137">
        <v>27187.0</v>
      </c>
      <c r="F522" s="136" t="s">
        <v>249</v>
      </c>
      <c r="G522" s="136" t="s">
        <v>15881</v>
      </c>
      <c r="H522" s="136" t="s">
        <v>15882</v>
      </c>
      <c r="I522" s="121" t="str">
        <f>VLOOKUP(CLEAN(F522),'4-1 World Bank Categories'!$B$4:$C$220,2,FALSE)</f>
        <v>High income</v>
      </c>
      <c r="J522" s="136" t="s">
        <v>9346</v>
      </c>
      <c r="K522" s="136" t="s">
        <v>14507</v>
      </c>
      <c r="L522" s="136" t="s">
        <v>14508</v>
      </c>
      <c r="M522" s="136"/>
      <c r="N522" s="136"/>
      <c r="O522" s="136"/>
      <c r="P522" s="136" t="s">
        <v>14509</v>
      </c>
      <c r="Q522" s="124" t="s">
        <v>14510</v>
      </c>
      <c r="R522" s="125"/>
      <c r="S522" s="140" t="s">
        <v>9344</v>
      </c>
      <c r="T522" s="142">
        <v>27187.0</v>
      </c>
      <c r="U522" s="140" t="s">
        <v>9346</v>
      </c>
      <c r="V522" s="140" t="s">
        <v>14586</v>
      </c>
      <c r="W522" s="140"/>
    </row>
    <row r="523" ht="22.5" customHeight="1">
      <c r="A523" s="143">
        <v>46069.886875</v>
      </c>
      <c r="B523" s="144" t="s">
        <v>1257</v>
      </c>
      <c r="C523" s="160"/>
      <c r="D523" s="144" t="s">
        <v>11286</v>
      </c>
      <c r="E523" s="145">
        <v>31417.0</v>
      </c>
      <c r="F523" s="136" t="s">
        <v>272</v>
      </c>
      <c r="G523" s="144" t="s">
        <v>15883</v>
      </c>
      <c r="H523" s="144" t="s">
        <v>14533</v>
      </c>
      <c r="I523" s="121" t="str">
        <f>VLOOKUP(CLEAN(F523),'4-1 World Bank Categories'!$B$4:$C$220,2,FALSE)</f>
        <v>Low income</v>
      </c>
      <c r="J523" s="144" t="s">
        <v>1259</v>
      </c>
      <c r="K523" s="144" t="s">
        <v>14512</v>
      </c>
      <c r="L523" s="144" t="s">
        <v>14508</v>
      </c>
      <c r="M523" s="144"/>
      <c r="N523" s="144"/>
      <c r="O523" s="144"/>
      <c r="P523" s="144" t="s">
        <v>14509</v>
      </c>
      <c r="Q523" s="124" t="s">
        <v>14510</v>
      </c>
      <c r="R523" s="125"/>
      <c r="S523" s="140" t="s">
        <v>1257</v>
      </c>
      <c r="T523" s="142">
        <v>31417.0</v>
      </c>
      <c r="U523" s="140" t="s">
        <v>1259</v>
      </c>
      <c r="V523" s="140" t="s">
        <v>14536</v>
      </c>
      <c r="W523" s="140"/>
    </row>
    <row r="524" ht="22.5" customHeight="1">
      <c r="A524" s="135">
        <v>46070.10773148148</v>
      </c>
      <c r="B524" s="136" t="s">
        <v>9443</v>
      </c>
      <c r="C524" s="153"/>
      <c r="D524" s="136" t="s">
        <v>11286</v>
      </c>
      <c r="E524" s="137">
        <v>36870.0</v>
      </c>
      <c r="F524" s="136" t="s">
        <v>272</v>
      </c>
      <c r="G524" s="136" t="s">
        <v>15848</v>
      </c>
      <c r="H524" s="136" t="s">
        <v>11682</v>
      </c>
      <c r="I524" s="121" t="str">
        <f>VLOOKUP(CLEAN(F524),'4-1 World Bank Categories'!$B$4:$C$220,2,FALSE)</f>
        <v>Low income</v>
      </c>
      <c r="J524" s="136" t="s">
        <v>9445</v>
      </c>
      <c r="K524" s="136" t="s">
        <v>14507</v>
      </c>
      <c r="L524" s="136" t="s">
        <v>14508</v>
      </c>
      <c r="M524" s="136"/>
      <c r="N524" s="136"/>
      <c r="O524" s="136"/>
      <c r="P524" s="136" t="s">
        <v>14509</v>
      </c>
      <c r="Q524" s="124" t="s">
        <v>14510</v>
      </c>
      <c r="R524" s="133"/>
      <c r="S524" s="140" t="s">
        <v>9443</v>
      </c>
      <c r="T524" s="142">
        <v>36870.0</v>
      </c>
      <c r="U524" s="140" t="s">
        <v>9445</v>
      </c>
      <c r="V524" s="140" t="s">
        <v>14536</v>
      </c>
      <c r="W524" s="140"/>
    </row>
    <row r="525" ht="22.5" customHeight="1">
      <c r="A525" s="135">
        <v>46071.59842592593</v>
      </c>
      <c r="B525" s="136" t="s">
        <v>3113</v>
      </c>
      <c r="C525" s="153"/>
      <c r="D525" s="136" t="s">
        <v>11286</v>
      </c>
      <c r="E525" s="137">
        <v>36217.0</v>
      </c>
      <c r="F525" s="136" t="s">
        <v>2862</v>
      </c>
      <c r="G525" s="136" t="s">
        <v>1453</v>
      </c>
      <c r="H525" s="136" t="s">
        <v>11590</v>
      </c>
      <c r="I525" s="121" t="str">
        <f>VLOOKUP(CLEAN(F525),'4-1 World Bank Categories'!$B$4:$C$220,2,FALSE)</f>
        <v>Middle income</v>
      </c>
      <c r="J525" s="136" t="s">
        <v>15884</v>
      </c>
      <c r="K525" s="136" t="s">
        <v>14512</v>
      </c>
      <c r="L525" s="136" t="s">
        <v>14508</v>
      </c>
      <c r="M525" s="136"/>
      <c r="N525" s="136"/>
      <c r="O525" s="136"/>
      <c r="P525" s="136" t="s">
        <v>14509</v>
      </c>
      <c r="Q525" s="124" t="s">
        <v>14510</v>
      </c>
      <c r="R525" s="125"/>
      <c r="S525" s="140" t="s">
        <v>3113</v>
      </c>
      <c r="T525" s="142">
        <v>36217.0</v>
      </c>
      <c r="U525" s="140" t="s">
        <v>3115</v>
      </c>
      <c r="V525" s="140" t="s">
        <v>14536</v>
      </c>
      <c r="W525" s="140"/>
    </row>
    <row r="526" ht="22.5" customHeight="1">
      <c r="A526" s="135">
        <v>46071.97539351852</v>
      </c>
      <c r="B526" s="136" t="s">
        <v>6778</v>
      </c>
      <c r="C526" s="153"/>
      <c r="D526" s="136" t="s">
        <v>11286</v>
      </c>
      <c r="E526" s="137">
        <v>32590.0</v>
      </c>
      <c r="F526" s="136" t="s">
        <v>4106</v>
      </c>
      <c r="G526" s="136" t="s">
        <v>15885</v>
      </c>
      <c r="H526" s="136" t="s">
        <v>11590</v>
      </c>
      <c r="I526" s="121" t="str">
        <f>VLOOKUP(CLEAN(F526),'4-1 World Bank Categories'!$B$4:$C$220,2,FALSE)</f>
        <v>Middle income</v>
      </c>
      <c r="J526" s="136" t="s">
        <v>15886</v>
      </c>
      <c r="K526" s="136" t="s">
        <v>14512</v>
      </c>
      <c r="L526" s="136" t="s">
        <v>14508</v>
      </c>
      <c r="M526" s="136"/>
      <c r="N526" s="136"/>
      <c r="O526" s="136"/>
      <c r="P526" s="136" t="s">
        <v>14509</v>
      </c>
      <c r="Q526" s="124" t="s">
        <v>14510</v>
      </c>
      <c r="R526" s="133"/>
      <c r="S526" s="140" t="s">
        <v>6778</v>
      </c>
      <c r="T526" s="142">
        <v>32590.0</v>
      </c>
      <c r="U526" s="140" t="s">
        <v>6780</v>
      </c>
      <c r="V526" s="140" t="s">
        <v>14536</v>
      </c>
      <c r="W526" s="140"/>
    </row>
    <row r="527" ht="22.5" customHeight="1">
      <c r="A527" s="135">
        <v>46072.00960648148</v>
      </c>
      <c r="B527" s="136" t="s">
        <v>6941</v>
      </c>
      <c r="C527" s="153"/>
      <c r="D527" s="136" t="s">
        <v>11316</v>
      </c>
      <c r="E527" s="137">
        <v>35333.0</v>
      </c>
      <c r="F527" s="136" t="s">
        <v>4106</v>
      </c>
      <c r="G527" s="136" t="s">
        <v>15887</v>
      </c>
      <c r="H527" s="136" t="s">
        <v>15888</v>
      </c>
      <c r="I527" s="121" t="str">
        <f>VLOOKUP(CLEAN(F527),'4-1 World Bank Categories'!$B$4:$C$220,2,FALSE)</f>
        <v>Middle income</v>
      </c>
      <c r="J527" s="136" t="s">
        <v>6943</v>
      </c>
      <c r="K527" s="136" t="s">
        <v>14507</v>
      </c>
      <c r="L527" s="136" t="s">
        <v>14508</v>
      </c>
      <c r="M527" s="136"/>
      <c r="N527" s="136"/>
      <c r="O527" s="136"/>
      <c r="P527" s="136" t="s">
        <v>14509</v>
      </c>
      <c r="Q527" s="124" t="s">
        <v>14510</v>
      </c>
      <c r="R527" s="125" t="s">
        <v>7680</v>
      </c>
      <c r="S527" s="140" t="s">
        <v>6941</v>
      </c>
      <c r="T527" s="142">
        <v>35333.0</v>
      </c>
      <c r="U527" s="140" t="s">
        <v>6943</v>
      </c>
      <c r="V527" s="140" t="s">
        <v>14536</v>
      </c>
      <c r="W527" s="140"/>
    </row>
    <row r="528" ht="22.5" customHeight="1">
      <c r="A528" s="135">
        <v>46074.74549768519</v>
      </c>
      <c r="B528" s="136" t="s">
        <v>8695</v>
      </c>
      <c r="C528" s="136" t="s">
        <v>15889</v>
      </c>
      <c r="D528" s="136" t="s">
        <v>11286</v>
      </c>
      <c r="E528" s="137">
        <v>36615.0</v>
      </c>
      <c r="F528" s="136" t="s">
        <v>14434</v>
      </c>
      <c r="G528" s="136" t="s">
        <v>15890</v>
      </c>
      <c r="H528" s="136" t="s">
        <v>7454</v>
      </c>
      <c r="I528" s="121" t="str">
        <f>VLOOKUP(CLEAN(F528),'4-1 World Bank Categories'!$B$4:$C$220,2,FALSE)</f>
        <v>High income</v>
      </c>
      <c r="J528" s="136" t="s">
        <v>15891</v>
      </c>
      <c r="K528" s="136" t="s">
        <v>14507</v>
      </c>
      <c r="L528" s="136" t="s">
        <v>14508</v>
      </c>
      <c r="M528" s="136"/>
      <c r="N528" s="136"/>
      <c r="O528" s="136"/>
      <c r="P528" s="136" t="s">
        <v>14509</v>
      </c>
      <c r="Q528" s="124" t="s">
        <v>14510</v>
      </c>
      <c r="R528" s="133" t="s">
        <v>14516</v>
      </c>
      <c r="S528" s="140"/>
      <c r="T528" s="141"/>
      <c r="U528" s="140"/>
      <c r="V528" s="140"/>
      <c r="W528" s="140"/>
    </row>
    <row r="529" ht="22.5" customHeight="1">
      <c r="A529" s="135">
        <v>46074.767384259256</v>
      </c>
      <c r="B529" s="136" t="s">
        <v>8946</v>
      </c>
      <c r="C529" s="136" t="s">
        <v>15892</v>
      </c>
      <c r="D529" s="136" t="s">
        <v>11286</v>
      </c>
      <c r="E529" s="137">
        <v>37797.0</v>
      </c>
      <c r="F529" s="136" t="s">
        <v>14434</v>
      </c>
      <c r="G529" s="136" t="s">
        <v>15893</v>
      </c>
      <c r="H529" s="136" t="s">
        <v>7454</v>
      </c>
      <c r="I529" s="121" t="str">
        <f>VLOOKUP(CLEAN(F529),'4-1 World Bank Categories'!$B$4:$C$220,2,FALSE)</f>
        <v>High income</v>
      </c>
      <c r="J529" s="136" t="s">
        <v>8948</v>
      </c>
      <c r="K529" s="136" t="s">
        <v>14507</v>
      </c>
      <c r="L529" s="136" t="s">
        <v>14508</v>
      </c>
      <c r="M529" s="136"/>
      <c r="N529" s="136"/>
      <c r="O529" s="136"/>
      <c r="P529" s="136" t="s">
        <v>14509</v>
      </c>
      <c r="Q529" s="124" t="s">
        <v>14510</v>
      </c>
      <c r="R529" s="125" t="s">
        <v>14516</v>
      </c>
      <c r="S529" s="140" t="s">
        <v>8946</v>
      </c>
      <c r="T529" s="142">
        <v>37797.0</v>
      </c>
      <c r="U529" s="140" t="s">
        <v>8948</v>
      </c>
      <c r="V529" s="140" t="s">
        <v>14536</v>
      </c>
      <c r="W529" s="140"/>
    </row>
    <row r="530" ht="22.5" customHeight="1">
      <c r="A530" s="135">
        <v>46076.79355324074</v>
      </c>
      <c r="B530" s="136" t="s">
        <v>15894</v>
      </c>
      <c r="C530" s="153"/>
      <c r="D530" s="136" t="s">
        <v>11286</v>
      </c>
      <c r="E530" s="137">
        <v>36175.0</v>
      </c>
      <c r="F530" s="136" t="s">
        <v>132</v>
      </c>
      <c r="G530" s="136" t="s">
        <v>15895</v>
      </c>
      <c r="H530" s="136" t="s">
        <v>15896</v>
      </c>
      <c r="I530" s="121" t="str">
        <f>VLOOKUP(CLEAN(F530),'4-1 World Bank Categories'!$B$4:$C$220,2,FALSE)</f>
        <v>Middle income</v>
      </c>
      <c r="J530" s="136" t="s">
        <v>10138</v>
      </c>
      <c r="K530" s="136" t="s">
        <v>14507</v>
      </c>
      <c r="L530" s="136" t="s">
        <v>14508</v>
      </c>
      <c r="M530" s="136"/>
      <c r="N530" s="136"/>
      <c r="O530" s="136"/>
      <c r="P530" s="136" t="s">
        <v>14509</v>
      </c>
      <c r="Q530" s="124" t="s">
        <v>14510</v>
      </c>
      <c r="R530" s="125" t="s">
        <v>14516</v>
      </c>
      <c r="S530" s="140" t="s">
        <v>15897</v>
      </c>
      <c r="T530" s="141"/>
      <c r="U530" s="140"/>
      <c r="V530" s="140"/>
      <c r="W530" s="140"/>
    </row>
    <row r="531" ht="22.5" customHeight="1">
      <c r="A531" s="135">
        <v>46078.31407407407</v>
      </c>
      <c r="B531" s="136" t="s">
        <v>7118</v>
      </c>
      <c r="C531" s="136" t="s">
        <v>15898</v>
      </c>
      <c r="D531" s="136" t="s">
        <v>11286</v>
      </c>
      <c r="E531" s="137">
        <v>37677.0</v>
      </c>
      <c r="F531" s="136" t="s">
        <v>971</v>
      </c>
      <c r="G531" s="136" t="s">
        <v>15899</v>
      </c>
      <c r="H531" s="136" t="s">
        <v>15900</v>
      </c>
      <c r="I531" s="121" t="str">
        <f>VLOOKUP(CLEAN(F531),'4-1 World Bank Categories'!$B$4:$C$220,2,FALSE)</f>
        <v>High income</v>
      </c>
      <c r="J531" s="136" t="s">
        <v>15901</v>
      </c>
      <c r="K531" s="136" t="s">
        <v>14507</v>
      </c>
      <c r="L531" s="136" t="s">
        <v>14508</v>
      </c>
      <c r="M531" s="136"/>
      <c r="N531" s="136"/>
      <c r="O531" s="136"/>
      <c r="P531" s="136" t="s">
        <v>14509</v>
      </c>
      <c r="Q531" s="124" t="s">
        <v>14510</v>
      </c>
      <c r="R531" s="133" t="s">
        <v>14516</v>
      </c>
      <c r="S531" s="140" t="s">
        <v>7118</v>
      </c>
      <c r="T531" s="142">
        <v>45713.0</v>
      </c>
      <c r="U531" s="140" t="s">
        <v>7119</v>
      </c>
      <c r="V531" s="140" t="s">
        <v>14643</v>
      </c>
      <c r="W531" s="140"/>
    </row>
    <row r="532" ht="22.5" customHeight="1">
      <c r="A532" s="135">
        <v>46078.31497685185</v>
      </c>
      <c r="B532" s="136" t="s">
        <v>7105</v>
      </c>
      <c r="C532" s="153"/>
      <c r="D532" s="136" t="s">
        <v>11286</v>
      </c>
      <c r="E532" s="137">
        <v>37871.0</v>
      </c>
      <c r="F532" s="136" t="s">
        <v>971</v>
      </c>
      <c r="G532" s="136" t="s">
        <v>15902</v>
      </c>
      <c r="H532" s="136" t="s">
        <v>15903</v>
      </c>
      <c r="I532" s="121" t="str">
        <f>VLOOKUP(CLEAN(F532),'4-1 World Bank Categories'!$B$4:$C$220,2,FALSE)</f>
        <v>High income</v>
      </c>
      <c r="J532" s="136" t="s">
        <v>7107</v>
      </c>
      <c r="K532" s="136" t="s">
        <v>14507</v>
      </c>
      <c r="L532" s="136" t="s">
        <v>14508</v>
      </c>
      <c r="M532" s="136"/>
      <c r="N532" s="136"/>
      <c r="O532" s="136"/>
      <c r="P532" s="136" t="s">
        <v>14509</v>
      </c>
      <c r="Q532" s="124" t="s">
        <v>14510</v>
      </c>
      <c r="R532" s="125" t="s">
        <v>14516</v>
      </c>
      <c r="S532" s="140" t="s">
        <v>7105</v>
      </c>
      <c r="T532" s="142">
        <v>37871.0</v>
      </c>
      <c r="U532" s="140" t="s">
        <v>7107</v>
      </c>
      <c r="V532" s="140" t="s">
        <v>14536</v>
      </c>
      <c r="W532" s="140"/>
    </row>
    <row r="533" ht="22.5" customHeight="1">
      <c r="A533" s="120">
        <v>46078.702383587966</v>
      </c>
      <c r="B533" s="121" t="s">
        <v>15904</v>
      </c>
      <c r="C533" s="121" t="s">
        <v>15905</v>
      </c>
      <c r="D533" s="121" t="s">
        <v>11286</v>
      </c>
      <c r="E533" s="123">
        <v>39050.0</v>
      </c>
      <c r="F533" s="121" t="s">
        <v>14434</v>
      </c>
      <c r="G533" s="121" t="s">
        <v>15906</v>
      </c>
      <c r="H533" s="121" t="s">
        <v>11682</v>
      </c>
      <c r="I533" s="121" t="str">
        <f>VLOOKUP(CLEAN(F533),'4-1 World Bank Categories'!$B$4:$C$220,2,FALSE)</f>
        <v>High income</v>
      </c>
      <c r="J533" s="121" t="s">
        <v>6553</v>
      </c>
      <c r="K533" s="121" t="s">
        <v>14507</v>
      </c>
      <c r="L533" s="121" t="s">
        <v>14508</v>
      </c>
      <c r="M533" s="122"/>
      <c r="N533" s="121"/>
      <c r="O533" s="121"/>
      <c r="P533" s="121" t="s">
        <v>14509</v>
      </c>
      <c r="Q533" s="124" t="s">
        <v>14510</v>
      </c>
      <c r="R533" s="133" t="s">
        <v>14516</v>
      </c>
      <c r="S533" s="126" t="s">
        <v>6551</v>
      </c>
      <c r="T533" s="127"/>
      <c r="U533" s="127"/>
      <c r="V533" s="127"/>
      <c r="W533" s="127"/>
    </row>
    <row r="534" ht="22.5" customHeight="1">
      <c r="A534" s="143">
        <v>46078.702731481484</v>
      </c>
      <c r="B534" s="144" t="s">
        <v>15907</v>
      </c>
      <c r="C534" s="144" t="s">
        <v>15908</v>
      </c>
      <c r="D534" s="144" t="s">
        <v>11286</v>
      </c>
      <c r="E534" s="145">
        <v>35435.0</v>
      </c>
      <c r="F534" s="144" t="s">
        <v>14434</v>
      </c>
      <c r="G534" s="144" t="s">
        <v>15909</v>
      </c>
      <c r="H534" s="144" t="s">
        <v>7454</v>
      </c>
      <c r="I534" s="121" t="str">
        <f>VLOOKUP(CLEAN(F534),'4-1 World Bank Categories'!$B$4:$C$220,2,FALSE)</f>
        <v>High income</v>
      </c>
      <c r="J534" s="144" t="s">
        <v>8869</v>
      </c>
      <c r="K534" s="144" t="s">
        <v>14507</v>
      </c>
      <c r="L534" s="144" t="s">
        <v>14508</v>
      </c>
      <c r="M534" s="144"/>
      <c r="N534" s="144"/>
      <c r="O534" s="144"/>
      <c r="P534" s="144" t="s">
        <v>14509</v>
      </c>
      <c r="Q534" s="124" t="s">
        <v>14510</v>
      </c>
      <c r="R534" s="125" t="s">
        <v>14516</v>
      </c>
      <c r="S534" s="140" t="s">
        <v>8868</v>
      </c>
      <c r="T534" s="142">
        <v>35435.0</v>
      </c>
      <c r="U534" s="140" t="s">
        <v>8869</v>
      </c>
      <c r="V534" s="140" t="s">
        <v>14586</v>
      </c>
      <c r="W534" s="140"/>
    </row>
    <row r="535" ht="22.5" customHeight="1">
      <c r="A535" s="135">
        <v>46078.702835648146</v>
      </c>
      <c r="B535" s="136" t="s">
        <v>15910</v>
      </c>
      <c r="C535" s="136" t="s">
        <v>9583</v>
      </c>
      <c r="D535" s="136" t="s">
        <v>11286</v>
      </c>
      <c r="E535" s="137">
        <v>37575.0</v>
      </c>
      <c r="F535" s="136" t="s">
        <v>14434</v>
      </c>
      <c r="G535" s="136" t="s">
        <v>15911</v>
      </c>
      <c r="H535" s="136" t="s">
        <v>11682</v>
      </c>
      <c r="I535" s="121" t="str">
        <f>VLOOKUP(CLEAN(F535),'4-1 World Bank Categories'!$B$4:$C$220,2,FALSE)</f>
        <v>High income</v>
      </c>
      <c r="J535" s="136" t="s">
        <v>9584</v>
      </c>
      <c r="K535" s="136" t="s">
        <v>14512</v>
      </c>
      <c r="L535" s="136" t="s">
        <v>14592</v>
      </c>
      <c r="M535" s="136"/>
      <c r="N535" s="136"/>
      <c r="O535" s="136"/>
      <c r="P535" s="136" t="s">
        <v>14509</v>
      </c>
      <c r="Q535" s="124" t="s">
        <v>14510</v>
      </c>
      <c r="R535" s="133" t="s">
        <v>14516</v>
      </c>
      <c r="S535" s="140" t="s">
        <v>9583</v>
      </c>
      <c r="T535" s="142">
        <v>37575.0</v>
      </c>
      <c r="U535" s="140" t="s">
        <v>9584</v>
      </c>
      <c r="V535" s="140" t="s">
        <v>14783</v>
      </c>
      <c r="W535" s="140"/>
    </row>
    <row r="536" ht="22.5" customHeight="1">
      <c r="A536" s="161">
        <v>46078.70346064815</v>
      </c>
      <c r="B536" s="162" t="s">
        <v>8686</v>
      </c>
      <c r="C536" s="162" t="s">
        <v>15912</v>
      </c>
      <c r="D536" s="162" t="s">
        <v>11286</v>
      </c>
      <c r="E536" s="164">
        <v>38292.0</v>
      </c>
      <c r="F536" s="162" t="s">
        <v>14434</v>
      </c>
      <c r="G536" s="162" t="s">
        <v>15913</v>
      </c>
      <c r="H536" s="162" t="s">
        <v>11682</v>
      </c>
      <c r="I536" s="121" t="str">
        <f>VLOOKUP(CLEAN(F536),'4-1 World Bank Categories'!$B$4:$C$220,2,FALSE)</f>
        <v>High income</v>
      </c>
      <c r="J536" s="162" t="s">
        <v>8688</v>
      </c>
      <c r="K536" s="162" t="s">
        <v>14507</v>
      </c>
      <c r="L536" s="162" t="s">
        <v>14508</v>
      </c>
      <c r="M536" s="162"/>
      <c r="N536" s="162"/>
      <c r="O536" s="162"/>
      <c r="P536" s="162" t="s">
        <v>14509</v>
      </c>
      <c r="Q536" s="124" t="s">
        <v>14510</v>
      </c>
      <c r="R536" s="125" t="s">
        <v>14516</v>
      </c>
      <c r="S536" s="140" t="s">
        <v>8686</v>
      </c>
      <c r="T536" s="142">
        <v>38292.0</v>
      </c>
      <c r="U536" s="140" t="s">
        <v>8688</v>
      </c>
      <c r="V536" s="140" t="s">
        <v>14536</v>
      </c>
      <c r="W536" s="140"/>
    </row>
    <row r="537" ht="22.5" customHeight="1">
      <c r="A537" s="135">
        <v>46078.70528935185</v>
      </c>
      <c r="B537" s="136" t="s">
        <v>15914</v>
      </c>
      <c r="C537" s="136" t="s">
        <v>15915</v>
      </c>
      <c r="D537" s="136" t="s">
        <v>11286</v>
      </c>
      <c r="E537" s="137">
        <v>38464.0</v>
      </c>
      <c r="F537" s="136" t="s">
        <v>14434</v>
      </c>
      <c r="G537" s="136" t="s">
        <v>15916</v>
      </c>
      <c r="H537" s="136" t="s">
        <v>7454</v>
      </c>
      <c r="I537" s="121" t="str">
        <f>VLOOKUP(CLEAN(F537),'4-1 World Bank Categories'!$B$4:$C$220,2,FALSE)</f>
        <v>High income</v>
      </c>
      <c r="J537" s="136" t="s">
        <v>9425</v>
      </c>
      <c r="K537" s="136" t="s">
        <v>14512</v>
      </c>
      <c r="L537" s="136" t="s">
        <v>14876</v>
      </c>
      <c r="M537" s="136"/>
      <c r="N537" s="136"/>
      <c r="O537" s="136"/>
      <c r="P537" s="136" t="s">
        <v>14509</v>
      </c>
      <c r="Q537" s="124" t="s">
        <v>14510</v>
      </c>
      <c r="R537" s="133" t="s">
        <v>14516</v>
      </c>
      <c r="S537" s="140" t="s">
        <v>9423</v>
      </c>
      <c r="T537" s="142">
        <v>38464.0</v>
      </c>
      <c r="U537" s="140" t="s">
        <v>9425</v>
      </c>
      <c r="V537" s="140" t="s">
        <v>14586</v>
      </c>
      <c r="W537" s="140"/>
    </row>
    <row r="538" ht="22.5" customHeight="1">
      <c r="A538" s="135">
        <v>46078.70622685185</v>
      </c>
      <c r="B538" s="136" t="s">
        <v>15917</v>
      </c>
      <c r="C538" s="136" t="s">
        <v>15918</v>
      </c>
      <c r="D538" s="136" t="s">
        <v>11286</v>
      </c>
      <c r="E538" s="137">
        <v>38386.0</v>
      </c>
      <c r="F538" s="136" t="s">
        <v>14434</v>
      </c>
      <c r="G538" s="136" t="s">
        <v>15919</v>
      </c>
      <c r="H538" s="136" t="s">
        <v>7454</v>
      </c>
      <c r="I538" s="121" t="str">
        <f>VLOOKUP(CLEAN(F538),'4-1 World Bank Categories'!$B$4:$C$220,2,FALSE)</f>
        <v>High income</v>
      </c>
      <c r="J538" s="136" t="s">
        <v>8545</v>
      </c>
      <c r="K538" s="136" t="s">
        <v>14512</v>
      </c>
      <c r="L538" s="136" t="s">
        <v>14585</v>
      </c>
      <c r="M538" s="136"/>
      <c r="N538" s="136"/>
      <c r="O538" s="136"/>
      <c r="P538" s="136" t="s">
        <v>14509</v>
      </c>
      <c r="Q538" s="124" t="s">
        <v>14510</v>
      </c>
      <c r="R538" s="125" t="s">
        <v>14516</v>
      </c>
      <c r="S538" s="140" t="s">
        <v>8543</v>
      </c>
      <c r="T538" s="142">
        <v>38386.0</v>
      </c>
      <c r="U538" s="140" t="s">
        <v>8545</v>
      </c>
      <c r="V538" s="140" t="s">
        <v>14586</v>
      </c>
      <c r="W538" s="140"/>
    </row>
    <row r="539" ht="22.5" customHeight="1">
      <c r="A539" s="135">
        <v>46078.710069444445</v>
      </c>
      <c r="B539" s="136" t="s">
        <v>15920</v>
      </c>
      <c r="C539" s="136" t="s">
        <v>15921</v>
      </c>
      <c r="D539" s="136" t="s">
        <v>11286</v>
      </c>
      <c r="E539" s="137">
        <v>37657.0</v>
      </c>
      <c r="F539" s="136" t="s">
        <v>14434</v>
      </c>
      <c r="G539" s="136" t="s">
        <v>15922</v>
      </c>
      <c r="H539" s="136" t="s">
        <v>12050</v>
      </c>
      <c r="I539" s="121" t="str">
        <f>VLOOKUP(CLEAN(F539),'4-1 World Bank Categories'!$B$4:$C$220,2,FALSE)</f>
        <v>High income</v>
      </c>
      <c r="J539" s="136" t="s">
        <v>6654</v>
      </c>
      <c r="K539" s="136" t="s">
        <v>14512</v>
      </c>
      <c r="L539" s="136" t="s">
        <v>15672</v>
      </c>
      <c r="M539" s="136"/>
      <c r="N539" s="136"/>
      <c r="O539" s="136"/>
      <c r="P539" s="136" t="s">
        <v>14509</v>
      </c>
      <c r="Q539" s="124" t="s">
        <v>14510</v>
      </c>
      <c r="R539" s="133" t="s">
        <v>14516</v>
      </c>
      <c r="S539" s="140" t="s">
        <v>6652</v>
      </c>
      <c r="T539" s="142">
        <v>37657.0</v>
      </c>
      <c r="U539" s="140" t="s">
        <v>6654</v>
      </c>
      <c r="V539" s="140" t="s">
        <v>14586</v>
      </c>
      <c r="W539" s="140"/>
    </row>
    <row r="540" ht="22.5" customHeight="1">
      <c r="A540" s="135">
        <v>46078.7109837963</v>
      </c>
      <c r="B540" s="136" t="s">
        <v>15923</v>
      </c>
      <c r="C540" s="136" t="s">
        <v>15924</v>
      </c>
      <c r="D540" s="136" t="s">
        <v>11286</v>
      </c>
      <c r="E540" s="137">
        <v>36664.0</v>
      </c>
      <c r="F540" s="136" t="s">
        <v>14434</v>
      </c>
      <c r="G540" s="136" t="s">
        <v>15925</v>
      </c>
      <c r="H540" s="136" t="s">
        <v>7454</v>
      </c>
      <c r="I540" s="121" t="str">
        <f>VLOOKUP(CLEAN(F540),'4-1 World Bank Categories'!$B$4:$C$220,2,FALSE)</f>
        <v>High income</v>
      </c>
      <c r="J540" s="136" t="s">
        <v>7979</v>
      </c>
      <c r="K540" s="136" t="s">
        <v>14512</v>
      </c>
      <c r="L540" s="136" t="s">
        <v>14876</v>
      </c>
      <c r="M540" s="136"/>
      <c r="N540" s="136"/>
      <c r="O540" s="136"/>
      <c r="P540" s="136" t="s">
        <v>14509</v>
      </c>
      <c r="Q540" s="124" t="s">
        <v>14510</v>
      </c>
      <c r="R540" s="125" t="s">
        <v>14516</v>
      </c>
      <c r="S540" s="140" t="s">
        <v>7977</v>
      </c>
      <c r="T540" s="142">
        <v>36664.0</v>
      </c>
      <c r="U540" s="140" t="s">
        <v>7979</v>
      </c>
      <c r="V540" s="140" t="s">
        <v>14536</v>
      </c>
      <c r="W540" s="140"/>
    </row>
    <row r="541" ht="22.5" customHeight="1">
      <c r="A541" s="143">
        <v>46078.71152777778</v>
      </c>
      <c r="B541" s="144" t="s">
        <v>15926</v>
      </c>
      <c r="C541" s="144" t="s">
        <v>15927</v>
      </c>
      <c r="D541" s="144" t="s">
        <v>11286</v>
      </c>
      <c r="E541" s="145">
        <v>37132.0</v>
      </c>
      <c r="F541" s="144" t="s">
        <v>14434</v>
      </c>
      <c r="G541" s="144" t="s">
        <v>15928</v>
      </c>
      <c r="H541" s="144" t="s">
        <v>11682</v>
      </c>
      <c r="I541" s="121" t="str">
        <f>VLOOKUP(CLEAN(F541),'4-1 World Bank Categories'!$B$4:$C$220,2,FALSE)</f>
        <v>High income</v>
      </c>
      <c r="J541" s="144" t="s">
        <v>8887</v>
      </c>
      <c r="K541" s="144" t="s">
        <v>14507</v>
      </c>
      <c r="L541" s="144" t="s">
        <v>14508</v>
      </c>
      <c r="M541" s="144"/>
      <c r="N541" s="144"/>
      <c r="O541" s="144"/>
      <c r="P541" s="144" t="s">
        <v>14509</v>
      </c>
      <c r="Q541" s="124" t="s">
        <v>14510</v>
      </c>
      <c r="R541" s="133" t="s">
        <v>14516</v>
      </c>
      <c r="S541" s="140" t="s">
        <v>8885</v>
      </c>
      <c r="T541" s="142">
        <v>37132.0</v>
      </c>
      <c r="U541" s="140" t="s">
        <v>8887</v>
      </c>
      <c r="V541" s="140" t="s">
        <v>15198</v>
      </c>
      <c r="W541" s="140"/>
    </row>
    <row r="542" ht="22.5" customHeight="1">
      <c r="A542" s="143">
        <v>46078.71252314815</v>
      </c>
      <c r="B542" s="144" t="s">
        <v>15929</v>
      </c>
      <c r="C542" s="144" t="s">
        <v>15930</v>
      </c>
      <c r="D542" s="144" t="s">
        <v>11316</v>
      </c>
      <c r="E542" s="145">
        <v>37221.0</v>
      </c>
      <c r="F542" s="144" t="s">
        <v>14434</v>
      </c>
      <c r="G542" s="144" t="s">
        <v>15931</v>
      </c>
      <c r="H542" s="144" t="s">
        <v>11682</v>
      </c>
      <c r="I542" s="121" t="str">
        <f>VLOOKUP(CLEAN(F542),'4-1 World Bank Categories'!$B$4:$C$220,2,FALSE)</f>
        <v>High income</v>
      </c>
      <c r="J542" s="144" t="s">
        <v>8890</v>
      </c>
      <c r="K542" s="144" t="s">
        <v>14507</v>
      </c>
      <c r="L542" s="144" t="s">
        <v>14508</v>
      </c>
      <c r="M542" s="144"/>
      <c r="N542" s="144"/>
      <c r="O542" s="144"/>
      <c r="P542" s="144" t="s">
        <v>14509</v>
      </c>
      <c r="Q542" s="124" t="s">
        <v>14510</v>
      </c>
      <c r="R542" s="125" t="s">
        <v>14516</v>
      </c>
      <c r="S542" s="140" t="s">
        <v>8888</v>
      </c>
      <c r="T542" s="142">
        <v>37221.0</v>
      </c>
      <c r="U542" s="140" t="s">
        <v>8890</v>
      </c>
      <c r="V542" s="140" t="s">
        <v>14586</v>
      </c>
      <c r="W542" s="140"/>
    </row>
    <row r="543" ht="22.5" customHeight="1">
      <c r="A543" s="135">
        <v>46078.71550925926</v>
      </c>
      <c r="B543" s="136" t="s">
        <v>15932</v>
      </c>
      <c r="C543" s="136" t="s">
        <v>15933</v>
      </c>
      <c r="D543" s="136" t="s">
        <v>11286</v>
      </c>
      <c r="E543" s="137">
        <v>38323.0</v>
      </c>
      <c r="F543" s="136" t="s">
        <v>14434</v>
      </c>
      <c r="G543" s="136" t="s">
        <v>15934</v>
      </c>
      <c r="H543" s="136" t="s">
        <v>11682</v>
      </c>
      <c r="I543" s="121" t="str">
        <f>VLOOKUP(CLEAN(F543),'4-1 World Bank Categories'!$B$4:$C$220,2,FALSE)</f>
        <v>High income</v>
      </c>
      <c r="J543" s="136" t="s">
        <v>8877</v>
      </c>
      <c r="K543" s="136" t="s">
        <v>14507</v>
      </c>
      <c r="L543" s="136" t="s">
        <v>14508</v>
      </c>
      <c r="M543" s="136"/>
      <c r="N543" s="136"/>
      <c r="O543" s="136"/>
      <c r="P543" s="136" t="s">
        <v>14509</v>
      </c>
      <c r="Q543" s="124" t="s">
        <v>14510</v>
      </c>
      <c r="R543" s="133" t="s">
        <v>14516</v>
      </c>
      <c r="S543" s="140" t="s">
        <v>8875</v>
      </c>
      <c r="T543" s="142">
        <v>38323.0</v>
      </c>
      <c r="U543" s="140" t="s">
        <v>8877</v>
      </c>
      <c r="V543" s="140" t="s">
        <v>14586</v>
      </c>
      <c r="W543" s="140"/>
    </row>
    <row r="544" ht="22.5" customHeight="1">
      <c r="A544" s="135">
        <v>46078.71642361111</v>
      </c>
      <c r="B544" s="136" t="s">
        <v>8724</v>
      </c>
      <c r="C544" s="136" t="s">
        <v>15935</v>
      </c>
      <c r="D544" s="136" t="s">
        <v>11286</v>
      </c>
      <c r="E544" s="137">
        <v>35839.0</v>
      </c>
      <c r="F544" s="136" t="s">
        <v>14434</v>
      </c>
      <c r="G544" s="136" t="s">
        <v>15936</v>
      </c>
      <c r="H544" s="136" t="s">
        <v>15937</v>
      </c>
      <c r="I544" s="121" t="str">
        <f>VLOOKUP(CLEAN(F544),'4-1 World Bank Categories'!$B$4:$C$220,2,FALSE)</f>
        <v>High income</v>
      </c>
      <c r="J544" s="136" t="s">
        <v>8725</v>
      </c>
      <c r="K544" s="136" t="s">
        <v>14507</v>
      </c>
      <c r="L544" s="136" t="s">
        <v>14508</v>
      </c>
      <c r="M544" s="136"/>
      <c r="N544" s="136"/>
      <c r="O544" s="136"/>
      <c r="P544" s="136" t="s">
        <v>14509</v>
      </c>
      <c r="Q544" s="124" t="s">
        <v>14510</v>
      </c>
      <c r="R544" s="125" t="s">
        <v>14516</v>
      </c>
      <c r="S544" s="140" t="s">
        <v>8724</v>
      </c>
      <c r="T544" s="142">
        <v>35839.0</v>
      </c>
      <c r="U544" s="140" t="s">
        <v>8725</v>
      </c>
      <c r="V544" s="140" t="s">
        <v>14536</v>
      </c>
      <c r="W544" s="140"/>
    </row>
    <row r="545" ht="22.5" customHeight="1">
      <c r="A545" s="135">
        <v>46078.71958333333</v>
      </c>
      <c r="B545" s="136" t="s">
        <v>9044</v>
      </c>
      <c r="C545" s="136" t="s">
        <v>15938</v>
      </c>
      <c r="D545" s="136" t="s">
        <v>11286</v>
      </c>
      <c r="E545" s="137">
        <v>37390.0</v>
      </c>
      <c r="F545" s="136" t="s">
        <v>14434</v>
      </c>
      <c r="G545" s="136" t="s">
        <v>15939</v>
      </c>
      <c r="H545" s="136" t="s">
        <v>11682</v>
      </c>
      <c r="I545" s="121" t="str">
        <f>VLOOKUP(CLEAN(F545),'4-1 World Bank Categories'!$B$4:$C$220,2,FALSE)</f>
        <v>High income</v>
      </c>
      <c r="J545" s="136" t="s">
        <v>9046</v>
      </c>
      <c r="K545" s="136" t="s">
        <v>14507</v>
      </c>
      <c r="L545" s="136" t="s">
        <v>14508</v>
      </c>
      <c r="M545" s="136"/>
      <c r="N545" s="136"/>
      <c r="O545" s="136"/>
      <c r="P545" s="136" t="s">
        <v>14509</v>
      </c>
      <c r="Q545" s="124" t="s">
        <v>14510</v>
      </c>
      <c r="R545" s="133" t="s">
        <v>14516</v>
      </c>
      <c r="S545" s="140" t="s">
        <v>9044</v>
      </c>
      <c r="T545" s="142">
        <v>37390.0</v>
      </c>
      <c r="U545" s="140" t="s">
        <v>9046</v>
      </c>
      <c r="V545" s="140" t="s">
        <v>14536</v>
      </c>
      <c r="W545" s="140"/>
    </row>
    <row r="546" ht="22.5" customHeight="1">
      <c r="A546" s="135">
        <v>46078.73900462963</v>
      </c>
      <c r="B546" s="136" t="s">
        <v>15940</v>
      </c>
      <c r="C546" s="136" t="s">
        <v>15941</v>
      </c>
      <c r="D546" s="136" t="s">
        <v>11316</v>
      </c>
      <c r="E546" s="137">
        <v>36540.0</v>
      </c>
      <c r="F546" s="136" t="s">
        <v>14434</v>
      </c>
      <c r="G546" s="136" t="s">
        <v>15942</v>
      </c>
      <c r="H546" s="136" t="s">
        <v>142</v>
      </c>
      <c r="I546" s="121" t="str">
        <f>VLOOKUP(CLEAN(F546),'4-1 World Bank Categories'!$B$4:$C$220,2,FALSE)</f>
        <v>High income</v>
      </c>
      <c r="J546" s="136" t="s">
        <v>8721</v>
      </c>
      <c r="K546" s="136" t="s">
        <v>14512</v>
      </c>
      <c r="L546" s="136" t="s">
        <v>15943</v>
      </c>
      <c r="M546" s="136"/>
      <c r="N546" s="136"/>
      <c r="O546" s="136"/>
      <c r="P546" s="136" t="s">
        <v>14509</v>
      </c>
      <c r="Q546" s="124" t="s">
        <v>14510</v>
      </c>
      <c r="R546" s="125" t="s">
        <v>14516</v>
      </c>
      <c r="S546" s="140" t="s">
        <v>8719</v>
      </c>
      <c r="T546" s="142">
        <v>36540.0</v>
      </c>
      <c r="U546" s="140" t="s">
        <v>8721</v>
      </c>
      <c r="V546" s="140" t="s">
        <v>14536</v>
      </c>
      <c r="W546" s="140"/>
    </row>
    <row r="547" ht="22.5" customHeight="1">
      <c r="A547" s="135">
        <v>46078.742581018516</v>
      </c>
      <c r="B547" s="136" t="s">
        <v>15944</v>
      </c>
      <c r="C547" s="136" t="s">
        <v>15945</v>
      </c>
      <c r="D547" s="136" t="s">
        <v>11286</v>
      </c>
      <c r="E547" s="137">
        <v>38593.0</v>
      </c>
      <c r="F547" s="136" t="s">
        <v>14434</v>
      </c>
      <c r="G547" s="136" t="s">
        <v>15946</v>
      </c>
      <c r="H547" s="136" t="s">
        <v>11682</v>
      </c>
      <c r="I547" s="121" t="str">
        <f>VLOOKUP(CLEAN(F547),'4-1 World Bank Categories'!$B$4:$C$220,2,FALSE)</f>
        <v>High income</v>
      </c>
      <c r="J547" s="136" t="s">
        <v>9102</v>
      </c>
      <c r="K547" s="136" t="s">
        <v>14507</v>
      </c>
      <c r="L547" s="136" t="s">
        <v>14508</v>
      </c>
      <c r="M547" s="136"/>
      <c r="N547" s="136"/>
      <c r="O547" s="136"/>
      <c r="P547" s="136" t="s">
        <v>14509</v>
      </c>
      <c r="Q547" s="124" t="s">
        <v>14510</v>
      </c>
      <c r="R547" s="133" t="s">
        <v>14516</v>
      </c>
      <c r="S547" s="140" t="s">
        <v>9100</v>
      </c>
      <c r="T547" s="142">
        <v>38593.0</v>
      </c>
      <c r="U547" s="140" t="s">
        <v>9102</v>
      </c>
      <c r="V547" s="140" t="s">
        <v>14586</v>
      </c>
      <c r="W547" s="140"/>
    </row>
    <row r="548" ht="47.25" customHeight="1">
      <c r="A548" s="135">
        <v>46078.75001157408</v>
      </c>
      <c r="B548" s="136" t="s">
        <v>9072</v>
      </c>
      <c r="C548" s="136" t="s">
        <v>15947</v>
      </c>
      <c r="D548" s="136" t="s">
        <v>11286</v>
      </c>
      <c r="E548" s="137">
        <v>34396.0</v>
      </c>
      <c r="F548" s="136" t="s">
        <v>14434</v>
      </c>
      <c r="G548" s="136" t="s">
        <v>213</v>
      </c>
      <c r="H548" s="136" t="s">
        <v>128</v>
      </c>
      <c r="I548" s="121" t="str">
        <f>VLOOKUP(CLEAN(F548),'4-1 World Bank Categories'!$B$4:$C$220,2,FALSE)</f>
        <v>High income</v>
      </c>
      <c r="J548" s="136" t="s">
        <v>9074</v>
      </c>
      <c r="K548" s="136" t="s">
        <v>14512</v>
      </c>
      <c r="L548" s="136" t="s">
        <v>14585</v>
      </c>
      <c r="M548" s="136"/>
      <c r="N548" s="136"/>
      <c r="O548" s="136"/>
      <c r="P548" s="136" t="s">
        <v>14509</v>
      </c>
      <c r="Q548" s="124" t="s">
        <v>14510</v>
      </c>
      <c r="R548" s="125" t="s">
        <v>14516</v>
      </c>
      <c r="S548" s="140" t="s">
        <v>9072</v>
      </c>
      <c r="T548" s="142">
        <v>34396.0</v>
      </c>
      <c r="U548" s="140" t="s">
        <v>9074</v>
      </c>
      <c r="V548" s="140" t="s">
        <v>14536</v>
      </c>
      <c r="W548" s="140"/>
    </row>
    <row r="549" ht="22.5" customHeight="1">
      <c r="A549" s="135">
        <v>46078.758993055555</v>
      </c>
      <c r="B549" s="136" t="s">
        <v>8896</v>
      </c>
      <c r="C549" s="136" t="s">
        <v>15948</v>
      </c>
      <c r="D549" s="136" t="s">
        <v>11286</v>
      </c>
      <c r="E549" s="137">
        <v>36963.0</v>
      </c>
      <c r="F549" s="136" t="s">
        <v>14434</v>
      </c>
      <c r="G549" s="136" t="s">
        <v>15949</v>
      </c>
      <c r="H549" s="136" t="s">
        <v>11682</v>
      </c>
      <c r="I549" s="121" t="str">
        <f>VLOOKUP(CLEAN(F549),'4-1 World Bank Categories'!$B$4:$C$220,2,FALSE)</f>
        <v>High income</v>
      </c>
      <c r="J549" s="136" t="s">
        <v>8897</v>
      </c>
      <c r="K549" s="136" t="s">
        <v>14512</v>
      </c>
      <c r="L549" s="136" t="s">
        <v>14876</v>
      </c>
      <c r="M549" s="136"/>
      <c r="N549" s="136"/>
      <c r="O549" s="136"/>
      <c r="P549" s="136" t="s">
        <v>14509</v>
      </c>
      <c r="Q549" s="124" t="s">
        <v>14510</v>
      </c>
      <c r="R549" s="133" t="s">
        <v>14516</v>
      </c>
      <c r="S549" s="140" t="s">
        <v>8896</v>
      </c>
      <c r="T549" s="142">
        <v>36963.0</v>
      </c>
      <c r="U549" s="140" t="s">
        <v>8897</v>
      </c>
      <c r="V549" s="140" t="s">
        <v>14536</v>
      </c>
      <c r="W549" s="140"/>
    </row>
    <row r="550" ht="22.5" customHeight="1">
      <c r="A550" s="135">
        <v>46078.98378472222</v>
      </c>
      <c r="B550" s="136" t="s">
        <v>15950</v>
      </c>
      <c r="C550" s="136" t="s">
        <v>15951</v>
      </c>
      <c r="D550" s="136" t="s">
        <v>11286</v>
      </c>
      <c r="E550" s="137">
        <v>36641.0</v>
      </c>
      <c r="F550" s="136" t="s">
        <v>14434</v>
      </c>
      <c r="G550" s="136" t="s">
        <v>15873</v>
      </c>
      <c r="H550" s="136" t="s">
        <v>11682</v>
      </c>
      <c r="I550" s="121" t="str">
        <f>VLOOKUP(CLEAN(F550),'4-1 World Bank Categories'!$B$4:$C$220,2,FALSE)</f>
        <v>High income</v>
      </c>
      <c r="J550" s="136" t="s">
        <v>8766</v>
      </c>
      <c r="K550" s="136" t="s">
        <v>14507</v>
      </c>
      <c r="L550" s="136" t="s">
        <v>14508</v>
      </c>
      <c r="M550" s="136"/>
      <c r="N550" s="136"/>
      <c r="O550" s="136"/>
      <c r="P550" s="136" t="s">
        <v>14509</v>
      </c>
      <c r="Q550" s="124" t="s">
        <v>14510</v>
      </c>
      <c r="R550" s="125" t="s">
        <v>14516</v>
      </c>
      <c r="S550" s="140" t="s">
        <v>8765</v>
      </c>
      <c r="T550" s="142">
        <v>36641.0</v>
      </c>
      <c r="U550" s="140" t="s">
        <v>8766</v>
      </c>
      <c r="V550" s="140" t="s">
        <v>15658</v>
      </c>
      <c r="W550" s="140"/>
    </row>
    <row r="551" ht="22.5" customHeight="1">
      <c r="A551" s="135">
        <v>46079.00817129629</v>
      </c>
      <c r="B551" s="136" t="s">
        <v>9066</v>
      </c>
      <c r="C551" s="136" t="s">
        <v>15952</v>
      </c>
      <c r="D551" s="136" t="s">
        <v>11286</v>
      </c>
      <c r="E551" s="137">
        <v>38277.0</v>
      </c>
      <c r="F551" s="136" t="s">
        <v>14434</v>
      </c>
      <c r="G551" s="136" t="s">
        <v>15953</v>
      </c>
      <c r="H551" s="136" t="s">
        <v>11682</v>
      </c>
      <c r="I551" s="121" t="str">
        <f>VLOOKUP(CLEAN(F551),'4-1 World Bank Categories'!$B$4:$C$220,2,FALSE)</f>
        <v>High income</v>
      </c>
      <c r="J551" s="136" t="s">
        <v>9068</v>
      </c>
      <c r="K551" s="136" t="s">
        <v>14512</v>
      </c>
      <c r="L551" s="136" t="s">
        <v>14585</v>
      </c>
      <c r="M551" s="136"/>
      <c r="N551" s="136"/>
      <c r="O551" s="136"/>
      <c r="P551" s="136" t="s">
        <v>14509</v>
      </c>
      <c r="Q551" s="124" t="s">
        <v>14510</v>
      </c>
      <c r="R551" s="133" t="s">
        <v>14516</v>
      </c>
      <c r="S551" s="140" t="s">
        <v>9066</v>
      </c>
      <c r="T551" s="142">
        <v>38277.0</v>
      </c>
      <c r="U551" s="140" t="s">
        <v>9068</v>
      </c>
      <c r="V551" s="140" t="s">
        <v>14536</v>
      </c>
      <c r="W551" s="140"/>
    </row>
    <row r="552" ht="22.5" customHeight="1">
      <c r="A552" s="143">
        <v>46079.03671296296</v>
      </c>
      <c r="B552" s="144" t="s">
        <v>15954</v>
      </c>
      <c r="C552" s="144" t="s">
        <v>8698</v>
      </c>
      <c r="D552" s="144" t="s">
        <v>11286</v>
      </c>
      <c r="E552" s="145">
        <v>38253.0</v>
      </c>
      <c r="F552" s="144" t="s">
        <v>14434</v>
      </c>
      <c r="G552" s="144" t="s">
        <v>15955</v>
      </c>
      <c r="H552" s="144" t="s">
        <v>14852</v>
      </c>
      <c r="I552" s="121" t="str">
        <f>VLOOKUP(CLEAN(F552),'4-1 World Bank Categories'!$B$4:$C$220,2,FALSE)</f>
        <v>High income</v>
      </c>
      <c r="J552" s="144" t="s">
        <v>8700</v>
      </c>
      <c r="K552" s="144" t="s">
        <v>14507</v>
      </c>
      <c r="L552" s="144" t="s">
        <v>14508</v>
      </c>
      <c r="M552" s="144"/>
      <c r="N552" s="144"/>
      <c r="O552" s="144"/>
      <c r="P552" s="144" t="s">
        <v>14509</v>
      </c>
      <c r="Q552" s="124" t="s">
        <v>14510</v>
      </c>
      <c r="R552" s="125" t="s">
        <v>14516</v>
      </c>
      <c r="S552" s="140" t="s">
        <v>8698</v>
      </c>
      <c r="T552" s="142">
        <v>38253.0</v>
      </c>
      <c r="U552" s="140" t="s">
        <v>8700</v>
      </c>
      <c r="V552" s="140" t="s">
        <v>14783</v>
      </c>
      <c r="W552" s="140"/>
    </row>
    <row r="553" ht="22.5" customHeight="1">
      <c r="A553" s="135">
        <v>46079.34122685185</v>
      </c>
      <c r="B553" s="136" t="s">
        <v>15956</v>
      </c>
      <c r="C553" s="153"/>
      <c r="D553" s="136" t="s">
        <v>11286</v>
      </c>
      <c r="E553" s="137">
        <v>34944.0</v>
      </c>
      <c r="F553" s="136" t="s">
        <v>3518</v>
      </c>
      <c r="G553" s="136" t="s">
        <v>15957</v>
      </c>
      <c r="H553" s="136" t="s">
        <v>15958</v>
      </c>
      <c r="I553" s="121" t="str">
        <f>VLOOKUP(CLEAN(F553),'4-1 World Bank Categories'!$B$4:$C$220,2,FALSE)</f>
        <v>High income</v>
      </c>
      <c r="J553" s="136" t="s">
        <v>8801</v>
      </c>
      <c r="K553" s="136" t="s">
        <v>14507</v>
      </c>
      <c r="L553" s="136" t="s">
        <v>14508</v>
      </c>
      <c r="M553" s="136"/>
      <c r="N553" s="136"/>
      <c r="O553" s="136"/>
      <c r="P553" s="136" t="s">
        <v>14509</v>
      </c>
      <c r="Q553" s="124" t="s">
        <v>14510</v>
      </c>
      <c r="R553" s="133" t="s">
        <v>7680</v>
      </c>
      <c r="S553" s="140" t="s">
        <v>15959</v>
      </c>
      <c r="T553" s="142">
        <v>34944.0</v>
      </c>
      <c r="U553" s="140" t="s">
        <v>8801</v>
      </c>
      <c r="V553" s="140" t="s">
        <v>14586</v>
      </c>
      <c r="W553" s="140"/>
    </row>
    <row r="554" ht="22.5" customHeight="1">
      <c r="A554" s="135">
        <v>46080.03592592593</v>
      </c>
      <c r="B554" s="136" t="s">
        <v>9357</v>
      </c>
      <c r="C554" s="136" t="s">
        <v>15760</v>
      </c>
      <c r="D554" s="136" t="s">
        <v>11286</v>
      </c>
      <c r="E554" s="137">
        <v>38604.0</v>
      </c>
      <c r="F554" s="136" t="s">
        <v>14434</v>
      </c>
      <c r="G554" s="136" t="s">
        <v>213</v>
      </c>
      <c r="H554" s="136" t="s">
        <v>11682</v>
      </c>
      <c r="I554" s="121" t="str">
        <f>VLOOKUP(CLEAN(F554),'4-1 World Bank Categories'!$B$4:$C$220,2,FALSE)</f>
        <v>High income</v>
      </c>
      <c r="J554" s="136" t="s">
        <v>9358</v>
      </c>
      <c r="K554" s="136" t="s">
        <v>14512</v>
      </c>
      <c r="L554" s="136" t="s">
        <v>14585</v>
      </c>
      <c r="M554" s="136"/>
      <c r="N554" s="136"/>
      <c r="O554" s="136"/>
      <c r="P554" s="136" t="s">
        <v>14509</v>
      </c>
      <c r="Q554" s="124" t="s">
        <v>14510</v>
      </c>
      <c r="R554" s="125" t="s">
        <v>14516</v>
      </c>
      <c r="S554" s="140" t="s">
        <v>9357</v>
      </c>
      <c r="T554" s="142">
        <v>38604.0</v>
      </c>
      <c r="U554" s="140" t="s">
        <v>9358</v>
      </c>
      <c r="V554" s="140" t="s">
        <v>14536</v>
      </c>
      <c r="W554" s="140"/>
    </row>
    <row r="555" ht="22.5" customHeight="1">
      <c r="A555" s="135">
        <v>46080.037997685184</v>
      </c>
      <c r="B555" s="136" t="s">
        <v>15960</v>
      </c>
      <c r="C555" s="136" t="s">
        <v>15961</v>
      </c>
      <c r="D555" s="136" t="s">
        <v>11316</v>
      </c>
      <c r="E555" s="137">
        <v>38670.0</v>
      </c>
      <c r="F555" s="136" t="s">
        <v>14434</v>
      </c>
      <c r="G555" s="136" t="s">
        <v>213</v>
      </c>
      <c r="H555" s="136" t="s">
        <v>11682</v>
      </c>
      <c r="I555" s="121" t="str">
        <f>VLOOKUP(CLEAN(F555),'4-1 World Bank Categories'!$B$4:$C$220,2,FALSE)</f>
        <v>High income</v>
      </c>
      <c r="J555" s="136" t="s">
        <v>9362</v>
      </c>
      <c r="K555" s="136" t="s">
        <v>14512</v>
      </c>
      <c r="L555" s="136" t="s">
        <v>14585</v>
      </c>
      <c r="M555" s="136"/>
      <c r="N555" s="136"/>
      <c r="O555" s="136"/>
      <c r="P555" s="136" t="s">
        <v>14509</v>
      </c>
      <c r="Q555" s="124" t="s">
        <v>14510</v>
      </c>
      <c r="R555" s="133" t="s">
        <v>14516</v>
      </c>
      <c r="S555" s="140" t="s">
        <v>9360</v>
      </c>
      <c r="T555" s="142">
        <v>38670.0</v>
      </c>
      <c r="U555" s="140" t="s">
        <v>9362</v>
      </c>
      <c r="V555" s="140" t="s">
        <v>14586</v>
      </c>
      <c r="W555" s="140"/>
    </row>
    <row r="556" ht="22.5" customHeight="1">
      <c r="A556" s="143">
        <v>46080.04206018519</v>
      </c>
      <c r="B556" s="144" t="s">
        <v>9364</v>
      </c>
      <c r="C556" s="144" t="s">
        <v>15962</v>
      </c>
      <c r="D556" s="144" t="s">
        <v>11286</v>
      </c>
      <c r="E556" s="145">
        <v>38524.0</v>
      </c>
      <c r="F556" s="144" t="s">
        <v>14434</v>
      </c>
      <c r="G556" s="144" t="s">
        <v>213</v>
      </c>
      <c r="H556" s="144" t="s">
        <v>11682</v>
      </c>
      <c r="I556" s="121" t="str">
        <f>VLOOKUP(CLEAN(F556),'4-1 World Bank Categories'!$B$4:$C$220,2,FALSE)</f>
        <v>High income</v>
      </c>
      <c r="J556" s="144" t="s">
        <v>9366</v>
      </c>
      <c r="K556" s="144" t="s">
        <v>14512</v>
      </c>
      <c r="L556" s="144" t="s">
        <v>14585</v>
      </c>
      <c r="M556" s="144" t="s">
        <v>15963</v>
      </c>
      <c r="N556" s="144"/>
      <c r="O556" s="144"/>
      <c r="P556" s="144" t="s">
        <v>14509</v>
      </c>
      <c r="Q556" s="124" t="s">
        <v>14510</v>
      </c>
      <c r="R556" s="125" t="s">
        <v>14516</v>
      </c>
      <c r="S556" s="140" t="s">
        <v>9364</v>
      </c>
      <c r="T556" s="142">
        <v>38524.0</v>
      </c>
      <c r="U556" s="140" t="s">
        <v>9366</v>
      </c>
      <c r="V556" s="140" t="s">
        <v>14536</v>
      </c>
      <c r="W556" s="140"/>
    </row>
    <row r="557" ht="22.5" customHeight="1">
      <c r="A557" s="135">
        <v>46080.04207175926</v>
      </c>
      <c r="B557" s="136" t="s">
        <v>15964</v>
      </c>
      <c r="C557" s="136" t="s">
        <v>15965</v>
      </c>
      <c r="D557" s="136" t="s">
        <v>11316</v>
      </c>
      <c r="E557" s="137">
        <v>38764.0</v>
      </c>
      <c r="F557" s="136" t="s">
        <v>14434</v>
      </c>
      <c r="G557" s="136" t="s">
        <v>213</v>
      </c>
      <c r="H557" s="136" t="s">
        <v>7454</v>
      </c>
      <c r="I557" s="121" t="str">
        <f>VLOOKUP(CLEAN(F557),'4-1 World Bank Categories'!$B$4:$C$220,2,FALSE)</f>
        <v>High income</v>
      </c>
      <c r="J557" s="136" t="s">
        <v>9370</v>
      </c>
      <c r="K557" s="136" t="s">
        <v>14512</v>
      </c>
      <c r="L557" s="136" t="s">
        <v>14585</v>
      </c>
      <c r="M557" s="136"/>
      <c r="N557" s="136"/>
      <c r="O557" s="136"/>
      <c r="P557" s="136" t="s">
        <v>14509</v>
      </c>
      <c r="Q557" s="124" t="s">
        <v>14510</v>
      </c>
      <c r="R557" s="133" t="s">
        <v>14516</v>
      </c>
      <c r="S557" s="140" t="s">
        <v>9368</v>
      </c>
      <c r="T557" s="142">
        <v>38764.0</v>
      </c>
      <c r="U557" s="140" t="s">
        <v>9370</v>
      </c>
      <c r="V557" s="140" t="s">
        <v>15565</v>
      </c>
      <c r="W557" s="140"/>
    </row>
    <row r="558" ht="22.5" customHeight="1">
      <c r="A558" s="135">
        <v>46080.05315972222</v>
      </c>
      <c r="B558" s="136" t="s">
        <v>15966</v>
      </c>
      <c r="C558" s="136" t="s">
        <v>8727</v>
      </c>
      <c r="D558" s="136" t="s">
        <v>11286</v>
      </c>
      <c r="E558" s="137">
        <v>38723.0</v>
      </c>
      <c r="F558" s="136" t="s">
        <v>14434</v>
      </c>
      <c r="G558" s="136" t="s">
        <v>15967</v>
      </c>
      <c r="H558" s="136" t="s">
        <v>7454</v>
      </c>
      <c r="I558" s="121" t="str">
        <f>VLOOKUP(CLEAN(F558),'4-1 World Bank Categories'!$B$4:$C$220,2,FALSE)</f>
        <v>High income</v>
      </c>
      <c r="J558" s="136" t="s">
        <v>8729</v>
      </c>
      <c r="K558" s="136" t="s">
        <v>14507</v>
      </c>
      <c r="L558" s="136" t="s">
        <v>14508</v>
      </c>
      <c r="M558" s="156"/>
      <c r="N558" s="136"/>
      <c r="O558" s="136"/>
      <c r="P558" s="136" t="s">
        <v>14509</v>
      </c>
      <c r="Q558" s="124" t="s">
        <v>14510</v>
      </c>
      <c r="R558" s="125" t="s">
        <v>14516</v>
      </c>
      <c r="S558" s="140" t="s">
        <v>15968</v>
      </c>
      <c r="T558" s="142">
        <v>38723.0</v>
      </c>
      <c r="U558" s="140" t="s">
        <v>8729</v>
      </c>
      <c r="V558" s="140" t="s">
        <v>14586</v>
      </c>
      <c r="W558" s="140"/>
    </row>
    <row r="559" ht="22.5" customHeight="1">
      <c r="A559" s="135">
        <v>46080.20905092593</v>
      </c>
      <c r="B559" s="136" t="s">
        <v>9682</v>
      </c>
      <c r="C559" s="153"/>
      <c r="D559" s="136" t="s">
        <v>11286</v>
      </c>
      <c r="E559" s="137">
        <v>36526.0</v>
      </c>
      <c r="F559" s="136" t="s">
        <v>221</v>
      </c>
      <c r="G559" s="136" t="s">
        <v>15969</v>
      </c>
      <c r="H559" s="136" t="s">
        <v>11517</v>
      </c>
      <c r="I559" s="121" t="str">
        <f>VLOOKUP(CLEAN(F559),'4-1 World Bank Categories'!$B$4:$C$220,2,FALSE)</f>
        <v>High income</v>
      </c>
      <c r="J559" s="136" t="s">
        <v>9684</v>
      </c>
      <c r="K559" s="136" t="s">
        <v>14507</v>
      </c>
      <c r="L559" s="136" t="s">
        <v>14508</v>
      </c>
      <c r="M559" s="136"/>
      <c r="N559" s="136"/>
      <c r="O559" s="136"/>
      <c r="P559" s="136" t="s">
        <v>14509</v>
      </c>
      <c r="Q559" s="124" t="s">
        <v>14510</v>
      </c>
      <c r="R559" s="133" t="s">
        <v>14516</v>
      </c>
      <c r="S559" s="140" t="s">
        <v>9682</v>
      </c>
      <c r="T559" s="142">
        <v>36526.0</v>
      </c>
      <c r="U559" s="140" t="s">
        <v>9684</v>
      </c>
      <c r="V559" s="140" t="s">
        <v>14536</v>
      </c>
      <c r="W559" s="140"/>
    </row>
    <row r="560" ht="22.5" customHeight="1">
      <c r="A560" s="135">
        <v>46080.859664351854</v>
      </c>
      <c r="B560" s="136" t="s">
        <v>15970</v>
      </c>
      <c r="C560" s="153"/>
      <c r="D560" s="136" t="s">
        <v>11286</v>
      </c>
      <c r="E560" s="137">
        <v>36108.0</v>
      </c>
      <c r="F560" s="136" t="s">
        <v>12170</v>
      </c>
      <c r="G560" s="136" t="s">
        <v>15971</v>
      </c>
      <c r="H560" s="136" t="s">
        <v>11682</v>
      </c>
      <c r="I560" s="121" t="str">
        <f>VLOOKUP(CLEAN(F560),'4-1 World Bank Categories'!$B$4:$C$220,2,FALSE)</f>
        <v>Middle income</v>
      </c>
      <c r="J560" s="136" t="s">
        <v>4749</v>
      </c>
      <c r="K560" s="136" t="s">
        <v>14507</v>
      </c>
      <c r="L560" s="136" t="s">
        <v>14508</v>
      </c>
      <c r="M560" s="136"/>
      <c r="N560" s="136"/>
      <c r="O560" s="136"/>
      <c r="P560" s="136" t="s">
        <v>14509</v>
      </c>
      <c r="Q560" s="124" t="s">
        <v>14510</v>
      </c>
      <c r="R560" s="125" t="s">
        <v>7680</v>
      </c>
      <c r="S560" s="140" t="s">
        <v>15972</v>
      </c>
      <c r="T560" s="142">
        <v>36108.0</v>
      </c>
      <c r="U560" s="140" t="s">
        <v>4749</v>
      </c>
      <c r="V560" s="140" t="s">
        <v>14536</v>
      </c>
      <c r="W560" s="140"/>
    </row>
    <row r="561" ht="22.5" customHeight="1">
      <c r="A561" s="161">
        <v>46080.86817129629</v>
      </c>
      <c r="B561" s="162" t="s">
        <v>15973</v>
      </c>
      <c r="C561" s="163"/>
      <c r="D561" s="162" t="s">
        <v>11316</v>
      </c>
      <c r="E561" s="164">
        <v>36879.0</v>
      </c>
      <c r="F561" s="162" t="s">
        <v>132</v>
      </c>
      <c r="G561" s="162" t="s">
        <v>15974</v>
      </c>
      <c r="H561" s="162" t="s">
        <v>12985</v>
      </c>
      <c r="I561" s="121" t="str">
        <f>VLOOKUP(CLEAN(F561),'4-1 World Bank Categories'!$B$4:$C$220,2,FALSE)</f>
        <v>Middle income</v>
      </c>
      <c r="J561" s="162" t="s">
        <v>2835</v>
      </c>
      <c r="K561" s="162" t="s">
        <v>14507</v>
      </c>
      <c r="L561" s="162" t="s">
        <v>14508</v>
      </c>
      <c r="M561" s="162"/>
      <c r="N561" s="162"/>
      <c r="O561" s="162"/>
      <c r="P561" s="162" t="s">
        <v>14509</v>
      </c>
      <c r="Q561" s="124" t="s">
        <v>14510</v>
      </c>
      <c r="R561" s="133" t="s">
        <v>7680</v>
      </c>
      <c r="S561" s="140" t="s">
        <v>2833</v>
      </c>
      <c r="T561" s="142">
        <v>36879.0</v>
      </c>
      <c r="U561" s="140" t="s">
        <v>2835</v>
      </c>
      <c r="V561" s="140" t="s">
        <v>14586</v>
      </c>
      <c r="W561" s="140"/>
    </row>
    <row r="562" ht="22.5" customHeight="1">
      <c r="A562" s="135">
        <v>46080.869525462964</v>
      </c>
      <c r="B562" s="136" t="s">
        <v>15975</v>
      </c>
      <c r="C562" s="153"/>
      <c r="D562" s="136" t="s">
        <v>11286</v>
      </c>
      <c r="E562" s="137">
        <v>37805.0</v>
      </c>
      <c r="F562" s="136" t="s">
        <v>122</v>
      </c>
      <c r="G562" s="136" t="s">
        <v>15283</v>
      </c>
      <c r="H562" s="136" t="s">
        <v>11682</v>
      </c>
      <c r="I562" s="121" t="str">
        <f>VLOOKUP(CLEAN(F562),'4-1 World Bank Categories'!$B$4:$C$220,2,FALSE)</f>
        <v>Middle income</v>
      </c>
      <c r="J562" s="136" t="s">
        <v>3820</v>
      </c>
      <c r="K562" s="136" t="s">
        <v>14507</v>
      </c>
      <c r="L562" s="147">
        <v>46202.0</v>
      </c>
      <c r="M562" s="136"/>
      <c r="N562" s="136"/>
      <c r="O562" s="136"/>
      <c r="P562" s="136" t="s">
        <v>14509</v>
      </c>
      <c r="Q562" s="124" t="s">
        <v>14510</v>
      </c>
      <c r="R562" s="125"/>
      <c r="S562" s="140" t="s">
        <v>15975</v>
      </c>
      <c r="T562" s="142">
        <v>37805.0</v>
      </c>
      <c r="U562" s="140" t="s">
        <v>3820</v>
      </c>
      <c r="V562" s="140" t="s">
        <v>14536</v>
      </c>
      <c r="W562" s="140"/>
    </row>
    <row r="563" ht="22.5" customHeight="1">
      <c r="A563" s="161">
        <v>46080.875451388885</v>
      </c>
      <c r="B563" s="162" t="s">
        <v>15976</v>
      </c>
      <c r="C563" s="163"/>
      <c r="D563" s="162" t="s">
        <v>11316</v>
      </c>
      <c r="E563" s="164">
        <v>24098.0</v>
      </c>
      <c r="F563" s="162" t="s">
        <v>314</v>
      </c>
      <c r="G563" s="162" t="s">
        <v>15977</v>
      </c>
      <c r="H563" s="162" t="s">
        <v>15978</v>
      </c>
      <c r="I563" s="121" t="str">
        <f>VLOOKUP(CLEAN(F563),'4-1 World Bank Categories'!$B$4:$C$220,2,FALSE)</f>
        <v>Middle income</v>
      </c>
      <c r="J563" s="162" t="s">
        <v>5874</v>
      </c>
      <c r="K563" s="162" t="s">
        <v>14507</v>
      </c>
      <c r="L563" s="162" t="s">
        <v>14508</v>
      </c>
      <c r="M563" s="162"/>
      <c r="N563" s="162"/>
      <c r="O563" s="162"/>
      <c r="P563" s="162" t="s">
        <v>14509</v>
      </c>
      <c r="Q563" s="124" t="s">
        <v>14510</v>
      </c>
      <c r="R563" s="133" t="s">
        <v>7680</v>
      </c>
      <c r="S563" s="140" t="s">
        <v>15979</v>
      </c>
      <c r="T563" s="142">
        <v>24098.0</v>
      </c>
      <c r="U563" s="140" t="s">
        <v>5874</v>
      </c>
      <c r="V563" s="140" t="s">
        <v>14586</v>
      </c>
      <c r="W563" s="140"/>
    </row>
    <row r="564" ht="22.5" customHeight="1">
      <c r="A564" s="135">
        <v>46080.87621527778</v>
      </c>
      <c r="B564" s="136" t="s">
        <v>15980</v>
      </c>
      <c r="C564" s="153"/>
      <c r="D564" s="136" t="s">
        <v>11286</v>
      </c>
      <c r="E564" s="137">
        <v>37200.0</v>
      </c>
      <c r="F564" s="136" t="s">
        <v>918</v>
      </c>
      <c r="G564" s="136" t="s">
        <v>7325</v>
      </c>
      <c r="H564" s="136" t="s">
        <v>15981</v>
      </c>
      <c r="I564" s="121" t="str">
        <f>VLOOKUP(CLEAN(F564),'4-1 World Bank Categories'!$B$4:$C$220,2,FALSE)</f>
        <v>Middle income</v>
      </c>
      <c r="J564" s="136" t="s">
        <v>927</v>
      </c>
      <c r="K564" s="136" t="s">
        <v>14512</v>
      </c>
      <c r="L564" s="136" t="s">
        <v>14585</v>
      </c>
      <c r="M564" s="136"/>
      <c r="N564" s="136"/>
      <c r="O564" s="136"/>
      <c r="P564" s="136" t="s">
        <v>14509</v>
      </c>
      <c r="Q564" s="124" t="s">
        <v>14510</v>
      </c>
      <c r="R564" s="125"/>
      <c r="S564" s="140" t="s">
        <v>925</v>
      </c>
      <c r="T564" s="142">
        <v>37222.0</v>
      </c>
      <c r="U564" s="140" t="s">
        <v>927</v>
      </c>
      <c r="V564" s="140" t="s">
        <v>14555</v>
      </c>
      <c r="W564" s="140"/>
    </row>
    <row r="565" ht="22.5" customHeight="1">
      <c r="A565" s="135">
        <v>46080.87740740741</v>
      </c>
      <c r="B565" s="136" t="s">
        <v>15982</v>
      </c>
      <c r="C565" s="136" t="s">
        <v>767</v>
      </c>
      <c r="D565" s="136" t="s">
        <v>11316</v>
      </c>
      <c r="E565" s="137">
        <v>29112.0</v>
      </c>
      <c r="F565" s="136" t="s">
        <v>132</v>
      </c>
      <c r="G565" s="136" t="s">
        <v>15983</v>
      </c>
      <c r="H565" s="136" t="s">
        <v>15984</v>
      </c>
      <c r="I565" s="121" t="str">
        <f>VLOOKUP(CLEAN(F565),'4-1 World Bank Categories'!$B$4:$C$220,2,FALSE)</f>
        <v>Middle income</v>
      </c>
      <c r="J565" s="136" t="s">
        <v>3604</v>
      </c>
      <c r="K565" s="136" t="s">
        <v>14507</v>
      </c>
      <c r="L565" s="136" t="s">
        <v>14585</v>
      </c>
      <c r="M565" s="136"/>
      <c r="N565" s="136"/>
      <c r="O565" s="136"/>
      <c r="P565" s="136" t="s">
        <v>14509</v>
      </c>
      <c r="Q565" s="124" t="s">
        <v>14510</v>
      </c>
      <c r="R565" s="125"/>
      <c r="S565" s="140" t="s">
        <v>3602</v>
      </c>
      <c r="T565" s="142">
        <v>45975.0</v>
      </c>
      <c r="U565" s="140" t="s">
        <v>3604</v>
      </c>
      <c r="V565" s="140" t="s">
        <v>14555</v>
      </c>
      <c r="W565" s="140"/>
    </row>
    <row r="566" ht="22.5" customHeight="1">
      <c r="A566" s="135">
        <v>46080.878599537034</v>
      </c>
      <c r="B566" s="136" t="s">
        <v>7635</v>
      </c>
      <c r="C566" s="153"/>
      <c r="D566" s="136" t="s">
        <v>11286</v>
      </c>
      <c r="E566" s="137">
        <v>35342.0</v>
      </c>
      <c r="F566" s="136" t="s">
        <v>5157</v>
      </c>
      <c r="G566" s="136" t="s">
        <v>15985</v>
      </c>
      <c r="H566" s="136" t="s">
        <v>15986</v>
      </c>
      <c r="I566" s="121" t="str">
        <f>VLOOKUP(CLEAN(F566),'4-1 World Bank Categories'!$B$4:$C$220,2,FALSE)</f>
        <v>Middle income</v>
      </c>
      <c r="J566" s="136" t="s">
        <v>7637</v>
      </c>
      <c r="K566" s="136" t="s">
        <v>14507</v>
      </c>
      <c r="L566" s="136" t="s">
        <v>14508</v>
      </c>
      <c r="M566" s="156"/>
      <c r="N566" s="136"/>
      <c r="O566" s="136"/>
      <c r="P566" s="136" t="s">
        <v>14509</v>
      </c>
      <c r="Q566" s="124" t="s">
        <v>14510</v>
      </c>
      <c r="R566" s="133" t="s">
        <v>7680</v>
      </c>
      <c r="S566" s="140" t="s">
        <v>7635</v>
      </c>
      <c r="T566" s="142">
        <v>35342.0</v>
      </c>
      <c r="U566" s="140" t="s">
        <v>7637</v>
      </c>
      <c r="V566" s="140" t="s">
        <v>14536</v>
      </c>
      <c r="W566" s="140"/>
    </row>
    <row r="567" ht="22.5" customHeight="1">
      <c r="A567" s="165">
        <v>46080.885729166665</v>
      </c>
      <c r="B567" s="166" t="s">
        <v>15987</v>
      </c>
      <c r="C567" s="167"/>
      <c r="D567" s="166" t="s">
        <v>11316</v>
      </c>
      <c r="E567" s="168">
        <v>36433.0</v>
      </c>
      <c r="F567" s="166" t="s">
        <v>1226</v>
      </c>
      <c r="G567" s="166" t="s">
        <v>15988</v>
      </c>
      <c r="H567" s="166" t="s">
        <v>15989</v>
      </c>
      <c r="I567" s="121" t="str">
        <f>VLOOKUP(CLEAN(F567),'4-1 World Bank Categories'!$B$4:$C$220,2,FALSE)</f>
        <v>Middle income</v>
      </c>
      <c r="J567" s="166" t="s">
        <v>5464</v>
      </c>
      <c r="K567" s="166" t="s">
        <v>14512</v>
      </c>
      <c r="L567" s="166" t="s">
        <v>14585</v>
      </c>
      <c r="M567" s="166"/>
      <c r="N567" s="166"/>
      <c r="O567" s="166"/>
      <c r="P567" s="166" t="s">
        <v>14509</v>
      </c>
      <c r="Q567" s="124" t="s">
        <v>14510</v>
      </c>
      <c r="R567" s="125" t="s">
        <v>7680</v>
      </c>
      <c r="S567" s="140" t="s">
        <v>15990</v>
      </c>
      <c r="T567" s="142">
        <v>36524.0</v>
      </c>
      <c r="U567" s="140" t="s">
        <v>5464</v>
      </c>
      <c r="V567" s="140" t="s">
        <v>15991</v>
      </c>
      <c r="W567" s="140"/>
    </row>
    <row r="568" ht="22.5" customHeight="1">
      <c r="A568" s="135">
        <v>46080.88643518519</v>
      </c>
      <c r="B568" s="136" t="s">
        <v>4062</v>
      </c>
      <c r="C568" s="153"/>
      <c r="D568" s="136" t="s">
        <v>11316</v>
      </c>
      <c r="E568" s="137">
        <v>27845.0</v>
      </c>
      <c r="F568" s="136" t="s">
        <v>448</v>
      </c>
      <c r="G568" s="136" t="s">
        <v>15992</v>
      </c>
      <c r="H568" s="136" t="s">
        <v>12341</v>
      </c>
      <c r="I568" s="121" t="str">
        <f>VLOOKUP(CLEAN(F568),'4-1 World Bank Categories'!$B$4:$C$220,2,FALSE)</f>
        <v>Middle income</v>
      </c>
      <c r="J568" s="136" t="s">
        <v>15993</v>
      </c>
      <c r="K568" s="136" t="s">
        <v>14507</v>
      </c>
      <c r="L568" s="136" t="s">
        <v>14508</v>
      </c>
      <c r="M568" s="136"/>
      <c r="N568" s="136"/>
      <c r="O568" s="136"/>
      <c r="P568" s="136" t="s">
        <v>14509</v>
      </c>
      <c r="Q568" s="124" t="s">
        <v>14510</v>
      </c>
      <c r="R568" s="133" t="s">
        <v>7680</v>
      </c>
      <c r="S568" s="140" t="s">
        <v>4062</v>
      </c>
      <c r="T568" s="142">
        <v>27845.0</v>
      </c>
      <c r="U568" s="140" t="s">
        <v>4064</v>
      </c>
      <c r="V568" s="140" t="s">
        <v>14536</v>
      </c>
      <c r="W568" s="140"/>
    </row>
    <row r="569" ht="22.5" customHeight="1">
      <c r="A569" s="161">
        <v>46080.89380787037</v>
      </c>
      <c r="B569" s="162" t="s">
        <v>15994</v>
      </c>
      <c r="C569" s="162" t="s">
        <v>15995</v>
      </c>
      <c r="D569" s="162" t="s">
        <v>11316</v>
      </c>
      <c r="E569" s="164">
        <v>35568.0</v>
      </c>
      <c r="F569" s="162" t="s">
        <v>272</v>
      </c>
      <c r="G569" s="162" t="s">
        <v>15996</v>
      </c>
      <c r="H569" s="162" t="s">
        <v>15997</v>
      </c>
      <c r="I569" s="121" t="str">
        <f>VLOOKUP(CLEAN(F569),'4-1 World Bank Categories'!$B$4:$C$220,2,FALSE)</f>
        <v>Low income</v>
      </c>
      <c r="J569" s="162" t="s">
        <v>2196</v>
      </c>
      <c r="K569" s="162" t="s">
        <v>14512</v>
      </c>
      <c r="L569" s="162" t="s">
        <v>14592</v>
      </c>
      <c r="M569" s="162"/>
      <c r="N569" s="162"/>
      <c r="O569" s="162"/>
      <c r="P569" s="162" t="s">
        <v>14509</v>
      </c>
      <c r="Q569" s="124" t="s">
        <v>14510</v>
      </c>
      <c r="R569" s="125"/>
      <c r="S569" s="140" t="s">
        <v>15998</v>
      </c>
      <c r="T569" s="142">
        <v>35568.0</v>
      </c>
      <c r="U569" s="140" t="s">
        <v>2196</v>
      </c>
      <c r="V569" s="140" t="s">
        <v>14694</v>
      </c>
      <c r="W569" s="140"/>
    </row>
    <row r="570" ht="22.5" customHeight="1">
      <c r="A570" s="135">
        <v>46080.913981481484</v>
      </c>
      <c r="B570" s="136" t="s">
        <v>5969</v>
      </c>
      <c r="C570" s="136" t="s">
        <v>12741</v>
      </c>
      <c r="D570" s="136" t="s">
        <v>11286</v>
      </c>
      <c r="E570" s="137">
        <v>34500.0</v>
      </c>
      <c r="F570" s="136" t="s">
        <v>132</v>
      </c>
      <c r="G570" s="136" t="s">
        <v>15999</v>
      </c>
      <c r="H570" s="136" t="s">
        <v>16000</v>
      </c>
      <c r="I570" s="121" t="str">
        <f>VLOOKUP(CLEAN(F570),'4-1 World Bank Categories'!$B$4:$C$220,2,FALSE)</f>
        <v>Middle income</v>
      </c>
      <c r="J570" s="136" t="s">
        <v>5971</v>
      </c>
      <c r="K570" s="136" t="s">
        <v>14507</v>
      </c>
      <c r="L570" s="136" t="s">
        <v>14508</v>
      </c>
      <c r="M570" s="136" t="s">
        <v>16001</v>
      </c>
      <c r="N570" s="136"/>
      <c r="O570" s="136"/>
      <c r="P570" s="136" t="s">
        <v>14509</v>
      </c>
      <c r="Q570" s="124" t="s">
        <v>14510</v>
      </c>
      <c r="R570" s="133" t="s">
        <v>7680</v>
      </c>
      <c r="S570" s="140" t="s">
        <v>5969</v>
      </c>
      <c r="T570" s="142">
        <v>34500.0</v>
      </c>
      <c r="U570" s="140" t="s">
        <v>5971</v>
      </c>
      <c r="V570" s="140" t="s">
        <v>14536</v>
      </c>
      <c r="W570" s="140"/>
    </row>
    <row r="571" ht="22.5" customHeight="1">
      <c r="A571" s="135">
        <v>46080.92239583333</v>
      </c>
      <c r="B571" s="136" t="s">
        <v>16002</v>
      </c>
      <c r="C571" s="153"/>
      <c r="D571" s="136" t="s">
        <v>11286</v>
      </c>
      <c r="E571" s="137">
        <v>36759.0</v>
      </c>
      <c r="F571" s="136" t="s">
        <v>738</v>
      </c>
      <c r="G571" s="136" t="s">
        <v>16003</v>
      </c>
      <c r="H571" s="136" t="s">
        <v>16004</v>
      </c>
      <c r="I571" s="121" t="str">
        <f>VLOOKUP(CLEAN(F571),'4-1 World Bank Categories'!$B$4:$C$220,2,FALSE)</f>
        <v>Middle income</v>
      </c>
      <c r="J571" s="136" t="s">
        <v>778</v>
      </c>
      <c r="K571" s="136" t="s">
        <v>14507</v>
      </c>
      <c r="L571" s="136" t="s">
        <v>14648</v>
      </c>
      <c r="M571" s="136"/>
      <c r="N571" s="136"/>
      <c r="O571" s="136"/>
      <c r="P571" s="136" t="s">
        <v>14509</v>
      </c>
      <c r="Q571" s="124" t="s">
        <v>14510</v>
      </c>
      <c r="R571" s="125"/>
      <c r="S571" s="140" t="s">
        <v>16002</v>
      </c>
      <c r="T571" s="142">
        <v>36759.0</v>
      </c>
      <c r="U571" s="140" t="s">
        <v>778</v>
      </c>
      <c r="V571" s="140" t="s">
        <v>14536</v>
      </c>
      <c r="W571" s="140"/>
    </row>
    <row r="572" ht="22.5" customHeight="1">
      <c r="A572" s="135">
        <v>46080.93267361111</v>
      </c>
      <c r="B572" s="136" t="s">
        <v>16005</v>
      </c>
      <c r="C572" s="136" t="s">
        <v>16005</v>
      </c>
      <c r="D572" s="136" t="s">
        <v>11316</v>
      </c>
      <c r="E572" s="137">
        <v>35634.0</v>
      </c>
      <c r="F572" s="136" t="s">
        <v>272</v>
      </c>
      <c r="G572" s="136" t="s">
        <v>16006</v>
      </c>
      <c r="H572" s="136" t="s">
        <v>16007</v>
      </c>
      <c r="I572" s="121" t="str">
        <f>VLOOKUP(CLEAN(F572),'4-1 World Bank Categories'!$B$4:$C$220,2,FALSE)</f>
        <v>Low income</v>
      </c>
      <c r="J572" s="136" t="s">
        <v>338</v>
      </c>
      <c r="K572" s="136" t="s">
        <v>14507</v>
      </c>
      <c r="L572" s="147">
        <v>46202.0</v>
      </c>
      <c r="M572" s="136"/>
      <c r="N572" s="136"/>
      <c r="O572" s="136"/>
      <c r="P572" s="136" t="s">
        <v>14509</v>
      </c>
      <c r="Q572" s="124" t="s">
        <v>14510</v>
      </c>
      <c r="R572" s="133" t="s">
        <v>7680</v>
      </c>
      <c r="S572" s="140" t="s">
        <v>16005</v>
      </c>
      <c r="T572" s="142">
        <v>35634.0</v>
      </c>
      <c r="U572" s="140" t="s">
        <v>338</v>
      </c>
      <c r="V572" s="140" t="s">
        <v>14536</v>
      </c>
      <c r="W572" s="140"/>
    </row>
    <row r="573" ht="22.5" customHeight="1">
      <c r="A573" s="143">
        <v>46080.93828703704</v>
      </c>
      <c r="B573" s="144" t="s">
        <v>3350</v>
      </c>
      <c r="C573" s="160"/>
      <c r="D573" s="144" t="s">
        <v>11286</v>
      </c>
      <c r="E573" s="145">
        <v>35302.0</v>
      </c>
      <c r="F573" s="144" t="s">
        <v>918</v>
      </c>
      <c r="G573" s="144" t="s">
        <v>16008</v>
      </c>
      <c r="H573" s="144" t="s">
        <v>16009</v>
      </c>
      <c r="I573" s="121" t="str">
        <f>VLOOKUP(CLEAN(F573),'4-1 World Bank Categories'!$B$4:$C$220,2,FALSE)</f>
        <v>Middle income</v>
      </c>
      <c r="J573" s="144" t="s">
        <v>3352</v>
      </c>
      <c r="K573" s="144" t="s">
        <v>14512</v>
      </c>
      <c r="L573" s="144" t="s">
        <v>14508</v>
      </c>
      <c r="M573" s="144"/>
      <c r="N573" s="144"/>
      <c r="O573" s="144"/>
      <c r="P573" s="144" t="s">
        <v>14509</v>
      </c>
      <c r="Q573" s="124" t="s">
        <v>14510</v>
      </c>
      <c r="R573" s="125" t="s">
        <v>7680</v>
      </c>
      <c r="S573" s="140" t="s">
        <v>3350</v>
      </c>
      <c r="T573" s="142">
        <v>35302.0</v>
      </c>
      <c r="U573" s="140" t="s">
        <v>3352</v>
      </c>
      <c r="V573" s="140" t="s">
        <v>14536</v>
      </c>
      <c r="W573" s="140"/>
    </row>
    <row r="574" ht="22.5" customHeight="1">
      <c r="A574" s="161">
        <v>46080.945185185185</v>
      </c>
      <c r="B574" s="162" t="s">
        <v>4663</v>
      </c>
      <c r="C574" s="163"/>
      <c r="D574" s="162" t="s">
        <v>11316</v>
      </c>
      <c r="E574" s="164">
        <v>33632.0</v>
      </c>
      <c r="F574" s="162" t="s">
        <v>1665</v>
      </c>
      <c r="G574" s="162" t="s">
        <v>16010</v>
      </c>
      <c r="H574" s="162" t="s">
        <v>11590</v>
      </c>
      <c r="I574" s="121" t="str">
        <f>VLOOKUP(CLEAN(F574),'4-1 World Bank Categories'!$B$4:$C$220,2,FALSE)</f>
        <v>Middle income</v>
      </c>
      <c r="J574" s="162" t="s">
        <v>4665</v>
      </c>
      <c r="K574" s="162" t="s">
        <v>14512</v>
      </c>
      <c r="L574" s="162" t="s">
        <v>14592</v>
      </c>
      <c r="M574" s="162"/>
      <c r="N574" s="162"/>
      <c r="O574" s="162"/>
      <c r="P574" s="162" t="s">
        <v>14509</v>
      </c>
      <c r="Q574" s="124" t="s">
        <v>14510</v>
      </c>
      <c r="R574" s="133" t="s">
        <v>7680</v>
      </c>
      <c r="S574" s="140" t="s">
        <v>4663</v>
      </c>
      <c r="T574" s="142">
        <v>33632.0</v>
      </c>
      <c r="U574" s="140" t="s">
        <v>4665</v>
      </c>
      <c r="V574" s="140" t="s">
        <v>14536</v>
      </c>
      <c r="W574" s="140"/>
    </row>
    <row r="575" ht="22.5" customHeight="1">
      <c r="A575" s="143">
        <v>46080.95195601852</v>
      </c>
      <c r="B575" s="144" t="s">
        <v>16011</v>
      </c>
      <c r="C575" s="160"/>
      <c r="D575" s="144" t="s">
        <v>11286</v>
      </c>
      <c r="E575" s="145">
        <v>46200.0</v>
      </c>
      <c r="F575" s="144" t="s">
        <v>14408</v>
      </c>
      <c r="G575" s="144" t="s">
        <v>16012</v>
      </c>
      <c r="H575" s="144" t="s">
        <v>16013</v>
      </c>
      <c r="I575" s="121" t="str">
        <f>VLOOKUP(CLEAN(F575),'4-1 World Bank Categories'!$B$4:$C$220,2,FALSE)</f>
        <v>Middle income</v>
      </c>
      <c r="J575" s="144" t="s">
        <v>1839</v>
      </c>
      <c r="K575" s="144" t="s">
        <v>14507</v>
      </c>
      <c r="L575" s="144" t="s">
        <v>14508</v>
      </c>
      <c r="M575" s="144"/>
      <c r="N575" s="144"/>
      <c r="O575" s="144"/>
      <c r="P575" s="144" t="s">
        <v>14509</v>
      </c>
      <c r="Q575" s="124" t="s">
        <v>14510</v>
      </c>
      <c r="R575" s="125" t="s">
        <v>7680</v>
      </c>
      <c r="S575" s="140" t="s">
        <v>16014</v>
      </c>
      <c r="T575" s="142">
        <v>37065.0</v>
      </c>
      <c r="U575" s="140" t="s">
        <v>1839</v>
      </c>
      <c r="V575" s="140" t="s">
        <v>14555</v>
      </c>
      <c r="W575" s="140"/>
    </row>
    <row r="576" ht="22.5" customHeight="1">
      <c r="A576" s="143">
        <v>46080.95527777778</v>
      </c>
      <c r="B576" s="144" t="s">
        <v>3706</v>
      </c>
      <c r="C576" s="160"/>
      <c r="D576" s="144" t="s">
        <v>11286</v>
      </c>
      <c r="E576" s="145">
        <v>28446.0</v>
      </c>
      <c r="F576" s="144" t="s">
        <v>3714</v>
      </c>
      <c r="G576" s="144" t="s">
        <v>16015</v>
      </c>
      <c r="H576" s="144" t="s">
        <v>16016</v>
      </c>
      <c r="I576" s="121" t="str">
        <f>VLOOKUP(CLEAN(F576),'4-1 World Bank Categories'!$B$4:$C$220,2,FALSE)</f>
        <v>Middle income</v>
      </c>
      <c r="J576" s="144" t="s">
        <v>3708</v>
      </c>
      <c r="K576" s="144" t="s">
        <v>14512</v>
      </c>
      <c r="L576" s="144" t="s">
        <v>14508</v>
      </c>
      <c r="M576" s="144"/>
      <c r="N576" s="144"/>
      <c r="O576" s="144"/>
      <c r="P576" s="144" t="s">
        <v>14509</v>
      </c>
      <c r="Q576" s="124" t="s">
        <v>14510</v>
      </c>
      <c r="R576" s="133" t="s">
        <v>7680</v>
      </c>
      <c r="S576" s="140" t="s">
        <v>3706</v>
      </c>
      <c r="T576" s="142">
        <v>28446.0</v>
      </c>
      <c r="U576" s="140" t="s">
        <v>3708</v>
      </c>
      <c r="V576" s="140" t="s">
        <v>14536</v>
      </c>
      <c r="W576" s="140"/>
    </row>
    <row r="577" ht="22.5" customHeight="1">
      <c r="A577" s="143">
        <v>46081.001759259256</v>
      </c>
      <c r="B577" s="144" t="s">
        <v>7495</v>
      </c>
      <c r="C577" s="160"/>
      <c r="D577" s="144" t="s">
        <v>11316</v>
      </c>
      <c r="E577" s="145">
        <v>34121.0</v>
      </c>
      <c r="F577" s="136" t="s">
        <v>2869</v>
      </c>
      <c r="G577" s="144" t="s">
        <v>16017</v>
      </c>
      <c r="H577" s="144" t="s">
        <v>11590</v>
      </c>
      <c r="I577" s="121" t="str">
        <f>VLOOKUP(CLEAN(F577),'4-1 World Bank Categories'!$B$4:$C$220,2,FALSE)</f>
        <v>Middle income</v>
      </c>
      <c r="J577" s="144" t="s">
        <v>7497</v>
      </c>
      <c r="K577" s="144" t="s">
        <v>14507</v>
      </c>
      <c r="L577" s="144" t="s">
        <v>14585</v>
      </c>
      <c r="M577" s="144"/>
      <c r="N577" s="144"/>
      <c r="O577" s="144"/>
      <c r="P577" s="144" t="s">
        <v>14509</v>
      </c>
      <c r="Q577" s="124" t="s">
        <v>14510</v>
      </c>
      <c r="R577" s="125" t="s">
        <v>7680</v>
      </c>
      <c r="S577" s="140" t="s">
        <v>7495</v>
      </c>
      <c r="T577" s="142">
        <v>34121.0</v>
      </c>
      <c r="U577" s="140" t="s">
        <v>16018</v>
      </c>
      <c r="V577" s="140" t="s">
        <v>14536</v>
      </c>
      <c r="W577" s="140"/>
    </row>
    <row r="578" ht="22.5" customHeight="1">
      <c r="A578" s="143">
        <v>46081.02259259259</v>
      </c>
      <c r="B578" s="144" t="s">
        <v>16019</v>
      </c>
      <c r="C578" s="160"/>
      <c r="D578" s="144" t="s">
        <v>11316</v>
      </c>
      <c r="E578" s="145">
        <v>28807.0</v>
      </c>
      <c r="F578" s="144" t="s">
        <v>5294</v>
      </c>
      <c r="G578" s="144" t="s">
        <v>16020</v>
      </c>
      <c r="H578" s="144" t="s">
        <v>11650</v>
      </c>
      <c r="I578" s="121" t="str">
        <f>VLOOKUP(CLEAN(F578),'4-1 World Bank Categories'!$B$4:$C$220,2,FALSE)</f>
        <v>Low income</v>
      </c>
      <c r="J578" s="144" t="s">
        <v>5300</v>
      </c>
      <c r="K578" s="144" t="s">
        <v>14512</v>
      </c>
      <c r="L578" s="144" t="s">
        <v>14592</v>
      </c>
      <c r="M578" s="144"/>
      <c r="N578" s="144"/>
      <c r="O578" s="144"/>
      <c r="P578" s="144" t="s">
        <v>14509</v>
      </c>
      <c r="Q578" s="124" t="s">
        <v>14510</v>
      </c>
      <c r="R578" s="133" t="s">
        <v>7680</v>
      </c>
      <c r="S578" s="140" t="s">
        <v>5298</v>
      </c>
      <c r="T578" s="142">
        <v>28807.0</v>
      </c>
      <c r="U578" s="140" t="s">
        <v>5300</v>
      </c>
      <c r="V578" s="140" t="s">
        <v>14536</v>
      </c>
      <c r="W578" s="140"/>
    </row>
    <row r="579" ht="22.5" customHeight="1">
      <c r="A579" s="161">
        <v>46081.028078703705</v>
      </c>
      <c r="B579" s="162" t="s">
        <v>8625</v>
      </c>
      <c r="C579" s="163"/>
      <c r="D579" s="162" t="s">
        <v>11286</v>
      </c>
      <c r="E579" s="164">
        <v>24960.0</v>
      </c>
      <c r="F579" s="162" t="s">
        <v>221</v>
      </c>
      <c r="G579" s="162" t="s">
        <v>16021</v>
      </c>
      <c r="H579" s="162" t="s">
        <v>11682</v>
      </c>
      <c r="I579" s="121" t="str">
        <f>VLOOKUP(CLEAN(F579),'4-1 World Bank Categories'!$B$4:$C$220,2,FALSE)</f>
        <v>High income</v>
      </c>
      <c r="J579" s="162" t="s">
        <v>8627</v>
      </c>
      <c r="K579" s="162" t="s">
        <v>14507</v>
      </c>
      <c r="L579" s="162" t="s">
        <v>14508</v>
      </c>
      <c r="M579" s="162" t="s">
        <v>16022</v>
      </c>
      <c r="N579" s="162"/>
      <c r="O579" s="162"/>
      <c r="P579" s="162" t="s">
        <v>14509</v>
      </c>
      <c r="Q579" s="124" t="s">
        <v>14510</v>
      </c>
      <c r="R579" s="125" t="s">
        <v>7680</v>
      </c>
      <c r="S579" s="140" t="s">
        <v>8625</v>
      </c>
      <c r="T579" s="142">
        <v>46052.0</v>
      </c>
      <c r="U579" s="140" t="s">
        <v>8627</v>
      </c>
      <c r="V579" s="140" t="s">
        <v>14643</v>
      </c>
      <c r="W579" s="140"/>
    </row>
    <row r="580" ht="22.5" customHeight="1">
      <c r="A580" s="135">
        <v>46081.04903935185</v>
      </c>
      <c r="B580" s="136" t="s">
        <v>16023</v>
      </c>
      <c r="C580" s="153"/>
      <c r="D580" s="136" t="s">
        <v>11286</v>
      </c>
      <c r="E580" s="137">
        <v>33387.0</v>
      </c>
      <c r="F580" s="136" t="s">
        <v>948</v>
      </c>
      <c r="G580" s="136" t="s">
        <v>16024</v>
      </c>
      <c r="H580" s="136" t="s">
        <v>16025</v>
      </c>
      <c r="I580" s="121" t="str">
        <f>VLOOKUP(CLEAN(F580),'4-1 World Bank Categories'!$B$4:$C$220,2,FALSE)</f>
        <v>Middle income</v>
      </c>
      <c r="J580" s="136" t="s">
        <v>6226</v>
      </c>
      <c r="K580" s="136" t="s">
        <v>14512</v>
      </c>
      <c r="L580" s="136" t="s">
        <v>14508</v>
      </c>
      <c r="M580" s="136"/>
      <c r="N580" s="136"/>
      <c r="O580" s="136"/>
      <c r="P580" s="136" t="s">
        <v>14509</v>
      </c>
      <c r="Q580" s="124" t="s">
        <v>14510</v>
      </c>
      <c r="R580" s="133" t="s">
        <v>7680</v>
      </c>
      <c r="S580" s="140" t="s">
        <v>16026</v>
      </c>
      <c r="T580" s="142">
        <v>33387.0</v>
      </c>
      <c r="U580" s="140" t="s">
        <v>6226</v>
      </c>
      <c r="V580" s="140" t="s">
        <v>14536</v>
      </c>
      <c r="W580" s="140"/>
    </row>
    <row r="581" ht="22.5" customHeight="1">
      <c r="A581" s="143">
        <v>46081.069375</v>
      </c>
      <c r="B581" s="144" t="s">
        <v>16027</v>
      </c>
      <c r="C581" s="160"/>
      <c r="D581" s="144" t="s">
        <v>11286</v>
      </c>
      <c r="E581" s="145">
        <v>33925.0</v>
      </c>
      <c r="F581" s="144" t="s">
        <v>948</v>
      </c>
      <c r="G581" s="144" t="s">
        <v>15131</v>
      </c>
      <c r="H581" s="144" t="s">
        <v>14229</v>
      </c>
      <c r="I581" s="121" t="str">
        <f>VLOOKUP(CLEAN(F581),'4-1 World Bank Categories'!$B$4:$C$220,2,FALSE)</f>
        <v>Middle income</v>
      </c>
      <c r="J581" s="144" t="s">
        <v>5673</v>
      </c>
      <c r="K581" s="144" t="s">
        <v>14512</v>
      </c>
      <c r="L581" s="144" t="s">
        <v>14508</v>
      </c>
      <c r="M581" s="144"/>
      <c r="N581" s="144"/>
      <c r="O581" s="144"/>
      <c r="P581" s="144" t="s">
        <v>14509</v>
      </c>
      <c r="Q581" s="124" t="s">
        <v>14510</v>
      </c>
      <c r="R581" s="125" t="s">
        <v>7680</v>
      </c>
      <c r="S581" s="140" t="s">
        <v>5671</v>
      </c>
      <c r="T581" s="142">
        <v>33925.0</v>
      </c>
      <c r="U581" s="140" t="s">
        <v>5673</v>
      </c>
      <c r="V581" s="140" t="s">
        <v>15477</v>
      </c>
      <c r="W581" s="140"/>
    </row>
    <row r="582" ht="22.5" customHeight="1">
      <c r="A582" s="143">
        <v>46081.07695601852</v>
      </c>
      <c r="B582" s="144" t="s">
        <v>16028</v>
      </c>
      <c r="C582" s="160"/>
      <c r="D582" s="144" t="s">
        <v>11286</v>
      </c>
      <c r="E582" s="145">
        <v>19023.0</v>
      </c>
      <c r="F582" s="144" t="s">
        <v>5294</v>
      </c>
      <c r="G582" s="144" t="s">
        <v>16029</v>
      </c>
      <c r="H582" s="144" t="s">
        <v>16030</v>
      </c>
      <c r="I582" s="121" t="str">
        <f>VLOOKUP(CLEAN(F582),'4-1 World Bank Categories'!$B$4:$C$220,2,FALSE)</f>
        <v>Low income</v>
      </c>
      <c r="J582" s="144" t="s">
        <v>6798</v>
      </c>
      <c r="K582" s="144" t="s">
        <v>14512</v>
      </c>
      <c r="L582" s="144" t="s">
        <v>14585</v>
      </c>
      <c r="M582" s="144"/>
      <c r="N582" s="144"/>
      <c r="O582" s="144"/>
      <c r="P582" s="144" t="s">
        <v>14509</v>
      </c>
      <c r="Q582" s="124" t="s">
        <v>14510</v>
      </c>
      <c r="R582" s="133" t="s">
        <v>7680</v>
      </c>
      <c r="S582" s="140" t="s">
        <v>16031</v>
      </c>
      <c r="T582" s="142">
        <v>19023.0</v>
      </c>
      <c r="U582" s="140" t="s">
        <v>6798</v>
      </c>
      <c r="V582" s="140" t="s">
        <v>14536</v>
      </c>
      <c r="W582" s="140"/>
    </row>
    <row r="583" ht="22.5" customHeight="1">
      <c r="A583" s="143">
        <v>46081.11189814815</v>
      </c>
      <c r="B583" s="144" t="s">
        <v>5290</v>
      </c>
      <c r="C583" s="144" t="s">
        <v>16032</v>
      </c>
      <c r="D583" s="144" t="s">
        <v>11316</v>
      </c>
      <c r="E583" s="145">
        <v>28090.0</v>
      </c>
      <c r="F583" s="144" t="s">
        <v>5294</v>
      </c>
      <c r="G583" s="144" t="s">
        <v>16020</v>
      </c>
      <c r="H583" s="144" t="s">
        <v>16033</v>
      </c>
      <c r="I583" s="121" t="str">
        <f>VLOOKUP(CLEAN(F583),'4-1 World Bank Categories'!$B$4:$C$220,2,FALSE)</f>
        <v>Low income</v>
      </c>
      <c r="J583" s="144" t="s">
        <v>5292</v>
      </c>
      <c r="K583" s="144" t="s">
        <v>14512</v>
      </c>
      <c r="L583" s="144" t="s">
        <v>14508</v>
      </c>
      <c r="M583" s="144"/>
      <c r="N583" s="144"/>
      <c r="O583" s="144"/>
      <c r="P583" s="144" t="s">
        <v>14509</v>
      </c>
      <c r="Q583" s="124" t="s">
        <v>14510</v>
      </c>
      <c r="R583" s="125" t="s">
        <v>7680</v>
      </c>
      <c r="S583" s="140" t="s">
        <v>5290</v>
      </c>
      <c r="T583" s="142">
        <v>28090.0</v>
      </c>
      <c r="U583" s="140" t="s">
        <v>5292</v>
      </c>
      <c r="V583" s="140" t="s">
        <v>14536</v>
      </c>
      <c r="W583" s="140"/>
    </row>
    <row r="584" ht="22.5" hidden="1" customHeight="1">
      <c r="A584" s="135">
        <v>46081.13303240741</v>
      </c>
      <c r="B584" s="136" t="s">
        <v>16034</v>
      </c>
      <c r="C584" s="153"/>
      <c r="D584" s="136" t="s">
        <v>11286</v>
      </c>
      <c r="E584" s="137">
        <v>35638.0</v>
      </c>
      <c r="F584" s="136" t="s">
        <v>14698</v>
      </c>
      <c r="G584" s="136" t="s">
        <v>4087</v>
      </c>
      <c r="H584" s="136" t="s">
        <v>16035</v>
      </c>
      <c r="I584" s="121" t="str">
        <f>VLOOKUP(CLEAN(F584),'4-1 World Bank Categories'!$B$4:$C$220,2,FALSE)</f>
        <v>Middle income</v>
      </c>
      <c r="J584" s="136" t="s">
        <v>16036</v>
      </c>
      <c r="K584" s="136" t="s">
        <v>14507</v>
      </c>
      <c r="L584" s="147">
        <v>46202.0</v>
      </c>
      <c r="M584" s="136"/>
      <c r="N584" s="136"/>
      <c r="O584" s="136"/>
      <c r="P584" s="136" t="s">
        <v>14509</v>
      </c>
      <c r="Q584" s="138" t="s">
        <v>14523</v>
      </c>
      <c r="R584" s="139"/>
      <c r="S584" s="140"/>
      <c r="T584" s="141"/>
      <c r="U584" s="140"/>
      <c r="V584" s="140"/>
      <c r="W584" s="140"/>
    </row>
    <row r="585" ht="22.5" customHeight="1">
      <c r="A585" s="161">
        <v>46081.14634259259</v>
      </c>
      <c r="B585" s="162" t="s">
        <v>16037</v>
      </c>
      <c r="C585" s="163"/>
      <c r="D585" s="162" t="s">
        <v>11286</v>
      </c>
      <c r="E585" s="164">
        <v>37659.0</v>
      </c>
      <c r="F585" s="136" t="s">
        <v>272</v>
      </c>
      <c r="G585" s="162" t="s">
        <v>16038</v>
      </c>
      <c r="H585" s="162" t="s">
        <v>11682</v>
      </c>
      <c r="I585" s="121" t="str">
        <f>VLOOKUP(CLEAN(F585),'4-1 World Bank Categories'!$B$4:$C$220,2,FALSE)</f>
        <v>Low income</v>
      </c>
      <c r="J585" s="162" t="s">
        <v>3008</v>
      </c>
      <c r="K585" s="162" t="s">
        <v>14512</v>
      </c>
      <c r="L585" s="162" t="s">
        <v>14508</v>
      </c>
      <c r="M585" s="162"/>
      <c r="N585" s="162"/>
      <c r="O585" s="162"/>
      <c r="P585" s="162" t="s">
        <v>14509</v>
      </c>
      <c r="Q585" s="124" t="s">
        <v>14510</v>
      </c>
      <c r="R585" s="133" t="s">
        <v>7680</v>
      </c>
      <c r="S585" s="140" t="s">
        <v>16037</v>
      </c>
      <c r="T585" s="142">
        <v>37659.0</v>
      </c>
      <c r="U585" s="140" t="s">
        <v>3008</v>
      </c>
      <c r="V585" s="140" t="s">
        <v>14536</v>
      </c>
      <c r="W585" s="140"/>
    </row>
    <row r="586" ht="22.5" customHeight="1">
      <c r="A586" s="143">
        <v>46081.1641087963</v>
      </c>
      <c r="B586" s="144" t="s">
        <v>16039</v>
      </c>
      <c r="C586" s="160"/>
      <c r="D586" s="144" t="s">
        <v>11316</v>
      </c>
      <c r="E586" s="145">
        <v>36941.0</v>
      </c>
      <c r="F586" s="136" t="s">
        <v>272</v>
      </c>
      <c r="G586" s="144" t="s">
        <v>16040</v>
      </c>
      <c r="H586" s="144" t="s">
        <v>16041</v>
      </c>
      <c r="I586" s="121" t="str">
        <f>VLOOKUP(CLEAN(F586),'4-1 World Bank Categories'!$B$4:$C$220,2,FALSE)</f>
        <v>Low income</v>
      </c>
      <c r="J586" s="144" t="s">
        <v>16042</v>
      </c>
      <c r="K586" s="144" t="s">
        <v>14512</v>
      </c>
      <c r="L586" s="144" t="s">
        <v>14508</v>
      </c>
      <c r="M586" s="144"/>
      <c r="N586" s="144"/>
      <c r="O586" s="144"/>
      <c r="P586" s="144" t="s">
        <v>14509</v>
      </c>
      <c r="Q586" s="124" t="s">
        <v>14510</v>
      </c>
      <c r="R586" s="125" t="s">
        <v>16043</v>
      </c>
      <c r="S586" s="140" t="s">
        <v>16039</v>
      </c>
      <c r="T586" s="142">
        <v>36941.0</v>
      </c>
      <c r="U586" s="140" t="s">
        <v>4695</v>
      </c>
      <c r="V586" s="140" t="s">
        <v>14548</v>
      </c>
      <c r="W586" s="140"/>
    </row>
    <row r="587" ht="22.5" customHeight="1">
      <c r="A587" s="161">
        <v>46081.19671296296</v>
      </c>
      <c r="B587" s="162" t="s">
        <v>3542</v>
      </c>
      <c r="C587" s="162" t="s">
        <v>3542</v>
      </c>
      <c r="D587" s="162" t="s">
        <v>11286</v>
      </c>
      <c r="E587" s="164">
        <v>34029.0</v>
      </c>
      <c r="F587" s="162" t="s">
        <v>14415</v>
      </c>
      <c r="G587" s="162" t="s">
        <v>16044</v>
      </c>
      <c r="H587" s="162" t="s">
        <v>12113</v>
      </c>
      <c r="I587" s="121" t="str">
        <f>VLOOKUP(CLEAN(F587),'4-1 World Bank Categories'!$B$4:$C$220,2,FALSE)</f>
        <v>Middle income</v>
      </c>
      <c r="J587" s="162" t="s">
        <v>3544</v>
      </c>
      <c r="K587" s="162" t="s">
        <v>14507</v>
      </c>
      <c r="L587" s="162" t="s">
        <v>14508</v>
      </c>
      <c r="M587" s="162"/>
      <c r="N587" s="162"/>
      <c r="O587" s="162"/>
      <c r="P587" s="162" t="s">
        <v>14509</v>
      </c>
      <c r="Q587" s="124" t="s">
        <v>14510</v>
      </c>
      <c r="R587" s="133"/>
      <c r="S587" s="140" t="s">
        <v>3542</v>
      </c>
      <c r="T587" s="142">
        <v>34043.0</v>
      </c>
      <c r="U587" s="140" t="s">
        <v>3544</v>
      </c>
      <c r="V587" s="140" t="s">
        <v>14643</v>
      </c>
      <c r="W587" s="140"/>
    </row>
    <row r="588" ht="22.5" customHeight="1">
      <c r="A588" s="150">
        <v>46081.198796296296</v>
      </c>
      <c r="B588" s="151" t="s">
        <v>4150</v>
      </c>
      <c r="C588" s="170"/>
      <c r="D588" s="151" t="s">
        <v>11286</v>
      </c>
      <c r="E588" s="152">
        <v>33190.0</v>
      </c>
      <c r="F588" s="151" t="s">
        <v>836</v>
      </c>
      <c r="G588" s="151" t="s">
        <v>16045</v>
      </c>
      <c r="H588" s="151" t="s">
        <v>16046</v>
      </c>
      <c r="I588" s="121" t="str">
        <f>VLOOKUP(CLEAN(F588),'4-1 World Bank Categories'!$B$4:$C$220,2,FALSE)</f>
        <v>Middle income</v>
      </c>
      <c r="J588" s="151" t="s">
        <v>4152</v>
      </c>
      <c r="K588" s="151" t="s">
        <v>14507</v>
      </c>
      <c r="L588" s="151" t="s">
        <v>14508</v>
      </c>
      <c r="M588" s="151"/>
      <c r="N588" s="151"/>
      <c r="O588" s="151"/>
      <c r="P588" s="151" t="s">
        <v>14509</v>
      </c>
      <c r="Q588" s="124" t="s">
        <v>14510</v>
      </c>
      <c r="R588" s="125" t="s">
        <v>7680</v>
      </c>
      <c r="S588" s="140" t="s">
        <v>4150</v>
      </c>
      <c r="T588" s="142">
        <v>33190.0</v>
      </c>
      <c r="U588" s="140" t="s">
        <v>4152</v>
      </c>
      <c r="V588" s="140" t="s">
        <v>14536</v>
      </c>
      <c r="W588" s="140"/>
    </row>
    <row r="589" ht="22.5" customHeight="1">
      <c r="A589" s="135">
        <v>46081.22179398148</v>
      </c>
      <c r="B589" s="136" t="s">
        <v>7879</v>
      </c>
      <c r="C589" s="153"/>
      <c r="D589" s="136" t="s">
        <v>11286</v>
      </c>
      <c r="E589" s="137">
        <v>30314.0</v>
      </c>
      <c r="F589" s="136" t="s">
        <v>192</v>
      </c>
      <c r="G589" s="136" t="s">
        <v>14856</v>
      </c>
      <c r="H589" s="136" t="s">
        <v>15030</v>
      </c>
      <c r="I589" s="121" t="str">
        <f>VLOOKUP(CLEAN(F589),'4-1 World Bank Categories'!$B$4:$C$220,2,FALSE)</f>
        <v>Middle income</v>
      </c>
      <c r="J589" s="136" t="s">
        <v>7881</v>
      </c>
      <c r="K589" s="136" t="s">
        <v>14507</v>
      </c>
      <c r="L589" s="136" t="s">
        <v>14508</v>
      </c>
      <c r="M589" s="136" t="s">
        <v>16047</v>
      </c>
      <c r="N589" s="136"/>
      <c r="O589" s="136"/>
      <c r="P589" s="136" t="s">
        <v>14509</v>
      </c>
      <c r="Q589" s="124" t="s">
        <v>14510</v>
      </c>
      <c r="R589" s="133" t="s">
        <v>14516</v>
      </c>
      <c r="S589" s="140" t="s">
        <v>7879</v>
      </c>
      <c r="T589" s="142">
        <v>30314.0</v>
      </c>
      <c r="U589" s="140" t="s">
        <v>7881</v>
      </c>
      <c r="V589" s="140" t="s">
        <v>14536</v>
      </c>
      <c r="W589" s="140"/>
    </row>
    <row r="590" ht="22.5" customHeight="1">
      <c r="A590" s="135">
        <v>46081.22511574074</v>
      </c>
      <c r="B590" s="136" t="s">
        <v>16048</v>
      </c>
      <c r="C590" s="153"/>
      <c r="D590" s="136" t="s">
        <v>11316</v>
      </c>
      <c r="E590" s="137">
        <v>36162.0</v>
      </c>
      <c r="F590" s="136" t="s">
        <v>14407</v>
      </c>
      <c r="G590" s="136" t="s">
        <v>16049</v>
      </c>
      <c r="H590" s="136" t="s">
        <v>11682</v>
      </c>
      <c r="I590" s="121" t="str">
        <f>VLOOKUP(CLEAN(F590),'4-1 World Bank Categories'!$B$4:$C$220,2,FALSE)</f>
        <v>Low income</v>
      </c>
      <c r="J590" s="136" t="s">
        <v>2431</v>
      </c>
      <c r="K590" s="136" t="s">
        <v>14507</v>
      </c>
      <c r="L590" s="147">
        <v>46202.0</v>
      </c>
      <c r="M590" s="136"/>
      <c r="N590" s="136"/>
      <c r="O590" s="136"/>
      <c r="P590" s="136" t="s">
        <v>14509</v>
      </c>
      <c r="Q590" s="124" t="s">
        <v>14510</v>
      </c>
      <c r="R590" s="125"/>
      <c r="S590" s="140" t="s">
        <v>16048</v>
      </c>
      <c r="T590" s="142">
        <v>36162.0</v>
      </c>
      <c r="U590" s="140" t="s">
        <v>2431</v>
      </c>
      <c r="V590" s="140" t="s">
        <v>14536</v>
      </c>
      <c r="W590" s="140"/>
    </row>
    <row r="591" ht="22.5" customHeight="1">
      <c r="A591" s="161">
        <v>46081.269328703704</v>
      </c>
      <c r="B591" s="162" t="s">
        <v>16050</v>
      </c>
      <c r="C591" s="163"/>
      <c r="D591" s="162" t="s">
        <v>11286</v>
      </c>
      <c r="E591" s="164">
        <v>36397.0</v>
      </c>
      <c r="F591" s="136" t="s">
        <v>272</v>
      </c>
      <c r="G591" s="162" t="s">
        <v>16051</v>
      </c>
      <c r="H591" s="162" t="s">
        <v>16052</v>
      </c>
      <c r="I591" s="121" t="str">
        <f>VLOOKUP(CLEAN(F591),'4-1 World Bank Categories'!$B$4:$C$220,2,FALSE)</f>
        <v>Low income</v>
      </c>
      <c r="J591" s="162" t="s">
        <v>321</v>
      </c>
      <c r="K591" s="162" t="s">
        <v>14507</v>
      </c>
      <c r="L591" s="162" t="s">
        <v>14508</v>
      </c>
      <c r="M591" s="162"/>
      <c r="N591" s="162"/>
      <c r="O591" s="162"/>
      <c r="P591" s="162" t="s">
        <v>14509</v>
      </c>
      <c r="Q591" s="124" t="s">
        <v>14510</v>
      </c>
      <c r="R591" s="133" t="s">
        <v>7680</v>
      </c>
      <c r="S591" s="140" t="s">
        <v>16050</v>
      </c>
      <c r="T591" s="142">
        <v>36397.0</v>
      </c>
      <c r="U591" s="140" t="s">
        <v>321</v>
      </c>
      <c r="V591" s="140" t="s">
        <v>14536</v>
      </c>
      <c r="W591" s="140"/>
    </row>
    <row r="592" ht="22.5" customHeight="1">
      <c r="A592" s="143">
        <v>46081.35225694445</v>
      </c>
      <c r="B592" s="144" t="s">
        <v>4978</v>
      </c>
      <c r="C592" s="160"/>
      <c r="D592" s="144" t="s">
        <v>11316</v>
      </c>
      <c r="E592" s="145">
        <v>19426.0</v>
      </c>
      <c r="F592" s="144" t="s">
        <v>2886</v>
      </c>
      <c r="G592" s="144" t="s">
        <v>16053</v>
      </c>
      <c r="H592" s="144" t="s">
        <v>15615</v>
      </c>
      <c r="I592" s="121" t="str">
        <f>VLOOKUP(CLEAN(F592),'4-1 World Bank Categories'!$B$4:$C$220,2,FALSE)</f>
        <v>Middle income</v>
      </c>
      <c r="J592" s="144" t="s">
        <v>4980</v>
      </c>
      <c r="K592" s="144" t="s">
        <v>14512</v>
      </c>
      <c r="L592" s="144" t="s">
        <v>14592</v>
      </c>
      <c r="M592" s="144"/>
      <c r="N592" s="144"/>
      <c r="O592" s="144"/>
      <c r="P592" s="144" t="s">
        <v>14509</v>
      </c>
      <c r="Q592" s="124" t="s">
        <v>14510</v>
      </c>
      <c r="R592" s="125" t="s">
        <v>7680</v>
      </c>
      <c r="S592" s="140" t="s">
        <v>4978</v>
      </c>
      <c r="T592" s="142">
        <v>19426.0</v>
      </c>
      <c r="U592" s="140" t="s">
        <v>4980</v>
      </c>
      <c r="V592" s="140" t="s">
        <v>14536</v>
      </c>
      <c r="W592" s="140"/>
    </row>
    <row r="593" ht="22.5" customHeight="1">
      <c r="A593" s="135">
        <v>46081.47678240741</v>
      </c>
      <c r="B593" s="136" t="s">
        <v>16054</v>
      </c>
      <c r="C593" s="136" t="s">
        <v>13010</v>
      </c>
      <c r="D593" s="136" t="s">
        <v>11286</v>
      </c>
      <c r="E593" s="137">
        <v>27686.0</v>
      </c>
      <c r="F593" s="136" t="s">
        <v>3714</v>
      </c>
      <c r="G593" s="136" t="s">
        <v>16055</v>
      </c>
      <c r="H593" s="136" t="s">
        <v>16056</v>
      </c>
      <c r="I593" s="121" t="str">
        <f>VLOOKUP(CLEAN(F593),'4-1 World Bank Categories'!$B$4:$C$220,2,FALSE)</f>
        <v>Middle income</v>
      </c>
      <c r="J593" s="136" t="s">
        <v>4229</v>
      </c>
      <c r="K593" s="136" t="s">
        <v>14507</v>
      </c>
      <c r="L593" s="136" t="s">
        <v>14508</v>
      </c>
      <c r="M593" s="136" t="s">
        <v>16057</v>
      </c>
      <c r="N593" s="136"/>
      <c r="O593" s="136"/>
      <c r="P593" s="136" t="s">
        <v>14509</v>
      </c>
      <c r="Q593" s="124" t="s">
        <v>14510</v>
      </c>
      <c r="R593" s="133" t="s">
        <v>7680</v>
      </c>
      <c r="S593" s="140" t="s">
        <v>16058</v>
      </c>
      <c r="T593" s="142">
        <v>27686.0</v>
      </c>
      <c r="U593" s="140" t="s">
        <v>4229</v>
      </c>
      <c r="V593" s="140" t="s">
        <v>15180</v>
      </c>
      <c r="W593" s="140"/>
    </row>
    <row r="594" ht="22.5" customHeight="1">
      <c r="A594" s="165">
        <v>46081.571921296294</v>
      </c>
      <c r="B594" s="166" t="s">
        <v>2124</v>
      </c>
      <c r="C594" s="167"/>
      <c r="D594" s="166" t="s">
        <v>11286</v>
      </c>
      <c r="E594" s="168">
        <v>25411.0</v>
      </c>
      <c r="F594" s="166" t="s">
        <v>448</v>
      </c>
      <c r="G594" s="166" t="s">
        <v>266</v>
      </c>
      <c r="H594" s="166" t="s">
        <v>16059</v>
      </c>
      <c r="I594" s="121" t="str">
        <f>VLOOKUP(CLEAN(F594),'4-1 World Bank Categories'!$B$4:$C$220,2,FALSE)</f>
        <v>Middle income</v>
      </c>
      <c r="J594" s="166" t="s">
        <v>2126</v>
      </c>
      <c r="K594" s="166" t="s">
        <v>14507</v>
      </c>
      <c r="L594" s="166" t="s">
        <v>14508</v>
      </c>
      <c r="M594" s="178"/>
      <c r="N594" s="166"/>
      <c r="O594" s="166"/>
      <c r="P594" s="166" t="s">
        <v>14509</v>
      </c>
      <c r="Q594" s="124" t="s">
        <v>14510</v>
      </c>
      <c r="R594" s="125" t="s">
        <v>7680</v>
      </c>
      <c r="S594" s="140" t="s">
        <v>2124</v>
      </c>
      <c r="T594" s="142">
        <v>25411.0</v>
      </c>
      <c r="U594" s="140" t="s">
        <v>2126</v>
      </c>
      <c r="V594" s="140" t="s">
        <v>14536</v>
      </c>
      <c r="W594" s="140"/>
    </row>
    <row r="595" ht="22.5" customHeight="1">
      <c r="A595" s="161">
        <v>46081.58230324074</v>
      </c>
      <c r="B595" s="162" t="s">
        <v>16060</v>
      </c>
      <c r="C595" s="163"/>
      <c r="D595" s="162" t="s">
        <v>11316</v>
      </c>
      <c r="E595" s="164">
        <v>33509.0</v>
      </c>
      <c r="F595" s="162" t="s">
        <v>918</v>
      </c>
      <c r="G595" s="162" t="s">
        <v>16061</v>
      </c>
      <c r="H595" s="162" t="s">
        <v>12261</v>
      </c>
      <c r="I595" s="121" t="str">
        <f>VLOOKUP(CLEAN(F595),'4-1 World Bank Categories'!$B$4:$C$220,2,FALSE)</f>
        <v>Middle income</v>
      </c>
      <c r="J595" s="162" t="s">
        <v>3979</v>
      </c>
      <c r="K595" s="162" t="s">
        <v>14507</v>
      </c>
      <c r="L595" s="162" t="s">
        <v>14508</v>
      </c>
      <c r="M595" s="162"/>
      <c r="N595" s="162"/>
      <c r="O595" s="162"/>
      <c r="P595" s="162" t="s">
        <v>14509</v>
      </c>
      <c r="Q595" s="124" t="s">
        <v>14510</v>
      </c>
      <c r="R595" s="133" t="s">
        <v>7680</v>
      </c>
      <c r="S595" s="140" t="s">
        <v>3977</v>
      </c>
      <c r="T595" s="142">
        <v>33509.0</v>
      </c>
      <c r="U595" s="140" t="s">
        <v>3979</v>
      </c>
      <c r="V595" s="140" t="s">
        <v>14586</v>
      </c>
      <c r="W595" s="140"/>
    </row>
    <row r="596" ht="22.5" customHeight="1">
      <c r="A596" s="143">
        <v>46081.6240625</v>
      </c>
      <c r="B596" s="144" t="s">
        <v>8244</v>
      </c>
      <c r="C596" s="144" t="s">
        <v>678</v>
      </c>
      <c r="D596" s="144" t="s">
        <v>11316</v>
      </c>
      <c r="E596" s="145">
        <v>34242.0</v>
      </c>
      <c r="F596" s="144" t="s">
        <v>4106</v>
      </c>
      <c r="G596" s="144" t="s">
        <v>16062</v>
      </c>
      <c r="H596" s="144" t="s">
        <v>12193</v>
      </c>
      <c r="I596" s="121" t="str">
        <f>VLOOKUP(CLEAN(F596),'4-1 World Bank Categories'!$B$4:$C$220,2,FALSE)</f>
        <v>Middle income</v>
      </c>
      <c r="J596" s="144" t="s">
        <v>16063</v>
      </c>
      <c r="K596" s="144" t="s">
        <v>14512</v>
      </c>
      <c r="L596" s="144" t="s">
        <v>14508</v>
      </c>
      <c r="M596" s="144"/>
      <c r="N596" s="144"/>
      <c r="O596" s="144"/>
      <c r="P596" s="144" t="s">
        <v>14509</v>
      </c>
      <c r="Q596" s="124" t="s">
        <v>14510</v>
      </c>
      <c r="R596" s="125" t="s">
        <v>7680</v>
      </c>
      <c r="S596" s="140" t="s">
        <v>8244</v>
      </c>
      <c r="T596" s="142">
        <v>34242.0</v>
      </c>
      <c r="U596" s="140" t="s">
        <v>8246</v>
      </c>
      <c r="V596" s="140" t="s">
        <v>14536</v>
      </c>
      <c r="W596" s="140"/>
    </row>
    <row r="597" ht="22.5" customHeight="1">
      <c r="A597" s="135">
        <v>46081.648831018516</v>
      </c>
      <c r="B597" s="136" t="s">
        <v>16064</v>
      </c>
      <c r="C597" s="153"/>
      <c r="D597" s="136" t="s">
        <v>11316</v>
      </c>
      <c r="E597" s="137">
        <v>28388.0</v>
      </c>
      <c r="F597" s="136" t="s">
        <v>738</v>
      </c>
      <c r="G597" s="136" t="s">
        <v>16065</v>
      </c>
      <c r="H597" s="136" t="s">
        <v>13280</v>
      </c>
      <c r="I597" s="121" t="str">
        <f>VLOOKUP(CLEAN(F597),'4-1 World Bank Categories'!$B$4:$C$220,2,FALSE)</f>
        <v>Middle income</v>
      </c>
      <c r="J597" s="136" t="s">
        <v>5577</v>
      </c>
      <c r="K597" s="136" t="s">
        <v>14507</v>
      </c>
      <c r="L597" s="147">
        <v>46202.0</v>
      </c>
      <c r="M597" s="136"/>
      <c r="N597" s="136"/>
      <c r="O597" s="136"/>
      <c r="P597" s="136" t="s">
        <v>14509</v>
      </c>
      <c r="Q597" s="124" t="s">
        <v>14510</v>
      </c>
      <c r="R597" s="133" t="s">
        <v>7680</v>
      </c>
      <c r="S597" s="140" t="s">
        <v>5575</v>
      </c>
      <c r="T597" s="142">
        <v>28388.0</v>
      </c>
      <c r="U597" s="140" t="s">
        <v>5577</v>
      </c>
      <c r="V597" s="140" t="s">
        <v>15477</v>
      </c>
      <c r="W597" s="140"/>
    </row>
    <row r="598" ht="22.5" customHeight="1">
      <c r="A598" s="143">
        <v>46081.65861111111</v>
      </c>
      <c r="B598" s="144" t="s">
        <v>16066</v>
      </c>
      <c r="C598" s="160"/>
      <c r="D598" s="144" t="s">
        <v>11316</v>
      </c>
      <c r="E598" s="145">
        <v>34879.0</v>
      </c>
      <c r="F598" s="144" t="s">
        <v>448</v>
      </c>
      <c r="G598" s="144" t="s">
        <v>16067</v>
      </c>
      <c r="H598" s="144" t="s">
        <v>14361</v>
      </c>
      <c r="I598" s="121" t="str">
        <f>VLOOKUP(CLEAN(F598),'4-1 World Bank Categories'!$B$4:$C$220,2,FALSE)</f>
        <v>Middle income</v>
      </c>
      <c r="J598" s="144" t="s">
        <v>2685</v>
      </c>
      <c r="K598" s="144" t="s">
        <v>14507</v>
      </c>
      <c r="L598" s="144" t="s">
        <v>14508</v>
      </c>
      <c r="M598" s="177"/>
      <c r="N598" s="144"/>
      <c r="O598" s="144"/>
      <c r="P598" s="144" t="s">
        <v>14509</v>
      </c>
      <c r="Q598" s="124" t="s">
        <v>14510</v>
      </c>
      <c r="R598" s="125" t="s">
        <v>7680</v>
      </c>
      <c r="S598" s="140" t="s">
        <v>16066</v>
      </c>
      <c r="T598" s="142">
        <v>34879.0</v>
      </c>
      <c r="U598" s="140" t="s">
        <v>2685</v>
      </c>
      <c r="V598" s="140" t="s">
        <v>14536</v>
      </c>
      <c r="W598" s="140"/>
    </row>
    <row r="599" ht="22.5" customHeight="1">
      <c r="A599" s="143">
        <v>46081.65861111111</v>
      </c>
      <c r="B599" s="144" t="s">
        <v>16068</v>
      </c>
      <c r="C599" s="144" t="s">
        <v>12400</v>
      </c>
      <c r="D599" s="144" t="s">
        <v>11316</v>
      </c>
      <c r="E599" s="145">
        <v>35854.0</v>
      </c>
      <c r="F599" s="144" t="s">
        <v>448</v>
      </c>
      <c r="G599" s="144" t="s">
        <v>452</v>
      </c>
      <c r="H599" s="144" t="s">
        <v>12193</v>
      </c>
      <c r="I599" s="121" t="str">
        <f>VLOOKUP(CLEAN(F599),'4-1 World Bank Categories'!$B$4:$C$220,2,FALSE)</f>
        <v>Middle income</v>
      </c>
      <c r="J599" s="144" t="s">
        <v>16069</v>
      </c>
      <c r="K599" s="144" t="s">
        <v>14507</v>
      </c>
      <c r="L599" s="144" t="s">
        <v>14508</v>
      </c>
      <c r="M599" s="177"/>
      <c r="N599" s="144"/>
      <c r="O599" s="144"/>
      <c r="P599" s="144" t="s">
        <v>14509</v>
      </c>
      <c r="Q599" s="124" t="s">
        <v>14510</v>
      </c>
      <c r="R599" s="133" t="s">
        <v>7680</v>
      </c>
      <c r="S599" s="140" t="s">
        <v>16068</v>
      </c>
      <c r="T599" s="142">
        <v>35854.0</v>
      </c>
      <c r="U599" s="140" t="s">
        <v>447</v>
      </c>
      <c r="V599" s="140" t="s">
        <v>14548</v>
      </c>
      <c r="W599" s="140"/>
    </row>
    <row r="600" ht="22.5" customHeight="1">
      <c r="A600" s="165">
        <v>46081.71802083333</v>
      </c>
      <c r="B600" s="166" t="s">
        <v>16070</v>
      </c>
      <c r="C600" s="167"/>
      <c r="D600" s="166" t="s">
        <v>11286</v>
      </c>
      <c r="E600" s="168">
        <v>28127.0</v>
      </c>
      <c r="F600" s="166" t="s">
        <v>16071</v>
      </c>
      <c r="G600" s="166" t="s">
        <v>16072</v>
      </c>
      <c r="H600" s="166" t="s">
        <v>16073</v>
      </c>
      <c r="I600" s="121" t="str">
        <f>VLOOKUP(CLEAN(F600),'4-1 World Bank Categories'!$B$4:$C$220,2,FALSE)</f>
        <v>High income</v>
      </c>
      <c r="J600" s="166" t="s">
        <v>1444</v>
      </c>
      <c r="K600" s="166" t="s">
        <v>14507</v>
      </c>
      <c r="L600" s="166" t="s">
        <v>14508</v>
      </c>
      <c r="M600" s="166" t="s">
        <v>16074</v>
      </c>
      <c r="N600" s="166"/>
      <c r="O600" s="166"/>
      <c r="P600" s="166" t="s">
        <v>14509</v>
      </c>
      <c r="Q600" s="124" t="s">
        <v>14510</v>
      </c>
      <c r="R600" s="125" t="s">
        <v>7680</v>
      </c>
      <c r="S600" s="140" t="s">
        <v>1442</v>
      </c>
      <c r="T600" s="142">
        <v>28127.0</v>
      </c>
      <c r="U600" s="140" t="s">
        <v>1444</v>
      </c>
      <c r="V600" s="140" t="s">
        <v>14586</v>
      </c>
      <c r="W600" s="140"/>
    </row>
    <row r="601" ht="22.5" customHeight="1">
      <c r="A601" s="135">
        <v>46081.85799768518</v>
      </c>
      <c r="B601" s="136" t="s">
        <v>8549</v>
      </c>
      <c r="C601" s="136" t="s">
        <v>8549</v>
      </c>
      <c r="D601" s="136" t="s">
        <v>11286</v>
      </c>
      <c r="E601" s="137">
        <v>37748.0</v>
      </c>
      <c r="F601" s="136" t="s">
        <v>14434</v>
      </c>
      <c r="G601" s="136" t="s">
        <v>16075</v>
      </c>
      <c r="H601" s="136" t="s">
        <v>15676</v>
      </c>
      <c r="I601" s="121" t="str">
        <f>VLOOKUP(CLEAN(F601),'4-1 World Bank Categories'!$B$4:$C$220,2,FALSE)</f>
        <v>High income</v>
      </c>
      <c r="J601" s="136" t="s">
        <v>8551</v>
      </c>
      <c r="K601" s="136" t="s">
        <v>14507</v>
      </c>
      <c r="L601" s="136" t="s">
        <v>14508</v>
      </c>
      <c r="M601" s="136"/>
      <c r="N601" s="136"/>
      <c r="O601" s="136"/>
      <c r="P601" s="136" t="s">
        <v>14509</v>
      </c>
      <c r="Q601" s="124" t="s">
        <v>14510</v>
      </c>
      <c r="R601" s="133" t="s">
        <v>14516</v>
      </c>
      <c r="S601" s="140" t="s">
        <v>8549</v>
      </c>
      <c r="T601" s="142">
        <v>37748.0</v>
      </c>
      <c r="U601" s="140" t="s">
        <v>8551</v>
      </c>
      <c r="V601" s="140" t="s">
        <v>14536</v>
      </c>
      <c r="W601" s="140"/>
    </row>
    <row r="602" ht="22.5" customHeight="1">
      <c r="A602" s="135">
        <v>46082.065625</v>
      </c>
      <c r="B602" s="136" t="s">
        <v>4569</v>
      </c>
      <c r="C602" s="136" t="s">
        <v>4569</v>
      </c>
      <c r="D602" s="136" t="s">
        <v>11286</v>
      </c>
      <c r="E602" s="137">
        <v>34422.0</v>
      </c>
      <c r="F602" s="136" t="s">
        <v>448</v>
      </c>
      <c r="G602" s="136" t="s">
        <v>14756</v>
      </c>
      <c r="H602" s="136" t="s">
        <v>11590</v>
      </c>
      <c r="I602" s="121" t="str">
        <f>VLOOKUP(CLEAN(F602),'4-1 World Bank Categories'!$B$4:$C$220,2,FALSE)</f>
        <v>Middle income</v>
      </c>
      <c r="J602" s="136" t="s">
        <v>4571</v>
      </c>
      <c r="K602" s="136" t="s">
        <v>14507</v>
      </c>
      <c r="L602" s="136" t="s">
        <v>14508</v>
      </c>
      <c r="M602" s="136"/>
      <c r="N602" s="136"/>
      <c r="O602" s="136"/>
      <c r="P602" s="136" t="s">
        <v>14509</v>
      </c>
      <c r="Q602" s="124" t="s">
        <v>14510</v>
      </c>
      <c r="R602" s="133" t="s">
        <v>7680</v>
      </c>
      <c r="S602" s="140" t="s">
        <v>4569</v>
      </c>
      <c r="T602" s="142">
        <v>34422.0</v>
      </c>
      <c r="U602" s="140" t="s">
        <v>4571</v>
      </c>
      <c r="V602" s="140" t="s">
        <v>14536</v>
      </c>
      <c r="W602" s="140"/>
    </row>
    <row r="603" ht="22.5" customHeight="1">
      <c r="A603" s="161">
        <v>46082.53795138889</v>
      </c>
      <c r="B603" s="162" t="s">
        <v>16076</v>
      </c>
      <c r="C603" s="163"/>
      <c r="D603" s="162" t="s">
        <v>11286</v>
      </c>
      <c r="E603" s="164">
        <v>29158.0</v>
      </c>
      <c r="F603" s="162" t="s">
        <v>663</v>
      </c>
      <c r="G603" s="162" t="s">
        <v>16077</v>
      </c>
      <c r="H603" s="162" t="s">
        <v>16078</v>
      </c>
      <c r="I603" s="121" t="str">
        <f>VLOOKUP(CLEAN(F603),'4-1 World Bank Categories'!$B$4:$C$220,2,FALSE)</f>
        <v>Middle income</v>
      </c>
      <c r="J603" s="162" t="s">
        <v>16079</v>
      </c>
      <c r="K603" s="162" t="s">
        <v>14512</v>
      </c>
      <c r="L603" s="162" t="s">
        <v>15672</v>
      </c>
      <c r="M603" s="162"/>
      <c r="N603" s="162"/>
      <c r="O603" s="162"/>
      <c r="P603" s="162" t="s">
        <v>14509</v>
      </c>
      <c r="Q603" s="124" t="s">
        <v>14510</v>
      </c>
      <c r="R603" s="125" t="s">
        <v>7680</v>
      </c>
      <c r="S603" s="140" t="s">
        <v>1964</v>
      </c>
      <c r="T603" s="142">
        <v>29158.0</v>
      </c>
      <c r="U603" s="140" t="s">
        <v>1966</v>
      </c>
      <c r="V603" s="140" t="s">
        <v>14586</v>
      </c>
      <c r="W603" s="140"/>
    </row>
    <row r="604" ht="22.5" customHeight="1">
      <c r="A604" s="135">
        <v>46082.55886574074</v>
      </c>
      <c r="B604" s="136" t="s">
        <v>16080</v>
      </c>
      <c r="C604" s="136" t="s">
        <v>16081</v>
      </c>
      <c r="D604" s="136" t="s">
        <v>11286</v>
      </c>
      <c r="E604" s="137">
        <v>38621.0</v>
      </c>
      <c r="F604" s="136" t="s">
        <v>14434</v>
      </c>
      <c r="G604" s="136" t="s">
        <v>16082</v>
      </c>
      <c r="H604" s="136" t="s">
        <v>11682</v>
      </c>
      <c r="I604" s="121" t="str">
        <f>VLOOKUP(CLEAN(F604),'4-1 World Bank Categories'!$B$4:$C$220,2,FALSE)</f>
        <v>High income</v>
      </c>
      <c r="J604" s="136" t="s">
        <v>16083</v>
      </c>
      <c r="K604" s="136" t="s">
        <v>14512</v>
      </c>
      <c r="L604" s="136" t="s">
        <v>14876</v>
      </c>
      <c r="M604" s="136"/>
      <c r="N604" s="136"/>
      <c r="O604" s="136"/>
      <c r="P604" s="136" t="s">
        <v>14509</v>
      </c>
      <c r="Q604" s="124" t="s">
        <v>14510</v>
      </c>
      <c r="R604" s="133" t="s">
        <v>14516</v>
      </c>
      <c r="S604" s="140" t="s">
        <v>8880</v>
      </c>
      <c r="T604" s="142">
        <v>38621.0</v>
      </c>
      <c r="U604" s="140" t="s">
        <v>8882</v>
      </c>
      <c r="V604" s="140" t="s">
        <v>14548</v>
      </c>
      <c r="W604" s="140"/>
    </row>
    <row r="605" ht="22.5" customHeight="1">
      <c r="A605" s="165">
        <v>46082.64586805556</v>
      </c>
      <c r="B605" s="166" t="s">
        <v>16084</v>
      </c>
      <c r="C605" s="167"/>
      <c r="D605" s="166" t="s">
        <v>11286</v>
      </c>
      <c r="E605" s="168">
        <v>29018.0</v>
      </c>
      <c r="F605" s="166" t="s">
        <v>14407</v>
      </c>
      <c r="G605" s="166" t="s">
        <v>16085</v>
      </c>
      <c r="H605" s="166" t="s">
        <v>16086</v>
      </c>
      <c r="I605" s="121" t="str">
        <f>VLOOKUP(CLEAN(F605),'4-1 World Bank Categories'!$B$4:$C$220,2,FALSE)</f>
        <v>Low income</v>
      </c>
      <c r="J605" s="166" t="s">
        <v>1916</v>
      </c>
      <c r="K605" s="166" t="s">
        <v>14507</v>
      </c>
      <c r="L605" s="166" t="s">
        <v>14508</v>
      </c>
      <c r="M605" s="166"/>
      <c r="N605" s="166"/>
      <c r="O605" s="166"/>
      <c r="P605" s="166" t="s">
        <v>14509</v>
      </c>
      <c r="Q605" s="124" t="s">
        <v>14510</v>
      </c>
      <c r="R605" s="125" t="s">
        <v>7680</v>
      </c>
      <c r="S605" s="140" t="s">
        <v>1914</v>
      </c>
      <c r="T605" s="142">
        <v>29018.0</v>
      </c>
      <c r="U605" s="140" t="s">
        <v>1916</v>
      </c>
      <c r="V605" s="140" t="s">
        <v>14586</v>
      </c>
      <c r="W605" s="140"/>
    </row>
    <row r="606" ht="22.5" customHeight="1">
      <c r="A606" s="135">
        <v>46082.77259259259</v>
      </c>
      <c r="B606" s="136" t="s">
        <v>5266</v>
      </c>
      <c r="C606" s="153"/>
      <c r="D606" s="136" t="s">
        <v>11316</v>
      </c>
      <c r="E606" s="137">
        <v>37058.0</v>
      </c>
      <c r="F606" s="136" t="s">
        <v>241</v>
      </c>
      <c r="G606" s="136" t="s">
        <v>16087</v>
      </c>
      <c r="H606" s="136" t="s">
        <v>16088</v>
      </c>
      <c r="I606" s="121" t="str">
        <f>VLOOKUP(CLEAN(F606),'4-1 World Bank Categories'!$B$4:$C$220,2,FALSE)</f>
        <v>High income</v>
      </c>
      <c r="J606" s="136" t="s">
        <v>5268</v>
      </c>
      <c r="K606" s="136" t="s">
        <v>14507</v>
      </c>
      <c r="L606" s="136" t="s">
        <v>14508</v>
      </c>
      <c r="M606" s="136"/>
      <c r="N606" s="136"/>
      <c r="O606" s="136"/>
      <c r="P606" s="136" t="s">
        <v>14509</v>
      </c>
      <c r="Q606" s="124" t="s">
        <v>14510</v>
      </c>
      <c r="R606" s="133" t="s">
        <v>7680</v>
      </c>
      <c r="S606" s="140" t="s">
        <v>5266</v>
      </c>
      <c r="T606" s="142">
        <v>37058.0</v>
      </c>
      <c r="U606" s="140" t="s">
        <v>5268</v>
      </c>
      <c r="V606" s="140" t="s">
        <v>14536</v>
      </c>
      <c r="W606" s="140"/>
    </row>
    <row r="607" ht="22.5" customHeight="1">
      <c r="A607" s="143">
        <v>46082.82320601852</v>
      </c>
      <c r="B607" s="144" t="s">
        <v>16089</v>
      </c>
      <c r="C607" s="160"/>
      <c r="D607" s="144" t="s">
        <v>11286</v>
      </c>
      <c r="E607" s="145">
        <v>31078.0</v>
      </c>
      <c r="F607" s="144" t="s">
        <v>14407</v>
      </c>
      <c r="G607" s="144" t="s">
        <v>16090</v>
      </c>
      <c r="H607" s="144" t="s">
        <v>14533</v>
      </c>
      <c r="I607" s="121" t="str">
        <f>VLOOKUP(CLEAN(F607),'4-1 World Bank Categories'!$B$4:$C$220,2,FALSE)</f>
        <v>Low income</v>
      </c>
      <c r="J607" s="144" t="s">
        <v>6051</v>
      </c>
      <c r="K607" s="144" t="s">
        <v>14507</v>
      </c>
      <c r="L607" s="144" t="s">
        <v>14508</v>
      </c>
      <c r="M607" s="144"/>
      <c r="N607" s="144"/>
      <c r="O607" s="144"/>
      <c r="P607" s="144" t="s">
        <v>14509</v>
      </c>
      <c r="Q607" s="124" t="s">
        <v>14510</v>
      </c>
      <c r="R607" s="125" t="s">
        <v>7680</v>
      </c>
      <c r="S607" s="140" t="s">
        <v>16091</v>
      </c>
      <c r="T607" s="142">
        <v>31078.0</v>
      </c>
      <c r="U607" s="140" t="s">
        <v>6051</v>
      </c>
      <c r="V607" s="140" t="s">
        <v>14536</v>
      </c>
      <c r="W607" s="140"/>
    </row>
    <row r="608" ht="22.5" customHeight="1">
      <c r="A608" s="135">
        <v>46082.846666666665</v>
      </c>
      <c r="B608" s="136" t="s">
        <v>4973</v>
      </c>
      <c r="C608" s="153"/>
      <c r="D608" s="136" t="s">
        <v>11286</v>
      </c>
      <c r="E608" s="172">
        <v>32331.0</v>
      </c>
      <c r="F608" s="136" t="s">
        <v>3938</v>
      </c>
      <c r="G608" s="136" t="s">
        <v>15253</v>
      </c>
      <c r="H608" s="136" t="s">
        <v>11973</v>
      </c>
      <c r="I608" s="121" t="str">
        <f>VLOOKUP(CLEAN(F608),'4-1 World Bank Categories'!$B$4:$C$220,2,FALSE)</f>
        <v>Middle income</v>
      </c>
      <c r="J608" s="136" t="s">
        <v>4975</v>
      </c>
      <c r="K608" s="136" t="s">
        <v>14512</v>
      </c>
      <c r="L608" s="136" t="s">
        <v>14508</v>
      </c>
      <c r="M608" s="136"/>
      <c r="N608" s="136"/>
      <c r="O608" s="136"/>
      <c r="P608" s="136" t="s">
        <v>14509</v>
      </c>
      <c r="Q608" s="124" t="s">
        <v>14510</v>
      </c>
      <c r="R608" s="133" t="s">
        <v>7680</v>
      </c>
      <c r="S608" s="140" t="s">
        <v>4973</v>
      </c>
      <c r="T608" s="142">
        <v>32331.0</v>
      </c>
      <c r="U608" s="140" t="s">
        <v>4975</v>
      </c>
      <c r="V608" s="140" t="s">
        <v>14536</v>
      </c>
      <c r="W608" s="140"/>
    </row>
    <row r="609" ht="22.5" customHeight="1">
      <c r="A609" s="135">
        <v>46082.89196759259</v>
      </c>
      <c r="B609" s="136" t="s">
        <v>9287</v>
      </c>
      <c r="C609" s="136" t="s">
        <v>16092</v>
      </c>
      <c r="D609" s="136" t="s">
        <v>11286</v>
      </c>
      <c r="E609" s="137">
        <v>37373.0</v>
      </c>
      <c r="F609" s="136" t="s">
        <v>249</v>
      </c>
      <c r="G609" s="136" t="s">
        <v>16093</v>
      </c>
      <c r="H609" s="136" t="s">
        <v>11682</v>
      </c>
      <c r="I609" s="121" t="str">
        <f>VLOOKUP(CLEAN(F609),'4-1 World Bank Categories'!$B$4:$C$220,2,FALSE)</f>
        <v>High income</v>
      </c>
      <c r="J609" s="136" t="s">
        <v>9289</v>
      </c>
      <c r="K609" s="136" t="s">
        <v>14512</v>
      </c>
      <c r="L609" s="136" t="s">
        <v>14592</v>
      </c>
      <c r="M609" s="136"/>
      <c r="N609" s="136"/>
      <c r="O609" s="136"/>
      <c r="P609" s="136" t="s">
        <v>14509</v>
      </c>
      <c r="Q609" s="124" t="s">
        <v>14510</v>
      </c>
      <c r="R609" s="125" t="s">
        <v>14516</v>
      </c>
      <c r="S609" s="140" t="s">
        <v>9287</v>
      </c>
      <c r="T609" s="142">
        <v>37373.0</v>
      </c>
      <c r="U609" s="140" t="s">
        <v>9289</v>
      </c>
      <c r="V609" s="140" t="s">
        <v>14536</v>
      </c>
      <c r="W609" s="140"/>
    </row>
    <row r="610" ht="22.5" customHeight="1">
      <c r="A610" s="135">
        <v>46082.91894675926</v>
      </c>
      <c r="B610" s="136" t="s">
        <v>16094</v>
      </c>
      <c r="C610" s="136" t="s">
        <v>16095</v>
      </c>
      <c r="D610" s="136" t="s">
        <v>11286</v>
      </c>
      <c r="E610" s="137">
        <v>38572.0</v>
      </c>
      <c r="F610" s="136" t="s">
        <v>14434</v>
      </c>
      <c r="G610" s="136" t="s">
        <v>16096</v>
      </c>
      <c r="H610" s="136" t="s">
        <v>11682</v>
      </c>
      <c r="I610" s="121" t="str">
        <f>VLOOKUP(CLEAN(F610),'4-1 World Bank Categories'!$B$4:$C$220,2,FALSE)</f>
        <v>High income</v>
      </c>
      <c r="J610" s="136" t="s">
        <v>9071</v>
      </c>
      <c r="K610" s="136" t="s">
        <v>14507</v>
      </c>
      <c r="L610" s="136" t="s">
        <v>14508</v>
      </c>
      <c r="M610" s="156"/>
      <c r="N610" s="136"/>
      <c r="O610" s="136"/>
      <c r="P610" s="136" t="s">
        <v>14509</v>
      </c>
      <c r="Q610" s="124" t="s">
        <v>14510</v>
      </c>
      <c r="R610" s="133" t="s">
        <v>14516</v>
      </c>
      <c r="S610" s="140" t="s">
        <v>9069</v>
      </c>
      <c r="T610" s="142">
        <v>38572.0</v>
      </c>
      <c r="U610" s="140" t="s">
        <v>9071</v>
      </c>
      <c r="V610" s="140" t="s">
        <v>14783</v>
      </c>
      <c r="W610" s="140"/>
    </row>
    <row r="611" ht="22.5" customHeight="1">
      <c r="A611" s="135">
        <v>46082.927511574075</v>
      </c>
      <c r="B611" s="136" t="s">
        <v>16097</v>
      </c>
      <c r="C611" s="153"/>
      <c r="D611" s="136" t="s">
        <v>11286</v>
      </c>
      <c r="E611" s="137">
        <v>34892.0</v>
      </c>
      <c r="F611" s="136" t="s">
        <v>4106</v>
      </c>
      <c r="G611" s="136" t="s">
        <v>16098</v>
      </c>
      <c r="H611" s="136" t="s">
        <v>16099</v>
      </c>
      <c r="I611" s="121" t="str">
        <f>VLOOKUP(CLEAN(F611),'4-1 World Bank Categories'!$B$4:$C$220,2,FALSE)</f>
        <v>Middle income</v>
      </c>
      <c r="J611" s="136" t="s">
        <v>13816</v>
      </c>
      <c r="K611" s="136" t="s">
        <v>14512</v>
      </c>
      <c r="L611" s="136" t="s">
        <v>14876</v>
      </c>
      <c r="M611" s="136" t="s">
        <v>16100</v>
      </c>
      <c r="N611" s="136"/>
      <c r="O611" s="136"/>
      <c r="P611" s="136" t="s">
        <v>14509</v>
      </c>
      <c r="Q611" s="124" t="s">
        <v>14510</v>
      </c>
      <c r="R611" s="125" t="s">
        <v>7680</v>
      </c>
      <c r="S611" s="140" t="s">
        <v>4102</v>
      </c>
      <c r="T611" s="142">
        <v>34892.0</v>
      </c>
      <c r="U611" s="140" t="s">
        <v>4104</v>
      </c>
      <c r="V611" s="140" t="s">
        <v>14536</v>
      </c>
      <c r="W611" s="140"/>
    </row>
    <row r="612" ht="22.5" customHeight="1">
      <c r="A612" s="135">
        <v>46082.942025462966</v>
      </c>
      <c r="B612" s="136" t="s">
        <v>16101</v>
      </c>
      <c r="C612" s="153"/>
      <c r="D612" s="136" t="s">
        <v>11316</v>
      </c>
      <c r="E612" s="137">
        <v>34188.0</v>
      </c>
      <c r="F612" s="136" t="s">
        <v>132</v>
      </c>
      <c r="G612" s="136" t="s">
        <v>266</v>
      </c>
      <c r="H612" s="136" t="s">
        <v>16102</v>
      </c>
      <c r="I612" s="121" t="str">
        <f>VLOOKUP(CLEAN(F612),'4-1 World Bank Categories'!$B$4:$C$220,2,FALSE)</f>
        <v>Middle income</v>
      </c>
      <c r="J612" s="136" t="s">
        <v>5664</v>
      </c>
      <c r="K612" s="136" t="s">
        <v>14507</v>
      </c>
      <c r="L612" s="136" t="s">
        <v>14508</v>
      </c>
      <c r="M612" s="136"/>
      <c r="N612" s="136"/>
      <c r="O612" s="136"/>
      <c r="P612" s="136" t="s">
        <v>14509</v>
      </c>
      <c r="Q612" s="124" t="s">
        <v>14510</v>
      </c>
      <c r="R612" s="133" t="s">
        <v>7680</v>
      </c>
      <c r="S612" s="140" t="s">
        <v>5662</v>
      </c>
      <c r="T612" s="142">
        <v>34188.0</v>
      </c>
      <c r="U612" s="140" t="s">
        <v>5664</v>
      </c>
      <c r="V612" s="140" t="s">
        <v>14586</v>
      </c>
      <c r="W612" s="140"/>
    </row>
    <row r="613" ht="22.5" customHeight="1">
      <c r="A613" s="135">
        <v>46082.94378472222</v>
      </c>
      <c r="B613" s="136" t="s">
        <v>16103</v>
      </c>
      <c r="C613" s="136" t="s">
        <v>16104</v>
      </c>
      <c r="D613" s="136" t="s">
        <v>11316</v>
      </c>
      <c r="E613" s="137">
        <v>20073.0</v>
      </c>
      <c r="F613" s="136" t="s">
        <v>15522</v>
      </c>
      <c r="G613" s="136" t="s">
        <v>16105</v>
      </c>
      <c r="H613" s="136" t="s">
        <v>15468</v>
      </c>
      <c r="I613" s="121" t="str">
        <f>VLOOKUP(CLEAN(F613),'4-1 World Bank Categories'!$B$4:$C$220,2,FALSE)</f>
        <v>High income</v>
      </c>
      <c r="J613" s="136" t="s">
        <v>16106</v>
      </c>
      <c r="K613" s="136" t="s">
        <v>14512</v>
      </c>
      <c r="L613" s="136" t="s">
        <v>14876</v>
      </c>
      <c r="M613" s="136" t="s">
        <v>16107</v>
      </c>
      <c r="N613" s="136"/>
      <c r="O613" s="136"/>
      <c r="P613" s="136" t="s">
        <v>14509</v>
      </c>
      <c r="Q613" s="124" t="s">
        <v>14510</v>
      </c>
      <c r="R613" s="125" t="s">
        <v>14516</v>
      </c>
      <c r="S613" s="140" t="s">
        <v>5641</v>
      </c>
      <c r="T613" s="142">
        <v>20073.0</v>
      </c>
      <c r="U613" s="140" t="s">
        <v>5630</v>
      </c>
      <c r="V613" s="140" t="s">
        <v>14567</v>
      </c>
      <c r="W613" s="140"/>
    </row>
    <row r="614" ht="22.5" customHeight="1">
      <c r="A614" s="135">
        <v>46083.00392361111</v>
      </c>
      <c r="B614" s="136" t="s">
        <v>16108</v>
      </c>
      <c r="C614" s="136" t="s">
        <v>16109</v>
      </c>
      <c r="D614" s="136" t="s">
        <v>11286</v>
      </c>
      <c r="E614" s="137">
        <v>21255.0</v>
      </c>
      <c r="F614" s="136" t="s">
        <v>5631</v>
      </c>
      <c r="G614" s="136" t="s">
        <v>16105</v>
      </c>
      <c r="H614" s="136" t="s">
        <v>16110</v>
      </c>
      <c r="I614" s="121" t="str">
        <f>VLOOKUP(CLEAN(F614),'4-1 World Bank Categories'!$B$4:$C$220,2,FALSE)</f>
        <v>High income</v>
      </c>
      <c r="J614" s="136" t="s">
        <v>16111</v>
      </c>
      <c r="K614" s="136" t="s">
        <v>14512</v>
      </c>
      <c r="L614" s="136" t="s">
        <v>14876</v>
      </c>
      <c r="M614" s="136" t="s">
        <v>16112</v>
      </c>
      <c r="N614" s="136"/>
      <c r="O614" s="136"/>
      <c r="P614" s="136" t="s">
        <v>14509</v>
      </c>
      <c r="Q614" s="124" t="s">
        <v>14510</v>
      </c>
      <c r="R614" s="133" t="s">
        <v>14516</v>
      </c>
      <c r="S614" s="140" t="s">
        <v>5628</v>
      </c>
      <c r="T614" s="142">
        <v>21255.0</v>
      </c>
      <c r="U614" s="140" t="s">
        <v>5630</v>
      </c>
      <c r="V614" s="140" t="s">
        <v>14567</v>
      </c>
      <c r="W614" s="140"/>
    </row>
    <row r="615" ht="22.5" customHeight="1">
      <c r="A615" s="135">
        <v>46083.169641203705</v>
      </c>
      <c r="B615" s="136" t="s">
        <v>16113</v>
      </c>
      <c r="C615" s="153"/>
      <c r="D615" s="136" t="s">
        <v>11286</v>
      </c>
      <c r="E615" s="137">
        <v>27382.0</v>
      </c>
      <c r="F615" s="136" t="s">
        <v>448</v>
      </c>
      <c r="G615" s="136" t="s">
        <v>16114</v>
      </c>
      <c r="H615" s="136" t="s">
        <v>16115</v>
      </c>
      <c r="I615" s="121" t="str">
        <f>VLOOKUP(CLEAN(F615),'4-1 World Bank Categories'!$B$4:$C$220,2,FALSE)</f>
        <v>Middle income</v>
      </c>
      <c r="J615" s="136" t="s">
        <v>8997</v>
      </c>
      <c r="K615" s="136" t="s">
        <v>14512</v>
      </c>
      <c r="L615" s="136" t="s">
        <v>14508</v>
      </c>
      <c r="M615" s="136"/>
      <c r="N615" s="136"/>
      <c r="O615" s="136"/>
      <c r="P615" s="136" t="s">
        <v>14509</v>
      </c>
      <c r="Q615" s="124" t="s">
        <v>14510</v>
      </c>
      <c r="R615" s="125" t="s">
        <v>14516</v>
      </c>
      <c r="S615" s="140" t="s">
        <v>8995</v>
      </c>
      <c r="T615" s="142">
        <v>27382.0</v>
      </c>
      <c r="U615" s="140" t="s">
        <v>8997</v>
      </c>
      <c r="V615" s="140" t="s">
        <v>14586</v>
      </c>
      <c r="W615" s="140"/>
    </row>
    <row r="616" ht="22.5" customHeight="1">
      <c r="A616" s="161">
        <v>46083.199375</v>
      </c>
      <c r="B616" s="162" t="s">
        <v>16116</v>
      </c>
      <c r="C616" s="162" t="s">
        <v>16117</v>
      </c>
      <c r="D616" s="162" t="s">
        <v>11316</v>
      </c>
      <c r="E616" s="164">
        <v>28232.0</v>
      </c>
      <c r="F616" s="162" t="s">
        <v>14407</v>
      </c>
      <c r="G616" s="162" t="s">
        <v>16118</v>
      </c>
      <c r="H616" s="162" t="s">
        <v>16119</v>
      </c>
      <c r="I616" s="121" t="str">
        <f>VLOOKUP(CLEAN(F616),'4-1 World Bank Categories'!$B$4:$C$220,2,FALSE)</f>
        <v>Low income</v>
      </c>
      <c r="J616" s="162" t="s">
        <v>1538</v>
      </c>
      <c r="K616" s="162" t="s">
        <v>14507</v>
      </c>
      <c r="L616" s="162" t="s">
        <v>14648</v>
      </c>
      <c r="M616" s="162"/>
      <c r="N616" s="162"/>
      <c r="O616" s="162"/>
      <c r="P616" s="162" t="s">
        <v>14509</v>
      </c>
      <c r="Q616" s="124" t="s">
        <v>14510</v>
      </c>
      <c r="R616" s="133" t="s">
        <v>7680</v>
      </c>
      <c r="S616" s="140" t="s">
        <v>1536</v>
      </c>
      <c r="T616" s="142">
        <v>28232.0</v>
      </c>
      <c r="U616" s="140" t="s">
        <v>1538</v>
      </c>
      <c r="V616" s="140" t="s">
        <v>14694</v>
      </c>
      <c r="W616" s="140"/>
    </row>
    <row r="617" ht="22.5" customHeight="1">
      <c r="A617" s="135">
        <v>46083.30390046296</v>
      </c>
      <c r="B617" s="136" t="s">
        <v>6304</v>
      </c>
      <c r="C617" s="153"/>
      <c r="D617" s="136" t="s">
        <v>11316</v>
      </c>
      <c r="E617" s="137">
        <v>28061.0</v>
      </c>
      <c r="F617" s="136" t="s">
        <v>178</v>
      </c>
      <c r="G617" s="136" t="s">
        <v>16120</v>
      </c>
      <c r="H617" s="136" t="s">
        <v>16121</v>
      </c>
      <c r="I617" s="121" t="str">
        <f>VLOOKUP(CLEAN(F617),'4-1 World Bank Categories'!$B$4:$C$220,2,FALSE)</f>
        <v>Middle income</v>
      </c>
      <c r="J617" s="136" t="s">
        <v>1096</v>
      </c>
      <c r="K617" s="136" t="s">
        <v>14512</v>
      </c>
      <c r="L617" s="136" t="s">
        <v>14508</v>
      </c>
      <c r="M617" s="136"/>
      <c r="N617" s="136"/>
      <c r="O617" s="136"/>
      <c r="P617" s="136" t="s">
        <v>14509</v>
      </c>
      <c r="Q617" s="124" t="s">
        <v>14510</v>
      </c>
      <c r="R617" s="133" t="s">
        <v>7680</v>
      </c>
      <c r="S617" s="140" t="s">
        <v>6304</v>
      </c>
      <c r="T617" s="142">
        <v>28061.0</v>
      </c>
      <c r="U617" s="140" t="s">
        <v>1096</v>
      </c>
      <c r="V617" s="140" t="s">
        <v>14536</v>
      </c>
      <c r="W617" s="140"/>
    </row>
    <row r="618" ht="22.5" customHeight="1">
      <c r="A618" s="143">
        <v>46083.525185185186</v>
      </c>
      <c r="B618" s="144" t="s">
        <v>16122</v>
      </c>
      <c r="C618" s="144" t="s">
        <v>16123</v>
      </c>
      <c r="D618" s="144" t="s">
        <v>11316</v>
      </c>
      <c r="E618" s="145">
        <v>24860.0</v>
      </c>
      <c r="F618" s="144" t="s">
        <v>3616</v>
      </c>
      <c r="G618" s="144" t="s">
        <v>16124</v>
      </c>
      <c r="H618" s="144" t="s">
        <v>142</v>
      </c>
      <c r="I618" s="121" t="str">
        <f>VLOOKUP(CLEAN(F618),'4-1 World Bank Categories'!$B$4:$C$220,2,FALSE)</f>
        <v>Middle income</v>
      </c>
      <c r="J618" s="144" t="s">
        <v>14135</v>
      </c>
      <c r="K618" s="144" t="s">
        <v>14507</v>
      </c>
      <c r="L618" s="144" t="s">
        <v>14508</v>
      </c>
      <c r="M618" s="177"/>
      <c r="N618" s="144"/>
      <c r="O618" s="144"/>
      <c r="P618" s="144" t="s">
        <v>14509</v>
      </c>
      <c r="Q618" s="124" t="s">
        <v>14510</v>
      </c>
      <c r="R618" s="125" t="s">
        <v>7680</v>
      </c>
      <c r="S618" s="140" t="s">
        <v>16125</v>
      </c>
      <c r="T618" s="142">
        <v>24860.0</v>
      </c>
      <c r="U618" s="140" t="s">
        <v>8384</v>
      </c>
      <c r="V618" s="140" t="s">
        <v>14586</v>
      </c>
      <c r="W618" s="140"/>
    </row>
    <row r="619" ht="22.5" customHeight="1">
      <c r="A619" s="179">
        <v>46083.629594907405</v>
      </c>
      <c r="B619" s="180" t="s">
        <v>16126</v>
      </c>
      <c r="C619" s="181"/>
      <c r="D619" s="180" t="s">
        <v>11286</v>
      </c>
      <c r="E619" s="182">
        <v>29258.0</v>
      </c>
      <c r="F619" s="180" t="s">
        <v>14651</v>
      </c>
      <c r="G619" s="180" t="s">
        <v>16127</v>
      </c>
      <c r="H619" s="180" t="s">
        <v>15057</v>
      </c>
      <c r="I619" s="121" t="str">
        <f>VLOOKUP(CLEAN(F619),'4-1 World Bank Categories'!$B$4:$C$220,2,FALSE)</f>
        <v>Middle income</v>
      </c>
      <c r="J619" s="180" t="s">
        <v>16128</v>
      </c>
      <c r="K619" s="180" t="s">
        <v>14507</v>
      </c>
      <c r="L619" s="180" t="s">
        <v>14592</v>
      </c>
      <c r="M619" s="180"/>
      <c r="N619" s="180"/>
      <c r="O619" s="180"/>
      <c r="P619" s="180" t="s">
        <v>14509</v>
      </c>
      <c r="Q619" s="183" t="s">
        <v>14510</v>
      </c>
      <c r="R619" s="133" t="s">
        <v>7680</v>
      </c>
      <c r="S619" s="184" t="s">
        <v>8279</v>
      </c>
      <c r="T619" s="142">
        <v>29258.0</v>
      </c>
      <c r="U619" s="140" t="s">
        <v>8281</v>
      </c>
      <c r="V619" s="140" t="s">
        <v>14536</v>
      </c>
      <c r="W619" s="140"/>
    </row>
    <row r="620" ht="22.5" customHeight="1">
      <c r="A620" s="185">
        <v>46083.69039351852</v>
      </c>
      <c r="B620" s="186" t="s">
        <v>7595</v>
      </c>
      <c r="C620" s="187"/>
      <c r="D620" s="186" t="s">
        <v>11316</v>
      </c>
      <c r="E620" s="188">
        <v>36377.0</v>
      </c>
      <c r="F620" s="186" t="s">
        <v>12170</v>
      </c>
      <c r="G620" s="186" t="s">
        <v>233</v>
      </c>
      <c r="H620" s="186" t="s">
        <v>16129</v>
      </c>
      <c r="I620" s="121" t="str">
        <f>VLOOKUP(CLEAN(F620),'4-1 World Bank Categories'!$B$4:$C$220,2,FALSE)</f>
        <v>Middle income</v>
      </c>
      <c r="J620" s="186" t="s">
        <v>7597</v>
      </c>
      <c r="K620" s="186" t="s">
        <v>14507</v>
      </c>
      <c r="L620" s="186" t="s">
        <v>14508</v>
      </c>
      <c r="M620" s="186"/>
      <c r="N620" s="186"/>
      <c r="O620" s="186"/>
      <c r="P620" s="186" t="s">
        <v>14509</v>
      </c>
      <c r="Q620" s="183" t="s">
        <v>14510</v>
      </c>
      <c r="R620" s="125" t="s">
        <v>7680</v>
      </c>
      <c r="S620" s="189" t="s">
        <v>7595</v>
      </c>
      <c r="T620" s="142">
        <v>36377.0</v>
      </c>
      <c r="U620" s="140" t="s">
        <v>7597</v>
      </c>
      <c r="V620" s="140" t="s">
        <v>14536</v>
      </c>
      <c r="W620" s="140"/>
    </row>
    <row r="621" ht="22.5" customHeight="1">
      <c r="A621" s="190">
        <v>46083.69954861111</v>
      </c>
      <c r="B621" s="191" t="s">
        <v>5153</v>
      </c>
      <c r="C621" s="192"/>
      <c r="D621" s="191" t="s">
        <v>11286</v>
      </c>
      <c r="E621" s="193">
        <v>20765.0</v>
      </c>
      <c r="F621" s="191" t="s">
        <v>5157</v>
      </c>
      <c r="G621" s="191" t="s">
        <v>16130</v>
      </c>
      <c r="H621" s="191" t="s">
        <v>15986</v>
      </c>
      <c r="I621" s="121" t="str">
        <f>VLOOKUP(CLEAN(F621),'4-1 World Bank Categories'!$B$4:$C$220,2,FALSE)</f>
        <v>Middle income</v>
      </c>
      <c r="J621" s="191" t="s">
        <v>5886</v>
      </c>
      <c r="K621" s="191" t="s">
        <v>14512</v>
      </c>
      <c r="L621" s="191" t="s">
        <v>14508</v>
      </c>
      <c r="M621" s="191"/>
      <c r="N621" s="191"/>
      <c r="O621" s="191"/>
      <c r="P621" s="191" t="s">
        <v>14509</v>
      </c>
      <c r="Q621" s="183" t="s">
        <v>14510</v>
      </c>
      <c r="R621" s="133" t="s">
        <v>7680</v>
      </c>
      <c r="S621" s="184" t="s">
        <v>5153</v>
      </c>
      <c r="T621" s="142">
        <v>20765.0</v>
      </c>
      <c r="U621" s="140" t="s">
        <v>5155</v>
      </c>
      <c r="V621" s="140" t="s">
        <v>14536</v>
      </c>
      <c r="W621" s="140"/>
    </row>
    <row r="622" ht="22.5" hidden="1" customHeight="1">
      <c r="A622" s="185">
        <v>46083.96380787037</v>
      </c>
      <c r="B622" s="186" t="s">
        <v>16131</v>
      </c>
      <c r="C622" s="187"/>
      <c r="D622" s="186" t="s">
        <v>11316</v>
      </c>
      <c r="E622" s="188">
        <v>37532.0</v>
      </c>
      <c r="F622" s="186" t="s">
        <v>12170</v>
      </c>
      <c r="G622" s="186" t="s">
        <v>16132</v>
      </c>
      <c r="H622" s="186" t="s">
        <v>12050</v>
      </c>
      <c r="I622" s="121" t="str">
        <f>VLOOKUP(CLEAN(F622),'4-1 World Bank Categories'!$B$4:$C$220,2,FALSE)</f>
        <v>Middle income</v>
      </c>
      <c r="J622" s="186" t="s">
        <v>16133</v>
      </c>
      <c r="K622" s="186" t="s">
        <v>14507</v>
      </c>
      <c r="L622" s="186" t="s">
        <v>14508</v>
      </c>
      <c r="M622" s="186"/>
      <c r="N622" s="186"/>
      <c r="O622" s="186"/>
      <c r="P622" s="186" t="s">
        <v>14509</v>
      </c>
      <c r="Q622" s="194" t="s">
        <v>14523</v>
      </c>
      <c r="R622" s="139"/>
      <c r="S622" s="189"/>
      <c r="T622" s="141"/>
      <c r="U622" s="140"/>
      <c r="V622" s="140"/>
      <c r="W622" s="140"/>
    </row>
    <row r="623" ht="22.5" customHeight="1">
      <c r="A623" s="195">
        <v>46084.00703490741</v>
      </c>
      <c r="B623" s="196" t="s">
        <v>7631</v>
      </c>
      <c r="C623" s="197"/>
      <c r="D623" s="196" t="s">
        <v>11316</v>
      </c>
      <c r="E623" s="198">
        <v>37358.0</v>
      </c>
      <c r="F623" s="196" t="s">
        <v>2107</v>
      </c>
      <c r="G623" s="196" t="s">
        <v>16134</v>
      </c>
      <c r="H623" s="199" t="s">
        <v>11682</v>
      </c>
      <c r="I623" s="121" t="str">
        <f>VLOOKUP(CLEAN(F623),'4-1 World Bank Categories'!$B$4:$C$220,2,FALSE)</f>
        <v>High income</v>
      </c>
      <c r="J623" s="199" t="s">
        <v>7633</v>
      </c>
      <c r="K623" s="199" t="s">
        <v>14507</v>
      </c>
      <c r="L623" s="199" t="s">
        <v>14508</v>
      </c>
      <c r="M623" s="200"/>
      <c r="N623" s="199"/>
      <c r="O623" s="199"/>
      <c r="P623" s="199" t="s">
        <v>14509</v>
      </c>
      <c r="Q623" s="124" t="s">
        <v>14510</v>
      </c>
      <c r="R623" s="125"/>
      <c r="S623" s="201" t="s">
        <v>7631</v>
      </c>
      <c r="T623" s="127"/>
      <c r="U623" s="127"/>
      <c r="V623" s="127"/>
      <c r="W623" s="127"/>
    </row>
    <row r="624" ht="22.5" customHeight="1">
      <c r="A624" s="185">
        <v>46084.0883912037</v>
      </c>
      <c r="B624" s="186" t="s">
        <v>16135</v>
      </c>
      <c r="C624" s="186" t="s">
        <v>16135</v>
      </c>
      <c r="D624" s="186" t="s">
        <v>11286</v>
      </c>
      <c r="E624" s="188">
        <v>37798.0</v>
      </c>
      <c r="F624" s="186" t="s">
        <v>550</v>
      </c>
      <c r="G624" s="186" t="s">
        <v>16136</v>
      </c>
      <c r="H624" s="186" t="s">
        <v>11682</v>
      </c>
      <c r="I624" s="121" t="str">
        <f>VLOOKUP(CLEAN(F624),'4-1 World Bank Categories'!$B$4:$C$220,2,FALSE)</f>
        <v>Low income</v>
      </c>
      <c r="J624" s="186" t="s">
        <v>6036</v>
      </c>
      <c r="K624" s="186" t="s">
        <v>14507</v>
      </c>
      <c r="L624" s="186" t="s">
        <v>14508</v>
      </c>
      <c r="M624" s="186"/>
      <c r="N624" s="186"/>
      <c r="O624" s="186"/>
      <c r="P624" s="186" t="s">
        <v>14509</v>
      </c>
      <c r="Q624" s="183" t="s">
        <v>14510</v>
      </c>
      <c r="R624" s="133" t="s">
        <v>7680</v>
      </c>
      <c r="S624" s="189" t="s">
        <v>16135</v>
      </c>
      <c r="T624" s="142">
        <v>37798.0</v>
      </c>
      <c r="U624" s="140" t="s">
        <v>6036</v>
      </c>
      <c r="V624" s="140" t="s">
        <v>14536</v>
      </c>
      <c r="W624" s="140"/>
    </row>
    <row r="625" ht="22.5" customHeight="1">
      <c r="A625" s="179">
        <v>46084.18976851852</v>
      </c>
      <c r="B625" s="180" t="s">
        <v>8768</v>
      </c>
      <c r="C625" s="181"/>
      <c r="D625" s="180" t="s">
        <v>11316</v>
      </c>
      <c r="E625" s="182">
        <v>31765.0</v>
      </c>
      <c r="F625" s="180" t="s">
        <v>1665</v>
      </c>
      <c r="G625" s="180" t="s">
        <v>16137</v>
      </c>
      <c r="H625" s="180" t="s">
        <v>16138</v>
      </c>
      <c r="I625" s="121" t="str">
        <f>VLOOKUP(CLEAN(F625),'4-1 World Bank Categories'!$B$4:$C$220,2,FALSE)</f>
        <v>Middle income</v>
      </c>
      <c r="J625" s="180" t="s">
        <v>8770</v>
      </c>
      <c r="K625" s="180" t="s">
        <v>14512</v>
      </c>
      <c r="L625" s="180" t="s">
        <v>14585</v>
      </c>
      <c r="M625" s="180"/>
      <c r="N625" s="180"/>
      <c r="O625" s="180"/>
      <c r="P625" s="180" t="s">
        <v>14509</v>
      </c>
      <c r="Q625" s="183" t="s">
        <v>14510</v>
      </c>
      <c r="R625" s="125" t="s">
        <v>7680</v>
      </c>
      <c r="S625" s="184" t="s">
        <v>8768</v>
      </c>
      <c r="T625" s="142">
        <v>31765.0</v>
      </c>
      <c r="U625" s="140" t="s">
        <v>8770</v>
      </c>
      <c r="V625" s="140" t="s">
        <v>14536</v>
      </c>
      <c r="W625" s="140"/>
    </row>
    <row r="626" ht="22.5" customHeight="1">
      <c r="A626" s="179">
        <v>46084.255891203706</v>
      </c>
      <c r="B626" s="180" t="s">
        <v>2468</v>
      </c>
      <c r="C626" s="180" t="s">
        <v>606</v>
      </c>
      <c r="D626" s="180" t="s">
        <v>11286</v>
      </c>
      <c r="E626" s="182">
        <v>22439.0</v>
      </c>
      <c r="F626" s="180" t="s">
        <v>836</v>
      </c>
      <c r="G626" s="180" t="s">
        <v>16139</v>
      </c>
      <c r="H626" s="180" t="s">
        <v>11590</v>
      </c>
      <c r="I626" s="121" t="str">
        <f>VLOOKUP(CLEAN(F626),'4-1 World Bank Categories'!$B$4:$C$220,2,FALSE)</f>
        <v>Middle income</v>
      </c>
      <c r="J626" s="180" t="s">
        <v>2470</v>
      </c>
      <c r="K626" s="180" t="s">
        <v>14507</v>
      </c>
      <c r="L626" s="180" t="s">
        <v>14508</v>
      </c>
      <c r="M626" s="180"/>
      <c r="N626" s="180"/>
      <c r="O626" s="180"/>
      <c r="P626" s="180" t="s">
        <v>14509</v>
      </c>
      <c r="Q626" s="183" t="s">
        <v>14510</v>
      </c>
      <c r="R626" s="125" t="s">
        <v>7680</v>
      </c>
      <c r="S626" s="184" t="s">
        <v>2468</v>
      </c>
      <c r="T626" s="142">
        <v>22439.0</v>
      </c>
      <c r="U626" s="140" t="s">
        <v>2470</v>
      </c>
      <c r="V626" s="140" t="s">
        <v>14536</v>
      </c>
      <c r="W626" s="140"/>
    </row>
    <row r="627" ht="22.5" customHeight="1">
      <c r="A627" s="185">
        <v>46084.361712962964</v>
      </c>
      <c r="B627" s="186" t="s">
        <v>16140</v>
      </c>
      <c r="C627" s="187"/>
      <c r="D627" s="186" t="s">
        <v>11286</v>
      </c>
      <c r="E627" s="188">
        <v>36059.0</v>
      </c>
      <c r="F627" s="186" t="s">
        <v>1286</v>
      </c>
      <c r="G627" s="186" t="s">
        <v>16141</v>
      </c>
      <c r="H627" s="186" t="s">
        <v>16142</v>
      </c>
      <c r="I627" s="121" t="str">
        <f>VLOOKUP(CLEAN(F627),'4-1 World Bank Categories'!$B$4:$C$220,2,FALSE)</f>
        <v>High income</v>
      </c>
      <c r="J627" s="186" t="s">
        <v>13540</v>
      </c>
      <c r="K627" s="186" t="s">
        <v>14512</v>
      </c>
      <c r="L627" s="186" t="s">
        <v>14876</v>
      </c>
      <c r="M627" s="186"/>
      <c r="N627" s="186"/>
      <c r="O627" s="186"/>
      <c r="P627" s="186" t="s">
        <v>14509</v>
      </c>
      <c r="Q627" s="183" t="s">
        <v>14510</v>
      </c>
      <c r="R627" s="133" t="s">
        <v>7680</v>
      </c>
      <c r="S627" s="189" t="s">
        <v>5881</v>
      </c>
      <c r="T627" s="142">
        <v>36059.0</v>
      </c>
      <c r="U627" s="140" t="s">
        <v>5883</v>
      </c>
      <c r="V627" s="140" t="s">
        <v>14783</v>
      </c>
      <c r="W627" s="140"/>
    </row>
    <row r="628" ht="22.5" customHeight="1">
      <c r="A628" s="190">
        <v>46084.374386574076</v>
      </c>
      <c r="B628" s="191" t="s">
        <v>7867</v>
      </c>
      <c r="C628" s="192"/>
      <c r="D628" s="191" t="s">
        <v>11286</v>
      </c>
      <c r="E628" s="193">
        <v>30208.0</v>
      </c>
      <c r="F628" s="191" t="s">
        <v>14651</v>
      </c>
      <c r="G628" s="191" t="s">
        <v>16143</v>
      </c>
      <c r="H628" s="191" t="s">
        <v>16144</v>
      </c>
      <c r="I628" s="121" t="str">
        <f>VLOOKUP(CLEAN(F628),'4-1 World Bank Categories'!$B$4:$C$220,2,FALSE)</f>
        <v>Middle income</v>
      </c>
      <c r="J628" s="191" t="s">
        <v>7869</v>
      </c>
      <c r="K628" s="191" t="s">
        <v>14507</v>
      </c>
      <c r="L628" s="191" t="s">
        <v>14508</v>
      </c>
      <c r="M628" s="191" t="s">
        <v>16145</v>
      </c>
      <c r="N628" s="191"/>
      <c r="O628" s="191"/>
      <c r="P628" s="191" t="s">
        <v>14509</v>
      </c>
      <c r="Q628" s="183" t="s">
        <v>14510</v>
      </c>
      <c r="R628" s="125" t="s">
        <v>14516</v>
      </c>
      <c r="S628" s="184" t="s">
        <v>7867</v>
      </c>
      <c r="T628" s="142">
        <v>30208.0</v>
      </c>
      <c r="U628" s="140" t="s">
        <v>7869</v>
      </c>
      <c r="V628" s="140" t="s">
        <v>14536</v>
      </c>
      <c r="W628" s="140"/>
    </row>
    <row r="629" ht="22.5" customHeight="1">
      <c r="A629" s="202">
        <v>46084.64104166667</v>
      </c>
      <c r="B629" s="203" t="s">
        <v>2738</v>
      </c>
      <c r="C629" s="204"/>
      <c r="D629" s="203" t="s">
        <v>11286</v>
      </c>
      <c r="E629" s="205">
        <v>27375.0</v>
      </c>
      <c r="F629" s="203" t="s">
        <v>448</v>
      </c>
      <c r="G629" s="203" t="s">
        <v>16146</v>
      </c>
      <c r="H629" s="203" t="s">
        <v>16147</v>
      </c>
      <c r="I629" s="121" t="str">
        <f>VLOOKUP(CLEAN(F629),'4-1 World Bank Categories'!$B$4:$C$220,2,FALSE)</f>
        <v>Middle income</v>
      </c>
      <c r="J629" s="203" t="s">
        <v>2740</v>
      </c>
      <c r="K629" s="203" t="s">
        <v>14512</v>
      </c>
      <c r="L629" s="203" t="s">
        <v>14508</v>
      </c>
      <c r="M629" s="203"/>
      <c r="N629" s="203"/>
      <c r="O629" s="203"/>
      <c r="P629" s="203" t="s">
        <v>14509</v>
      </c>
      <c r="Q629" s="206" t="s">
        <v>14510</v>
      </c>
      <c r="R629" s="133" t="s">
        <v>7680</v>
      </c>
      <c r="S629" s="189" t="s">
        <v>2738</v>
      </c>
      <c r="T629" s="142">
        <v>27375.0</v>
      </c>
      <c r="U629" s="140" t="s">
        <v>2740</v>
      </c>
      <c r="V629" s="140" t="s">
        <v>14536</v>
      </c>
      <c r="W629" s="140"/>
    </row>
    <row r="630" ht="22.5" customHeight="1">
      <c r="A630" s="190">
        <v>46084.682534722226</v>
      </c>
      <c r="B630" s="191" t="s">
        <v>4386</v>
      </c>
      <c r="C630" s="192"/>
      <c r="D630" s="191" t="s">
        <v>11286</v>
      </c>
      <c r="E630" s="193">
        <v>30137.0</v>
      </c>
      <c r="F630" s="191" t="s">
        <v>448</v>
      </c>
      <c r="G630" s="191" t="s">
        <v>16148</v>
      </c>
      <c r="H630" s="191" t="s">
        <v>16149</v>
      </c>
      <c r="I630" s="121" t="str">
        <f>VLOOKUP(CLEAN(F630),'4-1 World Bank Categories'!$B$4:$C$220,2,FALSE)</f>
        <v>Middle income</v>
      </c>
      <c r="J630" s="191" t="s">
        <v>4388</v>
      </c>
      <c r="K630" s="191" t="s">
        <v>14507</v>
      </c>
      <c r="L630" s="191" t="s">
        <v>14508</v>
      </c>
      <c r="M630" s="191" t="s">
        <v>16150</v>
      </c>
      <c r="N630" s="207" t="s">
        <v>16151</v>
      </c>
      <c r="O630" s="191" t="s">
        <v>14630</v>
      </c>
      <c r="P630" s="191" t="s">
        <v>14509</v>
      </c>
      <c r="Q630" s="183" t="s">
        <v>14510</v>
      </c>
      <c r="R630" s="125"/>
      <c r="S630" s="184" t="s">
        <v>4386</v>
      </c>
      <c r="T630" s="142">
        <v>30137.0</v>
      </c>
      <c r="U630" s="140" t="s">
        <v>4388</v>
      </c>
      <c r="V630" s="140" t="s">
        <v>14536</v>
      </c>
      <c r="W630" s="140"/>
    </row>
    <row r="631" ht="22.5" customHeight="1">
      <c r="A631" s="185">
        <v>46084.69127314815</v>
      </c>
      <c r="B631" s="186" t="s">
        <v>9725</v>
      </c>
      <c r="C631" s="187"/>
      <c r="D631" s="186" t="s">
        <v>11316</v>
      </c>
      <c r="E631" s="188">
        <v>31130.0</v>
      </c>
      <c r="F631" s="186" t="s">
        <v>448</v>
      </c>
      <c r="G631" s="186" t="s">
        <v>266</v>
      </c>
      <c r="H631" s="186" t="s">
        <v>16152</v>
      </c>
      <c r="I631" s="121" t="str">
        <f>VLOOKUP(CLEAN(F631),'4-1 World Bank Categories'!$B$4:$C$220,2,FALSE)</f>
        <v>Middle income</v>
      </c>
      <c r="J631" s="186" t="s">
        <v>9726</v>
      </c>
      <c r="K631" s="186" t="s">
        <v>14507</v>
      </c>
      <c r="L631" s="186" t="s">
        <v>14508</v>
      </c>
      <c r="M631" s="186"/>
      <c r="N631" s="186"/>
      <c r="O631" s="186"/>
      <c r="P631" s="186" t="s">
        <v>14509</v>
      </c>
      <c r="Q631" s="183" t="s">
        <v>14510</v>
      </c>
      <c r="R631" s="133"/>
      <c r="S631" s="189" t="s">
        <v>9725</v>
      </c>
      <c r="T631" s="142">
        <v>31130.0</v>
      </c>
      <c r="U631" s="140" t="s">
        <v>9726</v>
      </c>
      <c r="V631" s="140" t="s">
        <v>14536</v>
      </c>
      <c r="W631" s="140"/>
    </row>
    <row r="632" ht="22.5" customHeight="1">
      <c r="A632" s="208">
        <v>46084.71194444445</v>
      </c>
      <c r="B632" s="209" t="s">
        <v>16153</v>
      </c>
      <c r="C632" s="210"/>
      <c r="D632" s="209" t="s">
        <v>11316</v>
      </c>
      <c r="E632" s="211">
        <v>36406.0</v>
      </c>
      <c r="F632" s="209" t="s">
        <v>918</v>
      </c>
      <c r="G632" s="209" t="s">
        <v>16154</v>
      </c>
      <c r="H632" s="209" t="s">
        <v>11591</v>
      </c>
      <c r="I632" s="121" t="str">
        <f>VLOOKUP(CLEAN(F632),'4-1 World Bank Categories'!$B$4:$C$220,2,FALSE)</f>
        <v>Middle income</v>
      </c>
      <c r="J632" s="209" t="s">
        <v>4756</v>
      </c>
      <c r="K632" s="209" t="s">
        <v>14512</v>
      </c>
      <c r="L632" s="209" t="s">
        <v>14508</v>
      </c>
      <c r="M632" s="209"/>
      <c r="N632" s="209"/>
      <c r="O632" s="209"/>
      <c r="P632" s="209" t="s">
        <v>14509</v>
      </c>
      <c r="Q632" s="183" t="s">
        <v>14510</v>
      </c>
      <c r="R632" s="125" t="s">
        <v>14516</v>
      </c>
      <c r="S632" s="184" t="s">
        <v>16153</v>
      </c>
      <c r="T632" s="142">
        <v>36406.0</v>
      </c>
      <c r="U632" s="140" t="s">
        <v>4756</v>
      </c>
      <c r="V632" s="140" t="s">
        <v>14536</v>
      </c>
      <c r="W632" s="140"/>
    </row>
    <row r="633" ht="22.5" customHeight="1">
      <c r="A633" s="185">
        <v>46084.73159722222</v>
      </c>
      <c r="B633" s="186" t="s">
        <v>16155</v>
      </c>
      <c r="C633" s="186" t="s">
        <v>16156</v>
      </c>
      <c r="D633" s="186" t="s">
        <v>11286</v>
      </c>
      <c r="E633" s="188">
        <v>34952.0</v>
      </c>
      <c r="F633" s="186" t="s">
        <v>448</v>
      </c>
      <c r="G633" s="186" t="s">
        <v>16157</v>
      </c>
      <c r="H633" s="186" t="s">
        <v>16158</v>
      </c>
      <c r="I633" s="121" t="str">
        <f>VLOOKUP(CLEAN(F633),'4-1 World Bank Categories'!$B$4:$C$220,2,FALSE)</f>
        <v>Middle income</v>
      </c>
      <c r="J633" s="186" t="s">
        <v>9722</v>
      </c>
      <c r="K633" s="186" t="s">
        <v>14507</v>
      </c>
      <c r="L633" s="186" t="s">
        <v>14508</v>
      </c>
      <c r="M633" s="186"/>
      <c r="N633" s="186"/>
      <c r="O633" s="186"/>
      <c r="P633" s="186" t="s">
        <v>14509</v>
      </c>
      <c r="Q633" s="183" t="s">
        <v>14510</v>
      </c>
      <c r="R633" s="133"/>
      <c r="S633" s="189" t="s">
        <v>9720</v>
      </c>
      <c r="T633" s="142">
        <v>34952.0</v>
      </c>
      <c r="U633" s="140" t="s">
        <v>9722</v>
      </c>
      <c r="V633" s="140" t="s">
        <v>14536</v>
      </c>
      <c r="W633" s="140"/>
    </row>
    <row r="634" ht="22.5" customHeight="1">
      <c r="A634" s="185">
        <v>46084.7733912037</v>
      </c>
      <c r="B634" s="186" t="s">
        <v>16159</v>
      </c>
      <c r="C634" s="187"/>
      <c r="D634" s="186" t="s">
        <v>11316</v>
      </c>
      <c r="E634" s="188">
        <v>30301.0</v>
      </c>
      <c r="F634" s="186" t="s">
        <v>887</v>
      </c>
      <c r="G634" s="186" t="s">
        <v>16160</v>
      </c>
      <c r="H634" s="186" t="s">
        <v>16161</v>
      </c>
      <c r="I634" s="121" t="str">
        <f>VLOOKUP(CLEAN(F634),'4-1 World Bank Categories'!$B$4:$C$220,2,FALSE)</f>
        <v>Low income</v>
      </c>
      <c r="J634" s="186" t="s">
        <v>4624</v>
      </c>
      <c r="K634" s="186" t="s">
        <v>14507</v>
      </c>
      <c r="L634" s="186" t="s">
        <v>14508</v>
      </c>
      <c r="M634" s="186"/>
      <c r="N634" s="186"/>
      <c r="O634" s="186"/>
      <c r="P634" s="186" t="s">
        <v>14509</v>
      </c>
      <c r="Q634" s="183" t="s">
        <v>14510</v>
      </c>
      <c r="R634" s="133" t="s">
        <v>7680</v>
      </c>
      <c r="S634" s="189" t="s">
        <v>4622</v>
      </c>
      <c r="T634" s="142">
        <v>30301.0</v>
      </c>
      <c r="U634" s="140" t="s">
        <v>4624</v>
      </c>
      <c r="V634" s="140" t="s">
        <v>16162</v>
      </c>
      <c r="W634" s="140"/>
    </row>
    <row r="635" ht="22.5" customHeight="1">
      <c r="A635" s="190">
        <v>46084.83880787037</v>
      </c>
      <c r="B635" s="191" t="s">
        <v>16163</v>
      </c>
      <c r="C635" s="192"/>
      <c r="D635" s="191" t="s">
        <v>11286</v>
      </c>
      <c r="E635" s="193">
        <v>37593.0</v>
      </c>
      <c r="F635" s="191" t="s">
        <v>14698</v>
      </c>
      <c r="G635" s="191" t="s">
        <v>16164</v>
      </c>
      <c r="H635" s="191" t="s">
        <v>11517</v>
      </c>
      <c r="I635" s="121" t="str">
        <f>VLOOKUP(CLEAN(F635),'4-1 World Bank Categories'!$B$4:$C$220,2,FALSE)</f>
        <v>Middle income</v>
      </c>
      <c r="J635" s="191" t="s">
        <v>492</v>
      </c>
      <c r="K635" s="191" t="s">
        <v>14512</v>
      </c>
      <c r="L635" s="191" t="s">
        <v>14508</v>
      </c>
      <c r="M635" s="191"/>
      <c r="N635" s="191"/>
      <c r="O635" s="191"/>
      <c r="P635" s="191" t="s">
        <v>14509</v>
      </c>
      <c r="Q635" s="183" t="s">
        <v>14510</v>
      </c>
      <c r="R635" s="125"/>
      <c r="S635" s="184" t="s">
        <v>490</v>
      </c>
      <c r="T635" s="142">
        <v>37593.0</v>
      </c>
      <c r="U635" s="140" t="s">
        <v>492</v>
      </c>
      <c r="V635" s="140" t="s">
        <v>14783</v>
      </c>
      <c r="W635" s="140"/>
    </row>
    <row r="636" ht="22.5" customHeight="1">
      <c r="A636" s="185">
        <v>46084.924722222226</v>
      </c>
      <c r="B636" s="186" t="s">
        <v>3625</v>
      </c>
      <c r="C636" s="187"/>
      <c r="D636" s="186" t="s">
        <v>11316</v>
      </c>
      <c r="E636" s="188">
        <v>36422.0</v>
      </c>
      <c r="F636" s="186" t="s">
        <v>2862</v>
      </c>
      <c r="G636" s="186" t="s">
        <v>15034</v>
      </c>
      <c r="H636" s="186" t="s">
        <v>11973</v>
      </c>
      <c r="I636" s="121" t="str">
        <f>VLOOKUP(CLEAN(F636),'4-1 World Bank Categories'!$B$4:$C$220,2,FALSE)</f>
        <v>Middle income</v>
      </c>
      <c r="J636" s="186" t="s">
        <v>3627</v>
      </c>
      <c r="K636" s="186" t="s">
        <v>14507</v>
      </c>
      <c r="L636" s="186" t="s">
        <v>14648</v>
      </c>
      <c r="M636" s="186"/>
      <c r="N636" s="186"/>
      <c r="O636" s="186"/>
      <c r="P636" s="186" t="s">
        <v>14509</v>
      </c>
      <c r="Q636" s="206" t="s">
        <v>14510</v>
      </c>
      <c r="R636" s="133"/>
      <c r="S636" s="189" t="s">
        <v>3625</v>
      </c>
      <c r="T636" s="142">
        <v>36422.0</v>
      </c>
      <c r="U636" s="140" t="s">
        <v>3627</v>
      </c>
      <c r="V636" s="140" t="s">
        <v>14536</v>
      </c>
      <c r="W636" s="140"/>
    </row>
    <row r="637" ht="22.5" customHeight="1">
      <c r="A637" s="212">
        <v>46084.932546296295</v>
      </c>
      <c r="B637" s="213" t="s">
        <v>16165</v>
      </c>
      <c r="C637" s="214"/>
      <c r="D637" s="213" t="s">
        <v>11286</v>
      </c>
      <c r="E637" s="215">
        <v>35658.0</v>
      </c>
      <c r="F637" s="213" t="s">
        <v>948</v>
      </c>
      <c r="G637" s="213" t="s">
        <v>16166</v>
      </c>
      <c r="H637" s="213" t="s">
        <v>16167</v>
      </c>
      <c r="I637" s="121" t="str">
        <f>VLOOKUP(CLEAN(F637),'4-1 World Bank Categories'!$B$4:$C$220,2,FALSE)</f>
        <v>Middle income</v>
      </c>
      <c r="J637" s="213" t="s">
        <v>16168</v>
      </c>
      <c r="K637" s="213" t="s">
        <v>14512</v>
      </c>
      <c r="L637" s="213" t="s">
        <v>14508</v>
      </c>
      <c r="M637" s="213"/>
      <c r="N637" s="213"/>
      <c r="O637" s="213"/>
      <c r="P637" s="213" t="s">
        <v>14509</v>
      </c>
      <c r="Q637" s="183" t="s">
        <v>14510</v>
      </c>
      <c r="R637" s="125" t="s">
        <v>7680</v>
      </c>
      <c r="S637" s="184" t="s">
        <v>16165</v>
      </c>
      <c r="T637" s="142">
        <v>35658.0</v>
      </c>
      <c r="U637" s="140" t="s">
        <v>5413</v>
      </c>
      <c r="V637" s="140" t="s">
        <v>14536</v>
      </c>
      <c r="W637" s="140"/>
    </row>
    <row r="638" ht="22.5" customHeight="1">
      <c r="A638" s="185">
        <v>46084.94002314815</v>
      </c>
      <c r="B638" s="186" t="s">
        <v>16169</v>
      </c>
      <c r="C638" s="186" t="s">
        <v>16170</v>
      </c>
      <c r="D638" s="186" t="s">
        <v>11286</v>
      </c>
      <c r="E638" s="188">
        <v>38781.0</v>
      </c>
      <c r="F638" s="186" t="s">
        <v>14434</v>
      </c>
      <c r="G638" s="186" t="s">
        <v>16171</v>
      </c>
      <c r="H638" s="186" t="s">
        <v>16172</v>
      </c>
      <c r="I638" s="121" t="str">
        <f>VLOOKUP(CLEAN(F638),'4-1 World Bank Categories'!$B$4:$C$220,2,FALSE)</f>
        <v>High income</v>
      </c>
      <c r="J638" s="186" t="s">
        <v>8118</v>
      </c>
      <c r="K638" s="186" t="s">
        <v>14512</v>
      </c>
      <c r="L638" s="186" t="s">
        <v>14585</v>
      </c>
      <c r="M638" s="186"/>
      <c r="N638" s="186"/>
      <c r="O638" s="186"/>
      <c r="P638" s="186" t="s">
        <v>14509</v>
      </c>
      <c r="Q638" s="183" t="s">
        <v>14510</v>
      </c>
      <c r="R638" s="133" t="s">
        <v>14516</v>
      </c>
      <c r="S638" s="189" t="s">
        <v>8116</v>
      </c>
      <c r="T638" s="142">
        <v>38781.0</v>
      </c>
      <c r="U638" s="140" t="s">
        <v>8118</v>
      </c>
      <c r="V638" s="140" t="s">
        <v>14536</v>
      </c>
      <c r="W638" s="140"/>
    </row>
    <row r="639" ht="22.5" customHeight="1">
      <c r="A639" s="185">
        <v>46084.99883101852</v>
      </c>
      <c r="B639" s="186" t="s">
        <v>6164</v>
      </c>
      <c r="C639" s="187"/>
      <c r="D639" s="186" t="s">
        <v>11286</v>
      </c>
      <c r="E639" s="188">
        <v>37032.0</v>
      </c>
      <c r="F639" s="186" t="s">
        <v>4280</v>
      </c>
      <c r="G639" s="186" t="s">
        <v>16173</v>
      </c>
      <c r="H639" s="186" t="s">
        <v>12050</v>
      </c>
      <c r="I639" s="121" t="str">
        <f>VLOOKUP(CLEAN(F639),'4-1 World Bank Categories'!$B$4:$C$220,2,FALSE)</f>
        <v>High income</v>
      </c>
      <c r="J639" s="186" t="s">
        <v>6166</v>
      </c>
      <c r="K639" s="186" t="s">
        <v>14507</v>
      </c>
      <c r="L639" s="186" t="s">
        <v>14508</v>
      </c>
      <c r="M639" s="186"/>
      <c r="N639" s="186"/>
      <c r="O639" s="186"/>
      <c r="P639" s="186" t="s">
        <v>14509</v>
      </c>
      <c r="Q639" s="206" t="s">
        <v>14510</v>
      </c>
      <c r="R639" s="133" t="s">
        <v>14516</v>
      </c>
      <c r="S639" s="189" t="s">
        <v>6164</v>
      </c>
      <c r="T639" s="142">
        <v>37032.0</v>
      </c>
      <c r="U639" s="140" t="s">
        <v>6166</v>
      </c>
      <c r="V639" s="140" t="s">
        <v>14536</v>
      </c>
      <c r="W639" s="140"/>
    </row>
    <row r="640" ht="22.5" customHeight="1">
      <c r="A640" s="212">
        <v>46085.003020833334</v>
      </c>
      <c r="B640" s="213" t="s">
        <v>4576</v>
      </c>
      <c r="C640" s="214"/>
      <c r="D640" s="213" t="s">
        <v>11286</v>
      </c>
      <c r="E640" s="215">
        <v>38631.0</v>
      </c>
      <c r="F640" s="191" t="s">
        <v>2862</v>
      </c>
      <c r="G640" s="213" t="s">
        <v>8595</v>
      </c>
      <c r="H640" s="213" t="s">
        <v>16174</v>
      </c>
      <c r="I640" s="121" t="str">
        <f>VLOOKUP(CLEAN(F640),'4-1 World Bank Categories'!$B$4:$C$220,2,FALSE)</f>
        <v>Middle income</v>
      </c>
      <c r="J640" s="213" t="s">
        <v>4578</v>
      </c>
      <c r="K640" s="213" t="s">
        <v>14507</v>
      </c>
      <c r="L640" s="213" t="s">
        <v>14508</v>
      </c>
      <c r="M640" s="213"/>
      <c r="N640" s="213"/>
      <c r="O640" s="213"/>
      <c r="P640" s="213" t="s">
        <v>14509</v>
      </c>
      <c r="Q640" s="183" t="s">
        <v>14510</v>
      </c>
      <c r="R640" s="125" t="s">
        <v>7680</v>
      </c>
      <c r="S640" s="184" t="s">
        <v>4576</v>
      </c>
      <c r="T640" s="142">
        <v>38631.0</v>
      </c>
      <c r="U640" s="140" t="s">
        <v>4578</v>
      </c>
      <c r="V640" s="140" t="s">
        <v>14536</v>
      </c>
      <c r="W640" s="140"/>
    </row>
    <row r="641" ht="22.5" customHeight="1">
      <c r="A641" s="202">
        <v>46085.09261574074</v>
      </c>
      <c r="B641" s="203" t="s">
        <v>16175</v>
      </c>
      <c r="C641" s="204"/>
      <c r="D641" s="203" t="s">
        <v>11286</v>
      </c>
      <c r="E641" s="205">
        <v>38881.0</v>
      </c>
      <c r="F641" s="203" t="s">
        <v>448</v>
      </c>
      <c r="G641" s="203" t="s">
        <v>16176</v>
      </c>
      <c r="H641" s="203" t="s">
        <v>11682</v>
      </c>
      <c r="I641" s="121" t="str">
        <f>VLOOKUP(CLEAN(F641),'4-1 World Bank Categories'!$B$4:$C$220,2,FALSE)</f>
        <v>Middle income</v>
      </c>
      <c r="J641" s="203" t="s">
        <v>4394</v>
      </c>
      <c r="K641" s="203" t="s">
        <v>14507</v>
      </c>
      <c r="L641" s="203" t="s">
        <v>14508</v>
      </c>
      <c r="M641" s="203"/>
      <c r="N641" s="203"/>
      <c r="O641" s="203"/>
      <c r="P641" s="203" t="s">
        <v>14509</v>
      </c>
      <c r="Q641" s="183" t="s">
        <v>14510</v>
      </c>
      <c r="R641" s="133" t="s">
        <v>7680</v>
      </c>
      <c r="S641" s="189" t="s">
        <v>4392</v>
      </c>
      <c r="T641" s="142">
        <v>38881.0</v>
      </c>
      <c r="U641" s="140" t="s">
        <v>4394</v>
      </c>
      <c r="V641" s="140" t="s">
        <v>16177</v>
      </c>
      <c r="W641" s="140"/>
    </row>
    <row r="642" ht="22.5" customHeight="1">
      <c r="A642" s="179">
        <v>46085.165127314816</v>
      </c>
      <c r="B642" s="180" t="s">
        <v>5679</v>
      </c>
      <c r="C642" s="181"/>
      <c r="D642" s="180" t="s">
        <v>11286</v>
      </c>
      <c r="E642" s="182">
        <v>26230.0</v>
      </c>
      <c r="F642" s="180" t="s">
        <v>5157</v>
      </c>
      <c r="G642" s="180" t="s">
        <v>16178</v>
      </c>
      <c r="H642" s="180" t="s">
        <v>16179</v>
      </c>
      <c r="I642" s="121" t="str">
        <f>VLOOKUP(CLEAN(F642),'4-1 World Bank Categories'!$B$4:$C$220,2,FALSE)</f>
        <v>Middle income</v>
      </c>
      <c r="J642" s="180" t="s">
        <v>5681</v>
      </c>
      <c r="K642" s="180" t="s">
        <v>14512</v>
      </c>
      <c r="L642" s="180" t="s">
        <v>14508</v>
      </c>
      <c r="M642" s="180"/>
      <c r="N642" s="180"/>
      <c r="O642" s="180"/>
      <c r="P642" s="180" t="s">
        <v>14509</v>
      </c>
      <c r="Q642" s="206" t="s">
        <v>14510</v>
      </c>
      <c r="R642" s="125" t="s">
        <v>7680</v>
      </c>
      <c r="S642" s="184" t="s">
        <v>5679</v>
      </c>
      <c r="T642" s="142">
        <v>26230.0</v>
      </c>
      <c r="U642" s="140" t="s">
        <v>5681</v>
      </c>
      <c r="V642" s="140" t="s">
        <v>14536</v>
      </c>
      <c r="W642" s="140"/>
    </row>
    <row r="643" ht="22.5" customHeight="1">
      <c r="A643" s="185">
        <v>46085.34982638889</v>
      </c>
      <c r="B643" s="186" t="s">
        <v>16180</v>
      </c>
      <c r="C643" s="187"/>
      <c r="D643" s="186" t="s">
        <v>11286</v>
      </c>
      <c r="E643" s="188">
        <v>27926.0</v>
      </c>
      <c r="F643" s="186" t="s">
        <v>836</v>
      </c>
      <c r="G643" s="186" t="s">
        <v>16181</v>
      </c>
      <c r="H643" s="186" t="s">
        <v>11591</v>
      </c>
      <c r="I643" s="121" t="str">
        <f>VLOOKUP(CLEAN(F643),'4-1 World Bank Categories'!$B$4:$C$220,2,FALSE)</f>
        <v>Middle income</v>
      </c>
      <c r="J643" s="186" t="s">
        <v>1655</v>
      </c>
      <c r="K643" s="186" t="s">
        <v>14512</v>
      </c>
      <c r="L643" s="186" t="s">
        <v>14508</v>
      </c>
      <c r="M643" s="186"/>
      <c r="N643" s="186"/>
      <c r="O643" s="186"/>
      <c r="P643" s="186" t="s">
        <v>14509</v>
      </c>
      <c r="Q643" s="183" t="s">
        <v>14510</v>
      </c>
      <c r="R643" s="133" t="s">
        <v>7680</v>
      </c>
      <c r="S643" s="189" t="s">
        <v>16182</v>
      </c>
      <c r="T643" s="142">
        <v>27926.0</v>
      </c>
      <c r="U643" s="140" t="s">
        <v>1655</v>
      </c>
      <c r="V643" s="140" t="s">
        <v>15477</v>
      </c>
      <c r="W643" s="140"/>
    </row>
    <row r="644" ht="22.5" customHeight="1">
      <c r="A644" s="179">
        <v>46085.64241898148</v>
      </c>
      <c r="B644" s="180" t="s">
        <v>8290</v>
      </c>
      <c r="C644" s="180" t="s">
        <v>16183</v>
      </c>
      <c r="D644" s="180" t="s">
        <v>11286</v>
      </c>
      <c r="E644" s="182">
        <v>38814.0</v>
      </c>
      <c r="F644" s="180" t="s">
        <v>14434</v>
      </c>
      <c r="G644" s="180" t="s">
        <v>16184</v>
      </c>
      <c r="H644" s="180" t="s">
        <v>11682</v>
      </c>
      <c r="I644" s="121" t="str">
        <f>VLOOKUP(CLEAN(F644),'4-1 World Bank Categories'!$B$4:$C$220,2,FALSE)</f>
        <v>High income</v>
      </c>
      <c r="J644" s="180" t="s">
        <v>16185</v>
      </c>
      <c r="K644" s="180" t="s">
        <v>14507</v>
      </c>
      <c r="L644" s="180" t="s">
        <v>14508</v>
      </c>
      <c r="M644" s="180"/>
      <c r="N644" s="180"/>
      <c r="O644" s="180"/>
      <c r="P644" s="180" t="s">
        <v>14509</v>
      </c>
      <c r="Q644" s="183" t="s">
        <v>14510</v>
      </c>
      <c r="R644" s="125" t="s">
        <v>14516</v>
      </c>
      <c r="S644" s="184" t="s">
        <v>8290</v>
      </c>
      <c r="T644" s="142">
        <v>38814.0</v>
      </c>
      <c r="U644" s="140" t="s">
        <v>8292</v>
      </c>
      <c r="V644" s="140" t="s">
        <v>14536</v>
      </c>
      <c r="W644" s="140"/>
    </row>
    <row r="645" ht="22.5" customHeight="1">
      <c r="A645" s="190">
        <v>46085.78309027778</v>
      </c>
      <c r="B645" s="191" t="s">
        <v>7894</v>
      </c>
      <c r="C645" s="192"/>
      <c r="D645" s="191" t="s">
        <v>11316</v>
      </c>
      <c r="E645" s="193">
        <v>38008.0</v>
      </c>
      <c r="F645" s="191" t="s">
        <v>948</v>
      </c>
      <c r="G645" s="191" t="s">
        <v>16186</v>
      </c>
      <c r="H645" s="191" t="s">
        <v>11682</v>
      </c>
      <c r="I645" s="121" t="str">
        <f>VLOOKUP(CLEAN(F645),'4-1 World Bank Categories'!$B$4:$C$220,2,FALSE)</f>
        <v>Middle income</v>
      </c>
      <c r="J645" s="191" t="s">
        <v>7896</v>
      </c>
      <c r="K645" s="191" t="s">
        <v>14507</v>
      </c>
      <c r="L645" s="191" t="s">
        <v>14508</v>
      </c>
      <c r="M645" s="191"/>
      <c r="N645" s="191"/>
      <c r="O645" s="191"/>
      <c r="P645" s="191" t="s">
        <v>14509</v>
      </c>
      <c r="Q645" s="183" t="s">
        <v>14510</v>
      </c>
      <c r="R645" s="125"/>
      <c r="S645" s="184" t="s">
        <v>7894</v>
      </c>
      <c r="T645" s="142">
        <v>38008.0</v>
      </c>
      <c r="U645" s="140" t="s">
        <v>7896</v>
      </c>
      <c r="V645" s="140" t="s">
        <v>14536</v>
      </c>
      <c r="W645" s="140"/>
    </row>
    <row r="646" ht="22.5" customHeight="1">
      <c r="A646" s="185">
        <v>46085.82525462963</v>
      </c>
      <c r="B646" s="186" t="s">
        <v>4288</v>
      </c>
      <c r="C646" s="186" t="s">
        <v>4288</v>
      </c>
      <c r="D646" s="186" t="s">
        <v>11316</v>
      </c>
      <c r="E646" s="188">
        <v>21478.0</v>
      </c>
      <c r="F646" s="186" t="s">
        <v>314</v>
      </c>
      <c r="G646" s="186" t="s">
        <v>16187</v>
      </c>
      <c r="H646" s="186" t="s">
        <v>16188</v>
      </c>
      <c r="I646" s="121" t="str">
        <f>VLOOKUP(CLEAN(F646),'4-1 World Bank Categories'!$B$4:$C$220,2,FALSE)</f>
        <v>Middle income</v>
      </c>
      <c r="J646" s="186" t="s">
        <v>16189</v>
      </c>
      <c r="K646" s="186" t="s">
        <v>14507</v>
      </c>
      <c r="L646" s="186" t="s">
        <v>14508</v>
      </c>
      <c r="M646" s="186"/>
      <c r="N646" s="186"/>
      <c r="O646" s="186"/>
      <c r="P646" s="186" t="s">
        <v>14509</v>
      </c>
      <c r="Q646" s="183" t="s">
        <v>14510</v>
      </c>
      <c r="R646" s="133" t="s">
        <v>7680</v>
      </c>
      <c r="S646" s="189" t="s">
        <v>4288</v>
      </c>
      <c r="T646" s="142">
        <v>21478.0</v>
      </c>
      <c r="U646" s="140" t="s">
        <v>4290</v>
      </c>
      <c r="V646" s="140" t="s">
        <v>14548</v>
      </c>
      <c r="W646" s="140"/>
    </row>
    <row r="647" ht="22.5" customHeight="1">
      <c r="A647" s="185">
        <v>46086.02836805556</v>
      </c>
      <c r="B647" s="186" t="s">
        <v>10490</v>
      </c>
      <c r="C647" s="187"/>
      <c r="D647" s="186" t="s">
        <v>11286</v>
      </c>
      <c r="E647" s="188">
        <v>35346.0</v>
      </c>
      <c r="F647" s="186" t="s">
        <v>2862</v>
      </c>
      <c r="G647" s="186" t="s">
        <v>16190</v>
      </c>
      <c r="H647" s="186" t="s">
        <v>11682</v>
      </c>
      <c r="I647" s="121" t="str">
        <f>VLOOKUP(CLEAN(F647),'4-1 World Bank Categories'!$B$4:$C$220,2,FALSE)</f>
        <v>Middle income</v>
      </c>
      <c r="J647" s="186" t="s">
        <v>10491</v>
      </c>
      <c r="K647" s="186" t="s">
        <v>14507</v>
      </c>
      <c r="L647" s="216">
        <v>46202.0</v>
      </c>
      <c r="M647" s="186"/>
      <c r="N647" s="186"/>
      <c r="O647" s="186"/>
      <c r="P647" s="186" t="s">
        <v>14509</v>
      </c>
      <c r="Q647" s="183" t="s">
        <v>14510</v>
      </c>
      <c r="R647" s="133"/>
      <c r="S647" s="189" t="s">
        <v>7155</v>
      </c>
      <c r="T647" s="142">
        <v>35346.0</v>
      </c>
      <c r="U647" s="140" t="s">
        <v>7157</v>
      </c>
      <c r="V647" s="140" t="s">
        <v>16191</v>
      </c>
      <c r="W647" s="140"/>
    </row>
    <row r="648" ht="22.5" customHeight="1">
      <c r="A648" s="212">
        <v>46086.61739583333</v>
      </c>
      <c r="B648" s="213" t="s">
        <v>5215</v>
      </c>
      <c r="C648" s="214"/>
      <c r="D648" s="213" t="s">
        <v>11286</v>
      </c>
      <c r="E648" s="215">
        <v>38570.0</v>
      </c>
      <c r="F648" s="213" t="s">
        <v>14436</v>
      </c>
      <c r="G648" s="213" t="s">
        <v>16192</v>
      </c>
      <c r="H648" s="213" t="s">
        <v>11682</v>
      </c>
      <c r="I648" s="121" t="str">
        <f>VLOOKUP(CLEAN(F648),'4-1 World Bank Categories'!$B$4:$C$220,2,FALSE)</f>
        <v>Middle income</v>
      </c>
      <c r="J648" s="213" t="s">
        <v>5217</v>
      </c>
      <c r="K648" s="213" t="s">
        <v>14507</v>
      </c>
      <c r="L648" s="213" t="s">
        <v>14508</v>
      </c>
      <c r="M648" s="213"/>
      <c r="N648" s="213"/>
      <c r="O648" s="213"/>
      <c r="P648" s="213" t="s">
        <v>14509</v>
      </c>
      <c r="Q648" s="183" t="s">
        <v>14510</v>
      </c>
      <c r="R648" s="125" t="s">
        <v>7680</v>
      </c>
      <c r="S648" s="184" t="s">
        <v>5215</v>
      </c>
      <c r="T648" s="142">
        <v>38570.0</v>
      </c>
      <c r="U648" s="140" t="s">
        <v>5217</v>
      </c>
      <c r="V648" s="140" t="s">
        <v>14536</v>
      </c>
      <c r="W648" s="140"/>
    </row>
    <row r="649" ht="22.5" customHeight="1">
      <c r="A649" s="185">
        <v>46086.709016203706</v>
      </c>
      <c r="B649" s="186" t="s">
        <v>16193</v>
      </c>
      <c r="C649" s="186" t="s">
        <v>16194</v>
      </c>
      <c r="D649" s="186" t="s">
        <v>11316</v>
      </c>
      <c r="E649" s="188">
        <v>37047.0</v>
      </c>
      <c r="F649" s="186" t="s">
        <v>14434</v>
      </c>
      <c r="G649" s="186" t="s">
        <v>16195</v>
      </c>
      <c r="H649" s="186" t="s">
        <v>11682</v>
      </c>
      <c r="I649" s="121" t="str">
        <f>VLOOKUP(CLEAN(F649),'4-1 World Bank Categories'!$B$4:$C$220,2,FALSE)</f>
        <v>High income</v>
      </c>
      <c r="J649" s="186" t="s">
        <v>8232</v>
      </c>
      <c r="K649" s="186" t="s">
        <v>14512</v>
      </c>
      <c r="L649" s="186" t="s">
        <v>14585</v>
      </c>
      <c r="M649" s="186"/>
      <c r="N649" s="186"/>
      <c r="O649" s="186"/>
      <c r="P649" s="186" t="s">
        <v>14509</v>
      </c>
      <c r="Q649" s="183" t="s">
        <v>14510</v>
      </c>
      <c r="R649" s="133" t="s">
        <v>14516</v>
      </c>
      <c r="S649" s="189" t="s">
        <v>8230</v>
      </c>
      <c r="T649" s="142">
        <v>37047.0</v>
      </c>
      <c r="U649" s="140" t="s">
        <v>8232</v>
      </c>
      <c r="V649" s="140" t="s">
        <v>14536</v>
      </c>
      <c r="W649" s="140"/>
    </row>
    <row r="650" ht="22.5" customHeight="1">
      <c r="A650" s="212">
        <v>46086.89164351852</v>
      </c>
      <c r="B650" s="213" t="s">
        <v>16196</v>
      </c>
      <c r="C650" s="213" t="s">
        <v>16197</v>
      </c>
      <c r="D650" s="213" t="s">
        <v>11316</v>
      </c>
      <c r="E650" s="215">
        <v>39093.0</v>
      </c>
      <c r="F650" s="213" t="s">
        <v>14434</v>
      </c>
      <c r="G650" s="213" t="s">
        <v>16198</v>
      </c>
      <c r="H650" s="213" t="s">
        <v>11682</v>
      </c>
      <c r="I650" s="121" t="str">
        <f>VLOOKUP(CLEAN(F650),'4-1 World Bank Categories'!$B$4:$C$220,2,FALSE)</f>
        <v>High income</v>
      </c>
      <c r="J650" s="213" t="s">
        <v>7189</v>
      </c>
      <c r="K650" s="213" t="s">
        <v>14507</v>
      </c>
      <c r="L650" s="213" t="s">
        <v>14508</v>
      </c>
      <c r="M650" s="213"/>
      <c r="N650" s="213"/>
      <c r="O650" s="213"/>
      <c r="P650" s="213" t="s">
        <v>14509</v>
      </c>
      <c r="Q650" s="183" t="s">
        <v>14510</v>
      </c>
      <c r="R650" s="125" t="s">
        <v>14516</v>
      </c>
      <c r="S650" s="184" t="s">
        <v>7187</v>
      </c>
      <c r="T650" s="142">
        <v>39093.0</v>
      </c>
      <c r="U650" s="140" t="s">
        <v>7189</v>
      </c>
      <c r="V650" s="140" t="s">
        <v>14586</v>
      </c>
      <c r="W650" s="140"/>
    </row>
    <row r="651" ht="22.5" customHeight="1">
      <c r="A651" s="202">
        <v>46086.901967592596</v>
      </c>
      <c r="B651" s="203" t="s">
        <v>16199</v>
      </c>
      <c r="C651" s="204"/>
      <c r="D651" s="203" t="s">
        <v>11316</v>
      </c>
      <c r="E651" s="205">
        <v>34979.0</v>
      </c>
      <c r="F651" s="203" t="s">
        <v>887</v>
      </c>
      <c r="G651" s="203" t="s">
        <v>16200</v>
      </c>
      <c r="H651" s="203" t="s">
        <v>562</v>
      </c>
      <c r="I651" s="121" t="str">
        <f>VLOOKUP(CLEAN(F651),'4-1 World Bank Categories'!$B$4:$C$220,2,FALSE)</f>
        <v>Low income</v>
      </c>
      <c r="J651" s="203" t="s">
        <v>982</v>
      </c>
      <c r="K651" s="203" t="s">
        <v>14507</v>
      </c>
      <c r="L651" s="203" t="s">
        <v>14508</v>
      </c>
      <c r="M651" s="203"/>
      <c r="N651" s="203"/>
      <c r="O651" s="203"/>
      <c r="P651" s="203" t="s">
        <v>14509</v>
      </c>
      <c r="Q651" s="183" t="s">
        <v>14510</v>
      </c>
      <c r="R651" s="133" t="s">
        <v>7680</v>
      </c>
      <c r="S651" s="189" t="s">
        <v>980</v>
      </c>
      <c r="T651" s="142">
        <v>34979.0</v>
      </c>
      <c r="U651" s="140" t="s">
        <v>982</v>
      </c>
      <c r="V651" s="140" t="s">
        <v>14586</v>
      </c>
      <c r="W651" s="140"/>
    </row>
    <row r="652" ht="22.5" customHeight="1">
      <c r="A652" s="212">
        <v>46086.93767361111</v>
      </c>
      <c r="B652" s="213" t="s">
        <v>3561</v>
      </c>
      <c r="C652" s="214"/>
      <c r="D652" s="213" t="s">
        <v>11316</v>
      </c>
      <c r="E652" s="215">
        <v>36450.0</v>
      </c>
      <c r="F652" s="191" t="s">
        <v>634</v>
      </c>
      <c r="G652" s="213" t="s">
        <v>16201</v>
      </c>
      <c r="H652" s="213" t="s">
        <v>16202</v>
      </c>
      <c r="I652" s="121" t="str">
        <f>VLOOKUP(CLEAN(F652),'4-1 World Bank Categories'!$B$4:$C$220,2,FALSE)</f>
        <v>Middle income</v>
      </c>
      <c r="J652" s="213" t="s">
        <v>3562</v>
      </c>
      <c r="K652" s="213" t="s">
        <v>14507</v>
      </c>
      <c r="L652" s="213" t="s">
        <v>14508</v>
      </c>
      <c r="M652" s="213"/>
      <c r="N652" s="213"/>
      <c r="O652" s="213"/>
      <c r="P652" s="213" t="s">
        <v>14509</v>
      </c>
      <c r="Q652" s="183" t="s">
        <v>14510</v>
      </c>
      <c r="R652" s="125" t="s">
        <v>7680</v>
      </c>
      <c r="S652" s="184" t="s">
        <v>3561</v>
      </c>
      <c r="T652" s="142">
        <v>36450.0</v>
      </c>
      <c r="U652" s="140" t="s">
        <v>3562</v>
      </c>
      <c r="V652" s="140" t="s">
        <v>14536</v>
      </c>
      <c r="W652" s="140"/>
    </row>
    <row r="653" ht="22.5" customHeight="1">
      <c r="A653" s="185">
        <v>46087.18571759259</v>
      </c>
      <c r="B653" s="186" t="s">
        <v>16203</v>
      </c>
      <c r="C653" s="187"/>
      <c r="D653" s="186" t="s">
        <v>11316</v>
      </c>
      <c r="E653" s="188">
        <v>36160.0</v>
      </c>
      <c r="F653" s="186" t="s">
        <v>299</v>
      </c>
      <c r="G653" s="186" t="s">
        <v>15206</v>
      </c>
      <c r="H653" s="186" t="s">
        <v>16204</v>
      </c>
      <c r="I653" s="121" t="str">
        <f>VLOOKUP(CLEAN(F653),'4-1 World Bank Categories'!$B$4:$C$220,2,FALSE)</f>
        <v>Low income</v>
      </c>
      <c r="J653" s="186" t="s">
        <v>4367</v>
      </c>
      <c r="K653" s="186" t="s">
        <v>14507</v>
      </c>
      <c r="L653" s="186" t="s">
        <v>14508</v>
      </c>
      <c r="M653" s="186"/>
      <c r="N653" s="186"/>
      <c r="O653" s="186"/>
      <c r="P653" s="186" t="s">
        <v>14509</v>
      </c>
      <c r="Q653" s="183" t="s">
        <v>14510</v>
      </c>
      <c r="R653" s="133"/>
      <c r="S653" s="189" t="s">
        <v>16203</v>
      </c>
      <c r="T653" s="142">
        <v>36160.0</v>
      </c>
      <c r="U653" s="140" t="s">
        <v>4367</v>
      </c>
      <c r="V653" s="140" t="s">
        <v>14536</v>
      </c>
      <c r="W653" s="140"/>
    </row>
    <row r="654" ht="22.5" customHeight="1">
      <c r="A654" s="217">
        <v>46087.65445601852</v>
      </c>
      <c r="B654" s="218" t="s">
        <v>16205</v>
      </c>
      <c r="C654" s="219"/>
      <c r="D654" s="218" t="s">
        <v>11286</v>
      </c>
      <c r="E654" s="220">
        <v>35746.0</v>
      </c>
      <c r="F654" s="218" t="s">
        <v>14436</v>
      </c>
      <c r="G654" s="218" t="s">
        <v>16206</v>
      </c>
      <c r="H654" s="218" t="s">
        <v>15132</v>
      </c>
      <c r="I654" s="121" t="str">
        <f>VLOOKUP(CLEAN(F654),'4-1 World Bank Categories'!$B$4:$C$220,2,FALSE)</f>
        <v>Middle income</v>
      </c>
      <c r="J654" s="218" t="s">
        <v>5190</v>
      </c>
      <c r="K654" s="218" t="s">
        <v>14512</v>
      </c>
      <c r="L654" s="218" t="s">
        <v>14592</v>
      </c>
      <c r="M654" s="218"/>
      <c r="N654" s="218"/>
      <c r="O654" s="218"/>
      <c r="P654" s="218" t="s">
        <v>14509</v>
      </c>
      <c r="Q654" s="183" t="s">
        <v>14510</v>
      </c>
      <c r="R654" s="125" t="s">
        <v>7680</v>
      </c>
      <c r="S654" s="184" t="s">
        <v>5188</v>
      </c>
      <c r="T654" s="142">
        <v>35746.0</v>
      </c>
      <c r="U654" s="140" t="s">
        <v>5190</v>
      </c>
      <c r="V654" s="140" t="s">
        <v>14586</v>
      </c>
      <c r="W654" s="140"/>
    </row>
    <row r="655" ht="22.5" customHeight="1">
      <c r="A655" s="221">
        <v>46087.7505787037</v>
      </c>
      <c r="B655" s="222" t="s">
        <v>9795</v>
      </c>
      <c r="C655" s="223"/>
      <c r="D655" s="222" t="s">
        <v>11316</v>
      </c>
      <c r="E655" s="224">
        <v>36422.0</v>
      </c>
      <c r="F655" s="186" t="s">
        <v>272</v>
      </c>
      <c r="G655" s="222" t="s">
        <v>15848</v>
      </c>
      <c r="H655" s="222" t="s">
        <v>11517</v>
      </c>
      <c r="I655" s="121" t="str">
        <f>VLOOKUP(CLEAN(F655),'4-1 World Bank Categories'!$B$4:$C$220,2,FALSE)</f>
        <v>Low income</v>
      </c>
      <c r="J655" s="222" t="s">
        <v>9796</v>
      </c>
      <c r="K655" s="222" t="s">
        <v>14507</v>
      </c>
      <c r="L655" s="222" t="s">
        <v>14508</v>
      </c>
      <c r="M655" s="222"/>
      <c r="N655" s="222"/>
      <c r="O655" s="222"/>
      <c r="P655" s="222" t="s">
        <v>14509</v>
      </c>
      <c r="Q655" s="183" t="s">
        <v>14510</v>
      </c>
      <c r="R655" s="133"/>
      <c r="S655" s="189" t="s">
        <v>9795</v>
      </c>
      <c r="T655" s="142">
        <v>36422.0</v>
      </c>
      <c r="U655" s="140" t="s">
        <v>9796</v>
      </c>
      <c r="V655" s="140" t="s">
        <v>14536</v>
      </c>
      <c r="W655" s="140"/>
    </row>
    <row r="656" ht="22.5" customHeight="1">
      <c r="A656" s="217">
        <v>46087.77695601852</v>
      </c>
      <c r="B656" s="218" t="s">
        <v>16207</v>
      </c>
      <c r="C656" s="219"/>
      <c r="D656" s="218" t="s">
        <v>11316</v>
      </c>
      <c r="E656" s="220">
        <v>35340.0</v>
      </c>
      <c r="F656" s="191" t="s">
        <v>2862</v>
      </c>
      <c r="G656" s="218" t="s">
        <v>16208</v>
      </c>
      <c r="H656" s="218" t="s">
        <v>11973</v>
      </c>
      <c r="I656" s="121" t="str">
        <f>VLOOKUP(CLEAN(F656),'4-1 World Bank Categories'!$B$4:$C$220,2,FALSE)</f>
        <v>Middle income</v>
      </c>
      <c r="J656" s="218" t="s">
        <v>16209</v>
      </c>
      <c r="K656" s="218" t="s">
        <v>14507</v>
      </c>
      <c r="L656" s="218" t="s">
        <v>14508</v>
      </c>
      <c r="M656" s="218"/>
      <c r="N656" s="218"/>
      <c r="O656" s="218"/>
      <c r="P656" s="218" t="s">
        <v>14509</v>
      </c>
      <c r="Q656" s="183" t="s">
        <v>14510</v>
      </c>
      <c r="R656" s="125"/>
      <c r="S656" s="184" t="s">
        <v>3767</v>
      </c>
      <c r="T656" s="142">
        <v>35340.0</v>
      </c>
      <c r="U656" s="140" t="s">
        <v>3769</v>
      </c>
      <c r="V656" s="140" t="s">
        <v>14567</v>
      </c>
      <c r="W656" s="140"/>
    </row>
    <row r="657" ht="22.5" hidden="1" customHeight="1">
      <c r="A657" s="221">
        <v>46088.047476851854</v>
      </c>
      <c r="B657" s="222" t="s">
        <v>16210</v>
      </c>
      <c r="C657" s="222" t="s">
        <v>16211</v>
      </c>
      <c r="D657" s="222" t="s">
        <v>11316</v>
      </c>
      <c r="E657" s="224">
        <v>33097.0</v>
      </c>
      <c r="F657" s="186" t="s">
        <v>2862</v>
      </c>
      <c r="G657" s="222" t="s">
        <v>16212</v>
      </c>
      <c r="H657" s="222" t="s">
        <v>11682</v>
      </c>
      <c r="I657" s="121" t="str">
        <f>VLOOKUP(CLEAN(F657),'4-1 World Bank Categories'!$B$4:$C$220,2,FALSE)</f>
        <v>Middle income</v>
      </c>
      <c r="J657" s="222" t="s">
        <v>15625</v>
      </c>
      <c r="K657" s="222" t="s">
        <v>14507</v>
      </c>
      <c r="L657" s="222" t="s">
        <v>14508</v>
      </c>
      <c r="M657" s="222"/>
      <c r="N657" s="222"/>
      <c r="O657" s="222"/>
      <c r="P657" s="222" t="s">
        <v>14509</v>
      </c>
      <c r="Q657" s="194" t="s">
        <v>14523</v>
      </c>
      <c r="R657" s="139"/>
      <c r="S657" s="189"/>
      <c r="T657" s="141"/>
      <c r="U657" s="140"/>
      <c r="V657" s="140"/>
      <c r="W657" s="140"/>
    </row>
    <row r="658" ht="22.5" customHeight="1">
      <c r="A658" s="217">
        <v>46088.13543981482</v>
      </c>
      <c r="B658" s="218" t="s">
        <v>8827</v>
      </c>
      <c r="C658" s="219"/>
      <c r="D658" s="218" t="s">
        <v>11286</v>
      </c>
      <c r="E658" s="220">
        <v>36163.0</v>
      </c>
      <c r="F658" s="218" t="s">
        <v>161</v>
      </c>
      <c r="G658" s="218" t="s">
        <v>16164</v>
      </c>
      <c r="H658" s="218" t="s">
        <v>16213</v>
      </c>
      <c r="I658" s="121" t="str">
        <f>VLOOKUP(CLEAN(F658),'4-1 World Bank Categories'!$B$4:$C$220,2,FALSE)</f>
        <v>Middle income</v>
      </c>
      <c r="J658" s="218" t="s">
        <v>5585</v>
      </c>
      <c r="K658" s="218" t="s">
        <v>14507</v>
      </c>
      <c r="L658" s="218" t="s">
        <v>14508</v>
      </c>
      <c r="M658" s="218"/>
      <c r="N658" s="218"/>
      <c r="O658" s="218"/>
      <c r="P658" s="218" t="s">
        <v>14509</v>
      </c>
      <c r="Q658" s="183" t="s">
        <v>14510</v>
      </c>
      <c r="R658" s="133" t="s">
        <v>7680</v>
      </c>
      <c r="S658" s="184" t="s">
        <v>8827</v>
      </c>
      <c r="T658" s="142">
        <v>36163.0</v>
      </c>
      <c r="U658" s="140" t="s">
        <v>5585</v>
      </c>
      <c r="V658" s="140" t="s">
        <v>14536</v>
      </c>
      <c r="W658" s="140"/>
    </row>
    <row r="659" ht="22.5" customHeight="1">
      <c r="A659" s="221">
        <v>46089.87846064815</v>
      </c>
      <c r="B659" s="222" t="s">
        <v>16214</v>
      </c>
      <c r="C659" s="222" t="s">
        <v>16215</v>
      </c>
      <c r="D659" s="222" t="s">
        <v>11286</v>
      </c>
      <c r="E659" s="224">
        <v>36731.0</v>
      </c>
      <c r="F659" s="222" t="s">
        <v>2869</v>
      </c>
      <c r="G659" s="222" t="s">
        <v>16216</v>
      </c>
      <c r="H659" s="222" t="s">
        <v>16217</v>
      </c>
      <c r="I659" s="121" t="str">
        <f>VLOOKUP(CLEAN(F659),'4-1 World Bank Categories'!$B$4:$C$220,2,FALSE)</f>
        <v>Middle income</v>
      </c>
      <c r="J659" s="222" t="s">
        <v>10736</v>
      </c>
      <c r="K659" s="222" t="s">
        <v>14512</v>
      </c>
      <c r="L659" s="222" t="s">
        <v>15672</v>
      </c>
      <c r="M659" s="222"/>
      <c r="N659" s="222"/>
      <c r="O659" s="222"/>
      <c r="P659" s="222" t="s">
        <v>14509</v>
      </c>
      <c r="Q659" s="183" t="s">
        <v>14510</v>
      </c>
      <c r="R659" s="133"/>
      <c r="S659" s="189" t="s">
        <v>16218</v>
      </c>
      <c r="T659" s="142">
        <v>36731.0</v>
      </c>
      <c r="U659" s="140" t="s">
        <v>9213</v>
      </c>
      <c r="V659" s="140" t="s">
        <v>14536</v>
      </c>
      <c r="W659" s="140"/>
    </row>
    <row r="660" ht="22.5" customHeight="1">
      <c r="A660" s="221">
        <v>46090.05347222222</v>
      </c>
      <c r="B660" s="222" t="s">
        <v>16219</v>
      </c>
      <c r="C660" s="223"/>
      <c r="D660" s="222" t="s">
        <v>11286</v>
      </c>
      <c r="E660" s="224">
        <v>38330.0</v>
      </c>
      <c r="F660" s="186" t="s">
        <v>634</v>
      </c>
      <c r="G660" s="222" t="s">
        <v>16220</v>
      </c>
      <c r="H660" s="222" t="s">
        <v>204</v>
      </c>
      <c r="I660" s="121" t="str">
        <f>VLOOKUP(CLEAN(F660),'4-1 World Bank Categories'!$B$4:$C$220,2,FALSE)</f>
        <v>Middle income</v>
      </c>
      <c r="J660" s="222" t="s">
        <v>8466</v>
      </c>
      <c r="K660" s="222" t="s">
        <v>14507</v>
      </c>
      <c r="L660" s="222" t="s">
        <v>14508</v>
      </c>
      <c r="M660" s="222"/>
      <c r="N660" s="222"/>
      <c r="O660" s="222"/>
      <c r="P660" s="222" t="s">
        <v>14509</v>
      </c>
      <c r="Q660" s="183" t="s">
        <v>14510</v>
      </c>
      <c r="R660" s="133" t="s">
        <v>7680</v>
      </c>
      <c r="S660" s="189" t="s">
        <v>16219</v>
      </c>
      <c r="T660" s="142">
        <v>38330.0</v>
      </c>
      <c r="U660" s="140" t="s">
        <v>8466</v>
      </c>
      <c r="V660" s="140" t="s">
        <v>14536</v>
      </c>
      <c r="W660" s="140"/>
    </row>
    <row r="661" ht="22.5" customHeight="1">
      <c r="A661" s="217">
        <v>46090.30479166667</v>
      </c>
      <c r="B661" s="218" t="s">
        <v>16221</v>
      </c>
      <c r="C661" s="219"/>
      <c r="D661" s="218" t="s">
        <v>11286</v>
      </c>
      <c r="E661" s="220">
        <v>29089.0</v>
      </c>
      <c r="F661" s="218" t="s">
        <v>8310</v>
      </c>
      <c r="G661" s="218" t="s">
        <v>16222</v>
      </c>
      <c r="H661" s="218" t="s">
        <v>16223</v>
      </c>
      <c r="I661" s="121" t="str">
        <f>VLOOKUP(CLEAN(F661),'4-1 World Bank Categories'!$B$4:$C$220,2,FALSE)</f>
        <v>Middle income</v>
      </c>
      <c r="J661" s="218" t="s">
        <v>9297</v>
      </c>
      <c r="K661" s="218" t="s">
        <v>14512</v>
      </c>
      <c r="L661" s="218" t="s">
        <v>14508</v>
      </c>
      <c r="M661" s="218" t="s">
        <v>16224</v>
      </c>
      <c r="N661" s="218"/>
      <c r="O661" s="218"/>
      <c r="P661" s="218" t="s">
        <v>14509</v>
      </c>
      <c r="Q661" s="183" t="s">
        <v>14510</v>
      </c>
      <c r="R661" s="125" t="s">
        <v>7680</v>
      </c>
      <c r="S661" s="184" t="s">
        <v>16225</v>
      </c>
      <c r="T661" s="142">
        <v>29089.0</v>
      </c>
      <c r="U661" s="140" t="s">
        <v>9297</v>
      </c>
      <c r="V661" s="140" t="s">
        <v>14586</v>
      </c>
      <c r="W661" s="140"/>
    </row>
    <row r="662" ht="22.5" customHeight="1">
      <c r="A662" s="225">
        <v>46090.38443287037</v>
      </c>
      <c r="B662" s="226" t="s">
        <v>11601</v>
      </c>
      <c r="C662" s="226" t="s">
        <v>16226</v>
      </c>
      <c r="D662" s="226" t="s">
        <v>11316</v>
      </c>
      <c r="E662" s="227">
        <v>32873.0</v>
      </c>
      <c r="F662" s="226" t="s">
        <v>299</v>
      </c>
      <c r="G662" s="226" t="s">
        <v>266</v>
      </c>
      <c r="H662" s="226" t="s">
        <v>16227</v>
      </c>
      <c r="I662" s="121" t="str">
        <f>VLOOKUP(CLEAN(F662),'4-1 World Bank Categories'!$B$4:$C$220,2,FALSE)</f>
        <v>Low income</v>
      </c>
      <c r="J662" s="226" t="s">
        <v>3549</v>
      </c>
      <c r="K662" s="226" t="s">
        <v>14507</v>
      </c>
      <c r="L662" s="226" t="s">
        <v>14508</v>
      </c>
      <c r="M662" s="226" t="s">
        <v>16228</v>
      </c>
      <c r="N662" s="222" t="s">
        <v>16229</v>
      </c>
      <c r="O662" s="121" t="s">
        <v>14773</v>
      </c>
      <c r="P662" s="226" t="s">
        <v>14509</v>
      </c>
      <c r="Q662" s="183" t="s">
        <v>14510</v>
      </c>
      <c r="R662" s="133" t="s">
        <v>7680</v>
      </c>
      <c r="S662" s="189" t="s">
        <v>3547</v>
      </c>
      <c r="T662" s="142">
        <v>32873.0</v>
      </c>
      <c r="U662" s="140" t="s">
        <v>3549</v>
      </c>
      <c r="V662" s="140" t="s">
        <v>14694</v>
      </c>
      <c r="W662" s="140"/>
    </row>
    <row r="663" ht="22.5" customHeight="1">
      <c r="A663" s="228">
        <v>46090.973138078705</v>
      </c>
      <c r="B663" s="229" t="s">
        <v>16230</v>
      </c>
      <c r="C663" s="229"/>
      <c r="D663" s="229" t="s">
        <v>11286</v>
      </c>
      <c r="E663" s="230">
        <v>32164.0</v>
      </c>
      <c r="F663" s="229" t="s">
        <v>14698</v>
      </c>
      <c r="G663" s="229" t="s">
        <v>16231</v>
      </c>
      <c r="H663" s="229" t="s">
        <v>13838</v>
      </c>
      <c r="I663" s="121" t="str">
        <f>VLOOKUP(CLEAN(F663),'4-1 World Bank Categories'!$B$4:$C$220,2,FALSE)</f>
        <v>Middle income</v>
      </c>
      <c r="J663" s="229" t="s">
        <v>14236</v>
      </c>
      <c r="K663" s="229" t="s">
        <v>14507</v>
      </c>
      <c r="L663" s="229" t="s">
        <v>14508</v>
      </c>
      <c r="M663" s="229"/>
      <c r="N663" s="229"/>
      <c r="O663" s="229"/>
      <c r="P663" s="229" t="s">
        <v>14509</v>
      </c>
      <c r="Q663" s="206" t="s">
        <v>14510</v>
      </c>
      <c r="R663" s="133" t="s">
        <v>7680</v>
      </c>
      <c r="S663" s="189" t="s">
        <v>8612</v>
      </c>
      <c r="T663" s="142">
        <v>32164.0</v>
      </c>
      <c r="U663" s="140" t="s">
        <v>8614</v>
      </c>
      <c r="V663" s="140" t="s">
        <v>14586</v>
      </c>
      <c r="W663" s="140"/>
    </row>
    <row r="664" ht="22.5" customHeight="1">
      <c r="A664" s="231">
        <v>46091.05502817129</v>
      </c>
      <c r="B664" s="197" t="s">
        <v>7506</v>
      </c>
      <c r="C664" s="197"/>
      <c r="D664" s="197" t="s">
        <v>11316</v>
      </c>
      <c r="E664" s="232">
        <v>38488.0</v>
      </c>
      <c r="F664" s="197" t="s">
        <v>122</v>
      </c>
      <c r="G664" s="197" t="s">
        <v>16232</v>
      </c>
      <c r="H664" s="197" t="s">
        <v>16233</v>
      </c>
      <c r="I664" s="121" t="str">
        <f>VLOOKUP(CLEAN(F664),'4-1 World Bank Categories'!$B$4:$C$220,2,FALSE)</f>
        <v>Middle income</v>
      </c>
      <c r="J664" s="197" t="s">
        <v>7508</v>
      </c>
      <c r="K664" s="197" t="s">
        <v>14507</v>
      </c>
      <c r="L664" s="197" t="s">
        <v>14592</v>
      </c>
      <c r="M664" s="197"/>
      <c r="N664" s="197"/>
      <c r="O664" s="197"/>
      <c r="P664" s="197" t="s">
        <v>14509</v>
      </c>
      <c r="Q664" s="124" t="s">
        <v>14510</v>
      </c>
      <c r="R664" s="233"/>
      <c r="S664" s="184" t="s">
        <v>3667</v>
      </c>
      <c r="T664" s="142">
        <v>38488.0</v>
      </c>
      <c r="U664" s="140" t="s">
        <v>7508</v>
      </c>
      <c r="V664" s="140" t="s">
        <v>14536</v>
      </c>
      <c r="W664" s="140"/>
    </row>
    <row r="665" ht="22.5" customHeight="1">
      <c r="A665" s="195">
        <v>46091.53504503472</v>
      </c>
      <c r="B665" s="196" t="s">
        <v>16234</v>
      </c>
      <c r="C665" s="197"/>
      <c r="D665" s="196" t="s">
        <v>11316</v>
      </c>
      <c r="E665" s="198">
        <v>32078.0</v>
      </c>
      <c r="F665" s="196" t="s">
        <v>272</v>
      </c>
      <c r="G665" s="196" t="s">
        <v>16235</v>
      </c>
      <c r="H665" s="234" t="s">
        <v>16236</v>
      </c>
      <c r="I665" s="121" t="str">
        <f>VLOOKUP(CLEAN(F665),'4-1 World Bank Categories'!$B$4:$C$220,2,FALSE)</f>
        <v>Low income</v>
      </c>
      <c r="J665" s="234" t="s">
        <v>1245</v>
      </c>
      <c r="K665" s="234" t="s">
        <v>14507</v>
      </c>
      <c r="L665" s="234" t="s">
        <v>9241</v>
      </c>
      <c r="M665" s="235"/>
      <c r="N665" s="234"/>
      <c r="O665" s="234"/>
      <c r="P665" s="234" t="s">
        <v>14509</v>
      </c>
      <c r="Q665" s="124" t="s">
        <v>14510</v>
      </c>
      <c r="R665" s="125" t="s">
        <v>7680</v>
      </c>
      <c r="S665" s="236" t="s">
        <v>1243</v>
      </c>
      <c r="T665" s="127"/>
      <c r="U665" s="127"/>
      <c r="V665" s="127"/>
      <c r="W665" s="127"/>
    </row>
    <row r="666" ht="22.5" customHeight="1">
      <c r="A666" s="237">
        <v>46091.94488163195</v>
      </c>
      <c r="B666" s="238" t="s">
        <v>16237</v>
      </c>
      <c r="C666" s="238"/>
      <c r="D666" s="238" t="s">
        <v>11286</v>
      </c>
      <c r="E666" s="239">
        <v>35775.0</v>
      </c>
      <c r="F666" s="238" t="s">
        <v>14651</v>
      </c>
      <c r="G666" s="238" t="s">
        <v>16238</v>
      </c>
      <c r="H666" s="238" t="s">
        <v>16239</v>
      </c>
      <c r="I666" s="121" t="str">
        <f>VLOOKUP(CLEAN(F666),'4-1 World Bank Categories'!$B$4:$C$220,2,FALSE)</f>
        <v>Middle income</v>
      </c>
      <c r="J666" s="238" t="s">
        <v>8847</v>
      </c>
      <c r="K666" s="238" t="s">
        <v>14512</v>
      </c>
      <c r="L666" s="238" t="s">
        <v>14876</v>
      </c>
      <c r="M666" s="238" t="s">
        <v>16240</v>
      </c>
      <c r="N666" s="238"/>
      <c r="O666" s="238"/>
      <c r="P666" s="238" t="s">
        <v>14509</v>
      </c>
      <c r="Q666" s="206" t="s">
        <v>14510</v>
      </c>
      <c r="R666" s="133" t="s">
        <v>7680</v>
      </c>
      <c r="S666" s="189" t="s">
        <v>8845</v>
      </c>
      <c r="T666" s="142">
        <v>35775.0</v>
      </c>
      <c r="U666" s="140" t="s">
        <v>8847</v>
      </c>
      <c r="V666" s="140" t="s">
        <v>14586</v>
      </c>
      <c r="W666" s="140"/>
    </row>
    <row r="667" ht="22.5" customHeight="1">
      <c r="A667" s="240">
        <v>46092.0472621875</v>
      </c>
      <c r="B667" s="241" t="s">
        <v>16241</v>
      </c>
      <c r="C667" s="241" t="s">
        <v>16242</v>
      </c>
      <c r="D667" s="241" t="s">
        <v>11286</v>
      </c>
      <c r="E667" s="242">
        <v>25482.0</v>
      </c>
      <c r="F667" s="241" t="s">
        <v>2058</v>
      </c>
      <c r="G667" s="241" t="s">
        <v>16243</v>
      </c>
      <c r="H667" s="241" t="s">
        <v>16244</v>
      </c>
      <c r="I667" s="121" t="str">
        <f>VLOOKUP(CLEAN(F667),'4-1 World Bank Categories'!$B$4:$C$220,2,FALSE)</f>
        <v>Middle income</v>
      </c>
      <c r="J667" s="241" t="s">
        <v>2131</v>
      </c>
      <c r="K667" s="241" t="s">
        <v>14512</v>
      </c>
      <c r="L667" s="241" t="s">
        <v>14592</v>
      </c>
      <c r="M667" s="241"/>
      <c r="N667" s="241"/>
      <c r="O667" s="241"/>
      <c r="P667" s="241" t="s">
        <v>14509</v>
      </c>
      <c r="Q667" s="183" t="s">
        <v>14510</v>
      </c>
      <c r="R667" s="125"/>
      <c r="S667" s="184" t="s">
        <v>16241</v>
      </c>
      <c r="T667" s="142">
        <v>25482.0</v>
      </c>
      <c r="U667" s="140" t="s">
        <v>2131</v>
      </c>
      <c r="V667" s="140" t="s">
        <v>14536</v>
      </c>
      <c r="W667" s="140"/>
    </row>
    <row r="668" ht="22.5" customHeight="1">
      <c r="A668" s="237">
        <v>46092.231993333335</v>
      </c>
      <c r="B668" s="238" t="s">
        <v>8067</v>
      </c>
      <c r="C668" s="238" t="s">
        <v>8067</v>
      </c>
      <c r="D668" s="238" t="s">
        <v>11286</v>
      </c>
      <c r="E668" s="239">
        <v>36988.0</v>
      </c>
      <c r="F668" s="238" t="s">
        <v>3154</v>
      </c>
      <c r="G668" s="238" t="s">
        <v>15298</v>
      </c>
      <c r="H668" s="238" t="s">
        <v>16245</v>
      </c>
      <c r="I668" s="121" t="str">
        <f>VLOOKUP(CLEAN(F668),'4-1 World Bank Categories'!$B$4:$C$220,2,FALSE)</f>
        <v>Middle income</v>
      </c>
      <c r="J668" s="238" t="s">
        <v>8069</v>
      </c>
      <c r="K668" s="238" t="s">
        <v>14507</v>
      </c>
      <c r="L668" s="238" t="s">
        <v>14508</v>
      </c>
      <c r="M668" s="238"/>
      <c r="N668" s="238"/>
      <c r="O668" s="238"/>
      <c r="P668" s="238" t="s">
        <v>14509</v>
      </c>
      <c r="Q668" s="183" t="s">
        <v>14510</v>
      </c>
      <c r="R668" s="133" t="s">
        <v>7680</v>
      </c>
      <c r="S668" s="189" t="s">
        <v>8067</v>
      </c>
      <c r="T668" s="142">
        <v>36988.0</v>
      </c>
      <c r="U668" s="140" t="s">
        <v>8069</v>
      </c>
      <c r="V668" s="140" t="s">
        <v>14536</v>
      </c>
      <c r="W668" s="140"/>
    </row>
    <row r="669" ht="22.5" customHeight="1">
      <c r="A669" s="240">
        <v>46092.232045069446</v>
      </c>
      <c r="B669" s="241" t="s">
        <v>16246</v>
      </c>
      <c r="C669" s="241" t="s">
        <v>16246</v>
      </c>
      <c r="D669" s="241" t="s">
        <v>11316</v>
      </c>
      <c r="E669" s="242">
        <v>37138.0</v>
      </c>
      <c r="F669" s="241" t="s">
        <v>3154</v>
      </c>
      <c r="G669" s="241" t="s">
        <v>15298</v>
      </c>
      <c r="H669" s="241" t="s">
        <v>246</v>
      </c>
      <c r="I669" s="121" t="str">
        <f>VLOOKUP(CLEAN(F669),'4-1 World Bank Categories'!$B$4:$C$220,2,FALSE)</f>
        <v>Middle income</v>
      </c>
      <c r="J669" s="241" t="s">
        <v>8055</v>
      </c>
      <c r="K669" s="241" t="s">
        <v>14507</v>
      </c>
      <c r="L669" s="241" t="s">
        <v>14508</v>
      </c>
      <c r="M669" s="241"/>
      <c r="N669" s="241"/>
      <c r="O669" s="241"/>
      <c r="P669" s="241" t="s">
        <v>14509</v>
      </c>
      <c r="Q669" s="183" t="s">
        <v>14510</v>
      </c>
      <c r="R669" s="233" t="s">
        <v>7680</v>
      </c>
      <c r="S669" s="184" t="s">
        <v>8053</v>
      </c>
      <c r="T669" s="142">
        <v>37138.0</v>
      </c>
      <c r="U669" s="140" t="s">
        <v>8055</v>
      </c>
      <c r="V669" s="140" t="s">
        <v>14586</v>
      </c>
      <c r="W669" s="140"/>
    </row>
    <row r="670" ht="22.5" customHeight="1">
      <c r="A670" s="231">
        <v>46093.08768642361</v>
      </c>
      <c r="B670" s="197" t="s">
        <v>16247</v>
      </c>
      <c r="C670" s="197"/>
      <c r="D670" s="197" t="s">
        <v>11316</v>
      </c>
      <c r="E670" s="232">
        <v>27592.0</v>
      </c>
      <c r="F670" s="197" t="s">
        <v>16248</v>
      </c>
      <c r="G670" s="197" t="s">
        <v>16249</v>
      </c>
      <c r="H670" s="197" t="s">
        <v>562</v>
      </c>
      <c r="I670" s="121" t="str">
        <f>VLOOKUP(CLEAN(F670),'4-1 World Bank Categories'!$B$4:$C$220,2,FALSE)</f>
        <v>Middle income</v>
      </c>
      <c r="J670" s="197" t="s">
        <v>9866</v>
      </c>
      <c r="K670" s="197" t="s">
        <v>14507</v>
      </c>
      <c r="L670" s="197" t="s">
        <v>14508</v>
      </c>
      <c r="M670" s="197"/>
      <c r="N670" s="197"/>
      <c r="O670" s="197"/>
      <c r="P670" s="197" t="s">
        <v>14509</v>
      </c>
      <c r="Q670" s="124" t="s">
        <v>14510</v>
      </c>
      <c r="R670" s="233" t="s">
        <v>14516</v>
      </c>
      <c r="S670" s="218" t="s">
        <v>9864</v>
      </c>
      <c r="T670" s="243">
        <v>27592.0</v>
      </c>
      <c r="U670" s="148" t="s">
        <v>9866</v>
      </c>
      <c r="V670" s="148" t="s">
        <v>14536</v>
      </c>
      <c r="W670" s="148"/>
    </row>
    <row r="671" ht="22.5" customHeight="1">
      <c r="A671" s="240">
        <v>46093.9166965162</v>
      </c>
      <c r="B671" s="241" t="s">
        <v>16250</v>
      </c>
      <c r="C671" s="241"/>
      <c r="D671" s="241" t="s">
        <v>11286</v>
      </c>
      <c r="E671" s="242">
        <v>23417.0</v>
      </c>
      <c r="F671" s="241" t="s">
        <v>836</v>
      </c>
      <c r="G671" s="241" t="s">
        <v>16251</v>
      </c>
      <c r="H671" s="241" t="s">
        <v>16252</v>
      </c>
      <c r="I671" s="121" t="str">
        <f>VLOOKUP(CLEAN(F671),'4-1 World Bank Categories'!$B$4:$C$220,2,FALSE)</f>
        <v>Middle income</v>
      </c>
      <c r="J671" s="241" t="s">
        <v>1786</v>
      </c>
      <c r="K671" s="241" t="s">
        <v>14507</v>
      </c>
      <c r="L671" s="241" t="s">
        <v>14648</v>
      </c>
      <c r="M671" s="241" t="s">
        <v>16253</v>
      </c>
      <c r="N671" s="241"/>
      <c r="O671" s="241"/>
      <c r="P671" s="241" t="s">
        <v>14509</v>
      </c>
      <c r="Q671" s="244" t="s">
        <v>14510</v>
      </c>
      <c r="R671" s="133" t="s">
        <v>7680</v>
      </c>
      <c r="S671" s="241"/>
      <c r="T671" s="155"/>
      <c r="U671" s="155"/>
      <c r="V671" s="155"/>
      <c r="W671" s="127"/>
    </row>
    <row r="672" ht="22.5" customHeight="1">
      <c r="A672" s="237">
        <v>46094.126172592594</v>
      </c>
      <c r="B672" s="238" t="s">
        <v>929</v>
      </c>
      <c r="C672" s="238" t="s">
        <v>14233</v>
      </c>
      <c r="D672" s="238" t="s">
        <v>11286</v>
      </c>
      <c r="E672" s="239">
        <v>38034.0</v>
      </c>
      <c r="F672" s="238" t="s">
        <v>2862</v>
      </c>
      <c r="G672" s="238" t="s">
        <v>16254</v>
      </c>
      <c r="H672" s="238" t="s">
        <v>11682</v>
      </c>
      <c r="I672" s="121" t="str">
        <f>VLOOKUP(CLEAN(F672),'4-1 World Bank Categories'!$B$4:$C$220,2,FALSE)</f>
        <v>Middle income</v>
      </c>
      <c r="J672" s="238" t="s">
        <v>931</v>
      </c>
      <c r="K672" s="238" t="s">
        <v>14507</v>
      </c>
      <c r="L672" s="238" t="s">
        <v>14592</v>
      </c>
      <c r="M672" s="238"/>
      <c r="N672" s="238"/>
      <c r="O672" s="238"/>
      <c r="P672" s="238" t="s">
        <v>14509</v>
      </c>
      <c r="Q672" s="244" t="s">
        <v>14510</v>
      </c>
      <c r="R672" s="133"/>
      <c r="S672" s="238"/>
      <c r="T672" s="155"/>
      <c r="U672" s="155"/>
      <c r="V672" s="155"/>
      <c r="W672" s="127"/>
    </row>
    <row r="673" ht="22.5" customHeight="1">
      <c r="A673" s="237">
        <v>46094.75865118056</v>
      </c>
      <c r="B673" s="238" t="s">
        <v>16255</v>
      </c>
      <c r="C673" s="238" t="s">
        <v>767</v>
      </c>
      <c r="D673" s="238" t="s">
        <v>11286</v>
      </c>
      <c r="E673" s="239">
        <v>27229.0</v>
      </c>
      <c r="F673" s="238" t="s">
        <v>634</v>
      </c>
      <c r="G673" s="238" t="s">
        <v>16256</v>
      </c>
      <c r="H673" s="238" t="s">
        <v>16257</v>
      </c>
      <c r="I673" s="121" t="str">
        <f>VLOOKUP(CLEAN(F673),'4-1 World Bank Categories'!$B$4:$C$220,2,FALSE)</f>
        <v>Middle income</v>
      </c>
      <c r="J673" s="238" t="s">
        <v>6608</v>
      </c>
      <c r="K673" s="238" t="s">
        <v>14507</v>
      </c>
      <c r="L673" s="238" t="s">
        <v>14508</v>
      </c>
      <c r="M673" s="238"/>
      <c r="N673" s="238"/>
      <c r="O673" s="238"/>
      <c r="P673" s="238" t="s">
        <v>14509</v>
      </c>
      <c r="Q673" s="244" t="s">
        <v>14510</v>
      </c>
      <c r="R673" s="125" t="s">
        <v>7680</v>
      </c>
      <c r="S673" s="238"/>
      <c r="T673" s="155"/>
      <c r="U673" s="155"/>
      <c r="V673" s="155"/>
      <c r="W673" s="127"/>
    </row>
    <row r="674" ht="22.5" customHeight="1">
      <c r="A674" s="237">
        <v>46095.11671037037</v>
      </c>
      <c r="B674" s="238" t="s">
        <v>5853</v>
      </c>
      <c r="C674" s="238"/>
      <c r="D674" s="238" t="s">
        <v>11286</v>
      </c>
      <c r="E674" s="239">
        <v>37191.0</v>
      </c>
      <c r="F674" s="238" t="s">
        <v>2212</v>
      </c>
      <c r="G674" s="238" t="s">
        <v>16258</v>
      </c>
      <c r="H674" s="238" t="s">
        <v>11435</v>
      </c>
      <c r="I674" s="121" t="str">
        <f>VLOOKUP(CLEAN(F674),'4-1 World Bank Categories'!$B$4:$C$220,2,FALSE)</f>
        <v>High income</v>
      </c>
      <c r="J674" s="238" t="s">
        <v>5850</v>
      </c>
      <c r="K674" s="238" t="s">
        <v>14507</v>
      </c>
      <c r="L674" s="238" t="s">
        <v>14508</v>
      </c>
      <c r="M674" s="238"/>
      <c r="N674" s="238"/>
      <c r="O674" s="238"/>
      <c r="P674" s="238" t="s">
        <v>14509</v>
      </c>
      <c r="Q674" s="244" t="s">
        <v>14510</v>
      </c>
      <c r="R674" s="125" t="s">
        <v>14516</v>
      </c>
      <c r="S674" s="238"/>
      <c r="T674" s="155"/>
      <c r="U674" s="155"/>
      <c r="V674" s="155"/>
      <c r="W674" s="127"/>
    </row>
    <row r="675" ht="22.5" customHeight="1">
      <c r="A675" s="245">
        <v>46096.71849526621</v>
      </c>
      <c r="B675" s="246" t="s">
        <v>16259</v>
      </c>
      <c r="C675" s="246"/>
      <c r="D675" s="246" t="s">
        <v>11316</v>
      </c>
      <c r="E675" s="247">
        <v>33666.0</v>
      </c>
      <c r="F675" s="246" t="s">
        <v>3319</v>
      </c>
      <c r="G675" s="246" t="s">
        <v>16260</v>
      </c>
      <c r="H675" s="246" t="s">
        <v>13838</v>
      </c>
      <c r="I675" s="121" t="str">
        <f>VLOOKUP(CLEAN(F675),'4-1 World Bank Categories'!$B$4:$C$220,2,FALSE)</f>
        <v>Middle income</v>
      </c>
      <c r="J675" s="246" t="s">
        <v>3317</v>
      </c>
      <c r="K675" s="246" t="s">
        <v>14507</v>
      </c>
      <c r="L675" s="246" t="s">
        <v>14508</v>
      </c>
      <c r="M675" s="246"/>
      <c r="N675" s="246"/>
      <c r="O675" s="246"/>
      <c r="P675" s="246" t="s">
        <v>14509</v>
      </c>
      <c r="Q675" s="244" t="s">
        <v>14510</v>
      </c>
      <c r="R675" s="133" t="s">
        <v>7680</v>
      </c>
      <c r="S675" s="241"/>
      <c r="T675" s="155"/>
      <c r="U675" s="155"/>
      <c r="V675" s="155"/>
      <c r="W675" s="127"/>
    </row>
    <row r="676" ht="22.5" customHeight="1">
      <c r="A676" s="248">
        <v>46096.75683752315</v>
      </c>
      <c r="B676" s="249" t="s">
        <v>4735</v>
      </c>
      <c r="C676" s="249" t="s">
        <v>16261</v>
      </c>
      <c r="D676" s="249" t="s">
        <v>11286</v>
      </c>
      <c r="E676" s="250">
        <v>29214.0</v>
      </c>
      <c r="F676" s="249" t="s">
        <v>738</v>
      </c>
      <c r="G676" s="249" t="s">
        <v>16262</v>
      </c>
      <c r="H676" s="249" t="s">
        <v>16263</v>
      </c>
      <c r="I676" s="121" t="str">
        <f>VLOOKUP(CLEAN(F676),'4-1 World Bank Categories'!$B$4:$C$220,2,FALSE)</f>
        <v>Middle income</v>
      </c>
      <c r="J676" s="249" t="s">
        <v>4737</v>
      </c>
      <c r="K676" s="249" t="s">
        <v>14512</v>
      </c>
      <c r="L676" s="249" t="s">
        <v>14585</v>
      </c>
      <c r="M676" s="249"/>
      <c r="N676" s="249"/>
      <c r="O676" s="249"/>
      <c r="P676" s="249" t="s">
        <v>14509</v>
      </c>
      <c r="Q676" s="244" t="s">
        <v>14510</v>
      </c>
      <c r="R676" s="125" t="s">
        <v>7680</v>
      </c>
      <c r="S676" s="249"/>
      <c r="T676" s="122"/>
      <c r="U676" s="122"/>
      <c r="V676" s="122"/>
      <c r="W676" s="122"/>
    </row>
    <row r="677" ht="22.5" customHeight="1">
      <c r="A677" s="251">
        <v>46098.97137050926</v>
      </c>
      <c r="B677" s="127" t="s">
        <v>16264</v>
      </c>
      <c r="C677" s="155"/>
      <c r="D677" s="127" t="s">
        <v>11316</v>
      </c>
      <c r="E677" s="252">
        <v>37300.0</v>
      </c>
      <c r="F677" s="253" t="s">
        <v>4280</v>
      </c>
      <c r="G677" s="127" t="s">
        <v>16265</v>
      </c>
      <c r="H677" s="127" t="s">
        <v>11682</v>
      </c>
      <c r="I677" s="121" t="str">
        <f>VLOOKUP(CLEAN(F677),'4-1 World Bank Categories'!$B$4:$C$220,2,FALSE)</f>
        <v>High income</v>
      </c>
      <c r="J677" s="127" t="s">
        <v>6978</v>
      </c>
      <c r="K677" s="127" t="s">
        <v>14507</v>
      </c>
      <c r="L677" s="127" t="s">
        <v>14592</v>
      </c>
      <c r="M677" s="155"/>
      <c r="N677" s="155"/>
      <c r="O677" s="155"/>
      <c r="P677" s="127" t="s">
        <v>14509</v>
      </c>
      <c r="Q677" s="244" t="s">
        <v>14510</v>
      </c>
      <c r="R677" s="133" t="s">
        <v>14516</v>
      </c>
      <c r="S677" s="254" t="s">
        <v>6976</v>
      </c>
      <c r="T677" s="155"/>
      <c r="U677" s="155"/>
      <c r="V677" s="155"/>
      <c r="W677" s="127"/>
    </row>
    <row r="678" ht="22.5" customHeight="1">
      <c r="A678" s="251">
        <v>46099.04363166667</v>
      </c>
      <c r="B678" s="127" t="s">
        <v>13276</v>
      </c>
      <c r="C678" s="155"/>
      <c r="D678" s="127" t="s">
        <v>11286</v>
      </c>
      <c r="E678" s="252">
        <v>32021.0</v>
      </c>
      <c r="F678" s="255" t="s">
        <v>948</v>
      </c>
      <c r="G678" s="127" t="s">
        <v>16266</v>
      </c>
      <c r="H678" s="127" t="s">
        <v>13280</v>
      </c>
      <c r="I678" s="121" t="str">
        <f>VLOOKUP(CLEAN(F678),'4-1 World Bank Categories'!$B$4:$C$220,2,FALSE)</f>
        <v>Middle income</v>
      </c>
      <c r="J678" s="127" t="s">
        <v>5418</v>
      </c>
      <c r="K678" s="127" t="s">
        <v>14512</v>
      </c>
      <c r="L678" s="127" t="s">
        <v>14508</v>
      </c>
      <c r="M678" s="155"/>
      <c r="N678" s="155"/>
      <c r="O678" s="155"/>
      <c r="P678" s="127" t="s">
        <v>14509</v>
      </c>
      <c r="Q678" s="244" t="s">
        <v>14510</v>
      </c>
      <c r="R678" s="125" t="s">
        <v>7680</v>
      </c>
      <c r="S678" s="256" t="s">
        <v>5416</v>
      </c>
      <c r="T678" s="155"/>
      <c r="U678" s="155"/>
      <c r="V678" s="155"/>
      <c r="W678" s="127"/>
    </row>
    <row r="679" ht="22.5" customHeight="1">
      <c r="A679" s="251">
        <v>46099.052083877315</v>
      </c>
      <c r="B679" s="127" t="s">
        <v>9973</v>
      </c>
      <c r="C679" s="127" t="s">
        <v>9973</v>
      </c>
      <c r="D679" s="127" t="s">
        <v>11286</v>
      </c>
      <c r="E679" s="252">
        <v>36587.0</v>
      </c>
      <c r="F679" s="253" t="s">
        <v>221</v>
      </c>
      <c r="G679" s="127" t="s">
        <v>16267</v>
      </c>
      <c r="H679" s="127" t="s">
        <v>11682</v>
      </c>
      <c r="I679" s="121" t="str">
        <f>VLOOKUP(CLEAN(F679),'4-1 World Bank Categories'!$B$4:$C$220,2,FALSE)</f>
        <v>High income</v>
      </c>
      <c r="J679" s="127" t="s">
        <v>9975</v>
      </c>
      <c r="K679" s="127" t="s">
        <v>14507</v>
      </c>
      <c r="L679" s="127" t="s">
        <v>14508</v>
      </c>
      <c r="M679" s="155"/>
      <c r="N679" s="155"/>
      <c r="O679" s="155"/>
      <c r="P679" s="127" t="s">
        <v>14509</v>
      </c>
      <c r="Q679" s="244" t="s">
        <v>14510</v>
      </c>
      <c r="R679" s="133" t="s">
        <v>14516</v>
      </c>
      <c r="S679" s="254" t="s">
        <v>9973</v>
      </c>
      <c r="T679" s="155"/>
      <c r="U679" s="155"/>
      <c r="V679" s="155"/>
      <c r="W679" s="127"/>
    </row>
    <row r="680" ht="22.5" customHeight="1">
      <c r="A680" s="251">
        <v>46099.07369762732</v>
      </c>
      <c r="B680" s="127" t="s">
        <v>16268</v>
      </c>
      <c r="C680" s="155"/>
      <c r="D680" s="127" t="s">
        <v>11316</v>
      </c>
      <c r="E680" s="252">
        <v>34032.0</v>
      </c>
      <c r="F680" s="255" t="s">
        <v>2820</v>
      </c>
      <c r="G680" s="127" t="s">
        <v>16269</v>
      </c>
      <c r="H680" s="127" t="s">
        <v>16270</v>
      </c>
      <c r="I680" s="121" t="str">
        <f>VLOOKUP(CLEAN(F680),'4-1 World Bank Categories'!$B$4:$C$220,2,FALSE)</f>
        <v>Middle income</v>
      </c>
      <c r="J680" s="127" t="s">
        <v>10177</v>
      </c>
      <c r="K680" s="127" t="s">
        <v>14507</v>
      </c>
      <c r="L680" s="127" t="s">
        <v>14508</v>
      </c>
      <c r="M680" s="155"/>
      <c r="N680" s="155"/>
      <c r="O680" s="155"/>
      <c r="P680" s="127" t="s">
        <v>14509</v>
      </c>
      <c r="Q680" s="244" t="s">
        <v>14510</v>
      </c>
      <c r="R680" s="125" t="s">
        <v>7680</v>
      </c>
      <c r="S680" s="256"/>
      <c r="T680" s="155"/>
      <c r="U680" s="155"/>
      <c r="V680" s="155"/>
      <c r="W680" s="127"/>
    </row>
    <row r="681" ht="22.5" customHeight="1">
      <c r="A681" s="251">
        <v>46099.16570358796</v>
      </c>
      <c r="B681" s="127" t="s">
        <v>16271</v>
      </c>
      <c r="C681" s="155"/>
      <c r="D681" s="127" t="s">
        <v>11316</v>
      </c>
      <c r="E681" s="252">
        <v>29346.0</v>
      </c>
      <c r="F681" s="255" t="s">
        <v>3616</v>
      </c>
      <c r="G681" s="127" t="s">
        <v>16272</v>
      </c>
      <c r="H681" s="127" t="s">
        <v>11590</v>
      </c>
      <c r="I681" s="121" t="str">
        <f>VLOOKUP(CLEAN(F681),'4-1 World Bank Categories'!$B$4:$C$220,2,FALSE)</f>
        <v>Middle income</v>
      </c>
      <c r="J681" s="127" t="s">
        <v>7617</v>
      </c>
      <c r="K681" s="127" t="s">
        <v>14507</v>
      </c>
      <c r="L681" s="127" t="s">
        <v>14508</v>
      </c>
      <c r="M681" s="155"/>
      <c r="N681" s="155"/>
      <c r="O681" s="155"/>
      <c r="P681" s="127" t="s">
        <v>14509</v>
      </c>
      <c r="Q681" s="244" t="s">
        <v>14510</v>
      </c>
      <c r="R681" s="125" t="s">
        <v>7680</v>
      </c>
      <c r="S681" s="256" t="s">
        <v>7615</v>
      </c>
      <c r="T681" s="155"/>
      <c r="U681" s="155"/>
      <c r="V681" s="155"/>
      <c r="W681" s="127"/>
    </row>
    <row r="682" ht="22.5" customHeight="1">
      <c r="A682" s="251">
        <v>46099.21128447917</v>
      </c>
      <c r="B682" s="127" t="s">
        <v>9733</v>
      </c>
      <c r="C682" s="127" t="s">
        <v>16273</v>
      </c>
      <c r="D682" s="127" t="s">
        <v>11316</v>
      </c>
      <c r="E682" s="252">
        <v>38173.0</v>
      </c>
      <c r="F682" s="253" t="s">
        <v>2862</v>
      </c>
      <c r="G682" s="127" t="s">
        <v>1453</v>
      </c>
      <c r="H682" s="127" t="s">
        <v>562</v>
      </c>
      <c r="I682" s="121" t="str">
        <f>VLOOKUP(CLEAN(F682),'4-1 World Bank Categories'!$B$4:$C$220,2,FALSE)</f>
        <v>Middle income</v>
      </c>
      <c r="J682" s="127" t="s">
        <v>9735</v>
      </c>
      <c r="K682" s="127" t="s">
        <v>14507</v>
      </c>
      <c r="L682" s="257" t="s">
        <v>14900</v>
      </c>
      <c r="M682" s="127" t="s">
        <v>16274</v>
      </c>
      <c r="N682" s="155"/>
      <c r="O682" s="155"/>
      <c r="P682" s="127" t="s">
        <v>14509</v>
      </c>
      <c r="Q682" s="244" t="s">
        <v>14510</v>
      </c>
      <c r="R682" s="133"/>
      <c r="S682" s="254" t="s">
        <v>16275</v>
      </c>
      <c r="T682" s="155"/>
      <c r="U682" s="155"/>
      <c r="V682" s="155"/>
      <c r="W682" s="127"/>
    </row>
    <row r="683" ht="22.5" customHeight="1">
      <c r="A683" s="251">
        <v>46099.350211296296</v>
      </c>
      <c r="B683" s="127" t="s">
        <v>16276</v>
      </c>
      <c r="C683" s="155"/>
      <c r="D683" s="127" t="s">
        <v>11316</v>
      </c>
      <c r="E683" s="252">
        <v>25525.0</v>
      </c>
      <c r="F683" s="255" t="s">
        <v>14415</v>
      </c>
      <c r="G683" s="127" t="s">
        <v>266</v>
      </c>
      <c r="H683" s="127" t="s">
        <v>16277</v>
      </c>
      <c r="I683" s="121" t="str">
        <f>VLOOKUP(CLEAN(F683),'4-1 World Bank Categories'!$B$4:$C$220,2,FALSE)</f>
        <v>Middle income</v>
      </c>
      <c r="J683" s="127" t="s">
        <v>1824</v>
      </c>
      <c r="K683" s="127" t="s">
        <v>14507</v>
      </c>
      <c r="L683" s="127" t="s">
        <v>14508</v>
      </c>
      <c r="M683" s="127" t="s">
        <v>16278</v>
      </c>
      <c r="N683" s="155"/>
      <c r="O683" s="155"/>
      <c r="P683" s="127" t="s">
        <v>14509</v>
      </c>
      <c r="Q683" s="244" t="s">
        <v>14510</v>
      </c>
      <c r="R683" s="125" t="s">
        <v>7680</v>
      </c>
      <c r="S683" s="256" t="s">
        <v>1822</v>
      </c>
      <c r="T683" s="155"/>
      <c r="U683" s="155"/>
      <c r="V683" s="155"/>
      <c r="W683" s="127"/>
    </row>
    <row r="684" ht="22.5" customHeight="1">
      <c r="A684" s="251">
        <v>46099.75315960648</v>
      </c>
      <c r="B684" s="127" t="s">
        <v>16279</v>
      </c>
      <c r="C684" s="155"/>
      <c r="D684" s="127" t="s">
        <v>11316</v>
      </c>
      <c r="E684" s="252">
        <v>30619.0</v>
      </c>
      <c r="F684" s="255" t="s">
        <v>14407</v>
      </c>
      <c r="G684" s="127" t="s">
        <v>16280</v>
      </c>
      <c r="H684" s="127" t="s">
        <v>16281</v>
      </c>
      <c r="I684" s="121" t="str">
        <f>VLOOKUP(CLEAN(F684),'4-1 World Bank Categories'!$B$4:$C$220,2,FALSE)</f>
        <v>Low income</v>
      </c>
      <c r="J684" s="127" t="s">
        <v>2423</v>
      </c>
      <c r="K684" s="127" t="s">
        <v>14507</v>
      </c>
      <c r="L684" s="127" t="s">
        <v>14508</v>
      </c>
      <c r="M684" s="155"/>
      <c r="N684" s="155"/>
      <c r="O684" s="155"/>
      <c r="P684" s="127" t="s">
        <v>14509</v>
      </c>
      <c r="Q684" s="244" t="s">
        <v>14510</v>
      </c>
      <c r="R684" s="125" t="s">
        <v>7680</v>
      </c>
      <c r="S684" s="256" t="s">
        <v>16282</v>
      </c>
      <c r="T684" s="155"/>
      <c r="U684" s="155"/>
      <c r="V684" s="155"/>
      <c r="W684" s="127"/>
    </row>
    <row r="685" ht="22.5" customHeight="1">
      <c r="A685" s="251">
        <v>46099.905534398145</v>
      </c>
      <c r="B685" s="127" t="s">
        <v>3409</v>
      </c>
      <c r="C685" s="155"/>
      <c r="D685" s="127" t="s">
        <v>11316</v>
      </c>
      <c r="E685" s="252">
        <v>33660.0</v>
      </c>
      <c r="F685" s="253" t="s">
        <v>663</v>
      </c>
      <c r="G685" s="127" t="s">
        <v>16283</v>
      </c>
      <c r="H685" s="127" t="s">
        <v>16284</v>
      </c>
      <c r="I685" s="121" t="str">
        <f>VLOOKUP(CLEAN(F685),'4-1 World Bank Categories'!$B$4:$C$220,2,FALSE)</f>
        <v>Middle income</v>
      </c>
      <c r="J685" s="127" t="s">
        <v>661</v>
      </c>
      <c r="K685" s="127" t="s">
        <v>14507</v>
      </c>
      <c r="L685" s="127" t="s">
        <v>14508</v>
      </c>
      <c r="M685" s="155"/>
      <c r="N685" s="155"/>
      <c r="O685" s="155"/>
      <c r="P685" s="127" t="s">
        <v>14509</v>
      </c>
      <c r="Q685" s="244" t="s">
        <v>14510</v>
      </c>
      <c r="R685" s="133" t="s">
        <v>7680</v>
      </c>
      <c r="S685" s="254" t="s">
        <v>659</v>
      </c>
      <c r="T685" s="155"/>
      <c r="U685" s="155"/>
      <c r="V685" s="155"/>
      <c r="W685" s="127"/>
    </row>
    <row r="686" ht="22.5" customHeight="1">
      <c r="A686" s="251">
        <v>46100.67716533565</v>
      </c>
      <c r="B686" s="127" t="s">
        <v>16285</v>
      </c>
      <c r="C686" s="127" t="s">
        <v>16286</v>
      </c>
      <c r="D686" s="127" t="s">
        <v>11316</v>
      </c>
      <c r="E686" s="252">
        <v>37910.0</v>
      </c>
      <c r="F686" s="255" t="s">
        <v>14434</v>
      </c>
      <c r="G686" s="127" t="s">
        <v>16287</v>
      </c>
      <c r="H686" s="127" t="s">
        <v>7454</v>
      </c>
      <c r="I686" s="121" t="str">
        <f>VLOOKUP(CLEAN(F686),'4-1 World Bank Categories'!$B$4:$C$220,2,FALSE)</f>
        <v>High income</v>
      </c>
      <c r="J686" s="127" t="s">
        <v>16288</v>
      </c>
      <c r="K686" s="127" t="s">
        <v>14507</v>
      </c>
      <c r="L686" s="127" t="s">
        <v>14508</v>
      </c>
      <c r="M686" s="155"/>
      <c r="N686" s="155"/>
      <c r="O686" s="155"/>
      <c r="P686" s="127" t="s">
        <v>14509</v>
      </c>
      <c r="Q686" s="244" t="s">
        <v>14510</v>
      </c>
      <c r="R686" s="125" t="s">
        <v>14516</v>
      </c>
      <c r="S686" s="256" t="s">
        <v>7161</v>
      </c>
      <c r="T686" s="155"/>
      <c r="U686" s="155"/>
      <c r="V686" s="155"/>
      <c r="W686" s="127"/>
    </row>
    <row r="687" ht="22.5" customHeight="1">
      <c r="A687" s="251">
        <v>46100.89842143518</v>
      </c>
      <c r="B687" s="127" t="s">
        <v>3427</v>
      </c>
      <c r="C687" s="155"/>
      <c r="D687" s="127" t="s">
        <v>11316</v>
      </c>
      <c r="E687" s="252">
        <v>36768.0</v>
      </c>
      <c r="F687" s="255" t="s">
        <v>1251</v>
      </c>
      <c r="G687" s="127" t="s">
        <v>16289</v>
      </c>
      <c r="H687" s="127" t="s">
        <v>11682</v>
      </c>
      <c r="I687" s="121" t="str">
        <f>VLOOKUP(CLEAN(F687),'4-1 World Bank Categories'!$B$4:$C$220,2,FALSE)</f>
        <v>Middle income</v>
      </c>
      <c r="J687" s="127" t="s">
        <v>3429</v>
      </c>
      <c r="K687" s="127" t="s">
        <v>14507</v>
      </c>
      <c r="L687" s="127" t="s">
        <v>14508</v>
      </c>
      <c r="M687" s="155"/>
      <c r="N687" s="155"/>
      <c r="O687" s="155"/>
      <c r="P687" s="127" t="s">
        <v>14509</v>
      </c>
      <c r="Q687" s="244" t="s">
        <v>14510</v>
      </c>
      <c r="R687" s="133" t="s">
        <v>7680</v>
      </c>
      <c r="S687" s="256" t="s">
        <v>3427</v>
      </c>
      <c r="T687" s="155"/>
      <c r="U687" s="155"/>
      <c r="V687" s="155"/>
      <c r="W687" s="127"/>
    </row>
    <row r="688" ht="22.5" customHeight="1">
      <c r="A688" s="251">
        <v>46101.032405983795</v>
      </c>
      <c r="B688" s="127" t="s">
        <v>8080</v>
      </c>
      <c r="C688" s="155"/>
      <c r="D688" s="127" t="s">
        <v>11316</v>
      </c>
      <c r="E688" s="252">
        <v>27175.0</v>
      </c>
      <c r="F688" s="253" t="s">
        <v>122</v>
      </c>
      <c r="G688" s="127" t="s">
        <v>266</v>
      </c>
      <c r="H688" s="127" t="s">
        <v>16290</v>
      </c>
      <c r="I688" s="121" t="str">
        <f>VLOOKUP(CLEAN(F688),'4-1 World Bank Categories'!$B$4:$C$220,2,FALSE)</f>
        <v>Middle income</v>
      </c>
      <c r="J688" s="127" t="s">
        <v>16291</v>
      </c>
      <c r="K688" s="127" t="s">
        <v>14507</v>
      </c>
      <c r="L688" s="127" t="s">
        <v>14508</v>
      </c>
      <c r="M688" s="155"/>
      <c r="N688" s="155"/>
      <c r="O688" s="155"/>
      <c r="P688" s="127" t="s">
        <v>14509</v>
      </c>
      <c r="Q688" s="244" t="s">
        <v>14510</v>
      </c>
      <c r="R688" s="125" t="s">
        <v>7680</v>
      </c>
      <c r="S688" s="254" t="s">
        <v>8080</v>
      </c>
      <c r="T688" s="155"/>
      <c r="U688" s="155"/>
      <c r="V688" s="155"/>
      <c r="W688" s="127"/>
    </row>
    <row r="689" ht="22.5" customHeight="1">
      <c r="A689" s="251">
        <v>46101.508015451385</v>
      </c>
      <c r="B689" s="127" t="s">
        <v>16292</v>
      </c>
      <c r="C689" s="127" t="s">
        <v>16293</v>
      </c>
      <c r="D689" s="127" t="s">
        <v>11286</v>
      </c>
      <c r="E689" s="252">
        <v>36544.0</v>
      </c>
      <c r="F689" s="255" t="s">
        <v>14434</v>
      </c>
      <c r="G689" s="127" t="s">
        <v>16294</v>
      </c>
      <c r="H689" s="127" t="s">
        <v>11682</v>
      </c>
      <c r="I689" s="121" t="str">
        <f>VLOOKUP(CLEAN(F689),'4-1 World Bank Categories'!$B$4:$C$220,2,FALSE)</f>
        <v>High income</v>
      </c>
      <c r="J689" s="127" t="s">
        <v>9319</v>
      </c>
      <c r="K689" s="127" t="s">
        <v>14512</v>
      </c>
      <c r="L689" s="127" t="s">
        <v>16295</v>
      </c>
      <c r="M689" s="155"/>
      <c r="N689" s="155"/>
      <c r="O689" s="155"/>
      <c r="P689" s="127" t="s">
        <v>14509</v>
      </c>
      <c r="Q689" s="244" t="s">
        <v>14510</v>
      </c>
      <c r="R689" s="133" t="s">
        <v>14516</v>
      </c>
      <c r="S689" s="256" t="s">
        <v>9318</v>
      </c>
      <c r="T689" s="155"/>
      <c r="U689" s="155"/>
      <c r="V689" s="155"/>
      <c r="W689" s="127"/>
    </row>
    <row r="690" ht="22.5" customHeight="1">
      <c r="A690" s="251">
        <v>46101.684119259255</v>
      </c>
      <c r="B690" s="127" t="s">
        <v>13578</v>
      </c>
      <c r="C690" s="127" t="s">
        <v>16296</v>
      </c>
      <c r="D690" s="127" t="s">
        <v>11316</v>
      </c>
      <c r="E690" s="252">
        <v>33970.0</v>
      </c>
      <c r="F690" s="253" t="s">
        <v>550</v>
      </c>
      <c r="G690" s="127" t="s">
        <v>16297</v>
      </c>
      <c r="H690" s="127" t="s">
        <v>16298</v>
      </c>
      <c r="I690" s="121" t="str">
        <f>VLOOKUP(CLEAN(F690),'4-1 World Bank Categories'!$B$4:$C$220,2,FALSE)</f>
        <v>Low income</v>
      </c>
      <c r="J690" s="127" t="s">
        <v>1240</v>
      </c>
      <c r="K690" s="127" t="s">
        <v>14507</v>
      </c>
      <c r="L690" s="127" t="s">
        <v>14508</v>
      </c>
      <c r="M690" s="155"/>
      <c r="N690" s="155"/>
      <c r="O690" s="155"/>
      <c r="P690" s="127" t="s">
        <v>14509</v>
      </c>
      <c r="Q690" s="244" t="s">
        <v>14510</v>
      </c>
      <c r="R690" s="233" t="s">
        <v>7680</v>
      </c>
      <c r="S690" s="254" t="s">
        <v>16299</v>
      </c>
      <c r="T690" s="155"/>
      <c r="U690" s="155"/>
      <c r="V690" s="155"/>
      <c r="W690" s="127"/>
    </row>
    <row r="691" ht="22.5" customHeight="1">
      <c r="A691" s="258">
        <v>46101.86591299769</v>
      </c>
      <c r="B691" s="122" t="s">
        <v>16300</v>
      </c>
      <c r="C691" s="122" t="s">
        <v>16301</v>
      </c>
      <c r="D691" s="122" t="s">
        <v>11316</v>
      </c>
      <c r="E691" s="259">
        <v>18055.0</v>
      </c>
      <c r="F691" s="260" t="s">
        <v>15522</v>
      </c>
      <c r="G691" s="122" t="s">
        <v>16302</v>
      </c>
      <c r="H691" s="122" t="s">
        <v>16303</v>
      </c>
      <c r="I691" s="121" t="str">
        <f>VLOOKUP(CLEAN(F691),'4-1 World Bank Categories'!$B$4:$C$220,2,FALSE)</f>
        <v>High income</v>
      </c>
      <c r="J691" s="122" t="s">
        <v>9940</v>
      </c>
      <c r="K691" s="122" t="s">
        <v>14512</v>
      </c>
      <c r="L691" s="122" t="s">
        <v>14585</v>
      </c>
      <c r="M691" s="122"/>
      <c r="N691" s="122"/>
      <c r="O691" s="122"/>
      <c r="P691" s="122" t="s">
        <v>14509</v>
      </c>
      <c r="Q691" s="244" t="s">
        <v>14510</v>
      </c>
      <c r="R691" s="233" t="s">
        <v>14516</v>
      </c>
      <c r="S691" s="261" t="s">
        <v>16304</v>
      </c>
      <c r="T691" s="122"/>
      <c r="U691" s="122"/>
      <c r="V691" s="122"/>
      <c r="W691" s="122"/>
    </row>
    <row r="692" ht="22.5" customHeight="1">
      <c r="A692" s="251">
        <v>46102.655898171295</v>
      </c>
      <c r="B692" s="127" t="s">
        <v>4485</v>
      </c>
      <c r="C692" s="155"/>
      <c r="D692" s="127" t="s">
        <v>11286</v>
      </c>
      <c r="E692" s="252">
        <v>36326.0</v>
      </c>
      <c r="F692" s="127" t="s">
        <v>161</v>
      </c>
      <c r="G692" s="127" t="s">
        <v>16305</v>
      </c>
      <c r="H692" s="127" t="s">
        <v>11674</v>
      </c>
      <c r="I692" s="121" t="str">
        <f>VLOOKUP(CLEAN(F692),'4-1 World Bank Categories'!$B$4:$C$220,2,FALSE)</f>
        <v>Middle income</v>
      </c>
      <c r="J692" s="127" t="s">
        <v>4487</v>
      </c>
      <c r="K692" s="127" t="s">
        <v>14507</v>
      </c>
      <c r="L692" s="127" t="s">
        <v>14508</v>
      </c>
      <c r="M692" s="155"/>
      <c r="N692" s="155"/>
      <c r="O692" s="155"/>
      <c r="P692" s="127" t="s">
        <v>14509</v>
      </c>
      <c r="Q692" s="244" t="s">
        <v>14510</v>
      </c>
      <c r="R692" s="262" t="s">
        <v>14516</v>
      </c>
      <c r="S692" s="263" t="s">
        <v>16306</v>
      </c>
      <c r="T692" s="264">
        <v>36326.0</v>
      </c>
      <c r="U692" s="263" t="s">
        <v>4487</v>
      </c>
      <c r="V692" s="148" t="s">
        <v>16307</v>
      </c>
      <c r="W692" s="148"/>
    </row>
    <row r="693" ht="22.5" customHeight="1">
      <c r="A693" s="251">
        <v>46104.807750555556</v>
      </c>
      <c r="B693" s="127" t="s">
        <v>16308</v>
      </c>
      <c r="C693" s="155"/>
      <c r="D693" s="127" t="s">
        <v>11316</v>
      </c>
      <c r="E693" s="252">
        <v>27929.0</v>
      </c>
      <c r="F693" s="127" t="s">
        <v>221</v>
      </c>
      <c r="G693" s="127" t="s">
        <v>16309</v>
      </c>
      <c r="H693" s="127" t="s">
        <v>16310</v>
      </c>
      <c r="I693" s="121" t="str">
        <f>VLOOKUP(CLEAN(F693),'4-1 World Bank Categories'!$B$4:$C$220,2,FALSE)</f>
        <v>High income</v>
      </c>
      <c r="J693" s="127" t="s">
        <v>9769</v>
      </c>
      <c r="K693" s="127" t="s">
        <v>14507</v>
      </c>
      <c r="L693" s="127" t="s">
        <v>14508</v>
      </c>
      <c r="M693" s="155"/>
      <c r="N693" s="155"/>
      <c r="O693" s="155"/>
      <c r="P693" s="127" t="s">
        <v>14509</v>
      </c>
      <c r="Q693" s="244" t="s">
        <v>14510</v>
      </c>
      <c r="R693" s="265" t="s">
        <v>7680</v>
      </c>
      <c r="S693" s="263" t="s">
        <v>9767</v>
      </c>
      <c r="T693" s="264">
        <v>27929.0</v>
      </c>
      <c r="U693" s="263" t="s">
        <v>9769</v>
      </c>
      <c r="V693" s="148" t="s">
        <v>16307</v>
      </c>
      <c r="W693" s="148"/>
    </row>
    <row r="694" ht="22.5" customHeight="1">
      <c r="A694" s="251">
        <v>46104.84656618055</v>
      </c>
      <c r="B694" s="127" t="s">
        <v>16311</v>
      </c>
      <c r="C694" s="127" t="s">
        <v>16312</v>
      </c>
      <c r="D694" s="127" t="s">
        <v>11286</v>
      </c>
      <c r="E694" s="252">
        <v>37708.0</v>
      </c>
      <c r="F694" s="255" t="s">
        <v>14434</v>
      </c>
      <c r="G694" s="127" t="s">
        <v>16313</v>
      </c>
      <c r="H694" s="127" t="s">
        <v>16314</v>
      </c>
      <c r="I694" s="121" t="str">
        <f>VLOOKUP(CLEAN(F694),'4-1 World Bank Categories'!$B$4:$C$220,2,FALSE)</f>
        <v>High income</v>
      </c>
      <c r="J694" s="127" t="s">
        <v>7657</v>
      </c>
      <c r="K694" s="127" t="s">
        <v>14507</v>
      </c>
      <c r="L694" s="127" t="s">
        <v>14508</v>
      </c>
      <c r="M694" s="155"/>
      <c r="N694" s="155"/>
      <c r="O694" s="155"/>
      <c r="P694" s="127" t="s">
        <v>14509</v>
      </c>
      <c r="Q694" s="244" t="s">
        <v>14510</v>
      </c>
      <c r="R694" s="262" t="s">
        <v>14516</v>
      </c>
      <c r="S694" s="263" t="s">
        <v>7655</v>
      </c>
      <c r="T694" s="264">
        <v>37708.0</v>
      </c>
      <c r="U694" s="263" t="s">
        <v>7657</v>
      </c>
      <c r="V694" s="148" t="s">
        <v>16307</v>
      </c>
      <c r="W694" s="148"/>
    </row>
    <row r="695" ht="22.5" customHeight="1">
      <c r="A695" s="251">
        <v>46106.79754859954</v>
      </c>
      <c r="B695" s="127" t="s">
        <v>16315</v>
      </c>
      <c r="C695" s="127" t="s">
        <v>16316</v>
      </c>
      <c r="D695" s="127" t="s">
        <v>11286</v>
      </c>
      <c r="E695" s="252">
        <v>35488.0</v>
      </c>
      <c r="F695" s="127" t="s">
        <v>2862</v>
      </c>
      <c r="G695" s="127" t="s">
        <v>16317</v>
      </c>
      <c r="H695" s="127" t="s">
        <v>11973</v>
      </c>
      <c r="I695" s="121" t="str">
        <f>VLOOKUP(CLEAN(F695),'4-1 World Bank Categories'!$B$4:$C$220,2,FALSE)</f>
        <v>Middle income</v>
      </c>
      <c r="J695" s="127" t="s">
        <v>3656</v>
      </c>
      <c r="K695" s="127" t="s">
        <v>14507</v>
      </c>
      <c r="L695" s="127" t="s">
        <v>14508</v>
      </c>
      <c r="M695" s="155"/>
      <c r="N695" s="155"/>
      <c r="O695" s="155"/>
      <c r="P695" s="127" t="s">
        <v>14509</v>
      </c>
      <c r="Q695" s="244" t="s">
        <v>14510</v>
      </c>
      <c r="R695" s="265"/>
      <c r="S695" s="263" t="s">
        <v>16318</v>
      </c>
      <c r="T695" s="264">
        <v>35488.0</v>
      </c>
      <c r="U695" s="263" t="s">
        <v>3656</v>
      </c>
      <c r="V695" s="148" t="s">
        <v>16307</v>
      </c>
      <c r="W695" s="148"/>
    </row>
    <row r="696" ht="22.5" customHeight="1">
      <c r="A696" s="251">
        <v>46106.79869135417</v>
      </c>
      <c r="B696" s="127" t="s">
        <v>16319</v>
      </c>
      <c r="C696" s="155"/>
      <c r="D696" s="127" t="s">
        <v>11316</v>
      </c>
      <c r="E696" s="252">
        <v>37493.0</v>
      </c>
      <c r="F696" s="127" t="s">
        <v>132</v>
      </c>
      <c r="G696" s="127" t="s">
        <v>16320</v>
      </c>
      <c r="H696" s="127" t="s">
        <v>11682</v>
      </c>
      <c r="I696" s="121" t="str">
        <f>VLOOKUP(CLEAN(F696),'4-1 World Bank Categories'!$B$4:$C$220,2,FALSE)</f>
        <v>Middle income</v>
      </c>
      <c r="J696" s="127" t="s">
        <v>1981</v>
      </c>
      <c r="K696" s="127" t="s">
        <v>14507</v>
      </c>
      <c r="L696" s="127" t="s">
        <v>14508</v>
      </c>
      <c r="M696" s="155"/>
      <c r="N696" s="155"/>
      <c r="O696" s="155"/>
      <c r="P696" s="127" t="s">
        <v>14509</v>
      </c>
      <c r="Q696" s="244" t="s">
        <v>14510</v>
      </c>
      <c r="R696" s="262"/>
      <c r="S696" s="263" t="s">
        <v>1979</v>
      </c>
      <c r="T696" s="264">
        <v>37493.0</v>
      </c>
      <c r="U696" s="263" t="s">
        <v>1981</v>
      </c>
      <c r="V696" s="148" t="s">
        <v>16307</v>
      </c>
      <c r="W696" s="148"/>
    </row>
    <row r="697" ht="22.5" customHeight="1">
      <c r="A697" s="251">
        <v>46106.800996782404</v>
      </c>
      <c r="B697" s="127" t="s">
        <v>7406</v>
      </c>
      <c r="C697" s="155"/>
      <c r="D697" s="127" t="s">
        <v>11286</v>
      </c>
      <c r="E697" s="252">
        <v>33452.0</v>
      </c>
      <c r="F697" s="127" t="s">
        <v>738</v>
      </c>
      <c r="G697" s="127" t="s">
        <v>16321</v>
      </c>
      <c r="H697" s="127" t="s">
        <v>16322</v>
      </c>
      <c r="I697" s="121" t="str">
        <f>VLOOKUP(CLEAN(F697),'4-1 World Bank Categories'!$B$4:$C$220,2,FALSE)</f>
        <v>Middle income</v>
      </c>
      <c r="J697" s="127" t="s">
        <v>7408</v>
      </c>
      <c r="K697" s="127" t="s">
        <v>14507</v>
      </c>
      <c r="L697" s="127" t="s">
        <v>14508</v>
      </c>
      <c r="M697" s="155"/>
      <c r="N697" s="155"/>
      <c r="O697" s="155"/>
      <c r="P697" s="127" t="s">
        <v>14509</v>
      </c>
      <c r="Q697" s="244" t="s">
        <v>14510</v>
      </c>
      <c r="R697" s="265" t="s">
        <v>7680</v>
      </c>
      <c r="S697" s="263" t="s">
        <v>7406</v>
      </c>
      <c r="T697" s="264">
        <v>33452.0</v>
      </c>
      <c r="U697" s="263" t="s">
        <v>7408</v>
      </c>
      <c r="V697" s="148" t="s">
        <v>16307</v>
      </c>
      <c r="W697" s="148"/>
    </row>
    <row r="698" ht="22.5" customHeight="1">
      <c r="A698" s="251">
        <v>46106.824802013885</v>
      </c>
      <c r="B698" s="127" t="s">
        <v>16323</v>
      </c>
      <c r="C698" s="155"/>
      <c r="D698" s="127" t="s">
        <v>11316</v>
      </c>
      <c r="E698" s="252">
        <v>33603.0</v>
      </c>
      <c r="F698" s="127" t="s">
        <v>299</v>
      </c>
      <c r="G698" s="127" t="s">
        <v>16324</v>
      </c>
      <c r="H698" s="127" t="s">
        <v>16325</v>
      </c>
      <c r="I698" s="121" t="str">
        <f>VLOOKUP(CLEAN(F698),'4-1 World Bank Categories'!$B$4:$C$220,2,FALSE)</f>
        <v>Low income</v>
      </c>
      <c r="J698" s="127" t="s">
        <v>2354</v>
      </c>
      <c r="K698" s="127" t="s">
        <v>14507</v>
      </c>
      <c r="L698" s="127" t="s">
        <v>14508</v>
      </c>
      <c r="M698" s="155"/>
      <c r="N698" s="155"/>
      <c r="O698" s="155"/>
      <c r="P698" s="127" t="s">
        <v>14509</v>
      </c>
      <c r="Q698" s="244" t="s">
        <v>14510</v>
      </c>
      <c r="R698" s="262"/>
      <c r="S698" s="263" t="s">
        <v>2352</v>
      </c>
      <c r="T698" s="264">
        <v>33603.0</v>
      </c>
      <c r="U698" s="263" t="s">
        <v>2354</v>
      </c>
      <c r="V698" s="148" t="s">
        <v>16307</v>
      </c>
      <c r="W698" s="148"/>
    </row>
    <row r="699" ht="22.5" customHeight="1">
      <c r="A699" s="251">
        <v>46107.03512943287</v>
      </c>
      <c r="B699" s="127" t="s">
        <v>16326</v>
      </c>
      <c r="C699" s="155"/>
      <c r="D699" s="127" t="s">
        <v>11316</v>
      </c>
      <c r="E699" s="252">
        <v>32319.0</v>
      </c>
      <c r="F699" s="255" t="s">
        <v>1251</v>
      </c>
      <c r="G699" s="127" t="s">
        <v>16327</v>
      </c>
      <c r="H699" s="127" t="s">
        <v>562</v>
      </c>
      <c r="I699" s="121" t="str">
        <f>VLOOKUP(CLEAN(F699),'4-1 World Bank Categories'!$B$4:$C$220,2,FALSE)</f>
        <v>Middle income</v>
      </c>
      <c r="J699" s="127" t="s">
        <v>13115</v>
      </c>
      <c r="K699" s="127" t="s">
        <v>14507</v>
      </c>
      <c r="L699" s="127" t="s">
        <v>14508</v>
      </c>
      <c r="M699" s="155"/>
      <c r="N699" s="155"/>
      <c r="O699" s="155"/>
      <c r="P699" s="127" t="s">
        <v>14509</v>
      </c>
      <c r="Q699" s="244" t="s">
        <v>14510</v>
      </c>
      <c r="R699" s="265" t="s">
        <v>7680</v>
      </c>
      <c r="S699" s="263" t="s">
        <v>3423</v>
      </c>
      <c r="T699" s="264">
        <v>32319.0</v>
      </c>
      <c r="U699" s="263" t="s">
        <v>3425</v>
      </c>
      <c r="V699" s="148" t="s">
        <v>16307</v>
      </c>
      <c r="W699" s="148"/>
    </row>
    <row r="700" ht="22.5" customHeight="1">
      <c r="A700" s="251">
        <v>46107.04317927083</v>
      </c>
      <c r="B700" s="127" t="s">
        <v>16328</v>
      </c>
      <c r="C700" s="155"/>
      <c r="D700" s="127" t="s">
        <v>11316</v>
      </c>
      <c r="E700" s="252">
        <v>28885.0</v>
      </c>
      <c r="F700" s="255" t="s">
        <v>1251</v>
      </c>
      <c r="G700" s="127" t="s">
        <v>16329</v>
      </c>
      <c r="H700" s="127" t="s">
        <v>11590</v>
      </c>
      <c r="I700" s="121" t="str">
        <f>VLOOKUP(CLEAN(F700),'4-1 World Bank Categories'!$B$4:$C$220,2,FALSE)</f>
        <v>Middle income</v>
      </c>
      <c r="J700" s="127" t="s">
        <v>16330</v>
      </c>
      <c r="K700" s="127" t="s">
        <v>14507</v>
      </c>
      <c r="L700" s="257" t="s">
        <v>9241</v>
      </c>
      <c r="M700" s="155"/>
      <c r="N700" s="155"/>
      <c r="O700" s="155"/>
      <c r="P700" s="127" t="s">
        <v>14509</v>
      </c>
      <c r="Q700" s="244" t="s">
        <v>14510</v>
      </c>
      <c r="R700" s="262" t="s">
        <v>7680</v>
      </c>
      <c r="S700" s="263" t="s">
        <v>3607</v>
      </c>
      <c r="T700" s="264">
        <v>28885.0</v>
      </c>
      <c r="U700" s="263" t="s">
        <v>3609</v>
      </c>
      <c r="V700" s="148" t="s">
        <v>16307</v>
      </c>
      <c r="W700" s="148"/>
    </row>
    <row r="701" ht="22.5" customHeight="1">
      <c r="A701" s="251">
        <v>46107.13391322916</v>
      </c>
      <c r="B701" s="127" t="s">
        <v>16331</v>
      </c>
      <c r="C701" s="155"/>
      <c r="D701" s="127" t="s">
        <v>11286</v>
      </c>
      <c r="E701" s="252">
        <v>29327.0</v>
      </c>
      <c r="F701" s="127" t="s">
        <v>122</v>
      </c>
      <c r="G701" s="127" t="s">
        <v>16332</v>
      </c>
      <c r="H701" s="127" t="s">
        <v>562</v>
      </c>
      <c r="I701" s="121" t="str">
        <f>VLOOKUP(CLEAN(F701),'4-1 World Bank Categories'!$B$4:$C$220,2,FALSE)</f>
        <v>Middle income</v>
      </c>
      <c r="J701" s="127" t="s">
        <v>6927</v>
      </c>
      <c r="K701" s="127" t="s">
        <v>14512</v>
      </c>
      <c r="L701" s="127" t="s">
        <v>14876</v>
      </c>
      <c r="M701" s="127" t="s">
        <v>16333</v>
      </c>
      <c r="N701" s="127" t="s">
        <v>16334</v>
      </c>
      <c r="O701" s="127" t="s">
        <v>14630</v>
      </c>
      <c r="P701" s="127" t="s">
        <v>14509</v>
      </c>
      <c r="Q701" s="244" t="s">
        <v>14510</v>
      </c>
      <c r="R701" s="266" t="s">
        <v>14516</v>
      </c>
      <c r="S701" s="263" t="s">
        <v>6915</v>
      </c>
      <c r="T701" s="264">
        <v>29327.0</v>
      </c>
      <c r="U701" s="267" t="s">
        <v>6917</v>
      </c>
      <c r="V701" s="148" t="s">
        <v>16335</v>
      </c>
      <c r="W701" s="148"/>
    </row>
    <row r="702" ht="22.5" customHeight="1">
      <c r="A702" s="251">
        <v>46107.14978399305</v>
      </c>
      <c r="B702" s="127" t="s">
        <v>16336</v>
      </c>
      <c r="C702" s="155"/>
      <c r="D702" s="127" t="s">
        <v>11316</v>
      </c>
      <c r="E702" s="252">
        <v>27674.0</v>
      </c>
      <c r="F702" s="127" t="s">
        <v>122</v>
      </c>
      <c r="G702" s="127" t="s">
        <v>13010</v>
      </c>
      <c r="H702" s="127" t="s">
        <v>14521</v>
      </c>
      <c r="I702" s="121" t="str">
        <f>VLOOKUP(CLEAN(F702),'4-1 World Bank Categories'!$B$4:$C$220,2,FALSE)</f>
        <v>Middle income</v>
      </c>
      <c r="J702" s="127" t="s">
        <v>6927</v>
      </c>
      <c r="K702" s="127" t="s">
        <v>14512</v>
      </c>
      <c r="L702" s="127" t="s">
        <v>14876</v>
      </c>
      <c r="M702" s="127" t="s">
        <v>16337</v>
      </c>
      <c r="N702" s="155"/>
      <c r="O702" s="155"/>
      <c r="P702" s="127" t="s">
        <v>14509</v>
      </c>
      <c r="Q702" s="244" t="s">
        <v>14510</v>
      </c>
      <c r="R702" s="268" t="s">
        <v>14516</v>
      </c>
      <c r="S702" s="263" t="s">
        <v>6921</v>
      </c>
      <c r="T702" s="264">
        <v>27674.0</v>
      </c>
      <c r="U702" s="267" t="s">
        <v>6923</v>
      </c>
      <c r="V702" s="148" t="s">
        <v>16335</v>
      </c>
      <c r="W702" s="148"/>
    </row>
    <row r="703" ht="22.5" customHeight="1">
      <c r="A703" s="251">
        <v>46107.67321028935</v>
      </c>
      <c r="B703" s="127" t="s">
        <v>16338</v>
      </c>
      <c r="C703" s="155"/>
      <c r="D703" s="127" t="s">
        <v>11316</v>
      </c>
      <c r="E703" s="252">
        <v>35766.0</v>
      </c>
      <c r="F703" s="127" t="s">
        <v>3518</v>
      </c>
      <c r="G703" s="127" t="s">
        <v>266</v>
      </c>
      <c r="H703" s="127" t="s">
        <v>16339</v>
      </c>
      <c r="I703" s="121" t="str">
        <f>VLOOKUP(CLEAN(F703),'4-1 World Bank Categories'!$B$4:$C$220,2,FALSE)</f>
        <v>High income</v>
      </c>
      <c r="J703" s="127" t="s">
        <v>9064</v>
      </c>
      <c r="K703" s="127" t="s">
        <v>14507</v>
      </c>
      <c r="L703" s="127" t="s">
        <v>14508</v>
      </c>
      <c r="M703" s="155"/>
      <c r="N703" s="155"/>
      <c r="O703" s="155"/>
      <c r="P703" s="127" t="s">
        <v>14509</v>
      </c>
      <c r="Q703" s="244" t="s">
        <v>14510</v>
      </c>
      <c r="R703" s="265" t="s">
        <v>7680</v>
      </c>
      <c r="S703" s="263" t="s">
        <v>9062</v>
      </c>
      <c r="T703" s="264">
        <v>35766.0</v>
      </c>
      <c r="U703" s="263" t="s">
        <v>9064</v>
      </c>
      <c r="V703" s="148" t="s">
        <v>16307</v>
      </c>
      <c r="W703" s="148"/>
    </row>
    <row r="704" ht="22.5" customHeight="1">
      <c r="A704" s="251">
        <v>46107.910014629626</v>
      </c>
      <c r="B704" s="127" t="s">
        <v>1662</v>
      </c>
      <c r="C704" s="155"/>
      <c r="D704" s="127" t="s">
        <v>11286</v>
      </c>
      <c r="E704" s="252">
        <v>26825.0</v>
      </c>
      <c r="F704" s="127" t="s">
        <v>5631</v>
      </c>
      <c r="G704" s="127" t="s">
        <v>16340</v>
      </c>
      <c r="H704" s="127" t="s">
        <v>15529</v>
      </c>
      <c r="I704" s="121" t="str">
        <f>VLOOKUP(CLEAN(F704),'4-1 World Bank Categories'!$B$4:$C$220,2,FALSE)</f>
        <v>High income</v>
      </c>
      <c r="J704" s="127" t="s">
        <v>1664</v>
      </c>
      <c r="K704" s="127" t="s">
        <v>14507</v>
      </c>
      <c r="L704" s="127" t="s">
        <v>14508</v>
      </c>
      <c r="M704" s="155"/>
      <c r="N704" s="155"/>
      <c r="O704" s="155"/>
      <c r="P704" s="127" t="s">
        <v>14509</v>
      </c>
      <c r="Q704" s="244" t="s">
        <v>14510</v>
      </c>
      <c r="R704" s="262" t="s">
        <v>14516</v>
      </c>
      <c r="S704" s="269" t="s">
        <v>1662</v>
      </c>
      <c r="T704" s="264">
        <v>26825.0</v>
      </c>
      <c r="U704" s="263" t="s">
        <v>1664</v>
      </c>
      <c r="V704" s="148" t="s">
        <v>16307</v>
      </c>
      <c r="W704" s="148"/>
    </row>
    <row r="705" ht="22.5" customHeight="1">
      <c r="A705" s="251">
        <v>46109.01119922454</v>
      </c>
      <c r="B705" s="127" t="s">
        <v>8007</v>
      </c>
      <c r="C705" s="155"/>
      <c r="D705" s="127" t="s">
        <v>11286</v>
      </c>
      <c r="E705" s="252">
        <v>37755.0</v>
      </c>
      <c r="F705" s="127" t="s">
        <v>14414</v>
      </c>
      <c r="G705" s="127" t="s">
        <v>16341</v>
      </c>
      <c r="H705" s="127" t="s">
        <v>16342</v>
      </c>
      <c r="I705" s="121" t="str">
        <f>VLOOKUP(CLEAN(F705),'4-1 World Bank Categories'!$B$4:$C$220,2,FALSE)</f>
        <v>Middle income</v>
      </c>
      <c r="J705" s="127" t="s">
        <v>8009</v>
      </c>
      <c r="K705" s="127" t="s">
        <v>14507</v>
      </c>
      <c r="L705" s="127" t="s">
        <v>14508</v>
      </c>
      <c r="M705" s="155"/>
      <c r="N705" s="155"/>
      <c r="O705" s="155"/>
      <c r="P705" s="127" t="s">
        <v>14509</v>
      </c>
      <c r="Q705" s="244" t="s">
        <v>14510</v>
      </c>
      <c r="R705" s="262" t="s">
        <v>7680</v>
      </c>
      <c r="S705" s="263" t="s">
        <v>16343</v>
      </c>
      <c r="T705" s="264">
        <v>37755.0</v>
      </c>
      <c r="U705" s="263" t="s">
        <v>8009</v>
      </c>
      <c r="V705" s="148" t="s">
        <v>16307</v>
      </c>
      <c r="W705" s="148"/>
    </row>
    <row r="706" ht="22.5" customHeight="1">
      <c r="A706" s="251">
        <v>46109.10447259259</v>
      </c>
      <c r="B706" s="127" t="s">
        <v>7292</v>
      </c>
      <c r="C706" s="127" t="s">
        <v>16344</v>
      </c>
      <c r="D706" s="127" t="s">
        <v>11286</v>
      </c>
      <c r="E706" s="252">
        <v>36097.0</v>
      </c>
      <c r="F706" s="127" t="s">
        <v>7295</v>
      </c>
      <c r="G706" s="127" t="s">
        <v>266</v>
      </c>
      <c r="H706" s="127" t="s">
        <v>16345</v>
      </c>
      <c r="I706" s="121" t="str">
        <f>VLOOKUP(CLEAN(F706),'4-1 World Bank Categories'!$B$4:$C$220,2,FALSE)</f>
        <v>Middle income</v>
      </c>
      <c r="J706" s="127" t="s">
        <v>7294</v>
      </c>
      <c r="K706" s="127" t="s">
        <v>14507</v>
      </c>
      <c r="L706" s="127" t="s">
        <v>14508</v>
      </c>
      <c r="M706" s="155"/>
      <c r="N706" s="155"/>
      <c r="O706" s="155"/>
      <c r="P706" s="127" t="s">
        <v>14509</v>
      </c>
      <c r="Q706" s="244" t="s">
        <v>14510</v>
      </c>
      <c r="R706" s="265" t="s">
        <v>7680</v>
      </c>
      <c r="S706" s="263" t="s">
        <v>7292</v>
      </c>
      <c r="T706" s="264">
        <v>36097.0</v>
      </c>
      <c r="U706" s="263" t="s">
        <v>7294</v>
      </c>
      <c r="V706" s="148" t="s">
        <v>16307</v>
      </c>
      <c r="W706" s="148"/>
    </row>
    <row r="707" ht="22.5" customHeight="1">
      <c r="A707" s="251">
        <v>46109.25370498843</v>
      </c>
      <c r="B707" s="127" t="s">
        <v>11905</v>
      </c>
      <c r="C707" s="127" t="s">
        <v>11906</v>
      </c>
      <c r="D707" s="127" t="s">
        <v>11286</v>
      </c>
      <c r="E707" s="252">
        <v>37565.0</v>
      </c>
      <c r="F707" s="127" t="s">
        <v>887</v>
      </c>
      <c r="G707" s="127" t="s">
        <v>16346</v>
      </c>
      <c r="H707" s="127" t="s">
        <v>16347</v>
      </c>
      <c r="I707" s="121" t="str">
        <f>VLOOKUP(CLEAN(F707),'4-1 World Bank Categories'!$B$4:$C$220,2,FALSE)</f>
        <v>Low income</v>
      </c>
      <c r="J707" s="127" t="s">
        <v>3148</v>
      </c>
      <c r="K707" s="127" t="s">
        <v>14507</v>
      </c>
      <c r="L707" s="127" t="s">
        <v>14508</v>
      </c>
      <c r="M707" s="155"/>
      <c r="N707" s="155"/>
      <c r="O707" s="155"/>
      <c r="P707" s="127" t="s">
        <v>14509</v>
      </c>
      <c r="Q707" s="244" t="s">
        <v>14510</v>
      </c>
      <c r="R707" s="262" t="s">
        <v>7680</v>
      </c>
      <c r="S707" s="263" t="s">
        <v>16348</v>
      </c>
      <c r="T707" s="264">
        <v>37565.0</v>
      </c>
      <c r="U707" s="263" t="s">
        <v>3148</v>
      </c>
      <c r="V707" s="148" t="s">
        <v>16307</v>
      </c>
      <c r="W707" s="148"/>
    </row>
    <row r="708" ht="22.5" customHeight="1">
      <c r="A708" s="251">
        <v>46110.54445630787</v>
      </c>
      <c r="B708" s="127" t="s">
        <v>16349</v>
      </c>
      <c r="C708" s="127" t="s">
        <v>16350</v>
      </c>
      <c r="D708" s="127" t="s">
        <v>11316</v>
      </c>
      <c r="E708" s="252">
        <v>38426.0</v>
      </c>
      <c r="F708" s="127" t="s">
        <v>14434</v>
      </c>
      <c r="G708" s="127" t="s">
        <v>16351</v>
      </c>
      <c r="H708" s="127" t="s">
        <v>11682</v>
      </c>
      <c r="I708" s="121" t="str">
        <f>VLOOKUP(CLEAN(F708),'4-1 World Bank Categories'!$B$4:$C$220,2,FALSE)</f>
        <v>High income</v>
      </c>
      <c r="J708" s="127" t="s">
        <v>8423</v>
      </c>
      <c r="K708" s="127" t="s">
        <v>14507</v>
      </c>
      <c r="L708" s="127" t="s">
        <v>14508</v>
      </c>
      <c r="M708" s="155"/>
      <c r="N708" s="155"/>
      <c r="O708" s="155"/>
      <c r="P708" s="127" t="s">
        <v>14509</v>
      </c>
      <c r="Q708" s="244" t="s">
        <v>14510</v>
      </c>
      <c r="R708" s="262" t="s">
        <v>14516</v>
      </c>
      <c r="S708" s="263" t="s">
        <v>8422</v>
      </c>
      <c r="T708" s="264">
        <v>38426.0</v>
      </c>
      <c r="U708" s="263" t="s">
        <v>8423</v>
      </c>
      <c r="V708" s="148" t="s">
        <v>16307</v>
      </c>
      <c r="W708" s="148"/>
    </row>
    <row r="709" ht="22.5" customHeight="1">
      <c r="A709" s="251">
        <v>46110.9796621412</v>
      </c>
      <c r="B709" s="127" t="s">
        <v>16352</v>
      </c>
      <c r="C709" s="127" t="s">
        <v>16353</v>
      </c>
      <c r="D709" s="127" t="s">
        <v>11286</v>
      </c>
      <c r="E709" s="252">
        <v>37949.0</v>
      </c>
      <c r="F709" s="127" t="s">
        <v>14434</v>
      </c>
      <c r="G709" s="127" t="s">
        <v>16354</v>
      </c>
      <c r="H709" s="127" t="s">
        <v>7454</v>
      </c>
      <c r="I709" s="121" t="str">
        <f>VLOOKUP(CLEAN(F709),'4-1 World Bank Categories'!$B$4:$C$220,2,FALSE)</f>
        <v>High income</v>
      </c>
      <c r="J709" s="127" t="s">
        <v>9322</v>
      </c>
      <c r="K709" s="127" t="s">
        <v>14507</v>
      </c>
      <c r="L709" s="127" t="s">
        <v>14508</v>
      </c>
      <c r="M709" s="155"/>
      <c r="N709" s="155"/>
      <c r="O709" s="155"/>
      <c r="P709" s="127" t="s">
        <v>14509</v>
      </c>
      <c r="Q709" s="244" t="s">
        <v>14510</v>
      </c>
      <c r="R709" s="265" t="s">
        <v>14516</v>
      </c>
      <c r="S709" s="263" t="s">
        <v>9320</v>
      </c>
      <c r="T709" s="264">
        <v>37949.0</v>
      </c>
      <c r="U709" s="263" t="s">
        <v>9322</v>
      </c>
      <c r="V709" s="148" t="s">
        <v>16307</v>
      </c>
      <c r="W709" s="148"/>
    </row>
    <row r="710" ht="22.5" customHeight="1">
      <c r="A710" s="251">
        <v>46110.985707106476</v>
      </c>
      <c r="B710" s="127" t="s">
        <v>16355</v>
      </c>
      <c r="C710" s="127" t="s">
        <v>16356</v>
      </c>
      <c r="D710" s="127" t="s">
        <v>11286</v>
      </c>
      <c r="E710" s="252">
        <v>38765.0</v>
      </c>
      <c r="F710" s="127" t="s">
        <v>14434</v>
      </c>
      <c r="G710" s="127" t="s">
        <v>16357</v>
      </c>
      <c r="H710" s="127" t="s">
        <v>11682</v>
      </c>
      <c r="I710" s="121" t="str">
        <f>VLOOKUP(CLEAN(F710),'4-1 World Bank Categories'!$B$4:$C$220,2,FALSE)</f>
        <v>High income</v>
      </c>
      <c r="J710" s="127" t="s">
        <v>6529</v>
      </c>
      <c r="K710" s="127" t="s">
        <v>14507</v>
      </c>
      <c r="L710" s="127" t="s">
        <v>14508</v>
      </c>
      <c r="M710" s="155"/>
      <c r="N710" s="155"/>
      <c r="O710" s="155"/>
      <c r="P710" s="127" t="s">
        <v>14509</v>
      </c>
      <c r="Q710" s="244" t="s">
        <v>14510</v>
      </c>
      <c r="R710" s="262" t="s">
        <v>14516</v>
      </c>
      <c r="S710" s="263" t="s">
        <v>6527</v>
      </c>
      <c r="T710" s="264">
        <v>38765.0</v>
      </c>
      <c r="U710" s="263" t="s">
        <v>6529</v>
      </c>
      <c r="V710" s="148" t="s">
        <v>16307</v>
      </c>
      <c r="W710" s="148"/>
    </row>
    <row r="711" ht="22.5" customHeight="1">
      <c r="A711" s="251">
        <v>46111.25015961805</v>
      </c>
      <c r="B711" s="127" t="s">
        <v>3487</v>
      </c>
      <c r="C711" s="155"/>
      <c r="D711" s="127" t="s">
        <v>11286</v>
      </c>
      <c r="E711" s="252">
        <v>37610.0</v>
      </c>
      <c r="F711" s="127" t="s">
        <v>272</v>
      </c>
      <c r="G711" s="127" t="s">
        <v>14755</v>
      </c>
      <c r="H711" s="127" t="s">
        <v>16358</v>
      </c>
      <c r="I711" s="121" t="str">
        <f>VLOOKUP(CLEAN(F711),'4-1 World Bank Categories'!$B$4:$C$220,2,FALSE)</f>
        <v>Low income</v>
      </c>
      <c r="J711" s="127" t="s">
        <v>3489</v>
      </c>
      <c r="K711" s="127" t="s">
        <v>14507</v>
      </c>
      <c r="L711" s="127" t="s">
        <v>14592</v>
      </c>
      <c r="M711" s="155"/>
      <c r="N711" s="155"/>
      <c r="O711" s="155"/>
      <c r="P711" s="127" t="s">
        <v>14509</v>
      </c>
      <c r="Q711" s="244" t="s">
        <v>14510</v>
      </c>
      <c r="R711" s="265"/>
      <c r="S711" s="263" t="s">
        <v>3487</v>
      </c>
      <c r="T711" s="264">
        <v>37610.0</v>
      </c>
      <c r="U711" s="263" t="s">
        <v>3489</v>
      </c>
      <c r="V711" s="148" t="s">
        <v>16307</v>
      </c>
      <c r="W711" s="148"/>
    </row>
    <row r="712" ht="22.5" customHeight="1">
      <c r="A712" s="251">
        <v>46111.383069097225</v>
      </c>
      <c r="B712" s="127" t="s">
        <v>16359</v>
      </c>
      <c r="C712" s="155"/>
      <c r="D712" s="127" t="s">
        <v>11286</v>
      </c>
      <c r="E712" s="252">
        <v>25751.0</v>
      </c>
      <c r="F712" s="127" t="s">
        <v>5698</v>
      </c>
      <c r="G712" s="127" t="s">
        <v>16360</v>
      </c>
      <c r="H712" s="127" t="s">
        <v>16361</v>
      </c>
      <c r="I712" s="121" t="str">
        <f>VLOOKUP(CLEAN(F712),'4-1 World Bank Categories'!$B$4:$C$220,2,FALSE)</f>
        <v>Middle income</v>
      </c>
      <c r="J712" s="127" t="s">
        <v>7683</v>
      </c>
      <c r="K712" s="127" t="s">
        <v>14512</v>
      </c>
      <c r="L712" s="127" t="s">
        <v>14508</v>
      </c>
      <c r="M712" s="155"/>
      <c r="N712" s="155"/>
      <c r="O712" s="155"/>
      <c r="P712" s="127" t="s">
        <v>14509</v>
      </c>
      <c r="Q712" s="244" t="s">
        <v>14510</v>
      </c>
      <c r="R712" s="262" t="s">
        <v>7680</v>
      </c>
      <c r="S712" s="263" t="s">
        <v>7681</v>
      </c>
      <c r="T712" s="264">
        <v>25751.0</v>
      </c>
      <c r="U712" s="263" t="s">
        <v>7683</v>
      </c>
      <c r="V712" s="148" t="s">
        <v>16307</v>
      </c>
      <c r="W712" s="148"/>
    </row>
    <row r="713" ht="22.5" customHeight="1">
      <c r="A713" s="251">
        <v>46111.54476167824</v>
      </c>
      <c r="B713" s="127" t="s">
        <v>16362</v>
      </c>
      <c r="C713" s="155"/>
      <c r="D713" s="127" t="s">
        <v>11286</v>
      </c>
      <c r="E713" s="252">
        <v>37401.0</v>
      </c>
      <c r="F713" s="127" t="s">
        <v>221</v>
      </c>
      <c r="G713" s="127" t="s">
        <v>16363</v>
      </c>
      <c r="H713" s="127" t="s">
        <v>12050</v>
      </c>
      <c r="I713" s="121" t="str">
        <f>VLOOKUP(CLEAN(F713),'4-1 World Bank Categories'!$B$4:$C$220,2,FALSE)</f>
        <v>High income</v>
      </c>
      <c r="J713" s="127" t="s">
        <v>10050</v>
      </c>
      <c r="K713" s="127" t="s">
        <v>14507</v>
      </c>
      <c r="L713" s="127" t="s">
        <v>14508</v>
      </c>
      <c r="M713" s="155"/>
      <c r="N713" s="155"/>
      <c r="O713" s="155"/>
      <c r="P713" s="127" t="s">
        <v>14509</v>
      </c>
      <c r="Q713" s="244" t="s">
        <v>14510</v>
      </c>
      <c r="R713" s="265" t="s">
        <v>14516</v>
      </c>
      <c r="S713" s="263" t="s">
        <v>16364</v>
      </c>
      <c r="T713" s="264">
        <v>37401.0</v>
      </c>
      <c r="U713" s="263" t="s">
        <v>10050</v>
      </c>
      <c r="V713" s="148" t="s">
        <v>16307</v>
      </c>
      <c r="W713" s="148"/>
    </row>
    <row r="714" ht="22.5" customHeight="1">
      <c r="A714" s="251">
        <v>46111.615777349536</v>
      </c>
      <c r="B714" s="127" t="s">
        <v>16365</v>
      </c>
      <c r="C714" s="127" t="s">
        <v>10392</v>
      </c>
      <c r="D714" s="127" t="s">
        <v>11286</v>
      </c>
      <c r="E714" s="252">
        <v>33700.0</v>
      </c>
      <c r="F714" s="127" t="s">
        <v>675</v>
      </c>
      <c r="G714" s="127" t="s">
        <v>16366</v>
      </c>
      <c r="H714" s="127" t="s">
        <v>12242</v>
      </c>
      <c r="I714" s="121" t="str">
        <f>VLOOKUP(CLEAN(F714),'4-1 World Bank Categories'!$B$4:$C$220,2,FALSE)</f>
        <v>Low income</v>
      </c>
      <c r="J714" s="127" t="s">
        <v>2078</v>
      </c>
      <c r="K714" s="127" t="s">
        <v>14512</v>
      </c>
      <c r="L714" s="127" t="s">
        <v>14508</v>
      </c>
      <c r="M714" s="155"/>
      <c r="N714" s="155"/>
      <c r="O714" s="155"/>
      <c r="P714" s="127" t="s">
        <v>14509</v>
      </c>
      <c r="Q714" s="244" t="s">
        <v>14510</v>
      </c>
      <c r="R714" s="262"/>
      <c r="S714" s="263" t="s">
        <v>16367</v>
      </c>
      <c r="T714" s="270">
        <v>33500.0</v>
      </c>
      <c r="U714" s="263" t="s">
        <v>2078</v>
      </c>
      <c r="V714" s="148" t="s">
        <v>16368</v>
      </c>
      <c r="W714" s="148"/>
    </row>
    <row r="715" ht="22.5" customHeight="1">
      <c r="A715" s="251">
        <v>46111.70113315972</v>
      </c>
      <c r="B715" s="127" t="s">
        <v>10214</v>
      </c>
      <c r="C715" s="127" t="s">
        <v>16369</v>
      </c>
      <c r="D715" s="127" t="s">
        <v>11286</v>
      </c>
      <c r="E715" s="252">
        <v>38465.0</v>
      </c>
      <c r="F715" s="127" t="s">
        <v>14434</v>
      </c>
      <c r="G715" s="127" t="s">
        <v>16370</v>
      </c>
      <c r="H715" s="127" t="s">
        <v>7454</v>
      </c>
      <c r="I715" s="121" t="str">
        <f>VLOOKUP(CLEAN(F715),'4-1 World Bank Categories'!$B$4:$C$220,2,FALSE)</f>
        <v>High income</v>
      </c>
      <c r="J715" s="127" t="s">
        <v>10216</v>
      </c>
      <c r="K715" s="127" t="s">
        <v>14512</v>
      </c>
      <c r="L715" s="127" t="s">
        <v>14876</v>
      </c>
      <c r="M715" s="155"/>
      <c r="N715" s="155"/>
      <c r="O715" s="155"/>
      <c r="P715" s="127" t="s">
        <v>14509</v>
      </c>
      <c r="Q715" s="244" t="s">
        <v>14510</v>
      </c>
      <c r="R715" s="265" t="s">
        <v>14516</v>
      </c>
      <c r="S715" s="263" t="s">
        <v>10214</v>
      </c>
      <c r="T715" s="264">
        <v>38465.0</v>
      </c>
      <c r="U715" s="263" t="s">
        <v>10216</v>
      </c>
      <c r="V715" s="148" t="s">
        <v>16307</v>
      </c>
      <c r="W715" s="148"/>
    </row>
    <row r="716" ht="22.5" customHeight="1">
      <c r="A716" s="251">
        <v>46111.91575112268</v>
      </c>
      <c r="B716" s="127" t="s">
        <v>16371</v>
      </c>
      <c r="C716" s="127" t="s">
        <v>16372</v>
      </c>
      <c r="D716" s="127" t="s">
        <v>11316</v>
      </c>
      <c r="E716" s="252">
        <v>31413.0</v>
      </c>
      <c r="F716" s="127" t="s">
        <v>5294</v>
      </c>
      <c r="G716" s="127" t="s">
        <v>16373</v>
      </c>
      <c r="H716" s="127" t="s">
        <v>14653</v>
      </c>
      <c r="I716" s="121" t="str">
        <f>VLOOKUP(CLEAN(F716),'4-1 World Bank Categories'!$B$4:$C$220,2,FALSE)</f>
        <v>Low income</v>
      </c>
      <c r="J716" s="127" t="s">
        <v>10353</v>
      </c>
      <c r="K716" s="127" t="s">
        <v>14507</v>
      </c>
      <c r="L716" s="127" t="s">
        <v>14508</v>
      </c>
      <c r="M716" s="155"/>
      <c r="N716" s="155"/>
      <c r="O716" s="155"/>
      <c r="P716" s="127" t="s">
        <v>14509</v>
      </c>
      <c r="Q716" s="244" t="s">
        <v>14510</v>
      </c>
      <c r="R716" s="262"/>
      <c r="S716" s="263" t="s">
        <v>10351</v>
      </c>
      <c r="T716" s="264">
        <v>31413.0</v>
      </c>
      <c r="U716" s="263" t="s">
        <v>10353</v>
      </c>
      <c r="V716" s="148" t="s">
        <v>16307</v>
      </c>
      <c r="W716" s="148"/>
    </row>
    <row r="717" ht="22.5" customHeight="1">
      <c r="A717" s="251">
        <v>46111.91936100695</v>
      </c>
      <c r="B717" s="127" t="s">
        <v>16374</v>
      </c>
      <c r="C717" s="127" t="s">
        <v>16375</v>
      </c>
      <c r="D717" s="127" t="s">
        <v>11286</v>
      </c>
      <c r="E717" s="252">
        <v>28491.0</v>
      </c>
      <c r="F717" s="127" t="s">
        <v>5294</v>
      </c>
      <c r="G717" s="127" t="s">
        <v>16376</v>
      </c>
      <c r="H717" s="127" t="s">
        <v>14653</v>
      </c>
      <c r="I717" s="121" t="str">
        <f>VLOOKUP(CLEAN(F717),'4-1 World Bank Categories'!$B$4:$C$220,2,FALSE)</f>
        <v>Low income</v>
      </c>
      <c r="J717" s="127" t="s">
        <v>16377</v>
      </c>
      <c r="K717" s="127" t="s">
        <v>14507</v>
      </c>
      <c r="L717" s="127" t="s">
        <v>14508</v>
      </c>
      <c r="M717" s="155"/>
      <c r="N717" s="155"/>
      <c r="O717" s="155"/>
      <c r="P717" s="127" t="s">
        <v>14509</v>
      </c>
      <c r="Q717" s="244" t="s">
        <v>14510</v>
      </c>
      <c r="R717" s="265"/>
      <c r="S717" s="263" t="s">
        <v>10248</v>
      </c>
      <c r="T717" s="264">
        <v>28491.0</v>
      </c>
      <c r="U717" s="263" t="s">
        <v>10250</v>
      </c>
      <c r="V717" s="148" t="s">
        <v>16307</v>
      </c>
      <c r="W717" s="148"/>
    </row>
    <row r="718" ht="22.5" customHeight="1">
      <c r="A718" s="251">
        <v>46112.43590996528</v>
      </c>
      <c r="B718" s="127" t="s">
        <v>16378</v>
      </c>
      <c r="C718" s="155"/>
      <c r="D718" s="127" t="s">
        <v>11286</v>
      </c>
      <c r="E718" s="252">
        <v>20122.0</v>
      </c>
      <c r="F718" s="127" t="s">
        <v>192</v>
      </c>
      <c r="G718" s="127" t="s">
        <v>16379</v>
      </c>
      <c r="H718" s="127" t="s">
        <v>16380</v>
      </c>
      <c r="I718" s="121" t="str">
        <f>VLOOKUP(CLEAN(F718),'4-1 World Bank Categories'!$B$4:$C$220,2,FALSE)</f>
        <v>Middle income</v>
      </c>
      <c r="J718" s="127" t="s">
        <v>10314</v>
      </c>
      <c r="K718" s="127" t="s">
        <v>14507</v>
      </c>
      <c r="L718" s="127" t="s">
        <v>14508</v>
      </c>
      <c r="M718" s="155"/>
      <c r="N718" s="155"/>
      <c r="O718" s="155"/>
      <c r="P718" s="127" t="s">
        <v>14509</v>
      </c>
      <c r="Q718" s="244" t="s">
        <v>14510</v>
      </c>
      <c r="R718" s="262" t="s">
        <v>14516</v>
      </c>
      <c r="S718" s="263" t="s">
        <v>10312</v>
      </c>
      <c r="T718" s="264">
        <v>20122.0</v>
      </c>
      <c r="U718" s="263" t="s">
        <v>10314</v>
      </c>
      <c r="V718" s="148" t="s">
        <v>16307</v>
      </c>
      <c r="W718" s="148"/>
    </row>
    <row r="719" ht="22.5" customHeight="1">
      <c r="A719" s="251">
        <v>46112.43599931713</v>
      </c>
      <c r="B719" s="127" t="s">
        <v>16381</v>
      </c>
      <c r="C719" s="155"/>
      <c r="D719" s="127" t="s">
        <v>11286</v>
      </c>
      <c r="E719" s="252">
        <v>28244.0</v>
      </c>
      <c r="F719" s="127" t="s">
        <v>192</v>
      </c>
      <c r="G719" s="127" t="s">
        <v>16382</v>
      </c>
      <c r="H719" s="127" t="s">
        <v>16383</v>
      </c>
      <c r="I719" s="121" t="str">
        <f>VLOOKUP(CLEAN(F719),'4-1 World Bank Categories'!$B$4:$C$220,2,FALSE)</f>
        <v>Middle income</v>
      </c>
      <c r="J719" s="127" t="s">
        <v>10328</v>
      </c>
      <c r="K719" s="127" t="s">
        <v>14507</v>
      </c>
      <c r="L719" s="127" t="s">
        <v>14508</v>
      </c>
      <c r="M719" s="155"/>
      <c r="N719" s="155"/>
      <c r="O719" s="155"/>
      <c r="P719" s="127" t="s">
        <v>14509</v>
      </c>
      <c r="Q719" s="244" t="s">
        <v>14510</v>
      </c>
      <c r="R719" s="265" t="s">
        <v>14516</v>
      </c>
      <c r="S719" s="263" t="s">
        <v>10326</v>
      </c>
      <c r="T719" s="264">
        <v>28244.0</v>
      </c>
      <c r="U719" s="263" t="s">
        <v>10328</v>
      </c>
      <c r="V719" s="148" t="s">
        <v>16307</v>
      </c>
      <c r="W719" s="148"/>
    </row>
    <row r="720" ht="22.5" customHeight="1">
      <c r="A720" s="251">
        <v>46112.615925509264</v>
      </c>
      <c r="B720" s="127" t="s">
        <v>8251</v>
      </c>
      <c r="C720" s="127" t="s">
        <v>16384</v>
      </c>
      <c r="D720" s="127" t="s">
        <v>11316</v>
      </c>
      <c r="E720" s="252">
        <v>38342.0</v>
      </c>
      <c r="F720" s="127" t="s">
        <v>14434</v>
      </c>
      <c r="G720" s="127" t="s">
        <v>16385</v>
      </c>
      <c r="H720" s="127" t="s">
        <v>11682</v>
      </c>
      <c r="I720" s="121" t="str">
        <f>VLOOKUP(CLEAN(F720),'4-1 World Bank Categories'!$B$4:$C$220,2,FALSE)</f>
        <v>High income</v>
      </c>
      <c r="J720" s="127" t="s">
        <v>16386</v>
      </c>
      <c r="K720" s="127" t="s">
        <v>14507</v>
      </c>
      <c r="L720" s="127" t="s">
        <v>14508</v>
      </c>
      <c r="M720" s="155"/>
      <c r="N720" s="155"/>
      <c r="O720" s="155"/>
      <c r="P720" s="127" t="s">
        <v>14509</v>
      </c>
      <c r="Q720" s="244" t="s">
        <v>14510</v>
      </c>
      <c r="R720" s="262" t="s">
        <v>14516</v>
      </c>
      <c r="S720" s="263" t="s">
        <v>8251</v>
      </c>
      <c r="T720" s="264">
        <v>38342.0</v>
      </c>
      <c r="U720" s="263" t="s">
        <v>8253</v>
      </c>
      <c r="V720" s="148" t="s">
        <v>16307</v>
      </c>
      <c r="W720" s="148"/>
    </row>
    <row r="721" ht="22.5" customHeight="1">
      <c r="A721" s="271">
        <v>46112.77913991898</v>
      </c>
      <c r="B721" s="272" t="s">
        <v>16387</v>
      </c>
      <c r="C721" s="272" t="s">
        <v>11638</v>
      </c>
      <c r="D721" s="272" t="s">
        <v>11286</v>
      </c>
      <c r="E721" s="273">
        <v>32819.0</v>
      </c>
      <c r="F721" s="272" t="s">
        <v>675</v>
      </c>
      <c r="G721" s="272" t="s">
        <v>16388</v>
      </c>
      <c r="H721" s="272" t="s">
        <v>16389</v>
      </c>
      <c r="I721" s="121" t="str">
        <f>VLOOKUP(CLEAN(F721),'4-1 World Bank Categories'!$B$4:$C$220,2,FALSE)</f>
        <v>Low income</v>
      </c>
      <c r="J721" s="272" t="s">
        <v>10391</v>
      </c>
      <c r="K721" s="272" t="s">
        <v>14512</v>
      </c>
      <c r="L721" s="272" t="s">
        <v>14508</v>
      </c>
      <c r="M721" s="272"/>
      <c r="N721" s="272"/>
      <c r="O721" s="274"/>
      <c r="P721" s="272" t="s">
        <v>14509</v>
      </c>
      <c r="Q721" s="244" t="s">
        <v>14510</v>
      </c>
      <c r="R721" s="275"/>
      <c r="S721" s="276"/>
      <c r="T721" s="277"/>
      <c r="U721" s="276"/>
      <c r="V721" s="154"/>
      <c r="W721" s="154"/>
    </row>
    <row r="722" ht="22.5" customHeight="1">
      <c r="A722" s="251">
        <v>46112.78750421296</v>
      </c>
      <c r="B722" s="127" t="s">
        <v>2410</v>
      </c>
      <c r="C722" s="155"/>
      <c r="D722" s="127" t="s">
        <v>11316</v>
      </c>
      <c r="E722" s="252">
        <v>32938.0</v>
      </c>
      <c r="F722" s="127" t="s">
        <v>299</v>
      </c>
      <c r="G722" s="127" t="s">
        <v>16390</v>
      </c>
      <c r="H722" s="127" t="s">
        <v>16391</v>
      </c>
      <c r="I722" s="121" t="str">
        <f>VLOOKUP(CLEAN(F722),'4-1 World Bank Categories'!$B$4:$C$220,2,FALSE)</f>
        <v>Low income</v>
      </c>
      <c r="J722" s="127" t="s">
        <v>2412</v>
      </c>
      <c r="K722" s="127" t="s">
        <v>14507</v>
      </c>
      <c r="L722" s="127" t="s">
        <v>14508</v>
      </c>
      <c r="M722" s="155"/>
      <c r="N722" s="155"/>
      <c r="O722" s="155"/>
      <c r="P722" s="127" t="s">
        <v>14509</v>
      </c>
      <c r="Q722" s="244" t="s">
        <v>14510</v>
      </c>
      <c r="R722" s="265"/>
      <c r="S722" s="263" t="s">
        <v>2410</v>
      </c>
      <c r="T722" s="264">
        <v>32938.0</v>
      </c>
      <c r="U722" s="263" t="s">
        <v>2412</v>
      </c>
      <c r="V722" s="148" t="s">
        <v>16307</v>
      </c>
      <c r="W722" s="148"/>
    </row>
    <row r="723" ht="22.5" customHeight="1">
      <c r="A723" s="251">
        <v>46113.16524350694</v>
      </c>
      <c r="B723" s="127" t="s">
        <v>7199</v>
      </c>
      <c r="C723" s="155"/>
      <c r="D723" s="127" t="s">
        <v>11316</v>
      </c>
      <c r="E723" s="252">
        <v>34856.0</v>
      </c>
      <c r="F723" s="127" t="s">
        <v>7203</v>
      </c>
      <c r="G723" s="127" t="s">
        <v>16392</v>
      </c>
      <c r="H723" s="127" t="s">
        <v>11876</v>
      </c>
      <c r="I723" s="121" t="str">
        <f>VLOOKUP(CLEAN(F723),'4-1 World Bank Categories'!$B$4:$C$220,2,FALSE)</f>
        <v>Low income</v>
      </c>
      <c r="J723" s="127" t="s">
        <v>16393</v>
      </c>
      <c r="K723" s="127" t="s">
        <v>14507</v>
      </c>
      <c r="L723" s="127" t="s">
        <v>14508</v>
      </c>
      <c r="M723" s="155"/>
      <c r="N723" s="155"/>
      <c r="O723" s="155"/>
      <c r="P723" s="127" t="s">
        <v>14509</v>
      </c>
      <c r="Q723" s="244" t="s">
        <v>14510</v>
      </c>
      <c r="R723" s="265" t="s">
        <v>7680</v>
      </c>
      <c r="S723" s="263" t="s">
        <v>16394</v>
      </c>
      <c r="T723" s="264">
        <v>34856.0</v>
      </c>
      <c r="U723" s="263" t="s">
        <v>7201</v>
      </c>
      <c r="V723" s="148" t="s">
        <v>16307</v>
      </c>
      <c r="W723" s="148"/>
    </row>
    <row r="724" ht="22.5" customHeight="1">
      <c r="A724" s="251">
        <v>46114.724901319445</v>
      </c>
      <c r="B724" s="127" t="s">
        <v>16395</v>
      </c>
      <c r="C724" s="155"/>
      <c r="D724" s="127" t="s">
        <v>11286</v>
      </c>
      <c r="E724" s="252">
        <v>36674.0</v>
      </c>
      <c r="F724" s="127" t="s">
        <v>743</v>
      </c>
      <c r="G724" s="127" t="s">
        <v>16396</v>
      </c>
      <c r="H724" s="127" t="s">
        <v>14614</v>
      </c>
      <c r="I724" s="121" t="str">
        <f>VLOOKUP(CLEAN(F724),'4-1 World Bank Categories'!$B$4:$C$220,2,FALSE)</f>
        <v>Low income</v>
      </c>
      <c r="J724" s="127" t="s">
        <v>2505</v>
      </c>
      <c r="K724" s="127" t="s">
        <v>14512</v>
      </c>
      <c r="L724" s="127" t="s">
        <v>14508</v>
      </c>
      <c r="M724" s="155"/>
      <c r="N724" s="155"/>
      <c r="O724" s="155"/>
      <c r="P724" s="127" t="s">
        <v>14509</v>
      </c>
      <c r="Q724" s="244" t="s">
        <v>14510</v>
      </c>
      <c r="R724" s="262" t="s">
        <v>7680</v>
      </c>
      <c r="S724" s="263" t="s">
        <v>2503</v>
      </c>
      <c r="T724" s="264">
        <v>36674.0</v>
      </c>
      <c r="U724" s="263" t="s">
        <v>2505</v>
      </c>
      <c r="V724" s="148" t="s">
        <v>16307</v>
      </c>
      <c r="W724" s="148"/>
    </row>
    <row r="725" ht="22.5" customHeight="1">
      <c r="A725" s="251">
        <v>46115.18155114583</v>
      </c>
      <c r="B725" s="127" t="s">
        <v>16397</v>
      </c>
      <c r="C725" s="155"/>
      <c r="D725" s="127" t="s">
        <v>11316</v>
      </c>
      <c r="E725" s="252">
        <v>30667.0</v>
      </c>
      <c r="F725" s="127" t="s">
        <v>887</v>
      </c>
      <c r="G725" s="127" t="s">
        <v>16398</v>
      </c>
      <c r="H725" s="127" t="s">
        <v>562</v>
      </c>
      <c r="I725" s="121" t="str">
        <f>VLOOKUP(CLEAN(F725),'4-1 World Bank Categories'!$B$4:$C$220,2,FALSE)</f>
        <v>Low income</v>
      </c>
      <c r="J725" s="127" t="s">
        <v>10501</v>
      </c>
      <c r="K725" s="127" t="s">
        <v>14507</v>
      </c>
      <c r="L725" s="257" t="s">
        <v>9241</v>
      </c>
      <c r="M725" s="155"/>
      <c r="N725" s="155"/>
      <c r="O725" s="155"/>
      <c r="P725" s="127" t="s">
        <v>14509</v>
      </c>
      <c r="Q725" s="244" t="s">
        <v>14510</v>
      </c>
      <c r="R725" s="265"/>
      <c r="S725" s="263" t="s">
        <v>10499</v>
      </c>
      <c r="T725" s="264">
        <v>30667.0</v>
      </c>
      <c r="U725" s="263" t="s">
        <v>10501</v>
      </c>
      <c r="V725" s="148" t="s">
        <v>16307</v>
      </c>
      <c r="W725" s="148"/>
    </row>
    <row r="726" ht="22.5" customHeight="1">
      <c r="A726" s="251">
        <v>46115.46590072916</v>
      </c>
      <c r="B726" s="127" t="s">
        <v>8794</v>
      </c>
      <c r="C726" s="155"/>
      <c r="D726" s="127" t="s">
        <v>11286</v>
      </c>
      <c r="E726" s="252">
        <v>30324.0</v>
      </c>
      <c r="F726" s="127" t="s">
        <v>8310</v>
      </c>
      <c r="G726" s="127" t="s">
        <v>16399</v>
      </c>
      <c r="H726" s="127" t="s">
        <v>15132</v>
      </c>
      <c r="I726" s="121" t="str">
        <f>VLOOKUP(CLEAN(F726),'4-1 World Bank Categories'!$B$4:$C$220,2,FALSE)</f>
        <v>Middle income</v>
      </c>
      <c r="J726" s="127" t="s">
        <v>8796</v>
      </c>
      <c r="K726" s="127" t="s">
        <v>14507</v>
      </c>
      <c r="L726" s="127" t="s">
        <v>14508</v>
      </c>
      <c r="M726" s="155"/>
      <c r="N726" s="155"/>
      <c r="O726" s="155"/>
      <c r="P726" s="127" t="s">
        <v>14509</v>
      </c>
      <c r="Q726" s="244" t="s">
        <v>14510</v>
      </c>
      <c r="R726" s="262" t="s">
        <v>14516</v>
      </c>
      <c r="S726" s="263" t="s">
        <v>8794</v>
      </c>
      <c r="T726" s="264">
        <v>30324.0</v>
      </c>
      <c r="U726" s="263" t="s">
        <v>8796</v>
      </c>
      <c r="V726" s="148" t="s">
        <v>16307</v>
      </c>
      <c r="W726" s="148"/>
    </row>
    <row r="727" ht="22.5" customHeight="1">
      <c r="A727" s="278">
        <v>46118.09233496527</v>
      </c>
      <c r="B727" s="279" t="s">
        <v>5932</v>
      </c>
      <c r="C727" s="280"/>
      <c r="D727" s="279" t="s">
        <v>11286</v>
      </c>
      <c r="E727" s="281">
        <v>35624.0</v>
      </c>
      <c r="F727" s="279" t="s">
        <v>2212</v>
      </c>
      <c r="G727" s="279" t="s">
        <v>266</v>
      </c>
      <c r="H727" s="279" t="s">
        <v>11591</v>
      </c>
      <c r="I727" s="121" t="str">
        <f>VLOOKUP(CLEAN(F727),'4-1 World Bank Categories'!$B$4:$C$220,2,FALSE)</f>
        <v>High income</v>
      </c>
      <c r="J727" s="279" t="s">
        <v>16400</v>
      </c>
      <c r="K727" s="279" t="s">
        <v>14507</v>
      </c>
      <c r="L727" s="279" t="s">
        <v>14508</v>
      </c>
      <c r="M727" s="279"/>
      <c r="N727" s="279"/>
      <c r="O727" s="280"/>
      <c r="P727" s="279" t="s">
        <v>15838</v>
      </c>
      <c r="Q727" s="244" t="s">
        <v>14510</v>
      </c>
      <c r="R727" s="275" t="s">
        <v>14516</v>
      </c>
      <c r="S727" s="276"/>
      <c r="T727" s="277"/>
      <c r="U727" s="276"/>
      <c r="V727" s="154"/>
      <c r="W727" s="154"/>
    </row>
    <row r="728" ht="22.5" customHeight="1">
      <c r="A728" s="251">
        <v>46118.98508118055</v>
      </c>
      <c r="B728" s="127" t="s">
        <v>14046</v>
      </c>
      <c r="C728" s="127" t="s">
        <v>14047</v>
      </c>
      <c r="D728" s="127" t="s">
        <v>11316</v>
      </c>
      <c r="E728" s="252">
        <v>35339.0</v>
      </c>
      <c r="F728" s="127" t="s">
        <v>611</v>
      </c>
      <c r="G728" s="127" t="s">
        <v>16401</v>
      </c>
      <c r="H728" s="127" t="s">
        <v>16402</v>
      </c>
      <c r="I728" s="121" t="str">
        <f>VLOOKUP(CLEAN(F728),'4-1 World Bank Categories'!$B$4:$C$220,2,FALSE)</f>
        <v>Middle income</v>
      </c>
      <c r="J728" s="127" t="s">
        <v>7988</v>
      </c>
      <c r="K728" s="127" t="s">
        <v>14507</v>
      </c>
      <c r="L728" s="127" t="s">
        <v>14508</v>
      </c>
      <c r="M728" s="155"/>
      <c r="N728" s="155"/>
      <c r="O728" s="155"/>
      <c r="P728" s="127" t="s">
        <v>14509</v>
      </c>
      <c r="Q728" s="244" t="s">
        <v>14510</v>
      </c>
      <c r="R728" s="262" t="s">
        <v>7680</v>
      </c>
      <c r="S728" s="263" t="s">
        <v>7986</v>
      </c>
      <c r="T728" s="264">
        <v>35339.0</v>
      </c>
      <c r="U728" s="263" t="s">
        <v>7988</v>
      </c>
      <c r="V728" s="140" t="s">
        <v>16307</v>
      </c>
      <c r="W728" s="140"/>
    </row>
    <row r="729" ht="22.5" customHeight="1">
      <c r="A729" s="271">
        <v>46121.787122002315</v>
      </c>
      <c r="B729" s="272" t="s">
        <v>16403</v>
      </c>
      <c r="C729" s="274"/>
      <c r="D729" s="272" t="s">
        <v>11316</v>
      </c>
      <c r="E729" s="273">
        <v>32515.0</v>
      </c>
      <c r="F729" s="272" t="s">
        <v>2212</v>
      </c>
      <c r="G729" s="272" t="s">
        <v>16404</v>
      </c>
      <c r="H729" s="272" t="s">
        <v>15769</v>
      </c>
      <c r="I729" s="121" t="str">
        <f>VLOOKUP(CLEAN(F729),'4-1 World Bank Categories'!$B$4:$C$220,2,FALSE)</f>
        <v>High income</v>
      </c>
      <c r="J729" s="272" t="s">
        <v>10465</v>
      </c>
      <c r="K729" s="272" t="s">
        <v>14507</v>
      </c>
      <c r="L729" s="272" t="s">
        <v>14508</v>
      </c>
      <c r="M729" s="272"/>
      <c r="N729" s="272"/>
      <c r="O729" s="282"/>
      <c r="P729" s="272" t="s">
        <v>14509</v>
      </c>
      <c r="Q729" s="244" t="s">
        <v>14510</v>
      </c>
      <c r="R729" s="275" t="s">
        <v>14516</v>
      </c>
      <c r="S729" s="283"/>
      <c r="T729" s="284"/>
      <c r="U729" s="283"/>
      <c r="V729" s="148"/>
      <c r="W729" s="148"/>
    </row>
    <row r="730" ht="22.5" customHeight="1">
      <c r="A730" s="251">
        <v>46121.99418451389</v>
      </c>
      <c r="B730" s="127" t="s">
        <v>16405</v>
      </c>
      <c r="C730" s="155"/>
      <c r="D730" s="127" t="s">
        <v>11316</v>
      </c>
      <c r="E730" s="252">
        <v>31016.0</v>
      </c>
      <c r="F730" s="127" t="s">
        <v>122</v>
      </c>
      <c r="G730" s="127" t="s">
        <v>16406</v>
      </c>
      <c r="H730" s="127" t="s">
        <v>16407</v>
      </c>
      <c r="I730" s="121" t="str">
        <f>VLOOKUP(CLEAN(F730),'4-1 World Bank Categories'!$B$4:$C$220,2,FALSE)</f>
        <v>Middle income</v>
      </c>
      <c r="J730" s="127" t="s">
        <v>6330</v>
      </c>
      <c r="K730" s="127" t="s">
        <v>14507</v>
      </c>
      <c r="L730" s="127" t="s">
        <v>14508</v>
      </c>
      <c r="M730" s="155"/>
      <c r="N730" s="155"/>
      <c r="O730" s="155"/>
      <c r="P730" s="127" t="s">
        <v>14509</v>
      </c>
      <c r="Q730" s="244" t="s">
        <v>14510</v>
      </c>
      <c r="R730" s="285" t="s">
        <v>7680</v>
      </c>
      <c r="S730" s="283" t="s">
        <v>6328</v>
      </c>
      <c r="T730" s="284">
        <v>31016.0</v>
      </c>
      <c r="U730" s="283" t="s">
        <v>6330</v>
      </c>
      <c r="V730" s="148" t="s">
        <v>16307</v>
      </c>
      <c r="W730" s="148"/>
    </row>
    <row r="731" ht="22.5" customHeight="1">
      <c r="A731" s="286">
        <v>46122.73026121528</v>
      </c>
      <c r="B731" s="287" t="s">
        <v>10507</v>
      </c>
      <c r="C731" s="287" t="s">
        <v>16408</v>
      </c>
      <c r="D731" s="287" t="s">
        <v>11316</v>
      </c>
      <c r="E731" s="288">
        <v>31381.0</v>
      </c>
      <c r="F731" s="287" t="s">
        <v>14434</v>
      </c>
      <c r="G731" s="287" t="s">
        <v>16409</v>
      </c>
      <c r="H731" s="287" t="s">
        <v>16410</v>
      </c>
      <c r="I731" s="121" t="str">
        <f>VLOOKUP(CLEAN(F731),'4-1 World Bank Categories'!$B$4:$C$220,2,FALSE)</f>
        <v>High income</v>
      </c>
      <c r="J731" s="287" t="s">
        <v>10509</v>
      </c>
      <c r="K731" s="287" t="s">
        <v>14512</v>
      </c>
      <c r="L731" s="287" t="s">
        <v>14585</v>
      </c>
      <c r="M731" s="287" t="s">
        <v>16411</v>
      </c>
      <c r="N731" s="287" t="s">
        <v>16412</v>
      </c>
      <c r="O731" s="287" t="s">
        <v>16413</v>
      </c>
      <c r="P731" s="287" t="s">
        <v>14509</v>
      </c>
      <c r="Q731" s="244" t="s">
        <v>14510</v>
      </c>
      <c r="R731" s="289" t="s">
        <v>14516</v>
      </c>
      <c r="S731" s="283" t="s">
        <v>10507</v>
      </c>
      <c r="T731" s="290">
        <v>31117.0</v>
      </c>
      <c r="U731" s="283" t="s">
        <v>10509</v>
      </c>
      <c r="V731" s="291" t="s">
        <v>16414</v>
      </c>
      <c r="W731" s="291"/>
    </row>
    <row r="732" ht="22.5" customHeight="1">
      <c r="A732" s="286">
        <v>46122.98899658565</v>
      </c>
      <c r="B732" s="287" t="s">
        <v>7604</v>
      </c>
      <c r="C732" s="287" t="s">
        <v>16415</v>
      </c>
      <c r="D732" s="287" t="s">
        <v>11286</v>
      </c>
      <c r="E732" s="288">
        <v>35442.0</v>
      </c>
      <c r="F732" s="287" t="s">
        <v>2053</v>
      </c>
      <c r="G732" s="287" t="s">
        <v>266</v>
      </c>
      <c r="H732" s="287" t="s">
        <v>12193</v>
      </c>
      <c r="I732" s="121" t="str">
        <f>VLOOKUP(CLEAN(F732),'4-1 World Bank Categories'!$B$4:$C$220,2,FALSE)</f>
        <v>Low income</v>
      </c>
      <c r="J732" s="287" t="s">
        <v>7606</v>
      </c>
      <c r="K732" s="287" t="s">
        <v>14507</v>
      </c>
      <c r="L732" s="287" t="s">
        <v>14508</v>
      </c>
      <c r="M732" s="287" t="s">
        <v>16416</v>
      </c>
      <c r="N732" s="287"/>
      <c r="O732" s="287"/>
      <c r="P732" s="287" t="s">
        <v>14509</v>
      </c>
      <c r="Q732" s="244" t="s">
        <v>14510</v>
      </c>
      <c r="R732" s="285" t="s">
        <v>7680</v>
      </c>
      <c r="S732" s="283" t="s">
        <v>7604</v>
      </c>
      <c r="T732" s="284">
        <v>35442.0</v>
      </c>
      <c r="U732" s="283" t="s">
        <v>7606</v>
      </c>
      <c r="V732" s="291" t="s">
        <v>16417</v>
      </c>
      <c r="W732" s="291"/>
    </row>
    <row r="733" ht="22.5" customHeight="1">
      <c r="A733" s="251">
        <v>46123.00546159722</v>
      </c>
      <c r="B733" s="127" t="s">
        <v>16418</v>
      </c>
      <c r="C733" s="155"/>
      <c r="D733" s="127" t="s">
        <v>11286</v>
      </c>
      <c r="E733" s="252">
        <v>35666.0</v>
      </c>
      <c r="F733" s="127" t="s">
        <v>14415</v>
      </c>
      <c r="G733" s="127" t="s">
        <v>14718</v>
      </c>
      <c r="H733" s="127" t="s">
        <v>16419</v>
      </c>
      <c r="I733" s="121" t="str">
        <f>VLOOKUP(CLEAN(F733),'4-1 World Bank Categories'!$B$4:$C$220,2,FALSE)</f>
        <v>Middle income</v>
      </c>
      <c r="J733" s="127" t="s">
        <v>5534</v>
      </c>
      <c r="K733" s="127" t="s">
        <v>14507</v>
      </c>
      <c r="L733" s="127" t="s">
        <v>14508</v>
      </c>
      <c r="M733" s="155"/>
      <c r="N733" s="155"/>
      <c r="O733" s="155"/>
      <c r="P733" s="127" t="s">
        <v>14509</v>
      </c>
      <c r="Q733" s="244" t="s">
        <v>14510</v>
      </c>
      <c r="R733" s="289" t="s">
        <v>7680</v>
      </c>
      <c r="S733" s="283" t="s">
        <v>16420</v>
      </c>
      <c r="T733" s="284">
        <v>35666.0</v>
      </c>
      <c r="U733" s="283" t="s">
        <v>5534</v>
      </c>
      <c r="V733" s="148" t="s">
        <v>16421</v>
      </c>
      <c r="W733" s="148"/>
    </row>
    <row r="734" ht="22.5" customHeight="1">
      <c r="A734" s="251">
        <v>46123.025678645834</v>
      </c>
      <c r="B734" s="127" t="s">
        <v>833</v>
      </c>
      <c r="C734" s="155"/>
      <c r="D734" s="127" t="s">
        <v>11286</v>
      </c>
      <c r="E734" s="252">
        <v>35424.0</v>
      </c>
      <c r="F734" s="127" t="s">
        <v>836</v>
      </c>
      <c r="G734" s="127" t="s">
        <v>16422</v>
      </c>
      <c r="H734" s="127" t="s">
        <v>13466</v>
      </c>
      <c r="I734" s="121" t="str">
        <f>VLOOKUP(CLEAN(F734),'4-1 World Bank Categories'!$B$4:$C$220,2,FALSE)</f>
        <v>Middle income</v>
      </c>
      <c r="J734" s="127" t="s">
        <v>834</v>
      </c>
      <c r="K734" s="127" t="s">
        <v>14512</v>
      </c>
      <c r="L734" s="127" t="s">
        <v>14508</v>
      </c>
      <c r="M734" s="127" t="s">
        <v>16423</v>
      </c>
      <c r="N734" s="155"/>
      <c r="O734" s="155"/>
      <c r="P734" s="127" t="s">
        <v>14509</v>
      </c>
      <c r="Q734" s="244" t="s">
        <v>14510</v>
      </c>
      <c r="R734" s="289" t="s">
        <v>7680</v>
      </c>
      <c r="S734" s="283" t="s">
        <v>833</v>
      </c>
      <c r="T734" s="284">
        <v>35424.0</v>
      </c>
      <c r="U734" s="283" t="s">
        <v>834</v>
      </c>
      <c r="V734" s="148" t="s">
        <v>16307</v>
      </c>
      <c r="W734" s="148"/>
    </row>
    <row r="735" ht="22.5" customHeight="1">
      <c r="A735" s="251">
        <v>46123.23906765046</v>
      </c>
      <c r="B735" s="127" t="s">
        <v>16424</v>
      </c>
      <c r="C735" s="155"/>
      <c r="D735" s="127" t="s">
        <v>11286</v>
      </c>
      <c r="E735" s="252">
        <v>37872.0</v>
      </c>
      <c r="F735" s="127" t="s">
        <v>918</v>
      </c>
      <c r="G735" s="127" t="s">
        <v>15546</v>
      </c>
      <c r="H735" s="127" t="s">
        <v>11517</v>
      </c>
      <c r="I735" s="121" t="str">
        <f>VLOOKUP(CLEAN(F735),'4-1 World Bank Categories'!$B$4:$C$220,2,FALSE)</f>
        <v>Middle income</v>
      </c>
      <c r="J735" s="127" t="s">
        <v>4203</v>
      </c>
      <c r="K735" s="127" t="s">
        <v>14507</v>
      </c>
      <c r="L735" s="127" t="s">
        <v>14508</v>
      </c>
      <c r="M735" s="155"/>
      <c r="N735" s="155"/>
      <c r="O735" s="155"/>
      <c r="P735" s="127" t="s">
        <v>14509</v>
      </c>
      <c r="Q735" s="244" t="s">
        <v>14510</v>
      </c>
      <c r="R735" s="285" t="s">
        <v>7680</v>
      </c>
      <c r="S735" s="283" t="s">
        <v>16425</v>
      </c>
      <c r="T735" s="284">
        <v>37872.0</v>
      </c>
      <c r="U735" s="283" t="s">
        <v>4203</v>
      </c>
      <c r="V735" s="148" t="s">
        <v>16307</v>
      </c>
      <c r="W735" s="148"/>
    </row>
    <row r="736" ht="22.5" customHeight="1">
      <c r="A736" s="251">
        <v>46123.275552453706</v>
      </c>
      <c r="B736" s="127" t="s">
        <v>3891</v>
      </c>
      <c r="C736" s="155"/>
      <c r="D736" s="127" t="s">
        <v>11316</v>
      </c>
      <c r="E736" s="252">
        <v>20255.0</v>
      </c>
      <c r="F736" s="127" t="s">
        <v>836</v>
      </c>
      <c r="G736" s="127" t="s">
        <v>16426</v>
      </c>
      <c r="H736" s="127" t="s">
        <v>16427</v>
      </c>
      <c r="I736" s="121" t="str">
        <f>VLOOKUP(CLEAN(F736),'4-1 World Bank Categories'!$B$4:$C$220,2,FALSE)</f>
        <v>Middle income</v>
      </c>
      <c r="J736" s="127" t="s">
        <v>3893</v>
      </c>
      <c r="K736" s="127" t="s">
        <v>14512</v>
      </c>
      <c r="L736" s="127" t="s">
        <v>14585</v>
      </c>
      <c r="M736" s="127" t="s">
        <v>16428</v>
      </c>
      <c r="N736" s="155"/>
      <c r="O736" s="155"/>
      <c r="P736" s="127" t="s">
        <v>14509</v>
      </c>
      <c r="Q736" s="244" t="s">
        <v>14510</v>
      </c>
      <c r="R736" s="289" t="s">
        <v>7680</v>
      </c>
      <c r="S736" s="283" t="s">
        <v>3891</v>
      </c>
      <c r="T736" s="284">
        <v>20255.0</v>
      </c>
      <c r="U736" s="283" t="s">
        <v>3893</v>
      </c>
      <c r="V736" s="148" t="s">
        <v>16307</v>
      </c>
      <c r="W736" s="148"/>
    </row>
    <row r="737" ht="22.5" customHeight="1">
      <c r="A737" s="251">
        <v>46123.328289791665</v>
      </c>
      <c r="B737" s="127" t="s">
        <v>16429</v>
      </c>
      <c r="C737" s="155"/>
      <c r="D737" s="127" t="s">
        <v>11286</v>
      </c>
      <c r="E737" s="252">
        <v>27492.0</v>
      </c>
      <c r="F737" s="127" t="s">
        <v>5361</v>
      </c>
      <c r="G737" s="127" t="s">
        <v>16430</v>
      </c>
      <c r="H737" s="127" t="s">
        <v>15801</v>
      </c>
      <c r="I737" s="121" t="str">
        <f>VLOOKUP(CLEAN(F737),'4-1 World Bank Categories'!$B$4:$C$220,2,FALSE)</f>
        <v>High income</v>
      </c>
      <c r="J737" s="127" t="s">
        <v>16431</v>
      </c>
      <c r="K737" s="127" t="s">
        <v>14507</v>
      </c>
      <c r="L737" s="127" t="s">
        <v>14508</v>
      </c>
      <c r="M737" s="155"/>
      <c r="N737" s="155"/>
      <c r="O737" s="155"/>
      <c r="P737" s="127" t="s">
        <v>14509</v>
      </c>
      <c r="Q737" s="244" t="s">
        <v>14510</v>
      </c>
      <c r="R737" s="285" t="s">
        <v>7680</v>
      </c>
      <c r="S737" s="283" t="s">
        <v>8530</v>
      </c>
      <c r="T737" s="284">
        <v>27492.0</v>
      </c>
      <c r="U737" s="283" t="s">
        <v>8532</v>
      </c>
      <c r="V737" s="148" t="s">
        <v>16307</v>
      </c>
      <c r="W737" s="148"/>
    </row>
    <row r="738" ht="22.5" customHeight="1">
      <c r="A738" s="251">
        <v>46123.394473368055</v>
      </c>
      <c r="B738" s="127" t="s">
        <v>10576</v>
      </c>
      <c r="C738" s="155"/>
      <c r="D738" s="127" t="s">
        <v>11286</v>
      </c>
      <c r="E738" s="252">
        <v>20395.0</v>
      </c>
      <c r="F738" s="127" t="s">
        <v>836</v>
      </c>
      <c r="G738" s="127" t="s">
        <v>16432</v>
      </c>
      <c r="H738" s="127" t="s">
        <v>16432</v>
      </c>
      <c r="I738" s="121" t="str">
        <f>VLOOKUP(CLEAN(F738),'4-1 World Bank Categories'!$B$4:$C$220,2,FALSE)</f>
        <v>Middle income</v>
      </c>
      <c r="J738" s="127" t="s">
        <v>10578</v>
      </c>
      <c r="K738" s="127" t="s">
        <v>14512</v>
      </c>
      <c r="L738" s="127" t="s">
        <v>14508</v>
      </c>
      <c r="M738" s="127" t="s">
        <v>16433</v>
      </c>
      <c r="N738" s="127" t="s">
        <v>16434</v>
      </c>
      <c r="O738" s="127" t="s">
        <v>16435</v>
      </c>
      <c r="P738" s="127" t="s">
        <v>14509</v>
      </c>
      <c r="Q738" s="244" t="s">
        <v>14510</v>
      </c>
      <c r="R738" s="289"/>
      <c r="S738" s="283" t="s">
        <v>10576</v>
      </c>
      <c r="T738" s="284">
        <v>20395.0</v>
      </c>
      <c r="U738" s="283" t="s">
        <v>10578</v>
      </c>
      <c r="V738" s="148" t="s">
        <v>16307</v>
      </c>
      <c r="W738" s="148"/>
    </row>
    <row r="739" ht="22.5" customHeight="1">
      <c r="A739" s="251">
        <v>46123.47663611111</v>
      </c>
      <c r="B739" s="127" t="s">
        <v>16436</v>
      </c>
      <c r="C739" s="155"/>
      <c r="D739" s="127" t="s">
        <v>11286</v>
      </c>
      <c r="E739" s="252">
        <v>32314.0</v>
      </c>
      <c r="F739" s="127" t="s">
        <v>836</v>
      </c>
      <c r="G739" s="127" t="s">
        <v>16437</v>
      </c>
      <c r="H739" s="127" t="s">
        <v>16438</v>
      </c>
      <c r="I739" s="121" t="str">
        <f>VLOOKUP(CLEAN(F739),'4-1 World Bank Categories'!$B$4:$C$220,2,FALSE)</f>
        <v>Middle income</v>
      </c>
      <c r="J739" s="127" t="s">
        <v>9461</v>
      </c>
      <c r="K739" s="127" t="s">
        <v>14507</v>
      </c>
      <c r="L739" s="127" t="s">
        <v>14508</v>
      </c>
      <c r="M739" s="155"/>
      <c r="N739" s="155"/>
      <c r="O739" s="155"/>
      <c r="P739" s="127" t="s">
        <v>14509</v>
      </c>
      <c r="Q739" s="244" t="s">
        <v>14510</v>
      </c>
      <c r="R739" s="285" t="s">
        <v>7680</v>
      </c>
      <c r="S739" s="283" t="s">
        <v>10580</v>
      </c>
      <c r="T739" s="284">
        <v>32314.0</v>
      </c>
      <c r="U739" s="283" t="s">
        <v>9461</v>
      </c>
      <c r="V739" s="148" t="s">
        <v>16307</v>
      </c>
      <c r="W739" s="148"/>
    </row>
    <row r="740" ht="22.5" customHeight="1">
      <c r="A740" s="286">
        <v>46123.60728769676</v>
      </c>
      <c r="B740" s="287" t="s">
        <v>16439</v>
      </c>
      <c r="C740" s="287"/>
      <c r="D740" s="287" t="s">
        <v>11286</v>
      </c>
      <c r="E740" s="288">
        <v>20428.0</v>
      </c>
      <c r="F740" s="287" t="s">
        <v>836</v>
      </c>
      <c r="G740" s="287" t="s">
        <v>16440</v>
      </c>
      <c r="H740" s="287" t="s">
        <v>16427</v>
      </c>
      <c r="I740" s="121" t="str">
        <f>VLOOKUP(CLEAN(F740),'4-1 World Bank Categories'!$B$4:$C$220,2,FALSE)</f>
        <v>Middle income</v>
      </c>
      <c r="J740" s="287" t="s">
        <v>16441</v>
      </c>
      <c r="K740" s="287" t="s">
        <v>14512</v>
      </c>
      <c r="L740" s="287" t="s">
        <v>16295</v>
      </c>
      <c r="M740" s="287" t="s">
        <v>16442</v>
      </c>
      <c r="N740" s="287"/>
      <c r="O740" s="287"/>
      <c r="P740" s="287" t="s">
        <v>14509</v>
      </c>
      <c r="Q740" s="244" t="s">
        <v>14510</v>
      </c>
      <c r="R740" s="292" t="s">
        <v>7680</v>
      </c>
      <c r="S740" s="291" t="s">
        <v>16443</v>
      </c>
      <c r="T740" s="293"/>
      <c r="U740" s="293"/>
      <c r="V740" s="293" t="s">
        <v>16444</v>
      </c>
      <c r="W740" s="293"/>
    </row>
    <row r="741" ht="22.5" customHeight="1">
      <c r="A741" s="251">
        <v>46123.73022898148</v>
      </c>
      <c r="B741" s="127" t="s">
        <v>761</v>
      </c>
      <c r="C741" s="127" t="s">
        <v>761</v>
      </c>
      <c r="D741" s="127" t="s">
        <v>11286</v>
      </c>
      <c r="E741" s="252">
        <v>37472.0</v>
      </c>
      <c r="F741" s="127" t="s">
        <v>738</v>
      </c>
      <c r="G741" s="127" t="s">
        <v>16445</v>
      </c>
      <c r="H741" s="127" t="s">
        <v>11390</v>
      </c>
      <c r="I741" s="121" t="str">
        <f>VLOOKUP(CLEAN(F741),'4-1 World Bank Categories'!$B$4:$C$220,2,FALSE)</f>
        <v>Middle income</v>
      </c>
      <c r="J741" s="127" t="s">
        <v>763</v>
      </c>
      <c r="K741" s="127" t="s">
        <v>14512</v>
      </c>
      <c r="L741" s="127" t="s">
        <v>14508</v>
      </c>
      <c r="M741" s="155"/>
      <c r="N741" s="155"/>
      <c r="O741" s="155"/>
      <c r="P741" s="127" t="s">
        <v>14509</v>
      </c>
      <c r="Q741" s="244" t="s">
        <v>14510</v>
      </c>
      <c r="R741" s="289" t="s">
        <v>7680</v>
      </c>
      <c r="S741" s="283" t="s">
        <v>16446</v>
      </c>
      <c r="T741" s="294">
        <v>37472.0</v>
      </c>
      <c r="U741" s="283" t="s">
        <v>763</v>
      </c>
      <c r="V741" s="148" t="s">
        <v>16307</v>
      </c>
      <c r="W741" s="148"/>
    </row>
    <row r="742" ht="22.5" customHeight="1">
      <c r="A742" s="251">
        <v>46125.07235945602</v>
      </c>
      <c r="B742" s="127" t="s">
        <v>16447</v>
      </c>
      <c r="C742" s="155"/>
      <c r="D742" s="127" t="s">
        <v>11286</v>
      </c>
      <c r="E742" s="252">
        <v>35839.0</v>
      </c>
      <c r="F742" s="127" t="s">
        <v>4922</v>
      </c>
      <c r="G742" s="127" t="s">
        <v>16448</v>
      </c>
      <c r="H742" s="127" t="s">
        <v>11682</v>
      </c>
      <c r="I742" s="121" t="str">
        <f>VLOOKUP(CLEAN(F742),'4-1 World Bank Categories'!$B$4:$C$220,2,FALSE)</f>
        <v>Low income</v>
      </c>
      <c r="J742" s="127" t="s">
        <v>15657</v>
      </c>
      <c r="K742" s="127" t="s">
        <v>14507</v>
      </c>
      <c r="L742" s="257" t="s">
        <v>9241</v>
      </c>
      <c r="M742" s="155"/>
      <c r="N742" s="155"/>
      <c r="O742" s="155"/>
      <c r="P742" s="127" t="s">
        <v>14509</v>
      </c>
      <c r="Q742" s="244" t="s">
        <v>14510</v>
      </c>
      <c r="R742" s="289" t="s">
        <v>7680</v>
      </c>
      <c r="S742" s="283" t="s">
        <v>8157</v>
      </c>
      <c r="T742" s="284">
        <v>35839.0</v>
      </c>
      <c r="U742" s="283" t="s">
        <v>8158</v>
      </c>
      <c r="V742" s="148" t="s">
        <v>16449</v>
      </c>
      <c r="W742" s="148"/>
    </row>
    <row r="743" ht="22.5" customHeight="1">
      <c r="A743" s="251">
        <v>46125.077286608794</v>
      </c>
      <c r="B743" s="127" t="s">
        <v>3392</v>
      </c>
      <c r="C743" s="155"/>
      <c r="D743" s="127" t="s">
        <v>11316</v>
      </c>
      <c r="E743" s="252">
        <v>25709.0</v>
      </c>
      <c r="F743" s="127" t="s">
        <v>2673</v>
      </c>
      <c r="G743" s="127" t="s">
        <v>16450</v>
      </c>
      <c r="H743" s="127" t="s">
        <v>11591</v>
      </c>
      <c r="I743" s="121" t="str">
        <f>VLOOKUP(CLEAN(F743),'4-1 World Bank Categories'!$B$4:$C$220,2,FALSE)</f>
        <v>Low income</v>
      </c>
      <c r="J743" s="127" t="s">
        <v>3394</v>
      </c>
      <c r="K743" s="127" t="s">
        <v>14507</v>
      </c>
      <c r="L743" s="127" t="s">
        <v>14508</v>
      </c>
      <c r="M743" s="127" t="s">
        <v>16451</v>
      </c>
      <c r="N743" s="155"/>
      <c r="O743" s="155"/>
      <c r="P743" s="127" t="s">
        <v>14509</v>
      </c>
      <c r="Q743" s="244" t="s">
        <v>14510</v>
      </c>
      <c r="R743" s="285" t="s">
        <v>7680</v>
      </c>
      <c r="S743" s="283" t="s">
        <v>3392</v>
      </c>
      <c r="T743" s="284">
        <v>25709.0</v>
      </c>
      <c r="U743" s="283" t="s">
        <v>3394</v>
      </c>
      <c r="V743" s="148" t="s">
        <v>16449</v>
      </c>
      <c r="W743" s="148"/>
    </row>
    <row r="744" ht="22.5" customHeight="1">
      <c r="A744" s="251">
        <v>46125.09407883102</v>
      </c>
      <c r="B744" s="127" t="s">
        <v>16452</v>
      </c>
      <c r="C744" s="155"/>
      <c r="D744" s="127" t="s">
        <v>11286</v>
      </c>
      <c r="E744" s="252">
        <v>26434.0</v>
      </c>
      <c r="F744" s="127" t="s">
        <v>2673</v>
      </c>
      <c r="G744" s="127" t="s">
        <v>16450</v>
      </c>
      <c r="H744" s="127" t="s">
        <v>15461</v>
      </c>
      <c r="I744" s="121" t="str">
        <f>VLOOKUP(CLEAN(F744),'4-1 World Bank Categories'!$B$4:$C$220,2,FALSE)</f>
        <v>Low income</v>
      </c>
      <c r="J744" s="127" t="s">
        <v>3381</v>
      </c>
      <c r="K744" s="127" t="s">
        <v>14507</v>
      </c>
      <c r="L744" s="127" t="s">
        <v>14508</v>
      </c>
      <c r="M744" s="127" t="s">
        <v>16453</v>
      </c>
      <c r="N744" s="155"/>
      <c r="O744" s="155"/>
      <c r="P744" s="127" t="s">
        <v>14509</v>
      </c>
      <c r="Q744" s="244" t="s">
        <v>14510</v>
      </c>
      <c r="R744" s="289" t="s">
        <v>7680</v>
      </c>
      <c r="S744" s="283" t="s">
        <v>16454</v>
      </c>
      <c r="T744" s="284">
        <v>26434.0</v>
      </c>
      <c r="U744" s="283" t="s">
        <v>3381</v>
      </c>
      <c r="V744" s="148" t="s">
        <v>16449</v>
      </c>
      <c r="W744" s="148"/>
    </row>
    <row r="745" ht="22.5" customHeight="1">
      <c r="A745" s="251">
        <v>46125.74948982639</v>
      </c>
      <c r="B745" s="127" t="s">
        <v>10603</v>
      </c>
      <c r="C745" s="127" t="s">
        <v>16455</v>
      </c>
      <c r="D745" s="127" t="s">
        <v>11316</v>
      </c>
      <c r="E745" s="252">
        <v>35849.0</v>
      </c>
      <c r="F745" s="127" t="s">
        <v>14434</v>
      </c>
      <c r="G745" s="127" t="s">
        <v>16456</v>
      </c>
      <c r="H745" s="127" t="s">
        <v>128</v>
      </c>
      <c r="I745" s="121" t="str">
        <f>VLOOKUP(CLEAN(F745),'4-1 World Bank Categories'!$B$4:$C$220,2,FALSE)</f>
        <v>High income</v>
      </c>
      <c r="J745" s="127" t="s">
        <v>16457</v>
      </c>
      <c r="K745" s="127" t="s">
        <v>14512</v>
      </c>
      <c r="L745" s="127" t="s">
        <v>16458</v>
      </c>
      <c r="M745" s="155"/>
      <c r="N745" s="155"/>
      <c r="O745" s="155"/>
      <c r="P745" s="127" t="s">
        <v>14509</v>
      </c>
      <c r="Q745" s="244" t="s">
        <v>14510</v>
      </c>
      <c r="R745" s="125" t="s">
        <v>14516</v>
      </c>
      <c r="S745" s="295" t="s">
        <v>10603</v>
      </c>
      <c r="T745" s="296">
        <v>35849.0</v>
      </c>
      <c r="U745" s="155"/>
      <c r="V745" s="295"/>
      <c r="W745" s="295"/>
    </row>
    <row r="746" ht="22.5" customHeight="1">
      <c r="A746" s="251">
        <v>46125.89843789352</v>
      </c>
      <c r="B746" s="127" t="s">
        <v>10610</v>
      </c>
      <c r="C746" s="127" t="s">
        <v>16459</v>
      </c>
      <c r="D746" s="127" t="s">
        <v>11316</v>
      </c>
      <c r="E746" s="252">
        <v>38579.0</v>
      </c>
      <c r="F746" s="127" t="s">
        <v>3714</v>
      </c>
      <c r="G746" s="127" t="s">
        <v>15143</v>
      </c>
      <c r="H746" s="127" t="s">
        <v>11682</v>
      </c>
      <c r="I746" s="121" t="str">
        <f>VLOOKUP(CLEAN(F746),'4-1 World Bank Categories'!$B$4:$C$220,2,FALSE)</f>
        <v>Middle income</v>
      </c>
      <c r="J746" s="127" t="s">
        <v>10611</v>
      </c>
      <c r="K746" s="127" t="s">
        <v>14507</v>
      </c>
      <c r="L746" s="127" t="s">
        <v>16460</v>
      </c>
      <c r="M746" s="155"/>
      <c r="N746" s="155"/>
      <c r="O746" s="155"/>
      <c r="P746" s="127" t="s">
        <v>14509</v>
      </c>
      <c r="Q746" s="244" t="s">
        <v>14510</v>
      </c>
      <c r="R746" s="133" t="s">
        <v>7680</v>
      </c>
      <c r="S746" s="295" t="s">
        <v>10610</v>
      </c>
      <c r="T746" s="296">
        <v>38579.0</v>
      </c>
      <c r="U746" s="155"/>
      <c r="V746" s="295"/>
      <c r="W746" s="295"/>
    </row>
    <row r="747" ht="22.5" customHeight="1">
      <c r="A747" s="251">
        <v>46126.698397025466</v>
      </c>
      <c r="B747" s="127" t="s">
        <v>5579</v>
      </c>
      <c r="C747" s="127" t="s">
        <v>5579</v>
      </c>
      <c r="D747" s="127" t="s">
        <v>11286</v>
      </c>
      <c r="E747" s="252">
        <v>31542.0</v>
      </c>
      <c r="F747" s="127" t="s">
        <v>2014</v>
      </c>
      <c r="G747" s="127" t="s">
        <v>16461</v>
      </c>
      <c r="H747" s="127" t="s">
        <v>11973</v>
      </c>
      <c r="I747" s="121" t="str">
        <f>VLOOKUP(CLEAN(F747),'4-1 World Bank Categories'!$B$4:$C$220,2,FALSE)</f>
        <v>Low income</v>
      </c>
      <c r="J747" s="127" t="s">
        <v>5581</v>
      </c>
      <c r="K747" s="127" t="s">
        <v>14507</v>
      </c>
      <c r="L747" s="127" t="s">
        <v>14508</v>
      </c>
      <c r="M747" s="155"/>
      <c r="N747" s="155"/>
      <c r="O747" s="155"/>
      <c r="P747" s="127" t="s">
        <v>14509</v>
      </c>
      <c r="Q747" s="244" t="s">
        <v>14510</v>
      </c>
      <c r="R747" s="133" t="s">
        <v>7680</v>
      </c>
      <c r="S747" s="295" t="s">
        <v>5579</v>
      </c>
      <c r="T747" s="296">
        <v>31542.0</v>
      </c>
      <c r="U747" s="155"/>
      <c r="V747" s="295"/>
      <c r="W747" s="295"/>
    </row>
    <row r="748" ht="22.5" customHeight="1">
      <c r="A748" s="251">
        <v>46127.69368866898</v>
      </c>
      <c r="B748" s="127" t="s">
        <v>10624</v>
      </c>
      <c r="C748" s="155"/>
      <c r="D748" s="127" t="s">
        <v>11286</v>
      </c>
      <c r="E748" s="252">
        <v>28965.0</v>
      </c>
      <c r="F748" s="127" t="s">
        <v>5157</v>
      </c>
      <c r="G748" s="127" t="s">
        <v>16462</v>
      </c>
      <c r="H748" s="127" t="s">
        <v>16463</v>
      </c>
      <c r="I748" s="121" t="str">
        <f>VLOOKUP(CLEAN(F748),'4-1 World Bank Categories'!$B$4:$C$220,2,FALSE)</f>
        <v>Middle income</v>
      </c>
      <c r="J748" s="127" t="s">
        <v>10626</v>
      </c>
      <c r="K748" s="127" t="s">
        <v>14512</v>
      </c>
      <c r="L748" s="127" t="s">
        <v>14585</v>
      </c>
      <c r="M748" s="155"/>
      <c r="N748" s="155"/>
      <c r="O748" s="155"/>
      <c r="P748" s="127" t="s">
        <v>14509</v>
      </c>
      <c r="Q748" s="244" t="s">
        <v>14510</v>
      </c>
      <c r="R748" s="125" t="s">
        <v>7680</v>
      </c>
      <c r="S748" s="295" t="s">
        <v>10624</v>
      </c>
      <c r="T748" s="296">
        <v>28965.0</v>
      </c>
      <c r="U748" s="155"/>
      <c r="V748" s="295"/>
      <c r="W748" s="295"/>
    </row>
    <row r="749" ht="22.5" hidden="1" customHeight="1">
      <c r="A749" s="251">
        <v>46127.92546655092</v>
      </c>
      <c r="B749" s="127" t="s">
        <v>16464</v>
      </c>
      <c r="C749" s="127" t="s">
        <v>16465</v>
      </c>
      <c r="D749" s="127" t="s">
        <v>11286</v>
      </c>
      <c r="E749" s="252">
        <v>32870.0</v>
      </c>
      <c r="F749" s="127" t="s">
        <v>192</v>
      </c>
      <c r="G749" s="127" t="s">
        <v>16466</v>
      </c>
      <c r="H749" s="127" t="s">
        <v>11590</v>
      </c>
      <c r="I749" s="121" t="str">
        <f>VLOOKUP(CLEAN(F749),'4-1 World Bank Categories'!$B$4:$C$220,2,FALSE)</f>
        <v>Middle income</v>
      </c>
      <c r="J749" s="127" t="s">
        <v>10938</v>
      </c>
      <c r="K749" s="127" t="s">
        <v>14507</v>
      </c>
      <c r="L749" s="127" t="s">
        <v>14508</v>
      </c>
      <c r="M749" s="155"/>
      <c r="N749" s="155"/>
      <c r="O749" s="155"/>
      <c r="P749" s="127" t="s">
        <v>14509</v>
      </c>
      <c r="Q749" s="194" t="s">
        <v>14523</v>
      </c>
      <c r="R749" s="275"/>
      <c r="S749" s="295"/>
      <c r="T749" s="295"/>
      <c r="U749" s="155"/>
      <c r="V749" s="295"/>
      <c r="W749" s="295"/>
    </row>
    <row r="750" ht="22.5" customHeight="1">
      <c r="A750" s="251">
        <v>46128.35053600694</v>
      </c>
      <c r="B750" s="127" t="s">
        <v>8643</v>
      </c>
      <c r="C750" s="155"/>
      <c r="D750" s="127" t="s">
        <v>11316</v>
      </c>
      <c r="E750" s="252">
        <v>27853.0</v>
      </c>
      <c r="F750" s="127" t="s">
        <v>634</v>
      </c>
      <c r="G750" s="127" t="s">
        <v>14722</v>
      </c>
      <c r="H750" s="127" t="s">
        <v>16467</v>
      </c>
      <c r="I750" s="121" t="str">
        <f>VLOOKUP(CLEAN(F750),'4-1 World Bank Categories'!$B$4:$C$220,2,FALSE)</f>
        <v>Middle income</v>
      </c>
      <c r="J750" s="127" t="s">
        <v>8645</v>
      </c>
      <c r="K750" s="127" t="s">
        <v>14507</v>
      </c>
      <c r="L750" s="127" t="s">
        <v>14592</v>
      </c>
      <c r="M750" s="155"/>
      <c r="N750" s="155"/>
      <c r="O750" s="155"/>
      <c r="P750" s="127" t="s">
        <v>14509</v>
      </c>
      <c r="Q750" s="244" t="s">
        <v>14510</v>
      </c>
      <c r="R750" s="133" t="s">
        <v>7680</v>
      </c>
      <c r="S750" s="295" t="s">
        <v>8643</v>
      </c>
      <c r="T750" s="296">
        <v>27853.0</v>
      </c>
      <c r="U750" s="155"/>
      <c r="V750" s="295"/>
      <c r="W750" s="295"/>
    </row>
    <row r="751" ht="22.5" customHeight="1">
      <c r="A751" s="278">
        <v>46128.909374930554</v>
      </c>
      <c r="B751" s="279" t="s">
        <v>9908</v>
      </c>
      <c r="C751" s="279" t="s">
        <v>16468</v>
      </c>
      <c r="D751" s="279" t="s">
        <v>11286</v>
      </c>
      <c r="E751" s="281">
        <v>36243.0</v>
      </c>
      <c r="F751" s="279" t="s">
        <v>3714</v>
      </c>
      <c r="G751" s="279" t="s">
        <v>16469</v>
      </c>
      <c r="H751" s="279" t="s">
        <v>12233</v>
      </c>
      <c r="I751" s="121" t="str">
        <f>VLOOKUP(CLEAN(F751),'4-1 World Bank Categories'!$B$4:$C$220,2,FALSE)</f>
        <v>Middle income</v>
      </c>
      <c r="J751" s="279" t="s">
        <v>9910</v>
      </c>
      <c r="K751" s="279" t="s">
        <v>14512</v>
      </c>
      <c r="L751" s="279" t="s">
        <v>14508</v>
      </c>
      <c r="M751" s="279"/>
      <c r="N751" s="279"/>
      <c r="O751" s="155"/>
      <c r="P751" s="279" t="s">
        <v>14509</v>
      </c>
      <c r="Q751" s="244" t="s">
        <v>14510</v>
      </c>
      <c r="R751" s="275" t="s">
        <v>14516</v>
      </c>
      <c r="S751" s="295" t="s">
        <v>9908</v>
      </c>
      <c r="T751" s="296"/>
      <c r="U751" s="155"/>
      <c r="V751" s="295"/>
      <c r="W751" s="295"/>
    </row>
    <row r="752" ht="22.5" customHeight="1">
      <c r="A752" s="251">
        <v>46129.01316498843</v>
      </c>
      <c r="B752" s="127" t="s">
        <v>8137</v>
      </c>
      <c r="C752" s="155"/>
      <c r="D752" s="127" t="s">
        <v>11286</v>
      </c>
      <c r="E752" s="252">
        <v>32759.0</v>
      </c>
      <c r="F752" s="127" t="s">
        <v>2107</v>
      </c>
      <c r="G752" s="127" t="s">
        <v>266</v>
      </c>
      <c r="H752" s="127" t="s">
        <v>16470</v>
      </c>
      <c r="I752" s="121" t="str">
        <f>VLOOKUP(CLEAN(F752),'4-1 World Bank Categories'!$B$4:$C$220,2,FALSE)</f>
        <v>High income</v>
      </c>
      <c r="J752" s="127" t="s">
        <v>8139</v>
      </c>
      <c r="K752" s="127" t="s">
        <v>14507</v>
      </c>
      <c r="L752" s="127" t="s">
        <v>14592</v>
      </c>
      <c r="M752" s="155"/>
      <c r="N752" s="155"/>
      <c r="O752" s="155"/>
      <c r="P752" s="127" t="s">
        <v>14509</v>
      </c>
      <c r="Q752" s="244" t="s">
        <v>14510</v>
      </c>
      <c r="R752" s="125" t="s">
        <v>14516</v>
      </c>
      <c r="S752" s="295" t="s">
        <v>8137</v>
      </c>
      <c r="T752" s="296">
        <v>32759.0</v>
      </c>
      <c r="U752" s="155"/>
      <c r="V752" s="295"/>
      <c r="W752" s="295"/>
    </row>
    <row r="753" ht="22.5" customHeight="1">
      <c r="A753" s="251">
        <v>46129.57786832176</v>
      </c>
      <c r="B753" s="127" t="s">
        <v>6988</v>
      </c>
      <c r="C753" s="155"/>
      <c r="D753" s="127" t="s">
        <v>11286</v>
      </c>
      <c r="E753" s="252">
        <v>33415.0</v>
      </c>
      <c r="F753" s="127" t="s">
        <v>4106</v>
      </c>
      <c r="G753" s="127" t="s">
        <v>16471</v>
      </c>
      <c r="H753" s="127" t="s">
        <v>273</v>
      </c>
      <c r="I753" s="121" t="str">
        <f>VLOOKUP(CLEAN(F753),'4-1 World Bank Categories'!$B$4:$C$220,2,FALSE)</f>
        <v>Middle income</v>
      </c>
      <c r="J753" s="127" t="s">
        <v>16472</v>
      </c>
      <c r="K753" s="127" t="s">
        <v>14507</v>
      </c>
      <c r="L753" s="127" t="s">
        <v>14508</v>
      </c>
      <c r="M753" s="127" t="s">
        <v>16473</v>
      </c>
      <c r="N753" s="155"/>
      <c r="O753" s="155"/>
      <c r="P753" s="127" t="s">
        <v>14509</v>
      </c>
      <c r="Q753" s="244" t="s">
        <v>14510</v>
      </c>
      <c r="R753" s="133"/>
      <c r="S753" s="295" t="s">
        <v>6988</v>
      </c>
      <c r="T753" s="296">
        <v>33415.0</v>
      </c>
      <c r="U753" s="155"/>
      <c r="V753" s="295"/>
      <c r="W753" s="295"/>
    </row>
    <row r="754" ht="22.5" customHeight="1">
      <c r="A754" s="251">
        <v>46130.361662696756</v>
      </c>
      <c r="B754" s="127" t="s">
        <v>16474</v>
      </c>
      <c r="C754" s="155"/>
      <c r="D754" s="127" t="s">
        <v>11316</v>
      </c>
      <c r="E754" s="252">
        <v>30778.0</v>
      </c>
      <c r="F754" s="127" t="s">
        <v>221</v>
      </c>
      <c r="G754" s="127" t="s">
        <v>16475</v>
      </c>
      <c r="H754" s="127" t="s">
        <v>16476</v>
      </c>
      <c r="I754" s="121" t="str">
        <f>VLOOKUP(CLEAN(F754),'4-1 World Bank Categories'!$B$4:$C$220,2,FALSE)</f>
        <v>High income</v>
      </c>
      <c r="J754" s="127" t="s">
        <v>8003</v>
      </c>
      <c r="K754" s="127" t="s">
        <v>14507</v>
      </c>
      <c r="L754" s="127" t="s">
        <v>14508</v>
      </c>
      <c r="M754" s="127"/>
      <c r="N754" s="155"/>
      <c r="O754" s="155"/>
      <c r="P754" s="127" t="s">
        <v>14509</v>
      </c>
      <c r="Q754" s="244" t="s">
        <v>14510</v>
      </c>
      <c r="R754" s="297" t="s">
        <v>7680</v>
      </c>
      <c r="S754" s="295" t="s">
        <v>16477</v>
      </c>
      <c r="T754" s="298" t="s">
        <v>16478</v>
      </c>
      <c r="U754" s="127" t="s">
        <v>8003</v>
      </c>
      <c r="V754" s="295"/>
      <c r="W754" s="295"/>
    </row>
    <row r="755" ht="22.5" customHeight="1">
      <c r="A755" s="251">
        <v>46130.38065518519</v>
      </c>
      <c r="B755" s="127" t="s">
        <v>6436</v>
      </c>
      <c r="C755" s="155"/>
      <c r="D755" s="127" t="s">
        <v>11286</v>
      </c>
      <c r="E755" s="252">
        <v>32320.0</v>
      </c>
      <c r="F755" s="127" t="s">
        <v>6440</v>
      </c>
      <c r="G755" s="127" t="s">
        <v>16479</v>
      </c>
      <c r="H755" s="127" t="s">
        <v>16480</v>
      </c>
      <c r="I755" s="121" t="str">
        <f>VLOOKUP(CLEAN(F755),'4-1 World Bank Categories'!$B$4:$C$220,2,FALSE)</f>
        <v>Middle income</v>
      </c>
      <c r="J755" s="127" t="s">
        <v>6438</v>
      </c>
      <c r="K755" s="127" t="s">
        <v>14507</v>
      </c>
      <c r="L755" s="127" t="s">
        <v>14508</v>
      </c>
      <c r="M755" s="155"/>
      <c r="N755" s="155"/>
      <c r="O755" s="155"/>
      <c r="P755" s="127" t="s">
        <v>14509</v>
      </c>
      <c r="Q755" s="244" t="s">
        <v>14510</v>
      </c>
      <c r="R755" s="133" t="s">
        <v>7680</v>
      </c>
      <c r="S755" s="295" t="s">
        <v>6436</v>
      </c>
      <c r="T755" s="296">
        <v>32320.0</v>
      </c>
      <c r="U755" s="155"/>
      <c r="V755" s="295"/>
      <c r="W755" s="295"/>
    </row>
    <row r="756" ht="22.5" customHeight="1">
      <c r="A756" s="271">
        <v>46130.72992752315</v>
      </c>
      <c r="B756" s="272" t="s">
        <v>16481</v>
      </c>
      <c r="C756" s="274"/>
      <c r="D756" s="272" t="s">
        <v>11316</v>
      </c>
      <c r="E756" s="273">
        <v>34905.0</v>
      </c>
      <c r="F756" s="272" t="s">
        <v>2212</v>
      </c>
      <c r="G756" s="272" t="s">
        <v>16482</v>
      </c>
      <c r="H756" s="272" t="s">
        <v>13838</v>
      </c>
      <c r="I756" s="121" t="str">
        <f>VLOOKUP(CLEAN(F756),'4-1 World Bank Categories'!$B$4:$C$220,2,FALSE)</f>
        <v>High income</v>
      </c>
      <c r="J756" s="272" t="s">
        <v>5827</v>
      </c>
      <c r="K756" s="272" t="s">
        <v>14507</v>
      </c>
      <c r="L756" s="272" t="s">
        <v>14508</v>
      </c>
      <c r="M756" s="272"/>
      <c r="N756" s="272"/>
      <c r="O756" s="282"/>
      <c r="P756" s="272" t="s">
        <v>14509</v>
      </c>
      <c r="Q756" s="244" t="s">
        <v>14510</v>
      </c>
      <c r="R756" s="275" t="s">
        <v>14516</v>
      </c>
      <c r="S756" s="295" t="s">
        <v>16483</v>
      </c>
      <c r="T756" s="296"/>
      <c r="U756" s="155"/>
      <c r="V756" s="295"/>
      <c r="W756" s="295"/>
    </row>
    <row r="757" ht="22.5" customHeight="1">
      <c r="A757" s="299">
        <v>46131.12878982638</v>
      </c>
      <c r="B757" s="300" t="s">
        <v>14527</v>
      </c>
      <c r="C757" s="301"/>
      <c r="D757" s="300" t="s">
        <v>11286</v>
      </c>
      <c r="E757" s="302">
        <v>36458.0</v>
      </c>
      <c r="F757" s="300" t="s">
        <v>161</v>
      </c>
      <c r="G757" s="300" t="s">
        <v>16484</v>
      </c>
      <c r="H757" s="300" t="s">
        <v>11674</v>
      </c>
      <c r="I757" s="121" t="str">
        <f>VLOOKUP(CLEAN(F757),'4-1 World Bank Categories'!$B$4:$C$220,2,FALSE)</f>
        <v>Middle income</v>
      </c>
      <c r="J757" s="300" t="s">
        <v>160</v>
      </c>
      <c r="K757" s="300" t="s">
        <v>14507</v>
      </c>
      <c r="L757" s="300" t="s">
        <v>14508</v>
      </c>
      <c r="M757" s="300"/>
      <c r="N757" s="300"/>
      <c r="O757" s="301"/>
      <c r="P757" s="300" t="s">
        <v>14509</v>
      </c>
      <c r="Q757" s="244" t="s">
        <v>14510</v>
      </c>
      <c r="R757" s="275" t="s">
        <v>7680</v>
      </c>
      <c r="S757" s="303" t="s">
        <v>14527</v>
      </c>
      <c r="T757" s="304"/>
      <c r="U757" s="305"/>
      <c r="V757" s="303"/>
      <c r="W757" s="303"/>
    </row>
    <row r="758" ht="22.5" customHeight="1">
      <c r="A758" s="251">
        <v>46131.26218903935</v>
      </c>
      <c r="B758" s="127" t="s">
        <v>5450</v>
      </c>
      <c r="C758" s="155"/>
      <c r="D758" s="127" t="s">
        <v>11316</v>
      </c>
      <c r="E758" s="252">
        <v>27983.0</v>
      </c>
      <c r="F758" s="127" t="s">
        <v>14517</v>
      </c>
      <c r="G758" s="127" t="s">
        <v>16485</v>
      </c>
      <c r="H758" s="127" t="s">
        <v>15057</v>
      </c>
      <c r="I758" s="121" t="str">
        <f>VLOOKUP(CLEAN(F758),'4-1 World Bank Categories'!$B$4:$C$220,2,FALSE)</f>
        <v>Low income</v>
      </c>
      <c r="J758" s="127" t="s">
        <v>5287</v>
      </c>
      <c r="K758" s="127" t="s">
        <v>14507</v>
      </c>
      <c r="L758" s="127" t="s">
        <v>14592</v>
      </c>
      <c r="M758" s="155"/>
      <c r="N758" s="155"/>
      <c r="O758" s="155"/>
      <c r="P758" s="127" t="s">
        <v>14509</v>
      </c>
      <c r="Q758" s="244" t="s">
        <v>14510</v>
      </c>
      <c r="R758" s="133" t="s">
        <v>14516</v>
      </c>
      <c r="S758" s="295" t="s">
        <v>5450</v>
      </c>
      <c r="T758" s="296">
        <v>28072.0</v>
      </c>
      <c r="U758" s="155"/>
      <c r="V758" s="295"/>
      <c r="W758" s="295"/>
    </row>
    <row r="759" ht="22.5" customHeight="1">
      <c r="A759" s="251">
        <v>46131.529078113424</v>
      </c>
      <c r="B759" s="127" t="s">
        <v>10659</v>
      </c>
      <c r="C759" s="155"/>
      <c r="D759" s="127" t="s">
        <v>11286</v>
      </c>
      <c r="E759" s="252">
        <v>23682.0</v>
      </c>
      <c r="F759" s="127" t="s">
        <v>192</v>
      </c>
      <c r="G759" s="127" t="s">
        <v>16486</v>
      </c>
      <c r="H759" s="127" t="s">
        <v>16487</v>
      </c>
      <c r="I759" s="121" t="str">
        <f>VLOOKUP(CLEAN(F759),'4-1 World Bank Categories'!$B$4:$C$220,2,FALSE)</f>
        <v>Middle income</v>
      </c>
      <c r="J759" s="127" t="s">
        <v>10661</v>
      </c>
      <c r="K759" s="127" t="s">
        <v>14507</v>
      </c>
      <c r="L759" s="127" t="s">
        <v>14508</v>
      </c>
      <c r="M759" s="155"/>
      <c r="N759" s="155"/>
      <c r="O759" s="155"/>
      <c r="P759" s="127" t="s">
        <v>14509</v>
      </c>
      <c r="Q759" s="244" t="s">
        <v>14510</v>
      </c>
      <c r="R759" s="125"/>
      <c r="S759" s="295" t="s">
        <v>10659</v>
      </c>
      <c r="T759" s="296">
        <v>23682.0</v>
      </c>
      <c r="U759" s="155"/>
      <c r="V759" s="295"/>
      <c r="W759" s="295"/>
    </row>
    <row r="760" ht="22.5" customHeight="1">
      <c r="A760" s="251">
        <v>46131.57173758102</v>
      </c>
      <c r="B760" s="127" t="s">
        <v>16488</v>
      </c>
      <c r="C760" s="127" t="s">
        <v>16488</v>
      </c>
      <c r="D760" s="127" t="s">
        <v>11316</v>
      </c>
      <c r="E760" s="252">
        <v>20526.0</v>
      </c>
      <c r="F760" s="127" t="s">
        <v>249</v>
      </c>
      <c r="G760" s="127" t="s">
        <v>16489</v>
      </c>
      <c r="H760" s="127" t="s">
        <v>16490</v>
      </c>
      <c r="I760" s="121" t="str">
        <f>VLOOKUP(CLEAN(F760),'4-1 World Bank Categories'!$B$4:$C$220,2,FALSE)</f>
        <v>High income</v>
      </c>
      <c r="J760" s="127" t="s">
        <v>16491</v>
      </c>
      <c r="K760" s="127" t="s">
        <v>14507</v>
      </c>
      <c r="L760" s="127" t="s">
        <v>14508</v>
      </c>
      <c r="M760" s="127" t="s">
        <v>16492</v>
      </c>
      <c r="N760" s="155"/>
      <c r="O760" s="155"/>
      <c r="P760" s="127" t="s">
        <v>14509</v>
      </c>
      <c r="Q760" s="244" t="s">
        <v>14510</v>
      </c>
      <c r="R760" s="306" t="s">
        <v>14516</v>
      </c>
      <c r="S760" s="295" t="s">
        <v>16493</v>
      </c>
      <c r="T760" s="298" t="s">
        <v>16494</v>
      </c>
      <c r="U760" s="295" t="s">
        <v>4336</v>
      </c>
      <c r="V760" s="155"/>
      <c r="W760" s="127"/>
    </row>
    <row r="761" ht="22.5" customHeight="1">
      <c r="A761" s="258">
        <v>46131.57318017361</v>
      </c>
      <c r="B761" s="122" t="s">
        <v>16495</v>
      </c>
      <c r="C761" s="122"/>
      <c r="D761" s="122" t="s">
        <v>11286</v>
      </c>
      <c r="E761" s="259">
        <v>19760.0</v>
      </c>
      <c r="F761" s="122" t="s">
        <v>249</v>
      </c>
      <c r="G761" s="122" t="s">
        <v>16489</v>
      </c>
      <c r="H761" s="122" t="s">
        <v>16490</v>
      </c>
      <c r="I761" s="121" t="str">
        <f>VLOOKUP(CLEAN(F761),'4-1 World Bank Categories'!$B$4:$C$220,2,FALSE)</f>
        <v>High income</v>
      </c>
      <c r="J761" s="122" t="s">
        <v>16491</v>
      </c>
      <c r="K761" s="122" t="s">
        <v>14507</v>
      </c>
      <c r="L761" s="122" t="s">
        <v>14508</v>
      </c>
      <c r="M761" s="122" t="s">
        <v>16496</v>
      </c>
      <c r="N761" s="122"/>
      <c r="O761" s="122"/>
      <c r="P761" s="122" t="s">
        <v>14509</v>
      </c>
      <c r="Q761" s="244" t="s">
        <v>14510</v>
      </c>
      <c r="R761" s="307" t="s">
        <v>14516</v>
      </c>
      <c r="S761" s="256" t="s">
        <v>16497</v>
      </c>
      <c r="T761" s="308" t="s">
        <v>16498</v>
      </c>
      <c r="U761" s="256" t="s">
        <v>4344</v>
      </c>
      <c r="V761" s="122"/>
      <c r="W761" s="122"/>
    </row>
    <row r="762" ht="22.5" customHeight="1">
      <c r="A762" s="251">
        <v>46131.88591619213</v>
      </c>
      <c r="B762" s="127" t="s">
        <v>16499</v>
      </c>
      <c r="C762" s="155"/>
      <c r="D762" s="127" t="s">
        <v>11316</v>
      </c>
      <c r="E762" s="252">
        <v>37582.0</v>
      </c>
      <c r="F762" s="127" t="s">
        <v>272</v>
      </c>
      <c r="G762" s="127" t="s">
        <v>15848</v>
      </c>
      <c r="H762" s="127" t="s">
        <v>16500</v>
      </c>
      <c r="I762" s="121" t="str">
        <f>VLOOKUP(CLEAN(F762),'4-1 World Bank Categories'!$B$4:$C$220,2,FALSE)</f>
        <v>Low income</v>
      </c>
      <c r="J762" s="127" t="s">
        <v>10454</v>
      </c>
      <c r="K762" s="127" t="s">
        <v>14507</v>
      </c>
      <c r="L762" s="127" t="s">
        <v>14508</v>
      </c>
      <c r="M762" s="155"/>
      <c r="N762" s="155"/>
      <c r="O762" s="155"/>
      <c r="P762" s="127" t="s">
        <v>14509</v>
      </c>
      <c r="Q762" s="244" t="s">
        <v>14510</v>
      </c>
      <c r="R762" s="255"/>
      <c r="S762" s="127" t="s">
        <v>10452</v>
      </c>
      <c r="T762" s="309">
        <v>37582.0</v>
      </c>
      <c r="U762" s="127" t="s">
        <v>10454</v>
      </c>
      <c r="V762" s="155"/>
      <c r="W762" s="127"/>
    </row>
    <row r="763" ht="22.5" customHeight="1">
      <c r="A763" s="251">
        <v>46132.212687604166</v>
      </c>
      <c r="B763" s="127" t="s">
        <v>10598</v>
      </c>
      <c r="C763" s="155"/>
      <c r="D763" s="127" t="s">
        <v>11286</v>
      </c>
      <c r="E763" s="252">
        <v>32069.0</v>
      </c>
      <c r="F763" s="127" t="s">
        <v>16501</v>
      </c>
      <c r="G763" s="127" t="s">
        <v>16502</v>
      </c>
      <c r="H763" s="127" t="s">
        <v>16503</v>
      </c>
      <c r="I763" s="121" t="str">
        <f>VLOOKUP(CLEAN(F763),'4-1 World Bank Categories'!$B$4:$C$220,2,FALSE)</f>
        <v>Low income</v>
      </c>
      <c r="J763" s="127" t="s">
        <v>10600</v>
      </c>
      <c r="K763" s="127" t="s">
        <v>14507</v>
      </c>
      <c r="L763" s="127" t="s">
        <v>14508</v>
      </c>
      <c r="M763" s="155"/>
      <c r="N763" s="155"/>
      <c r="O763" s="155"/>
      <c r="P763" s="127" t="s">
        <v>14509</v>
      </c>
      <c r="Q763" s="244" t="s">
        <v>14510</v>
      </c>
      <c r="R763" s="255"/>
      <c r="S763" s="127" t="s">
        <v>16504</v>
      </c>
      <c r="T763" s="155"/>
      <c r="U763" s="127" t="s">
        <v>10600</v>
      </c>
      <c r="V763" s="155"/>
      <c r="W763" s="127"/>
    </row>
    <row r="764" ht="22.5" customHeight="1">
      <c r="A764" s="251">
        <v>46133.77237909722</v>
      </c>
      <c r="B764" s="127" t="s">
        <v>16505</v>
      </c>
      <c r="C764" s="155"/>
      <c r="D764" s="127" t="s">
        <v>11286</v>
      </c>
      <c r="E764" s="252">
        <v>37841.0</v>
      </c>
      <c r="F764" s="127" t="s">
        <v>314</v>
      </c>
      <c r="G764" s="127" t="s">
        <v>16506</v>
      </c>
      <c r="H764" s="127" t="s">
        <v>16507</v>
      </c>
      <c r="I764" s="121" t="str">
        <f>VLOOKUP(CLEAN(F764),'4-1 World Bank Categories'!$B$4:$C$220,2,FALSE)</f>
        <v>Middle income</v>
      </c>
      <c r="J764" s="127" t="s">
        <v>10666</v>
      </c>
      <c r="K764" s="127" t="s">
        <v>14507</v>
      </c>
      <c r="L764" s="257" t="s">
        <v>14900</v>
      </c>
      <c r="M764" s="155"/>
      <c r="N764" s="155"/>
      <c r="O764" s="155"/>
      <c r="P764" s="127" t="s">
        <v>14509</v>
      </c>
      <c r="Q764" s="244" t="s">
        <v>14510</v>
      </c>
      <c r="R764" s="255"/>
      <c r="S764" s="127" t="s">
        <v>1391</v>
      </c>
      <c r="T764" s="155"/>
      <c r="U764" s="127" t="s">
        <v>10666</v>
      </c>
      <c r="V764" s="155"/>
      <c r="W764" s="127"/>
    </row>
    <row r="765" ht="22.5" customHeight="1">
      <c r="A765" s="251">
        <v>46135.95834074074</v>
      </c>
      <c r="B765" s="127" t="s">
        <v>16508</v>
      </c>
      <c r="C765" s="155"/>
      <c r="D765" s="127" t="s">
        <v>11286</v>
      </c>
      <c r="E765" s="252">
        <v>33887.0</v>
      </c>
      <c r="F765" s="127" t="s">
        <v>16509</v>
      </c>
      <c r="G765" s="127" t="s">
        <v>16510</v>
      </c>
      <c r="H765" s="127" t="s">
        <v>16110</v>
      </c>
      <c r="I765" s="121" t="str">
        <f>VLOOKUP(CLEAN(F765),'4-1 World Bank Categories'!$B$4:$C$220,2,FALSE)</f>
        <v>Low income</v>
      </c>
      <c r="J765" s="127" t="s">
        <v>16511</v>
      </c>
      <c r="K765" s="127" t="s">
        <v>14507</v>
      </c>
      <c r="L765" s="127" t="s">
        <v>14648</v>
      </c>
      <c r="M765" s="155"/>
      <c r="N765" s="155"/>
      <c r="O765" s="155"/>
      <c r="P765" s="127" t="s">
        <v>14509</v>
      </c>
      <c r="Q765" s="194" t="s">
        <v>16512</v>
      </c>
      <c r="R765" s="255"/>
      <c r="S765" s="155"/>
      <c r="T765" s="155"/>
      <c r="U765" s="155"/>
      <c r="V765" s="155"/>
      <c r="W765" s="127"/>
    </row>
    <row r="766" ht="22.5" customHeight="1">
      <c r="A766" s="251">
        <v>46136.52939096065</v>
      </c>
      <c r="B766" s="127" t="s">
        <v>10688</v>
      </c>
      <c r="C766" s="127" t="s">
        <v>767</v>
      </c>
      <c r="D766" s="127" t="s">
        <v>11286</v>
      </c>
      <c r="E766" s="252">
        <v>31597.0</v>
      </c>
      <c r="F766" s="127" t="s">
        <v>16513</v>
      </c>
      <c r="G766" s="127" t="s">
        <v>16514</v>
      </c>
      <c r="H766" s="127" t="s">
        <v>11590</v>
      </c>
      <c r="I766" s="121" t="str">
        <f>VLOOKUP(CLEAN(F766),'4-1 World Bank Categories'!$B$4:$C$220,2,FALSE)</f>
        <v>Middle income</v>
      </c>
      <c r="J766" s="127" t="s">
        <v>16515</v>
      </c>
      <c r="K766" s="127" t="s">
        <v>14507</v>
      </c>
      <c r="L766" s="127" t="s">
        <v>14508</v>
      </c>
      <c r="M766" s="127" t="s">
        <v>16516</v>
      </c>
      <c r="N766" s="127" t="s">
        <v>16517</v>
      </c>
      <c r="O766" s="127" t="s">
        <v>16518</v>
      </c>
      <c r="P766" s="127" t="s">
        <v>14509</v>
      </c>
      <c r="Q766" s="244" t="s">
        <v>14510</v>
      </c>
      <c r="R766" s="255" t="s">
        <v>14516</v>
      </c>
      <c r="S766" s="155"/>
      <c r="T766" s="155"/>
      <c r="U766" s="155"/>
      <c r="V766" s="155"/>
      <c r="W766" s="127"/>
    </row>
    <row r="767" ht="22.5" customHeight="1">
      <c r="A767" s="251">
        <v>46136.64584660879</v>
      </c>
      <c r="B767" s="127" t="s">
        <v>16519</v>
      </c>
      <c r="C767" s="127" t="s">
        <v>16520</v>
      </c>
      <c r="D767" s="127" t="s">
        <v>11286</v>
      </c>
      <c r="E767" s="252">
        <v>36719.0</v>
      </c>
      <c r="F767" s="127" t="s">
        <v>14434</v>
      </c>
      <c r="G767" s="127" t="s">
        <v>16521</v>
      </c>
      <c r="H767" s="127" t="s">
        <v>16016</v>
      </c>
      <c r="I767" s="121" t="str">
        <f>VLOOKUP(CLEAN(F767),'4-1 World Bank Categories'!$B$4:$C$220,2,FALSE)</f>
        <v>High income</v>
      </c>
      <c r="J767" s="127" t="s">
        <v>10665</v>
      </c>
      <c r="K767" s="127" t="s">
        <v>14512</v>
      </c>
      <c r="L767" s="127" t="s">
        <v>14876</v>
      </c>
      <c r="M767" s="155"/>
      <c r="N767" s="155"/>
      <c r="O767" s="155"/>
      <c r="P767" s="127" t="s">
        <v>14509</v>
      </c>
      <c r="Q767" s="244" t="s">
        <v>14510</v>
      </c>
      <c r="R767" s="255" t="s">
        <v>14516</v>
      </c>
      <c r="S767" s="127" t="s">
        <v>16519</v>
      </c>
      <c r="T767" s="155"/>
      <c r="U767" s="127" t="s">
        <v>10665</v>
      </c>
      <c r="V767" s="155"/>
      <c r="W767" s="127"/>
    </row>
    <row r="768" ht="22.5" customHeight="1">
      <c r="A768" s="251">
        <v>46137.51612726852</v>
      </c>
      <c r="B768" s="127" t="s">
        <v>10697</v>
      </c>
      <c r="C768" s="155"/>
      <c r="D768" s="127" t="s">
        <v>11286</v>
      </c>
      <c r="E768" s="252">
        <v>23489.0</v>
      </c>
      <c r="F768" s="127" t="s">
        <v>836</v>
      </c>
      <c r="G768" s="127" t="s">
        <v>16522</v>
      </c>
      <c r="H768" s="127" t="s">
        <v>15476</v>
      </c>
      <c r="I768" s="121" t="str">
        <f>VLOOKUP(CLEAN(F768),'4-1 World Bank Categories'!$B$4:$C$220,2,FALSE)</f>
        <v>Middle income</v>
      </c>
      <c r="J768" s="127" t="s">
        <v>10678</v>
      </c>
      <c r="K768" s="127" t="s">
        <v>14507</v>
      </c>
      <c r="L768" s="127" t="s">
        <v>14508</v>
      </c>
      <c r="M768" s="155"/>
      <c r="N768" s="155"/>
      <c r="O768" s="155"/>
      <c r="P768" s="127" t="s">
        <v>14509</v>
      </c>
      <c r="Q768" s="244" t="s">
        <v>14510</v>
      </c>
      <c r="R768" s="255"/>
      <c r="S768" s="155"/>
      <c r="T768" s="155"/>
      <c r="U768" s="155"/>
      <c r="V768" s="155"/>
      <c r="W768" s="127"/>
    </row>
    <row r="769" ht="22.5" customHeight="1">
      <c r="A769" s="251">
        <v>46137.66536960648</v>
      </c>
      <c r="B769" s="127" t="s">
        <v>10720</v>
      </c>
      <c r="C769" s="127" t="s">
        <v>16523</v>
      </c>
      <c r="D769" s="127" t="s">
        <v>11286</v>
      </c>
      <c r="E769" s="252">
        <v>36420.0</v>
      </c>
      <c r="F769" s="127" t="s">
        <v>14434</v>
      </c>
      <c r="G769" s="127" t="s">
        <v>16524</v>
      </c>
      <c r="H769" s="127" t="s">
        <v>13466</v>
      </c>
      <c r="I769" s="121" t="str">
        <f>VLOOKUP(CLEAN(F769),'4-1 World Bank Categories'!$B$4:$C$220,2,FALSE)</f>
        <v>High income</v>
      </c>
      <c r="J769" s="127" t="s">
        <v>10718</v>
      </c>
      <c r="K769" s="127" t="s">
        <v>14512</v>
      </c>
      <c r="L769" s="127" t="s">
        <v>14876</v>
      </c>
      <c r="M769" s="155"/>
      <c r="N769" s="155"/>
      <c r="O769" s="155"/>
      <c r="P769" s="127" t="s">
        <v>14509</v>
      </c>
      <c r="Q769" s="244" t="s">
        <v>14510</v>
      </c>
      <c r="R769" s="148" t="s">
        <v>14516</v>
      </c>
      <c r="S769" s="127" t="s">
        <v>16525</v>
      </c>
      <c r="T769" s="155"/>
      <c r="U769" s="127" t="s">
        <v>16526</v>
      </c>
      <c r="V769" s="155"/>
      <c r="W769" s="127"/>
    </row>
    <row r="770" ht="22.5" customHeight="1">
      <c r="A770" s="251">
        <v>46138.80700920139</v>
      </c>
      <c r="B770" s="127" t="s">
        <v>8119</v>
      </c>
      <c r="C770" s="155"/>
      <c r="D770" s="127" t="s">
        <v>11316</v>
      </c>
      <c r="E770" s="252">
        <v>26141.0</v>
      </c>
      <c r="F770" s="127" t="s">
        <v>299</v>
      </c>
      <c r="G770" s="127" t="s">
        <v>16527</v>
      </c>
      <c r="H770" s="127" t="s">
        <v>16528</v>
      </c>
      <c r="I770" s="121" t="str">
        <f>VLOOKUP(CLEAN(F770),'4-1 World Bank Categories'!$B$4:$C$220,2,FALSE)</f>
        <v>Low income</v>
      </c>
      <c r="J770" s="127" t="s">
        <v>8121</v>
      </c>
      <c r="K770" s="127" t="s">
        <v>14507</v>
      </c>
      <c r="L770" s="127" t="s">
        <v>14592</v>
      </c>
      <c r="M770" s="127" t="s">
        <v>16529</v>
      </c>
      <c r="N770" s="155"/>
      <c r="O770" s="155"/>
      <c r="P770" s="127" t="s">
        <v>14509</v>
      </c>
      <c r="Q770" s="244" t="s">
        <v>14510</v>
      </c>
      <c r="R770" s="255" t="s">
        <v>7680</v>
      </c>
      <c r="S770" s="155"/>
      <c r="T770" s="155"/>
      <c r="U770" s="155"/>
      <c r="V770" s="155"/>
      <c r="W770" s="127"/>
    </row>
    <row r="771" ht="22.5" customHeight="1">
      <c r="A771" s="251">
        <v>46139.094726655094</v>
      </c>
      <c r="B771" s="127" t="s">
        <v>5193</v>
      </c>
      <c r="C771" s="155"/>
      <c r="D771" s="127" t="s">
        <v>11316</v>
      </c>
      <c r="E771" s="252">
        <v>37516.0</v>
      </c>
      <c r="F771" s="127" t="s">
        <v>132</v>
      </c>
      <c r="G771" s="127" t="s">
        <v>16530</v>
      </c>
      <c r="H771" s="127" t="s">
        <v>16531</v>
      </c>
      <c r="I771" s="121" t="str">
        <f>VLOOKUP(CLEAN(F771),'4-1 World Bank Categories'!$B$4:$C$220,2,FALSE)</f>
        <v>Middle income</v>
      </c>
      <c r="J771" s="127" t="s">
        <v>5195</v>
      </c>
      <c r="K771" s="127" t="s">
        <v>14507</v>
      </c>
      <c r="L771" s="127" t="s">
        <v>14508</v>
      </c>
      <c r="M771" s="155"/>
      <c r="N771" s="155"/>
      <c r="O771" s="155"/>
      <c r="P771" s="127" t="s">
        <v>14509</v>
      </c>
      <c r="Q771" s="244" t="s">
        <v>14510</v>
      </c>
      <c r="R771" s="255" t="s">
        <v>7680</v>
      </c>
      <c r="S771" s="155"/>
      <c r="T771" s="155"/>
      <c r="U771" s="155"/>
      <c r="V771" s="155"/>
      <c r="W771" s="127"/>
    </row>
    <row r="772" ht="22.5" customHeight="1">
      <c r="A772" s="251">
        <v>46139.10118697917</v>
      </c>
      <c r="B772" s="127" t="s">
        <v>16532</v>
      </c>
      <c r="C772" s="155"/>
      <c r="D772" s="127" t="s">
        <v>11286</v>
      </c>
      <c r="E772" s="252">
        <v>35581.0</v>
      </c>
      <c r="F772" s="127" t="s">
        <v>299</v>
      </c>
      <c r="G772" s="127" t="s">
        <v>16533</v>
      </c>
      <c r="H772" s="127" t="s">
        <v>16534</v>
      </c>
      <c r="I772" s="121" t="str">
        <f>VLOOKUP(CLEAN(F772),'4-1 World Bank Categories'!$B$4:$C$220,2,FALSE)</f>
        <v>Low income</v>
      </c>
      <c r="J772" s="127" t="s">
        <v>16535</v>
      </c>
      <c r="K772" s="127" t="s">
        <v>14507</v>
      </c>
      <c r="L772" s="257" t="s">
        <v>9241</v>
      </c>
      <c r="M772" s="155"/>
      <c r="N772" s="155"/>
      <c r="O772" s="155"/>
      <c r="P772" s="127" t="s">
        <v>14509</v>
      </c>
      <c r="Q772" s="244" t="s">
        <v>14510</v>
      </c>
      <c r="R772" s="255" t="s">
        <v>7680</v>
      </c>
      <c r="S772" s="155"/>
      <c r="T772" s="155"/>
      <c r="U772" s="155"/>
      <c r="V772" s="155"/>
      <c r="W772" s="127"/>
    </row>
    <row r="773" ht="22.5" customHeight="1">
      <c r="A773" s="251">
        <v>46139.57514767361</v>
      </c>
      <c r="B773" s="127" t="s">
        <v>16536</v>
      </c>
      <c r="C773" s="127" t="s">
        <v>16537</v>
      </c>
      <c r="D773" s="127" t="s">
        <v>11286</v>
      </c>
      <c r="E773" s="252">
        <v>36791.0</v>
      </c>
      <c r="F773" s="127" t="s">
        <v>14434</v>
      </c>
      <c r="G773" s="127" t="s">
        <v>16538</v>
      </c>
      <c r="H773" s="127" t="s">
        <v>7454</v>
      </c>
      <c r="I773" s="121" t="str">
        <f>VLOOKUP(CLEAN(F773),'4-1 World Bank Categories'!$B$4:$C$220,2,FALSE)</f>
        <v>High income</v>
      </c>
      <c r="J773" s="127" t="s">
        <v>10739</v>
      </c>
      <c r="K773" s="127" t="s">
        <v>14507</v>
      </c>
      <c r="L773" s="127" t="s">
        <v>14508</v>
      </c>
      <c r="M773" s="155"/>
      <c r="N773" s="155"/>
      <c r="O773" s="155"/>
      <c r="P773" s="127" t="s">
        <v>14509</v>
      </c>
      <c r="Q773" s="244" t="s">
        <v>14510</v>
      </c>
      <c r="R773" s="255"/>
      <c r="S773" s="127" t="s">
        <v>10738</v>
      </c>
      <c r="T773" s="155"/>
      <c r="U773" s="127" t="s">
        <v>10739</v>
      </c>
      <c r="V773" s="155"/>
      <c r="W773" s="127"/>
    </row>
    <row r="774" ht="22.5" customHeight="1">
      <c r="A774" s="251">
        <v>46139.667937453705</v>
      </c>
      <c r="B774" s="127" t="s">
        <v>16539</v>
      </c>
      <c r="C774" s="155"/>
      <c r="D774" s="127" t="s">
        <v>11316</v>
      </c>
      <c r="E774" s="252">
        <v>34576.0</v>
      </c>
      <c r="F774" s="127" t="s">
        <v>550</v>
      </c>
      <c r="G774" s="127" t="s">
        <v>16540</v>
      </c>
      <c r="H774" s="127" t="s">
        <v>11590</v>
      </c>
      <c r="I774" s="121" t="str">
        <f>VLOOKUP(CLEAN(F774),'4-1 World Bank Categories'!$B$4:$C$220,2,FALSE)</f>
        <v>Low income</v>
      </c>
      <c r="J774" s="127" t="s">
        <v>10742</v>
      </c>
      <c r="K774" s="127" t="s">
        <v>14507</v>
      </c>
      <c r="L774" s="127" t="s">
        <v>14508</v>
      </c>
      <c r="M774" s="155"/>
      <c r="N774" s="155"/>
      <c r="O774" s="155"/>
      <c r="P774" s="127" t="s">
        <v>14509</v>
      </c>
      <c r="Q774" s="244" t="s">
        <v>14510</v>
      </c>
      <c r="R774" s="255" t="s">
        <v>7680</v>
      </c>
      <c r="S774" s="127" t="s">
        <v>10740</v>
      </c>
      <c r="T774" s="155"/>
      <c r="U774" s="127" t="s">
        <v>10742</v>
      </c>
      <c r="V774" s="155"/>
      <c r="W774" s="127"/>
    </row>
    <row r="775" ht="22.5" customHeight="1">
      <c r="A775" s="251">
        <v>46139.77105810185</v>
      </c>
      <c r="B775" s="127" t="s">
        <v>16541</v>
      </c>
      <c r="C775" s="155"/>
      <c r="D775" s="127" t="s">
        <v>11286</v>
      </c>
      <c r="E775" s="252">
        <v>36355.0</v>
      </c>
      <c r="F775" s="127" t="s">
        <v>743</v>
      </c>
      <c r="G775" s="127" t="s">
        <v>16542</v>
      </c>
      <c r="H775" s="127" t="s">
        <v>16543</v>
      </c>
      <c r="I775" s="121" t="str">
        <f>VLOOKUP(CLEAN(F775),'4-1 World Bank Categories'!$B$4:$C$220,2,FALSE)</f>
        <v>Low income</v>
      </c>
      <c r="J775" s="127" t="s">
        <v>16544</v>
      </c>
      <c r="K775" s="127" t="s">
        <v>14507</v>
      </c>
      <c r="L775" s="127" t="s">
        <v>14508</v>
      </c>
      <c r="M775" s="155"/>
      <c r="N775" s="155"/>
      <c r="O775" s="155"/>
      <c r="P775" s="127" t="s">
        <v>14509</v>
      </c>
      <c r="Q775" s="244" t="s">
        <v>14510</v>
      </c>
      <c r="R775" s="255" t="s">
        <v>14516</v>
      </c>
      <c r="S775" s="155"/>
      <c r="T775" s="155"/>
      <c r="U775" s="155"/>
      <c r="V775" s="155"/>
      <c r="W775" s="127"/>
    </row>
    <row r="776" ht="22.5" customHeight="1">
      <c r="A776" s="251">
        <v>46140.89483387732</v>
      </c>
      <c r="B776" s="127" t="s">
        <v>16545</v>
      </c>
      <c r="C776" s="155"/>
      <c r="D776" s="127" t="s">
        <v>11286</v>
      </c>
      <c r="E776" s="252">
        <v>35193.0</v>
      </c>
      <c r="F776" s="127" t="s">
        <v>2212</v>
      </c>
      <c r="G776" s="127" t="s">
        <v>16546</v>
      </c>
      <c r="H776" s="127" t="s">
        <v>13830</v>
      </c>
      <c r="I776" s="121" t="str">
        <f>VLOOKUP(CLEAN(F776),'4-1 World Bank Categories'!$B$4:$C$220,2,FALSE)</f>
        <v>High income</v>
      </c>
      <c r="J776" s="127" t="s">
        <v>10747</v>
      </c>
      <c r="K776" s="127" t="s">
        <v>14512</v>
      </c>
      <c r="L776" s="127" t="s">
        <v>14585</v>
      </c>
      <c r="M776" s="155"/>
      <c r="N776" s="155"/>
      <c r="O776" s="155"/>
      <c r="P776" s="127" t="s">
        <v>14509</v>
      </c>
      <c r="Q776" s="244" t="s">
        <v>14510</v>
      </c>
      <c r="R776" s="255" t="s">
        <v>14516</v>
      </c>
      <c r="S776" s="127" t="s">
        <v>10745</v>
      </c>
      <c r="T776" s="155"/>
      <c r="U776" s="127" t="s">
        <v>10747</v>
      </c>
      <c r="V776" s="155"/>
      <c r="W776" s="127"/>
    </row>
    <row r="777" ht="22.5" customHeight="1">
      <c r="A777" s="251">
        <v>46140.94200796296</v>
      </c>
      <c r="B777" s="127" t="s">
        <v>16547</v>
      </c>
      <c r="C777" s="155"/>
      <c r="D777" s="127" t="s">
        <v>11286</v>
      </c>
      <c r="E777" s="252">
        <v>27327.0</v>
      </c>
      <c r="F777" s="127" t="s">
        <v>132</v>
      </c>
      <c r="G777" s="127" t="s">
        <v>16548</v>
      </c>
      <c r="H777" s="127" t="s">
        <v>14150</v>
      </c>
      <c r="I777" s="121" t="str">
        <f>VLOOKUP(CLEAN(F777),'4-1 World Bank Categories'!$B$4:$C$220,2,FALSE)</f>
        <v>Middle income</v>
      </c>
      <c r="J777" s="127" t="s">
        <v>7726</v>
      </c>
      <c r="K777" s="127" t="s">
        <v>14512</v>
      </c>
      <c r="L777" s="127" t="s">
        <v>14585</v>
      </c>
      <c r="M777" s="155"/>
      <c r="N777" s="155"/>
      <c r="O777" s="155"/>
      <c r="P777" s="127" t="s">
        <v>14509</v>
      </c>
      <c r="Q777" s="244" t="s">
        <v>14510</v>
      </c>
      <c r="R777" s="255" t="s">
        <v>14516</v>
      </c>
      <c r="S777" s="127" t="s">
        <v>7724</v>
      </c>
      <c r="T777" s="155"/>
      <c r="U777" s="127" t="s">
        <v>7726</v>
      </c>
      <c r="V777" s="155"/>
      <c r="W777" s="127"/>
    </row>
    <row r="778" ht="22.5" customHeight="1">
      <c r="A778" s="251">
        <v>46141.4018656713</v>
      </c>
      <c r="B778" s="127" t="s">
        <v>16549</v>
      </c>
      <c r="C778" s="127" t="s">
        <v>678</v>
      </c>
      <c r="D778" s="127" t="s">
        <v>11286</v>
      </c>
      <c r="E778" s="252">
        <v>24631.0</v>
      </c>
      <c r="F778" s="127" t="s">
        <v>192</v>
      </c>
      <c r="G778" s="127" t="s">
        <v>678</v>
      </c>
      <c r="H778" s="127" t="s">
        <v>562</v>
      </c>
      <c r="I778" s="121" t="str">
        <f>VLOOKUP(CLEAN(F778),'4-1 World Bank Categories'!$B$4:$C$220,2,FALSE)</f>
        <v>Middle income</v>
      </c>
      <c r="J778" s="127" t="s">
        <v>7646</v>
      </c>
      <c r="K778" s="127" t="s">
        <v>14507</v>
      </c>
      <c r="L778" s="127" t="s">
        <v>14508</v>
      </c>
      <c r="M778" s="155"/>
      <c r="N778" s="155"/>
      <c r="O778" s="155"/>
      <c r="P778" s="127" t="s">
        <v>14509</v>
      </c>
      <c r="Q778" s="244" t="s">
        <v>14510</v>
      </c>
      <c r="R778" s="255"/>
      <c r="S778" s="127" t="s">
        <v>7644</v>
      </c>
      <c r="T778" s="155"/>
      <c r="U778" s="127" t="s">
        <v>7646</v>
      </c>
      <c r="V778" s="155"/>
      <c r="W778" s="127"/>
    </row>
    <row r="779" ht="22.5" customHeight="1">
      <c r="A779" s="251">
        <v>46141.70168126158</v>
      </c>
      <c r="B779" s="127" t="s">
        <v>16550</v>
      </c>
      <c r="C779" s="155"/>
      <c r="D779" s="127" t="s">
        <v>11316</v>
      </c>
      <c r="E779" s="252">
        <v>37262.0</v>
      </c>
      <c r="F779" s="127" t="s">
        <v>2107</v>
      </c>
      <c r="G779" s="127" t="s">
        <v>16551</v>
      </c>
      <c r="H779" s="127" t="s">
        <v>11682</v>
      </c>
      <c r="I779" s="121" t="str">
        <f>VLOOKUP(CLEAN(F779),'4-1 World Bank Categories'!$B$4:$C$220,2,FALSE)</f>
        <v>High income</v>
      </c>
      <c r="J779" s="127" t="s">
        <v>10066</v>
      </c>
      <c r="K779" s="127" t="s">
        <v>14507</v>
      </c>
      <c r="L779" s="127" t="s">
        <v>14592</v>
      </c>
      <c r="M779" s="155"/>
      <c r="N779" s="155"/>
      <c r="O779" s="155"/>
      <c r="P779" s="127" t="s">
        <v>14509</v>
      </c>
      <c r="Q779" s="244" t="s">
        <v>14510</v>
      </c>
      <c r="R779" s="255" t="s">
        <v>14516</v>
      </c>
      <c r="S779" s="127" t="s">
        <v>10064</v>
      </c>
      <c r="T779" s="155"/>
      <c r="U779" s="127" t="s">
        <v>10066</v>
      </c>
      <c r="V779" s="155"/>
      <c r="W779" s="127"/>
    </row>
    <row r="780" ht="22.5" customHeight="1">
      <c r="A780" s="310">
        <v>46142.19446130787</v>
      </c>
      <c r="B780" s="311" t="s">
        <v>16552</v>
      </c>
      <c r="C780" s="312"/>
      <c r="D780" s="311" t="s">
        <v>11316</v>
      </c>
      <c r="E780" s="313">
        <v>21014.0</v>
      </c>
      <c r="F780" s="311" t="s">
        <v>1068</v>
      </c>
      <c r="G780" s="311" t="s">
        <v>16553</v>
      </c>
      <c r="H780" s="311" t="s">
        <v>16554</v>
      </c>
      <c r="I780" s="121" t="str">
        <f>VLOOKUP(CLEAN(F780),'4-1 World Bank Categories'!$B$4:$C$220,2,FALSE)</f>
        <v>High income</v>
      </c>
      <c r="J780" s="311" t="s">
        <v>8594</v>
      </c>
      <c r="K780" s="311" t="s">
        <v>14507</v>
      </c>
      <c r="L780" s="311" t="s">
        <v>14508</v>
      </c>
      <c r="M780" s="311" t="s">
        <v>16555</v>
      </c>
      <c r="N780" s="311"/>
      <c r="O780" s="312"/>
      <c r="P780" s="311" t="s">
        <v>14509</v>
      </c>
      <c r="Q780" s="244" t="s">
        <v>14510</v>
      </c>
      <c r="R780" s="255" t="s">
        <v>14516</v>
      </c>
      <c r="S780" s="314" t="s">
        <v>8592</v>
      </c>
      <c r="T780" s="314"/>
      <c r="U780" s="127" t="s">
        <v>8594</v>
      </c>
      <c r="V780" s="155"/>
      <c r="W780" s="127"/>
    </row>
    <row r="781" ht="22.5" customHeight="1">
      <c r="A781" s="251">
        <v>46142.604672326386</v>
      </c>
      <c r="B781" s="127" t="s">
        <v>16556</v>
      </c>
      <c r="C781" s="155"/>
      <c r="D781" s="127" t="s">
        <v>11286</v>
      </c>
      <c r="E781" s="252">
        <v>26478.0</v>
      </c>
      <c r="F781" s="127" t="s">
        <v>241</v>
      </c>
      <c r="G781" s="127" t="s">
        <v>16557</v>
      </c>
      <c r="H781" s="127" t="s">
        <v>16558</v>
      </c>
      <c r="I781" s="121" t="str">
        <f>VLOOKUP(CLEAN(F781),'4-1 World Bank Categories'!$B$4:$C$220,2,FALSE)</f>
        <v>High income</v>
      </c>
      <c r="J781" s="127" t="s">
        <v>2582</v>
      </c>
      <c r="K781" s="127" t="s">
        <v>14507</v>
      </c>
      <c r="L781" s="127" t="s">
        <v>14508</v>
      </c>
      <c r="M781" s="155"/>
      <c r="N781" s="155"/>
      <c r="O781" s="155"/>
      <c r="P781" s="127" t="s">
        <v>14509</v>
      </c>
      <c r="Q781" s="244" t="s">
        <v>14510</v>
      </c>
      <c r="R781" s="255" t="s">
        <v>14516</v>
      </c>
      <c r="S781" s="127" t="s">
        <v>16556</v>
      </c>
      <c r="T781" s="155"/>
      <c r="U781" s="127" t="s">
        <v>2582</v>
      </c>
      <c r="V781" s="155"/>
      <c r="W781" s="127"/>
    </row>
    <row r="782" ht="22.5" customHeight="1">
      <c r="A782" s="251">
        <v>46142.65746149306</v>
      </c>
      <c r="B782" s="127" t="s">
        <v>16559</v>
      </c>
      <c r="C782" s="155"/>
      <c r="D782" s="127" t="s">
        <v>11286</v>
      </c>
      <c r="E782" s="252">
        <v>30445.0</v>
      </c>
      <c r="F782" s="127" t="s">
        <v>16560</v>
      </c>
      <c r="G782" s="127" t="s">
        <v>16561</v>
      </c>
      <c r="H782" s="127" t="s">
        <v>11973</v>
      </c>
      <c r="I782" s="121" t="str">
        <f>VLOOKUP(CLEAN(F782),'4-1 World Bank Categories'!$B$4:$C$220,2,FALSE)</f>
        <v>Middle income</v>
      </c>
      <c r="J782" s="127" t="s">
        <v>10559</v>
      </c>
      <c r="K782" s="127" t="s">
        <v>14512</v>
      </c>
      <c r="L782" s="127" t="s">
        <v>14508</v>
      </c>
      <c r="M782" s="155"/>
      <c r="N782" s="155"/>
      <c r="O782" s="155"/>
      <c r="P782" s="127" t="s">
        <v>14509</v>
      </c>
      <c r="Q782" s="244" t="s">
        <v>14510</v>
      </c>
      <c r="R782" s="255"/>
      <c r="S782" s="155"/>
      <c r="T782" s="155"/>
      <c r="U782" s="155"/>
      <c r="V782" s="155"/>
      <c r="W782" s="127"/>
    </row>
    <row r="783" ht="22.5" customHeight="1">
      <c r="A783" s="251">
        <v>46143.97278722222</v>
      </c>
      <c r="B783" s="127" t="s">
        <v>16562</v>
      </c>
      <c r="C783" s="155"/>
      <c r="D783" s="127" t="s">
        <v>11286</v>
      </c>
      <c r="E783" s="252">
        <v>37775.0</v>
      </c>
      <c r="F783" s="127" t="s">
        <v>4140</v>
      </c>
      <c r="G783" s="127" t="s">
        <v>16563</v>
      </c>
      <c r="H783" s="127" t="s">
        <v>13247</v>
      </c>
      <c r="I783" s="121" t="str">
        <f>VLOOKUP(CLEAN(F783),'4-1 World Bank Categories'!$B$4:$C$220,2,FALSE)</f>
        <v>Middle income</v>
      </c>
      <c r="J783" s="127" t="s">
        <v>10567</v>
      </c>
      <c r="K783" s="127" t="s">
        <v>14507</v>
      </c>
      <c r="L783" s="127" t="s">
        <v>14508</v>
      </c>
      <c r="M783" s="155"/>
      <c r="N783" s="155"/>
      <c r="O783" s="155"/>
      <c r="P783" s="127" t="s">
        <v>14509</v>
      </c>
      <c r="Q783" s="244" t="s">
        <v>14510</v>
      </c>
      <c r="R783" s="255" t="s">
        <v>7680</v>
      </c>
      <c r="S783" s="155"/>
      <c r="T783" s="155"/>
      <c r="U783" s="155"/>
      <c r="V783" s="155"/>
      <c r="W783" s="127"/>
    </row>
    <row r="784" ht="22.5" customHeight="1">
      <c r="A784" s="251">
        <v>46143.97883274306</v>
      </c>
      <c r="B784" s="127" t="s">
        <v>10821</v>
      </c>
      <c r="C784" s="155"/>
      <c r="D784" s="127" t="s">
        <v>11286</v>
      </c>
      <c r="E784" s="252">
        <v>21916.0</v>
      </c>
      <c r="F784" s="127" t="s">
        <v>836</v>
      </c>
      <c r="G784" s="127" t="s">
        <v>16564</v>
      </c>
      <c r="H784" s="127" t="s">
        <v>16565</v>
      </c>
      <c r="I784" s="121" t="str">
        <f>VLOOKUP(CLEAN(F784),'4-1 World Bank Categories'!$B$4:$C$220,2,FALSE)</f>
        <v>Middle income</v>
      </c>
      <c r="J784" s="127" t="s">
        <v>10823</v>
      </c>
      <c r="K784" s="127" t="s">
        <v>14512</v>
      </c>
      <c r="L784" s="127" t="s">
        <v>14585</v>
      </c>
      <c r="M784" s="127" t="s">
        <v>16566</v>
      </c>
      <c r="N784" s="127" t="s">
        <v>16567</v>
      </c>
      <c r="O784" s="315" t="s">
        <v>16568</v>
      </c>
      <c r="P784" s="127" t="s">
        <v>14509</v>
      </c>
      <c r="Q784" s="244" t="s">
        <v>14510</v>
      </c>
      <c r="R784" s="255"/>
      <c r="S784" s="155"/>
      <c r="T784" s="155"/>
      <c r="U784" s="155"/>
      <c r="V784" s="155"/>
      <c r="W784" s="127"/>
    </row>
    <row r="785" ht="22.5" customHeight="1">
      <c r="A785" s="251">
        <v>46144.0858921412</v>
      </c>
      <c r="B785" s="127" t="s">
        <v>5507</v>
      </c>
      <c r="C785" s="155"/>
      <c r="D785" s="127" t="s">
        <v>11316</v>
      </c>
      <c r="E785" s="252">
        <v>29317.0</v>
      </c>
      <c r="F785" s="127" t="s">
        <v>14407</v>
      </c>
      <c r="G785" s="127" t="s">
        <v>16569</v>
      </c>
      <c r="H785" s="127" t="s">
        <v>16570</v>
      </c>
      <c r="I785" s="121" t="str">
        <f>VLOOKUP(CLEAN(F785),'4-1 World Bank Categories'!$B$4:$C$220,2,FALSE)</f>
        <v>Low income</v>
      </c>
      <c r="J785" s="127" t="s">
        <v>5509</v>
      </c>
      <c r="K785" s="127" t="s">
        <v>14507</v>
      </c>
      <c r="L785" s="127" t="s">
        <v>14508</v>
      </c>
      <c r="M785" s="155"/>
      <c r="N785" s="155"/>
      <c r="O785" s="155"/>
      <c r="P785" s="127" t="s">
        <v>14509</v>
      </c>
      <c r="Q785" s="244" t="s">
        <v>14510</v>
      </c>
      <c r="R785" s="255" t="s">
        <v>7680</v>
      </c>
      <c r="S785" s="155"/>
      <c r="T785" s="155"/>
      <c r="U785" s="155"/>
      <c r="V785" s="155"/>
      <c r="W785" s="127"/>
    </row>
    <row r="786" ht="22.5" customHeight="1">
      <c r="A786" s="251">
        <v>46144.60783815972</v>
      </c>
      <c r="B786" s="127" t="s">
        <v>16571</v>
      </c>
      <c r="C786" s="155"/>
      <c r="D786" s="127" t="s">
        <v>11316</v>
      </c>
      <c r="E786" s="252">
        <v>22228.0</v>
      </c>
      <c r="F786" s="127" t="s">
        <v>5052</v>
      </c>
      <c r="G786" s="127" t="s">
        <v>16572</v>
      </c>
      <c r="H786" s="127" t="s">
        <v>16573</v>
      </c>
      <c r="I786" s="121" t="str">
        <f>VLOOKUP(CLEAN(F786),'4-1 World Bank Categories'!$B$4:$C$220,2,FALSE)</f>
        <v>Middle income</v>
      </c>
      <c r="J786" s="127" t="s">
        <v>16574</v>
      </c>
      <c r="K786" s="127" t="s">
        <v>14507</v>
      </c>
      <c r="L786" s="257" t="s">
        <v>9241</v>
      </c>
      <c r="M786" s="155"/>
      <c r="N786" s="155"/>
      <c r="O786" s="155"/>
      <c r="P786" s="127" t="s">
        <v>14509</v>
      </c>
      <c r="Q786" s="244" t="s">
        <v>14510</v>
      </c>
      <c r="R786" s="255" t="s">
        <v>7680</v>
      </c>
      <c r="S786" s="127" t="s">
        <v>16575</v>
      </c>
      <c r="T786" s="155"/>
      <c r="U786" s="127" t="s">
        <v>5050</v>
      </c>
      <c r="V786" s="155"/>
      <c r="W786" s="127"/>
    </row>
    <row r="787" ht="22.5" customHeight="1">
      <c r="A787" s="251">
        <v>46146.82513532408</v>
      </c>
      <c r="B787" s="127" t="s">
        <v>6999</v>
      </c>
      <c r="C787" s="155"/>
      <c r="D787" s="127" t="s">
        <v>11286</v>
      </c>
      <c r="E787" s="252">
        <v>34470.0</v>
      </c>
      <c r="F787" s="127" t="s">
        <v>161</v>
      </c>
      <c r="G787" s="127" t="s">
        <v>16576</v>
      </c>
      <c r="H787" s="127" t="s">
        <v>562</v>
      </c>
      <c r="I787" s="121" t="str">
        <f>VLOOKUP(CLEAN(F787),'4-1 World Bank Categories'!$B$4:$C$220,2,FALSE)</f>
        <v>Middle income</v>
      </c>
      <c r="J787" s="127" t="s">
        <v>16577</v>
      </c>
      <c r="K787" s="127" t="s">
        <v>14512</v>
      </c>
      <c r="L787" s="127" t="s">
        <v>14592</v>
      </c>
      <c r="M787" s="155"/>
      <c r="N787" s="155"/>
      <c r="O787" s="155"/>
      <c r="P787" s="127" t="s">
        <v>14509</v>
      </c>
      <c r="Q787" s="316" t="s">
        <v>14510</v>
      </c>
      <c r="R787" s="255"/>
      <c r="S787" s="263" t="s">
        <v>6999</v>
      </c>
      <c r="T787" s="264">
        <v>34470.0</v>
      </c>
      <c r="U787" s="263" t="s">
        <v>16577</v>
      </c>
      <c r="V787" s="317" t="s">
        <v>16578</v>
      </c>
      <c r="W787" s="318">
        <v>720573.0</v>
      </c>
    </row>
    <row r="788" ht="22.5" customHeight="1">
      <c r="A788" s="251">
        <v>46146.84058430555</v>
      </c>
      <c r="B788" s="127" t="s">
        <v>16579</v>
      </c>
      <c r="C788" s="155"/>
      <c r="D788" s="127" t="s">
        <v>11316</v>
      </c>
      <c r="E788" s="252">
        <v>30379.0</v>
      </c>
      <c r="F788" s="127" t="s">
        <v>918</v>
      </c>
      <c r="G788" s="127" t="s">
        <v>16580</v>
      </c>
      <c r="H788" s="127" t="s">
        <v>16558</v>
      </c>
      <c r="I788" s="121" t="str">
        <f>VLOOKUP(CLEAN(F788),'4-1 World Bank Categories'!$B$4:$C$220,2,FALSE)</f>
        <v>Middle income</v>
      </c>
      <c r="J788" s="127" t="s">
        <v>16581</v>
      </c>
      <c r="K788" s="127" t="s">
        <v>14512</v>
      </c>
      <c r="L788" s="127" t="s">
        <v>14508</v>
      </c>
      <c r="M788" s="127" t="s">
        <v>16582</v>
      </c>
      <c r="N788" s="155"/>
      <c r="O788" s="155"/>
      <c r="P788" s="127" t="s">
        <v>14509</v>
      </c>
      <c r="Q788" s="316" t="s">
        <v>14510</v>
      </c>
      <c r="R788" s="255" t="s">
        <v>14516</v>
      </c>
      <c r="S788" s="263" t="s">
        <v>1587</v>
      </c>
      <c r="T788" s="264">
        <v>30394.0</v>
      </c>
      <c r="U788" s="263" t="s">
        <v>1589</v>
      </c>
      <c r="V788" s="317" t="s">
        <v>16583</v>
      </c>
      <c r="W788" s="318">
        <v>718594.0</v>
      </c>
    </row>
    <row r="789" ht="22.5" customHeight="1">
      <c r="A789" s="251">
        <v>46146.85728460648</v>
      </c>
      <c r="B789" s="127" t="s">
        <v>1593</v>
      </c>
      <c r="C789" s="155"/>
      <c r="D789" s="127" t="s">
        <v>11286</v>
      </c>
      <c r="E789" s="252">
        <v>31148.0</v>
      </c>
      <c r="F789" s="127" t="s">
        <v>918</v>
      </c>
      <c r="G789" s="127" t="s">
        <v>16584</v>
      </c>
      <c r="H789" s="127" t="s">
        <v>16585</v>
      </c>
      <c r="I789" s="121" t="str">
        <f>VLOOKUP(CLEAN(F789),'4-1 World Bank Categories'!$B$4:$C$220,2,FALSE)</f>
        <v>Middle income</v>
      </c>
      <c r="J789" s="127" t="s">
        <v>1595</v>
      </c>
      <c r="K789" s="127" t="s">
        <v>14512</v>
      </c>
      <c r="L789" s="127" t="s">
        <v>14508</v>
      </c>
      <c r="M789" s="127" t="s">
        <v>16586</v>
      </c>
      <c r="N789" s="155"/>
      <c r="O789" s="155"/>
      <c r="P789" s="127" t="s">
        <v>14509</v>
      </c>
      <c r="Q789" s="316" t="s">
        <v>14510</v>
      </c>
      <c r="R789" s="255" t="s">
        <v>14516</v>
      </c>
      <c r="S789" s="263" t="s">
        <v>1593</v>
      </c>
      <c r="T789" s="264">
        <v>31148.0</v>
      </c>
      <c r="U789" s="263" t="s">
        <v>1595</v>
      </c>
      <c r="V789" s="317" t="s">
        <v>16587</v>
      </c>
      <c r="W789" s="318">
        <v>718595.0</v>
      </c>
    </row>
    <row r="790" ht="22.5" customHeight="1">
      <c r="A790" s="319">
        <v>46146.86531405093</v>
      </c>
      <c r="B790" s="320" t="s">
        <v>16588</v>
      </c>
      <c r="C790" s="320"/>
      <c r="D790" s="320" t="s">
        <v>11286</v>
      </c>
      <c r="E790" s="321">
        <v>36614.0</v>
      </c>
      <c r="F790" s="320" t="s">
        <v>14408</v>
      </c>
      <c r="G790" s="320" t="s">
        <v>16589</v>
      </c>
      <c r="H790" s="320" t="s">
        <v>16590</v>
      </c>
      <c r="I790" s="121" t="str">
        <f>VLOOKUP(CLEAN(F790),'4-1 World Bank Categories'!$B$4:$C$220,2,FALSE)</f>
        <v>Middle income</v>
      </c>
      <c r="J790" s="320" t="s">
        <v>16591</v>
      </c>
      <c r="K790" s="320" t="s">
        <v>14507</v>
      </c>
      <c r="L790" s="320" t="s">
        <v>14508</v>
      </c>
      <c r="M790" s="320"/>
      <c r="N790" s="320"/>
      <c r="O790" s="320"/>
      <c r="P790" s="320" t="s">
        <v>14509</v>
      </c>
      <c r="Q790" s="322" t="s">
        <v>14510</v>
      </c>
      <c r="R790" s="148" t="s">
        <v>7680</v>
      </c>
      <c r="S790" s="323" t="s">
        <v>16592</v>
      </c>
      <c r="T790" s="324">
        <v>36614.0</v>
      </c>
      <c r="U790" s="323" t="s">
        <v>5906</v>
      </c>
      <c r="V790" s="325" t="s">
        <v>16593</v>
      </c>
      <c r="W790" s="326">
        <v>720300.0</v>
      </c>
    </row>
    <row r="791" ht="22.5" customHeight="1">
      <c r="A791" s="251">
        <v>46146.8973624537</v>
      </c>
      <c r="B791" s="127" t="s">
        <v>3256</v>
      </c>
      <c r="C791" s="155"/>
      <c r="D791" s="127" t="s">
        <v>11316</v>
      </c>
      <c r="E791" s="252">
        <v>34722.0</v>
      </c>
      <c r="F791" s="127" t="s">
        <v>14953</v>
      </c>
      <c r="G791" s="127" t="s">
        <v>14961</v>
      </c>
      <c r="H791" s="127" t="s">
        <v>15064</v>
      </c>
      <c r="I791" s="121" t="str">
        <f>VLOOKUP(CLEAN(F791),'4-1 World Bank Categories'!$B$4:$C$220,2,FALSE)</f>
        <v>Low income</v>
      </c>
      <c r="J791" s="127" t="s">
        <v>3258</v>
      </c>
      <c r="K791" s="127" t="s">
        <v>14507</v>
      </c>
      <c r="L791" s="127" t="s">
        <v>14508</v>
      </c>
      <c r="M791" s="155"/>
      <c r="N791" s="155"/>
      <c r="O791" s="155"/>
      <c r="P791" s="127" t="s">
        <v>14509</v>
      </c>
      <c r="Q791" s="316" t="s">
        <v>14510</v>
      </c>
      <c r="R791" s="255" t="s">
        <v>7680</v>
      </c>
      <c r="S791" s="263" t="s">
        <v>3256</v>
      </c>
      <c r="T791" s="264">
        <v>34722.0</v>
      </c>
      <c r="U791" s="263" t="s">
        <v>3258</v>
      </c>
      <c r="V791" s="317" t="s">
        <v>16594</v>
      </c>
      <c r="W791" s="318">
        <v>719403.0</v>
      </c>
    </row>
    <row r="792" ht="22.5" hidden="1" customHeight="1">
      <c r="A792" s="327">
        <v>46146.811425949076</v>
      </c>
      <c r="B792" s="328" t="s">
        <v>16595</v>
      </c>
      <c r="C792" s="328" t="s">
        <v>14233</v>
      </c>
      <c r="D792" s="328" t="s">
        <v>11286</v>
      </c>
      <c r="E792" s="329">
        <v>31365.0</v>
      </c>
      <c r="F792" s="328" t="s">
        <v>16596</v>
      </c>
      <c r="G792" s="328" t="s">
        <v>16597</v>
      </c>
      <c r="H792" s="328" t="s">
        <v>11590</v>
      </c>
      <c r="I792" s="328" t="s">
        <v>16598</v>
      </c>
      <c r="J792" s="328" t="s">
        <v>16599</v>
      </c>
      <c r="K792" s="328" t="s">
        <v>14507</v>
      </c>
      <c r="L792" s="328" t="s">
        <v>15279</v>
      </c>
      <c r="M792" s="328" t="s">
        <v>452</v>
      </c>
      <c r="N792" s="328"/>
      <c r="O792" s="330"/>
      <c r="P792" s="330"/>
      <c r="Q792" s="331" t="s">
        <v>14523</v>
      </c>
      <c r="R792" s="255"/>
      <c r="S792" s="263"/>
      <c r="T792" s="263"/>
      <c r="U792" s="332"/>
      <c r="V792" s="333" t="s">
        <v>16600</v>
      </c>
      <c r="W792" s="263"/>
    </row>
    <row r="793" ht="22.5" customHeight="1">
      <c r="A793" s="195">
        <v>46146.83314304399</v>
      </c>
      <c r="B793" s="196" t="s">
        <v>8244</v>
      </c>
      <c r="C793" s="197"/>
      <c r="D793" s="196" t="s">
        <v>11316</v>
      </c>
      <c r="E793" s="198">
        <v>34242.0</v>
      </c>
      <c r="F793" s="196" t="s">
        <v>4109</v>
      </c>
      <c r="G793" s="196" t="s">
        <v>16601</v>
      </c>
      <c r="H793" s="196" t="s">
        <v>12193</v>
      </c>
      <c r="I793" s="196" t="s">
        <v>16602</v>
      </c>
      <c r="J793" s="196" t="s">
        <v>8246</v>
      </c>
      <c r="K793" s="196" t="s">
        <v>14512</v>
      </c>
      <c r="L793" s="196" t="s">
        <v>14508</v>
      </c>
      <c r="M793" s="196" t="s">
        <v>678</v>
      </c>
      <c r="N793" s="196"/>
      <c r="O793" s="197"/>
      <c r="P793" s="197"/>
      <c r="Q793" s="322" t="s">
        <v>14510</v>
      </c>
      <c r="R793" s="255" t="s">
        <v>7680</v>
      </c>
      <c r="S793" s="263" t="s">
        <v>8244</v>
      </c>
      <c r="T793" s="264">
        <v>34242.0</v>
      </c>
      <c r="U793" s="332" t="s">
        <v>8246</v>
      </c>
      <c r="V793" s="333" t="s">
        <v>16603</v>
      </c>
      <c r="W793" s="318">
        <v>721996.0</v>
      </c>
    </row>
    <row r="794" ht="22.5" customHeight="1">
      <c r="A794" s="251">
        <v>46147.11767743056</v>
      </c>
      <c r="B794" s="127" t="s">
        <v>16604</v>
      </c>
      <c r="C794" s="155"/>
      <c r="D794" s="127" t="s">
        <v>11286</v>
      </c>
      <c r="E794" s="252">
        <v>30038.0</v>
      </c>
      <c r="F794" s="127" t="s">
        <v>132</v>
      </c>
      <c r="G794" s="127" t="s">
        <v>14905</v>
      </c>
      <c r="H794" s="127" t="s">
        <v>562</v>
      </c>
      <c r="I794" s="121" t="str">
        <f>VLOOKUP(CLEAN(F794),'4-1 World Bank Categories'!$B$4:$C$220,2,FALSE)</f>
        <v>Middle income</v>
      </c>
      <c r="J794" s="127" t="s">
        <v>8351</v>
      </c>
      <c r="K794" s="127" t="s">
        <v>14512</v>
      </c>
      <c r="L794" s="127" t="s">
        <v>14508</v>
      </c>
      <c r="M794" s="155"/>
      <c r="N794" s="155"/>
      <c r="O794" s="155"/>
      <c r="P794" s="127" t="s">
        <v>14509</v>
      </c>
      <c r="Q794" s="316" t="s">
        <v>14510</v>
      </c>
      <c r="R794" s="255" t="s">
        <v>7680</v>
      </c>
      <c r="S794" s="263" t="s">
        <v>8349</v>
      </c>
      <c r="T794" s="264">
        <v>30038.0</v>
      </c>
      <c r="U794" s="263" t="s">
        <v>8351</v>
      </c>
      <c r="V794" s="317" t="s">
        <v>16605</v>
      </c>
      <c r="W794" s="318">
        <v>722094.0</v>
      </c>
    </row>
    <row r="795" ht="22.5" customHeight="1">
      <c r="A795" s="251">
        <v>46147.17849583333</v>
      </c>
      <c r="B795" s="127" t="s">
        <v>16606</v>
      </c>
      <c r="C795" s="155"/>
      <c r="D795" s="127" t="s">
        <v>11286</v>
      </c>
      <c r="E795" s="252">
        <v>16387.0</v>
      </c>
      <c r="F795" s="127" t="s">
        <v>192</v>
      </c>
      <c r="G795" s="127" t="s">
        <v>16607</v>
      </c>
      <c r="H795" s="127" t="s">
        <v>16608</v>
      </c>
      <c r="I795" s="121" t="str">
        <f>VLOOKUP(CLEAN(F795),'4-1 World Bank Categories'!$B$4:$C$220,2,FALSE)</f>
        <v>Middle income</v>
      </c>
      <c r="J795" s="127" t="s">
        <v>7881</v>
      </c>
      <c r="K795" s="127" t="s">
        <v>14507</v>
      </c>
      <c r="L795" s="127" t="s">
        <v>14508</v>
      </c>
      <c r="M795" s="127" t="s">
        <v>16609</v>
      </c>
      <c r="N795" s="127" t="s">
        <v>16610</v>
      </c>
      <c r="O795" s="127" t="s">
        <v>16611</v>
      </c>
      <c r="P795" s="127" t="s">
        <v>14509</v>
      </c>
      <c r="Q795" s="316" t="s">
        <v>14510</v>
      </c>
      <c r="R795" s="255" t="s">
        <v>14516</v>
      </c>
      <c r="S795" s="263" t="s">
        <v>7883</v>
      </c>
      <c r="T795" s="264">
        <v>16387.0</v>
      </c>
      <c r="U795" s="263" t="s">
        <v>7881</v>
      </c>
      <c r="V795" s="317" t="s">
        <v>16612</v>
      </c>
      <c r="W795" s="318">
        <v>720843.0</v>
      </c>
    </row>
    <row r="796" ht="22.5" customHeight="1">
      <c r="A796" s="251">
        <v>46147.24168155092</v>
      </c>
      <c r="B796" s="127" t="s">
        <v>1446</v>
      </c>
      <c r="C796" s="155"/>
      <c r="D796" s="127" t="s">
        <v>11316</v>
      </c>
      <c r="E796" s="252">
        <v>25840.0</v>
      </c>
      <c r="F796" s="127" t="s">
        <v>10109</v>
      </c>
      <c r="G796" s="127" t="s">
        <v>389</v>
      </c>
      <c r="H796" s="127" t="s">
        <v>389</v>
      </c>
      <c r="I796" s="121" t="str">
        <f>VLOOKUP(CLEAN(F796),'4-1 World Bank Categories'!$B$4:$C$220,2,FALSE)</f>
        <v>Middle income</v>
      </c>
      <c r="J796" s="127" t="s">
        <v>1448</v>
      </c>
      <c r="K796" s="127" t="s">
        <v>14507</v>
      </c>
      <c r="L796" s="127" t="s">
        <v>14592</v>
      </c>
      <c r="M796" s="127" t="s">
        <v>16613</v>
      </c>
      <c r="N796" s="155"/>
      <c r="O796" s="155"/>
      <c r="P796" s="127" t="s">
        <v>14509</v>
      </c>
      <c r="Q796" s="316" t="s">
        <v>14510</v>
      </c>
      <c r="R796" s="255" t="s">
        <v>7680</v>
      </c>
      <c r="S796" s="263" t="s">
        <v>1446</v>
      </c>
      <c r="T796" s="264">
        <v>25840.0</v>
      </c>
      <c r="U796" s="263" t="s">
        <v>1448</v>
      </c>
      <c r="V796" s="317" t="s">
        <v>16614</v>
      </c>
      <c r="W796" s="318">
        <v>718539.0</v>
      </c>
    </row>
    <row r="797" ht="22.5" customHeight="1">
      <c r="A797" s="251">
        <v>46147.24335373843</v>
      </c>
      <c r="B797" s="127" t="s">
        <v>16615</v>
      </c>
      <c r="C797" s="155"/>
      <c r="D797" s="127" t="s">
        <v>11286</v>
      </c>
      <c r="E797" s="252">
        <v>32847.0</v>
      </c>
      <c r="F797" s="127" t="s">
        <v>192</v>
      </c>
      <c r="G797" s="127" t="s">
        <v>16616</v>
      </c>
      <c r="H797" s="127" t="s">
        <v>16617</v>
      </c>
      <c r="I797" s="121" t="str">
        <f>VLOOKUP(CLEAN(F797),'4-1 World Bank Categories'!$B$4:$C$220,2,FALSE)</f>
        <v>Middle income</v>
      </c>
      <c r="J797" s="127" t="s">
        <v>1005</v>
      </c>
      <c r="K797" s="127" t="s">
        <v>14507</v>
      </c>
      <c r="L797" s="127" t="s">
        <v>14508</v>
      </c>
      <c r="M797" s="155"/>
      <c r="N797" s="155"/>
      <c r="O797" s="155"/>
      <c r="P797" s="127" t="s">
        <v>14509</v>
      </c>
      <c r="Q797" s="316" t="s">
        <v>14510</v>
      </c>
      <c r="R797" s="255" t="s">
        <v>14516</v>
      </c>
      <c r="S797" s="263" t="s">
        <v>1003</v>
      </c>
      <c r="T797" s="264">
        <v>32847.0</v>
      </c>
      <c r="U797" s="263" t="s">
        <v>1005</v>
      </c>
      <c r="V797" s="317" t="s">
        <v>16618</v>
      </c>
      <c r="W797" s="318">
        <v>717398.0</v>
      </c>
    </row>
    <row r="798" ht="22.5" customHeight="1">
      <c r="A798" s="251">
        <v>46147.30077462963</v>
      </c>
      <c r="B798" s="127" t="s">
        <v>4978</v>
      </c>
      <c r="C798" s="155"/>
      <c r="D798" s="127" t="s">
        <v>11316</v>
      </c>
      <c r="E798" s="252">
        <v>19426.0</v>
      </c>
      <c r="F798" s="127" t="s">
        <v>2886</v>
      </c>
      <c r="G798" s="127" t="s">
        <v>15614</v>
      </c>
      <c r="H798" s="127" t="s">
        <v>16619</v>
      </c>
      <c r="I798" s="121" t="str">
        <f>VLOOKUP(CLEAN(F798),'4-1 World Bank Categories'!$B$4:$C$220,2,FALSE)</f>
        <v>Middle income</v>
      </c>
      <c r="J798" s="127" t="s">
        <v>4980</v>
      </c>
      <c r="K798" s="127" t="s">
        <v>14512</v>
      </c>
      <c r="L798" s="127" t="s">
        <v>14592</v>
      </c>
      <c r="M798" s="127" t="s">
        <v>16620</v>
      </c>
      <c r="N798" s="155"/>
      <c r="O798" s="155"/>
      <c r="P798" s="127" t="s">
        <v>14509</v>
      </c>
      <c r="Q798" s="316" t="s">
        <v>14510</v>
      </c>
      <c r="R798" s="255" t="s">
        <v>7680</v>
      </c>
      <c r="S798" s="263" t="s">
        <v>4978</v>
      </c>
      <c r="T798" s="264">
        <v>19426.0</v>
      </c>
      <c r="U798" s="263" t="s">
        <v>4980</v>
      </c>
      <c r="V798" s="317" t="s">
        <v>16621</v>
      </c>
      <c r="W798" s="318">
        <v>720070.0</v>
      </c>
    </row>
    <row r="799" ht="22.5" hidden="1" customHeight="1">
      <c r="A799" s="251">
        <v>46147.353958611115</v>
      </c>
      <c r="B799" s="127" t="s">
        <v>16622</v>
      </c>
      <c r="C799" s="155"/>
      <c r="D799" s="127" t="s">
        <v>11286</v>
      </c>
      <c r="E799" s="252">
        <v>20428.0</v>
      </c>
      <c r="F799" s="127" t="s">
        <v>836</v>
      </c>
      <c r="G799" s="127" t="s">
        <v>606</v>
      </c>
      <c r="H799" s="127" t="s">
        <v>606</v>
      </c>
      <c r="I799" s="121" t="str">
        <f>VLOOKUP(CLEAN(F799),'4-1 World Bank Categories'!$B$4:$C$220,2,FALSE)</f>
        <v>Middle income</v>
      </c>
      <c r="J799" s="127" t="s">
        <v>13481</v>
      </c>
      <c r="K799" s="127" t="s">
        <v>14512</v>
      </c>
      <c r="L799" s="127" t="s">
        <v>14876</v>
      </c>
      <c r="M799" s="127" t="s">
        <v>3891</v>
      </c>
      <c r="N799" s="127" t="s">
        <v>3891</v>
      </c>
      <c r="O799" s="127" t="s">
        <v>16623</v>
      </c>
      <c r="P799" s="127" t="s">
        <v>14509</v>
      </c>
      <c r="Q799" s="334" t="s">
        <v>14523</v>
      </c>
      <c r="R799" s="255" t="s">
        <v>7680</v>
      </c>
      <c r="S799" s="263"/>
      <c r="T799" s="263"/>
      <c r="U799" s="263"/>
      <c r="V799" s="317" t="s">
        <v>16600</v>
      </c>
      <c r="W799" s="263"/>
    </row>
    <row r="800" ht="22.5" customHeight="1">
      <c r="A800" s="251">
        <v>46147.67404640046</v>
      </c>
      <c r="B800" s="127" t="s">
        <v>16624</v>
      </c>
      <c r="C800" s="127" t="s">
        <v>16625</v>
      </c>
      <c r="D800" s="127" t="s">
        <v>11316</v>
      </c>
      <c r="E800" s="252">
        <v>38579.0</v>
      </c>
      <c r="F800" s="127" t="s">
        <v>314</v>
      </c>
      <c r="G800" s="127" t="s">
        <v>16626</v>
      </c>
      <c r="H800" s="127" t="s">
        <v>11682</v>
      </c>
      <c r="I800" s="121" t="str">
        <f>VLOOKUP(CLEAN(F800),'4-1 World Bank Categories'!$B$4:$C$220,2,FALSE)</f>
        <v>Middle income</v>
      </c>
      <c r="J800" s="127" t="s">
        <v>2723</v>
      </c>
      <c r="K800" s="127" t="s">
        <v>14507</v>
      </c>
      <c r="L800" s="127" t="s">
        <v>14508</v>
      </c>
      <c r="M800" s="155"/>
      <c r="N800" s="155"/>
      <c r="O800" s="155"/>
      <c r="P800" s="127" t="s">
        <v>14509</v>
      </c>
      <c r="Q800" s="316" t="s">
        <v>14510</v>
      </c>
      <c r="R800" s="255" t="s">
        <v>7680</v>
      </c>
      <c r="S800" s="263" t="s">
        <v>2721</v>
      </c>
      <c r="T800" s="264">
        <v>38579.0</v>
      </c>
      <c r="U800" s="263" t="s">
        <v>2723</v>
      </c>
      <c r="V800" s="317" t="s">
        <v>16627</v>
      </c>
      <c r="W800" s="318">
        <v>719187.0</v>
      </c>
    </row>
    <row r="801" ht="22.5" customHeight="1">
      <c r="A801" s="251">
        <v>46147.88450259259</v>
      </c>
      <c r="B801" s="127" t="s">
        <v>16628</v>
      </c>
      <c r="C801" s="155"/>
      <c r="D801" s="127" t="s">
        <v>11286</v>
      </c>
      <c r="E801" s="252">
        <v>26129.0</v>
      </c>
      <c r="F801" s="127" t="s">
        <v>918</v>
      </c>
      <c r="G801" s="127" t="s">
        <v>16629</v>
      </c>
      <c r="H801" s="127" t="s">
        <v>16630</v>
      </c>
      <c r="I801" s="121" t="str">
        <f>VLOOKUP(CLEAN(F801),'4-1 World Bank Categories'!$B$4:$C$220,2,FALSE)</f>
        <v>Middle income</v>
      </c>
      <c r="J801" s="127" t="s">
        <v>4890</v>
      </c>
      <c r="K801" s="127" t="s">
        <v>14507</v>
      </c>
      <c r="L801" s="127" t="s">
        <v>14508</v>
      </c>
      <c r="M801" s="127" t="s">
        <v>4893</v>
      </c>
      <c r="N801" s="155"/>
      <c r="O801" s="155"/>
      <c r="P801" s="127" t="s">
        <v>14509</v>
      </c>
      <c r="Q801" s="316" t="s">
        <v>14510</v>
      </c>
      <c r="R801" s="255" t="s">
        <v>14516</v>
      </c>
      <c r="S801" s="263" t="s">
        <v>4888</v>
      </c>
      <c r="T801" s="264">
        <v>26129.0</v>
      </c>
      <c r="U801" s="263" t="s">
        <v>4890</v>
      </c>
      <c r="V801" s="317" t="s">
        <v>16631</v>
      </c>
      <c r="W801" s="318">
        <v>720053.0</v>
      </c>
    </row>
    <row r="802" ht="22.5" customHeight="1">
      <c r="A802" s="251">
        <v>46148.01201936342</v>
      </c>
      <c r="B802" s="127" t="s">
        <v>16632</v>
      </c>
      <c r="C802" s="127" t="s">
        <v>16633</v>
      </c>
      <c r="D802" s="127" t="s">
        <v>11316</v>
      </c>
      <c r="E802" s="252">
        <v>46147.0</v>
      </c>
      <c r="F802" s="127" t="s">
        <v>192</v>
      </c>
      <c r="G802" s="127" t="s">
        <v>16634</v>
      </c>
      <c r="H802" s="127" t="s">
        <v>16635</v>
      </c>
      <c r="I802" s="121" t="str">
        <f>VLOOKUP(CLEAN(F802),'4-1 World Bank Categories'!$B$4:$C$220,2,FALSE)</f>
        <v>Middle income</v>
      </c>
      <c r="J802" s="127" t="s">
        <v>537</v>
      </c>
      <c r="K802" s="127" t="s">
        <v>14507</v>
      </c>
      <c r="L802" s="127" t="s">
        <v>14508</v>
      </c>
      <c r="M802" s="155"/>
      <c r="N802" s="155"/>
      <c r="O802" s="155"/>
      <c r="P802" s="127" t="s">
        <v>14509</v>
      </c>
      <c r="Q802" s="316" t="s">
        <v>14510</v>
      </c>
      <c r="R802" s="255" t="s">
        <v>7680</v>
      </c>
      <c r="S802" s="263" t="s">
        <v>535</v>
      </c>
      <c r="T802" s="264">
        <v>36457.0</v>
      </c>
      <c r="U802" s="263" t="s">
        <v>537</v>
      </c>
      <c r="V802" s="317" t="s">
        <v>16636</v>
      </c>
      <c r="W802" s="318">
        <v>717288.0</v>
      </c>
    </row>
    <row r="803" ht="22.5" customHeight="1">
      <c r="A803" s="251">
        <v>46148.34657127315</v>
      </c>
      <c r="B803" s="127" t="s">
        <v>16637</v>
      </c>
      <c r="C803" s="155"/>
      <c r="D803" s="127" t="s">
        <v>11316</v>
      </c>
      <c r="E803" s="252">
        <v>28186.0</v>
      </c>
      <c r="F803" s="127" t="s">
        <v>918</v>
      </c>
      <c r="G803" s="127" t="s">
        <v>16638</v>
      </c>
      <c r="H803" s="127" t="s">
        <v>16639</v>
      </c>
      <c r="I803" s="121" t="str">
        <f>VLOOKUP(CLEAN(F803),'4-1 World Bank Categories'!$B$4:$C$220,2,FALSE)</f>
        <v>Middle income</v>
      </c>
      <c r="J803" s="127" t="s">
        <v>4177</v>
      </c>
      <c r="K803" s="127" t="s">
        <v>14512</v>
      </c>
      <c r="L803" s="127" t="s">
        <v>14508</v>
      </c>
      <c r="M803" s="155"/>
      <c r="N803" s="155"/>
      <c r="O803" s="155"/>
      <c r="P803" s="127" t="s">
        <v>14509</v>
      </c>
      <c r="Q803" s="316" t="s">
        <v>14510</v>
      </c>
      <c r="R803" s="255" t="s">
        <v>14516</v>
      </c>
      <c r="S803" s="263" t="s">
        <v>4176</v>
      </c>
      <c r="T803" s="264">
        <v>28186.0</v>
      </c>
      <c r="U803" s="263" t="s">
        <v>4177</v>
      </c>
      <c r="V803" s="317" t="s">
        <v>16640</v>
      </c>
      <c r="W803" s="318">
        <v>719739.0</v>
      </c>
    </row>
    <row r="804" ht="22.5" customHeight="1">
      <c r="A804" s="251">
        <v>46148.482345185184</v>
      </c>
      <c r="B804" s="127" t="s">
        <v>16641</v>
      </c>
      <c r="C804" s="127" t="s">
        <v>16642</v>
      </c>
      <c r="D804" s="127" t="s">
        <v>11286</v>
      </c>
      <c r="E804" s="252">
        <v>28629.0</v>
      </c>
      <c r="F804" s="127" t="s">
        <v>3616</v>
      </c>
      <c r="G804" s="127" t="s">
        <v>16643</v>
      </c>
      <c r="H804" s="127" t="s">
        <v>16644</v>
      </c>
      <c r="I804" s="121" t="str">
        <f>VLOOKUP(CLEAN(F804),'4-1 World Bank Categories'!$B$4:$C$220,2,FALSE)</f>
        <v>Middle income</v>
      </c>
      <c r="J804" s="127" t="s">
        <v>16645</v>
      </c>
      <c r="K804" s="127" t="s">
        <v>14507</v>
      </c>
      <c r="L804" s="127" t="s">
        <v>14508</v>
      </c>
      <c r="M804" s="127" t="s">
        <v>16646</v>
      </c>
      <c r="N804" s="155"/>
      <c r="O804" s="155"/>
      <c r="P804" s="127" t="s">
        <v>14509</v>
      </c>
      <c r="Q804" s="316" t="s">
        <v>14510</v>
      </c>
      <c r="R804" s="255" t="s">
        <v>7680</v>
      </c>
      <c r="S804" s="263" t="s">
        <v>8357</v>
      </c>
      <c r="T804" s="264">
        <v>28629.0</v>
      </c>
      <c r="U804" s="263" t="s">
        <v>8359</v>
      </c>
      <c r="V804" s="317" t="s">
        <v>16647</v>
      </c>
      <c r="W804" s="318">
        <v>722097.0</v>
      </c>
    </row>
    <row r="805" ht="22.5" customHeight="1">
      <c r="A805" s="251">
        <v>46148.528981192125</v>
      </c>
      <c r="B805" s="127" t="s">
        <v>333</v>
      </c>
      <c r="C805" s="155"/>
      <c r="D805" s="127" t="s">
        <v>11316</v>
      </c>
      <c r="E805" s="252">
        <v>37547.0</v>
      </c>
      <c r="F805" s="127" t="s">
        <v>272</v>
      </c>
      <c r="G805" s="127" t="s">
        <v>16648</v>
      </c>
      <c r="H805" s="127" t="s">
        <v>16649</v>
      </c>
      <c r="I805" s="121" t="str">
        <f>VLOOKUP(CLEAN(F805),'4-1 World Bank Categories'!$B$4:$C$220,2,FALSE)</f>
        <v>Low income</v>
      </c>
      <c r="J805" s="127" t="s">
        <v>335</v>
      </c>
      <c r="K805" s="127" t="s">
        <v>14507</v>
      </c>
      <c r="L805" s="127" t="s">
        <v>14508</v>
      </c>
      <c r="M805" s="155"/>
      <c r="N805" s="155"/>
      <c r="O805" s="155"/>
      <c r="P805" s="127" t="s">
        <v>14509</v>
      </c>
      <c r="Q805" s="316" t="s">
        <v>14510</v>
      </c>
      <c r="R805" s="255" t="s">
        <v>7680</v>
      </c>
      <c r="S805" s="263" t="s">
        <v>333</v>
      </c>
      <c r="T805" s="264">
        <v>37182.0</v>
      </c>
      <c r="U805" s="263" t="s">
        <v>335</v>
      </c>
      <c r="V805" s="317" t="s">
        <v>16650</v>
      </c>
      <c r="W805" s="318">
        <v>717161.0</v>
      </c>
    </row>
    <row r="806" ht="22.5" customHeight="1">
      <c r="A806" s="258">
        <v>46148.53426140046</v>
      </c>
      <c r="B806" s="122" t="s">
        <v>16651</v>
      </c>
      <c r="C806" s="122"/>
      <c r="D806" s="122" t="s">
        <v>11286</v>
      </c>
      <c r="E806" s="259">
        <v>31038.0</v>
      </c>
      <c r="F806" s="122" t="s">
        <v>132</v>
      </c>
      <c r="G806" s="122" t="s">
        <v>16652</v>
      </c>
      <c r="H806" s="122" t="s">
        <v>16653</v>
      </c>
      <c r="I806" s="121" t="str">
        <f>VLOOKUP(CLEAN(F806),'4-1 World Bank Categories'!$B$4:$C$220,2,FALSE)</f>
        <v>Middle income</v>
      </c>
      <c r="J806" s="122" t="s">
        <v>1151</v>
      </c>
      <c r="K806" s="122" t="s">
        <v>14512</v>
      </c>
      <c r="L806" s="122" t="s">
        <v>14592</v>
      </c>
      <c r="M806" s="122"/>
      <c r="N806" s="122"/>
      <c r="O806" s="122"/>
      <c r="P806" s="122" t="s">
        <v>14509</v>
      </c>
      <c r="Q806" s="322" t="s">
        <v>14510</v>
      </c>
      <c r="R806" s="148" t="s">
        <v>7680</v>
      </c>
      <c r="S806" s="148" t="s">
        <v>1149</v>
      </c>
      <c r="T806" s="335">
        <v>31038.0</v>
      </c>
      <c r="U806" s="148" t="s">
        <v>1151</v>
      </c>
      <c r="V806" s="336" t="s">
        <v>16654</v>
      </c>
      <c r="W806" s="337">
        <v>717435.0</v>
      </c>
    </row>
    <row r="807" ht="22.5" customHeight="1">
      <c r="A807" s="251">
        <v>46148.63644761574</v>
      </c>
      <c r="B807" s="127" t="s">
        <v>10801</v>
      </c>
      <c r="C807" s="155"/>
      <c r="D807" s="127" t="s">
        <v>11316</v>
      </c>
      <c r="E807" s="252">
        <v>24412.0</v>
      </c>
      <c r="F807" s="127" t="s">
        <v>10804</v>
      </c>
      <c r="G807" s="127" t="s">
        <v>16655</v>
      </c>
      <c r="H807" s="127" t="s">
        <v>16656</v>
      </c>
      <c r="I807" s="121" t="str">
        <f>VLOOKUP(CLEAN(F807),'4-1 World Bank Categories'!$B$4:$C$220,2,FALSE)</f>
        <v>Middle income</v>
      </c>
      <c r="J807" s="127" t="s">
        <v>10803</v>
      </c>
      <c r="K807" s="127" t="s">
        <v>14507</v>
      </c>
      <c r="L807" s="127" t="s">
        <v>14508</v>
      </c>
      <c r="M807" s="127" t="s">
        <v>16657</v>
      </c>
      <c r="N807" s="155"/>
      <c r="O807" s="155"/>
      <c r="P807" s="127" t="s">
        <v>14509</v>
      </c>
      <c r="Q807" s="316" t="s">
        <v>14510</v>
      </c>
      <c r="R807" s="255" t="s">
        <v>7680</v>
      </c>
      <c r="S807" s="263" t="s">
        <v>16658</v>
      </c>
      <c r="T807" s="264">
        <v>24412.0</v>
      </c>
      <c r="U807" s="263" t="s">
        <v>10803</v>
      </c>
      <c r="V807" s="317" t="s">
        <v>16659</v>
      </c>
      <c r="W807" s="318">
        <v>723769.0</v>
      </c>
    </row>
    <row r="808" ht="22.5" customHeight="1">
      <c r="A808" s="251">
        <v>46148.64191423611</v>
      </c>
      <c r="B808" s="127" t="s">
        <v>4136</v>
      </c>
      <c r="C808" s="155"/>
      <c r="D808" s="127" t="s">
        <v>11286</v>
      </c>
      <c r="E808" s="252">
        <v>35565.0</v>
      </c>
      <c r="F808" s="127" t="s">
        <v>4140</v>
      </c>
      <c r="G808" s="127" t="s">
        <v>16660</v>
      </c>
      <c r="H808" s="127" t="s">
        <v>11479</v>
      </c>
      <c r="I808" s="121" t="str">
        <f>VLOOKUP(CLEAN(F808),'4-1 World Bank Categories'!$B$4:$C$220,2,FALSE)</f>
        <v>Middle income</v>
      </c>
      <c r="J808" s="127" t="s">
        <v>4138</v>
      </c>
      <c r="K808" s="127" t="s">
        <v>14512</v>
      </c>
      <c r="L808" s="127" t="s">
        <v>14508</v>
      </c>
      <c r="M808" s="155"/>
      <c r="N808" s="155"/>
      <c r="O808" s="155"/>
      <c r="P808" s="127" t="s">
        <v>14509</v>
      </c>
      <c r="Q808" s="316" t="s">
        <v>14510</v>
      </c>
      <c r="R808" s="255" t="s">
        <v>7680</v>
      </c>
      <c r="S808" s="263" t="s">
        <v>16661</v>
      </c>
      <c r="T808" s="264">
        <v>35565.0</v>
      </c>
      <c r="U808" s="263" t="s">
        <v>4138</v>
      </c>
      <c r="V808" s="317" t="s">
        <v>16662</v>
      </c>
      <c r="W808" s="318">
        <v>719722.0</v>
      </c>
    </row>
    <row r="809" ht="22.5" customHeight="1">
      <c r="A809" s="251">
        <v>46148.6840840625</v>
      </c>
      <c r="B809" s="127" t="s">
        <v>16663</v>
      </c>
      <c r="C809" s="155"/>
      <c r="D809" s="127" t="s">
        <v>11286</v>
      </c>
      <c r="E809" s="252">
        <v>38887.0</v>
      </c>
      <c r="F809" s="127" t="s">
        <v>4081</v>
      </c>
      <c r="G809" s="127" t="s">
        <v>16664</v>
      </c>
      <c r="H809" s="127" t="s">
        <v>16665</v>
      </c>
      <c r="I809" s="121" t="str">
        <f>VLOOKUP(CLEAN(F809),'4-1 World Bank Categories'!$B$4:$C$220,2,FALSE)</f>
        <v>High income</v>
      </c>
      <c r="J809" s="127" t="s">
        <v>16666</v>
      </c>
      <c r="K809" s="127" t="s">
        <v>14507</v>
      </c>
      <c r="L809" s="127" t="s">
        <v>14508</v>
      </c>
      <c r="M809" s="127" t="s">
        <v>16667</v>
      </c>
      <c r="N809" s="155"/>
      <c r="O809" s="155"/>
      <c r="P809" s="127" t="s">
        <v>14509</v>
      </c>
      <c r="Q809" s="316" t="s">
        <v>14510</v>
      </c>
      <c r="R809" s="255" t="s">
        <v>14516</v>
      </c>
      <c r="S809" s="263" t="s">
        <v>16663</v>
      </c>
      <c r="T809" s="264">
        <v>38887.0</v>
      </c>
      <c r="U809" s="263" t="s">
        <v>8607</v>
      </c>
      <c r="V809" s="317" t="s">
        <v>16668</v>
      </c>
      <c r="W809" s="318">
        <v>722162.0</v>
      </c>
    </row>
    <row r="810" ht="22.5" customHeight="1">
      <c r="A810" s="251">
        <v>46148.72436790509</v>
      </c>
      <c r="B810" s="127" t="s">
        <v>16669</v>
      </c>
      <c r="C810" s="127" t="s">
        <v>16670</v>
      </c>
      <c r="D810" s="127" t="s">
        <v>11316</v>
      </c>
      <c r="E810" s="252">
        <v>33504.0</v>
      </c>
      <c r="F810" s="127" t="s">
        <v>405</v>
      </c>
      <c r="G810" s="127" t="s">
        <v>16671</v>
      </c>
      <c r="H810" s="127" t="s">
        <v>15057</v>
      </c>
      <c r="I810" s="121" t="str">
        <f>VLOOKUP(CLEAN(F810),'4-1 World Bank Categories'!$B$4:$C$220,2,FALSE)</f>
        <v>Low income</v>
      </c>
      <c r="J810" s="127" t="s">
        <v>404</v>
      </c>
      <c r="K810" s="127" t="s">
        <v>14507</v>
      </c>
      <c r="L810" s="127" t="s">
        <v>14508</v>
      </c>
      <c r="M810" s="155"/>
      <c r="N810" s="155"/>
      <c r="O810" s="155"/>
      <c r="P810" s="127" t="s">
        <v>14509</v>
      </c>
      <c r="Q810" s="316" t="s">
        <v>14510</v>
      </c>
      <c r="R810" s="255" t="s">
        <v>7680</v>
      </c>
      <c r="S810" s="263" t="s">
        <v>402</v>
      </c>
      <c r="T810" s="264">
        <v>33504.0</v>
      </c>
      <c r="U810" s="263" t="s">
        <v>404</v>
      </c>
      <c r="V810" s="317" t="s">
        <v>16672</v>
      </c>
      <c r="W810" s="318">
        <v>717234.0</v>
      </c>
    </row>
    <row r="811" ht="22.5" customHeight="1">
      <c r="A811" s="251">
        <v>46148.79061144676</v>
      </c>
      <c r="B811" s="127" t="s">
        <v>14850</v>
      </c>
      <c r="C811" s="155"/>
      <c r="D811" s="127" t="s">
        <v>11316</v>
      </c>
      <c r="E811" s="252">
        <v>35236.0</v>
      </c>
      <c r="F811" s="127" t="s">
        <v>272</v>
      </c>
      <c r="G811" s="127" t="s">
        <v>16673</v>
      </c>
      <c r="H811" s="127" t="s">
        <v>16674</v>
      </c>
      <c r="I811" s="121" t="str">
        <f>VLOOKUP(CLEAN(F811),'4-1 World Bank Categories'!$B$4:$C$220,2,FALSE)</f>
        <v>Low income</v>
      </c>
      <c r="J811" s="127" t="s">
        <v>2775</v>
      </c>
      <c r="K811" s="127" t="s">
        <v>14507</v>
      </c>
      <c r="L811" s="127" t="s">
        <v>14508</v>
      </c>
      <c r="M811" s="155"/>
      <c r="N811" s="155"/>
      <c r="O811" s="155"/>
      <c r="P811" s="127" t="s">
        <v>14509</v>
      </c>
      <c r="Q811" s="316" t="s">
        <v>14510</v>
      </c>
      <c r="R811" s="255" t="s">
        <v>7680</v>
      </c>
      <c r="S811" s="263" t="s">
        <v>2773</v>
      </c>
      <c r="T811" s="264">
        <v>35236.0</v>
      </c>
      <c r="U811" s="263" t="s">
        <v>2775</v>
      </c>
      <c r="V811" s="317" t="s">
        <v>16675</v>
      </c>
      <c r="W811" s="318">
        <v>719217.0</v>
      </c>
    </row>
    <row r="812" ht="22.5" customHeight="1">
      <c r="A812" s="251">
        <v>46148.81282666667</v>
      </c>
      <c r="B812" s="127" t="s">
        <v>15691</v>
      </c>
      <c r="C812" s="155"/>
      <c r="D812" s="127" t="s">
        <v>11286</v>
      </c>
      <c r="E812" s="252">
        <v>46216.0</v>
      </c>
      <c r="F812" s="127" t="s">
        <v>405</v>
      </c>
      <c r="G812" s="127" t="s">
        <v>15688</v>
      </c>
      <c r="H812" s="127" t="s">
        <v>11435</v>
      </c>
      <c r="I812" s="121" t="str">
        <f>VLOOKUP(CLEAN(F812),'4-1 World Bank Categories'!$B$4:$C$220,2,FALSE)</f>
        <v>Low income</v>
      </c>
      <c r="J812" s="127" t="s">
        <v>8427</v>
      </c>
      <c r="K812" s="127" t="s">
        <v>14507</v>
      </c>
      <c r="L812" s="127" t="s">
        <v>14508</v>
      </c>
      <c r="M812" s="155"/>
      <c r="N812" s="155"/>
      <c r="O812" s="155"/>
      <c r="P812" s="127" t="s">
        <v>14509</v>
      </c>
      <c r="Q812" s="316" t="s">
        <v>14510</v>
      </c>
      <c r="R812" s="255"/>
      <c r="S812" s="263" t="s">
        <v>15691</v>
      </c>
      <c r="T812" s="264">
        <v>37815.0</v>
      </c>
      <c r="U812" s="263" t="s">
        <v>8427</v>
      </c>
      <c r="V812" s="317" t="s">
        <v>16676</v>
      </c>
      <c r="W812" s="318">
        <v>722114.0</v>
      </c>
    </row>
    <row r="813" ht="22.5" customHeight="1">
      <c r="A813" s="251">
        <v>46148.82219400463</v>
      </c>
      <c r="B813" s="127" t="s">
        <v>2386</v>
      </c>
      <c r="C813" s="127" t="s">
        <v>2386</v>
      </c>
      <c r="D813" s="127" t="s">
        <v>11286</v>
      </c>
      <c r="E813" s="252">
        <v>35691.0</v>
      </c>
      <c r="F813" s="127" t="s">
        <v>272</v>
      </c>
      <c r="G813" s="127" t="s">
        <v>16677</v>
      </c>
      <c r="H813" s="127" t="s">
        <v>15844</v>
      </c>
      <c r="I813" s="121" t="str">
        <f>VLOOKUP(CLEAN(F813),'4-1 World Bank Categories'!$B$4:$C$220,2,FALSE)</f>
        <v>Low income</v>
      </c>
      <c r="J813" s="127" t="s">
        <v>14032</v>
      </c>
      <c r="K813" s="127" t="s">
        <v>14507</v>
      </c>
      <c r="L813" s="127" t="s">
        <v>14508</v>
      </c>
      <c r="M813" s="155"/>
      <c r="N813" s="155"/>
      <c r="O813" s="155"/>
      <c r="P813" s="127" t="s">
        <v>14509</v>
      </c>
      <c r="Q813" s="316" t="s">
        <v>14510</v>
      </c>
      <c r="R813" s="255" t="s">
        <v>7680</v>
      </c>
      <c r="S813" s="263" t="s">
        <v>15842</v>
      </c>
      <c r="T813" s="264">
        <v>35691.0</v>
      </c>
      <c r="U813" s="263" t="s">
        <v>2388</v>
      </c>
      <c r="V813" s="317" t="s">
        <v>16678</v>
      </c>
      <c r="W813" s="318">
        <v>718993.0</v>
      </c>
    </row>
    <row r="814" ht="22.5" customHeight="1">
      <c r="A814" s="251">
        <v>46148.861709571764</v>
      </c>
      <c r="B814" s="127" t="s">
        <v>16679</v>
      </c>
      <c r="C814" s="127" t="s">
        <v>1576</v>
      </c>
      <c r="D814" s="127" t="s">
        <v>11316</v>
      </c>
      <c r="E814" s="252">
        <v>29338.0</v>
      </c>
      <c r="F814" s="127" t="s">
        <v>14407</v>
      </c>
      <c r="G814" s="127" t="s">
        <v>266</v>
      </c>
      <c r="H814" s="127" t="s">
        <v>16680</v>
      </c>
      <c r="I814" s="121" t="str">
        <f>VLOOKUP(CLEAN(F814),'4-1 World Bank Categories'!$B$4:$C$220,2,FALSE)</f>
        <v>Low income</v>
      </c>
      <c r="J814" s="127" t="s">
        <v>1578</v>
      </c>
      <c r="K814" s="127" t="s">
        <v>14512</v>
      </c>
      <c r="L814" s="257" t="s">
        <v>9241</v>
      </c>
      <c r="M814" s="155"/>
      <c r="N814" s="155"/>
      <c r="O814" s="155"/>
      <c r="P814" s="127" t="s">
        <v>14509</v>
      </c>
      <c r="Q814" s="316" t="s">
        <v>14510</v>
      </c>
      <c r="R814" s="255" t="s">
        <v>7680</v>
      </c>
      <c r="S814" s="263" t="s">
        <v>16681</v>
      </c>
      <c r="T814" s="264">
        <v>29338.0</v>
      </c>
      <c r="U814" s="263" t="s">
        <v>1578</v>
      </c>
      <c r="V814" s="317" t="s">
        <v>16682</v>
      </c>
      <c r="W814" s="318">
        <v>718592.0</v>
      </c>
    </row>
    <row r="815" ht="22.5" customHeight="1">
      <c r="A815" s="251">
        <v>46148.88239587963</v>
      </c>
      <c r="B815" s="127" t="s">
        <v>16683</v>
      </c>
      <c r="C815" s="127" t="s">
        <v>16684</v>
      </c>
      <c r="D815" s="127" t="s">
        <v>11286</v>
      </c>
      <c r="E815" s="252">
        <v>33868.0</v>
      </c>
      <c r="F815" s="127" t="s">
        <v>675</v>
      </c>
      <c r="G815" s="127" t="s">
        <v>16685</v>
      </c>
      <c r="H815" s="127" t="s">
        <v>16686</v>
      </c>
      <c r="I815" s="121" t="str">
        <f>VLOOKUP(CLEAN(F815),'4-1 World Bank Categories'!$B$4:$C$220,2,FALSE)</f>
        <v>Low income</v>
      </c>
      <c r="J815" s="127" t="s">
        <v>3861</v>
      </c>
      <c r="K815" s="127" t="s">
        <v>14507</v>
      </c>
      <c r="L815" s="127" t="s">
        <v>14508</v>
      </c>
      <c r="M815" s="155"/>
      <c r="N815" s="155"/>
      <c r="O815" s="155"/>
      <c r="P815" s="127" t="s">
        <v>14509</v>
      </c>
      <c r="Q815" s="316" t="s">
        <v>14510</v>
      </c>
      <c r="R815" s="255" t="s">
        <v>7680</v>
      </c>
      <c r="S815" s="263" t="s">
        <v>3859</v>
      </c>
      <c r="T815" s="264">
        <v>33868.0</v>
      </c>
      <c r="U815" s="263" t="s">
        <v>3861</v>
      </c>
      <c r="V815" s="317" t="s">
        <v>16687</v>
      </c>
      <c r="W815" s="318">
        <v>719630.0</v>
      </c>
    </row>
    <row r="816" ht="22.5" customHeight="1">
      <c r="A816" s="251">
        <v>46148.93786153935</v>
      </c>
      <c r="B816" s="127" t="s">
        <v>8043</v>
      </c>
      <c r="C816" s="155"/>
      <c r="D816" s="127" t="s">
        <v>11316</v>
      </c>
      <c r="E816" s="252">
        <v>32733.0</v>
      </c>
      <c r="F816" s="127" t="s">
        <v>2869</v>
      </c>
      <c r="G816" s="127" t="s">
        <v>16688</v>
      </c>
      <c r="H816" s="127" t="s">
        <v>16689</v>
      </c>
      <c r="I816" s="121" t="str">
        <f>VLOOKUP(CLEAN(F816),'4-1 World Bank Categories'!$B$4:$C$220,2,FALSE)</f>
        <v>Middle income</v>
      </c>
      <c r="J816" s="127" t="s">
        <v>8045</v>
      </c>
      <c r="K816" s="127" t="s">
        <v>14512</v>
      </c>
      <c r="L816" s="127" t="s">
        <v>14876</v>
      </c>
      <c r="M816" s="127" t="s">
        <v>16690</v>
      </c>
      <c r="N816" s="155"/>
      <c r="O816" s="155"/>
      <c r="P816" s="127" t="s">
        <v>14509</v>
      </c>
      <c r="Q816" s="316" t="s">
        <v>14510</v>
      </c>
      <c r="R816" s="255" t="s">
        <v>7680</v>
      </c>
      <c r="S816" s="263" t="s">
        <v>8043</v>
      </c>
      <c r="T816" s="264">
        <v>32733.0</v>
      </c>
      <c r="U816" s="263" t="s">
        <v>8045</v>
      </c>
      <c r="V816" s="317" t="s">
        <v>16691</v>
      </c>
      <c r="W816" s="318">
        <v>720891.0</v>
      </c>
    </row>
    <row r="817" ht="22.5" customHeight="1">
      <c r="A817" s="251">
        <v>46149.05865310185</v>
      </c>
      <c r="B817" s="127" t="s">
        <v>1733</v>
      </c>
      <c r="C817" s="155"/>
      <c r="D817" s="127" t="s">
        <v>11316</v>
      </c>
      <c r="E817" s="252">
        <v>36016.0</v>
      </c>
      <c r="F817" s="127" t="s">
        <v>2862</v>
      </c>
      <c r="G817" s="127" t="s">
        <v>14989</v>
      </c>
      <c r="H817" s="127" t="s">
        <v>15769</v>
      </c>
      <c r="I817" s="121" t="str">
        <f>VLOOKUP(CLEAN(F817),'4-1 World Bank Categories'!$B$4:$C$220,2,FALSE)</f>
        <v>Middle income</v>
      </c>
      <c r="J817" s="127" t="s">
        <v>1735</v>
      </c>
      <c r="K817" s="127" t="s">
        <v>14507</v>
      </c>
      <c r="L817" s="127" t="s">
        <v>14508</v>
      </c>
      <c r="M817" s="155"/>
      <c r="N817" s="155"/>
      <c r="O817" s="155"/>
      <c r="P817" s="127" t="s">
        <v>14509</v>
      </c>
      <c r="Q817" s="316" t="s">
        <v>14510</v>
      </c>
      <c r="R817" s="255" t="s">
        <v>7680</v>
      </c>
      <c r="S817" s="263" t="s">
        <v>1733</v>
      </c>
      <c r="T817" s="264">
        <v>36016.0</v>
      </c>
      <c r="U817" s="263" t="s">
        <v>1735</v>
      </c>
      <c r="V817" s="317" t="s">
        <v>16692</v>
      </c>
      <c r="W817" s="318">
        <v>718656.0</v>
      </c>
    </row>
    <row r="818" ht="22.5" customHeight="1">
      <c r="A818" s="251">
        <v>46149.15435016203</v>
      </c>
      <c r="B818" s="127" t="s">
        <v>16562</v>
      </c>
      <c r="C818" s="155"/>
      <c r="D818" s="127" t="s">
        <v>11286</v>
      </c>
      <c r="E818" s="252">
        <v>37775.0</v>
      </c>
      <c r="F818" s="127" t="s">
        <v>4140</v>
      </c>
      <c r="G818" s="127" t="s">
        <v>16693</v>
      </c>
      <c r="H818" s="127" t="s">
        <v>11682</v>
      </c>
      <c r="I818" s="121" t="str">
        <f>VLOOKUP(CLEAN(F818),'4-1 World Bank Categories'!$B$4:$C$220,2,FALSE)</f>
        <v>Middle income</v>
      </c>
      <c r="J818" s="127" t="s">
        <v>10567</v>
      </c>
      <c r="K818" s="127" t="s">
        <v>14507</v>
      </c>
      <c r="L818" s="127" t="s">
        <v>14508</v>
      </c>
      <c r="M818" s="155"/>
      <c r="N818" s="155"/>
      <c r="O818" s="155"/>
      <c r="P818" s="127" t="s">
        <v>14509</v>
      </c>
      <c r="Q818" s="316" t="s">
        <v>14510</v>
      </c>
      <c r="R818" s="255" t="s">
        <v>7680</v>
      </c>
      <c r="S818" s="263" t="s">
        <v>10566</v>
      </c>
      <c r="T818" s="264">
        <v>37775.0</v>
      </c>
      <c r="U818" s="263" t="s">
        <v>10567</v>
      </c>
      <c r="V818" s="317" t="s">
        <v>16694</v>
      </c>
      <c r="W818" s="318">
        <v>723572.0</v>
      </c>
    </row>
    <row r="819" ht="22.5" customHeight="1">
      <c r="A819" s="251">
        <v>46149.232796400465</v>
      </c>
      <c r="B819" s="127" t="s">
        <v>3671</v>
      </c>
      <c r="C819" s="155"/>
      <c r="D819" s="127" t="s">
        <v>11286</v>
      </c>
      <c r="E819" s="252">
        <v>36844.0</v>
      </c>
      <c r="F819" s="127" t="s">
        <v>122</v>
      </c>
      <c r="G819" s="127" t="s">
        <v>16695</v>
      </c>
      <c r="H819" s="127" t="s">
        <v>7454</v>
      </c>
      <c r="I819" s="121" t="str">
        <f>VLOOKUP(CLEAN(F819),'4-1 World Bank Categories'!$B$4:$C$220,2,FALSE)</f>
        <v>Middle income</v>
      </c>
      <c r="J819" s="127" t="s">
        <v>727</v>
      </c>
      <c r="K819" s="127" t="s">
        <v>14512</v>
      </c>
      <c r="L819" s="127" t="s">
        <v>14508</v>
      </c>
      <c r="M819" s="155"/>
      <c r="N819" s="155"/>
      <c r="O819" s="155"/>
      <c r="P819" s="127" t="s">
        <v>14509</v>
      </c>
      <c r="Q819" s="316" t="s">
        <v>14510</v>
      </c>
      <c r="R819" s="255"/>
      <c r="S819" s="263" t="s">
        <v>725</v>
      </c>
      <c r="T819" s="264">
        <v>36844.0</v>
      </c>
      <c r="U819" s="263" t="s">
        <v>727</v>
      </c>
      <c r="V819" s="317" t="s">
        <v>16696</v>
      </c>
      <c r="W819" s="318">
        <v>720727.0</v>
      </c>
    </row>
    <row r="820" ht="22.5" customHeight="1">
      <c r="A820" s="251">
        <v>46149.25195173611</v>
      </c>
      <c r="B820" s="127" t="s">
        <v>16697</v>
      </c>
      <c r="C820" s="155"/>
      <c r="D820" s="127" t="s">
        <v>11316</v>
      </c>
      <c r="E820" s="252">
        <v>35291.0</v>
      </c>
      <c r="F820" s="127" t="s">
        <v>178</v>
      </c>
      <c r="G820" s="127" t="s">
        <v>16698</v>
      </c>
      <c r="H820" s="127" t="s">
        <v>12243</v>
      </c>
      <c r="I820" s="121" t="str">
        <f>VLOOKUP(CLEAN(F820),'4-1 World Bank Categories'!$B$4:$C$220,2,FALSE)</f>
        <v>Middle income</v>
      </c>
      <c r="J820" s="127" t="s">
        <v>1085</v>
      </c>
      <c r="K820" s="127" t="s">
        <v>14512</v>
      </c>
      <c r="L820" s="127" t="s">
        <v>14508</v>
      </c>
      <c r="M820" s="155"/>
      <c r="N820" s="155"/>
      <c r="O820" s="155"/>
      <c r="P820" s="127" t="s">
        <v>14509</v>
      </c>
      <c r="Q820" s="322" t="s">
        <v>14510</v>
      </c>
      <c r="R820" s="255" t="s">
        <v>7680</v>
      </c>
      <c r="S820" s="263" t="s">
        <v>1083</v>
      </c>
      <c r="T820" s="264">
        <v>35291.0</v>
      </c>
      <c r="U820" s="263" t="s">
        <v>1085</v>
      </c>
      <c r="V820" s="317" t="s">
        <v>16699</v>
      </c>
      <c r="W820" s="318">
        <v>717412.0</v>
      </c>
    </row>
    <row r="821" ht="22.5" customHeight="1">
      <c r="A821" s="251">
        <v>46149.567109571755</v>
      </c>
      <c r="B821" s="127" t="s">
        <v>16700</v>
      </c>
      <c r="C821" s="155"/>
      <c r="D821" s="127" t="s">
        <v>11316</v>
      </c>
      <c r="E821" s="252">
        <v>30098.0</v>
      </c>
      <c r="F821" s="127" t="s">
        <v>314</v>
      </c>
      <c r="G821" s="127" t="s">
        <v>16701</v>
      </c>
      <c r="H821" s="127" t="s">
        <v>16702</v>
      </c>
      <c r="I821" s="121" t="str">
        <f>VLOOKUP(CLEAN(F821),'4-1 World Bank Categories'!$B$4:$C$220,2,FALSE)</f>
        <v>Middle income</v>
      </c>
      <c r="J821" s="127" t="s">
        <v>3041</v>
      </c>
      <c r="K821" s="127" t="s">
        <v>14507</v>
      </c>
      <c r="L821" s="127" t="s">
        <v>14508</v>
      </c>
      <c r="M821" s="155"/>
      <c r="N821" s="155"/>
      <c r="O821" s="155"/>
      <c r="P821" s="127" t="s">
        <v>14509</v>
      </c>
      <c r="Q821" s="316" t="s">
        <v>14510</v>
      </c>
      <c r="R821" s="255" t="s">
        <v>7680</v>
      </c>
      <c r="S821" s="263" t="s">
        <v>3039</v>
      </c>
      <c r="T821" s="264">
        <v>30098.0</v>
      </c>
      <c r="U821" s="263" t="s">
        <v>3041</v>
      </c>
      <c r="V821" s="317" t="s">
        <v>16703</v>
      </c>
      <c r="W821" s="318">
        <v>719331.0</v>
      </c>
    </row>
    <row r="822" ht="22.5" customHeight="1">
      <c r="A822" s="251">
        <v>46149.632680752315</v>
      </c>
      <c r="B822" s="127" t="s">
        <v>16704</v>
      </c>
      <c r="C822" s="155"/>
      <c r="D822" s="127" t="s">
        <v>11286</v>
      </c>
      <c r="E822" s="252">
        <v>36380.0</v>
      </c>
      <c r="F822" s="127" t="s">
        <v>132</v>
      </c>
      <c r="G822" s="127" t="s">
        <v>16705</v>
      </c>
      <c r="H822" s="127" t="s">
        <v>13748</v>
      </c>
      <c r="I822" s="121" t="str">
        <f>VLOOKUP(CLEAN(F822),'4-1 World Bank Categories'!$B$4:$C$220,2,FALSE)</f>
        <v>Middle income</v>
      </c>
      <c r="J822" s="127" t="s">
        <v>7445</v>
      </c>
      <c r="K822" s="127" t="s">
        <v>14507</v>
      </c>
      <c r="L822" s="127" t="s">
        <v>14508</v>
      </c>
      <c r="M822" s="155"/>
      <c r="N822" s="155"/>
      <c r="O822" s="155"/>
      <c r="P822" s="127" t="s">
        <v>14509</v>
      </c>
      <c r="Q822" s="316" t="s">
        <v>14510</v>
      </c>
      <c r="R822" s="255" t="s">
        <v>7680</v>
      </c>
      <c r="S822" s="263" t="s">
        <v>1099</v>
      </c>
      <c r="T822" s="264">
        <v>36376.0</v>
      </c>
      <c r="U822" s="263" t="s">
        <v>1101</v>
      </c>
      <c r="V822" s="317" t="s">
        <v>16706</v>
      </c>
      <c r="W822" s="318">
        <v>717417.0</v>
      </c>
    </row>
    <row r="823" ht="22.5" customHeight="1">
      <c r="A823" s="251">
        <v>46149.74083224537</v>
      </c>
      <c r="B823" s="127" t="s">
        <v>9739</v>
      </c>
      <c r="C823" s="127" t="s">
        <v>9739</v>
      </c>
      <c r="D823" s="127" t="s">
        <v>11286</v>
      </c>
      <c r="E823" s="252">
        <v>35102.0</v>
      </c>
      <c r="F823" s="127" t="s">
        <v>10725</v>
      </c>
      <c r="G823" s="127" t="s">
        <v>16707</v>
      </c>
      <c r="H823" s="127" t="s">
        <v>11682</v>
      </c>
      <c r="I823" s="121" t="str">
        <f>VLOOKUP(CLEAN(F823),'4-1 World Bank Categories'!$B$4:$C$220,2,FALSE)</f>
        <v>Middle income</v>
      </c>
      <c r="J823" s="127" t="s">
        <v>9741</v>
      </c>
      <c r="K823" s="127" t="s">
        <v>14507</v>
      </c>
      <c r="L823" s="127" t="s">
        <v>14508</v>
      </c>
      <c r="M823" s="155"/>
      <c r="N823" s="155"/>
      <c r="O823" s="155"/>
      <c r="P823" s="127" t="s">
        <v>14509</v>
      </c>
      <c r="Q823" s="316" t="s">
        <v>14510</v>
      </c>
      <c r="R823" s="255" t="s">
        <v>7680</v>
      </c>
      <c r="S823" s="263" t="s">
        <v>9739</v>
      </c>
      <c r="T823" s="264">
        <v>35102.0</v>
      </c>
      <c r="U823" s="263" t="s">
        <v>9741</v>
      </c>
      <c r="V823" s="317" t="s">
        <v>16708</v>
      </c>
      <c r="W823" s="318">
        <v>722843.0</v>
      </c>
    </row>
    <row r="824" ht="22.5" customHeight="1">
      <c r="A824" s="251">
        <v>46149.81211950231</v>
      </c>
      <c r="B824" s="127" t="s">
        <v>16709</v>
      </c>
      <c r="C824" s="127" t="s">
        <v>10875</v>
      </c>
      <c r="D824" s="127" t="s">
        <v>11286</v>
      </c>
      <c r="E824" s="252">
        <v>34493.0</v>
      </c>
      <c r="F824" s="127" t="s">
        <v>192</v>
      </c>
      <c r="G824" s="127" t="s">
        <v>16710</v>
      </c>
      <c r="H824" s="127" t="s">
        <v>16711</v>
      </c>
      <c r="I824" s="121" t="str">
        <f>VLOOKUP(CLEAN(F824),'4-1 World Bank Categories'!$B$4:$C$220,2,FALSE)</f>
        <v>Middle income</v>
      </c>
      <c r="J824" s="127" t="s">
        <v>10877</v>
      </c>
      <c r="K824" s="127" t="s">
        <v>14507</v>
      </c>
      <c r="L824" s="127" t="s">
        <v>14508</v>
      </c>
      <c r="M824" s="127" t="s">
        <v>16712</v>
      </c>
      <c r="N824" s="155"/>
      <c r="O824" s="155"/>
      <c r="P824" s="127" t="s">
        <v>14509</v>
      </c>
      <c r="Q824" s="316" t="s">
        <v>14510</v>
      </c>
      <c r="R824" s="255" t="s">
        <v>14516</v>
      </c>
      <c r="S824" s="263" t="s">
        <v>16713</v>
      </c>
      <c r="T824" s="264">
        <v>34493.0</v>
      </c>
      <c r="U824" s="263" t="s">
        <v>16714</v>
      </c>
      <c r="V824" s="317" t="s">
        <v>16715</v>
      </c>
      <c r="W824" s="318">
        <v>724804.0</v>
      </c>
    </row>
    <row r="825" ht="22.5" customHeight="1">
      <c r="A825" s="251">
        <v>46149.85077533565</v>
      </c>
      <c r="B825" s="127" t="s">
        <v>7635</v>
      </c>
      <c r="C825" s="155"/>
      <c r="D825" s="127" t="s">
        <v>11286</v>
      </c>
      <c r="E825" s="252">
        <v>35342.0</v>
      </c>
      <c r="F825" s="127" t="s">
        <v>5157</v>
      </c>
      <c r="G825" s="127" t="s">
        <v>16716</v>
      </c>
      <c r="H825" s="127" t="s">
        <v>16717</v>
      </c>
      <c r="I825" s="121" t="str">
        <f>VLOOKUP(CLEAN(F825),'4-1 World Bank Categories'!$B$4:$C$220,2,FALSE)</f>
        <v>Middle income</v>
      </c>
      <c r="J825" s="127" t="s">
        <v>7637</v>
      </c>
      <c r="K825" s="127" t="s">
        <v>14507</v>
      </c>
      <c r="L825" s="127" t="s">
        <v>14508</v>
      </c>
      <c r="M825" s="155"/>
      <c r="N825" s="155"/>
      <c r="O825" s="155"/>
      <c r="P825" s="127" t="s">
        <v>14509</v>
      </c>
      <c r="Q825" s="316" t="s">
        <v>14510</v>
      </c>
      <c r="R825" s="255" t="s">
        <v>7680</v>
      </c>
      <c r="S825" s="263" t="s">
        <v>7635</v>
      </c>
      <c r="T825" s="264">
        <v>35342.0</v>
      </c>
      <c r="U825" s="263" t="s">
        <v>7637</v>
      </c>
      <c r="V825" s="317" t="s">
        <v>16718</v>
      </c>
      <c r="W825" s="318">
        <v>720759.0</v>
      </c>
    </row>
    <row r="826" ht="22.5" customHeight="1">
      <c r="A826" s="251">
        <v>46149.90417332176</v>
      </c>
      <c r="B826" s="127" t="s">
        <v>16719</v>
      </c>
      <c r="C826" s="155"/>
      <c r="D826" s="127" t="s">
        <v>11316</v>
      </c>
      <c r="E826" s="252">
        <v>36907.0</v>
      </c>
      <c r="F826" s="127" t="s">
        <v>14408</v>
      </c>
      <c r="G826" s="127" t="s">
        <v>16720</v>
      </c>
      <c r="H826" s="127" t="s">
        <v>11682</v>
      </c>
      <c r="I826" s="121" t="str">
        <f>VLOOKUP(CLEAN(F826),'4-1 World Bank Categories'!$B$4:$C$220,2,FALSE)</f>
        <v>Middle income</v>
      </c>
      <c r="J826" s="127" t="s">
        <v>7095</v>
      </c>
      <c r="K826" s="127" t="s">
        <v>14507</v>
      </c>
      <c r="L826" s="127" t="s">
        <v>14508</v>
      </c>
      <c r="M826" s="155"/>
      <c r="N826" s="155"/>
      <c r="O826" s="155"/>
      <c r="P826" s="127" t="s">
        <v>14509</v>
      </c>
      <c r="Q826" s="316" t="s">
        <v>14510</v>
      </c>
      <c r="R826" s="255" t="s">
        <v>7680</v>
      </c>
      <c r="S826" s="263" t="s">
        <v>7093</v>
      </c>
      <c r="T826" s="264">
        <v>36907.0</v>
      </c>
      <c r="U826" s="263" t="s">
        <v>7095</v>
      </c>
      <c r="V826" s="317" t="s">
        <v>16721</v>
      </c>
      <c r="W826" s="318">
        <v>720597.0</v>
      </c>
    </row>
    <row r="827" ht="22.5" customHeight="1">
      <c r="A827" s="251">
        <v>46149.907410844906</v>
      </c>
      <c r="B827" s="127" t="s">
        <v>8864</v>
      </c>
      <c r="C827" s="127" t="s">
        <v>16722</v>
      </c>
      <c r="D827" s="127" t="s">
        <v>11316</v>
      </c>
      <c r="E827" s="252">
        <v>38427.0</v>
      </c>
      <c r="F827" s="127" t="s">
        <v>3616</v>
      </c>
      <c r="G827" s="127" t="s">
        <v>16723</v>
      </c>
      <c r="H827" s="127" t="s">
        <v>11591</v>
      </c>
      <c r="I827" s="121" t="str">
        <f>VLOOKUP(CLEAN(F827),'4-1 World Bank Categories'!$B$4:$C$220,2,FALSE)</f>
        <v>Middle income</v>
      </c>
      <c r="J827" s="127" t="s">
        <v>8866</v>
      </c>
      <c r="K827" s="127" t="s">
        <v>14507</v>
      </c>
      <c r="L827" s="127" t="s">
        <v>14592</v>
      </c>
      <c r="M827" s="155"/>
      <c r="N827" s="155"/>
      <c r="O827" s="155"/>
      <c r="P827" s="127" t="s">
        <v>14509</v>
      </c>
      <c r="Q827" s="316" t="s">
        <v>14510</v>
      </c>
      <c r="R827" s="255" t="s">
        <v>7680</v>
      </c>
      <c r="S827" s="263" t="s">
        <v>8864</v>
      </c>
      <c r="T827" s="264">
        <v>38427.0</v>
      </c>
      <c r="U827" s="263" t="s">
        <v>8866</v>
      </c>
      <c r="V827" s="317" t="s">
        <v>16724</v>
      </c>
      <c r="W827" s="318">
        <v>722232.0</v>
      </c>
    </row>
    <row r="828" ht="22.5" customHeight="1">
      <c r="A828" s="251">
        <v>46150.14141819444</v>
      </c>
      <c r="B828" s="127" t="s">
        <v>16725</v>
      </c>
      <c r="C828" s="155"/>
      <c r="D828" s="127" t="s">
        <v>11286</v>
      </c>
      <c r="E828" s="252">
        <v>37200.0</v>
      </c>
      <c r="F828" s="127" t="s">
        <v>963</v>
      </c>
      <c r="G828" s="127" t="s">
        <v>16726</v>
      </c>
      <c r="H828" s="127" t="s">
        <v>11682</v>
      </c>
      <c r="I828" s="121" t="str">
        <f>VLOOKUP(CLEAN(F828),'4-1 World Bank Categories'!$B$4:$C$220,2,FALSE)</f>
        <v>High income</v>
      </c>
      <c r="J828" s="127" t="s">
        <v>9246</v>
      </c>
      <c r="K828" s="127" t="s">
        <v>14507</v>
      </c>
      <c r="L828" s="127" t="s">
        <v>14508</v>
      </c>
      <c r="M828" s="155"/>
      <c r="N828" s="155"/>
      <c r="O828" s="155"/>
      <c r="P828" s="127" t="s">
        <v>14509</v>
      </c>
      <c r="Q828" s="316" t="s">
        <v>14510</v>
      </c>
      <c r="R828" s="255" t="s">
        <v>14516</v>
      </c>
      <c r="S828" s="263" t="s">
        <v>9244</v>
      </c>
      <c r="T828" s="264">
        <v>37200.0</v>
      </c>
      <c r="U828" s="263" t="s">
        <v>9246</v>
      </c>
      <c r="V828" s="317" t="s">
        <v>16727</v>
      </c>
      <c r="W828" s="318">
        <v>722393.0</v>
      </c>
    </row>
    <row r="829" ht="22.5" customHeight="1">
      <c r="A829" s="251">
        <v>46150.21527685186</v>
      </c>
      <c r="B829" s="127" t="s">
        <v>3667</v>
      </c>
      <c r="C829" s="155"/>
      <c r="D829" s="127" t="s">
        <v>11316</v>
      </c>
      <c r="E829" s="252">
        <v>38488.0</v>
      </c>
      <c r="F829" s="127" t="s">
        <v>122</v>
      </c>
      <c r="G829" s="127" t="s">
        <v>16232</v>
      </c>
      <c r="H829" s="127" t="s">
        <v>11682</v>
      </c>
      <c r="I829" s="121" t="str">
        <f>VLOOKUP(CLEAN(F829),'4-1 World Bank Categories'!$B$4:$C$220,2,FALSE)</f>
        <v>Middle income</v>
      </c>
      <c r="J829" s="127" t="s">
        <v>16728</v>
      </c>
      <c r="K829" s="127" t="s">
        <v>14512</v>
      </c>
      <c r="L829" s="127" t="s">
        <v>14592</v>
      </c>
      <c r="M829" s="155"/>
      <c r="N829" s="155"/>
      <c r="O829" s="155"/>
      <c r="P829" s="127" t="s">
        <v>14509</v>
      </c>
      <c r="Q829" s="316" t="s">
        <v>14510</v>
      </c>
      <c r="R829" s="255"/>
      <c r="S829" s="263" t="s">
        <v>3667</v>
      </c>
      <c r="T829" s="264">
        <v>32874.0</v>
      </c>
      <c r="U829" s="263" t="s">
        <v>3661</v>
      </c>
      <c r="V829" s="317" t="s">
        <v>16729</v>
      </c>
      <c r="W829" s="318">
        <v>719571.0</v>
      </c>
    </row>
    <row r="830" ht="22.5" customHeight="1">
      <c r="A830" s="251">
        <v>46150.21647741898</v>
      </c>
      <c r="B830" s="127" t="s">
        <v>16730</v>
      </c>
      <c r="C830" s="127" t="s">
        <v>16731</v>
      </c>
      <c r="D830" s="127" t="s">
        <v>11286</v>
      </c>
      <c r="E830" s="252">
        <v>35562.0</v>
      </c>
      <c r="F830" s="127" t="s">
        <v>122</v>
      </c>
      <c r="G830" s="127" t="s">
        <v>16732</v>
      </c>
      <c r="H830" s="127" t="s">
        <v>562</v>
      </c>
      <c r="I830" s="121" t="str">
        <f>VLOOKUP(CLEAN(F830),'4-1 World Bank Categories'!$B$4:$C$220,2,FALSE)</f>
        <v>Middle income</v>
      </c>
      <c r="J830" s="127" t="s">
        <v>6702</v>
      </c>
      <c r="K830" s="127" t="s">
        <v>14507</v>
      </c>
      <c r="L830" s="127" t="s">
        <v>14508</v>
      </c>
      <c r="M830" s="155"/>
      <c r="N830" s="155"/>
      <c r="O830" s="155"/>
      <c r="P830" s="127" t="s">
        <v>14509</v>
      </c>
      <c r="Q830" s="316" t="s">
        <v>14510</v>
      </c>
      <c r="R830" s="255"/>
      <c r="S830" s="263" t="s">
        <v>16733</v>
      </c>
      <c r="T830" s="264">
        <v>35562.0</v>
      </c>
      <c r="U830" s="263" t="s">
        <v>6702</v>
      </c>
      <c r="V830" s="317" t="s">
        <v>16734</v>
      </c>
      <c r="W830" s="318">
        <v>720501.0</v>
      </c>
    </row>
    <row r="831" ht="22.5" customHeight="1">
      <c r="A831" s="251">
        <v>46150.22269967593</v>
      </c>
      <c r="B831" s="127" t="s">
        <v>16735</v>
      </c>
      <c r="C831" s="155"/>
      <c r="D831" s="127" t="s">
        <v>11286</v>
      </c>
      <c r="E831" s="252">
        <v>36954.0</v>
      </c>
      <c r="F831" s="127" t="s">
        <v>122</v>
      </c>
      <c r="G831" s="127" t="s">
        <v>15399</v>
      </c>
      <c r="H831" s="127" t="s">
        <v>11435</v>
      </c>
      <c r="I831" s="121" t="str">
        <f>VLOOKUP(CLEAN(F831),'4-1 World Bank Categories'!$B$4:$C$220,2,FALSE)</f>
        <v>Middle income</v>
      </c>
      <c r="J831" s="127" t="s">
        <v>10789</v>
      </c>
      <c r="K831" s="127" t="s">
        <v>14507</v>
      </c>
      <c r="L831" s="127" t="s">
        <v>14508</v>
      </c>
      <c r="M831" s="155"/>
      <c r="N831" s="155"/>
      <c r="O831" s="155"/>
      <c r="P831" s="127" t="s">
        <v>14509</v>
      </c>
      <c r="Q831" s="316" t="s">
        <v>14510</v>
      </c>
      <c r="R831" s="255" t="s">
        <v>14516</v>
      </c>
      <c r="S831" s="263" t="s">
        <v>6169</v>
      </c>
      <c r="T831" s="264">
        <v>36954.0</v>
      </c>
      <c r="U831" s="263" t="s">
        <v>10789</v>
      </c>
      <c r="V831" s="317" t="s">
        <v>16736</v>
      </c>
      <c r="W831" s="318">
        <v>723766.0</v>
      </c>
    </row>
    <row r="832" ht="22.5" customHeight="1">
      <c r="A832" s="251">
        <v>46150.25441498843</v>
      </c>
      <c r="B832" s="127" t="s">
        <v>3669</v>
      </c>
      <c r="C832" s="155"/>
      <c r="D832" s="127" t="s">
        <v>11286</v>
      </c>
      <c r="E832" s="252">
        <v>39086.0</v>
      </c>
      <c r="F832" s="127" t="s">
        <v>122</v>
      </c>
      <c r="G832" s="127" t="s">
        <v>16737</v>
      </c>
      <c r="H832" s="127" t="s">
        <v>16738</v>
      </c>
      <c r="I832" s="121" t="str">
        <f>VLOOKUP(CLEAN(F832),'4-1 World Bank Categories'!$B$4:$C$220,2,FALSE)</f>
        <v>Middle income</v>
      </c>
      <c r="J832" s="127" t="s">
        <v>16739</v>
      </c>
      <c r="K832" s="127" t="s">
        <v>14507</v>
      </c>
      <c r="L832" s="127" t="s">
        <v>14592</v>
      </c>
      <c r="M832" s="155"/>
      <c r="N832" s="155"/>
      <c r="O832" s="155"/>
      <c r="P832" s="127" t="s">
        <v>14509</v>
      </c>
      <c r="Q832" s="316" t="s">
        <v>14510</v>
      </c>
      <c r="R832" s="255"/>
      <c r="S832" s="263" t="s">
        <v>3669</v>
      </c>
      <c r="T832" s="264">
        <v>39086.0</v>
      </c>
      <c r="U832" s="263" t="s">
        <v>3661</v>
      </c>
      <c r="V832" s="317" t="s">
        <v>16740</v>
      </c>
      <c r="W832" s="318">
        <v>719572.0</v>
      </c>
    </row>
    <row r="833" ht="22.5" customHeight="1">
      <c r="A833" s="251">
        <v>46150.42007129629</v>
      </c>
      <c r="B833" s="127" t="s">
        <v>10771</v>
      </c>
      <c r="C833" s="155"/>
      <c r="D833" s="127" t="s">
        <v>11316</v>
      </c>
      <c r="E833" s="252">
        <v>37198.0</v>
      </c>
      <c r="F833" s="127" t="s">
        <v>448</v>
      </c>
      <c r="G833" s="127" t="s">
        <v>16741</v>
      </c>
      <c r="H833" s="127" t="s">
        <v>12278</v>
      </c>
      <c r="I833" s="121" t="str">
        <f>VLOOKUP(CLEAN(F833),'4-1 World Bank Categories'!$B$4:$C$220,2,FALSE)</f>
        <v>Middle income</v>
      </c>
      <c r="J833" s="127" t="s">
        <v>10773</v>
      </c>
      <c r="K833" s="127" t="s">
        <v>14512</v>
      </c>
      <c r="L833" s="127" t="s">
        <v>14592</v>
      </c>
      <c r="M833" s="155"/>
      <c r="N833" s="155"/>
      <c r="O833" s="155"/>
      <c r="P833" s="127" t="s">
        <v>14509</v>
      </c>
      <c r="Q833" s="316" t="s">
        <v>14510</v>
      </c>
      <c r="R833" s="255" t="s">
        <v>7680</v>
      </c>
      <c r="S833" s="263" t="s">
        <v>10771</v>
      </c>
      <c r="T833" s="264">
        <v>37198.0</v>
      </c>
      <c r="U833" s="263" t="s">
        <v>10773</v>
      </c>
      <c r="V833" s="317" t="s">
        <v>16742</v>
      </c>
      <c r="W833" s="318">
        <v>723760.0</v>
      </c>
    </row>
    <row r="834" ht="22.5" customHeight="1">
      <c r="A834" s="251">
        <v>46150.54756710648</v>
      </c>
      <c r="B834" s="127" t="s">
        <v>16743</v>
      </c>
      <c r="C834" s="155"/>
      <c r="D834" s="127" t="s">
        <v>11316</v>
      </c>
      <c r="E834" s="252">
        <v>35849.0</v>
      </c>
      <c r="F834" s="255" t="s">
        <v>948</v>
      </c>
      <c r="G834" s="127" t="s">
        <v>16744</v>
      </c>
      <c r="H834" s="127" t="s">
        <v>16745</v>
      </c>
      <c r="I834" s="121" t="str">
        <f>VLOOKUP(CLEAN(F834),'4-1 World Bank Categories'!$B$4:$C$220,2,FALSE)</f>
        <v>Middle income</v>
      </c>
      <c r="J834" s="127" t="s">
        <v>10855</v>
      </c>
      <c r="K834" s="127" t="s">
        <v>14512</v>
      </c>
      <c r="L834" s="127" t="s">
        <v>14585</v>
      </c>
      <c r="M834" s="155"/>
      <c r="N834" s="155"/>
      <c r="O834" s="155"/>
      <c r="P834" s="127" t="s">
        <v>14509</v>
      </c>
      <c r="Q834" s="316" t="s">
        <v>14510</v>
      </c>
      <c r="R834" s="255"/>
      <c r="S834" s="263" t="s">
        <v>10854</v>
      </c>
      <c r="T834" s="264">
        <v>35849.0</v>
      </c>
      <c r="U834" s="263" t="s">
        <v>10855</v>
      </c>
      <c r="V834" s="317" t="s">
        <v>16746</v>
      </c>
      <c r="W834" s="318">
        <v>724789.0</v>
      </c>
    </row>
    <row r="835" ht="22.5" customHeight="1">
      <c r="A835" s="251">
        <v>46150.55455166667</v>
      </c>
      <c r="B835" s="127" t="s">
        <v>16747</v>
      </c>
      <c r="C835" s="155"/>
      <c r="D835" s="127" t="s">
        <v>11316</v>
      </c>
      <c r="E835" s="252">
        <v>26816.0</v>
      </c>
      <c r="F835" s="127" t="s">
        <v>743</v>
      </c>
      <c r="G835" s="127" t="s">
        <v>12202</v>
      </c>
      <c r="H835" s="127" t="s">
        <v>16748</v>
      </c>
      <c r="I835" s="121" t="str">
        <f>VLOOKUP(CLEAN(F835),'4-1 World Bank Categories'!$B$4:$C$220,2,FALSE)</f>
        <v>Low income</v>
      </c>
      <c r="J835" s="127" t="s">
        <v>16749</v>
      </c>
      <c r="K835" s="127" t="s">
        <v>14507</v>
      </c>
      <c r="L835" s="127" t="s">
        <v>14508</v>
      </c>
      <c r="M835" s="155"/>
      <c r="N835" s="155"/>
      <c r="O835" s="155"/>
      <c r="P835" s="127" t="s">
        <v>14509</v>
      </c>
      <c r="Q835" s="316" t="s">
        <v>14510</v>
      </c>
      <c r="R835" s="255" t="s">
        <v>7680</v>
      </c>
      <c r="S835" s="263" t="s">
        <v>3478</v>
      </c>
      <c r="T835" s="264">
        <v>26816.0</v>
      </c>
      <c r="U835" s="263" t="s">
        <v>3480</v>
      </c>
      <c r="V835" s="317" t="s">
        <v>16750</v>
      </c>
      <c r="W835" s="318">
        <v>719511.0</v>
      </c>
    </row>
    <row r="836" ht="22.5" customHeight="1">
      <c r="A836" s="251">
        <v>46150.57938890046</v>
      </c>
      <c r="B836" s="127" t="s">
        <v>16751</v>
      </c>
      <c r="C836" s="155"/>
      <c r="D836" s="127" t="s">
        <v>11286</v>
      </c>
      <c r="E836" s="252">
        <v>35903.0</v>
      </c>
      <c r="F836" s="127" t="s">
        <v>122</v>
      </c>
      <c r="G836" s="127" t="s">
        <v>16752</v>
      </c>
      <c r="H836" s="127" t="s">
        <v>562</v>
      </c>
      <c r="I836" s="121" t="str">
        <f>VLOOKUP(CLEAN(F836),'4-1 World Bank Categories'!$B$4:$C$220,2,FALSE)</f>
        <v>Middle income</v>
      </c>
      <c r="J836" s="127" t="s">
        <v>6355</v>
      </c>
      <c r="K836" s="127" t="s">
        <v>14507</v>
      </c>
      <c r="L836" s="127" t="s">
        <v>14508</v>
      </c>
      <c r="M836" s="155"/>
      <c r="N836" s="155"/>
      <c r="O836" s="155"/>
      <c r="P836" s="127" t="s">
        <v>14509</v>
      </c>
      <c r="Q836" s="316" t="s">
        <v>14510</v>
      </c>
      <c r="R836" s="255" t="s">
        <v>14516</v>
      </c>
      <c r="S836" s="263" t="s">
        <v>6353</v>
      </c>
      <c r="T836" s="264">
        <v>36268.0</v>
      </c>
      <c r="U836" s="263" t="s">
        <v>6355</v>
      </c>
      <c r="V836" s="317" t="s">
        <v>16753</v>
      </c>
      <c r="W836" s="318">
        <v>720417.0</v>
      </c>
    </row>
    <row r="837" ht="22.5" customHeight="1">
      <c r="A837" s="251">
        <v>46150.59037760417</v>
      </c>
      <c r="B837" s="127" t="s">
        <v>16754</v>
      </c>
      <c r="C837" s="155"/>
      <c r="D837" s="127" t="s">
        <v>11286</v>
      </c>
      <c r="E837" s="252">
        <v>36194.0</v>
      </c>
      <c r="F837" s="127" t="s">
        <v>3154</v>
      </c>
      <c r="G837" s="127" t="s">
        <v>8056</v>
      </c>
      <c r="H837" s="127" t="s">
        <v>16755</v>
      </c>
      <c r="I837" s="121" t="str">
        <f>VLOOKUP(CLEAN(F837),'4-1 World Bank Categories'!$B$4:$C$220,2,FALSE)</f>
        <v>Middle income</v>
      </c>
      <c r="J837" s="127" t="s">
        <v>9714</v>
      </c>
      <c r="K837" s="127" t="s">
        <v>14512</v>
      </c>
      <c r="L837" s="127" t="s">
        <v>14508</v>
      </c>
      <c r="M837" s="155"/>
      <c r="N837" s="155"/>
      <c r="O837" s="155"/>
      <c r="P837" s="127" t="s">
        <v>14509</v>
      </c>
      <c r="Q837" s="316" t="s">
        <v>14510</v>
      </c>
      <c r="R837" s="255" t="s">
        <v>14516</v>
      </c>
      <c r="S837" s="263" t="s">
        <v>16754</v>
      </c>
      <c r="T837" s="264">
        <v>36194.0</v>
      </c>
      <c r="U837" s="263" t="s">
        <v>9714</v>
      </c>
      <c r="V837" s="317" t="s">
        <v>16756</v>
      </c>
      <c r="W837" s="318">
        <v>722829.0</v>
      </c>
    </row>
    <row r="838" ht="22.5" customHeight="1">
      <c r="A838" s="251">
        <v>46150.84114846065</v>
      </c>
      <c r="B838" s="127" t="s">
        <v>16757</v>
      </c>
      <c r="C838" s="155"/>
      <c r="D838" s="127" t="s">
        <v>11286</v>
      </c>
      <c r="E838" s="252">
        <v>37276.0</v>
      </c>
      <c r="F838" s="127" t="s">
        <v>675</v>
      </c>
      <c r="G838" s="127" t="s">
        <v>16758</v>
      </c>
      <c r="H838" s="127" t="s">
        <v>11682</v>
      </c>
      <c r="I838" s="121" t="str">
        <f>VLOOKUP(CLEAN(F838),'4-1 World Bank Categories'!$B$4:$C$220,2,FALSE)</f>
        <v>Low income</v>
      </c>
      <c r="J838" s="127" t="s">
        <v>5911</v>
      </c>
      <c r="K838" s="127" t="s">
        <v>14512</v>
      </c>
      <c r="L838" s="127" t="s">
        <v>14824</v>
      </c>
      <c r="M838" s="155"/>
      <c r="N838" s="155"/>
      <c r="O838" s="155"/>
      <c r="P838" s="127" t="s">
        <v>14509</v>
      </c>
      <c r="Q838" s="316" t="s">
        <v>14510</v>
      </c>
      <c r="R838" s="255" t="s">
        <v>14516</v>
      </c>
      <c r="S838" s="263" t="s">
        <v>16759</v>
      </c>
      <c r="T838" s="264">
        <v>37276.0</v>
      </c>
      <c r="U838" s="263" t="s">
        <v>5911</v>
      </c>
      <c r="V838" s="317" t="s">
        <v>16760</v>
      </c>
      <c r="W838" s="318">
        <v>720301.0</v>
      </c>
    </row>
    <row r="839" ht="22.5" customHeight="1">
      <c r="A839" s="251">
        <v>46151.20706677083</v>
      </c>
      <c r="B839" s="127" t="s">
        <v>14827</v>
      </c>
      <c r="C839" s="155"/>
      <c r="D839" s="127" t="s">
        <v>11286</v>
      </c>
      <c r="E839" s="252">
        <v>34099.0</v>
      </c>
      <c r="F839" s="127" t="s">
        <v>14415</v>
      </c>
      <c r="G839" s="127" t="s">
        <v>16761</v>
      </c>
      <c r="H839" s="127" t="s">
        <v>16762</v>
      </c>
      <c r="I839" s="121" t="str">
        <f>VLOOKUP(CLEAN(F839),'4-1 World Bank Categories'!$B$4:$C$220,2,FALSE)</f>
        <v>Middle income</v>
      </c>
      <c r="J839" s="127" t="s">
        <v>12129</v>
      </c>
      <c r="K839" s="127" t="s">
        <v>14507</v>
      </c>
      <c r="L839" s="127" t="s">
        <v>14508</v>
      </c>
      <c r="M839" s="155"/>
      <c r="N839" s="155"/>
      <c r="O839" s="155"/>
      <c r="P839" s="127" t="s">
        <v>14509</v>
      </c>
      <c r="Q839" s="316" t="s">
        <v>14510</v>
      </c>
      <c r="R839" s="255" t="s">
        <v>7680</v>
      </c>
      <c r="S839" s="263" t="s">
        <v>14831</v>
      </c>
      <c r="T839" s="264">
        <v>34099.0</v>
      </c>
      <c r="U839" s="263" t="s">
        <v>2618</v>
      </c>
      <c r="V839" s="317" t="s">
        <v>16763</v>
      </c>
      <c r="W839" s="318">
        <v>719154.0</v>
      </c>
    </row>
    <row r="840" ht="22.5" customHeight="1">
      <c r="A840" s="251">
        <v>46151.221031469904</v>
      </c>
      <c r="B840" s="127" t="s">
        <v>16764</v>
      </c>
      <c r="C840" s="155"/>
      <c r="D840" s="127" t="s">
        <v>11286</v>
      </c>
      <c r="E840" s="252">
        <v>30941.0</v>
      </c>
      <c r="F840" s="127" t="s">
        <v>8834</v>
      </c>
      <c r="G840" s="127" t="s">
        <v>15740</v>
      </c>
      <c r="H840" s="127" t="s">
        <v>16765</v>
      </c>
      <c r="I840" s="121" t="str">
        <f>VLOOKUP(CLEAN(F840),'4-1 World Bank Categories'!$B$4:$C$220,2,FALSE)</f>
        <v>Middle income</v>
      </c>
      <c r="J840" s="127" t="s">
        <v>10893</v>
      </c>
      <c r="K840" s="127" t="s">
        <v>14512</v>
      </c>
      <c r="L840" s="127" t="s">
        <v>14508</v>
      </c>
      <c r="M840" s="155"/>
      <c r="N840" s="155"/>
      <c r="O840" s="155"/>
      <c r="P840" s="127" t="s">
        <v>14509</v>
      </c>
      <c r="Q840" s="316" t="s">
        <v>14510</v>
      </c>
      <c r="R840" s="255"/>
      <c r="S840" s="263" t="s">
        <v>10891</v>
      </c>
      <c r="T840" s="264">
        <v>30941.0</v>
      </c>
      <c r="U840" s="263" t="s">
        <v>10893</v>
      </c>
      <c r="V840" s="317" t="s">
        <v>16766</v>
      </c>
      <c r="W840" s="318">
        <v>724917.0</v>
      </c>
    </row>
    <row r="841" ht="22.5" customHeight="1">
      <c r="A841" s="251">
        <v>46151.22882012732</v>
      </c>
      <c r="B841" s="127" t="s">
        <v>5048</v>
      </c>
      <c r="C841" s="155"/>
      <c r="D841" s="127" t="s">
        <v>11316</v>
      </c>
      <c r="E841" s="252">
        <v>22228.0</v>
      </c>
      <c r="F841" s="127" t="s">
        <v>5052</v>
      </c>
      <c r="G841" s="127" t="s">
        <v>16572</v>
      </c>
      <c r="H841" s="127" t="s">
        <v>16767</v>
      </c>
      <c r="I841" s="121" t="str">
        <f>VLOOKUP(CLEAN(F841),'4-1 World Bank Categories'!$B$4:$C$220,2,FALSE)</f>
        <v>Middle income</v>
      </c>
      <c r="J841" s="127" t="s">
        <v>16574</v>
      </c>
      <c r="K841" s="127" t="s">
        <v>14507</v>
      </c>
      <c r="L841" s="257" t="s">
        <v>9241</v>
      </c>
      <c r="M841" s="155"/>
      <c r="N841" s="155"/>
      <c r="O841" s="155"/>
      <c r="P841" s="127" t="s">
        <v>14509</v>
      </c>
      <c r="Q841" s="316" t="s">
        <v>14510</v>
      </c>
      <c r="R841" s="255" t="s">
        <v>7680</v>
      </c>
      <c r="S841" s="263" t="s">
        <v>16575</v>
      </c>
      <c r="T841" s="264">
        <v>22228.0</v>
      </c>
      <c r="U841" s="263" t="s">
        <v>5050</v>
      </c>
      <c r="V841" s="317" t="s">
        <v>16768</v>
      </c>
      <c r="W841" s="318">
        <v>720085.0</v>
      </c>
    </row>
    <row r="842" ht="22.5" customHeight="1">
      <c r="A842" s="251">
        <v>46151.48369649306</v>
      </c>
      <c r="B842" s="127" t="s">
        <v>3982</v>
      </c>
      <c r="C842" s="155"/>
      <c r="D842" s="127" t="s">
        <v>11286</v>
      </c>
      <c r="E842" s="252">
        <v>23294.0</v>
      </c>
      <c r="F842" s="127" t="s">
        <v>448</v>
      </c>
      <c r="G842" s="127" t="s">
        <v>16769</v>
      </c>
      <c r="H842" s="127" t="s">
        <v>11591</v>
      </c>
      <c r="I842" s="121" t="str">
        <f>VLOOKUP(CLEAN(F842),'4-1 World Bank Categories'!$B$4:$C$220,2,FALSE)</f>
        <v>Middle income</v>
      </c>
      <c r="J842" s="127" t="s">
        <v>3984</v>
      </c>
      <c r="K842" s="127" t="s">
        <v>14507</v>
      </c>
      <c r="L842" s="127" t="s">
        <v>14592</v>
      </c>
      <c r="M842" s="127" t="s">
        <v>1931</v>
      </c>
      <c r="N842" s="155"/>
      <c r="O842" s="155"/>
      <c r="P842" s="127" t="s">
        <v>14509</v>
      </c>
      <c r="Q842" s="316" t="s">
        <v>14510</v>
      </c>
      <c r="R842" s="255"/>
      <c r="S842" s="263" t="s">
        <v>3982</v>
      </c>
      <c r="T842" s="264">
        <v>23294.0</v>
      </c>
      <c r="U842" s="263" t="s">
        <v>3984</v>
      </c>
      <c r="V842" s="317" t="s">
        <v>16770</v>
      </c>
      <c r="W842" s="318">
        <v>719673.0</v>
      </c>
    </row>
    <row r="843" ht="22.5" customHeight="1">
      <c r="A843" s="251">
        <v>46151.558258819445</v>
      </c>
      <c r="B843" s="127" t="s">
        <v>16771</v>
      </c>
      <c r="C843" s="155"/>
      <c r="D843" s="127" t="s">
        <v>11286</v>
      </c>
      <c r="E843" s="252">
        <v>36651.0</v>
      </c>
      <c r="F843" s="127" t="s">
        <v>2869</v>
      </c>
      <c r="G843" s="127" t="s">
        <v>11781</v>
      </c>
      <c r="H843" s="127" t="s">
        <v>11674</v>
      </c>
      <c r="I843" s="121" t="str">
        <f>VLOOKUP(CLEAN(F843),'4-1 World Bank Categories'!$B$4:$C$220,2,FALSE)</f>
        <v>Middle income</v>
      </c>
      <c r="J843" s="127" t="s">
        <v>11797</v>
      </c>
      <c r="K843" s="127" t="s">
        <v>14512</v>
      </c>
      <c r="L843" s="127" t="s">
        <v>14876</v>
      </c>
      <c r="M843" s="155"/>
      <c r="N843" s="155"/>
      <c r="O843" s="155"/>
      <c r="P843" s="127" t="s">
        <v>14509</v>
      </c>
      <c r="Q843" s="316" t="s">
        <v>14510</v>
      </c>
      <c r="R843" s="255" t="s">
        <v>7680</v>
      </c>
      <c r="S843" s="263" t="s">
        <v>15378</v>
      </c>
      <c r="T843" s="264">
        <v>36651.0</v>
      </c>
      <c r="U843" s="263" t="s">
        <v>7584</v>
      </c>
      <c r="V843" s="317" t="s">
        <v>16772</v>
      </c>
      <c r="W843" s="318">
        <v>720745.0</v>
      </c>
    </row>
    <row r="844" ht="22.5" customHeight="1">
      <c r="A844" s="251">
        <v>46151.62241474537</v>
      </c>
      <c r="B844" s="127" t="s">
        <v>16773</v>
      </c>
      <c r="C844" s="155"/>
      <c r="D844" s="127" t="s">
        <v>11286</v>
      </c>
      <c r="E844" s="252">
        <v>38508.0</v>
      </c>
      <c r="F844" s="127" t="s">
        <v>2869</v>
      </c>
      <c r="G844" s="127" t="s">
        <v>16774</v>
      </c>
      <c r="H844" s="127" t="s">
        <v>11435</v>
      </c>
      <c r="I844" s="121" t="str">
        <f>VLOOKUP(CLEAN(F844),'4-1 World Bank Categories'!$B$4:$C$220,2,FALSE)</f>
        <v>Middle income</v>
      </c>
      <c r="J844" s="127" t="s">
        <v>7739</v>
      </c>
      <c r="K844" s="127" t="s">
        <v>14512</v>
      </c>
      <c r="L844" s="127" t="s">
        <v>14876</v>
      </c>
      <c r="M844" s="155"/>
      <c r="N844" s="155"/>
      <c r="O844" s="155"/>
      <c r="P844" s="127" t="s">
        <v>14509</v>
      </c>
      <c r="Q844" s="316" t="s">
        <v>14510</v>
      </c>
      <c r="R844" s="255" t="s">
        <v>7680</v>
      </c>
      <c r="S844" s="263" t="s">
        <v>7737</v>
      </c>
      <c r="T844" s="264">
        <v>38508.0</v>
      </c>
      <c r="U844" s="263" t="s">
        <v>7739</v>
      </c>
      <c r="V844" s="317" t="s">
        <v>16775</v>
      </c>
      <c r="W844" s="318">
        <v>720791.0</v>
      </c>
    </row>
    <row r="845" ht="22.5" customHeight="1">
      <c r="A845" s="251">
        <v>46151.627967685185</v>
      </c>
      <c r="B845" s="127" t="s">
        <v>16776</v>
      </c>
      <c r="C845" s="155"/>
      <c r="D845" s="127" t="s">
        <v>11316</v>
      </c>
      <c r="E845" s="252">
        <v>38977.0</v>
      </c>
      <c r="F845" s="127" t="s">
        <v>2869</v>
      </c>
      <c r="G845" s="127" t="s">
        <v>16777</v>
      </c>
      <c r="H845" s="127" t="s">
        <v>11682</v>
      </c>
      <c r="I845" s="121" t="str">
        <f>VLOOKUP(CLEAN(F845),'4-1 World Bank Categories'!$B$4:$C$220,2,FALSE)</f>
        <v>Middle income</v>
      </c>
      <c r="J845" s="127" t="s">
        <v>11838</v>
      </c>
      <c r="K845" s="127" t="s">
        <v>14512</v>
      </c>
      <c r="L845" s="127" t="s">
        <v>14876</v>
      </c>
      <c r="M845" s="155"/>
      <c r="N845" s="155"/>
      <c r="O845" s="155"/>
      <c r="P845" s="127" t="s">
        <v>14509</v>
      </c>
      <c r="Q845" s="316" t="s">
        <v>14510</v>
      </c>
      <c r="R845" s="255" t="s">
        <v>7680</v>
      </c>
      <c r="S845" s="263" t="s">
        <v>7746</v>
      </c>
      <c r="T845" s="264">
        <v>38977.0</v>
      </c>
      <c r="U845" s="263" t="s">
        <v>7748</v>
      </c>
      <c r="V845" s="317" t="s">
        <v>16778</v>
      </c>
      <c r="W845" s="318">
        <v>720793.0</v>
      </c>
    </row>
    <row r="846" ht="22.5" customHeight="1">
      <c r="A846" s="251">
        <v>46151.628285949075</v>
      </c>
      <c r="B846" s="127" t="s">
        <v>16779</v>
      </c>
      <c r="C846" s="155"/>
      <c r="D846" s="127" t="s">
        <v>11286</v>
      </c>
      <c r="E846" s="252">
        <v>38389.0</v>
      </c>
      <c r="F846" s="127" t="s">
        <v>2869</v>
      </c>
      <c r="G846" s="127" t="s">
        <v>15133</v>
      </c>
      <c r="H846" s="127" t="s">
        <v>11682</v>
      </c>
      <c r="I846" s="121" t="str">
        <f>VLOOKUP(CLEAN(F846),'4-1 World Bank Categories'!$B$4:$C$220,2,FALSE)</f>
        <v>Middle income</v>
      </c>
      <c r="J846" s="127" t="s">
        <v>7736</v>
      </c>
      <c r="K846" s="127" t="s">
        <v>14512</v>
      </c>
      <c r="L846" s="127" t="s">
        <v>14876</v>
      </c>
      <c r="M846" s="155"/>
      <c r="N846" s="155"/>
      <c r="O846" s="155"/>
      <c r="P846" s="127" t="s">
        <v>14509</v>
      </c>
      <c r="Q846" s="316" t="s">
        <v>14510</v>
      </c>
      <c r="R846" s="255" t="s">
        <v>7680</v>
      </c>
      <c r="S846" s="263" t="s">
        <v>7734</v>
      </c>
      <c r="T846" s="264">
        <v>38389.0</v>
      </c>
      <c r="U846" s="263" t="s">
        <v>7736</v>
      </c>
      <c r="V846" s="317" t="s">
        <v>16780</v>
      </c>
      <c r="W846" s="318">
        <v>720790.0</v>
      </c>
    </row>
    <row r="847" ht="22.5" customHeight="1">
      <c r="A847" s="251">
        <v>46151.641354120366</v>
      </c>
      <c r="B847" s="127" t="s">
        <v>16781</v>
      </c>
      <c r="C847" s="155"/>
      <c r="D847" s="127" t="s">
        <v>11316</v>
      </c>
      <c r="E847" s="252">
        <v>37916.0</v>
      </c>
      <c r="F847" s="127" t="s">
        <v>2869</v>
      </c>
      <c r="G847" s="127" t="s">
        <v>15093</v>
      </c>
      <c r="H847" s="127" t="s">
        <v>11435</v>
      </c>
      <c r="I847" s="121" t="str">
        <f>VLOOKUP(CLEAN(F847),'4-1 World Bank Categories'!$B$4:$C$220,2,FALSE)</f>
        <v>Middle income</v>
      </c>
      <c r="J847" s="127" t="s">
        <v>7715</v>
      </c>
      <c r="K847" s="127" t="s">
        <v>14512</v>
      </c>
      <c r="L847" s="127" t="s">
        <v>14876</v>
      </c>
      <c r="M847" s="127" t="s">
        <v>16782</v>
      </c>
      <c r="N847" s="155"/>
      <c r="O847" s="155"/>
      <c r="P847" s="127" t="s">
        <v>14509</v>
      </c>
      <c r="Q847" s="316" t="s">
        <v>14510</v>
      </c>
      <c r="R847" s="255" t="s">
        <v>7680</v>
      </c>
      <c r="S847" s="263" t="s">
        <v>7713</v>
      </c>
      <c r="T847" s="264">
        <v>37916.0</v>
      </c>
      <c r="U847" s="263" t="s">
        <v>7715</v>
      </c>
      <c r="V847" s="317" t="s">
        <v>16783</v>
      </c>
      <c r="W847" s="318">
        <v>720786.0</v>
      </c>
    </row>
    <row r="848" ht="22.5" customHeight="1">
      <c r="A848" s="251">
        <v>46151.70161826389</v>
      </c>
      <c r="B848" s="127" t="s">
        <v>16784</v>
      </c>
      <c r="C848" s="155"/>
      <c r="D848" s="127" t="s">
        <v>11286</v>
      </c>
      <c r="E848" s="252">
        <v>32725.0</v>
      </c>
      <c r="F848" s="127" t="s">
        <v>122</v>
      </c>
      <c r="G848" s="127" t="s">
        <v>16785</v>
      </c>
      <c r="H848" s="127" t="s">
        <v>562</v>
      </c>
      <c r="I848" s="121" t="str">
        <f>VLOOKUP(CLEAN(F848),'4-1 World Bank Categories'!$B$4:$C$220,2,FALSE)</f>
        <v>Middle income</v>
      </c>
      <c r="J848" s="127" t="s">
        <v>8436</v>
      </c>
      <c r="K848" s="127" t="s">
        <v>14507</v>
      </c>
      <c r="L848" s="127" t="s">
        <v>14508</v>
      </c>
      <c r="M848" s="155"/>
      <c r="N848" s="155"/>
      <c r="O848" s="155"/>
      <c r="P848" s="127" t="s">
        <v>14509</v>
      </c>
      <c r="Q848" s="316" t="s">
        <v>14510</v>
      </c>
      <c r="R848" s="255" t="s">
        <v>14516</v>
      </c>
      <c r="S848" s="263" t="s">
        <v>8434</v>
      </c>
      <c r="T848" s="264">
        <v>32725.0</v>
      </c>
      <c r="U848" s="263" t="s">
        <v>8436</v>
      </c>
      <c r="V848" s="317" t="s">
        <v>16786</v>
      </c>
      <c r="W848" s="318">
        <v>722117.0</v>
      </c>
    </row>
    <row r="849" ht="22.5" customHeight="1">
      <c r="A849" s="251">
        <v>46151.77124297454</v>
      </c>
      <c r="B849" s="127" t="s">
        <v>15100</v>
      </c>
      <c r="C849" s="155"/>
      <c r="D849" s="127" t="s">
        <v>11286</v>
      </c>
      <c r="E849" s="252">
        <v>38619.0</v>
      </c>
      <c r="F849" s="127" t="s">
        <v>2869</v>
      </c>
      <c r="G849" s="127" t="s">
        <v>15379</v>
      </c>
      <c r="H849" s="127" t="s">
        <v>11682</v>
      </c>
      <c r="I849" s="121" t="str">
        <f>VLOOKUP(CLEAN(F849),'4-1 World Bank Categories'!$B$4:$C$220,2,FALSE)</f>
        <v>Middle income</v>
      </c>
      <c r="J849" s="127" t="s">
        <v>7513</v>
      </c>
      <c r="K849" s="127" t="s">
        <v>14512</v>
      </c>
      <c r="L849" s="127" t="s">
        <v>14876</v>
      </c>
      <c r="M849" s="127" t="s">
        <v>16787</v>
      </c>
      <c r="N849" s="155"/>
      <c r="O849" s="155"/>
      <c r="P849" s="127" t="s">
        <v>14509</v>
      </c>
      <c r="Q849" s="316" t="s">
        <v>14510</v>
      </c>
      <c r="R849" s="255" t="s">
        <v>7680</v>
      </c>
      <c r="S849" s="263" t="s">
        <v>7511</v>
      </c>
      <c r="T849" s="264">
        <v>38619.0</v>
      </c>
      <c r="U849" s="263" t="s">
        <v>7513</v>
      </c>
      <c r="V849" s="317" t="s">
        <v>16788</v>
      </c>
      <c r="W849" s="318">
        <v>720726.0</v>
      </c>
    </row>
    <row r="850" ht="22.5" customHeight="1">
      <c r="A850" s="251">
        <v>46151.88964542824</v>
      </c>
      <c r="B850" s="127" t="s">
        <v>8298</v>
      </c>
      <c r="C850" s="155"/>
      <c r="D850" s="127" t="s">
        <v>11286</v>
      </c>
      <c r="E850" s="252">
        <v>37925.0</v>
      </c>
      <c r="F850" s="127" t="s">
        <v>2869</v>
      </c>
      <c r="G850" s="127" t="s">
        <v>16789</v>
      </c>
      <c r="H850" s="127" t="s">
        <v>11435</v>
      </c>
      <c r="I850" s="121" t="str">
        <f>VLOOKUP(CLEAN(F850),'4-1 World Bank Categories'!$B$4:$C$220,2,FALSE)</f>
        <v>Middle income</v>
      </c>
      <c r="J850" s="127" t="s">
        <v>8299</v>
      </c>
      <c r="K850" s="127" t="s">
        <v>14512</v>
      </c>
      <c r="L850" s="127" t="s">
        <v>14876</v>
      </c>
      <c r="M850" s="155"/>
      <c r="N850" s="155"/>
      <c r="O850" s="155"/>
      <c r="P850" s="127" t="s">
        <v>14509</v>
      </c>
      <c r="Q850" s="316" t="s">
        <v>14510</v>
      </c>
      <c r="R850" s="255" t="s">
        <v>7680</v>
      </c>
      <c r="S850" s="263" t="s">
        <v>8298</v>
      </c>
      <c r="T850" s="264">
        <v>37925.0</v>
      </c>
      <c r="U850" s="263" t="s">
        <v>8299</v>
      </c>
      <c r="V850" s="317" t="s">
        <v>16790</v>
      </c>
      <c r="W850" s="318">
        <v>722013.0</v>
      </c>
    </row>
    <row r="851" ht="22.5" customHeight="1">
      <c r="A851" s="251">
        <v>46151.92374171296</v>
      </c>
      <c r="B851" s="127" t="s">
        <v>16791</v>
      </c>
      <c r="C851" s="155"/>
      <c r="D851" s="127" t="s">
        <v>11286</v>
      </c>
      <c r="E851" s="252">
        <v>23294.0</v>
      </c>
      <c r="F851" s="127" t="s">
        <v>448</v>
      </c>
      <c r="G851" s="127" t="s">
        <v>16792</v>
      </c>
      <c r="H851" s="127" t="s">
        <v>562</v>
      </c>
      <c r="I851" s="121" t="str">
        <f>VLOOKUP(CLEAN(F851),'4-1 World Bank Categories'!$B$4:$C$220,2,FALSE)</f>
        <v>Middle income</v>
      </c>
      <c r="J851" s="127" t="s">
        <v>3984</v>
      </c>
      <c r="K851" s="127" t="s">
        <v>14507</v>
      </c>
      <c r="L851" s="127" t="s">
        <v>16793</v>
      </c>
      <c r="M851" s="127" t="s">
        <v>16794</v>
      </c>
      <c r="N851" s="155"/>
      <c r="O851" s="155"/>
      <c r="P851" s="127" t="s">
        <v>14509</v>
      </c>
      <c r="Q851" s="316" t="s">
        <v>14510</v>
      </c>
      <c r="R851" s="255"/>
      <c r="S851" s="263" t="s">
        <v>3982</v>
      </c>
      <c r="T851" s="264">
        <v>23294.0</v>
      </c>
      <c r="U851" s="263" t="s">
        <v>3984</v>
      </c>
      <c r="V851" s="317" t="s">
        <v>16770</v>
      </c>
      <c r="W851" s="318">
        <v>719673.0</v>
      </c>
    </row>
    <row r="852" ht="22.5" customHeight="1">
      <c r="A852" s="251">
        <v>46152.146536099535</v>
      </c>
      <c r="B852" s="127" t="s">
        <v>16795</v>
      </c>
      <c r="C852" s="155"/>
      <c r="D852" s="127" t="s">
        <v>11286</v>
      </c>
      <c r="E852" s="252">
        <v>35790.0</v>
      </c>
      <c r="F852" s="127" t="s">
        <v>132</v>
      </c>
      <c r="G852" s="127" t="s">
        <v>16796</v>
      </c>
      <c r="H852" s="127" t="s">
        <v>16797</v>
      </c>
      <c r="I852" s="121" t="str">
        <f>VLOOKUP(CLEAN(F852),'4-1 World Bank Categories'!$B$4:$C$220,2,FALSE)</f>
        <v>Middle income</v>
      </c>
      <c r="J852" s="127" t="s">
        <v>5325</v>
      </c>
      <c r="K852" s="127" t="s">
        <v>14512</v>
      </c>
      <c r="L852" s="127" t="s">
        <v>14508</v>
      </c>
      <c r="M852" s="155"/>
      <c r="N852" s="155"/>
      <c r="O852" s="155"/>
      <c r="P852" s="127" t="s">
        <v>14509</v>
      </c>
      <c r="Q852" s="316" t="s">
        <v>14510</v>
      </c>
      <c r="R852" s="255" t="s">
        <v>7680</v>
      </c>
      <c r="S852" s="263" t="s">
        <v>15287</v>
      </c>
      <c r="T852" s="264">
        <v>35790.0</v>
      </c>
      <c r="U852" s="263" t="s">
        <v>5325</v>
      </c>
      <c r="V852" s="317" t="s">
        <v>16798</v>
      </c>
      <c r="W852" s="318">
        <v>720147.0</v>
      </c>
    </row>
    <row r="853" ht="22.5" customHeight="1">
      <c r="A853" s="251">
        <v>46152.17549797454</v>
      </c>
      <c r="B853" s="127" t="s">
        <v>16799</v>
      </c>
      <c r="C853" s="127" t="s">
        <v>16799</v>
      </c>
      <c r="D853" s="127" t="s">
        <v>11286</v>
      </c>
      <c r="E853" s="252">
        <v>35167.0</v>
      </c>
      <c r="F853" s="127" t="s">
        <v>122</v>
      </c>
      <c r="G853" s="127" t="s">
        <v>16800</v>
      </c>
      <c r="H853" s="127" t="s">
        <v>562</v>
      </c>
      <c r="I853" s="121" t="str">
        <f>VLOOKUP(CLEAN(F853),'4-1 World Bank Categories'!$B$4:$C$220,2,FALSE)</f>
        <v>Middle income</v>
      </c>
      <c r="J853" s="127" t="s">
        <v>6112</v>
      </c>
      <c r="K853" s="127" t="s">
        <v>14507</v>
      </c>
      <c r="L853" s="257" t="s">
        <v>14900</v>
      </c>
      <c r="M853" s="155"/>
      <c r="N853" s="155"/>
      <c r="O853" s="155"/>
      <c r="P853" s="127" t="s">
        <v>14509</v>
      </c>
      <c r="Q853" s="316" t="s">
        <v>14510</v>
      </c>
      <c r="R853" s="255" t="s">
        <v>14516</v>
      </c>
      <c r="S853" s="263" t="s">
        <v>6110</v>
      </c>
      <c r="T853" s="264">
        <v>35167.0</v>
      </c>
      <c r="U853" s="263" t="s">
        <v>6112</v>
      </c>
      <c r="V853" s="317" t="s">
        <v>16801</v>
      </c>
      <c r="W853" s="318">
        <v>720357.0</v>
      </c>
    </row>
    <row r="854" ht="22.5" customHeight="1">
      <c r="A854" s="251">
        <v>46152.56850336806</v>
      </c>
      <c r="B854" s="127" t="s">
        <v>16802</v>
      </c>
      <c r="C854" s="155"/>
      <c r="D854" s="127" t="s">
        <v>11286</v>
      </c>
      <c r="E854" s="252">
        <v>37385.0</v>
      </c>
      <c r="F854" s="127" t="s">
        <v>448</v>
      </c>
      <c r="G854" s="127" t="s">
        <v>16803</v>
      </c>
      <c r="H854" s="127" t="s">
        <v>16558</v>
      </c>
      <c r="I854" s="121" t="str">
        <f>VLOOKUP(CLEAN(F854),'4-1 World Bank Categories'!$B$4:$C$220,2,FALSE)</f>
        <v>Middle income</v>
      </c>
      <c r="J854" s="127" t="s">
        <v>10784</v>
      </c>
      <c r="K854" s="127" t="s">
        <v>14507</v>
      </c>
      <c r="L854" s="127" t="s">
        <v>14592</v>
      </c>
      <c r="M854" s="155"/>
      <c r="N854" s="155"/>
      <c r="O854" s="155"/>
      <c r="P854" s="127" t="s">
        <v>14509</v>
      </c>
      <c r="Q854" s="316" t="s">
        <v>14510</v>
      </c>
      <c r="R854" s="255" t="s">
        <v>7680</v>
      </c>
      <c r="S854" s="263" t="s">
        <v>10783</v>
      </c>
      <c r="T854" s="264">
        <v>37385.0</v>
      </c>
      <c r="U854" s="263" t="s">
        <v>10784</v>
      </c>
      <c r="V854" s="317" t="s">
        <v>16804</v>
      </c>
      <c r="W854" s="318">
        <v>723763.0</v>
      </c>
    </row>
    <row r="855" ht="22.5" customHeight="1">
      <c r="A855" s="251">
        <v>46153.38479660879</v>
      </c>
      <c r="B855" s="127" t="s">
        <v>16805</v>
      </c>
      <c r="C855" s="155"/>
      <c r="D855" s="127" t="s">
        <v>11286</v>
      </c>
      <c r="E855" s="252">
        <v>36268.0</v>
      </c>
      <c r="F855" s="127" t="s">
        <v>122</v>
      </c>
      <c r="G855" s="127" t="s">
        <v>16806</v>
      </c>
      <c r="H855" s="127" t="s">
        <v>562</v>
      </c>
      <c r="I855" s="121" t="str">
        <f>VLOOKUP(CLEAN(F855),'4-1 World Bank Categories'!$B$4:$C$220,2,FALSE)</f>
        <v>Middle income</v>
      </c>
      <c r="J855" s="127" t="s">
        <v>6355</v>
      </c>
      <c r="K855" s="127" t="s">
        <v>14512</v>
      </c>
      <c r="L855" s="127" t="s">
        <v>14876</v>
      </c>
      <c r="M855" s="155"/>
      <c r="N855" s="155"/>
      <c r="O855" s="155"/>
      <c r="P855" s="127" t="s">
        <v>14509</v>
      </c>
      <c r="Q855" s="316" t="s">
        <v>14510</v>
      </c>
      <c r="R855" s="255" t="s">
        <v>14516</v>
      </c>
      <c r="S855" s="263" t="s">
        <v>6353</v>
      </c>
      <c r="T855" s="264">
        <v>36268.0</v>
      </c>
      <c r="U855" s="263" t="s">
        <v>6355</v>
      </c>
      <c r="V855" s="317" t="s">
        <v>16807</v>
      </c>
      <c r="W855" s="318">
        <v>720417.0</v>
      </c>
    </row>
    <row r="856" ht="22.5" customHeight="1">
      <c r="A856" s="251">
        <v>46153.702930949075</v>
      </c>
      <c r="B856" s="127" t="s">
        <v>16808</v>
      </c>
      <c r="C856" s="155"/>
      <c r="D856" s="127" t="s">
        <v>11316</v>
      </c>
      <c r="E856" s="252">
        <v>31693.0</v>
      </c>
      <c r="F856" s="127" t="s">
        <v>9021</v>
      </c>
      <c r="G856" s="127" t="s">
        <v>16809</v>
      </c>
      <c r="H856" s="127" t="s">
        <v>14107</v>
      </c>
      <c r="I856" s="121" t="str">
        <f>VLOOKUP(CLEAN(F856),'4-1 World Bank Categories'!$B$4:$C$220,2,FALSE)</f>
        <v>Middle income</v>
      </c>
      <c r="J856" s="127" t="s">
        <v>10942</v>
      </c>
      <c r="K856" s="127" t="s">
        <v>14507</v>
      </c>
      <c r="L856" s="257" t="s">
        <v>14900</v>
      </c>
      <c r="M856" s="155"/>
      <c r="N856" s="155"/>
      <c r="O856" s="155"/>
      <c r="P856" s="127" t="s">
        <v>14509</v>
      </c>
      <c r="Q856" s="316" t="s">
        <v>14510</v>
      </c>
      <c r="R856" s="255" t="s">
        <v>7680</v>
      </c>
      <c r="S856" s="263" t="s">
        <v>10940</v>
      </c>
      <c r="T856" s="264">
        <v>31693.0</v>
      </c>
      <c r="U856" s="263" t="s">
        <v>10942</v>
      </c>
      <c r="V856" s="317" t="s">
        <v>16810</v>
      </c>
      <c r="W856" s="318">
        <v>724953.0</v>
      </c>
    </row>
    <row r="857" ht="22.5" customHeight="1">
      <c r="A857" s="251">
        <v>46153.71707633101</v>
      </c>
      <c r="B857" s="127" t="s">
        <v>16811</v>
      </c>
      <c r="C857" s="155"/>
      <c r="D857" s="127" t="s">
        <v>11286</v>
      </c>
      <c r="E857" s="252">
        <v>38517.0</v>
      </c>
      <c r="F857" s="127" t="s">
        <v>122</v>
      </c>
      <c r="G857" s="127" t="s">
        <v>16812</v>
      </c>
      <c r="H857" s="127" t="s">
        <v>11682</v>
      </c>
      <c r="I857" s="121" t="str">
        <f>VLOOKUP(CLEAN(F857),'4-1 World Bank Categories'!$B$4:$C$220,2,FALSE)</f>
        <v>Middle income</v>
      </c>
      <c r="J857" s="127" t="s">
        <v>16739</v>
      </c>
      <c r="K857" s="127" t="s">
        <v>14507</v>
      </c>
      <c r="L857" s="127" t="s">
        <v>14508</v>
      </c>
      <c r="M857" s="155"/>
      <c r="N857" s="155"/>
      <c r="O857" s="155"/>
      <c r="P857" s="127" t="s">
        <v>14509</v>
      </c>
      <c r="Q857" s="316" t="s">
        <v>14510</v>
      </c>
      <c r="R857" s="255"/>
      <c r="S857" s="263" t="s">
        <v>3659</v>
      </c>
      <c r="T857" s="264">
        <v>38517.0</v>
      </c>
      <c r="U857" s="263" t="s">
        <v>3661</v>
      </c>
      <c r="V857" s="317" t="s">
        <v>16813</v>
      </c>
      <c r="W857" s="318">
        <v>719569.0</v>
      </c>
    </row>
    <row r="858" ht="22.5" customHeight="1">
      <c r="A858" s="251">
        <v>46154.057428182874</v>
      </c>
      <c r="B858" s="127" t="s">
        <v>7883</v>
      </c>
      <c r="C858" s="155"/>
      <c r="D858" s="127" t="s">
        <v>11286</v>
      </c>
      <c r="E858" s="252">
        <v>16387.0</v>
      </c>
      <c r="F858" s="127" t="s">
        <v>192</v>
      </c>
      <c r="G858" s="127" t="s">
        <v>14856</v>
      </c>
      <c r="H858" s="127" t="s">
        <v>16814</v>
      </c>
      <c r="I858" s="121" t="str">
        <f>VLOOKUP(CLEAN(F858),'4-1 World Bank Categories'!$B$4:$C$220,2,FALSE)</f>
        <v>Middle income</v>
      </c>
      <c r="J858" s="127" t="s">
        <v>7881</v>
      </c>
      <c r="K858" s="127" t="s">
        <v>14507</v>
      </c>
      <c r="L858" s="127" t="s">
        <v>14508</v>
      </c>
      <c r="M858" s="127" t="s">
        <v>16815</v>
      </c>
      <c r="N858" s="155"/>
      <c r="O858" s="155"/>
      <c r="P858" s="127" t="s">
        <v>14509</v>
      </c>
      <c r="Q858" s="322" t="s">
        <v>14510</v>
      </c>
      <c r="R858" s="255" t="s">
        <v>14516</v>
      </c>
      <c r="S858" s="263" t="s">
        <v>7883</v>
      </c>
      <c r="T858" s="264">
        <v>16387.0</v>
      </c>
      <c r="U858" s="263" t="s">
        <v>7881</v>
      </c>
      <c r="V858" s="317" t="s">
        <v>16816</v>
      </c>
      <c r="W858" s="318">
        <v>720843.0</v>
      </c>
    </row>
    <row r="859" ht="22.5" customHeight="1">
      <c r="A859" s="251">
        <v>46154.42614435185</v>
      </c>
      <c r="B859" s="127" t="s">
        <v>14919</v>
      </c>
      <c r="C859" s="155"/>
      <c r="D859" s="127" t="s">
        <v>11316</v>
      </c>
      <c r="E859" s="252">
        <v>35712.0</v>
      </c>
      <c r="F859" s="127" t="s">
        <v>314</v>
      </c>
      <c r="G859" s="127" t="s">
        <v>16817</v>
      </c>
      <c r="H859" s="127" t="s">
        <v>11591</v>
      </c>
      <c r="I859" s="121" t="str">
        <f>VLOOKUP(CLEAN(F859),'4-1 World Bank Categories'!$B$4:$C$220,2,FALSE)</f>
        <v>Middle income</v>
      </c>
      <c r="J859" s="127" t="s">
        <v>3066</v>
      </c>
      <c r="K859" s="127" t="s">
        <v>14507</v>
      </c>
      <c r="L859" s="127" t="s">
        <v>14508</v>
      </c>
      <c r="M859" s="155"/>
      <c r="N859" s="155"/>
      <c r="O859" s="155"/>
      <c r="P859" s="127" t="s">
        <v>14509</v>
      </c>
      <c r="Q859" s="316" t="s">
        <v>14510</v>
      </c>
      <c r="R859" s="255" t="s">
        <v>7680</v>
      </c>
      <c r="S859" s="263" t="s">
        <v>3064</v>
      </c>
      <c r="T859" s="264">
        <v>35712.0</v>
      </c>
      <c r="U859" s="263" t="s">
        <v>3066</v>
      </c>
      <c r="V859" s="317" t="s">
        <v>16818</v>
      </c>
      <c r="W859" s="318">
        <v>719335.0</v>
      </c>
    </row>
    <row r="860" ht="22.5" customHeight="1">
      <c r="A860" s="251">
        <v>46154.65978025463</v>
      </c>
      <c r="B860" s="127" t="s">
        <v>16819</v>
      </c>
      <c r="C860" s="155"/>
      <c r="D860" s="127" t="s">
        <v>11316</v>
      </c>
      <c r="E860" s="252">
        <v>36011.0</v>
      </c>
      <c r="F860" s="127" t="s">
        <v>2869</v>
      </c>
      <c r="G860" s="127" t="s">
        <v>16820</v>
      </c>
      <c r="H860" s="127" t="s">
        <v>11590</v>
      </c>
      <c r="I860" s="121" t="str">
        <f>VLOOKUP(CLEAN(F860),'4-1 World Bank Categories'!$B$4:$C$220,2,FALSE)</f>
        <v>Middle income</v>
      </c>
      <c r="J860" s="127" t="s">
        <v>7469</v>
      </c>
      <c r="K860" s="127" t="s">
        <v>14512</v>
      </c>
      <c r="L860" s="127" t="s">
        <v>14876</v>
      </c>
      <c r="M860" s="155"/>
      <c r="N860" s="155"/>
      <c r="O860" s="155"/>
      <c r="P860" s="127" t="s">
        <v>14509</v>
      </c>
      <c r="Q860" s="316" t="s">
        <v>14510</v>
      </c>
      <c r="R860" s="255" t="s">
        <v>7680</v>
      </c>
      <c r="S860" s="263" t="s">
        <v>7467</v>
      </c>
      <c r="T860" s="264">
        <v>32359.0</v>
      </c>
      <c r="U860" s="263" t="s">
        <v>7469</v>
      </c>
      <c r="V860" s="317" t="s">
        <v>16821</v>
      </c>
      <c r="W860" s="318">
        <v>720714.0</v>
      </c>
    </row>
    <row r="861" ht="22.5" customHeight="1">
      <c r="A861" s="251">
        <v>46154.751376875</v>
      </c>
      <c r="B861" s="127" t="s">
        <v>7506</v>
      </c>
      <c r="C861" s="155"/>
      <c r="D861" s="127" t="s">
        <v>11316</v>
      </c>
      <c r="E861" s="252">
        <v>38488.0</v>
      </c>
      <c r="F861" s="127" t="s">
        <v>122</v>
      </c>
      <c r="G861" s="127" t="s">
        <v>16822</v>
      </c>
      <c r="H861" s="127" t="s">
        <v>11682</v>
      </c>
      <c r="I861" s="121" t="str">
        <f>VLOOKUP(CLEAN(F861),'4-1 World Bank Categories'!$B$4:$C$220,2,FALSE)</f>
        <v>Middle income</v>
      </c>
      <c r="J861" s="127" t="s">
        <v>7508</v>
      </c>
      <c r="K861" s="127" t="s">
        <v>14512</v>
      </c>
      <c r="L861" s="127" t="s">
        <v>14592</v>
      </c>
      <c r="M861" s="155"/>
      <c r="N861" s="155"/>
      <c r="O861" s="155"/>
      <c r="P861" s="127" t="s">
        <v>14509</v>
      </c>
      <c r="Q861" s="316" t="s">
        <v>14510</v>
      </c>
      <c r="R861" s="255"/>
      <c r="S861" s="263" t="s">
        <v>3667</v>
      </c>
      <c r="T861" s="264">
        <v>38488.0</v>
      </c>
      <c r="U861" s="263" t="s">
        <v>7508</v>
      </c>
      <c r="V861" s="317" t="s">
        <v>16823</v>
      </c>
      <c r="W861" s="318">
        <v>720724.0</v>
      </c>
    </row>
    <row r="862" ht="22.5" customHeight="1">
      <c r="A862" s="251">
        <v>46154.86196347223</v>
      </c>
      <c r="B862" s="127" t="s">
        <v>7607</v>
      </c>
      <c r="C862" s="155"/>
      <c r="D862" s="127" t="s">
        <v>11316</v>
      </c>
      <c r="E862" s="252">
        <v>34163.0</v>
      </c>
      <c r="F862" s="127" t="s">
        <v>192</v>
      </c>
      <c r="G862" s="127" t="s">
        <v>16824</v>
      </c>
      <c r="H862" s="127" t="s">
        <v>11590</v>
      </c>
      <c r="I862" s="121" t="str">
        <f>VLOOKUP(CLEAN(F862),'4-1 World Bank Categories'!$B$4:$C$220,2,FALSE)</f>
        <v>Middle income</v>
      </c>
      <c r="J862" s="127" t="s">
        <v>7609</v>
      </c>
      <c r="K862" s="127" t="s">
        <v>14507</v>
      </c>
      <c r="L862" s="127" t="s">
        <v>14508</v>
      </c>
      <c r="M862" s="155"/>
      <c r="N862" s="155"/>
      <c r="O862" s="155"/>
      <c r="P862" s="127" t="s">
        <v>14509</v>
      </c>
      <c r="Q862" s="316" t="s">
        <v>14510</v>
      </c>
      <c r="R862" s="255" t="s">
        <v>7680</v>
      </c>
      <c r="S862" s="263" t="s">
        <v>7607</v>
      </c>
      <c r="T862" s="264">
        <v>34163.0</v>
      </c>
      <c r="U862" s="263" t="s">
        <v>7609</v>
      </c>
      <c r="V862" s="317" t="s">
        <v>16825</v>
      </c>
      <c r="W862" s="318">
        <v>720754.0</v>
      </c>
    </row>
    <row r="863" ht="22.5" customHeight="1">
      <c r="A863" s="251">
        <v>46154.91481752315</v>
      </c>
      <c r="B863" s="127" t="s">
        <v>16826</v>
      </c>
      <c r="C863" s="155"/>
      <c r="D863" s="127" t="s">
        <v>11286</v>
      </c>
      <c r="E863" s="252">
        <v>37378.0</v>
      </c>
      <c r="F863" s="127" t="s">
        <v>314</v>
      </c>
      <c r="G863" s="127" t="s">
        <v>16827</v>
      </c>
      <c r="H863" s="127" t="s">
        <v>13748</v>
      </c>
      <c r="I863" s="121" t="str">
        <f>VLOOKUP(CLEAN(F863),'4-1 World Bank Categories'!$B$4:$C$220,2,FALSE)</f>
        <v>Middle income</v>
      </c>
      <c r="J863" s="127" t="s">
        <v>4473</v>
      </c>
      <c r="K863" s="127" t="s">
        <v>14507</v>
      </c>
      <c r="L863" s="127" t="s">
        <v>14508</v>
      </c>
      <c r="M863" s="155"/>
      <c r="N863" s="155"/>
      <c r="O863" s="155"/>
      <c r="P863" s="127" t="s">
        <v>14509</v>
      </c>
      <c r="Q863" s="316" t="s">
        <v>14510</v>
      </c>
      <c r="R863" s="255" t="s">
        <v>7680</v>
      </c>
      <c r="S863" s="263" t="s">
        <v>4471</v>
      </c>
      <c r="T863" s="264">
        <v>37378.0</v>
      </c>
      <c r="U863" s="263" t="s">
        <v>4473</v>
      </c>
      <c r="V863" s="317" t="s">
        <v>16828</v>
      </c>
      <c r="W863" s="318">
        <v>719869.0</v>
      </c>
    </row>
    <row r="864" ht="22.5" customHeight="1">
      <c r="A864" s="251">
        <v>46154.934195497684</v>
      </c>
      <c r="B864" s="127" t="s">
        <v>10919</v>
      </c>
      <c r="C864" s="155"/>
      <c r="D864" s="127" t="s">
        <v>11286</v>
      </c>
      <c r="E864" s="252">
        <v>33018.0</v>
      </c>
      <c r="F864" s="127" t="s">
        <v>272</v>
      </c>
      <c r="G864" s="127" t="s">
        <v>16829</v>
      </c>
      <c r="H864" s="127" t="s">
        <v>11591</v>
      </c>
      <c r="I864" s="121" t="str">
        <f>VLOOKUP(CLEAN(F864),'4-1 World Bank Categories'!$B$4:$C$220,2,FALSE)</f>
        <v>Low income</v>
      </c>
      <c r="J864" s="127" t="s">
        <v>10921</v>
      </c>
      <c r="K864" s="127" t="s">
        <v>14512</v>
      </c>
      <c r="L864" s="127" t="s">
        <v>14508</v>
      </c>
      <c r="M864" s="155"/>
      <c r="N864" s="155"/>
      <c r="O864" s="155"/>
      <c r="P864" s="127" t="s">
        <v>14509</v>
      </c>
      <c r="Q864" s="316" t="s">
        <v>14510</v>
      </c>
      <c r="R864" s="255"/>
      <c r="S864" s="263" t="s">
        <v>16830</v>
      </c>
      <c r="T864" s="264">
        <v>33018.0</v>
      </c>
      <c r="U864" s="263" t="s">
        <v>10921</v>
      </c>
      <c r="V864" s="317" t="s">
        <v>16831</v>
      </c>
      <c r="W864" s="318">
        <v>724941.0</v>
      </c>
    </row>
    <row r="865" ht="22.5" customHeight="1">
      <c r="A865" s="251">
        <v>46155.128391377315</v>
      </c>
      <c r="B865" s="127" t="s">
        <v>16832</v>
      </c>
      <c r="C865" s="155"/>
      <c r="D865" s="127" t="s">
        <v>11286</v>
      </c>
      <c r="E865" s="252">
        <v>36754.0</v>
      </c>
      <c r="F865" s="127" t="s">
        <v>448</v>
      </c>
      <c r="G865" s="127" t="s">
        <v>16157</v>
      </c>
      <c r="H865" s="127" t="s">
        <v>16833</v>
      </c>
      <c r="I865" s="121" t="str">
        <f>VLOOKUP(CLEAN(F865),'4-1 World Bank Categories'!$B$4:$C$220,2,FALSE)</f>
        <v>Middle income</v>
      </c>
      <c r="J865" s="127" t="s">
        <v>10994</v>
      </c>
      <c r="K865" s="127" t="s">
        <v>15119</v>
      </c>
      <c r="L865" s="127" t="s">
        <v>14508</v>
      </c>
      <c r="M865" s="127" t="s">
        <v>16834</v>
      </c>
      <c r="N865" s="155"/>
      <c r="O865" s="155"/>
      <c r="P865" s="127" t="s">
        <v>14509</v>
      </c>
      <c r="Q865" s="316" t="s">
        <v>14510</v>
      </c>
      <c r="R865" s="255"/>
      <c r="S865" s="263" t="s">
        <v>10992</v>
      </c>
      <c r="T865" s="264">
        <v>36754.0</v>
      </c>
      <c r="U865" s="263" t="s">
        <v>10994</v>
      </c>
      <c r="V865" s="317" t="s">
        <v>16835</v>
      </c>
      <c r="W865" s="318">
        <v>724997.0</v>
      </c>
    </row>
    <row r="866" ht="22.5" customHeight="1">
      <c r="A866" s="251">
        <v>46155.362145625</v>
      </c>
      <c r="B866" s="127" t="s">
        <v>9354</v>
      </c>
      <c r="C866" s="127" t="s">
        <v>16836</v>
      </c>
      <c r="D866" s="127" t="s">
        <v>11286</v>
      </c>
      <c r="E866" s="252">
        <v>38355.0</v>
      </c>
      <c r="F866" s="127" t="s">
        <v>14434</v>
      </c>
      <c r="G866" s="127" t="s">
        <v>16837</v>
      </c>
      <c r="H866" s="127" t="s">
        <v>16838</v>
      </c>
      <c r="I866" s="121" t="str">
        <f>VLOOKUP(CLEAN(F866),'4-1 World Bank Categories'!$B$4:$C$220,2,FALSE)</f>
        <v>High income</v>
      </c>
      <c r="J866" s="127" t="s">
        <v>9356</v>
      </c>
      <c r="K866" s="127" t="s">
        <v>14512</v>
      </c>
      <c r="L866" s="127" t="s">
        <v>14876</v>
      </c>
      <c r="M866" s="155"/>
      <c r="N866" s="155"/>
      <c r="O866" s="155"/>
      <c r="P866" s="127" t="s">
        <v>14509</v>
      </c>
      <c r="Q866" s="316" t="s">
        <v>14510</v>
      </c>
      <c r="R866" s="255" t="s">
        <v>14516</v>
      </c>
      <c r="S866" s="263" t="s">
        <v>9354</v>
      </c>
      <c r="T866" s="264">
        <v>38355.0</v>
      </c>
      <c r="U866" s="263" t="s">
        <v>9356</v>
      </c>
      <c r="V866" s="317" t="s">
        <v>16839</v>
      </c>
      <c r="W866" s="318">
        <v>722459.0</v>
      </c>
    </row>
    <row r="867" ht="22.5" customHeight="1">
      <c r="A867" s="251">
        <v>46155.38024457176</v>
      </c>
      <c r="B867" s="127" t="s">
        <v>16840</v>
      </c>
      <c r="C867" s="127" t="s">
        <v>16841</v>
      </c>
      <c r="D867" s="127" t="s">
        <v>11286</v>
      </c>
      <c r="E867" s="252">
        <v>38648.0</v>
      </c>
      <c r="F867" s="127" t="s">
        <v>14434</v>
      </c>
      <c r="G867" s="127" t="s">
        <v>16842</v>
      </c>
      <c r="H867" s="127" t="s">
        <v>11682</v>
      </c>
      <c r="I867" s="121" t="str">
        <f>VLOOKUP(CLEAN(F867),'4-1 World Bank Categories'!$B$4:$C$220,2,FALSE)</f>
        <v>High income</v>
      </c>
      <c r="J867" s="127" t="s">
        <v>8103</v>
      </c>
      <c r="K867" s="127" t="s">
        <v>14507</v>
      </c>
      <c r="L867" s="127" t="s">
        <v>14592</v>
      </c>
      <c r="M867" s="155"/>
      <c r="N867" s="155"/>
      <c r="O867" s="155"/>
      <c r="P867" s="127" t="s">
        <v>14509</v>
      </c>
      <c r="Q867" s="316" t="s">
        <v>14510</v>
      </c>
      <c r="R867" s="255" t="s">
        <v>14516</v>
      </c>
      <c r="S867" s="263" t="s">
        <v>8101</v>
      </c>
      <c r="T867" s="264">
        <v>38648.0</v>
      </c>
      <c r="U867" s="263" t="s">
        <v>8103</v>
      </c>
      <c r="V867" s="317" t="s">
        <v>16843</v>
      </c>
      <c r="W867" s="318">
        <v>721804.0</v>
      </c>
    </row>
    <row r="868" ht="22.5" customHeight="1">
      <c r="A868" s="251">
        <v>46155.542550439815</v>
      </c>
      <c r="B868" s="127" t="s">
        <v>10771</v>
      </c>
      <c r="C868" s="155"/>
      <c r="D868" s="127" t="s">
        <v>11316</v>
      </c>
      <c r="E868" s="252">
        <v>37198.0</v>
      </c>
      <c r="F868" s="127" t="s">
        <v>448</v>
      </c>
      <c r="G868" s="127" t="s">
        <v>16844</v>
      </c>
      <c r="H868" s="127" t="s">
        <v>12278</v>
      </c>
      <c r="I868" s="121" t="str">
        <f>VLOOKUP(CLEAN(F868),'4-1 World Bank Categories'!$B$4:$C$220,2,FALSE)</f>
        <v>Middle income</v>
      </c>
      <c r="J868" s="127" t="s">
        <v>10773</v>
      </c>
      <c r="K868" s="127" t="s">
        <v>14512</v>
      </c>
      <c r="L868" s="127" t="s">
        <v>14585</v>
      </c>
      <c r="M868" s="155"/>
      <c r="N868" s="155"/>
      <c r="O868" s="155"/>
      <c r="P868" s="127" t="s">
        <v>14509</v>
      </c>
      <c r="Q868" s="316" t="s">
        <v>14510</v>
      </c>
      <c r="R868" s="255" t="s">
        <v>7680</v>
      </c>
      <c r="S868" s="263" t="s">
        <v>10771</v>
      </c>
      <c r="T868" s="264">
        <v>37198.0</v>
      </c>
      <c r="U868" s="263" t="s">
        <v>10773</v>
      </c>
      <c r="V868" s="317" t="s">
        <v>16742</v>
      </c>
      <c r="W868" s="318">
        <v>723760.0</v>
      </c>
    </row>
    <row r="869" ht="22.5" customHeight="1">
      <c r="A869" s="251">
        <v>46155.57170767361</v>
      </c>
      <c r="B869" s="127" t="s">
        <v>16845</v>
      </c>
      <c r="C869" s="155"/>
      <c r="D869" s="127" t="s">
        <v>11286</v>
      </c>
      <c r="E869" s="252">
        <v>37389.0</v>
      </c>
      <c r="F869" s="127" t="s">
        <v>448</v>
      </c>
      <c r="G869" s="127" t="s">
        <v>16803</v>
      </c>
      <c r="H869" s="127" t="s">
        <v>11488</v>
      </c>
      <c r="I869" s="121" t="str">
        <f>VLOOKUP(CLEAN(F869),'4-1 World Bank Categories'!$B$4:$C$220,2,FALSE)</f>
        <v>Middle income</v>
      </c>
      <c r="J869" s="127" t="s">
        <v>10784</v>
      </c>
      <c r="K869" s="127" t="s">
        <v>14512</v>
      </c>
      <c r="L869" s="127" t="s">
        <v>14592</v>
      </c>
      <c r="M869" s="155"/>
      <c r="N869" s="155"/>
      <c r="O869" s="155"/>
      <c r="P869" s="127" t="s">
        <v>14509</v>
      </c>
      <c r="Q869" s="316" t="s">
        <v>14510</v>
      </c>
      <c r="R869" s="255" t="s">
        <v>7680</v>
      </c>
      <c r="S869" s="263" t="s">
        <v>10783</v>
      </c>
      <c r="T869" s="264">
        <v>37385.0</v>
      </c>
      <c r="U869" s="263" t="s">
        <v>10784</v>
      </c>
      <c r="V869" s="317" t="s">
        <v>16846</v>
      </c>
      <c r="W869" s="318">
        <v>723763.0</v>
      </c>
    </row>
    <row r="870" ht="22.5" customHeight="1">
      <c r="A870" s="327">
        <v>46155.22406394676</v>
      </c>
      <c r="B870" s="328" t="s">
        <v>14717</v>
      </c>
      <c r="C870" s="330"/>
      <c r="D870" s="328" t="s">
        <v>11286</v>
      </c>
      <c r="E870" s="329">
        <v>30328.0</v>
      </c>
      <c r="F870" s="328" t="s">
        <v>16847</v>
      </c>
      <c r="G870" s="328" t="s">
        <v>16848</v>
      </c>
      <c r="H870" s="328" t="s">
        <v>16849</v>
      </c>
      <c r="I870" s="328" t="s">
        <v>16602</v>
      </c>
      <c r="J870" s="328" t="s">
        <v>1747</v>
      </c>
      <c r="K870" s="328" t="s">
        <v>14507</v>
      </c>
      <c r="L870" s="328" t="s">
        <v>14508</v>
      </c>
      <c r="M870" s="328" t="s">
        <v>16850</v>
      </c>
      <c r="N870" s="328"/>
      <c r="O870" s="330"/>
      <c r="P870" s="330"/>
      <c r="Q870" s="322" t="s">
        <v>14510</v>
      </c>
      <c r="R870" s="255" t="s">
        <v>7680</v>
      </c>
      <c r="S870" s="263" t="s">
        <v>4721</v>
      </c>
      <c r="T870" s="264">
        <v>30328.0</v>
      </c>
      <c r="U870" s="332" t="s">
        <v>12155</v>
      </c>
      <c r="V870" s="333" t="s">
        <v>16851</v>
      </c>
      <c r="W870" s="318">
        <v>720001.0</v>
      </c>
    </row>
    <row r="871" ht="22.5" customHeight="1">
      <c r="A871" s="251">
        <v>46156.59898032407</v>
      </c>
      <c r="B871" s="127" t="s">
        <v>4310</v>
      </c>
      <c r="C871" s="155"/>
      <c r="D871" s="127" t="s">
        <v>11286</v>
      </c>
      <c r="E871" s="252">
        <v>21981.0</v>
      </c>
      <c r="F871" s="127" t="s">
        <v>3714</v>
      </c>
      <c r="G871" s="127" t="s">
        <v>16852</v>
      </c>
      <c r="H871" s="127" t="s">
        <v>16853</v>
      </c>
      <c r="I871" s="121" t="str">
        <f>VLOOKUP(CLEAN(F871),'4-1 World Bank Categories'!$B$4:$C$220,2,FALSE)</f>
        <v>Middle income</v>
      </c>
      <c r="J871" s="127" t="s">
        <v>14264</v>
      </c>
      <c r="K871" s="127" t="s">
        <v>14507</v>
      </c>
      <c r="L871" s="127" t="s">
        <v>14508</v>
      </c>
      <c r="M871" s="155"/>
      <c r="N871" s="155"/>
      <c r="O871" s="155"/>
      <c r="P871" s="127" t="s">
        <v>14509</v>
      </c>
      <c r="Q871" s="316" t="s">
        <v>14510</v>
      </c>
      <c r="R871" s="255" t="s">
        <v>7680</v>
      </c>
      <c r="S871" s="263" t="s">
        <v>4310</v>
      </c>
      <c r="T871" s="264">
        <v>21981.0</v>
      </c>
      <c r="U871" s="263" t="s">
        <v>4312</v>
      </c>
      <c r="V871" s="317" t="s">
        <v>16854</v>
      </c>
      <c r="W871" s="318">
        <v>719802.0</v>
      </c>
    </row>
    <row r="872" ht="22.5" customHeight="1">
      <c r="A872" s="251">
        <v>46157.041112210645</v>
      </c>
      <c r="B872" s="127" t="s">
        <v>16855</v>
      </c>
      <c r="C872" s="155"/>
      <c r="D872" s="127" t="s">
        <v>11286</v>
      </c>
      <c r="E872" s="252">
        <v>23332.0</v>
      </c>
      <c r="F872" s="127" t="s">
        <v>1068</v>
      </c>
      <c r="G872" s="127" t="s">
        <v>16856</v>
      </c>
      <c r="H872" s="127" t="s">
        <v>16857</v>
      </c>
      <c r="I872" s="121" t="str">
        <f>VLOOKUP(CLEAN(F872),'4-1 World Bank Categories'!$B$4:$C$220,2,FALSE)</f>
        <v>High income</v>
      </c>
      <c r="J872" s="127" t="s">
        <v>9621</v>
      </c>
      <c r="K872" s="127" t="s">
        <v>14507</v>
      </c>
      <c r="L872" s="127" t="s">
        <v>14508</v>
      </c>
      <c r="M872" s="155"/>
      <c r="N872" s="155"/>
      <c r="O872" s="155"/>
      <c r="P872" s="127" t="s">
        <v>14509</v>
      </c>
      <c r="Q872" s="316" t="s">
        <v>14510</v>
      </c>
      <c r="R872" s="255" t="s">
        <v>14516</v>
      </c>
      <c r="S872" s="263" t="s">
        <v>9619</v>
      </c>
      <c r="T872" s="264">
        <v>23332.0</v>
      </c>
      <c r="U872" s="263" t="s">
        <v>9621</v>
      </c>
      <c r="V872" s="317" t="s">
        <v>16858</v>
      </c>
      <c r="W872" s="318">
        <v>722681.0</v>
      </c>
    </row>
    <row r="873" ht="22.5" customHeight="1">
      <c r="A873" s="195">
        <v>46157.944152592594</v>
      </c>
      <c r="B873" s="196" t="s">
        <v>16859</v>
      </c>
      <c r="C873" s="197"/>
      <c r="D873" s="196" t="s">
        <v>11286</v>
      </c>
      <c r="E873" s="198">
        <v>33144.0</v>
      </c>
      <c r="F873" s="196" t="s">
        <v>16860</v>
      </c>
      <c r="G873" s="196" t="s">
        <v>16861</v>
      </c>
      <c r="H873" s="196" t="s">
        <v>16862</v>
      </c>
      <c r="I873" s="196" t="s">
        <v>16602</v>
      </c>
      <c r="J873" s="196" t="s">
        <v>16863</v>
      </c>
      <c r="K873" s="196" t="s">
        <v>14507</v>
      </c>
      <c r="L873" s="196" t="s">
        <v>14508</v>
      </c>
      <c r="M873" s="196"/>
      <c r="N873" s="196"/>
      <c r="O873" s="197"/>
      <c r="P873" s="197"/>
      <c r="Q873" s="322" t="s">
        <v>14510</v>
      </c>
      <c r="R873" s="255"/>
      <c r="S873" s="263" t="s">
        <v>16864</v>
      </c>
      <c r="T873" s="264">
        <v>33144.0</v>
      </c>
      <c r="U873" s="332" t="s">
        <v>16863</v>
      </c>
      <c r="V873" s="333" t="s">
        <v>16865</v>
      </c>
      <c r="W873" s="318">
        <v>725032.0</v>
      </c>
    </row>
    <row r="874" ht="22.5" customHeight="1">
      <c r="A874" s="251">
        <v>46158.812273194446</v>
      </c>
      <c r="B874" s="127" t="s">
        <v>2833</v>
      </c>
      <c r="C874" s="155"/>
      <c r="D874" s="127" t="s">
        <v>11316</v>
      </c>
      <c r="E874" s="252">
        <v>36879.0</v>
      </c>
      <c r="F874" s="127" t="s">
        <v>132</v>
      </c>
      <c r="G874" s="127" t="s">
        <v>16866</v>
      </c>
      <c r="H874" s="127" t="s">
        <v>11682</v>
      </c>
      <c r="I874" s="121" t="str">
        <f>VLOOKUP(CLEAN(F874),'4-1 World Bank Categories'!$B$4:$C$220,2,FALSE)</f>
        <v>Middle income</v>
      </c>
      <c r="J874" s="127" t="s">
        <v>16867</v>
      </c>
      <c r="K874" s="127" t="s">
        <v>14507</v>
      </c>
      <c r="L874" s="127" t="s">
        <v>14508</v>
      </c>
      <c r="M874" s="155"/>
      <c r="N874" s="155"/>
      <c r="O874" s="155"/>
      <c r="P874" s="127" t="s">
        <v>14509</v>
      </c>
      <c r="Q874" s="316" t="s">
        <v>14510</v>
      </c>
      <c r="R874" s="255" t="s">
        <v>7680</v>
      </c>
      <c r="S874" s="263" t="s">
        <v>2833</v>
      </c>
      <c r="T874" s="264">
        <v>36879.0</v>
      </c>
      <c r="U874" s="263" t="s">
        <v>2835</v>
      </c>
      <c r="V874" s="317" t="s">
        <v>16868</v>
      </c>
      <c r="W874" s="318">
        <v>719235.0</v>
      </c>
    </row>
    <row r="875" ht="22.5" customHeight="1">
      <c r="A875" s="251">
        <v>46158.93980703704</v>
      </c>
      <c r="B875" s="127" t="s">
        <v>16869</v>
      </c>
      <c r="C875" s="127" t="s">
        <v>16870</v>
      </c>
      <c r="D875" s="127" t="s">
        <v>11316</v>
      </c>
      <c r="E875" s="252">
        <v>36998.0</v>
      </c>
      <c r="F875" s="127" t="s">
        <v>14434</v>
      </c>
      <c r="G875" s="127" t="s">
        <v>16871</v>
      </c>
      <c r="H875" s="127" t="s">
        <v>11682</v>
      </c>
      <c r="I875" s="121" t="str">
        <f>VLOOKUP(CLEAN(F875),'4-1 World Bank Categories'!$B$4:$C$220,2,FALSE)</f>
        <v>High income</v>
      </c>
      <c r="J875" s="127" t="s">
        <v>10338</v>
      </c>
      <c r="K875" s="127" t="s">
        <v>14512</v>
      </c>
      <c r="L875" s="127" t="s">
        <v>15672</v>
      </c>
      <c r="M875" s="155"/>
      <c r="N875" s="155"/>
      <c r="O875" s="155"/>
      <c r="P875" s="127" t="s">
        <v>14509</v>
      </c>
      <c r="Q875" s="316" t="s">
        <v>14510</v>
      </c>
      <c r="R875" s="255" t="s">
        <v>14516</v>
      </c>
      <c r="S875" s="263" t="s">
        <v>10336</v>
      </c>
      <c r="T875" s="264">
        <v>36998.0</v>
      </c>
      <c r="U875" s="263" t="s">
        <v>10338</v>
      </c>
      <c r="V875" s="317" t="s">
        <v>16872</v>
      </c>
      <c r="W875" s="318">
        <v>723249.0</v>
      </c>
    </row>
    <row r="876" ht="22.5" customHeight="1">
      <c r="A876" s="251">
        <v>46159.040533692125</v>
      </c>
      <c r="B876" s="127" t="s">
        <v>16873</v>
      </c>
      <c r="C876" s="155"/>
      <c r="D876" s="127" t="s">
        <v>11286</v>
      </c>
      <c r="E876" s="252">
        <v>36811.0</v>
      </c>
      <c r="F876" s="127" t="s">
        <v>132</v>
      </c>
      <c r="G876" s="127" t="s">
        <v>16874</v>
      </c>
      <c r="H876" s="127" t="s">
        <v>16875</v>
      </c>
      <c r="I876" s="121" t="str">
        <f>VLOOKUP(CLEAN(F876),'4-1 World Bank Categories'!$B$4:$C$220,2,FALSE)</f>
        <v>Middle income</v>
      </c>
      <c r="J876" s="127" t="s">
        <v>11012</v>
      </c>
      <c r="K876" s="127" t="s">
        <v>14507</v>
      </c>
      <c r="L876" s="127" t="s">
        <v>14508</v>
      </c>
      <c r="M876" s="155"/>
      <c r="N876" s="155"/>
      <c r="O876" s="155"/>
      <c r="P876" s="127" t="s">
        <v>14509</v>
      </c>
      <c r="Q876" s="316" t="s">
        <v>14510</v>
      </c>
      <c r="R876" s="255"/>
      <c r="S876" s="263" t="s">
        <v>11010</v>
      </c>
      <c r="T876" s="264">
        <v>36811.0</v>
      </c>
      <c r="U876" s="263" t="s">
        <v>11012</v>
      </c>
      <c r="V876" s="317" t="s">
        <v>16876</v>
      </c>
      <c r="W876" s="318">
        <v>725296.0</v>
      </c>
    </row>
    <row r="877" ht="22.5" customHeight="1">
      <c r="A877" s="251">
        <v>46159.50269291666</v>
      </c>
      <c r="B877" s="127" t="s">
        <v>16877</v>
      </c>
      <c r="C877" s="155"/>
      <c r="D877" s="127" t="s">
        <v>11316</v>
      </c>
      <c r="E877" s="252">
        <v>37591.0</v>
      </c>
      <c r="F877" s="127" t="s">
        <v>132</v>
      </c>
      <c r="G877" s="127" t="s">
        <v>16878</v>
      </c>
      <c r="H877" s="127" t="s">
        <v>11435</v>
      </c>
      <c r="I877" s="121" t="str">
        <f>VLOOKUP(CLEAN(F877),'4-1 World Bank Categories'!$B$4:$C$220,2,FALSE)</f>
        <v>Middle income</v>
      </c>
      <c r="J877" s="127" t="s">
        <v>3732</v>
      </c>
      <c r="K877" s="127" t="s">
        <v>14507</v>
      </c>
      <c r="L877" s="127" t="s">
        <v>14508</v>
      </c>
      <c r="M877" s="155"/>
      <c r="N877" s="155"/>
      <c r="O877" s="155"/>
      <c r="P877" s="127" t="s">
        <v>14509</v>
      </c>
      <c r="Q877" s="316" t="s">
        <v>14510</v>
      </c>
      <c r="R877" s="255"/>
      <c r="S877" s="263" t="s">
        <v>3730</v>
      </c>
      <c r="T877" s="264">
        <v>37591.0</v>
      </c>
      <c r="U877" s="263" t="s">
        <v>3732</v>
      </c>
      <c r="V877" s="317" t="s">
        <v>16879</v>
      </c>
      <c r="W877" s="318">
        <v>719596.0</v>
      </c>
    </row>
    <row r="878" ht="22.5" customHeight="1">
      <c r="A878" s="251">
        <v>46159.98676636574</v>
      </c>
      <c r="B878" s="127" t="s">
        <v>16880</v>
      </c>
      <c r="C878" s="155"/>
      <c r="D878" s="127" t="s">
        <v>11286</v>
      </c>
      <c r="E878" s="252">
        <v>30127.0</v>
      </c>
      <c r="F878" s="127" t="s">
        <v>249</v>
      </c>
      <c r="G878" s="127" t="s">
        <v>16881</v>
      </c>
      <c r="H878" s="127" t="s">
        <v>16882</v>
      </c>
      <c r="I878" s="121" t="str">
        <f>VLOOKUP(CLEAN(F878),'4-1 World Bank Categories'!$B$4:$C$220,2,FALSE)</f>
        <v>High income</v>
      </c>
      <c r="J878" s="127" t="s">
        <v>8872</v>
      </c>
      <c r="K878" s="127" t="s">
        <v>14507</v>
      </c>
      <c r="L878" s="127" t="s">
        <v>14508</v>
      </c>
      <c r="M878" s="155"/>
      <c r="N878" s="155"/>
      <c r="O878" s="155"/>
      <c r="P878" s="127" t="s">
        <v>14509</v>
      </c>
      <c r="Q878" s="316" t="s">
        <v>14510</v>
      </c>
      <c r="R878" s="255" t="s">
        <v>14516</v>
      </c>
      <c r="S878" s="263" t="s">
        <v>8870</v>
      </c>
      <c r="T878" s="264">
        <v>30127.0</v>
      </c>
      <c r="U878" s="263" t="s">
        <v>8872</v>
      </c>
      <c r="V878" s="317" t="s">
        <v>16883</v>
      </c>
      <c r="W878" s="318">
        <v>722237.0</v>
      </c>
    </row>
    <row r="879" ht="22.5" customHeight="1">
      <c r="A879" s="251">
        <v>46160.11322662037</v>
      </c>
      <c r="B879" s="127" t="s">
        <v>10924</v>
      </c>
      <c r="C879" s="127" t="s">
        <v>10924</v>
      </c>
      <c r="D879" s="127" t="s">
        <v>11286</v>
      </c>
      <c r="E879" s="252">
        <v>38085.0</v>
      </c>
      <c r="F879" s="127" t="s">
        <v>122</v>
      </c>
      <c r="G879" s="127" t="s">
        <v>15632</v>
      </c>
      <c r="H879" s="127" t="s">
        <v>16884</v>
      </c>
      <c r="I879" s="121" t="str">
        <f>VLOOKUP(CLEAN(F879),'4-1 World Bank Categories'!$B$4:$C$220,2,FALSE)</f>
        <v>Middle income</v>
      </c>
      <c r="J879" s="127" t="s">
        <v>10926</v>
      </c>
      <c r="K879" s="127" t="s">
        <v>14507</v>
      </c>
      <c r="L879" s="127" t="s">
        <v>14508</v>
      </c>
      <c r="M879" s="155"/>
      <c r="N879" s="155"/>
      <c r="O879" s="155"/>
      <c r="P879" s="127" t="s">
        <v>14509</v>
      </c>
      <c r="Q879" s="316" t="s">
        <v>14510</v>
      </c>
      <c r="R879" s="255" t="s">
        <v>7680</v>
      </c>
      <c r="S879" s="263" t="s">
        <v>10924</v>
      </c>
      <c r="T879" s="264">
        <v>38085.0</v>
      </c>
      <c r="U879" s="263" t="s">
        <v>10926</v>
      </c>
      <c r="V879" s="317" t="s">
        <v>16885</v>
      </c>
      <c r="W879" s="318">
        <v>724944.0</v>
      </c>
    </row>
    <row r="880" ht="22.5" customHeight="1">
      <c r="A880" s="251">
        <v>46160.658810787034</v>
      </c>
      <c r="B880" s="127" t="s">
        <v>16886</v>
      </c>
      <c r="C880" s="155"/>
      <c r="D880" s="127" t="s">
        <v>11286</v>
      </c>
      <c r="E880" s="252">
        <v>36333.0</v>
      </c>
      <c r="F880" s="127" t="s">
        <v>132</v>
      </c>
      <c r="G880" s="127" t="s">
        <v>16887</v>
      </c>
      <c r="H880" s="127" t="s">
        <v>16888</v>
      </c>
      <c r="I880" s="121" t="str">
        <f>VLOOKUP(CLEAN(F880),'4-1 World Bank Categories'!$B$4:$C$220,2,FALSE)</f>
        <v>Middle income</v>
      </c>
      <c r="J880" s="127" t="s">
        <v>3757</v>
      </c>
      <c r="K880" s="127" t="s">
        <v>14507</v>
      </c>
      <c r="L880" s="127" t="s">
        <v>14508</v>
      </c>
      <c r="M880" s="155"/>
      <c r="N880" s="155"/>
      <c r="O880" s="155"/>
      <c r="P880" s="127" t="s">
        <v>14509</v>
      </c>
      <c r="Q880" s="316" t="s">
        <v>14510</v>
      </c>
      <c r="R880" s="255" t="s">
        <v>14516</v>
      </c>
      <c r="S880" s="263" t="s">
        <v>3755</v>
      </c>
      <c r="T880" s="264">
        <v>36333.0</v>
      </c>
      <c r="U880" s="263" t="s">
        <v>3757</v>
      </c>
      <c r="V880" s="317" t="s">
        <v>16889</v>
      </c>
      <c r="W880" s="318">
        <v>719603.0</v>
      </c>
    </row>
    <row r="881" ht="22.5" customHeight="1">
      <c r="A881" s="251">
        <v>46160.91539594907</v>
      </c>
      <c r="B881" s="127" t="s">
        <v>16890</v>
      </c>
      <c r="C881" s="127" t="s">
        <v>16891</v>
      </c>
      <c r="D881" s="127" t="s">
        <v>11316</v>
      </c>
      <c r="E881" s="252">
        <v>35760.0</v>
      </c>
      <c r="F881" s="127" t="s">
        <v>1068</v>
      </c>
      <c r="G881" s="127" t="s">
        <v>16892</v>
      </c>
      <c r="H881" s="127" t="s">
        <v>16893</v>
      </c>
      <c r="I881" s="121" t="str">
        <f>VLOOKUP(CLEAN(F881),'4-1 World Bank Categories'!$B$4:$C$220,2,FALSE)</f>
        <v>High income</v>
      </c>
      <c r="J881" s="127" t="s">
        <v>9617</v>
      </c>
      <c r="K881" s="127" t="s">
        <v>14512</v>
      </c>
      <c r="L881" s="127" t="s">
        <v>14592</v>
      </c>
      <c r="M881" s="155"/>
      <c r="N881" s="155"/>
      <c r="O881" s="155"/>
      <c r="P881" s="127" t="s">
        <v>14509</v>
      </c>
      <c r="Q881" s="316" t="s">
        <v>14510</v>
      </c>
      <c r="R881" s="255" t="s">
        <v>14516</v>
      </c>
      <c r="S881" s="263" t="s">
        <v>9615</v>
      </c>
      <c r="T881" s="264">
        <v>35760.0</v>
      </c>
      <c r="U881" s="263" t="s">
        <v>9617</v>
      </c>
      <c r="V881" s="317" t="s">
        <v>16894</v>
      </c>
      <c r="W881" s="318">
        <v>722676.0</v>
      </c>
    </row>
    <row r="882" ht="22.5" customHeight="1">
      <c r="A882" s="251">
        <v>46160.958169351856</v>
      </c>
      <c r="B882" s="127" t="s">
        <v>16895</v>
      </c>
      <c r="C882" s="127" t="s">
        <v>16896</v>
      </c>
      <c r="D882" s="127" t="s">
        <v>11286</v>
      </c>
      <c r="E882" s="252">
        <v>33127.0</v>
      </c>
      <c r="F882" s="127" t="s">
        <v>836</v>
      </c>
      <c r="G882" s="127" t="s">
        <v>16897</v>
      </c>
      <c r="H882" s="127" t="s">
        <v>16898</v>
      </c>
      <c r="I882" s="121" t="str">
        <f>VLOOKUP(CLEAN(F882),'4-1 World Bank Categories'!$B$4:$C$220,2,FALSE)</f>
        <v>Middle income</v>
      </c>
      <c r="J882" s="127" t="s">
        <v>11039</v>
      </c>
      <c r="K882" s="127" t="s">
        <v>14512</v>
      </c>
      <c r="L882" s="127" t="s">
        <v>14508</v>
      </c>
      <c r="M882" s="155"/>
      <c r="N882" s="155"/>
      <c r="O882" s="155"/>
      <c r="P882" s="127" t="s">
        <v>14509</v>
      </c>
      <c r="Q882" s="316" t="s">
        <v>14510</v>
      </c>
      <c r="R882" s="255"/>
      <c r="S882" s="263" t="s">
        <v>11037</v>
      </c>
      <c r="T882" s="264">
        <v>33127.0</v>
      </c>
      <c r="U882" s="263" t="s">
        <v>11039</v>
      </c>
      <c r="V882" s="317" t="s">
        <v>16899</v>
      </c>
      <c r="W882" s="318">
        <v>725355.0</v>
      </c>
    </row>
    <row r="883" ht="22.5" customHeight="1">
      <c r="A883" s="251">
        <v>46161.03573717593</v>
      </c>
      <c r="B883" s="127" t="s">
        <v>8473</v>
      </c>
      <c r="C883" s="127" t="s">
        <v>16900</v>
      </c>
      <c r="D883" s="127" t="s">
        <v>11286</v>
      </c>
      <c r="E883" s="252">
        <v>24631.0</v>
      </c>
      <c r="F883" s="127" t="s">
        <v>14405</v>
      </c>
      <c r="G883" s="127" t="s">
        <v>16901</v>
      </c>
      <c r="H883" s="127" t="s">
        <v>562</v>
      </c>
      <c r="I883" s="121" t="str">
        <f>VLOOKUP(CLEAN(F883),'4-1 World Bank Categories'!$B$4:$C$220,2,FALSE)</f>
        <v>High income</v>
      </c>
      <c r="J883" s="127" t="s">
        <v>7646</v>
      </c>
      <c r="K883" s="127" t="s">
        <v>14507</v>
      </c>
      <c r="L883" s="127" t="s">
        <v>14585</v>
      </c>
      <c r="M883" s="155"/>
      <c r="N883" s="155"/>
      <c r="O883" s="155"/>
      <c r="P883" s="127" t="s">
        <v>14509</v>
      </c>
      <c r="Q883" s="316" t="s">
        <v>14510</v>
      </c>
      <c r="R883" s="255"/>
      <c r="S883" s="263" t="s">
        <v>7644</v>
      </c>
      <c r="T883" s="264">
        <v>24631.0</v>
      </c>
      <c r="U883" s="263" t="s">
        <v>7646</v>
      </c>
      <c r="V883" s="317" t="s">
        <v>16902</v>
      </c>
      <c r="W883" s="318">
        <v>720761.0</v>
      </c>
    </row>
    <row r="884" ht="22.5" customHeight="1">
      <c r="A884" s="251">
        <v>46161.08791787037</v>
      </c>
      <c r="B884" s="127" t="s">
        <v>14697</v>
      </c>
      <c r="C884" s="155"/>
      <c r="D884" s="127" t="s">
        <v>11316</v>
      </c>
      <c r="E884" s="252">
        <v>35302.0</v>
      </c>
      <c r="F884" s="127" t="s">
        <v>161</v>
      </c>
      <c r="G884" s="127" t="s">
        <v>16903</v>
      </c>
      <c r="H884" s="127" t="s">
        <v>11517</v>
      </c>
      <c r="I884" s="121" t="str">
        <f>VLOOKUP(CLEAN(F884),'4-1 World Bank Categories'!$B$4:$C$220,2,FALSE)</f>
        <v>Middle income</v>
      </c>
      <c r="J884" s="127" t="s">
        <v>7442</v>
      </c>
      <c r="K884" s="127" t="s">
        <v>14507</v>
      </c>
      <c r="L884" s="127" t="s">
        <v>14508</v>
      </c>
      <c r="M884" s="155"/>
      <c r="N884" s="155"/>
      <c r="O884" s="155"/>
      <c r="P884" s="127" t="s">
        <v>14509</v>
      </c>
      <c r="Q884" s="316" t="s">
        <v>14510</v>
      </c>
      <c r="R884" s="255" t="s">
        <v>7680</v>
      </c>
      <c r="S884" s="263" t="s">
        <v>7441</v>
      </c>
      <c r="T884" s="264">
        <v>35302.0</v>
      </c>
      <c r="U884" s="263" t="s">
        <v>7442</v>
      </c>
      <c r="V884" s="317" t="s">
        <v>16904</v>
      </c>
      <c r="W884" s="318">
        <v>720701.0</v>
      </c>
    </row>
    <row r="885" ht="22.5" customHeight="1">
      <c r="A885" s="251">
        <v>46161.558946261575</v>
      </c>
      <c r="B885" s="127" t="s">
        <v>16905</v>
      </c>
      <c r="C885" s="155"/>
      <c r="D885" s="127" t="s">
        <v>11316</v>
      </c>
      <c r="E885" s="252">
        <v>30269.0</v>
      </c>
      <c r="F885" s="127" t="s">
        <v>3616</v>
      </c>
      <c r="G885" s="127" t="s">
        <v>16906</v>
      </c>
      <c r="H885" s="127" t="s">
        <v>16907</v>
      </c>
      <c r="I885" s="121" t="str">
        <f>VLOOKUP(CLEAN(F885),'4-1 World Bank Categories'!$B$4:$C$220,2,FALSE)</f>
        <v>Middle income</v>
      </c>
      <c r="J885" s="127" t="s">
        <v>9016</v>
      </c>
      <c r="K885" s="127" t="s">
        <v>14512</v>
      </c>
      <c r="L885" s="127" t="s">
        <v>14508</v>
      </c>
      <c r="M885" s="155"/>
      <c r="N885" s="155"/>
      <c r="O885" s="155"/>
      <c r="P885" s="127" t="s">
        <v>14509</v>
      </c>
      <c r="Q885" s="316" t="s">
        <v>14510</v>
      </c>
      <c r="R885" s="255"/>
      <c r="S885" s="263" t="s">
        <v>9007</v>
      </c>
      <c r="T885" s="264">
        <v>30269.0</v>
      </c>
      <c r="U885" s="263" t="s">
        <v>9016</v>
      </c>
      <c r="V885" s="317" t="s">
        <v>16908</v>
      </c>
      <c r="W885" s="318">
        <v>722276.0</v>
      </c>
    </row>
    <row r="886" ht="22.5" customHeight="1">
      <c r="A886" s="251">
        <v>46161.74935854167</v>
      </c>
      <c r="B886" s="127" t="s">
        <v>3146</v>
      </c>
      <c r="C886" s="155"/>
      <c r="D886" s="127" t="s">
        <v>11286</v>
      </c>
      <c r="E886" s="252">
        <v>37565.0</v>
      </c>
      <c r="F886" s="127" t="s">
        <v>887</v>
      </c>
      <c r="G886" s="127" t="s">
        <v>16909</v>
      </c>
      <c r="H886" s="127" t="s">
        <v>16347</v>
      </c>
      <c r="I886" s="121" t="str">
        <f>VLOOKUP(CLEAN(F886),'4-1 World Bank Categories'!$B$4:$C$220,2,FALSE)</f>
        <v>Low income</v>
      </c>
      <c r="J886" s="127" t="s">
        <v>3148</v>
      </c>
      <c r="K886" s="127" t="s">
        <v>14507</v>
      </c>
      <c r="L886" s="127" t="s">
        <v>14508</v>
      </c>
      <c r="M886" s="155"/>
      <c r="N886" s="155"/>
      <c r="O886" s="155"/>
      <c r="P886" s="127" t="s">
        <v>14509</v>
      </c>
      <c r="Q886" s="316" t="s">
        <v>14510</v>
      </c>
      <c r="R886" s="255" t="s">
        <v>7680</v>
      </c>
      <c r="S886" s="263" t="s">
        <v>16348</v>
      </c>
      <c r="T886" s="264">
        <v>37565.0</v>
      </c>
      <c r="U886" s="263" t="s">
        <v>3148</v>
      </c>
      <c r="V886" s="317" t="s">
        <v>16910</v>
      </c>
      <c r="W886" s="318">
        <v>719351.0</v>
      </c>
    </row>
    <row r="887" ht="22.5" customHeight="1">
      <c r="A887" s="251">
        <v>46161.872398761574</v>
      </c>
      <c r="B887" s="127" t="s">
        <v>16911</v>
      </c>
      <c r="C887" s="155"/>
      <c r="D887" s="127" t="s">
        <v>11286</v>
      </c>
      <c r="E887" s="252">
        <v>20765.0</v>
      </c>
      <c r="F887" s="127" t="s">
        <v>5157</v>
      </c>
      <c r="G887" s="127" t="s">
        <v>16912</v>
      </c>
      <c r="H887" s="127" t="s">
        <v>16717</v>
      </c>
      <c r="I887" s="121" t="str">
        <f>VLOOKUP(CLEAN(F887),'4-1 World Bank Categories'!$B$4:$C$220,2,FALSE)</f>
        <v>Middle income</v>
      </c>
      <c r="J887" s="127" t="s">
        <v>5886</v>
      </c>
      <c r="K887" s="127" t="s">
        <v>14512</v>
      </c>
      <c r="L887" s="127" t="s">
        <v>14508</v>
      </c>
      <c r="M887" s="155"/>
      <c r="N887" s="155"/>
      <c r="O887" s="155"/>
      <c r="P887" s="127" t="s">
        <v>14509</v>
      </c>
      <c r="Q887" s="316" t="s">
        <v>14510</v>
      </c>
      <c r="R887" s="255" t="s">
        <v>7680</v>
      </c>
      <c r="S887" s="263" t="s">
        <v>5153</v>
      </c>
      <c r="T887" s="264">
        <v>20765.0</v>
      </c>
      <c r="U887" s="263" t="s">
        <v>5886</v>
      </c>
      <c r="V887" s="317" t="s">
        <v>16913</v>
      </c>
      <c r="W887" s="318">
        <v>720293.0</v>
      </c>
    </row>
    <row r="888" ht="22.5" customHeight="1">
      <c r="A888" s="251">
        <v>46162.19462081019</v>
      </c>
      <c r="B888" s="127" t="s">
        <v>16914</v>
      </c>
      <c r="C888" s="155"/>
      <c r="D888" s="127" t="s">
        <v>11316</v>
      </c>
      <c r="E888" s="252">
        <v>34964.0</v>
      </c>
      <c r="F888" s="127" t="s">
        <v>299</v>
      </c>
      <c r="G888" s="127" t="s">
        <v>16915</v>
      </c>
      <c r="H888" s="127" t="s">
        <v>16916</v>
      </c>
      <c r="I888" s="121" t="str">
        <f>VLOOKUP(CLEAN(F888),'4-1 World Bank Categories'!$B$4:$C$220,2,FALSE)</f>
        <v>Low income</v>
      </c>
      <c r="J888" s="127" t="s">
        <v>5814</v>
      </c>
      <c r="K888" s="127" t="s">
        <v>14507</v>
      </c>
      <c r="L888" s="257" t="s">
        <v>9241</v>
      </c>
      <c r="M888" s="155"/>
      <c r="N888" s="155"/>
      <c r="O888" s="155"/>
      <c r="P888" s="127" t="s">
        <v>14509</v>
      </c>
      <c r="Q888" s="316" t="s">
        <v>14510</v>
      </c>
      <c r="R888" s="255" t="s">
        <v>7680</v>
      </c>
      <c r="S888" s="263" t="s">
        <v>5812</v>
      </c>
      <c r="T888" s="264">
        <v>34964.0</v>
      </c>
      <c r="U888" s="263" t="s">
        <v>5814</v>
      </c>
      <c r="V888" s="317" t="s">
        <v>16917</v>
      </c>
      <c r="W888" s="318">
        <v>720272.0</v>
      </c>
    </row>
    <row r="889" ht="22.5" customHeight="1">
      <c r="A889" s="251">
        <v>46162.31400961806</v>
      </c>
      <c r="B889" s="127" t="s">
        <v>16808</v>
      </c>
      <c r="C889" s="155"/>
      <c r="D889" s="127" t="s">
        <v>11316</v>
      </c>
      <c r="E889" s="252">
        <v>31693.0</v>
      </c>
      <c r="F889" s="127" t="s">
        <v>9021</v>
      </c>
      <c r="G889" s="127" t="s">
        <v>16809</v>
      </c>
      <c r="H889" s="127" t="s">
        <v>14107</v>
      </c>
      <c r="I889" s="121" t="str">
        <f>VLOOKUP(CLEAN(F889),'4-1 World Bank Categories'!$B$4:$C$220,2,FALSE)</f>
        <v>Middle income</v>
      </c>
      <c r="J889" s="127" t="s">
        <v>10942</v>
      </c>
      <c r="K889" s="127" t="s">
        <v>14507</v>
      </c>
      <c r="L889" s="127" t="s">
        <v>14508</v>
      </c>
      <c r="M889" s="155"/>
      <c r="N889" s="155"/>
      <c r="O889" s="155"/>
      <c r="P889" s="127" t="s">
        <v>14509</v>
      </c>
      <c r="Q889" s="316" t="s">
        <v>14510</v>
      </c>
      <c r="R889" s="255" t="s">
        <v>7680</v>
      </c>
      <c r="S889" s="263" t="s">
        <v>10940</v>
      </c>
      <c r="T889" s="264">
        <v>31693.0</v>
      </c>
      <c r="U889" s="263" t="s">
        <v>10942</v>
      </c>
      <c r="V889" s="317" t="s">
        <v>16810</v>
      </c>
      <c r="W889" s="318">
        <v>724953.0</v>
      </c>
    </row>
    <row r="890" ht="22.5" customHeight="1">
      <c r="A890" s="251">
        <v>46162.354972141206</v>
      </c>
      <c r="B890" s="127" t="s">
        <v>16918</v>
      </c>
      <c r="C890" s="155"/>
      <c r="D890" s="127" t="s">
        <v>11316</v>
      </c>
      <c r="E890" s="252">
        <v>28245.0</v>
      </c>
      <c r="F890" s="127" t="s">
        <v>299</v>
      </c>
      <c r="G890" s="127" t="s">
        <v>16919</v>
      </c>
      <c r="H890" s="127" t="s">
        <v>11590</v>
      </c>
      <c r="I890" s="121" t="str">
        <f>VLOOKUP(CLEAN(F890),'4-1 World Bank Categories'!$B$4:$C$220,2,FALSE)</f>
        <v>Low income</v>
      </c>
      <c r="J890" s="127" t="s">
        <v>16920</v>
      </c>
      <c r="K890" s="127" t="s">
        <v>14507</v>
      </c>
      <c r="L890" s="127" t="s">
        <v>14508</v>
      </c>
      <c r="M890" s="155"/>
      <c r="N890" s="155"/>
      <c r="O890" s="155"/>
      <c r="P890" s="127" t="s">
        <v>14509</v>
      </c>
      <c r="Q890" s="316" t="s">
        <v>14510</v>
      </c>
      <c r="R890" s="255" t="s">
        <v>14516</v>
      </c>
      <c r="S890" s="263" t="s">
        <v>16918</v>
      </c>
      <c r="T890" s="264">
        <v>28245.0</v>
      </c>
      <c r="U890" s="263" t="s">
        <v>8153</v>
      </c>
      <c r="V890" s="317" t="s">
        <v>16921</v>
      </c>
      <c r="W890" s="318">
        <v>721823.0</v>
      </c>
    </row>
    <row r="891" ht="22.5" hidden="1" customHeight="1">
      <c r="A891" s="155"/>
      <c r="B891" s="155"/>
      <c r="C891" s="155"/>
      <c r="D891" s="155"/>
      <c r="E891" s="155"/>
      <c r="F891" s="155"/>
      <c r="G891" s="155"/>
      <c r="H891" s="155"/>
      <c r="I891" s="155"/>
      <c r="J891" s="155"/>
      <c r="K891" s="155"/>
      <c r="L891" s="155"/>
      <c r="M891" s="155"/>
      <c r="N891" s="155"/>
      <c r="O891" s="155"/>
      <c r="P891" s="155"/>
      <c r="Q891" s="334" t="s">
        <v>14523</v>
      </c>
      <c r="R891" s="255"/>
      <c r="S891" s="263"/>
      <c r="T891" s="263"/>
      <c r="U891" s="263"/>
      <c r="V891" s="317" t="s">
        <v>16600</v>
      </c>
      <c r="W891" s="263"/>
    </row>
    <row r="892" ht="22.5" customHeight="1">
      <c r="A892" s="251">
        <v>46162.37474170139</v>
      </c>
      <c r="B892" s="127" t="s">
        <v>4739</v>
      </c>
      <c r="C892" s="155"/>
      <c r="D892" s="127" t="s">
        <v>11316</v>
      </c>
      <c r="E892" s="252">
        <v>23854.0</v>
      </c>
      <c r="F892" s="127" t="s">
        <v>299</v>
      </c>
      <c r="G892" s="127" t="s">
        <v>16922</v>
      </c>
      <c r="H892" s="127" t="s">
        <v>16923</v>
      </c>
      <c r="I892" s="121" t="str">
        <f>VLOOKUP(CLEAN(F892),'4-1 World Bank Categories'!$B$4:$C$220,2,FALSE)</f>
        <v>Low income</v>
      </c>
      <c r="J892" s="127" t="s">
        <v>4741</v>
      </c>
      <c r="K892" s="127" t="s">
        <v>14507</v>
      </c>
      <c r="L892" s="127" t="s">
        <v>14508</v>
      </c>
      <c r="M892" s="127" t="s">
        <v>16924</v>
      </c>
      <c r="N892" s="155"/>
      <c r="O892" s="155"/>
      <c r="P892" s="127" t="s">
        <v>14509</v>
      </c>
      <c r="Q892" s="316" t="s">
        <v>14510</v>
      </c>
      <c r="R892" s="255" t="s">
        <v>14516</v>
      </c>
      <c r="S892" s="263" t="s">
        <v>16925</v>
      </c>
      <c r="T892" s="264">
        <v>23854.0</v>
      </c>
      <c r="U892" s="263" t="s">
        <v>4741</v>
      </c>
      <c r="V892" s="317" t="s">
        <v>16926</v>
      </c>
      <c r="W892" s="318">
        <v>720010.0</v>
      </c>
    </row>
    <row r="893" ht="22.5" customHeight="1">
      <c r="A893" s="251">
        <v>46162.65875335648</v>
      </c>
      <c r="B893" s="127" t="s">
        <v>4636</v>
      </c>
      <c r="C893" s="155"/>
      <c r="D893" s="127" t="s">
        <v>11286</v>
      </c>
      <c r="E893" s="252">
        <v>24517.0</v>
      </c>
      <c r="F893" s="127" t="s">
        <v>299</v>
      </c>
      <c r="G893" s="127" t="s">
        <v>16927</v>
      </c>
      <c r="H893" s="127" t="s">
        <v>13838</v>
      </c>
      <c r="I893" s="121" t="str">
        <f>VLOOKUP(CLEAN(F893),'4-1 World Bank Categories'!$B$4:$C$220,2,FALSE)</f>
        <v>Low income</v>
      </c>
      <c r="J893" s="127" t="s">
        <v>4638</v>
      </c>
      <c r="K893" s="127" t="s">
        <v>14507</v>
      </c>
      <c r="L893" s="127" t="s">
        <v>14508</v>
      </c>
      <c r="M893" s="127" t="s">
        <v>16928</v>
      </c>
      <c r="N893" s="155"/>
      <c r="O893" s="155"/>
      <c r="P893" s="127" t="s">
        <v>14509</v>
      </c>
      <c r="Q893" s="316" t="s">
        <v>14510</v>
      </c>
      <c r="R893" s="255" t="s">
        <v>14516</v>
      </c>
      <c r="S893" s="263" t="s">
        <v>16929</v>
      </c>
      <c r="T893" s="264">
        <v>24820.0</v>
      </c>
      <c r="U893" s="263" t="s">
        <v>4638</v>
      </c>
      <c r="V893" s="317" t="s">
        <v>16930</v>
      </c>
      <c r="W893" s="318">
        <v>719941.0</v>
      </c>
    </row>
    <row r="894" ht="22.5" customHeight="1">
      <c r="A894" s="319">
        <v>46162.85213826389</v>
      </c>
      <c r="B894" s="320" t="s">
        <v>11062</v>
      </c>
      <c r="C894" s="320"/>
      <c r="D894" s="320" t="s">
        <v>11286</v>
      </c>
      <c r="E894" s="321">
        <v>28647.0</v>
      </c>
      <c r="F894" s="320" t="s">
        <v>1665</v>
      </c>
      <c r="G894" s="320" t="s">
        <v>16931</v>
      </c>
      <c r="H894" s="320" t="s">
        <v>173</v>
      </c>
      <c r="I894" s="121" t="str">
        <f>VLOOKUP(CLEAN(F894),'4-1 World Bank Categories'!$B$4:$C$220,2,FALSE)</f>
        <v>Middle income</v>
      </c>
      <c r="J894" s="320" t="s">
        <v>8121</v>
      </c>
      <c r="K894" s="320" t="s">
        <v>14512</v>
      </c>
      <c r="L894" s="320" t="s">
        <v>14585</v>
      </c>
      <c r="M894" s="320" t="s">
        <v>16932</v>
      </c>
      <c r="N894" s="320"/>
      <c r="O894" s="320"/>
      <c r="P894" s="320" t="s">
        <v>14509</v>
      </c>
      <c r="Q894" s="322" t="s">
        <v>14510</v>
      </c>
      <c r="R894" s="148" t="s">
        <v>14516</v>
      </c>
      <c r="S894" s="323" t="s">
        <v>11062</v>
      </c>
      <c r="T894" s="324">
        <v>28647.0</v>
      </c>
      <c r="U894" s="323" t="s">
        <v>8121</v>
      </c>
      <c r="V894" s="325" t="s">
        <v>16933</v>
      </c>
      <c r="W894" s="326">
        <v>725704.0</v>
      </c>
    </row>
    <row r="895" ht="22.5" customHeight="1">
      <c r="A895" s="251">
        <v>46163.632929444444</v>
      </c>
      <c r="B895" s="127" t="s">
        <v>10821</v>
      </c>
      <c r="C895" s="155"/>
      <c r="D895" s="127" t="s">
        <v>11286</v>
      </c>
      <c r="E895" s="252">
        <v>21916.0</v>
      </c>
      <c r="F895" s="127" t="s">
        <v>836</v>
      </c>
      <c r="G895" s="127" t="s">
        <v>16564</v>
      </c>
      <c r="H895" s="127" t="s">
        <v>16565</v>
      </c>
      <c r="I895" s="121" t="str">
        <f>VLOOKUP(CLEAN(F895),'4-1 World Bank Categories'!$B$4:$C$220,2,FALSE)</f>
        <v>Middle income</v>
      </c>
      <c r="J895" s="127" t="s">
        <v>10823</v>
      </c>
      <c r="K895" s="127" t="s">
        <v>14512</v>
      </c>
      <c r="L895" s="127" t="s">
        <v>14508</v>
      </c>
      <c r="M895" s="127" t="s">
        <v>16934</v>
      </c>
      <c r="N895" s="127" t="s">
        <v>16935</v>
      </c>
      <c r="O895" s="127" t="s">
        <v>16936</v>
      </c>
      <c r="P895" s="127" t="s">
        <v>14509</v>
      </c>
      <c r="Q895" s="316" t="s">
        <v>14510</v>
      </c>
      <c r="R895" s="255" t="s">
        <v>14516</v>
      </c>
      <c r="S895" s="263" t="s">
        <v>10821</v>
      </c>
      <c r="T895" s="264">
        <v>21916.0</v>
      </c>
      <c r="U895" s="263" t="s">
        <v>10823</v>
      </c>
      <c r="V895" s="317" t="s">
        <v>16937</v>
      </c>
      <c r="W895" s="318">
        <v>725030.0</v>
      </c>
    </row>
    <row r="896" ht="22.5" customHeight="1">
      <c r="A896" s="251">
        <v>46163.63668282407</v>
      </c>
      <c r="B896" s="127" t="s">
        <v>11000</v>
      </c>
      <c r="C896" s="155"/>
      <c r="D896" s="127" t="s">
        <v>11316</v>
      </c>
      <c r="E896" s="252">
        <v>34837.0</v>
      </c>
      <c r="F896" s="127" t="s">
        <v>836</v>
      </c>
      <c r="G896" s="127" t="s">
        <v>16564</v>
      </c>
      <c r="H896" s="127" t="s">
        <v>16938</v>
      </c>
      <c r="I896" s="121" t="str">
        <f>VLOOKUP(CLEAN(F896),'4-1 World Bank Categories'!$B$4:$C$220,2,FALSE)</f>
        <v>Middle income</v>
      </c>
      <c r="J896" s="127" t="s">
        <v>10823</v>
      </c>
      <c r="K896" s="127" t="s">
        <v>14512</v>
      </c>
      <c r="L896" s="127" t="s">
        <v>14508</v>
      </c>
      <c r="M896" s="127" t="s">
        <v>16939</v>
      </c>
      <c r="N896" s="127" t="s">
        <v>16940</v>
      </c>
      <c r="O896" s="127" t="s">
        <v>16941</v>
      </c>
      <c r="P896" s="127" t="s">
        <v>14509</v>
      </c>
      <c r="Q896" s="316" t="s">
        <v>14510</v>
      </c>
      <c r="R896" s="255" t="s">
        <v>14516</v>
      </c>
      <c r="S896" s="263" t="s">
        <v>10821</v>
      </c>
      <c r="T896" s="264">
        <v>21916.0</v>
      </c>
      <c r="U896" s="263" t="s">
        <v>10823</v>
      </c>
      <c r="V896" s="317" t="s">
        <v>16942</v>
      </c>
      <c r="W896" s="318">
        <v>725030.0</v>
      </c>
    </row>
    <row r="897" ht="22.5" customHeight="1">
      <c r="A897" s="258">
        <v>46164.72698357639</v>
      </c>
      <c r="B897" s="122" t="s">
        <v>16943</v>
      </c>
      <c r="C897" s="122"/>
      <c r="D897" s="122" t="s">
        <v>11316</v>
      </c>
      <c r="E897" s="259">
        <v>38058.0</v>
      </c>
      <c r="F897" s="122" t="s">
        <v>2862</v>
      </c>
      <c r="G897" s="122" t="s">
        <v>15308</v>
      </c>
      <c r="H897" s="122" t="s">
        <v>11517</v>
      </c>
      <c r="I897" s="121" t="str">
        <f>VLOOKUP(CLEAN(F897),'4-1 World Bank Categories'!$B$4:$C$220,2,FALSE)</f>
        <v>Middle income</v>
      </c>
      <c r="J897" s="122" t="s">
        <v>478</v>
      </c>
      <c r="K897" s="122" t="s">
        <v>14512</v>
      </c>
      <c r="L897" s="122" t="s">
        <v>14508</v>
      </c>
      <c r="M897" s="122"/>
      <c r="N897" s="122"/>
      <c r="O897" s="122"/>
      <c r="P897" s="122" t="s">
        <v>14509</v>
      </c>
      <c r="Q897" s="322" t="s">
        <v>14510</v>
      </c>
      <c r="R897" s="148" t="s">
        <v>7680</v>
      </c>
      <c r="S897" s="148" t="s">
        <v>476</v>
      </c>
      <c r="T897" s="335">
        <v>38058.0</v>
      </c>
      <c r="U897" s="148" t="s">
        <v>478</v>
      </c>
      <c r="V897" s="336" t="s">
        <v>16944</v>
      </c>
      <c r="W897" s="337">
        <v>717265.0</v>
      </c>
    </row>
    <row r="898" ht="22.5" customHeight="1">
      <c r="A898" s="251">
        <v>46165.097222303244</v>
      </c>
      <c r="B898" s="127" t="s">
        <v>16795</v>
      </c>
      <c r="C898" s="155"/>
      <c r="D898" s="127" t="s">
        <v>11286</v>
      </c>
      <c r="E898" s="252">
        <v>35790.0</v>
      </c>
      <c r="F898" s="127" t="s">
        <v>15539</v>
      </c>
      <c r="G898" s="127" t="s">
        <v>16945</v>
      </c>
      <c r="H898" s="127" t="s">
        <v>16946</v>
      </c>
      <c r="I898" s="121" t="str">
        <f>VLOOKUP(CLEAN(F898),'4-1 World Bank Categories'!$B$4:$C$220,2,FALSE)</f>
        <v>Middle income</v>
      </c>
      <c r="J898" s="127" t="s">
        <v>5325</v>
      </c>
      <c r="K898" s="127" t="s">
        <v>14512</v>
      </c>
      <c r="L898" s="127" t="s">
        <v>14508</v>
      </c>
      <c r="M898" s="155"/>
      <c r="N898" s="155"/>
      <c r="O898" s="155"/>
      <c r="P898" s="127" t="s">
        <v>14509</v>
      </c>
      <c r="Q898" s="316" t="s">
        <v>14510</v>
      </c>
      <c r="R898" s="295" t="s">
        <v>15098</v>
      </c>
      <c r="S898" s="263" t="s">
        <v>15287</v>
      </c>
      <c r="T898" s="264">
        <v>35790.0</v>
      </c>
      <c r="U898" s="263" t="s">
        <v>5325</v>
      </c>
      <c r="V898" s="317" t="s">
        <v>16798</v>
      </c>
      <c r="W898" s="318">
        <v>720147.0</v>
      </c>
    </row>
    <row r="899" ht="22.5" customHeight="1">
      <c r="A899" s="251">
        <v>46165.121966875</v>
      </c>
      <c r="B899" s="127" t="s">
        <v>16947</v>
      </c>
      <c r="C899" s="155"/>
      <c r="D899" s="127" t="s">
        <v>11286</v>
      </c>
      <c r="E899" s="252">
        <v>36811.0</v>
      </c>
      <c r="F899" s="127" t="s">
        <v>15539</v>
      </c>
      <c r="G899" s="127" t="s">
        <v>16948</v>
      </c>
      <c r="H899" s="127" t="s">
        <v>11435</v>
      </c>
      <c r="I899" s="121" t="str">
        <f>VLOOKUP(CLEAN(F899),'4-1 World Bank Categories'!$B$4:$C$220,2,FALSE)</f>
        <v>Middle income</v>
      </c>
      <c r="J899" s="127" t="s">
        <v>11012</v>
      </c>
      <c r="K899" s="127" t="s">
        <v>14507</v>
      </c>
      <c r="L899" s="127" t="s">
        <v>14508</v>
      </c>
      <c r="M899" s="155"/>
      <c r="N899" s="155"/>
      <c r="O899" s="155"/>
      <c r="P899" s="127" t="s">
        <v>14509</v>
      </c>
      <c r="Q899" s="316" t="s">
        <v>14510</v>
      </c>
      <c r="R899" s="255"/>
      <c r="S899" s="263" t="s">
        <v>11010</v>
      </c>
      <c r="T899" s="264">
        <v>36811.0</v>
      </c>
      <c r="U899" s="263" t="s">
        <v>11012</v>
      </c>
      <c r="V899" s="317" t="s">
        <v>16876</v>
      </c>
      <c r="W899" s="318">
        <v>725296.0</v>
      </c>
    </row>
    <row r="900" ht="22.5" customHeight="1">
      <c r="A900" s="251">
        <v>46165.226139942126</v>
      </c>
      <c r="B900" s="127" t="s">
        <v>16949</v>
      </c>
      <c r="C900" s="155"/>
      <c r="D900" s="127" t="s">
        <v>11286</v>
      </c>
      <c r="E900" s="252">
        <v>28105.0</v>
      </c>
      <c r="F900" s="127" t="s">
        <v>314</v>
      </c>
      <c r="G900" s="127" t="s">
        <v>16950</v>
      </c>
      <c r="H900" s="127" t="s">
        <v>562</v>
      </c>
      <c r="I900" s="121" t="str">
        <f>VLOOKUP(CLEAN(F900),'4-1 World Bank Categories'!$B$4:$C$220,2,FALSE)</f>
        <v>Middle income</v>
      </c>
      <c r="J900" s="127" t="s">
        <v>11092</v>
      </c>
      <c r="K900" s="127" t="s">
        <v>14507</v>
      </c>
      <c r="L900" s="127" t="s">
        <v>14508</v>
      </c>
      <c r="M900" s="155"/>
      <c r="N900" s="155"/>
      <c r="O900" s="155"/>
      <c r="P900" s="127" t="s">
        <v>14509</v>
      </c>
      <c r="Q900" s="316" t="s">
        <v>14510</v>
      </c>
      <c r="R900" s="255"/>
      <c r="S900" s="263" t="s">
        <v>10052</v>
      </c>
      <c r="T900" s="264">
        <v>28105.0</v>
      </c>
      <c r="U900" s="263" t="s">
        <v>11092</v>
      </c>
      <c r="V900" s="317" t="s">
        <v>16951</v>
      </c>
      <c r="W900" s="318">
        <v>725764.0</v>
      </c>
    </row>
    <row r="901" ht="22.5" customHeight="1">
      <c r="A901" s="251">
        <v>46165.83496071759</v>
      </c>
      <c r="B901" s="127" t="s">
        <v>6169</v>
      </c>
      <c r="C901" s="155"/>
      <c r="D901" s="127" t="s">
        <v>11286</v>
      </c>
      <c r="E901" s="252">
        <v>36954.0</v>
      </c>
      <c r="F901" s="127" t="s">
        <v>15348</v>
      </c>
      <c r="G901" s="127" t="s">
        <v>16232</v>
      </c>
      <c r="H901" s="127" t="s">
        <v>11682</v>
      </c>
      <c r="I901" s="121" t="str">
        <f>VLOOKUP(CLEAN(F901),'4-1 World Bank Categories'!$B$4:$C$220,2,FALSE)</f>
        <v>Middle income</v>
      </c>
      <c r="J901" s="127" t="s">
        <v>10789</v>
      </c>
      <c r="K901" s="127" t="s">
        <v>14507</v>
      </c>
      <c r="L901" s="127" t="s">
        <v>16952</v>
      </c>
      <c r="M901" s="155"/>
      <c r="N901" s="155"/>
      <c r="O901" s="155"/>
      <c r="P901" s="127" t="s">
        <v>14509</v>
      </c>
      <c r="Q901" s="316" t="s">
        <v>14510</v>
      </c>
      <c r="R901" s="255" t="s">
        <v>14516</v>
      </c>
      <c r="S901" s="263" t="s">
        <v>6169</v>
      </c>
      <c r="T901" s="264">
        <v>36954.0</v>
      </c>
      <c r="U901" s="263" t="s">
        <v>10789</v>
      </c>
      <c r="V901" s="317" t="s">
        <v>16736</v>
      </c>
      <c r="W901" s="318">
        <v>723766.0</v>
      </c>
    </row>
    <row r="902" ht="22.5" customHeight="1">
      <c r="A902" s="251">
        <v>46166.931387453704</v>
      </c>
      <c r="B902" s="127" t="s">
        <v>11098</v>
      </c>
      <c r="C902" s="155"/>
      <c r="D902" s="127" t="s">
        <v>11316</v>
      </c>
      <c r="E902" s="252">
        <v>34648.0</v>
      </c>
      <c r="F902" s="127" t="s">
        <v>2852</v>
      </c>
      <c r="G902" s="127" t="s">
        <v>15335</v>
      </c>
      <c r="H902" s="127" t="s">
        <v>16953</v>
      </c>
      <c r="I902" s="121" t="str">
        <f>VLOOKUP(CLEAN(F902),'4-1 World Bank Categories'!$B$4:$C$220,2,FALSE)</f>
        <v>Low income</v>
      </c>
      <c r="J902" s="127" t="s">
        <v>11100</v>
      </c>
      <c r="K902" s="127" t="s">
        <v>14507</v>
      </c>
      <c r="L902" s="127" t="s">
        <v>14508</v>
      </c>
      <c r="M902" s="155"/>
      <c r="N902" s="155"/>
      <c r="O902" s="155"/>
      <c r="P902" s="127" t="s">
        <v>14509</v>
      </c>
      <c r="Q902" s="316" t="s">
        <v>14510</v>
      </c>
      <c r="R902" s="255"/>
      <c r="S902" s="263" t="s">
        <v>16954</v>
      </c>
      <c r="T902" s="264">
        <v>34648.0</v>
      </c>
      <c r="U902" s="263" t="s">
        <v>11100</v>
      </c>
      <c r="V902" s="317" t="s">
        <v>16955</v>
      </c>
      <c r="W902" s="318">
        <v>725772.0</v>
      </c>
    </row>
    <row r="903" ht="22.5" customHeight="1">
      <c r="A903" s="251">
        <v>46166.95775248842</v>
      </c>
      <c r="B903" s="127" t="s">
        <v>16956</v>
      </c>
      <c r="C903" s="155"/>
      <c r="D903" s="127" t="s">
        <v>11316</v>
      </c>
      <c r="E903" s="252">
        <v>40555.0</v>
      </c>
      <c r="F903" s="127" t="s">
        <v>2852</v>
      </c>
      <c r="G903" s="127" t="s">
        <v>15335</v>
      </c>
      <c r="H903" s="127" t="s">
        <v>16957</v>
      </c>
      <c r="I903" s="121" t="str">
        <f>VLOOKUP(CLEAN(F903),'4-1 World Bank Categories'!$B$4:$C$220,2,FALSE)</f>
        <v>Low income</v>
      </c>
      <c r="J903" s="127" t="s">
        <v>10793</v>
      </c>
      <c r="K903" s="127" t="s">
        <v>14507</v>
      </c>
      <c r="L903" s="127" t="s">
        <v>14508</v>
      </c>
      <c r="M903" s="155"/>
      <c r="N903" s="155"/>
      <c r="O903" s="155"/>
      <c r="P903" s="127" t="s">
        <v>14509</v>
      </c>
      <c r="Q903" s="316" t="s">
        <v>14510</v>
      </c>
      <c r="R903" s="255"/>
      <c r="S903" s="263" t="s">
        <v>10791</v>
      </c>
      <c r="T903" s="264">
        <v>33250.0</v>
      </c>
      <c r="U903" s="263" t="s">
        <v>10793</v>
      </c>
      <c r="V903" s="317" t="s">
        <v>16958</v>
      </c>
      <c r="W903" s="318">
        <v>723767.0</v>
      </c>
    </row>
    <row r="904" ht="22.5" customHeight="1">
      <c r="A904" s="251">
        <v>46167.33367266203</v>
      </c>
      <c r="B904" s="127" t="s">
        <v>16959</v>
      </c>
      <c r="C904" s="127" t="s">
        <v>2199</v>
      </c>
      <c r="D904" s="127" t="s">
        <v>11286</v>
      </c>
      <c r="E904" s="252">
        <v>25941.0</v>
      </c>
      <c r="F904" s="127" t="s">
        <v>836</v>
      </c>
      <c r="G904" s="127" t="s">
        <v>16960</v>
      </c>
      <c r="H904" s="127" t="s">
        <v>16961</v>
      </c>
      <c r="I904" s="121" t="str">
        <f>VLOOKUP(CLEAN(F904),'4-1 World Bank Categories'!$B$4:$C$220,2,FALSE)</f>
        <v>Middle income</v>
      </c>
      <c r="J904" s="127" t="s">
        <v>10011</v>
      </c>
      <c r="K904" s="127" t="s">
        <v>14507</v>
      </c>
      <c r="L904" s="127" t="s">
        <v>14508</v>
      </c>
      <c r="M904" s="155"/>
      <c r="N904" s="155"/>
      <c r="O904" s="155"/>
      <c r="P904" s="127" t="s">
        <v>14509</v>
      </c>
      <c r="Q904" s="316" t="s">
        <v>14510</v>
      </c>
      <c r="R904" s="255"/>
      <c r="S904" s="263" t="s">
        <v>16962</v>
      </c>
      <c r="T904" s="264">
        <v>25941.0</v>
      </c>
      <c r="U904" s="263" t="s">
        <v>10011</v>
      </c>
      <c r="V904" s="317" t="s">
        <v>16963</v>
      </c>
      <c r="W904" s="318">
        <v>723021.0</v>
      </c>
    </row>
    <row r="905" ht="22.5" customHeight="1">
      <c r="A905" s="251">
        <v>46167.38731446759</v>
      </c>
      <c r="B905" s="127" t="s">
        <v>11109</v>
      </c>
      <c r="C905" s="155"/>
      <c r="D905" s="127" t="s">
        <v>11316</v>
      </c>
      <c r="E905" s="252">
        <v>34835.0</v>
      </c>
      <c r="F905" s="127" t="s">
        <v>221</v>
      </c>
      <c r="G905" s="127" t="s">
        <v>16964</v>
      </c>
      <c r="H905" s="127" t="s">
        <v>11517</v>
      </c>
      <c r="I905" s="121" t="str">
        <f>VLOOKUP(CLEAN(F905),'4-1 World Bank Categories'!$B$4:$C$220,2,FALSE)</f>
        <v>High income</v>
      </c>
      <c r="J905" s="127" t="s">
        <v>11111</v>
      </c>
      <c r="K905" s="127" t="s">
        <v>14507</v>
      </c>
      <c r="L905" s="127" t="s">
        <v>14745</v>
      </c>
      <c r="M905" s="155"/>
      <c r="N905" s="155"/>
      <c r="O905" s="155"/>
      <c r="P905" s="127" t="s">
        <v>14509</v>
      </c>
      <c r="Q905" s="316" t="s">
        <v>14510</v>
      </c>
      <c r="R905" s="255" t="s">
        <v>14516</v>
      </c>
      <c r="S905" s="263" t="s">
        <v>11109</v>
      </c>
      <c r="T905" s="264">
        <v>34835.0</v>
      </c>
      <c r="U905" s="263" t="s">
        <v>11111</v>
      </c>
      <c r="V905" s="317" t="s">
        <v>16965</v>
      </c>
      <c r="W905" s="318">
        <v>725776.0</v>
      </c>
    </row>
    <row r="906" ht="22.5" customHeight="1">
      <c r="A906" s="251">
        <v>46167.641716921295</v>
      </c>
      <c r="B906" s="127" t="s">
        <v>16966</v>
      </c>
      <c r="C906" s="127" t="s">
        <v>16523</v>
      </c>
      <c r="D906" s="127" t="s">
        <v>11286</v>
      </c>
      <c r="E906" s="252">
        <v>36420.0</v>
      </c>
      <c r="F906" s="127" t="s">
        <v>14434</v>
      </c>
      <c r="G906" s="127" t="s">
        <v>16524</v>
      </c>
      <c r="H906" s="127" t="s">
        <v>16967</v>
      </c>
      <c r="I906" s="121" t="str">
        <f>VLOOKUP(CLEAN(F906),'4-1 World Bank Categories'!$B$4:$C$220,2,FALSE)</f>
        <v>High income</v>
      </c>
      <c r="J906" s="127" t="s">
        <v>10718</v>
      </c>
      <c r="K906" s="127" t="s">
        <v>14512</v>
      </c>
      <c r="L906" s="127" t="s">
        <v>14585</v>
      </c>
      <c r="M906" s="155"/>
      <c r="N906" s="155"/>
      <c r="O906" s="155"/>
      <c r="P906" s="127" t="s">
        <v>14509</v>
      </c>
      <c r="Q906" s="316" t="s">
        <v>14510</v>
      </c>
      <c r="R906" s="255" t="s">
        <v>14516</v>
      </c>
      <c r="S906" s="263" t="s">
        <v>16966</v>
      </c>
      <c r="T906" s="264">
        <v>36420.0</v>
      </c>
      <c r="U906" s="263" t="s">
        <v>10718</v>
      </c>
      <c r="V906" s="317" t="s">
        <v>16968</v>
      </c>
      <c r="W906" s="318">
        <v>723721.0</v>
      </c>
    </row>
    <row r="907" ht="22.5" customHeight="1">
      <c r="A907" s="251">
        <v>46167.66215375</v>
      </c>
      <c r="B907" s="127" t="s">
        <v>1644</v>
      </c>
      <c r="C907" s="155"/>
      <c r="D907" s="127" t="s">
        <v>11286</v>
      </c>
      <c r="E907" s="252">
        <v>27795.0</v>
      </c>
      <c r="F907" s="127" t="s">
        <v>836</v>
      </c>
      <c r="G907" s="127" t="s">
        <v>16969</v>
      </c>
      <c r="H907" s="127" t="s">
        <v>16970</v>
      </c>
      <c r="I907" s="121" t="str">
        <f>VLOOKUP(CLEAN(F907),'4-1 World Bank Categories'!$B$4:$C$220,2,FALSE)</f>
        <v>Middle income</v>
      </c>
      <c r="J907" s="127" t="s">
        <v>1646</v>
      </c>
      <c r="K907" s="127" t="s">
        <v>14507</v>
      </c>
      <c r="L907" s="127" t="s">
        <v>14508</v>
      </c>
      <c r="M907" s="155"/>
      <c r="N907" s="155"/>
      <c r="O907" s="155"/>
      <c r="P907" s="127" t="s">
        <v>14509</v>
      </c>
      <c r="Q907" s="316" t="s">
        <v>14510</v>
      </c>
      <c r="R907" s="255" t="s">
        <v>7680</v>
      </c>
      <c r="S907" s="263" t="s">
        <v>1644</v>
      </c>
      <c r="T907" s="264">
        <v>27795.0</v>
      </c>
      <c r="U907" s="263" t="s">
        <v>1646</v>
      </c>
      <c r="V907" s="317" t="s">
        <v>16971</v>
      </c>
      <c r="W907" s="318">
        <v>718609.0</v>
      </c>
    </row>
    <row r="908" ht="22.5" customHeight="1">
      <c r="A908" s="251">
        <v>46167.671573750005</v>
      </c>
      <c r="B908" s="127" t="s">
        <v>8487</v>
      </c>
      <c r="C908" s="155"/>
      <c r="D908" s="127" t="s">
        <v>11286</v>
      </c>
      <c r="E908" s="252">
        <v>33280.0</v>
      </c>
      <c r="F908" s="127" t="s">
        <v>249</v>
      </c>
      <c r="G908" s="127" t="s">
        <v>16972</v>
      </c>
      <c r="H908" s="127" t="s">
        <v>15524</v>
      </c>
      <c r="I908" s="121" t="str">
        <f>VLOOKUP(CLEAN(F908),'4-1 World Bank Categories'!$B$4:$C$220,2,FALSE)</f>
        <v>High income</v>
      </c>
      <c r="J908" s="127" t="s">
        <v>8489</v>
      </c>
      <c r="K908" s="127" t="s">
        <v>14507</v>
      </c>
      <c r="L908" s="127" t="s">
        <v>14508</v>
      </c>
      <c r="M908" s="155"/>
      <c r="N908" s="155"/>
      <c r="O908" s="155"/>
      <c r="P908" s="127" t="s">
        <v>14509</v>
      </c>
      <c r="Q908" s="316" t="s">
        <v>14510</v>
      </c>
      <c r="R908" s="255" t="s">
        <v>14516</v>
      </c>
      <c r="S908" s="263" t="s">
        <v>8487</v>
      </c>
      <c r="T908" s="264">
        <v>33280.0</v>
      </c>
      <c r="U908" s="263" t="s">
        <v>8489</v>
      </c>
      <c r="V908" s="317" t="s">
        <v>16973</v>
      </c>
      <c r="W908" s="318">
        <v>722131.0</v>
      </c>
    </row>
    <row r="909" ht="22.5" customHeight="1">
      <c r="A909" s="251">
        <v>46167.67231890046</v>
      </c>
      <c r="B909" s="127" t="s">
        <v>16974</v>
      </c>
      <c r="C909" s="155"/>
      <c r="D909" s="127" t="s">
        <v>11286</v>
      </c>
      <c r="E909" s="252">
        <v>34959.0</v>
      </c>
      <c r="F909" s="127" t="s">
        <v>249</v>
      </c>
      <c r="G909" s="127" t="s">
        <v>16972</v>
      </c>
      <c r="H909" s="127" t="s">
        <v>16975</v>
      </c>
      <c r="I909" s="121" t="str">
        <f>VLOOKUP(CLEAN(F909),'4-1 World Bank Categories'!$B$4:$C$220,2,FALSE)</f>
        <v>High income</v>
      </c>
      <c r="J909" s="127" t="s">
        <v>10236</v>
      </c>
      <c r="K909" s="127" t="s">
        <v>14507</v>
      </c>
      <c r="L909" s="127" t="s">
        <v>14508</v>
      </c>
      <c r="M909" s="155"/>
      <c r="N909" s="155"/>
      <c r="O909" s="155"/>
      <c r="P909" s="127" t="s">
        <v>14509</v>
      </c>
      <c r="Q909" s="316" t="s">
        <v>14510</v>
      </c>
      <c r="R909" s="255" t="s">
        <v>14516</v>
      </c>
      <c r="S909" s="263" t="s">
        <v>10234</v>
      </c>
      <c r="T909" s="264">
        <v>34959.0</v>
      </c>
      <c r="U909" s="263" t="s">
        <v>10236</v>
      </c>
      <c r="V909" s="317" t="s">
        <v>16976</v>
      </c>
      <c r="W909" s="318">
        <v>723216.0</v>
      </c>
    </row>
    <row r="910" ht="22.5" customHeight="1">
      <c r="A910" s="251">
        <v>46167.771409733796</v>
      </c>
      <c r="B910" s="127" t="s">
        <v>16886</v>
      </c>
      <c r="C910" s="155"/>
      <c r="D910" s="127" t="s">
        <v>11286</v>
      </c>
      <c r="E910" s="252">
        <v>36333.0</v>
      </c>
      <c r="F910" s="127" t="s">
        <v>132</v>
      </c>
      <c r="G910" s="127" t="s">
        <v>16887</v>
      </c>
      <c r="H910" s="127" t="s">
        <v>16977</v>
      </c>
      <c r="I910" s="121" t="str">
        <f>VLOOKUP(CLEAN(F910),'4-1 World Bank Categories'!$B$4:$C$220,2,FALSE)</f>
        <v>Middle income</v>
      </c>
      <c r="J910" s="127" t="s">
        <v>3757</v>
      </c>
      <c r="K910" s="127" t="s">
        <v>14507</v>
      </c>
      <c r="L910" s="127" t="s">
        <v>14508</v>
      </c>
      <c r="M910" s="155"/>
      <c r="N910" s="155"/>
      <c r="O910" s="155"/>
      <c r="P910" s="127" t="s">
        <v>14509</v>
      </c>
      <c r="Q910" s="316" t="s">
        <v>14510</v>
      </c>
      <c r="R910" s="255" t="s">
        <v>14516</v>
      </c>
      <c r="S910" s="263" t="s">
        <v>3755</v>
      </c>
      <c r="T910" s="264">
        <v>36333.0</v>
      </c>
      <c r="U910" s="263" t="s">
        <v>3757</v>
      </c>
      <c r="V910" s="317" t="s">
        <v>16889</v>
      </c>
      <c r="W910" s="318">
        <v>719603.0</v>
      </c>
    </row>
    <row r="911" ht="22.5" customHeight="1">
      <c r="A911" s="251">
        <v>46167.99027065972</v>
      </c>
      <c r="B911" s="127" t="s">
        <v>10624</v>
      </c>
      <c r="C911" s="127" t="s">
        <v>767</v>
      </c>
      <c r="D911" s="127" t="s">
        <v>11286</v>
      </c>
      <c r="E911" s="252">
        <v>28965.0</v>
      </c>
      <c r="F911" s="127" t="s">
        <v>5157</v>
      </c>
      <c r="G911" s="127" t="s">
        <v>266</v>
      </c>
      <c r="H911" s="127" t="s">
        <v>16978</v>
      </c>
      <c r="I911" s="121" t="str">
        <f>VLOOKUP(CLEAN(F911),'4-1 World Bank Categories'!$B$4:$C$220,2,FALSE)</f>
        <v>Middle income</v>
      </c>
      <c r="J911" s="127" t="s">
        <v>12684</v>
      </c>
      <c r="K911" s="127" t="s">
        <v>14507</v>
      </c>
      <c r="L911" s="127" t="s">
        <v>14508</v>
      </c>
      <c r="M911" s="155"/>
      <c r="N911" s="155"/>
      <c r="O911" s="155"/>
      <c r="P911" s="127" t="s">
        <v>14509</v>
      </c>
      <c r="Q911" s="316" t="s">
        <v>14510</v>
      </c>
      <c r="R911" s="295" t="s">
        <v>15098</v>
      </c>
      <c r="S911" s="263" t="s">
        <v>10624</v>
      </c>
      <c r="T911" s="264">
        <v>28965.0</v>
      </c>
      <c r="U911" s="263" t="s">
        <v>10626</v>
      </c>
      <c r="V911" s="317" t="s">
        <v>16979</v>
      </c>
      <c r="W911" s="318">
        <v>723617.0</v>
      </c>
    </row>
    <row r="912" ht="22.5" customHeight="1">
      <c r="A912" s="251">
        <v>46168.02674188657</v>
      </c>
      <c r="B912" s="127" t="s">
        <v>11056</v>
      </c>
      <c r="C912" s="155"/>
      <c r="D912" s="127" t="s">
        <v>11286</v>
      </c>
      <c r="E912" s="252">
        <v>38109.0</v>
      </c>
      <c r="F912" s="127" t="s">
        <v>122</v>
      </c>
      <c r="G912" s="127" t="s">
        <v>16980</v>
      </c>
      <c r="H912" s="127" t="s">
        <v>16981</v>
      </c>
      <c r="I912" s="121" t="str">
        <f>VLOOKUP(CLEAN(F912),'4-1 World Bank Categories'!$B$4:$C$220,2,FALSE)</f>
        <v>Middle income</v>
      </c>
      <c r="J912" s="127" t="s">
        <v>11057</v>
      </c>
      <c r="K912" s="127" t="s">
        <v>14507</v>
      </c>
      <c r="L912" s="127" t="s">
        <v>14508</v>
      </c>
      <c r="M912" s="155"/>
      <c r="N912" s="155"/>
      <c r="O912" s="155"/>
      <c r="P912" s="127" t="s">
        <v>14509</v>
      </c>
      <c r="Q912" s="316" t="s">
        <v>14510</v>
      </c>
      <c r="R912" s="295" t="s">
        <v>15098</v>
      </c>
      <c r="S912" s="263" t="s">
        <v>11056</v>
      </c>
      <c r="T912" s="264">
        <v>38109.0</v>
      </c>
      <c r="U912" s="263" t="s">
        <v>11057</v>
      </c>
      <c r="V912" s="317" t="s">
        <v>16982</v>
      </c>
      <c r="W912" s="318">
        <v>725515.0</v>
      </c>
    </row>
    <row r="913" ht="22.5" customHeight="1">
      <c r="A913" s="251">
        <v>46168.0321238426</v>
      </c>
      <c r="B913" s="127" t="s">
        <v>1644</v>
      </c>
      <c r="C913" s="155"/>
      <c r="D913" s="127" t="s">
        <v>11286</v>
      </c>
      <c r="E913" s="252">
        <v>27795.0</v>
      </c>
      <c r="F913" s="127" t="s">
        <v>836</v>
      </c>
      <c r="G913" s="127" t="s">
        <v>16969</v>
      </c>
      <c r="H913" s="127" t="s">
        <v>16983</v>
      </c>
      <c r="I913" s="121" t="str">
        <f>VLOOKUP(CLEAN(F913),'4-1 World Bank Categories'!$B$4:$C$220,2,FALSE)</f>
        <v>Middle income</v>
      </c>
      <c r="J913" s="127" t="s">
        <v>16984</v>
      </c>
      <c r="K913" s="127" t="s">
        <v>14512</v>
      </c>
      <c r="L913" s="127" t="s">
        <v>14585</v>
      </c>
      <c r="M913" s="155"/>
      <c r="N913" s="155"/>
      <c r="O913" s="155"/>
      <c r="P913" s="127" t="s">
        <v>14509</v>
      </c>
      <c r="Q913" s="316" t="s">
        <v>14510</v>
      </c>
      <c r="R913" s="255" t="s">
        <v>7680</v>
      </c>
      <c r="S913" s="263" t="s">
        <v>1644</v>
      </c>
      <c r="T913" s="264">
        <v>27795.0</v>
      </c>
      <c r="U913" s="263" t="s">
        <v>1646</v>
      </c>
      <c r="V913" s="317" t="s">
        <v>16985</v>
      </c>
      <c r="W913" s="318">
        <v>718609.0</v>
      </c>
    </row>
    <row r="914" ht="22.5" customHeight="1">
      <c r="A914" s="251">
        <v>46168.03986628472</v>
      </c>
      <c r="B914" s="127" t="s">
        <v>11134</v>
      </c>
      <c r="C914" s="127" t="s">
        <v>16986</v>
      </c>
      <c r="D914" s="127" t="s">
        <v>11286</v>
      </c>
      <c r="E914" s="252">
        <v>38570.0</v>
      </c>
      <c r="F914" s="127" t="s">
        <v>14450</v>
      </c>
      <c r="G914" s="127" t="s">
        <v>16987</v>
      </c>
      <c r="H914" s="127" t="s">
        <v>11682</v>
      </c>
      <c r="I914" s="121" t="str">
        <f>VLOOKUP(CLEAN(F914),'4-1 World Bank Categories'!$B$4:$C$220,2,FALSE)</f>
        <v>Middle income</v>
      </c>
      <c r="J914" s="127" t="s">
        <v>11135</v>
      </c>
      <c r="K914" s="127" t="s">
        <v>14507</v>
      </c>
      <c r="L914" s="127" t="s">
        <v>14508</v>
      </c>
      <c r="M914" s="155"/>
      <c r="N914" s="155"/>
      <c r="O914" s="155"/>
      <c r="P914" s="127" t="s">
        <v>14509</v>
      </c>
      <c r="Q914" s="316" t="s">
        <v>14510</v>
      </c>
      <c r="R914" s="255" t="s">
        <v>14516</v>
      </c>
      <c r="S914" s="263" t="s">
        <v>11134</v>
      </c>
      <c r="T914" s="264">
        <v>38570.0</v>
      </c>
      <c r="U914" s="263" t="s">
        <v>11135</v>
      </c>
      <c r="V914" s="317" t="s">
        <v>16988</v>
      </c>
      <c r="W914" s="318">
        <v>725791.0</v>
      </c>
    </row>
    <row r="915" ht="22.5" customHeight="1">
      <c r="A915" s="251">
        <v>46168.0415981713</v>
      </c>
      <c r="B915" s="127" t="s">
        <v>11142</v>
      </c>
      <c r="C915" s="155"/>
      <c r="D915" s="127" t="s">
        <v>11286</v>
      </c>
      <c r="E915" s="252">
        <v>38085.0</v>
      </c>
      <c r="F915" s="127" t="s">
        <v>6241</v>
      </c>
      <c r="G915" s="127" t="s">
        <v>16989</v>
      </c>
      <c r="H915" s="127" t="s">
        <v>11926</v>
      </c>
      <c r="I915" s="121" t="str">
        <f>VLOOKUP(CLEAN(F915),'4-1 World Bank Categories'!$B$4:$C$220,2,FALSE)</f>
        <v>High income</v>
      </c>
      <c r="J915" s="127" t="s">
        <v>11143</v>
      </c>
      <c r="K915" s="127" t="s">
        <v>14507</v>
      </c>
      <c r="L915" s="127" t="s">
        <v>14508</v>
      </c>
      <c r="M915" s="127" t="s">
        <v>16990</v>
      </c>
      <c r="N915" s="155"/>
      <c r="O915" s="155"/>
      <c r="P915" s="127" t="s">
        <v>14509</v>
      </c>
      <c r="Q915" s="316" t="s">
        <v>14510</v>
      </c>
      <c r="R915" s="255"/>
      <c r="S915" s="263" t="s">
        <v>11142</v>
      </c>
      <c r="T915" s="264">
        <v>38085.0</v>
      </c>
      <c r="U915" s="263" t="s">
        <v>11143</v>
      </c>
      <c r="V915" s="317" t="s">
        <v>16991</v>
      </c>
      <c r="W915" s="318">
        <v>725794.0</v>
      </c>
    </row>
    <row r="916" ht="22.5" customHeight="1">
      <c r="A916" s="251">
        <v>46168.27663760417</v>
      </c>
      <c r="B916" s="127" t="s">
        <v>16992</v>
      </c>
      <c r="C916" s="127" t="s">
        <v>16993</v>
      </c>
      <c r="D916" s="127" t="s">
        <v>11286</v>
      </c>
      <c r="E916" s="252">
        <v>34993.0</v>
      </c>
      <c r="F916" s="127" t="s">
        <v>249</v>
      </c>
      <c r="G916" s="127" t="s">
        <v>213</v>
      </c>
      <c r="H916" s="127" t="s">
        <v>562</v>
      </c>
      <c r="I916" s="121" t="str">
        <f>VLOOKUP(CLEAN(F916),'4-1 World Bank Categories'!$B$4:$C$220,2,FALSE)</f>
        <v>High income</v>
      </c>
      <c r="J916" s="127" t="s">
        <v>10311</v>
      </c>
      <c r="K916" s="127" t="s">
        <v>14512</v>
      </c>
      <c r="L916" s="127" t="s">
        <v>14876</v>
      </c>
      <c r="M916" s="155"/>
      <c r="N916" s="155"/>
      <c r="O916" s="155"/>
      <c r="P916" s="127" t="s">
        <v>14509</v>
      </c>
      <c r="Q916" s="316" t="s">
        <v>14510</v>
      </c>
      <c r="R916" s="255" t="s">
        <v>14516</v>
      </c>
      <c r="S916" s="263" t="s">
        <v>10309</v>
      </c>
      <c r="T916" s="264">
        <v>34993.0</v>
      </c>
      <c r="U916" s="263" t="s">
        <v>10311</v>
      </c>
      <c r="V916" s="317" t="s">
        <v>16994</v>
      </c>
      <c r="W916" s="318">
        <v>723241.0</v>
      </c>
    </row>
    <row r="917" ht="22.5" customHeight="1">
      <c r="A917" s="251">
        <v>46168.31428262731</v>
      </c>
      <c r="B917" s="127" t="s">
        <v>16995</v>
      </c>
      <c r="C917" s="155"/>
      <c r="D917" s="127" t="s">
        <v>11286</v>
      </c>
      <c r="E917" s="252">
        <v>31330.0</v>
      </c>
      <c r="F917" s="127" t="s">
        <v>2014</v>
      </c>
      <c r="G917" s="127" t="s">
        <v>16996</v>
      </c>
      <c r="H917" s="127" t="s">
        <v>14361</v>
      </c>
      <c r="I917" s="121" t="str">
        <f>VLOOKUP(CLEAN(F917),'4-1 World Bank Categories'!$B$4:$C$220,2,FALSE)</f>
        <v>Low income</v>
      </c>
      <c r="J917" s="127" t="s">
        <v>4874</v>
      </c>
      <c r="K917" s="127" t="s">
        <v>14507</v>
      </c>
      <c r="L917" s="127" t="s">
        <v>14508</v>
      </c>
      <c r="M917" s="127" t="s">
        <v>16997</v>
      </c>
      <c r="N917" s="155"/>
      <c r="O917" s="155"/>
      <c r="P917" s="127" t="s">
        <v>14509</v>
      </c>
      <c r="Q917" s="316" t="s">
        <v>14510</v>
      </c>
      <c r="R917" s="255"/>
      <c r="S917" s="263" t="s">
        <v>4872</v>
      </c>
      <c r="T917" s="264">
        <v>31330.0</v>
      </c>
      <c r="U917" s="263" t="s">
        <v>4874</v>
      </c>
      <c r="V917" s="317" t="s">
        <v>16998</v>
      </c>
      <c r="W917" s="318">
        <v>720049.0</v>
      </c>
    </row>
    <row r="918" ht="22.5" hidden="1" customHeight="1">
      <c r="A918" s="251">
        <v>46168.343148368054</v>
      </c>
      <c r="B918" s="127" t="s">
        <v>16999</v>
      </c>
      <c r="C918" s="127" t="s">
        <v>17000</v>
      </c>
      <c r="D918" s="127" t="s">
        <v>11286</v>
      </c>
      <c r="E918" s="252">
        <v>30647.0</v>
      </c>
      <c r="F918" s="127" t="s">
        <v>192</v>
      </c>
      <c r="G918" s="127" t="s">
        <v>17001</v>
      </c>
      <c r="H918" s="127" t="s">
        <v>17002</v>
      </c>
      <c r="I918" s="121" t="str">
        <f>VLOOKUP(CLEAN(F918),'4-1 World Bank Categories'!$B$4:$C$220,2,FALSE)</f>
        <v>Middle income</v>
      </c>
      <c r="J918" s="127" t="s">
        <v>17003</v>
      </c>
      <c r="K918" s="127" t="s">
        <v>14507</v>
      </c>
      <c r="L918" s="127" t="s">
        <v>14508</v>
      </c>
      <c r="M918" s="155"/>
      <c r="N918" s="155"/>
      <c r="O918" s="155"/>
      <c r="P918" s="127" t="s">
        <v>14509</v>
      </c>
      <c r="Q918" s="334" t="s">
        <v>14523</v>
      </c>
      <c r="R918" s="255"/>
      <c r="S918" s="263"/>
      <c r="T918" s="263"/>
      <c r="U918" s="263"/>
      <c r="V918" s="317" t="s">
        <v>16600</v>
      </c>
      <c r="W918" s="263"/>
    </row>
    <row r="919" ht="22.5" customHeight="1">
      <c r="A919" s="251">
        <v>46168.49638715277</v>
      </c>
      <c r="B919" s="127" t="s">
        <v>4036</v>
      </c>
      <c r="C919" s="155"/>
      <c r="D919" s="127" t="s">
        <v>11286</v>
      </c>
      <c r="E919" s="252">
        <v>22312.0</v>
      </c>
      <c r="F919" s="127" t="s">
        <v>3714</v>
      </c>
      <c r="G919" s="127" t="s">
        <v>17004</v>
      </c>
      <c r="H919" s="127" t="s">
        <v>11674</v>
      </c>
      <c r="I919" s="121" t="str">
        <f>VLOOKUP(CLEAN(F919),'4-1 World Bank Categories'!$B$4:$C$220,2,FALSE)</f>
        <v>Middle income</v>
      </c>
      <c r="J919" s="127" t="s">
        <v>17005</v>
      </c>
      <c r="K919" s="127" t="s">
        <v>14507</v>
      </c>
      <c r="L919" s="127" t="s">
        <v>14592</v>
      </c>
      <c r="M919" s="155"/>
      <c r="N919" s="155"/>
      <c r="O919" s="155"/>
      <c r="P919" s="127" t="s">
        <v>14509</v>
      </c>
      <c r="Q919" s="316" t="s">
        <v>14510</v>
      </c>
      <c r="R919" s="295" t="s">
        <v>15098</v>
      </c>
      <c r="S919" s="263" t="s">
        <v>4036</v>
      </c>
      <c r="T919" s="264">
        <v>22312.0</v>
      </c>
      <c r="U919" s="263" t="s">
        <v>4038</v>
      </c>
      <c r="V919" s="317" t="s">
        <v>17006</v>
      </c>
      <c r="W919" s="318">
        <v>719698.0</v>
      </c>
    </row>
    <row r="920" ht="22.5" customHeight="1">
      <c r="A920" s="251">
        <v>46168.79587804398</v>
      </c>
      <c r="B920" s="127" t="s">
        <v>17007</v>
      </c>
      <c r="C920" s="155"/>
      <c r="D920" s="127" t="s">
        <v>11316</v>
      </c>
      <c r="E920" s="252">
        <v>32563.0</v>
      </c>
      <c r="F920" s="127" t="s">
        <v>14517</v>
      </c>
      <c r="G920" s="127" t="s">
        <v>15883</v>
      </c>
      <c r="H920" s="127" t="s">
        <v>14533</v>
      </c>
      <c r="I920" s="121" t="str">
        <f>VLOOKUP(CLEAN(F920),'4-1 World Bank Categories'!$B$4:$C$220,2,FALSE)</f>
        <v>Low income</v>
      </c>
      <c r="J920" s="127" t="s">
        <v>9293</v>
      </c>
      <c r="K920" s="127" t="s">
        <v>14512</v>
      </c>
      <c r="L920" s="127" t="s">
        <v>14648</v>
      </c>
      <c r="M920" s="155"/>
      <c r="N920" s="155"/>
      <c r="O920" s="155"/>
      <c r="P920" s="127" t="s">
        <v>14509</v>
      </c>
      <c r="Q920" s="316" t="s">
        <v>14510</v>
      </c>
      <c r="R920" s="255"/>
      <c r="S920" s="263" t="s">
        <v>9291</v>
      </c>
      <c r="T920" s="264">
        <v>32563.0</v>
      </c>
      <c r="U920" s="263" t="s">
        <v>9293</v>
      </c>
      <c r="V920" s="317" t="s">
        <v>17008</v>
      </c>
      <c r="W920" s="318">
        <v>722430.0</v>
      </c>
    </row>
    <row r="921" ht="22.5" customHeight="1">
      <c r="A921" s="338">
        <v>46168.04155486111</v>
      </c>
      <c r="B921" s="339" t="s">
        <v>11138</v>
      </c>
      <c r="C921" s="340"/>
      <c r="D921" s="339" t="s">
        <v>11286</v>
      </c>
      <c r="E921" s="341">
        <v>38226.0</v>
      </c>
      <c r="F921" s="339" t="s">
        <v>846</v>
      </c>
      <c r="G921" s="339" t="s">
        <v>16989</v>
      </c>
      <c r="H921" s="339" t="s">
        <v>11926</v>
      </c>
      <c r="I921" s="339" t="s">
        <v>16598</v>
      </c>
      <c r="J921" s="339" t="s">
        <v>11145</v>
      </c>
      <c r="K921" s="339" t="s">
        <v>14507</v>
      </c>
      <c r="L921" s="339" t="s">
        <v>14508</v>
      </c>
      <c r="M921" s="339" t="s">
        <v>17009</v>
      </c>
      <c r="N921" s="339"/>
      <c r="O921" s="340"/>
      <c r="P921" s="340"/>
      <c r="Q921" s="322" t="s">
        <v>14510</v>
      </c>
      <c r="R921" s="255" t="s">
        <v>14516</v>
      </c>
      <c r="S921" s="263" t="s">
        <v>11138</v>
      </c>
      <c r="T921" s="264">
        <v>38226.0</v>
      </c>
      <c r="U921" s="148" t="s">
        <v>11145</v>
      </c>
      <c r="V921" s="336" t="s">
        <v>17010</v>
      </c>
      <c r="W921" s="318">
        <v>725806.0</v>
      </c>
    </row>
    <row r="922" ht="22.5" hidden="1" customHeight="1">
      <c r="A922" s="251">
        <v>46169.04103296297</v>
      </c>
      <c r="B922" s="127" t="s">
        <v>17011</v>
      </c>
      <c r="C922" s="155"/>
      <c r="D922" s="127" t="s">
        <v>11286</v>
      </c>
      <c r="E922" s="252">
        <v>24912.0</v>
      </c>
      <c r="F922" s="127" t="s">
        <v>14443</v>
      </c>
      <c r="G922" s="127" t="s">
        <v>17012</v>
      </c>
      <c r="H922" s="127" t="s">
        <v>17013</v>
      </c>
      <c r="I922" s="121" t="str">
        <f>VLOOKUP(CLEAN(F922),'4-1 World Bank Categories'!$B$4:$C$220,2,FALSE)</f>
        <v>Middle income</v>
      </c>
      <c r="J922" s="127" t="s">
        <v>17014</v>
      </c>
      <c r="K922" s="127" t="s">
        <v>14507</v>
      </c>
      <c r="L922" s="127" t="s">
        <v>14592</v>
      </c>
      <c r="M922" s="127" t="s">
        <v>17015</v>
      </c>
      <c r="N922" s="155"/>
      <c r="O922" s="155"/>
      <c r="P922" s="127" t="s">
        <v>14509</v>
      </c>
      <c r="Q922" s="334" t="s">
        <v>14523</v>
      </c>
      <c r="R922" s="255"/>
      <c r="S922" s="263"/>
      <c r="T922" s="263"/>
      <c r="U922" s="263"/>
      <c r="V922" s="317" t="s">
        <v>16600</v>
      </c>
      <c r="W922" s="263"/>
    </row>
    <row r="923" ht="22.5" customHeight="1">
      <c r="A923" s="251">
        <v>46169.042768125</v>
      </c>
      <c r="B923" s="127" t="s">
        <v>17016</v>
      </c>
      <c r="C923" s="155"/>
      <c r="D923" s="127" t="s">
        <v>11316</v>
      </c>
      <c r="E923" s="252">
        <v>36770.0</v>
      </c>
      <c r="F923" s="127" t="s">
        <v>192</v>
      </c>
      <c r="G923" s="127" t="s">
        <v>194</v>
      </c>
      <c r="H923" s="127" t="s">
        <v>17017</v>
      </c>
      <c r="I923" s="121" t="str">
        <f>VLOOKUP(CLEAN(F923),'4-1 World Bank Categories'!$B$4:$C$220,2,FALSE)</f>
        <v>Middle income</v>
      </c>
      <c r="J923" s="127" t="s">
        <v>8893</v>
      </c>
      <c r="K923" s="127" t="s">
        <v>14512</v>
      </c>
      <c r="L923" s="127" t="s">
        <v>14508</v>
      </c>
      <c r="M923" s="155"/>
      <c r="N923" s="155"/>
      <c r="O923" s="155"/>
      <c r="P923" s="127" t="s">
        <v>14509</v>
      </c>
      <c r="Q923" s="316" t="s">
        <v>14510</v>
      </c>
      <c r="R923" s="295" t="s">
        <v>15098</v>
      </c>
      <c r="S923" s="263" t="s">
        <v>8891</v>
      </c>
      <c r="T923" s="264">
        <v>36770.0</v>
      </c>
      <c r="U923" s="263" t="s">
        <v>8893</v>
      </c>
      <c r="V923" s="317" t="s">
        <v>17018</v>
      </c>
      <c r="W923" s="318">
        <v>722246.0</v>
      </c>
    </row>
    <row r="924" ht="22.5" hidden="1" customHeight="1">
      <c r="A924" s="251">
        <v>46169.04375394676</v>
      </c>
      <c r="B924" s="127" t="s">
        <v>17019</v>
      </c>
      <c r="C924" s="155"/>
      <c r="D924" s="127" t="s">
        <v>11316</v>
      </c>
      <c r="E924" s="252">
        <v>19290.0</v>
      </c>
      <c r="F924" s="127" t="s">
        <v>14443</v>
      </c>
      <c r="G924" s="127" t="s">
        <v>17020</v>
      </c>
      <c r="H924" s="127" t="s">
        <v>17021</v>
      </c>
      <c r="I924" s="121" t="str">
        <f>VLOOKUP(CLEAN(F924),'4-1 World Bank Categories'!$B$4:$C$220,2,FALSE)</f>
        <v>Middle income</v>
      </c>
      <c r="J924" s="127" t="s">
        <v>17022</v>
      </c>
      <c r="K924" s="127" t="s">
        <v>14507</v>
      </c>
      <c r="L924" s="127" t="s">
        <v>14592</v>
      </c>
      <c r="M924" s="127" t="s">
        <v>17023</v>
      </c>
      <c r="N924" s="155"/>
      <c r="O924" s="155"/>
      <c r="P924" s="127" t="s">
        <v>14509</v>
      </c>
      <c r="Q924" s="334" t="s">
        <v>14523</v>
      </c>
      <c r="R924" s="255"/>
      <c r="S924" s="263"/>
      <c r="T924" s="263"/>
      <c r="U924" s="263"/>
      <c r="V924" s="317" t="s">
        <v>16600</v>
      </c>
      <c r="W924" s="263"/>
    </row>
    <row r="925" ht="22.5" hidden="1" customHeight="1">
      <c r="A925" s="251">
        <v>46169.06417336805</v>
      </c>
      <c r="B925" s="127" t="s">
        <v>17024</v>
      </c>
      <c r="C925" s="155"/>
      <c r="D925" s="127" t="s">
        <v>11286</v>
      </c>
      <c r="E925" s="252">
        <v>19758.0</v>
      </c>
      <c r="F925" s="127" t="s">
        <v>836</v>
      </c>
      <c r="G925" s="127" t="s">
        <v>17025</v>
      </c>
      <c r="H925" s="127" t="s">
        <v>17026</v>
      </c>
      <c r="I925" s="121" t="str">
        <f>VLOOKUP(CLEAN(F925),'4-1 World Bank Categories'!$B$4:$C$220,2,FALSE)</f>
        <v>Middle income</v>
      </c>
      <c r="J925" s="127" t="s">
        <v>17027</v>
      </c>
      <c r="K925" s="127" t="s">
        <v>14512</v>
      </c>
      <c r="L925" s="127" t="s">
        <v>14508</v>
      </c>
      <c r="M925" s="155"/>
      <c r="N925" s="155"/>
      <c r="O925" s="155"/>
      <c r="P925" s="127" t="s">
        <v>14509</v>
      </c>
      <c r="Q925" s="334" t="s">
        <v>14523</v>
      </c>
      <c r="R925" s="255"/>
      <c r="S925" s="263"/>
      <c r="T925" s="263"/>
      <c r="U925" s="263"/>
      <c r="V925" s="317" t="s">
        <v>16600</v>
      </c>
      <c r="W925" s="263"/>
    </row>
    <row r="926" ht="22.5" customHeight="1">
      <c r="A926" s="251">
        <v>46169.119206828706</v>
      </c>
      <c r="B926" s="127" t="s">
        <v>11146</v>
      </c>
      <c r="C926" s="155"/>
      <c r="D926" s="127" t="s">
        <v>11316</v>
      </c>
      <c r="E926" s="252">
        <v>26014.0</v>
      </c>
      <c r="F926" s="127" t="s">
        <v>6241</v>
      </c>
      <c r="G926" s="127" t="s">
        <v>17028</v>
      </c>
      <c r="H926" s="127" t="s">
        <v>17029</v>
      </c>
      <c r="I926" s="121" t="str">
        <f>VLOOKUP(CLEAN(F926),'4-1 World Bank Categories'!$B$4:$C$220,2,FALSE)</f>
        <v>High income</v>
      </c>
      <c r="J926" s="127" t="s">
        <v>11148</v>
      </c>
      <c r="K926" s="127" t="s">
        <v>14507</v>
      </c>
      <c r="L926" s="127" t="s">
        <v>14876</v>
      </c>
      <c r="M926" s="155"/>
      <c r="N926" s="155"/>
      <c r="O926" s="155"/>
      <c r="P926" s="127" t="s">
        <v>14509</v>
      </c>
      <c r="Q926" s="316" t="s">
        <v>14510</v>
      </c>
      <c r="R926" s="255" t="s">
        <v>14516</v>
      </c>
      <c r="S926" s="263" t="s">
        <v>11146</v>
      </c>
      <c r="T926" s="264">
        <v>26014.0</v>
      </c>
      <c r="U926" s="263" t="s">
        <v>11148</v>
      </c>
      <c r="V926" s="317" t="s">
        <v>17030</v>
      </c>
      <c r="W926" s="318">
        <v>725808.0</v>
      </c>
    </row>
    <row r="927" ht="22.5" hidden="1" customHeight="1">
      <c r="A927" s="251">
        <v>46169.3266812037</v>
      </c>
      <c r="B927" s="127" t="s">
        <v>17031</v>
      </c>
      <c r="C927" s="155"/>
      <c r="D927" s="127" t="s">
        <v>11286</v>
      </c>
      <c r="E927" s="252">
        <v>40168.0</v>
      </c>
      <c r="F927" s="127" t="s">
        <v>5052</v>
      </c>
      <c r="G927" s="127" t="s">
        <v>17032</v>
      </c>
      <c r="H927" s="127" t="s">
        <v>11682</v>
      </c>
      <c r="I927" s="121" t="str">
        <f>VLOOKUP(CLEAN(F927),'4-1 World Bank Categories'!$B$4:$C$220,2,FALSE)</f>
        <v>Middle income</v>
      </c>
      <c r="J927" s="127" t="s">
        <v>16574</v>
      </c>
      <c r="K927" s="127" t="s">
        <v>14507</v>
      </c>
      <c r="L927" s="257" t="s">
        <v>9241</v>
      </c>
      <c r="M927" s="155"/>
      <c r="N927" s="155"/>
      <c r="O927" s="155"/>
      <c r="P927" s="127" t="s">
        <v>14509</v>
      </c>
      <c r="Q927" s="334" t="s">
        <v>14523</v>
      </c>
      <c r="R927" s="255"/>
      <c r="S927" s="263"/>
      <c r="T927" s="263"/>
      <c r="U927" s="263"/>
      <c r="V927" s="317" t="s">
        <v>16600</v>
      </c>
      <c r="W927" s="263"/>
    </row>
    <row r="928" ht="22.5" hidden="1" customHeight="1">
      <c r="A928" s="251">
        <v>46169.78929407407</v>
      </c>
      <c r="B928" s="127" t="s">
        <v>17033</v>
      </c>
      <c r="C928" s="127" t="s">
        <v>17034</v>
      </c>
      <c r="D928" s="127" t="s">
        <v>11286</v>
      </c>
      <c r="E928" s="252">
        <v>35479.0</v>
      </c>
      <c r="F928" s="127" t="s">
        <v>14434</v>
      </c>
      <c r="G928" s="127" t="s">
        <v>17035</v>
      </c>
      <c r="H928" s="127" t="s">
        <v>11682</v>
      </c>
      <c r="I928" s="121" t="str">
        <f>VLOOKUP(CLEAN(F928),'4-1 World Bank Categories'!$B$4:$C$220,2,FALSE)</f>
        <v>High income</v>
      </c>
      <c r="J928" s="127" t="s">
        <v>17036</v>
      </c>
      <c r="K928" s="127" t="s">
        <v>14507</v>
      </c>
      <c r="L928" s="127" t="s">
        <v>14508</v>
      </c>
      <c r="M928" s="155"/>
      <c r="N928" s="155"/>
      <c r="O928" s="155"/>
      <c r="P928" s="127" t="s">
        <v>14509</v>
      </c>
      <c r="Q928" s="334" t="s">
        <v>14523</v>
      </c>
      <c r="R928" s="255"/>
      <c r="S928" s="263"/>
      <c r="T928" s="263"/>
      <c r="U928" s="263"/>
      <c r="V928" s="317" t="s">
        <v>16600</v>
      </c>
      <c r="W928" s="263"/>
    </row>
    <row r="929" ht="22.5" customHeight="1">
      <c r="A929" s="251">
        <v>46169.81160690972</v>
      </c>
      <c r="B929" s="127" t="s">
        <v>17037</v>
      </c>
      <c r="C929" s="155"/>
      <c r="D929" s="127" t="s">
        <v>11286</v>
      </c>
      <c r="E929" s="252">
        <v>33832.0</v>
      </c>
      <c r="F929" s="127" t="s">
        <v>249</v>
      </c>
      <c r="G929" s="127" t="s">
        <v>1814</v>
      </c>
      <c r="H929" s="127" t="s">
        <v>13838</v>
      </c>
      <c r="I929" s="121" t="str">
        <f>VLOOKUP(CLEAN(F929),'4-1 World Bank Categories'!$B$4:$C$220,2,FALSE)</f>
        <v>High income</v>
      </c>
      <c r="J929" s="127" t="s">
        <v>10181</v>
      </c>
      <c r="K929" s="127" t="s">
        <v>14507</v>
      </c>
      <c r="L929" s="127" t="s">
        <v>14508</v>
      </c>
      <c r="M929" s="127" t="s">
        <v>17038</v>
      </c>
      <c r="N929" s="155"/>
      <c r="O929" s="155"/>
      <c r="P929" s="127" t="s">
        <v>14509</v>
      </c>
      <c r="Q929" s="316" t="s">
        <v>14510</v>
      </c>
      <c r="R929" s="255" t="s">
        <v>14516</v>
      </c>
      <c r="S929" s="263" t="s">
        <v>10179</v>
      </c>
      <c r="T929" s="264">
        <v>33832.0</v>
      </c>
      <c r="U929" s="263" t="s">
        <v>10181</v>
      </c>
      <c r="V929" s="317" t="s">
        <v>17039</v>
      </c>
      <c r="W929" s="318">
        <v>723177.0</v>
      </c>
    </row>
    <row r="930" ht="22.5" customHeight="1">
      <c r="A930" s="251">
        <v>46170.185908472224</v>
      </c>
      <c r="B930" s="127" t="s">
        <v>17016</v>
      </c>
      <c r="C930" s="155"/>
      <c r="D930" s="127" t="s">
        <v>11316</v>
      </c>
      <c r="E930" s="252">
        <v>36770.0</v>
      </c>
      <c r="F930" s="127" t="s">
        <v>192</v>
      </c>
      <c r="G930" s="127" t="s">
        <v>15593</v>
      </c>
      <c r="H930" s="127" t="s">
        <v>17017</v>
      </c>
      <c r="I930" s="121" t="str">
        <f>VLOOKUP(CLEAN(F930),'4-1 World Bank Categories'!$B$4:$C$220,2,FALSE)</f>
        <v>Middle income</v>
      </c>
      <c r="J930" s="127" t="s">
        <v>8893</v>
      </c>
      <c r="K930" s="127" t="s">
        <v>14507</v>
      </c>
      <c r="L930" s="127" t="s">
        <v>14592</v>
      </c>
      <c r="M930" s="155"/>
      <c r="N930" s="155"/>
      <c r="O930" s="155"/>
      <c r="P930" s="127" t="s">
        <v>14509</v>
      </c>
      <c r="Q930" s="316" t="s">
        <v>14510</v>
      </c>
      <c r="R930" s="295" t="s">
        <v>15098</v>
      </c>
      <c r="S930" s="263" t="s">
        <v>8891</v>
      </c>
      <c r="T930" s="264">
        <v>36770.0</v>
      </c>
      <c r="U930" s="263" t="s">
        <v>8893</v>
      </c>
      <c r="V930" s="317" t="s">
        <v>17018</v>
      </c>
      <c r="W930" s="318">
        <v>722246.0</v>
      </c>
    </row>
    <row r="931" ht="22.5" customHeight="1">
      <c r="A931" s="258">
        <v>46170.27433804398</v>
      </c>
      <c r="B931" s="122" t="s">
        <v>17040</v>
      </c>
      <c r="C931" s="122" t="s">
        <v>6060</v>
      </c>
      <c r="D931" s="122" t="s">
        <v>11316</v>
      </c>
      <c r="E931" s="259" t="s">
        <v>17041</v>
      </c>
      <c r="F931" s="122" t="s">
        <v>17042</v>
      </c>
      <c r="G931" s="122" t="s">
        <v>17043</v>
      </c>
      <c r="H931" s="122" t="s">
        <v>17044</v>
      </c>
      <c r="I931" s="121" t="str">
        <f>VLOOKUP(CLEAN(F931),'4-1 World Bank Categories'!$B$4:$C$220,2,FALSE)</f>
        <v>Middle income</v>
      </c>
      <c r="J931" s="122" t="s">
        <v>14383</v>
      </c>
      <c r="K931" s="122" t="s">
        <v>14507</v>
      </c>
      <c r="L931" s="122" t="s">
        <v>14508</v>
      </c>
      <c r="M931" s="122"/>
      <c r="N931" s="122"/>
      <c r="O931" s="122"/>
      <c r="P931" s="122" t="s">
        <v>14509</v>
      </c>
      <c r="Q931" s="322" t="s">
        <v>17045</v>
      </c>
      <c r="R931" s="295" t="s">
        <v>15098</v>
      </c>
      <c r="S931" s="148"/>
      <c r="T931" s="148"/>
      <c r="U931" s="148"/>
      <c r="V931" s="336" t="s">
        <v>16600</v>
      </c>
      <c r="W931" s="255"/>
    </row>
    <row r="932" ht="22.5" hidden="1" customHeight="1">
      <c r="A932" s="342" t="s">
        <v>17046</v>
      </c>
      <c r="B932" s="342"/>
      <c r="C932" s="342"/>
      <c r="D932" s="342"/>
      <c r="E932" s="343"/>
      <c r="F932" s="342"/>
      <c r="G932" s="342"/>
      <c r="H932" s="342"/>
      <c r="I932" s="344" t="str">
        <f>VLOOKUP(CLEAN(F932),'4-1 World Bank Categories'!$B$4:$C$220,2,FALSE)</f>
        <v>#N/A</v>
      </c>
      <c r="J932" s="342"/>
      <c r="K932" s="342"/>
      <c r="L932" s="342"/>
      <c r="M932" s="342"/>
      <c r="N932" s="342"/>
      <c r="O932" s="342"/>
      <c r="P932" s="342"/>
      <c r="Q932" s="332"/>
      <c r="R932" s="332"/>
      <c r="S932" s="332"/>
      <c r="T932" s="332"/>
      <c r="U932" s="332"/>
      <c r="V932" s="333" t="s">
        <v>16600</v>
      </c>
      <c r="W932" s="345"/>
    </row>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U387"/>
  </hyperlinks>
  <printOptions/>
  <pageMargins bottom="0.75" footer="0.0" header="0.0" left="0.7" right="0.7" top="0.75"/>
  <pageSetup orientation="landscape"/>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6.5"/>
    <col customWidth="1" min="2" max="2" width="24.25"/>
    <col customWidth="1" min="3" max="3" width="11.13"/>
    <col customWidth="1" min="4" max="4" width="14.63"/>
    <col customWidth="1" min="5" max="5" width="15.13"/>
    <col customWidth="1" min="6" max="6" width="15.25"/>
    <col customWidth="1" min="7" max="7" width="21.63"/>
    <col customWidth="1" min="8" max="8" width="29.63"/>
    <col customWidth="1" min="9" max="9" width="18.5"/>
    <col customWidth="1" min="10" max="10" width="29.5"/>
    <col customWidth="1" min="11" max="11" width="30.63"/>
    <col customWidth="1" min="12" max="12" width="41.25"/>
    <col customWidth="1" min="13" max="13" width="51.63"/>
    <col customWidth="1" min="14" max="14" width="20.75"/>
    <col customWidth="1" min="15" max="15" width="20.13"/>
    <col customWidth="1" min="16" max="16" width="0.25"/>
    <col customWidth="1" min="17" max="17" width="16.5"/>
    <col customWidth="1" min="18" max="19" width="30.38"/>
    <col customWidth="1" min="20" max="20" width="16.5"/>
    <col customWidth="1" min="21" max="21" width="20.13"/>
    <col customWidth="1" min="22" max="22" width="22.0"/>
    <col customWidth="1" min="23" max="23" width="16.5"/>
    <col customWidth="1" min="24" max="26" width="11.13"/>
  </cols>
  <sheetData>
    <row r="1"/>
    <row r="2">
      <c r="A2" s="109">
        <f>COUNTA(B5:B14647)</f>
        <v>576</v>
      </c>
      <c r="B2" s="346" t="s">
        <v>17047</v>
      </c>
      <c r="C2" s="111" t="s">
        <v>17048</v>
      </c>
      <c r="D2" s="112">
        <f>COUNTIF(Q5:Q711,"등록")</f>
        <v>576</v>
      </c>
      <c r="E2" s="110"/>
      <c r="F2" s="113" t="s">
        <v>17049</v>
      </c>
      <c r="G2" s="112">
        <f>COUNTIF(Q5:Q2647,"미등록")</f>
        <v>0</v>
      </c>
      <c r="H2" s="110"/>
      <c r="I2" s="114" t="s">
        <v>17050</v>
      </c>
      <c r="J2" s="112">
        <f>COUNTA(R5:R14647)</f>
        <v>576</v>
      </c>
      <c r="K2" s="115"/>
    </row>
    <row r="3"/>
    <row r="4" ht="22.5" customHeight="1">
      <c r="A4" s="116" t="s">
        <v>14482</v>
      </c>
      <c r="B4" s="116" t="s">
        <v>14483</v>
      </c>
      <c r="C4" s="116" t="s">
        <v>14484</v>
      </c>
      <c r="D4" s="116" t="s">
        <v>14485</v>
      </c>
      <c r="E4" s="116" t="s">
        <v>14486</v>
      </c>
      <c r="F4" s="116" t="s">
        <v>14487</v>
      </c>
      <c r="G4" s="116" t="s">
        <v>14488</v>
      </c>
      <c r="H4" s="116" t="s">
        <v>14489</v>
      </c>
      <c r="I4" s="116" t="s">
        <v>14490</v>
      </c>
      <c r="J4" s="116" t="s">
        <v>14491</v>
      </c>
      <c r="K4" s="116" t="s">
        <v>14492</v>
      </c>
      <c r="L4" s="116" t="s">
        <v>14493</v>
      </c>
      <c r="M4" s="116" t="s">
        <v>14494</v>
      </c>
      <c r="N4" s="116" t="s">
        <v>14495</v>
      </c>
      <c r="O4" s="116" t="s">
        <v>14496</v>
      </c>
      <c r="P4" s="116" t="s">
        <v>14497</v>
      </c>
      <c r="Q4" s="117" t="s">
        <v>14498</v>
      </c>
      <c r="R4" s="118" t="s">
        <v>136</v>
      </c>
      <c r="S4" s="117" t="s">
        <v>14499</v>
      </c>
      <c r="T4" s="117" t="s">
        <v>14500</v>
      </c>
      <c r="U4" s="117" t="s">
        <v>14501</v>
      </c>
      <c r="V4" s="117" t="s">
        <v>14502</v>
      </c>
      <c r="W4" s="119" t="s">
        <v>14503</v>
      </c>
    </row>
    <row r="5" ht="22.5" customHeight="1">
      <c r="A5" s="120">
        <v>45841.45273597223</v>
      </c>
      <c r="B5" s="121" t="s">
        <v>14504</v>
      </c>
      <c r="C5" s="122"/>
      <c r="D5" s="121" t="s">
        <v>11286</v>
      </c>
      <c r="E5" s="123">
        <v>35614.0</v>
      </c>
      <c r="F5" s="121" t="s">
        <v>425</v>
      </c>
      <c r="G5" s="121" t="s">
        <v>14505</v>
      </c>
      <c r="H5" s="121" t="s">
        <v>14506</v>
      </c>
      <c r="I5" s="121" t="str">
        <f>VLOOKUP(CLEAN(F5),'4-1 World Bank Categories'!$B$4:$C$220,2,FALSE)</f>
        <v>Middle income</v>
      </c>
      <c r="J5" s="121" t="s">
        <v>424</v>
      </c>
      <c r="K5" s="121" t="s">
        <v>14507</v>
      </c>
      <c r="L5" s="121" t="s">
        <v>14508</v>
      </c>
      <c r="M5" s="122"/>
      <c r="N5" s="121"/>
      <c r="O5" s="121"/>
      <c r="P5" s="121" t="s">
        <v>14509</v>
      </c>
      <c r="Q5" s="124" t="s">
        <v>14510</v>
      </c>
      <c r="R5" s="125" t="s">
        <v>7680</v>
      </c>
      <c r="S5" s="126" t="s">
        <v>14504</v>
      </c>
      <c r="T5" s="127"/>
      <c r="U5" s="127"/>
      <c r="V5" s="127"/>
      <c r="W5" s="127"/>
    </row>
    <row r="6" ht="22.5" customHeight="1">
      <c r="A6" s="128">
        <v>45843.79497862268</v>
      </c>
      <c r="B6" s="129" t="s">
        <v>6017</v>
      </c>
      <c r="C6" s="130"/>
      <c r="D6" s="129" t="s">
        <v>11286</v>
      </c>
      <c r="E6" s="131">
        <v>21016.0</v>
      </c>
      <c r="F6" s="129" t="s">
        <v>178</v>
      </c>
      <c r="G6" s="129" t="s">
        <v>14511</v>
      </c>
      <c r="H6" s="129" t="s">
        <v>11994</v>
      </c>
      <c r="I6" s="121" t="str">
        <f>VLOOKUP(CLEAN(F6),'4-1 World Bank Categories'!$B$4:$C$220,2,FALSE)</f>
        <v>Middle income</v>
      </c>
      <c r="J6" s="129" t="s">
        <v>176</v>
      </c>
      <c r="K6" s="129" t="s">
        <v>14512</v>
      </c>
      <c r="L6" s="129" t="s">
        <v>14508</v>
      </c>
      <c r="M6" s="121" t="s">
        <v>14513</v>
      </c>
      <c r="N6" s="132" t="s">
        <v>14514</v>
      </c>
      <c r="O6" s="129" t="s">
        <v>14515</v>
      </c>
      <c r="P6" s="129" t="s">
        <v>14509</v>
      </c>
      <c r="Q6" s="124" t="s">
        <v>14510</v>
      </c>
      <c r="R6" s="133" t="s">
        <v>14516</v>
      </c>
      <c r="S6" s="134" t="s">
        <v>6017</v>
      </c>
      <c r="T6" s="127"/>
      <c r="U6" s="127"/>
      <c r="V6" s="127"/>
      <c r="W6" s="127"/>
    </row>
    <row r="7" ht="22.5" customHeight="1">
      <c r="A7" s="120">
        <v>45853.250324305554</v>
      </c>
      <c r="B7" s="121" t="s">
        <v>14524</v>
      </c>
      <c r="C7" s="122"/>
      <c r="D7" s="121" t="s">
        <v>11286</v>
      </c>
      <c r="E7" s="123">
        <v>36458.0</v>
      </c>
      <c r="F7" s="121" t="s">
        <v>161</v>
      </c>
      <c r="G7" s="121" t="s">
        <v>14525</v>
      </c>
      <c r="H7" s="121" t="s">
        <v>14526</v>
      </c>
      <c r="I7" s="121" t="str">
        <f>VLOOKUP(CLEAN(F7),'4-1 World Bank Categories'!$B$4:$C$220,2,FALSE)</f>
        <v>Middle income</v>
      </c>
      <c r="J7" s="121" t="s">
        <v>160</v>
      </c>
      <c r="K7" s="121" t="s">
        <v>14507</v>
      </c>
      <c r="L7" s="121" t="s">
        <v>14508</v>
      </c>
      <c r="M7" s="122"/>
      <c r="N7" s="121"/>
      <c r="O7" s="121"/>
      <c r="P7" s="121" t="s">
        <v>14509</v>
      </c>
      <c r="Q7" s="124" t="s">
        <v>14510</v>
      </c>
      <c r="R7" s="125" t="s">
        <v>7680</v>
      </c>
      <c r="S7" s="126" t="s">
        <v>14527</v>
      </c>
      <c r="T7" s="127"/>
      <c r="U7" s="127"/>
      <c r="V7" s="127"/>
      <c r="W7" s="127"/>
    </row>
    <row r="8" ht="22.5" customHeight="1">
      <c r="A8" s="143">
        <v>45859.28665509259</v>
      </c>
      <c r="B8" s="144" t="s">
        <v>1399</v>
      </c>
      <c r="C8" s="144" t="s">
        <v>14537</v>
      </c>
      <c r="D8" s="144" t="s">
        <v>11316</v>
      </c>
      <c r="E8" s="145">
        <v>29178.0</v>
      </c>
      <c r="F8" s="144" t="s">
        <v>550</v>
      </c>
      <c r="G8" s="144" t="s">
        <v>14538</v>
      </c>
      <c r="H8" s="144" t="s">
        <v>14539</v>
      </c>
      <c r="I8" s="121" t="str">
        <f>VLOOKUP(CLEAN(F8),'4-1 World Bank Categories'!$B$4:$C$220,2,FALSE)</f>
        <v>Low income</v>
      </c>
      <c r="J8" s="144" t="s">
        <v>853</v>
      </c>
      <c r="K8" s="144" t="s">
        <v>14531</v>
      </c>
      <c r="L8" s="146">
        <v>46207.0</v>
      </c>
      <c r="M8" s="144"/>
      <c r="N8" s="144"/>
      <c r="O8" s="144"/>
      <c r="P8" s="144" t="s">
        <v>14509</v>
      </c>
      <c r="Q8" s="124" t="s">
        <v>14510</v>
      </c>
      <c r="R8" s="125" t="s">
        <v>7680</v>
      </c>
      <c r="S8" s="140" t="s">
        <v>1399</v>
      </c>
      <c r="T8" s="142">
        <v>29178.0</v>
      </c>
      <c r="U8" s="140" t="s">
        <v>853</v>
      </c>
      <c r="V8" s="140" t="s">
        <v>14536</v>
      </c>
      <c r="W8" s="140"/>
    </row>
    <row r="9" ht="22.5" customHeight="1">
      <c r="A9" s="135">
        <v>45865.1646875</v>
      </c>
      <c r="B9" s="136" t="s">
        <v>910</v>
      </c>
      <c r="C9" s="136"/>
      <c r="D9" s="136" t="s">
        <v>11286</v>
      </c>
      <c r="E9" s="137">
        <v>32229.0</v>
      </c>
      <c r="F9" s="136" t="s">
        <v>132</v>
      </c>
      <c r="G9" s="136" t="s">
        <v>14609</v>
      </c>
      <c r="H9" s="136" t="s">
        <v>14610</v>
      </c>
      <c r="I9" s="121" t="str">
        <f>VLOOKUP(CLEAN(F9),'4-1 World Bank Categories'!$B$4:$C$220,2,FALSE)</f>
        <v>Middle income</v>
      </c>
      <c r="J9" s="136" t="s">
        <v>912</v>
      </c>
      <c r="K9" s="136" t="s">
        <v>14507</v>
      </c>
      <c r="L9" s="136" t="s">
        <v>14508</v>
      </c>
      <c r="M9" s="136"/>
      <c r="N9" s="136"/>
      <c r="O9" s="136"/>
      <c r="P9" s="136" t="s">
        <v>14509</v>
      </c>
      <c r="Q9" s="124" t="s">
        <v>14510</v>
      </c>
      <c r="R9" s="125" t="s">
        <v>14516</v>
      </c>
      <c r="S9" s="140" t="s">
        <v>910</v>
      </c>
      <c r="T9" s="142">
        <v>32229.0</v>
      </c>
      <c r="U9" s="140" t="s">
        <v>912</v>
      </c>
      <c r="V9" s="140" t="s">
        <v>14536</v>
      </c>
      <c r="W9" s="140"/>
    </row>
    <row r="10" ht="22.5" customHeight="1">
      <c r="A10" s="135">
        <v>45870.14152777778</v>
      </c>
      <c r="B10" s="136" t="s">
        <v>1003</v>
      </c>
      <c r="C10" s="136" t="s">
        <v>1003</v>
      </c>
      <c r="D10" s="136" t="s">
        <v>11286</v>
      </c>
      <c r="E10" s="137">
        <v>32847.0</v>
      </c>
      <c r="F10" s="136" t="s">
        <v>192</v>
      </c>
      <c r="G10" s="136" t="s">
        <v>14620</v>
      </c>
      <c r="H10" s="136" t="s">
        <v>14621</v>
      </c>
      <c r="I10" s="121" t="str">
        <f>VLOOKUP(CLEAN(F10),'4-1 World Bank Categories'!$B$4:$C$220,2,FALSE)</f>
        <v>Middle income</v>
      </c>
      <c r="J10" s="136" t="s">
        <v>1005</v>
      </c>
      <c r="K10" s="136" t="s">
        <v>14531</v>
      </c>
      <c r="L10" s="136" t="s">
        <v>14508</v>
      </c>
      <c r="M10" s="136"/>
      <c r="N10" s="136"/>
      <c r="O10" s="136"/>
      <c r="P10" s="136" t="s">
        <v>14509</v>
      </c>
      <c r="Q10" s="124" t="s">
        <v>14510</v>
      </c>
      <c r="R10" s="133" t="s">
        <v>14516</v>
      </c>
      <c r="S10" s="140" t="s">
        <v>1003</v>
      </c>
      <c r="T10" s="142">
        <v>32847.0</v>
      </c>
      <c r="U10" s="140" t="s">
        <v>1005</v>
      </c>
      <c r="V10" s="140" t="s">
        <v>14536</v>
      </c>
      <c r="W10" s="140"/>
    </row>
    <row r="11" ht="22.5" customHeight="1">
      <c r="A11" s="135">
        <v>45871.236030092594</v>
      </c>
      <c r="B11" s="136" t="s">
        <v>14625</v>
      </c>
      <c r="C11" s="153"/>
      <c r="D11" s="136" t="s">
        <v>11316</v>
      </c>
      <c r="E11" s="137">
        <v>28186.0</v>
      </c>
      <c r="F11" s="136" t="s">
        <v>272</v>
      </c>
      <c r="G11" s="136" t="s">
        <v>266</v>
      </c>
      <c r="H11" s="136" t="s">
        <v>14626</v>
      </c>
      <c r="I11" s="121" t="str">
        <f>VLOOKUP(CLEAN(F11),'4-1 World Bank Categories'!$B$4:$C$220,2,FALSE)</f>
        <v>Low income</v>
      </c>
      <c r="J11" s="136" t="s">
        <v>14627</v>
      </c>
      <c r="K11" s="136" t="s">
        <v>14531</v>
      </c>
      <c r="L11" s="136" t="s">
        <v>14508</v>
      </c>
      <c r="M11" s="148" t="s">
        <v>14628</v>
      </c>
      <c r="N11" s="136" t="s">
        <v>14629</v>
      </c>
      <c r="O11" s="136" t="s">
        <v>14630</v>
      </c>
      <c r="P11" s="136" t="s">
        <v>14509</v>
      </c>
      <c r="Q11" s="124" t="s">
        <v>14510</v>
      </c>
      <c r="R11" s="125" t="s">
        <v>7680</v>
      </c>
      <c r="S11" s="140" t="s">
        <v>1043</v>
      </c>
      <c r="T11" s="142">
        <v>28186.0</v>
      </c>
      <c r="U11" s="140" t="s">
        <v>1045</v>
      </c>
      <c r="V11" s="140" t="s">
        <v>14536</v>
      </c>
      <c r="W11" s="140"/>
    </row>
    <row r="12" ht="22.5" customHeight="1">
      <c r="A12" s="120">
        <v>45874.22958665509</v>
      </c>
      <c r="B12" s="121" t="s">
        <v>14631</v>
      </c>
      <c r="C12" s="122"/>
      <c r="D12" s="121" t="s">
        <v>11286</v>
      </c>
      <c r="E12" s="123">
        <v>28943.0</v>
      </c>
      <c r="F12" s="121" t="s">
        <v>272</v>
      </c>
      <c r="G12" s="121" t="s">
        <v>14632</v>
      </c>
      <c r="H12" s="121" t="s">
        <v>14633</v>
      </c>
      <c r="I12" s="121" t="str">
        <f>VLOOKUP(CLEAN(F12),'4-1 World Bank Categories'!$B$4:$C$220,2,FALSE)</f>
        <v>Low income</v>
      </c>
      <c r="J12" s="121" t="s">
        <v>1129</v>
      </c>
      <c r="K12" s="121" t="s">
        <v>14512</v>
      </c>
      <c r="L12" s="121" t="s">
        <v>14592</v>
      </c>
      <c r="M12" s="122"/>
      <c r="N12" s="121"/>
      <c r="O12" s="121"/>
      <c r="P12" s="121" t="s">
        <v>14509</v>
      </c>
      <c r="Q12" s="124" t="s">
        <v>14510</v>
      </c>
      <c r="R12" s="133" t="s">
        <v>7680</v>
      </c>
      <c r="S12" s="126" t="s">
        <v>14634</v>
      </c>
      <c r="T12" s="127"/>
      <c r="U12" s="127"/>
      <c r="V12" s="127"/>
      <c r="W12" s="127"/>
    </row>
    <row r="13" ht="22.5" customHeight="1">
      <c r="A13" s="135">
        <v>45875.63329861111</v>
      </c>
      <c r="B13" s="136" t="s">
        <v>631</v>
      </c>
      <c r="C13" s="153"/>
      <c r="D13" s="136" t="s">
        <v>11316</v>
      </c>
      <c r="E13" s="137">
        <v>32327.0</v>
      </c>
      <c r="F13" s="136" t="s">
        <v>634</v>
      </c>
      <c r="G13" s="136" t="s">
        <v>266</v>
      </c>
      <c r="H13" s="136" t="s">
        <v>14638</v>
      </c>
      <c r="I13" s="121" t="str">
        <f>VLOOKUP(CLEAN(F13),'4-1 World Bank Categories'!$B$4:$C$220,2,FALSE)</f>
        <v>Middle income</v>
      </c>
      <c r="J13" s="136" t="s">
        <v>633</v>
      </c>
      <c r="K13" s="136" t="s">
        <v>14507</v>
      </c>
      <c r="L13" s="136" t="s">
        <v>14508</v>
      </c>
      <c r="M13" s="136"/>
      <c r="N13" s="136"/>
      <c r="O13" s="136"/>
      <c r="P13" s="136" t="s">
        <v>14509</v>
      </c>
      <c r="Q13" s="124" t="s">
        <v>14510</v>
      </c>
      <c r="R13" s="133" t="s">
        <v>14516</v>
      </c>
      <c r="S13" s="140" t="s">
        <v>631</v>
      </c>
      <c r="T13" s="142">
        <v>32327.0</v>
      </c>
      <c r="U13" s="140" t="s">
        <v>633</v>
      </c>
      <c r="V13" s="140" t="s">
        <v>14536</v>
      </c>
      <c r="W13" s="140"/>
    </row>
    <row r="14" ht="22.5" customHeight="1">
      <c r="A14" s="135">
        <v>45883.56704861111</v>
      </c>
      <c r="B14" s="136" t="s">
        <v>1235</v>
      </c>
      <c r="C14" s="153"/>
      <c r="D14" s="136" t="s">
        <v>11316</v>
      </c>
      <c r="E14" s="137">
        <v>28573.0</v>
      </c>
      <c r="F14" s="136" t="s">
        <v>14651</v>
      </c>
      <c r="G14" s="136" t="s">
        <v>14652</v>
      </c>
      <c r="H14" s="136" t="s">
        <v>14653</v>
      </c>
      <c r="I14" s="121" t="str">
        <f>VLOOKUP(CLEAN(F14),'4-1 World Bank Categories'!$B$4:$C$220,2,FALSE)</f>
        <v>Middle income</v>
      </c>
      <c r="J14" s="136" t="s">
        <v>1224</v>
      </c>
      <c r="K14" s="136" t="s">
        <v>14512</v>
      </c>
      <c r="L14" s="136" t="s">
        <v>14585</v>
      </c>
      <c r="M14" s="148" t="s">
        <v>14654</v>
      </c>
      <c r="N14" s="149" t="s">
        <v>14655</v>
      </c>
      <c r="O14" s="136" t="s">
        <v>14515</v>
      </c>
      <c r="P14" s="136" t="s">
        <v>14509</v>
      </c>
      <c r="Q14" s="124" t="s">
        <v>14510</v>
      </c>
      <c r="R14" s="125" t="s">
        <v>14516</v>
      </c>
      <c r="S14" s="140" t="s">
        <v>1235</v>
      </c>
      <c r="T14" s="142">
        <v>28573.0</v>
      </c>
      <c r="U14" s="140" t="s">
        <v>1224</v>
      </c>
      <c r="V14" s="140" t="s">
        <v>14536</v>
      </c>
      <c r="W14" s="140"/>
    </row>
    <row r="15" ht="22.5" customHeight="1">
      <c r="A15" s="128">
        <v>45890.98943273148</v>
      </c>
      <c r="B15" s="129" t="s">
        <v>11391</v>
      </c>
      <c r="C15" s="130"/>
      <c r="D15" s="129" t="s">
        <v>11286</v>
      </c>
      <c r="E15" s="131">
        <v>36334.0</v>
      </c>
      <c r="F15" s="129" t="s">
        <v>1320</v>
      </c>
      <c r="G15" s="129" t="s">
        <v>14656</v>
      </c>
      <c r="H15" s="129" t="s">
        <v>14657</v>
      </c>
      <c r="I15" s="121" t="str">
        <f>VLOOKUP(CLEAN(F15),'4-1 World Bank Categories'!$B$4:$C$220,2,FALSE)</f>
        <v>Middle income</v>
      </c>
      <c r="J15" s="129" t="s">
        <v>1323</v>
      </c>
      <c r="K15" s="129" t="s">
        <v>14512</v>
      </c>
      <c r="L15" s="129" t="s">
        <v>14508</v>
      </c>
      <c r="M15" s="130"/>
      <c r="N15" s="129"/>
      <c r="O15" s="129"/>
      <c r="P15" s="129" t="s">
        <v>14509</v>
      </c>
      <c r="Q15" s="124" t="s">
        <v>14510</v>
      </c>
      <c r="R15" s="125" t="s">
        <v>7680</v>
      </c>
      <c r="S15" s="134" t="s">
        <v>1321</v>
      </c>
      <c r="T15" s="127"/>
      <c r="U15" s="127"/>
      <c r="V15" s="127"/>
      <c r="W15" s="127"/>
    </row>
    <row r="16" ht="22.5" customHeight="1">
      <c r="A16" s="135">
        <v>45895.30535879629</v>
      </c>
      <c r="B16" s="136" t="s">
        <v>14676</v>
      </c>
      <c r="C16" s="153"/>
      <c r="D16" s="136" t="s">
        <v>11316</v>
      </c>
      <c r="E16" s="137">
        <v>24127.0</v>
      </c>
      <c r="F16" s="136" t="s">
        <v>3710</v>
      </c>
      <c r="G16" s="136" t="s">
        <v>14677</v>
      </c>
      <c r="H16" s="136" t="s">
        <v>14678</v>
      </c>
      <c r="I16" s="121" t="str">
        <f>VLOOKUP(CLEAN(F16),'4-1 World Bank Categories'!$B$4:$C$220,2,FALSE)</f>
        <v>High income</v>
      </c>
      <c r="J16" s="136" t="s">
        <v>5040</v>
      </c>
      <c r="K16" s="136" t="s">
        <v>14507</v>
      </c>
      <c r="L16" s="136" t="s">
        <v>14508</v>
      </c>
      <c r="M16" s="136" t="s">
        <v>14679</v>
      </c>
      <c r="N16" s="132" t="s">
        <v>14680</v>
      </c>
      <c r="O16" s="136" t="s">
        <v>14515</v>
      </c>
      <c r="P16" s="136" t="s">
        <v>14509</v>
      </c>
      <c r="Q16" s="124" t="s">
        <v>14510</v>
      </c>
      <c r="R16" s="125" t="s">
        <v>14516</v>
      </c>
      <c r="S16" s="140" t="s">
        <v>5046</v>
      </c>
      <c r="T16" s="142">
        <v>24492.0</v>
      </c>
      <c r="U16" s="140" t="s">
        <v>5040</v>
      </c>
      <c r="V16" s="140" t="s">
        <v>14555</v>
      </c>
      <c r="W16" s="140"/>
    </row>
    <row r="17" ht="22.5" customHeight="1">
      <c r="A17" s="135">
        <v>45900.02590277778</v>
      </c>
      <c r="B17" s="136" t="s">
        <v>14685</v>
      </c>
      <c r="C17" s="153"/>
      <c r="D17" s="136" t="s">
        <v>11286</v>
      </c>
      <c r="E17" s="137">
        <v>29297.0</v>
      </c>
      <c r="F17" s="136" t="s">
        <v>14436</v>
      </c>
      <c r="G17" s="136" t="s">
        <v>266</v>
      </c>
      <c r="H17" s="136" t="s">
        <v>11590</v>
      </c>
      <c r="I17" s="121" t="str">
        <f>VLOOKUP(CLEAN(F17),'4-1 World Bank Categories'!$B$4:$C$220,2,FALSE)</f>
        <v>Middle income</v>
      </c>
      <c r="J17" s="136" t="s">
        <v>8742</v>
      </c>
      <c r="K17" s="136" t="s">
        <v>14531</v>
      </c>
      <c r="L17" s="136" t="s">
        <v>14508</v>
      </c>
      <c r="M17" s="136" t="s">
        <v>14686</v>
      </c>
      <c r="N17" s="149" t="s">
        <v>14687</v>
      </c>
      <c r="O17" s="129" t="s">
        <v>14688</v>
      </c>
      <c r="P17" s="136" t="s">
        <v>14509</v>
      </c>
      <c r="Q17" s="124" t="s">
        <v>14510</v>
      </c>
      <c r="R17" s="133" t="s">
        <v>14516</v>
      </c>
      <c r="S17" s="140" t="s">
        <v>8740</v>
      </c>
      <c r="T17" s="142">
        <v>29297.0</v>
      </c>
      <c r="U17" s="140" t="s">
        <v>8742</v>
      </c>
      <c r="V17" s="140" t="s">
        <v>14536</v>
      </c>
      <c r="W17" s="140"/>
    </row>
    <row r="18" ht="22.5" customHeight="1">
      <c r="A18" s="135">
        <v>45908.78175925926</v>
      </c>
      <c r="B18" s="136" t="s">
        <v>13511</v>
      </c>
      <c r="C18" s="136" t="s">
        <v>13512</v>
      </c>
      <c r="D18" s="136" t="s">
        <v>11286</v>
      </c>
      <c r="E18" s="137">
        <v>30253.0</v>
      </c>
      <c r="F18" s="136" t="s">
        <v>1286</v>
      </c>
      <c r="G18" s="136" t="s">
        <v>266</v>
      </c>
      <c r="H18" s="136" t="s">
        <v>14691</v>
      </c>
      <c r="I18" s="121" t="str">
        <f>VLOOKUP(CLEAN(F18),'4-1 World Bank Categories'!$B$4:$C$220,2,FALSE)</f>
        <v>High income</v>
      </c>
      <c r="J18" s="136" t="s">
        <v>1284</v>
      </c>
      <c r="K18" s="136" t="s">
        <v>14507</v>
      </c>
      <c r="L18" s="136" t="s">
        <v>14508</v>
      </c>
      <c r="M18" s="136" t="s">
        <v>14692</v>
      </c>
      <c r="N18" s="136" t="s">
        <v>14693</v>
      </c>
      <c r="O18" s="136" t="s">
        <v>14515</v>
      </c>
      <c r="P18" s="136" t="s">
        <v>14509</v>
      </c>
      <c r="Q18" s="124" t="s">
        <v>14510</v>
      </c>
      <c r="R18" s="125" t="s">
        <v>7680</v>
      </c>
      <c r="S18" s="140" t="s">
        <v>1282</v>
      </c>
      <c r="T18" s="142">
        <v>30253.0</v>
      </c>
      <c r="U18" s="140" t="s">
        <v>1284</v>
      </c>
      <c r="V18" s="140" t="s">
        <v>14694</v>
      </c>
      <c r="W18" s="140"/>
    </row>
    <row r="19" ht="22.5" customHeight="1">
      <c r="A19" s="135">
        <v>45909.696238425924</v>
      </c>
      <c r="B19" s="136" t="s">
        <v>14697</v>
      </c>
      <c r="C19" s="153"/>
      <c r="D19" s="136" t="s">
        <v>11316</v>
      </c>
      <c r="E19" s="137">
        <v>35302.0</v>
      </c>
      <c r="F19" s="136" t="s">
        <v>14698</v>
      </c>
      <c r="G19" s="136" t="s">
        <v>14699</v>
      </c>
      <c r="H19" s="136" t="s">
        <v>14700</v>
      </c>
      <c r="I19" s="121" t="str">
        <f>VLOOKUP(CLEAN(F19),'4-1 World Bank Categories'!$B$4:$C$220,2,FALSE)</f>
        <v>Middle income</v>
      </c>
      <c r="J19" s="136" t="s">
        <v>7442</v>
      </c>
      <c r="K19" s="136" t="s">
        <v>14531</v>
      </c>
      <c r="L19" s="136" t="s">
        <v>14508</v>
      </c>
      <c r="M19" s="136"/>
      <c r="N19" s="136"/>
      <c r="O19" s="136"/>
      <c r="P19" s="136" t="s">
        <v>14509</v>
      </c>
      <c r="Q19" s="124" t="s">
        <v>14510</v>
      </c>
      <c r="R19" s="125" t="s">
        <v>7680</v>
      </c>
      <c r="S19" s="140" t="s">
        <v>7441</v>
      </c>
      <c r="T19" s="142">
        <v>35302.0</v>
      </c>
      <c r="U19" s="140" t="s">
        <v>7442</v>
      </c>
      <c r="V19" s="140" t="s">
        <v>14586</v>
      </c>
      <c r="W19" s="140"/>
    </row>
    <row r="20" ht="22.5" customHeight="1">
      <c r="A20" s="135">
        <v>45918.29042824074</v>
      </c>
      <c r="B20" s="136" t="s">
        <v>1673</v>
      </c>
      <c r="C20" s="153"/>
      <c r="D20" s="136" t="s">
        <v>11316</v>
      </c>
      <c r="E20" s="137">
        <v>28989.0</v>
      </c>
      <c r="F20" s="136" t="s">
        <v>249</v>
      </c>
      <c r="G20" s="136" t="s">
        <v>14703</v>
      </c>
      <c r="H20" s="136" t="s">
        <v>14704</v>
      </c>
      <c r="I20" s="121" t="str">
        <f>VLOOKUP(CLEAN(F20),'4-1 World Bank Categories'!$B$4:$C$220,2,FALSE)</f>
        <v>High income</v>
      </c>
      <c r="J20" s="136" t="s">
        <v>1675</v>
      </c>
      <c r="K20" s="136" t="s">
        <v>14507</v>
      </c>
      <c r="L20" s="136" t="s">
        <v>14508</v>
      </c>
      <c r="M20" s="136" t="s">
        <v>14705</v>
      </c>
      <c r="N20" s="122" t="s">
        <v>14706</v>
      </c>
      <c r="O20" s="136" t="s">
        <v>14707</v>
      </c>
      <c r="P20" s="136" t="s">
        <v>14509</v>
      </c>
      <c r="Q20" s="124" t="s">
        <v>14510</v>
      </c>
      <c r="R20" s="125" t="s">
        <v>14516</v>
      </c>
      <c r="S20" s="140" t="s">
        <v>1673</v>
      </c>
      <c r="T20" s="142">
        <v>28989.0</v>
      </c>
      <c r="U20" s="140" t="s">
        <v>1675</v>
      </c>
      <c r="V20" s="140" t="s">
        <v>14536</v>
      </c>
      <c r="W20" s="140"/>
    </row>
    <row r="21" ht="22.5" customHeight="1">
      <c r="A21" s="135">
        <v>45918.574583333335</v>
      </c>
      <c r="B21" s="136" t="s">
        <v>14708</v>
      </c>
      <c r="C21" s="136" t="s">
        <v>14709</v>
      </c>
      <c r="D21" s="136" t="s">
        <v>11286</v>
      </c>
      <c r="E21" s="137">
        <v>34006.0</v>
      </c>
      <c r="F21" s="136" t="s">
        <v>272</v>
      </c>
      <c r="G21" s="136" t="s">
        <v>14710</v>
      </c>
      <c r="H21" s="136" t="s">
        <v>14711</v>
      </c>
      <c r="I21" s="121" t="str">
        <f>VLOOKUP(CLEAN(#REF!),'4-1 World Bank Categories'!$B$4:$C$220,2,FALSE)</f>
        <v>#REF!</v>
      </c>
      <c r="J21" s="136" t="s">
        <v>603</v>
      </c>
      <c r="K21" s="136" t="s">
        <v>14507</v>
      </c>
      <c r="L21" s="136" t="s">
        <v>14508</v>
      </c>
      <c r="M21" s="136"/>
      <c r="N21" s="136"/>
      <c r="O21" s="136"/>
      <c r="P21" s="136" t="s">
        <v>14509</v>
      </c>
      <c r="Q21" s="124" t="s">
        <v>14510</v>
      </c>
      <c r="R21" s="133" t="s">
        <v>7680</v>
      </c>
      <c r="S21" s="140" t="s">
        <v>14712</v>
      </c>
      <c r="T21" s="142">
        <v>34006.0</v>
      </c>
      <c r="U21" s="140" t="s">
        <v>603</v>
      </c>
      <c r="V21" s="140" t="s">
        <v>14694</v>
      </c>
      <c r="W21" s="140"/>
    </row>
    <row r="22" ht="22.5" customHeight="1">
      <c r="A22" s="120">
        <v>45922.81450460648</v>
      </c>
      <c r="B22" s="121" t="s">
        <v>14717</v>
      </c>
      <c r="C22" s="122"/>
      <c r="D22" s="121" t="s">
        <v>11286</v>
      </c>
      <c r="E22" s="123">
        <v>30328.0</v>
      </c>
      <c r="F22" s="121" t="s">
        <v>14415</v>
      </c>
      <c r="G22" s="121" t="s">
        <v>14718</v>
      </c>
      <c r="H22" s="121" t="s">
        <v>14719</v>
      </c>
      <c r="I22" s="121" t="str">
        <f>VLOOKUP(CLEAN(F22),'4-1 World Bank Categories'!$B$4:$C$220,2,FALSE)</f>
        <v>Middle income</v>
      </c>
      <c r="J22" s="121" t="s">
        <v>12155</v>
      </c>
      <c r="K22" s="121" t="s">
        <v>14507</v>
      </c>
      <c r="L22" s="121" t="s">
        <v>14508</v>
      </c>
      <c r="M22" s="121" t="s">
        <v>14720</v>
      </c>
      <c r="N22" s="149" t="s">
        <v>14721</v>
      </c>
      <c r="O22" s="129" t="s">
        <v>14688</v>
      </c>
      <c r="P22" s="121" t="s">
        <v>14509</v>
      </c>
      <c r="Q22" s="124" t="s">
        <v>14510</v>
      </c>
      <c r="R22" s="133" t="s">
        <v>7680</v>
      </c>
      <c r="S22" s="126" t="s">
        <v>4721</v>
      </c>
      <c r="T22" s="127"/>
      <c r="U22" s="127"/>
      <c r="V22" s="127"/>
      <c r="W22" s="127"/>
    </row>
    <row r="23" ht="22.5" customHeight="1">
      <c r="A23" s="135">
        <v>45927.903912037036</v>
      </c>
      <c r="B23" s="136" t="s">
        <v>1690</v>
      </c>
      <c r="C23" s="153"/>
      <c r="D23" s="136" t="s">
        <v>11286</v>
      </c>
      <c r="E23" s="137">
        <v>35457.0</v>
      </c>
      <c r="F23" s="136" t="s">
        <v>634</v>
      </c>
      <c r="G23" s="136" t="s">
        <v>266</v>
      </c>
      <c r="H23" s="136" t="s">
        <v>14738</v>
      </c>
      <c r="I23" s="121" t="str">
        <f>VLOOKUP(CLEAN(F23),'4-1 World Bank Categories'!$B$4:$C$220,2,FALSE)</f>
        <v>Middle income</v>
      </c>
      <c r="J23" s="136" t="s">
        <v>1692</v>
      </c>
      <c r="K23" s="136" t="s">
        <v>14507</v>
      </c>
      <c r="L23" s="136" t="s">
        <v>14592</v>
      </c>
      <c r="M23" s="156"/>
      <c r="N23" s="136"/>
      <c r="O23" s="136"/>
      <c r="P23" s="136" t="s">
        <v>14509</v>
      </c>
      <c r="Q23" s="124" t="s">
        <v>14510</v>
      </c>
      <c r="R23" s="125" t="s">
        <v>14516</v>
      </c>
      <c r="S23" s="140" t="s">
        <v>1690</v>
      </c>
      <c r="T23" s="142">
        <v>35457.0</v>
      </c>
      <c r="U23" s="140" t="s">
        <v>1692</v>
      </c>
      <c r="V23" s="140" t="s">
        <v>14536</v>
      </c>
      <c r="W23" s="140"/>
    </row>
    <row r="24" ht="22.5" customHeight="1">
      <c r="A24" s="120">
        <v>45927.983740509255</v>
      </c>
      <c r="B24" s="121" t="s">
        <v>14739</v>
      </c>
      <c r="C24" s="122"/>
      <c r="D24" s="121" t="s">
        <v>11316</v>
      </c>
      <c r="E24" s="123">
        <v>31257.0</v>
      </c>
      <c r="F24" s="121" t="s">
        <v>1940</v>
      </c>
      <c r="G24" s="121" t="s">
        <v>14740</v>
      </c>
      <c r="H24" s="121" t="s">
        <v>14741</v>
      </c>
      <c r="I24" s="121" t="str">
        <f>VLOOKUP(CLEAN(F24),'4-1 World Bank Categories'!$B$4:$C$220,2,FALSE)</f>
        <v>High income</v>
      </c>
      <c r="J24" s="121" t="s">
        <v>1938</v>
      </c>
      <c r="K24" s="121" t="s">
        <v>14512</v>
      </c>
      <c r="L24" s="121" t="s">
        <v>14508</v>
      </c>
      <c r="M24" s="122"/>
      <c r="N24" s="121"/>
      <c r="O24" s="121"/>
      <c r="P24" s="121" t="s">
        <v>14509</v>
      </c>
      <c r="Q24" s="124" t="s">
        <v>14510</v>
      </c>
      <c r="R24" s="133" t="s">
        <v>7680</v>
      </c>
      <c r="S24" s="126" t="s">
        <v>14739</v>
      </c>
      <c r="T24" s="127"/>
      <c r="U24" s="127"/>
      <c r="V24" s="127"/>
      <c r="W24" s="127"/>
    </row>
    <row r="25" ht="22.5" customHeight="1">
      <c r="A25" s="135">
        <v>45928.77141203704</v>
      </c>
      <c r="B25" s="136" t="s">
        <v>14742</v>
      </c>
      <c r="C25" s="136"/>
      <c r="D25" s="136" t="s">
        <v>11316</v>
      </c>
      <c r="E25" s="137">
        <v>38475.0</v>
      </c>
      <c r="F25" s="136" t="s">
        <v>14743</v>
      </c>
      <c r="G25" s="136" t="s">
        <v>14744</v>
      </c>
      <c r="H25" s="136" t="s">
        <v>11517</v>
      </c>
      <c r="I25" s="121" t="str">
        <f>VLOOKUP(CLEAN(F25),'4-1 World Bank Categories'!$B$4:$C$220,2,FALSE)</f>
        <v>High income</v>
      </c>
      <c r="J25" s="136" t="s">
        <v>1972</v>
      </c>
      <c r="K25" s="136" t="s">
        <v>14507</v>
      </c>
      <c r="L25" s="136" t="s">
        <v>14745</v>
      </c>
      <c r="M25" s="136" t="s">
        <v>14746</v>
      </c>
      <c r="N25" s="136"/>
      <c r="O25" s="136"/>
      <c r="P25" s="136" t="s">
        <v>14509</v>
      </c>
      <c r="Q25" s="124" t="s">
        <v>14510</v>
      </c>
      <c r="R25" s="125" t="s">
        <v>14516</v>
      </c>
      <c r="S25" s="140" t="s">
        <v>1970</v>
      </c>
      <c r="T25" s="142">
        <v>38475.0</v>
      </c>
      <c r="U25" s="140" t="s">
        <v>1972</v>
      </c>
      <c r="V25" s="140" t="s">
        <v>14586</v>
      </c>
      <c r="W25" s="140"/>
    </row>
    <row r="26" ht="22.5" customHeight="1">
      <c r="A26" s="135">
        <v>45929.06704861111</v>
      </c>
      <c r="B26" s="136" t="s">
        <v>14747</v>
      </c>
      <c r="C26" s="136"/>
      <c r="D26" s="136" t="s">
        <v>11286</v>
      </c>
      <c r="E26" s="137">
        <v>35435.0</v>
      </c>
      <c r="F26" s="136" t="s">
        <v>1540</v>
      </c>
      <c r="G26" s="136" t="s">
        <v>14748</v>
      </c>
      <c r="H26" s="136" t="s">
        <v>142</v>
      </c>
      <c r="I26" s="121" t="str">
        <f>VLOOKUP(CLEAN(F26),'4-1 World Bank Categories'!$B$4:$C$220,2,FALSE)</f>
        <v>Middle income</v>
      </c>
      <c r="J26" s="136" t="s">
        <v>14749</v>
      </c>
      <c r="K26" s="136" t="s">
        <v>14507</v>
      </c>
      <c r="L26" s="136" t="s">
        <v>14508</v>
      </c>
      <c r="M26" s="156"/>
      <c r="N26" s="136"/>
      <c r="O26" s="136"/>
      <c r="P26" s="136" t="s">
        <v>14509</v>
      </c>
      <c r="Q26" s="124" t="s">
        <v>14510</v>
      </c>
      <c r="R26" s="133" t="s">
        <v>7680</v>
      </c>
      <c r="S26" s="140" t="s">
        <v>1984</v>
      </c>
      <c r="T26" s="142">
        <v>35435.0</v>
      </c>
      <c r="U26" s="140" t="s">
        <v>1986</v>
      </c>
      <c r="V26" s="140" t="s">
        <v>14567</v>
      </c>
      <c r="W26" s="140"/>
    </row>
    <row r="27" ht="22.5" customHeight="1">
      <c r="A27" s="135">
        <v>45930.647893518515</v>
      </c>
      <c r="B27" s="136" t="s">
        <v>2048</v>
      </c>
      <c r="C27" s="136"/>
      <c r="D27" s="136" t="s">
        <v>11286</v>
      </c>
      <c r="E27" s="137">
        <v>25119.0</v>
      </c>
      <c r="F27" s="136" t="s">
        <v>448</v>
      </c>
      <c r="G27" s="136" t="s">
        <v>14756</v>
      </c>
      <c r="H27" s="136" t="s">
        <v>12193</v>
      </c>
      <c r="I27" s="121" t="str">
        <f>VLOOKUP(CLEAN(F27),'4-1 World Bank Categories'!$B$4:$C$220,2,FALSE)</f>
        <v>Middle income</v>
      </c>
      <c r="J27" s="136" t="s">
        <v>12356</v>
      </c>
      <c r="K27" s="136" t="s">
        <v>14507</v>
      </c>
      <c r="L27" s="136" t="s">
        <v>14508</v>
      </c>
      <c r="M27" s="136"/>
      <c r="N27" s="136"/>
      <c r="O27" s="136"/>
      <c r="P27" s="136" t="s">
        <v>14509</v>
      </c>
      <c r="Q27" s="157" t="s">
        <v>14510</v>
      </c>
      <c r="R27" s="125" t="s">
        <v>7680</v>
      </c>
      <c r="S27" s="140" t="s">
        <v>2048</v>
      </c>
      <c r="T27" s="158">
        <v>25119.0</v>
      </c>
      <c r="U27" s="140" t="s">
        <v>2050</v>
      </c>
      <c r="V27" s="140"/>
      <c r="W27" s="140"/>
    </row>
    <row r="28" ht="22.5" customHeight="1">
      <c r="A28" s="135">
        <v>45932.03570601852</v>
      </c>
      <c r="B28" s="136" t="s">
        <v>2090</v>
      </c>
      <c r="C28" s="136" t="s">
        <v>14764</v>
      </c>
      <c r="D28" s="136" t="s">
        <v>11316</v>
      </c>
      <c r="E28" s="137">
        <v>31339.0</v>
      </c>
      <c r="F28" s="136" t="s">
        <v>743</v>
      </c>
      <c r="G28" s="136" t="s">
        <v>14765</v>
      </c>
      <c r="H28" s="136" t="s">
        <v>14766</v>
      </c>
      <c r="I28" s="121" t="str">
        <f>VLOOKUP(CLEAN(F28),'4-1 World Bank Categories'!$B$4:$C$220,2,FALSE)</f>
        <v>Low income</v>
      </c>
      <c r="J28" s="136" t="s">
        <v>2092</v>
      </c>
      <c r="K28" s="136" t="s">
        <v>14507</v>
      </c>
      <c r="L28" s="136" t="s">
        <v>14508</v>
      </c>
      <c r="M28" s="136"/>
      <c r="N28" s="136"/>
      <c r="O28" s="136"/>
      <c r="P28" s="136" t="s">
        <v>14509</v>
      </c>
      <c r="Q28" s="124" t="s">
        <v>14510</v>
      </c>
      <c r="R28" s="125" t="s">
        <v>7680</v>
      </c>
      <c r="S28" s="140" t="s">
        <v>2090</v>
      </c>
      <c r="T28" s="142">
        <v>31339.0</v>
      </c>
      <c r="U28" s="140" t="s">
        <v>2092</v>
      </c>
      <c r="V28" s="140" t="s">
        <v>14536</v>
      </c>
      <c r="W28" s="140"/>
    </row>
    <row r="29" ht="22.5" customHeight="1">
      <c r="A29" s="135">
        <v>45933.67369212963</v>
      </c>
      <c r="B29" s="136" t="s">
        <v>2032</v>
      </c>
      <c r="C29" s="136" t="s">
        <v>14775</v>
      </c>
      <c r="D29" s="136" t="s">
        <v>11286</v>
      </c>
      <c r="E29" s="137">
        <v>36659.0</v>
      </c>
      <c r="F29" s="136" t="s">
        <v>634</v>
      </c>
      <c r="G29" s="136" t="s">
        <v>14774</v>
      </c>
      <c r="H29" s="136" t="s">
        <v>11591</v>
      </c>
      <c r="I29" s="121" t="str">
        <f>VLOOKUP(CLEAN(F29),'4-1 World Bank Categories'!$B$4:$C$220,2,FALSE)</f>
        <v>Middle income</v>
      </c>
      <c r="J29" s="136" t="s">
        <v>2034</v>
      </c>
      <c r="K29" s="136" t="s">
        <v>14512</v>
      </c>
      <c r="L29" s="136" t="s">
        <v>14585</v>
      </c>
      <c r="M29" s="136"/>
      <c r="N29" s="136"/>
      <c r="O29" s="136"/>
      <c r="P29" s="136" t="s">
        <v>14509</v>
      </c>
      <c r="Q29" s="124" t="s">
        <v>14510</v>
      </c>
      <c r="R29" s="125" t="s">
        <v>7680</v>
      </c>
      <c r="S29" s="140" t="s">
        <v>2032</v>
      </c>
      <c r="T29" s="142">
        <v>36659.0</v>
      </c>
      <c r="U29" s="140" t="s">
        <v>2034</v>
      </c>
      <c r="V29" s="140" t="s">
        <v>14536</v>
      </c>
      <c r="W29" s="140"/>
    </row>
    <row r="30" ht="22.5" customHeight="1">
      <c r="A30" s="135">
        <v>45943.15556712963</v>
      </c>
      <c r="B30" s="136" t="s">
        <v>14792</v>
      </c>
      <c r="C30" s="136"/>
      <c r="D30" s="136" t="s">
        <v>11316</v>
      </c>
      <c r="E30" s="137">
        <v>26224.0</v>
      </c>
      <c r="F30" s="136" t="s">
        <v>918</v>
      </c>
      <c r="G30" s="136" t="s">
        <v>14793</v>
      </c>
      <c r="H30" s="136" t="s">
        <v>14794</v>
      </c>
      <c r="I30" s="121" t="str">
        <f>VLOOKUP(CLEAN(F30),'4-1 World Bank Categories'!$B$4:$C$220,2,FALSE)</f>
        <v>Middle income</v>
      </c>
      <c r="J30" s="136" t="s">
        <v>14795</v>
      </c>
      <c r="K30" s="136" t="s">
        <v>14507</v>
      </c>
      <c r="L30" s="136" t="s">
        <v>14508</v>
      </c>
      <c r="M30" s="136" t="s">
        <v>14796</v>
      </c>
      <c r="N30" s="136"/>
      <c r="O30" s="136"/>
      <c r="P30" s="136" t="s">
        <v>14509</v>
      </c>
      <c r="Q30" s="124" t="s">
        <v>14510</v>
      </c>
      <c r="R30" s="125" t="s">
        <v>136</v>
      </c>
      <c r="S30" s="140" t="s">
        <v>1878</v>
      </c>
      <c r="T30" s="142">
        <v>26224.0</v>
      </c>
      <c r="U30" s="140" t="s">
        <v>1880</v>
      </c>
      <c r="V30" s="140" t="s">
        <v>14586</v>
      </c>
      <c r="W30" s="140"/>
    </row>
    <row r="31" ht="22.5" customHeight="1">
      <c r="A31" s="135">
        <v>45946.59688657407</v>
      </c>
      <c r="B31" s="136" t="s">
        <v>14799</v>
      </c>
      <c r="C31" s="136"/>
      <c r="D31" s="136" t="s">
        <v>11286</v>
      </c>
      <c r="E31" s="137">
        <v>37372.0</v>
      </c>
      <c r="F31" s="136" t="s">
        <v>3518</v>
      </c>
      <c r="G31" s="136" t="s">
        <v>14800</v>
      </c>
      <c r="H31" s="136" t="s">
        <v>11682</v>
      </c>
      <c r="I31" s="121" t="str">
        <f>VLOOKUP(CLEAN(F31),'4-1 World Bank Categories'!$B$4:$C$220,2,FALSE)</f>
        <v>High income</v>
      </c>
      <c r="J31" s="136" t="s">
        <v>2499</v>
      </c>
      <c r="K31" s="136" t="s">
        <v>14507</v>
      </c>
      <c r="L31" s="136" t="s">
        <v>14508</v>
      </c>
      <c r="M31" s="136"/>
      <c r="N31" s="136"/>
      <c r="O31" s="136"/>
      <c r="P31" s="136" t="s">
        <v>14509</v>
      </c>
      <c r="Q31" s="124" t="s">
        <v>14510</v>
      </c>
      <c r="R31" s="125" t="s">
        <v>7680</v>
      </c>
      <c r="S31" s="140" t="s">
        <v>14801</v>
      </c>
      <c r="T31" s="142">
        <v>37372.0</v>
      </c>
      <c r="U31" s="140" t="s">
        <v>2499</v>
      </c>
      <c r="V31" s="140" t="s">
        <v>14586</v>
      </c>
      <c r="W31" s="140"/>
    </row>
    <row r="32" ht="22.5" customHeight="1">
      <c r="A32" s="143">
        <v>45947.178981481484</v>
      </c>
      <c r="B32" s="144" t="s">
        <v>2515</v>
      </c>
      <c r="C32" s="144"/>
      <c r="D32" s="144" t="s">
        <v>11316</v>
      </c>
      <c r="E32" s="145">
        <v>33297.0</v>
      </c>
      <c r="F32" s="136" t="s">
        <v>675</v>
      </c>
      <c r="G32" s="144" t="s">
        <v>14809</v>
      </c>
      <c r="H32" s="144" t="s">
        <v>562</v>
      </c>
      <c r="I32" s="121" t="str">
        <f>VLOOKUP(CLEAN(F32),'4-1 World Bank Categories'!$B$4:$C$220,2,FALSE)</f>
        <v>Low income</v>
      </c>
      <c r="J32" s="144" t="s">
        <v>2517</v>
      </c>
      <c r="K32" s="144" t="s">
        <v>14507</v>
      </c>
      <c r="L32" s="144" t="s">
        <v>14508</v>
      </c>
      <c r="M32" s="144"/>
      <c r="N32" s="144"/>
      <c r="O32" s="144"/>
      <c r="P32" s="144" t="s">
        <v>14509</v>
      </c>
      <c r="Q32" s="124" t="s">
        <v>14510</v>
      </c>
      <c r="R32" s="133" t="s">
        <v>7680</v>
      </c>
      <c r="S32" s="140" t="s">
        <v>2515</v>
      </c>
      <c r="T32" s="142">
        <v>33297.0</v>
      </c>
      <c r="U32" s="140" t="s">
        <v>2517</v>
      </c>
      <c r="V32" s="140" t="s">
        <v>14536</v>
      </c>
      <c r="W32" s="140"/>
    </row>
    <row r="33" ht="22.5" customHeight="1">
      <c r="A33" s="135">
        <v>45947.31332175926</v>
      </c>
      <c r="B33" s="136" t="s">
        <v>14812</v>
      </c>
      <c r="C33" s="136"/>
      <c r="D33" s="136" t="s">
        <v>11286</v>
      </c>
      <c r="E33" s="137">
        <v>36417.0</v>
      </c>
      <c r="F33" s="136" t="s">
        <v>706</v>
      </c>
      <c r="G33" s="136" t="s">
        <v>14813</v>
      </c>
      <c r="H33" s="136" t="s">
        <v>14814</v>
      </c>
      <c r="I33" s="121" t="str">
        <f>VLOOKUP(CLEAN(F33),'4-1 World Bank Categories'!$B$4:$C$220,2,FALSE)</f>
        <v>Middle income</v>
      </c>
      <c r="J33" s="136" t="s">
        <v>2562</v>
      </c>
      <c r="K33" s="136" t="s">
        <v>14507</v>
      </c>
      <c r="L33" s="136" t="s">
        <v>14508</v>
      </c>
      <c r="M33" s="136"/>
      <c r="N33" s="136"/>
      <c r="O33" s="136"/>
      <c r="P33" s="136" t="s">
        <v>14509</v>
      </c>
      <c r="Q33" s="124" t="s">
        <v>14510</v>
      </c>
      <c r="R33" s="125" t="s">
        <v>7680</v>
      </c>
      <c r="S33" s="140" t="s">
        <v>14815</v>
      </c>
      <c r="T33" s="142">
        <v>36417.0</v>
      </c>
      <c r="U33" s="140" t="s">
        <v>2562</v>
      </c>
      <c r="V33" s="140" t="s">
        <v>14536</v>
      </c>
      <c r="W33" s="140"/>
    </row>
    <row r="34" ht="22.5" customHeight="1">
      <c r="A34" s="135">
        <v>45947.31334490741</v>
      </c>
      <c r="B34" s="136" t="s">
        <v>14816</v>
      </c>
      <c r="C34" s="136"/>
      <c r="D34" s="136" t="s">
        <v>11286</v>
      </c>
      <c r="E34" s="137">
        <v>37086.0</v>
      </c>
      <c r="F34" s="136" t="s">
        <v>5440</v>
      </c>
      <c r="G34" s="136" t="s">
        <v>14817</v>
      </c>
      <c r="H34" s="136" t="s">
        <v>12950</v>
      </c>
      <c r="I34" s="121" t="str">
        <f>VLOOKUP(CLEAN(F34),'4-1 World Bank Categories'!$B$4:$C$220,2,FALSE)</f>
        <v>Middle income</v>
      </c>
      <c r="J34" s="136" t="s">
        <v>2558</v>
      </c>
      <c r="K34" s="136" t="s">
        <v>14507</v>
      </c>
      <c r="L34" s="136" t="s">
        <v>14508</v>
      </c>
      <c r="M34" s="136"/>
      <c r="N34" s="136"/>
      <c r="O34" s="136"/>
      <c r="P34" s="136" t="s">
        <v>14509</v>
      </c>
      <c r="Q34" s="124" t="s">
        <v>14510</v>
      </c>
      <c r="R34" s="125" t="s">
        <v>7680</v>
      </c>
      <c r="S34" s="140" t="s">
        <v>14818</v>
      </c>
      <c r="T34" s="142">
        <v>37086.0</v>
      </c>
      <c r="U34" s="140" t="s">
        <v>2558</v>
      </c>
      <c r="V34" s="140" t="s">
        <v>14586</v>
      </c>
      <c r="W34" s="140"/>
    </row>
    <row r="35" ht="22.5" customHeight="1">
      <c r="A35" s="135">
        <v>45947.313368055555</v>
      </c>
      <c r="B35" s="136" t="s">
        <v>2551</v>
      </c>
      <c r="C35" s="136"/>
      <c r="D35" s="136" t="s">
        <v>11286</v>
      </c>
      <c r="E35" s="137">
        <v>33994.0</v>
      </c>
      <c r="F35" s="136" t="s">
        <v>706</v>
      </c>
      <c r="G35" s="136" t="s">
        <v>14813</v>
      </c>
      <c r="H35" s="136" t="s">
        <v>14819</v>
      </c>
      <c r="I35" s="121" t="str">
        <f>VLOOKUP(CLEAN(F35),'4-1 World Bank Categories'!$B$4:$C$220,2,FALSE)</f>
        <v>Middle income</v>
      </c>
      <c r="J35" s="136" t="s">
        <v>2553</v>
      </c>
      <c r="K35" s="136" t="s">
        <v>14507</v>
      </c>
      <c r="L35" s="136" t="s">
        <v>14508</v>
      </c>
      <c r="M35" s="136"/>
      <c r="N35" s="136"/>
      <c r="O35" s="136"/>
      <c r="P35" s="136" t="s">
        <v>14509</v>
      </c>
      <c r="Q35" s="124" t="s">
        <v>14510</v>
      </c>
      <c r="R35" s="133" t="s">
        <v>7680</v>
      </c>
      <c r="S35" s="140" t="s">
        <v>2551</v>
      </c>
      <c r="T35" s="142">
        <v>33994.0</v>
      </c>
      <c r="U35" s="140" t="s">
        <v>2553</v>
      </c>
      <c r="V35" s="140" t="s">
        <v>14536</v>
      </c>
      <c r="W35" s="140"/>
    </row>
    <row r="36" ht="22.5" customHeight="1">
      <c r="A36" s="135">
        <v>45948.29701388889</v>
      </c>
      <c r="B36" s="136" t="s">
        <v>2594</v>
      </c>
      <c r="C36" s="153"/>
      <c r="D36" s="136" t="s">
        <v>11316</v>
      </c>
      <c r="E36" s="137">
        <v>34126.0</v>
      </c>
      <c r="F36" s="136" t="s">
        <v>14409</v>
      </c>
      <c r="G36" s="136" t="s">
        <v>14825</v>
      </c>
      <c r="H36" s="136" t="s">
        <v>12278</v>
      </c>
      <c r="I36" s="121" t="str">
        <f>VLOOKUP(CLEAN(F36),'4-1 World Bank Categories'!$B$4:$C$220,2,FALSE)</f>
        <v>Middle income</v>
      </c>
      <c r="J36" s="136" t="s">
        <v>2596</v>
      </c>
      <c r="K36" s="136" t="s">
        <v>14507</v>
      </c>
      <c r="L36" s="136" t="s">
        <v>14508</v>
      </c>
      <c r="M36" s="136"/>
      <c r="N36" s="136"/>
      <c r="O36" s="136"/>
      <c r="P36" s="136" t="s">
        <v>14509</v>
      </c>
      <c r="Q36" s="124" t="s">
        <v>14510</v>
      </c>
      <c r="R36" s="133" t="s">
        <v>7680</v>
      </c>
      <c r="S36" s="140" t="s">
        <v>2594</v>
      </c>
      <c r="T36" s="142">
        <v>34126.0</v>
      </c>
      <c r="U36" s="140" t="s">
        <v>2596</v>
      </c>
      <c r="V36" s="140" t="s">
        <v>14536</v>
      </c>
      <c r="W36" s="140"/>
    </row>
    <row r="37" ht="22.5" customHeight="1">
      <c r="A37" s="135">
        <v>45948.80013888889</v>
      </c>
      <c r="B37" s="136" t="s">
        <v>14827</v>
      </c>
      <c r="C37" s="136" t="s">
        <v>14828</v>
      </c>
      <c r="D37" s="136" t="s">
        <v>11286</v>
      </c>
      <c r="E37" s="137">
        <v>34099.0</v>
      </c>
      <c r="F37" s="136" t="s">
        <v>14415</v>
      </c>
      <c r="G37" s="136" t="s">
        <v>14829</v>
      </c>
      <c r="H37" s="136" t="s">
        <v>14830</v>
      </c>
      <c r="I37" s="121" t="str">
        <f>VLOOKUP(CLEAN(F37),'4-1 World Bank Categories'!$B$4:$C$220,2,FALSE)</f>
        <v>Middle income</v>
      </c>
      <c r="J37" s="136" t="s">
        <v>2618</v>
      </c>
      <c r="K37" s="136" t="s">
        <v>14507</v>
      </c>
      <c r="L37" s="136" t="s">
        <v>14508</v>
      </c>
      <c r="M37" s="136"/>
      <c r="N37" s="136"/>
      <c r="O37" s="136"/>
      <c r="P37" s="136" t="s">
        <v>14509</v>
      </c>
      <c r="Q37" s="124" t="s">
        <v>14510</v>
      </c>
      <c r="R37" s="133" t="s">
        <v>7680</v>
      </c>
      <c r="S37" s="140" t="s">
        <v>14831</v>
      </c>
      <c r="T37" s="142">
        <v>34099.0</v>
      </c>
      <c r="U37" s="140" t="s">
        <v>2618</v>
      </c>
      <c r="V37" s="140" t="s">
        <v>14586</v>
      </c>
      <c r="W37" s="140"/>
    </row>
    <row r="38" ht="22.5" customHeight="1">
      <c r="A38" s="135">
        <v>45949.128912037035</v>
      </c>
      <c r="B38" s="136" t="s">
        <v>14835</v>
      </c>
      <c r="C38" s="153"/>
      <c r="D38" s="136" t="s">
        <v>11286</v>
      </c>
      <c r="E38" s="137">
        <v>36381.0</v>
      </c>
      <c r="F38" s="136" t="s">
        <v>14415</v>
      </c>
      <c r="G38" s="136" t="s">
        <v>14836</v>
      </c>
      <c r="H38" s="136" t="s">
        <v>14837</v>
      </c>
      <c r="I38" s="121" t="str">
        <f>VLOOKUP(CLEAN(F38),'4-1 World Bank Categories'!$B$4:$C$220,2,FALSE)</f>
        <v>Middle income</v>
      </c>
      <c r="J38" s="136" t="s">
        <v>2655</v>
      </c>
      <c r="K38" s="136" t="s">
        <v>14507</v>
      </c>
      <c r="L38" s="136" t="s">
        <v>14508</v>
      </c>
      <c r="M38" s="136"/>
      <c r="N38" s="136"/>
      <c r="O38" s="136"/>
      <c r="P38" s="136" t="s">
        <v>14509</v>
      </c>
      <c r="Q38" s="124" t="s">
        <v>14510</v>
      </c>
      <c r="R38" s="133" t="s">
        <v>7680</v>
      </c>
      <c r="S38" s="140" t="s">
        <v>14835</v>
      </c>
      <c r="T38" s="142">
        <v>36381.0</v>
      </c>
      <c r="U38" s="140" t="s">
        <v>2655</v>
      </c>
      <c r="V38" s="140" t="s">
        <v>14536</v>
      </c>
      <c r="W38" s="140"/>
    </row>
    <row r="39" ht="22.5" customHeight="1">
      <c r="A39" s="135">
        <v>45949.23201388889</v>
      </c>
      <c r="B39" s="136" t="s">
        <v>2659</v>
      </c>
      <c r="C39" s="153"/>
      <c r="D39" s="136" t="s">
        <v>11286</v>
      </c>
      <c r="E39" s="137">
        <v>37412.0</v>
      </c>
      <c r="F39" s="136" t="s">
        <v>14409</v>
      </c>
      <c r="G39" s="136" t="s">
        <v>14825</v>
      </c>
      <c r="H39" s="136" t="s">
        <v>12050</v>
      </c>
      <c r="I39" s="121" t="str">
        <f>VLOOKUP(CLEAN(F39),'4-1 World Bank Categories'!$B$4:$C$220,2,FALSE)</f>
        <v>Middle income</v>
      </c>
      <c r="J39" s="136" t="s">
        <v>2661</v>
      </c>
      <c r="K39" s="136" t="s">
        <v>14507</v>
      </c>
      <c r="L39" s="136" t="s">
        <v>14508</v>
      </c>
      <c r="M39" s="136"/>
      <c r="N39" s="136"/>
      <c r="O39" s="136"/>
      <c r="P39" s="136" t="s">
        <v>14509</v>
      </c>
      <c r="Q39" s="124" t="s">
        <v>14510</v>
      </c>
      <c r="R39" s="125" t="s">
        <v>7680</v>
      </c>
      <c r="S39" s="140" t="s">
        <v>2659</v>
      </c>
      <c r="T39" s="142">
        <v>37412.0</v>
      </c>
      <c r="U39" s="140" t="s">
        <v>2661</v>
      </c>
      <c r="V39" s="140" t="s">
        <v>14536</v>
      </c>
      <c r="W39" s="140"/>
    </row>
    <row r="40" ht="22.5" customHeight="1">
      <c r="A40" s="135">
        <v>45950.12636574074</v>
      </c>
      <c r="B40" s="136" t="s">
        <v>14839</v>
      </c>
      <c r="C40" s="153"/>
      <c r="D40" s="136" t="s">
        <v>11316</v>
      </c>
      <c r="E40" s="137">
        <v>28979.0</v>
      </c>
      <c r="F40" s="136" t="s">
        <v>918</v>
      </c>
      <c r="G40" s="136" t="s">
        <v>14840</v>
      </c>
      <c r="H40" s="136" t="s">
        <v>14841</v>
      </c>
      <c r="I40" s="121" t="str">
        <f>VLOOKUP(CLEAN(F40),'4-1 World Bank Categories'!$B$4:$C$220,2,FALSE)</f>
        <v>Middle income</v>
      </c>
      <c r="J40" s="136" t="s">
        <v>2694</v>
      </c>
      <c r="K40" s="136" t="s">
        <v>14507</v>
      </c>
      <c r="L40" s="136" t="s">
        <v>14508</v>
      </c>
      <c r="M40" s="136" t="s">
        <v>14842</v>
      </c>
      <c r="N40" s="136"/>
      <c r="O40" s="136"/>
      <c r="P40" s="136" t="s">
        <v>14509</v>
      </c>
      <c r="Q40" s="124" t="s">
        <v>14510</v>
      </c>
      <c r="R40" s="125" t="s">
        <v>14516</v>
      </c>
      <c r="S40" s="140" t="s">
        <v>2692</v>
      </c>
      <c r="T40" s="142">
        <v>28979.0</v>
      </c>
      <c r="U40" s="140" t="s">
        <v>2694</v>
      </c>
      <c r="V40" s="140" t="s">
        <v>14586</v>
      </c>
      <c r="W40" s="140"/>
    </row>
    <row r="41" ht="22.5" customHeight="1">
      <c r="A41" s="135">
        <v>45950.13379629629</v>
      </c>
      <c r="B41" s="136" t="s">
        <v>14843</v>
      </c>
      <c r="C41" s="153"/>
      <c r="D41" s="136" t="s">
        <v>11316</v>
      </c>
      <c r="E41" s="137">
        <v>27390.0</v>
      </c>
      <c r="F41" s="136" t="s">
        <v>314</v>
      </c>
      <c r="G41" s="136" t="s">
        <v>14844</v>
      </c>
      <c r="H41" s="136" t="s">
        <v>13327</v>
      </c>
      <c r="I41" s="121" t="str">
        <f>VLOOKUP(CLEAN(F41),'4-1 World Bank Categories'!$B$4:$C$220,2,FALSE)</f>
        <v>Middle income</v>
      </c>
      <c r="J41" s="136" t="s">
        <v>3453</v>
      </c>
      <c r="K41" s="136" t="s">
        <v>14507</v>
      </c>
      <c r="L41" s="136" t="s">
        <v>14508</v>
      </c>
      <c r="M41" s="136"/>
      <c r="N41" s="136"/>
      <c r="O41" s="136"/>
      <c r="P41" s="136" t="s">
        <v>14509</v>
      </c>
      <c r="Q41" s="124" t="s">
        <v>14510</v>
      </c>
      <c r="R41" s="133" t="s">
        <v>7680</v>
      </c>
      <c r="S41" s="140" t="s">
        <v>3451</v>
      </c>
      <c r="T41" s="142">
        <v>27390.0</v>
      </c>
      <c r="U41" s="140" t="s">
        <v>3453</v>
      </c>
      <c r="V41" s="140" t="s">
        <v>14586</v>
      </c>
      <c r="W41" s="140"/>
    </row>
    <row r="42" ht="22.5" customHeight="1">
      <c r="A42" s="135">
        <v>45951.21988425926</v>
      </c>
      <c r="B42" s="136" t="s">
        <v>2721</v>
      </c>
      <c r="C42" s="136" t="s">
        <v>13253</v>
      </c>
      <c r="D42" s="136" t="s">
        <v>11316</v>
      </c>
      <c r="E42" s="137">
        <v>38579.0</v>
      </c>
      <c r="F42" s="136" t="s">
        <v>314</v>
      </c>
      <c r="G42" s="136" t="s">
        <v>14847</v>
      </c>
      <c r="H42" s="136" t="s">
        <v>246</v>
      </c>
      <c r="I42" s="121" t="str">
        <f>VLOOKUP(CLEAN(F42),'4-1 World Bank Categories'!$B$4:$C$220,2,FALSE)</f>
        <v>Middle income</v>
      </c>
      <c r="J42" s="136" t="s">
        <v>2723</v>
      </c>
      <c r="K42" s="136" t="s">
        <v>14507</v>
      </c>
      <c r="L42" s="136" t="s">
        <v>14592</v>
      </c>
      <c r="M42" s="136"/>
      <c r="N42" s="136"/>
      <c r="O42" s="136"/>
      <c r="P42" s="136" t="s">
        <v>14509</v>
      </c>
      <c r="Q42" s="124" t="s">
        <v>14510</v>
      </c>
      <c r="R42" s="125" t="s">
        <v>7680</v>
      </c>
      <c r="S42" s="140" t="s">
        <v>2721</v>
      </c>
      <c r="T42" s="142">
        <v>38579.0</v>
      </c>
      <c r="U42" s="140" t="s">
        <v>2723</v>
      </c>
      <c r="V42" s="140" t="s">
        <v>14536</v>
      </c>
      <c r="W42" s="140"/>
    </row>
    <row r="43" ht="22.5" customHeight="1">
      <c r="A43" s="135">
        <v>45952.287199074075</v>
      </c>
      <c r="B43" s="136" t="s">
        <v>14850</v>
      </c>
      <c r="C43" s="153"/>
      <c r="D43" s="136" t="s">
        <v>11316</v>
      </c>
      <c r="E43" s="137">
        <v>35236.0</v>
      </c>
      <c r="F43" s="136" t="s">
        <v>272</v>
      </c>
      <c r="G43" s="136" t="s">
        <v>14851</v>
      </c>
      <c r="H43" s="136" t="s">
        <v>14852</v>
      </c>
      <c r="I43" s="121" t="str">
        <f>VLOOKUP(CLEAN(F43),'4-1 World Bank Categories'!$B$4:$C$220,2,FALSE)</f>
        <v>Low income</v>
      </c>
      <c r="J43" s="136" t="s">
        <v>2775</v>
      </c>
      <c r="K43" s="136" t="s">
        <v>14507</v>
      </c>
      <c r="L43" s="136" t="s">
        <v>14508</v>
      </c>
      <c r="M43" s="136"/>
      <c r="N43" s="136"/>
      <c r="O43" s="136"/>
      <c r="P43" s="136" t="s">
        <v>14509</v>
      </c>
      <c r="Q43" s="124" t="s">
        <v>14510</v>
      </c>
      <c r="R43" s="133" t="s">
        <v>7680</v>
      </c>
      <c r="S43" s="140" t="s">
        <v>2773</v>
      </c>
      <c r="T43" s="142">
        <v>35236.0</v>
      </c>
      <c r="U43" s="140" t="s">
        <v>2775</v>
      </c>
      <c r="V43" s="140" t="s">
        <v>14536</v>
      </c>
      <c r="W43" s="140"/>
    </row>
    <row r="44" ht="22.5" customHeight="1">
      <c r="A44" s="135">
        <v>45952.50922453704</v>
      </c>
      <c r="B44" s="136" t="s">
        <v>333</v>
      </c>
      <c r="C44" s="153"/>
      <c r="D44" s="136" t="s">
        <v>11316</v>
      </c>
      <c r="E44" s="137">
        <v>37547.0</v>
      </c>
      <c r="F44" s="136" t="s">
        <v>272</v>
      </c>
      <c r="G44" s="136" t="s">
        <v>14859</v>
      </c>
      <c r="H44" s="136" t="s">
        <v>11682</v>
      </c>
      <c r="I44" s="121" t="str">
        <f>VLOOKUP(CLEAN(F44),'4-1 World Bank Categories'!$B$4:$C$220,2,FALSE)</f>
        <v>Low income</v>
      </c>
      <c r="J44" s="136" t="s">
        <v>335</v>
      </c>
      <c r="K44" s="136" t="s">
        <v>14507</v>
      </c>
      <c r="L44" s="136" t="s">
        <v>14508</v>
      </c>
      <c r="M44" s="136"/>
      <c r="N44" s="136"/>
      <c r="O44" s="136"/>
      <c r="P44" s="136" t="s">
        <v>14509</v>
      </c>
      <c r="Q44" s="124" t="s">
        <v>14510</v>
      </c>
      <c r="R44" s="133" t="s">
        <v>7680</v>
      </c>
      <c r="S44" s="140" t="s">
        <v>333</v>
      </c>
      <c r="T44" s="142">
        <v>37182.0</v>
      </c>
      <c r="U44" s="140" t="s">
        <v>335</v>
      </c>
      <c r="V44" s="140" t="s">
        <v>14643</v>
      </c>
      <c r="W44" s="140"/>
    </row>
    <row r="45" ht="22.5" customHeight="1">
      <c r="A45" s="143">
        <v>45952.55725694444</v>
      </c>
      <c r="B45" s="144" t="s">
        <v>14863</v>
      </c>
      <c r="C45" s="160"/>
      <c r="D45" s="144" t="s">
        <v>11286</v>
      </c>
      <c r="E45" s="145">
        <v>29011.0</v>
      </c>
      <c r="F45" s="144" t="s">
        <v>192</v>
      </c>
      <c r="G45" s="144" t="s">
        <v>14856</v>
      </c>
      <c r="H45" s="144" t="s">
        <v>14864</v>
      </c>
      <c r="I45" s="121" t="str">
        <f>VLOOKUP(CLEAN(F45),'4-1 World Bank Categories'!$B$4:$C$220,2,FALSE)</f>
        <v>Middle income</v>
      </c>
      <c r="J45" s="144" t="s">
        <v>191</v>
      </c>
      <c r="K45" s="144" t="s">
        <v>14507</v>
      </c>
      <c r="L45" s="144" t="s">
        <v>14508</v>
      </c>
      <c r="M45" s="144" t="s">
        <v>14865</v>
      </c>
      <c r="N45" s="144"/>
      <c r="O45" s="144"/>
      <c r="P45" s="144" t="s">
        <v>14509</v>
      </c>
      <c r="Q45" s="124" t="s">
        <v>14510</v>
      </c>
      <c r="R45" s="133" t="s">
        <v>7680</v>
      </c>
      <c r="S45" s="140" t="s">
        <v>189</v>
      </c>
      <c r="T45" s="142">
        <v>29011.0</v>
      </c>
      <c r="U45" s="140" t="s">
        <v>191</v>
      </c>
      <c r="V45" s="140" t="s">
        <v>14536</v>
      </c>
      <c r="W45" s="140"/>
    </row>
    <row r="46" ht="22.5" customHeight="1">
      <c r="A46" s="135">
        <v>45952.73956018518</v>
      </c>
      <c r="B46" s="136" t="s">
        <v>1707</v>
      </c>
      <c r="C46" s="153"/>
      <c r="D46" s="136" t="s">
        <v>11286</v>
      </c>
      <c r="E46" s="137">
        <v>36498.0</v>
      </c>
      <c r="F46" s="136" t="s">
        <v>634</v>
      </c>
      <c r="G46" s="136" t="s">
        <v>266</v>
      </c>
      <c r="H46" s="136" t="s">
        <v>12619</v>
      </c>
      <c r="I46" s="121" t="str">
        <f>VLOOKUP(CLEAN(F46),'4-1 World Bank Categories'!$B$4:$C$220,2,FALSE)</f>
        <v>Middle income</v>
      </c>
      <c r="J46" s="136" t="s">
        <v>1709</v>
      </c>
      <c r="K46" s="136" t="s">
        <v>14507</v>
      </c>
      <c r="L46" s="136" t="s">
        <v>14592</v>
      </c>
      <c r="M46" s="136"/>
      <c r="N46" s="136"/>
      <c r="O46" s="136"/>
      <c r="P46" s="136" t="s">
        <v>14509</v>
      </c>
      <c r="Q46" s="124" t="s">
        <v>14510</v>
      </c>
      <c r="R46" s="125" t="s">
        <v>14516</v>
      </c>
      <c r="S46" s="140" t="s">
        <v>1707</v>
      </c>
      <c r="T46" s="142">
        <v>36498.0</v>
      </c>
      <c r="U46" s="140" t="s">
        <v>1709</v>
      </c>
      <c r="V46" s="140" t="s">
        <v>14536</v>
      </c>
      <c r="W46" s="140"/>
    </row>
    <row r="47" ht="22.5" customHeight="1">
      <c r="A47" s="135">
        <v>45952.83193287037</v>
      </c>
      <c r="B47" s="136" t="s">
        <v>14870</v>
      </c>
      <c r="C47" s="153"/>
      <c r="D47" s="136" t="s">
        <v>11286</v>
      </c>
      <c r="E47" s="137">
        <v>37163.0</v>
      </c>
      <c r="F47" s="136" t="s">
        <v>887</v>
      </c>
      <c r="G47" s="136" t="s">
        <v>14871</v>
      </c>
      <c r="H47" s="136" t="s">
        <v>14872</v>
      </c>
      <c r="I47" s="121" t="str">
        <f>VLOOKUP(CLEAN(F47),'4-1 World Bank Categories'!$B$4:$C$220,2,FALSE)</f>
        <v>Low income</v>
      </c>
      <c r="J47" s="136" t="s">
        <v>2267</v>
      </c>
      <c r="K47" s="136" t="s">
        <v>14507</v>
      </c>
      <c r="L47" s="136" t="s">
        <v>14508</v>
      </c>
      <c r="M47" s="136"/>
      <c r="N47" s="136"/>
      <c r="O47" s="136"/>
      <c r="P47" s="136" t="s">
        <v>14509</v>
      </c>
      <c r="Q47" s="124" t="s">
        <v>14510</v>
      </c>
      <c r="R47" s="133" t="s">
        <v>7680</v>
      </c>
      <c r="S47" s="140" t="s">
        <v>14873</v>
      </c>
      <c r="T47" s="142">
        <v>37163.0</v>
      </c>
      <c r="U47" s="140" t="s">
        <v>2267</v>
      </c>
      <c r="V47" s="140" t="s">
        <v>14536</v>
      </c>
      <c r="W47" s="140"/>
    </row>
    <row r="48" ht="22.5" customHeight="1">
      <c r="A48" s="135">
        <v>45952.890497685185</v>
      </c>
      <c r="B48" s="136" t="s">
        <v>2828</v>
      </c>
      <c r="C48" s="153"/>
      <c r="D48" s="136" t="s">
        <v>11286</v>
      </c>
      <c r="E48" s="137">
        <v>34219.0</v>
      </c>
      <c r="F48" s="136" t="s">
        <v>634</v>
      </c>
      <c r="G48" s="136" t="s">
        <v>14874</v>
      </c>
      <c r="H48" s="136" t="s">
        <v>14875</v>
      </c>
      <c r="I48" s="121" t="str">
        <f>VLOOKUP(CLEAN(F48),'4-1 World Bank Categories'!$B$4:$C$220,2,FALSE)</f>
        <v>Middle income</v>
      </c>
      <c r="J48" s="136" t="s">
        <v>2830</v>
      </c>
      <c r="K48" s="136" t="s">
        <v>14512</v>
      </c>
      <c r="L48" s="136" t="s">
        <v>14876</v>
      </c>
      <c r="M48" s="136"/>
      <c r="N48" s="136"/>
      <c r="O48" s="136"/>
      <c r="P48" s="136" t="s">
        <v>14509</v>
      </c>
      <c r="Q48" s="124" t="s">
        <v>14510</v>
      </c>
      <c r="R48" s="125" t="s">
        <v>7680</v>
      </c>
      <c r="S48" s="140" t="s">
        <v>2828</v>
      </c>
      <c r="T48" s="142">
        <v>34219.0</v>
      </c>
      <c r="U48" s="140" t="s">
        <v>2830</v>
      </c>
      <c r="V48" s="140" t="s">
        <v>14536</v>
      </c>
      <c r="W48" s="140"/>
    </row>
    <row r="49" ht="22.5" customHeight="1">
      <c r="A49" s="135">
        <v>45952.99049768518</v>
      </c>
      <c r="B49" s="136" t="s">
        <v>14877</v>
      </c>
      <c r="C49" s="153"/>
      <c r="D49" s="136" t="s">
        <v>11286</v>
      </c>
      <c r="E49" s="137">
        <v>35438.0</v>
      </c>
      <c r="F49" s="136" t="s">
        <v>836</v>
      </c>
      <c r="G49" s="136" t="s">
        <v>14878</v>
      </c>
      <c r="H49" s="136" t="s">
        <v>14879</v>
      </c>
      <c r="I49" s="121" t="str">
        <f>VLOOKUP(CLEAN(F49),'4-1 World Bank Categories'!$B$4:$C$220,2,FALSE)</f>
        <v>Middle income</v>
      </c>
      <c r="J49" s="136" t="s">
        <v>2866</v>
      </c>
      <c r="K49" s="136" t="s">
        <v>14512</v>
      </c>
      <c r="L49" s="136" t="s">
        <v>14876</v>
      </c>
      <c r="M49" s="136"/>
      <c r="N49" s="136"/>
      <c r="O49" s="136"/>
      <c r="P49" s="136" t="s">
        <v>14509</v>
      </c>
      <c r="Q49" s="124" t="s">
        <v>14510</v>
      </c>
      <c r="R49" s="133" t="s">
        <v>7680</v>
      </c>
      <c r="S49" s="140" t="s">
        <v>2864</v>
      </c>
      <c r="T49" s="142">
        <v>35438.0</v>
      </c>
      <c r="U49" s="140" t="s">
        <v>2866</v>
      </c>
      <c r="V49" s="140" t="s">
        <v>14586</v>
      </c>
      <c r="W49" s="140"/>
    </row>
    <row r="50" ht="22.5" customHeight="1">
      <c r="A50" s="135">
        <v>45953.0252662037</v>
      </c>
      <c r="B50" s="136" t="s">
        <v>14880</v>
      </c>
      <c r="C50" s="153"/>
      <c r="D50" s="136" t="s">
        <v>11286</v>
      </c>
      <c r="E50" s="137">
        <v>23483.0</v>
      </c>
      <c r="F50" s="136" t="s">
        <v>836</v>
      </c>
      <c r="G50" s="136" t="s">
        <v>14881</v>
      </c>
      <c r="H50" s="136" t="s">
        <v>14882</v>
      </c>
      <c r="I50" s="121" t="str">
        <f>VLOOKUP(CLEAN(F50),'4-1 World Bank Categories'!$B$4:$C$220,2,FALSE)</f>
        <v>Middle income</v>
      </c>
      <c r="J50" s="136" t="s">
        <v>1779</v>
      </c>
      <c r="K50" s="136" t="s">
        <v>14507</v>
      </c>
      <c r="L50" s="136" t="s">
        <v>14508</v>
      </c>
      <c r="M50" s="136" t="s">
        <v>14883</v>
      </c>
      <c r="N50" s="136"/>
      <c r="O50" s="136"/>
      <c r="P50" s="136" t="s">
        <v>14509</v>
      </c>
      <c r="Q50" s="124" t="s">
        <v>14510</v>
      </c>
      <c r="R50" s="125" t="s">
        <v>7680</v>
      </c>
      <c r="S50" s="140" t="s">
        <v>14884</v>
      </c>
      <c r="T50" s="142">
        <v>22752.0</v>
      </c>
      <c r="U50" s="140" t="s">
        <v>1779</v>
      </c>
      <c r="V50" s="140" t="s">
        <v>14555</v>
      </c>
      <c r="W50" s="140"/>
    </row>
    <row r="51" ht="22.5" customHeight="1">
      <c r="A51" s="135">
        <v>45953.91950231481</v>
      </c>
      <c r="B51" s="136" t="s">
        <v>2604</v>
      </c>
      <c r="C51" s="153"/>
      <c r="D51" s="136" t="s">
        <v>11316</v>
      </c>
      <c r="E51" s="137">
        <v>31262.0</v>
      </c>
      <c r="F51" s="136" t="s">
        <v>634</v>
      </c>
      <c r="G51" s="136" t="s">
        <v>14889</v>
      </c>
      <c r="H51" s="136" t="s">
        <v>14890</v>
      </c>
      <c r="I51" s="121" t="str">
        <f>VLOOKUP(CLEAN(F51),'4-1 World Bank Categories'!$B$4:$C$220,2,FALSE)</f>
        <v>Middle income</v>
      </c>
      <c r="J51" s="136" t="s">
        <v>2606</v>
      </c>
      <c r="K51" s="136" t="s">
        <v>14512</v>
      </c>
      <c r="L51" s="136" t="s">
        <v>14508</v>
      </c>
      <c r="M51" s="136"/>
      <c r="N51" s="136"/>
      <c r="O51" s="136"/>
      <c r="P51" s="136" t="s">
        <v>14509</v>
      </c>
      <c r="Q51" s="124" t="s">
        <v>14510</v>
      </c>
      <c r="R51" s="125" t="s">
        <v>7680</v>
      </c>
      <c r="S51" s="140" t="s">
        <v>2604</v>
      </c>
      <c r="T51" s="142">
        <v>31262.0</v>
      </c>
      <c r="U51" s="140" t="s">
        <v>2606</v>
      </c>
      <c r="V51" s="140" t="s">
        <v>14536</v>
      </c>
      <c r="W51" s="140"/>
    </row>
    <row r="52" ht="22.5" customHeight="1">
      <c r="A52" s="135">
        <v>45954.06649305556</v>
      </c>
      <c r="B52" s="136" t="s">
        <v>14891</v>
      </c>
      <c r="C52" s="153"/>
      <c r="D52" s="136" t="s">
        <v>11286</v>
      </c>
      <c r="E52" s="137">
        <v>36855.0</v>
      </c>
      <c r="F52" s="136" t="s">
        <v>272</v>
      </c>
      <c r="G52" s="136" t="s">
        <v>14892</v>
      </c>
      <c r="H52" s="136" t="s">
        <v>11973</v>
      </c>
      <c r="I52" s="121" t="str">
        <f>VLOOKUP(CLEAN(F52),'4-1 World Bank Categories'!$B$4:$C$220,2,FALSE)</f>
        <v>Low income</v>
      </c>
      <c r="J52" s="136" t="s">
        <v>2940</v>
      </c>
      <c r="K52" s="136" t="s">
        <v>14507</v>
      </c>
      <c r="L52" s="147">
        <v>46203.0</v>
      </c>
      <c r="M52" s="136"/>
      <c r="N52" s="136"/>
      <c r="O52" s="136"/>
      <c r="P52" s="136" t="s">
        <v>14509</v>
      </c>
      <c r="Q52" s="124" t="s">
        <v>14510</v>
      </c>
      <c r="R52" s="133" t="s">
        <v>7680</v>
      </c>
      <c r="S52" s="140" t="s">
        <v>14891</v>
      </c>
      <c r="T52" s="142">
        <v>36855.0</v>
      </c>
      <c r="U52" s="140" t="s">
        <v>2940</v>
      </c>
      <c r="V52" s="140" t="s">
        <v>14536</v>
      </c>
      <c r="W52" s="140"/>
    </row>
    <row r="53" ht="22.5" customHeight="1">
      <c r="A53" s="135">
        <v>45955.19865740741</v>
      </c>
      <c r="B53" s="136" t="s">
        <v>1099</v>
      </c>
      <c r="C53" s="153"/>
      <c r="D53" s="136" t="s">
        <v>11286</v>
      </c>
      <c r="E53" s="137">
        <v>36376.0</v>
      </c>
      <c r="F53" s="136" t="s">
        <v>132</v>
      </c>
      <c r="G53" s="136" t="s">
        <v>14905</v>
      </c>
      <c r="H53" s="136" t="s">
        <v>11682</v>
      </c>
      <c r="I53" s="121" t="str">
        <f>VLOOKUP(CLEAN(F53),'4-1 World Bank Categories'!$B$4:$C$220,2,FALSE)</f>
        <v>Middle income</v>
      </c>
      <c r="J53" s="136" t="s">
        <v>7445</v>
      </c>
      <c r="K53" s="136" t="s">
        <v>14507</v>
      </c>
      <c r="L53" s="136" t="s">
        <v>14508</v>
      </c>
      <c r="M53" s="136"/>
      <c r="N53" s="136"/>
      <c r="O53" s="136"/>
      <c r="P53" s="136" t="s">
        <v>14509</v>
      </c>
      <c r="Q53" s="124" t="s">
        <v>14510</v>
      </c>
      <c r="R53" s="125" t="s">
        <v>7680</v>
      </c>
      <c r="S53" s="140" t="s">
        <v>1099</v>
      </c>
      <c r="T53" s="142">
        <v>36376.0</v>
      </c>
      <c r="U53" s="140" t="s">
        <v>1101</v>
      </c>
      <c r="V53" s="140" t="s">
        <v>14536</v>
      </c>
      <c r="W53" s="140"/>
    </row>
    <row r="54" ht="22.5" customHeight="1">
      <c r="A54" s="161">
        <v>45957.16171296296</v>
      </c>
      <c r="B54" s="162" t="s">
        <v>14912</v>
      </c>
      <c r="C54" s="163"/>
      <c r="D54" s="162" t="s">
        <v>11286</v>
      </c>
      <c r="E54" s="164">
        <v>36253.0</v>
      </c>
      <c r="F54" s="162" t="s">
        <v>14913</v>
      </c>
      <c r="G54" s="162" t="s">
        <v>14914</v>
      </c>
      <c r="H54" s="162" t="s">
        <v>14915</v>
      </c>
      <c r="I54" s="121" t="str">
        <f>VLOOKUP(CLEAN(F54),'4-1 World Bank Categories'!$B$4:$C$220,2,FALSE)</f>
        <v>Middle income</v>
      </c>
      <c r="J54" s="162" t="s">
        <v>2796</v>
      </c>
      <c r="K54" s="162" t="s">
        <v>14507</v>
      </c>
      <c r="L54" s="162" t="s">
        <v>14508</v>
      </c>
      <c r="M54" s="162"/>
      <c r="N54" s="162"/>
      <c r="O54" s="162"/>
      <c r="P54" s="162" t="s">
        <v>14509</v>
      </c>
      <c r="Q54" s="124" t="s">
        <v>14510</v>
      </c>
      <c r="R54" s="133" t="s">
        <v>136</v>
      </c>
      <c r="S54" s="140" t="s">
        <v>2794</v>
      </c>
      <c r="T54" s="142">
        <v>36253.0</v>
      </c>
      <c r="U54" s="140" t="s">
        <v>2796</v>
      </c>
      <c r="V54" s="140" t="s">
        <v>14536</v>
      </c>
      <c r="W54" s="140"/>
    </row>
    <row r="55" ht="22.5" customHeight="1">
      <c r="A55" s="135">
        <v>45957.26143518519</v>
      </c>
      <c r="B55" s="136" t="s">
        <v>14919</v>
      </c>
      <c r="C55" s="153"/>
      <c r="D55" s="136" t="s">
        <v>11316</v>
      </c>
      <c r="E55" s="137">
        <v>35712.0</v>
      </c>
      <c r="F55" s="136" t="s">
        <v>314</v>
      </c>
      <c r="G55" s="136" t="s">
        <v>14920</v>
      </c>
      <c r="H55" s="136" t="s">
        <v>11590</v>
      </c>
      <c r="I55" s="121" t="str">
        <f>VLOOKUP(CLEAN(F55),'4-1 World Bank Categories'!$B$4:$C$220,2,FALSE)</f>
        <v>Middle income</v>
      </c>
      <c r="J55" s="136" t="s">
        <v>3066</v>
      </c>
      <c r="K55" s="136" t="s">
        <v>14507</v>
      </c>
      <c r="L55" s="136" t="s">
        <v>14508</v>
      </c>
      <c r="M55" s="136"/>
      <c r="N55" s="136"/>
      <c r="O55" s="136"/>
      <c r="P55" s="136" t="s">
        <v>14509</v>
      </c>
      <c r="Q55" s="124" t="s">
        <v>14510</v>
      </c>
      <c r="R55" s="133" t="s">
        <v>7680</v>
      </c>
      <c r="S55" s="140" t="s">
        <v>3064</v>
      </c>
      <c r="T55" s="142">
        <v>35712.0</v>
      </c>
      <c r="U55" s="140" t="s">
        <v>3066</v>
      </c>
      <c r="V55" s="140" t="s">
        <v>14586</v>
      </c>
      <c r="W55" s="140"/>
    </row>
    <row r="56" ht="22.5" customHeight="1">
      <c r="A56" s="135">
        <v>45957.283680555556</v>
      </c>
      <c r="B56" s="136" t="s">
        <v>14921</v>
      </c>
      <c r="C56" s="153"/>
      <c r="D56" s="136" t="s">
        <v>11316</v>
      </c>
      <c r="E56" s="137">
        <v>30098.0</v>
      </c>
      <c r="F56" s="136" t="s">
        <v>314</v>
      </c>
      <c r="G56" s="136" t="s">
        <v>14922</v>
      </c>
      <c r="H56" s="136" t="s">
        <v>14923</v>
      </c>
      <c r="I56" s="121" t="str">
        <f>VLOOKUP(CLEAN(F56),'4-1 World Bank Categories'!$B$4:$C$220,2,FALSE)</f>
        <v>Middle income</v>
      </c>
      <c r="J56" s="136" t="s">
        <v>3041</v>
      </c>
      <c r="K56" s="136" t="s">
        <v>14507</v>
      </c>
      <c r="L56" s="136" t="s">
        <v>14508</v>
      </c>
      <c r="M56" s="136"/>
      <c r="N56" s="136"/>
      <c r="O56" s="136"/>
      <c r="P56" s="136" t="s">
        <v>14509</v>
      </c>
      <c r="Q56" s="124" t="s">
        <v>14510</v>
      </c>
      <c r="R56" s="125" t="s">
        <v>7680</v>
      </c>
      <c r="S56" s="140" t="s">
        <v>3039</v>
      </c>
      <c r="T56" s="142">
        <v>30098.0</v>
      </c>
      <c r="U56" s="140" t="s">
        <v>3041</v>
      </c>
      <c r="V56" s="140" t="s">
        <v>14536</v>
      </c>
      <c r="W56" s="140"/>
    </row>
    <row r="57" ht="22.5" customHeight="1">
      <c r="A57" s="135">
        <v>45957.46003472222</v>
      </c>
      <c r="B57" s="136" t="s">
        <v>14924</v>
      </c>
      <c r="C57" s="153"/>
      <c r="D57" s="136" t="s">
        <v>11316</v>
      </c>
      <c r="E57" s="137">
        <v>35773.0</v>
      </c>
      <c r="F57" s="136" t="s">
        <v>314</v>
      </c>
      <c r="G57" s="136" t="s">
        <v>14925</v>
      </c>
      <c r="H57" s="136" t="s">
        <v>142</v>
      </c>
      <c r="I57" s="121" t="str">
        <f>VLOOKUP(CLEAN(F57),'4-1 World Bank Categories'!$B$4:$C$220,2,FALSE)</f>
        <v>Middle income</v>
      </c>
      <c r="J57" s="136" t="s">
        <v>3085</v>
      </c>
      <c r="K57" s="136" t="s">
        <v>14507</v>
      </c>
      <c r="L57" s="136" t="s">
        <v>14508</v>
      </c>
      <c r="M57" s="136"/>
      <c r="N57" s="136"/>
      <c r="O57" s="136"/>
      <c r="P57" s="136" t="s">
        <v>14509</v>
      </c>
      <c r="Q57" s="124" t="s">
        <v>14510</v>
      </c>
      <c r="R57" s="133" t="s">
        <v>7680</v>
      </c>
      <c r="S57" s="140" t="s">
        <v>3083</v>
      </c>
      <c r="T57" s="142">
        <v>35773.0</v>
      </c>
      <c r="U57" s="140" t="s">
        <v>3085</v>
      </c>
      <c r="V57" s="140" t="s">
        <v>14536</v>
      </c>
      <c r="W57" s="140"/>
    </row>
    <row r="58" ht="22.5" customHeight="1">
      <c r="A58" s="135">
        <v>45958.56474537037</v>
      </c>
      <c r="B58" s="136" t="s">
        <v>3140</v>
      </c>
      <c r="C58" s="153"/>
      <c r="D58" s="136" t="s">
        <v>11286</v>
      </c>
      <c r="E58" s="137">
        <v>27940.0</v>
      </c>
      <c r="F58" s="136" t="s">
        <v>634</v>
      </c>
      <c r="G58" s="136" t="s">
        <v>14931</v>
      </c>
      <c r="H58" s="136" t="s">
        <v>14932</v>
      </c>
      <c r="I58" s="121" t="str">
        <f>VLOOKUP(CLEAN(F58),'4-1 World Bank Categories'!$B$4:$C$220,2,FALSE)</f>
        <v>Middle income</v>
      </c>
      <c r="J58" s="136" t="s">
        <v>3142</v>
      </c>
      <c r="K58" s="136" t="s">
        <v>14507</v>
      </c>
      <c r="L58" s="136" t="s">
        <v>14592</v>
      </c>
      <c r="M58" s="136"/>
      <c r="N58" s="136"/>
      <c r="O58" s="136"/>
      <c r="P58" s="136" t="s">
        <v>14509</v>
      </c>
      <c r="Q58" s="124" t="s">
        <v>14510</v>
      </c>
      <c r="R58" s="125" t="s">
        <v>7680</v>
      </c>
      <c r="S58" s="140" t="s">
        <v>3140</v>
      </c>
      <c r="T58" s="142">
        <v>27940.0</v>
      </c>
      <c r="U58" s="140" t="s">
        <v>3142</v>
      </c>
      <c r="V58" s="140" t="s">
        <v>14536</v>
      </c>
      <c r="W58" s="140"/>
    </row>
    <row r="59" ht="22.5" customHeight="1">
      <c r="A59" s="135">
        <v>45958.77667824074</v>
      </c>
      <c r="B59" s="136" t="s">
        <v>2998</v>
      </c>
      <c r="C59" s="153"/>
      <c r="D59" s="136" t="s">
        <v>11316</v>
      </c>
      <c r="E59" s="137">
        <v>31409.0</v>
      </c>
      <c r="F59" s="136" t="s">
        <v>314</v>
      </c>
      <c r="G59" s="136" t="s">
        <v>14933</v>
      </c>
      <c r="H59" s="136" t="s">
        <v>14934</v>
      </c>
      <c r="I59" s="121" t="str">
        <f>VLOOKUP(CLEAN(F59),'4-1 World Bank Categories'!$B$4:$C$220,2,FALSE)</f>
        <v>Middle income</v>
      </c>
      <c r="J59" s="136" t="s">
        <v>3000</v>
      </c>
      <c r="K59" s="136" t="s">
        <v>14507</v>
      </c>
      <c r="L59" s="136" t="s">
        <v>14508</v>
      </c>
      <c r="M59" s="136"/>
      <c r="N59" s="136"/>
      <c r="O59" s="136"/>
      <c r="P59" s="136" t="s">
        <v>14509</v>
      </c>
      <c r="Q59" s="124" t="s">
        <v>14510</v>
      </c>
      <c r="R59" s="133" t="s">
        <v>7680</v>
      </c>
      <c r="S59" s="140" t="s">
        <v>2998</v>
      </c>
      <c r="T59" s="142">
        <v>31409.0</v>
      </c>
      <c r="U59" s="140" t="s">
        <v>3000</v>
      </c>
      <c r="V59" s="140" t="s">
        <v>14536</v>
      </c>
      <c r="W59" s="140"/>
    </row>
    <row r="60" ht="22.5" customHeight="1">
      <c r="A60" s="135">
        <v>45958.98936342593</v>
      </c>
      <c r="B60" s="136" t="s">
        <v>14935</v>
      </c>
      <c r="C60" s="153"/>
      <c r="D60" s="136" t="s">
        <v>11286</v>
      </c>
      <c r="E60" s="137">
        <v>34612.0</v>
      </c>
      <c r="F60" s="136" t="s">
        <v>2862</v>
      </c>
      <c r="G60" s="136" t="s">
        <v>14936</v>
      </c>
      <c r="H60" s="136" t="s">
        <v>14937</v>
      </c>
      <c r="I60" s="121" t="str">
        <f>VLOOKUP(CLEAN(F60),'4-1 World Bank Categories'!$B$4:$C$220,2,FALSE)</f>
        <v>Middle income</v>
      </c>
      <c r="J60" s="136" t="s">
        <v>3160</v>
      </c>
      <c r="K60" s="136" t="s">
        <v>14507</v>
      </c>
      <c r="L60" s="147">
        <v>46202.0</v>
      </c>
      <c r="M60" s="136"/>
      <c r="N60" s="136"/>
      <c r="O60" s="136"/>
      <c r="P60" s="136" t="s">
        <v>14509</v>
      </c>
      <c r="Q60" s="124" t="s">
        <v>14510</v>
      </c>
      <c r="R60" s="125" t="s">
        <v>7680</v>
      </c>
      <c r="S60" s="140" t="s">
        <v>3158</v>
      </c>
      <c r="T60" s="142">
        <v>34612.0</v>
      </c>
      <c r="U60" s="140" t="s">
        <v>3160</v>
      </c>
      <c r="V60" s="140" t="s">
        <v>14938</v>
      </c>
      <c r="W60" s="140"/>
    </row>
    <row r="61" ht="22.5" customHeight="1">
      <c r="A61" s="135">
        <v>45961.0943287037</v>
      </c>
      <c r="B61" s="136" t="s">
        <v>1733</v>
      </c>
      <c r="C61" s="153"/>
      <c r="D61" s="136" t="s">
        <v>11316</v>
      </c>
      <c r="E61" s="137">
        <v>36016.0</v>
      </c>
      <c r="F61" s="136" t="s">
        <v>2862</v>
      </c>
      <c r="G61" s="136" t="s">
        <v>14943</v>
      </c>
      <c r="H61" s="136" t="s">
        <v>562</v>
      </c>
      <c r="I61" s="121" t="str">
        <f>VLOOKUP(CLEAN(F61),'4-1 World Bank Categories'!$B$4:$C$220,2,FALSE)</f>
        <v>Middle income</v>
      </c>
      <c r="J61" s="136" t="s">
        <v>1735</v>
      </c>
      <c r="K61" s="136" t="s">
        <v>14507</v>
      </c>
      <c r="L61" s="136" t="s">
        <v>14508</v>
      </c>
      <c r="M61" s="136"/>
      <c r="N61" s="136"/>
      <c r="O61" s="136"/>
      <c r="P61" s="136" t="s">
        <v>14509</v>
      </c>
      <c r="Q61" s="124" t="s">
        <v>14510</v>
      </c>
      <c r="R61" s="125" t="s">
        <v>7680</v>
      </c>
      <c r="S61" s="140" t="s">
        <v>1733</v>
      </c>
      <c r="T61" s="142">
        <v>36016.0</v>
      </c>
      <c r="U61" s="140" t="s">
        <v>1735</v>
      </c>
      <c r="V61" s="140" t="s">
        <v>14536</v>
      </c>
      <c r="W61" s="140"/>
    </row>
    <row r="62" ht="22.5" customHeight="1">
      <c r="A62" s="128">
        <v>45962.90688837963</v>
      </c>
      <c r="B62" s="129" t="s">
        <v>1606</v>
      </c>
      <c r="C62" s="130"/>
      <c r="D62" s="129" t="s">
        <v>11316</v>
      </c>
      <c r="E62" s="131">
        <v>32013.0</v>
      </c>
      <c r="F62" s="129" t="s">
        <v>132</v>
      </c>
      <c r="G62" s="129" t="s">
        <v>14949</v>
      </c>
      <c r="H62" s="129" t="s">
        <v>562</v>
      </c>
      <c r="I62" s="121" t="str">
        <f>VLOOKUP(CLEAN(F62),'4-1 World Bank Categories'!$B$4:$C$220,2,FALSE)</f>
        <v>Middle income</v>
      </c>
      <c r="J62" s="129" t="s">
        <v>1608</v>
      </c>
      <c r="K62" s="129" t="s">
        <v>14507</v>
      </c>
      <c r="L62" s="129" t="s">
        <v>14508</v>
      </c>
      <c r="M62" s="130"/>
      <c r="N62" s="129"/>
      <c r="O62" s="129"/>
      <c r="P62" s="129" t="s">
        <v>14509</v>
      </c>
      <c r="Q62" s="124" t="s">
        <v>14510</v>
      </c>
      <c r="R62" s="125" t="s">
        <v>7680</v>
      </c>
      <c r="S62" s="134" t="s">
        <v>1606</v>
      </c>
      <c r="T62" s="127"/>
      <c r="U62" s="127"/>
      <c r="V62" s="127"/>
      <c r="W62" s="127"/>
    </row>
    <row r="63" ht="22.5" customHeight="1">
      <c r="A63" s="135">
        <v>45964.76960648148</v>
      </c>
      <c r="B63" s="136" t="s">
        <v>14952</v>
      </c>
      <c r="C63" s="153"/>
      <c r="D63" s="136" t="s">
        <v>11286</v>
      </c>
      <c r="E63" s="137">
        <v>37380.0</v>
      </c>
      <c r="F63" s="136" t="s">
        <v>272</v>
      </c>
      <c r="G63" s="136" t="s">
        <v>14777</v>
      </c>
      <c r="H63" s="136" t="s">
        <v>11682</v>
      </c>
      <c r="I63" s="121" t="str">
        <f>VLOOKUP(CLEAN(F63),'4-1 World Bank Categories'!$B$4:$C$220,2,FALSE)</f>
        <v>Low income</v>
      </c>
      <c r="J63" s="136" t="s">
        <v>1773</v>
      </c>
      <c r="K63" s="136" t="s">
        <v>14507</v>
      </c>
      <c r="L63" s="136" t="s">
        <v>14508</v>
      </c>
      <c r="M63" s="136"/>
      <c r="N63" s="136"/>
      <c r="O63" s="136"/>
      <c r="P63" s="136" t="s">
        <v>14509</v>
      </c>
      <c r="Q63" s="124" t="s">
        <v>14510</v>
      </c>
      <c r="R63" s="133" t="s">
        <v>7680</v>
      </c>
      <c r="S63" s="140" t="s">
        <v>14952</v>
      </c>
      <c r="T63" s="142">
        <v>45781.0</v>
      </c>
      <c r="U63" s="140" t="s">
        <v>1773</v>
      </c>
      <c r="V63" s="140" t="s">
        <v>14643</v>
      </c>
      <c r="W63" s="140"/>
    </row>
    <row r="64" ht="22.5" customHeight="1">
      <c r="A64" s="135">
        <v>45965.19090277778</v>
      </c>
      <c r="B64" s="136" t="s">
        <v>3244</v>
      </c>
      <c r="C64" s="153"/>
      <c r="D64" s="136" t="s">
        <v>11316</v>
      </c>
      <c r="E64" s="137">
        <v>28467.0</v>
      </c>
      <c r="F64" s="136" t="s">
        <v>14953</v>
      </c>
      <c r="G64" s="136" t="s">
        <v>266</v>
      </c>
      <c r="H64" s="136" t="s">
        <v>562</v>
      </c>
      <c r="I64" s="121" t="str">
        <f>VLOOKUP(CLEAN(F64),'4-1 World Bank Categories'!$B$4:$C$220,2,FALSE)</f>
        <v>Low income</v>
      </c>
      <c r="J64" s="136" t="s">
        <v>3246</v>
      </c>
      <c r="K64" s="136" t="s">
        <v>14507</v>
      </c>
      <c r="L64" s="136" t="s">
        <v>14508</v>
      </c>
      <c r="M64" s="136"/>
      <c r="N64" s="136"/>
      <c r="O64" s="136"/>
      <c r="P64" s="136" t="s">
        <v>14509</v>
      </c>
      <c r="Q64" s="124" t="s">
        <v>14510</v>
      </c>
      <c r="R64" s="125" t="s">
        <v>7680</v>
      </c>
      <c r="S64" s="140" t="s">
        <v>3244</v>
      </c>
      <c r="T64" s="142">
        <v>28467.0</v>
      </c>
      <c r="U64" s="140" t="s">
        <v>3246</v>
      </c>
      <c r="V64" s="140" t="s">
        <v>14536</v>
      </c>
      <c r="W64" s="140"/>
    </row>
    <row r="65" ht="22.5" customHeight="1">
      <c r="A65" s="135">
        <v>45965.231990740744</v>
      </c>
      <c r="B65" s="136" t="s">
        <v>14958</v>
      </c>
      <c r="C65" s="153"/>
      <c r="D65" s="136" t="s">
        <v>11316</v>
      </c>
      <c r="E65" s="137">
        <v>32128.0</v>
      </c>
      <c r="F65" s="136" t="s">
        <v>14953</v>
      </c>
      <c r="G65" s="136" t="s">
        <v>14959</v>
      </c>
      <c r="H65" s="136" t="s">
        <v>14960</v>
      </c>
      <c r="I65" s="121" t="str">
        <f>VLOOKUP(CLEAN(F65),'4-1 World Bank Categories'!$B$4:$C$220,2,FALSE)</f>
        <v>Low income</v>
      </c>
      <c r="J65" s="136" t="s">
        <v>3252</v>
      </c>
      <c r="K65" s="136" t="s">
        <v>14507</v>
      </c>
      <c r="L65" s="136" t="s">
        <v>14508</v>
      </c>
      <c r="M65" s="136"/>
      <c r="N65" s="136"/>
      <c r="O65" s="136"/>
      <c r="P65" s="136" t="s">
        <v>14509</v>
      </c>
      <c r="Q65" s="124" t="s">
        <v>14510</v>
      </c>
      <c r="R65" s="133" t="s">
        <v>7680</v>
      </c>
      <c r="S65" s="140" t="s">
        <v>3250</v>
      </c>
      <c r="T65" s="142">
        <v>32128.0</v>
      </c>
      <c r="U65" s="140" t="s">
        <v>3252</v>
      </c>
      <c r="V65" s="140" t="s">
        <v>14536</v>
      </c>
      <c r="W65" s="140"/>
    </row>
    <row r="66" ht="22.5" customHeight="1">
      <c r="A66" s="135">
        <v>45965.376875</v>
      </c>
      <c r="B66" s="136" t="s">
        <v>3256</v>
      </c>
      <c r="C66" s="153"/>
      <c r="D66" s="136" t="s">
        <v>11316</v>
      </c>
      <c r="E66" s="137">
        <v>34722.0</v>
      </c>
      <c r="F66" s="136" t="s">
        <v>14953</v>
      </c>
      <c r="G66" s="136" t="s">
        <v>14961</v>
      </c>
      <c r="H66" s="136" t="s">
        <v>11590</v>
      </c>
      <c r="I66" s="121" t="str">
        <f>VLOOKUP(CLEAN(F66),'4-1 World Bank Categories'!$B$4:$C$220,2,FALSE)</f>
        <v>Low income</v>
      </c>
      <c r="J66" s="136" t="s">
        <v>3258</v>
      </c>
      <c r="K66" s="136" t="s">
        <v>14507</v>
      </c>
      <c r="L66" s="136" t="s">
        <v>14508</v>
      </c>
      <c r="M66" s="136"/>
      <c r="N66" s="136"/>
      <c r="O66" s="136"/>
      <c r="P66" s="136" t="s">
        <v>14509</v>
      </c>
      <c r="Q66" s="124" t="s">
        <v>14510</v>
      </c>
      <c r="R66" s="125" t="s">
        <v>7680</v>
      </c>
      <c r="S66" s="140" t="s">
        <v>3256</v>
      </c>
      <c r="T66" s="142">
        <v>34722.0</v>
      </c>
      <c r="U66" s="140" t="s">
        <v>3258</v>
      </c>
      <c r="V66" s="140" t="s">
        <v>14536</v>
      </c>
      <c r="W66" s="140"/>
    </row>
    <row r="67" ht="22.5" customHeight="1">
      <c r="A67" s="135">
        <v>45966.82203703704</v>
      </c>
      <c r="B67" s="136" t="s">
        <v>14967</v>
      </c>
      <c r="C67" s="153"/>
      <c r="D67" s="136" t="s">
        <v>11286</v>
      </c>
      <c r="E67" s="137">
        <v>38402.0</v>
      </c>
      <c r="F67" s="136" t="s">
        <v>634</v>
      </c>
      <c r="G67" s="136" t="s">
        <v>14968</v>
      </c>
      <c r="H67" s="136" t="s">
        <v>11682</v>
      </c>
      <c r="I67" s="121" t="str">
        <f>VLOOKUP(CLEAN(F67),'4-1 World Bank Categories'!$B$4:$C$220,2,FALSE)</f>
        <v>Middle income</v>
      </c>
      <c r="J67" s="136" t="s">
        <v>1849</v>
      </c>
      <c r="K67" s="136" t="s">
        <v>14507</v>
      </c>
      <c r="L67" s="136" t="s">
        <v>14508</v>
      </c>
      <c r="M67" s="136"/>
      <c r="N67" s="136"/>
      <c r="O67" s="136"/>
      <c r="P67" s="136" t="s">
        <v>14509</v>
      </c>
      <c r="Q67" s="124" t="s">
        <v>14510</v>
      </c>
      <c r="R67" s="133" t="s">
        <v>7680</v>
      </c>
      <c r="S67" s="140" t="s">
        <v>14967</v>
      </c>
      <c r="T67" s="142">
        <v>38402.0</v>
      </c>
      <c r="U67" s="140" t="s">
        <v>1849</v>
      </c>
      <c r="V67" s="140" t="s">
        <v>14536</v>
      </c>
      <c r="W67" s="140"/>
    </row>
    <row r="68" ht="22.5" customHeight="1">
      <c r="A68" s="135">
        <v>45969.149988425925</v>
      </c>
      <c r="B68" s="136" t="s">
        <v>14969</v>
      </c>
      <c r="C68" s="153"/>
      <c r="D68" s="136" t="s">
        <v>11316</v>
      </c>
      <c r="E68" s="137">
        <v>35695.0</v>
      </c>
      <c r="F68" s="136" t="s">
        <v>272</v>
      </c>
      <c r="G68" s="136" t="s">
        <v>14970</v>
      </c>
      <c r="H68" s="136" t="s">
        <v>14971</v>
      </c>
      <c r="I68" s="121" t="str">
        <f>VLOOKUP(CLEAN(F68),'4-1 World Bank Categories'!$B$4:$C$220,2,FALSE)</f>
        <v>Low income</v>
      </c>
      <c r="J68" s="136" t="s">
        <v>2369</v>
      </c>
      <c r="K68" s="136" t="s">
        <v>14507</v>
      </c>
      <c r="L68" s="136" t="s">
        <v>14508</v>
      </c>
      <c r="M68" s="136"/>
      <c r="N68" s="136"/>
      <c r="O68" s="136"/>
      <c r="P68" s="136" t="s">
        <v>14509</v>
      </c>
      <c r="Q68" s="124" t="s">
        <v>14510</v>
      </c>
      <c r="R68" s="125" t="s">
        <v>7680</v>
      </c>
      <c r="S68" s="140" t="s">
        <v>14969</v>
      </c>
      <c r="T68" s="142">
        <v>35695.0</v>
      </c>
      <c r="U68" s="140" t="s">
        <v>2369</v>
      </c>
      <c r="V68" s="140" t="s">
        <v>14536</v>
      </c>
      <c r="W68" s="140"/>
    </row>
    <row r="69" ht="22.5" customHeight="1">
      <c r="A69" s="135">
        <v>45970.18604166667</v>
      </c>
      <c r="B69" s="136" t="s">
        <v>14972</v>
      </c>
      <c r="C69" s="153"/>
      <c r="D69" s="136" t="s">
        <v>11286</v>
      </c>
      <c r="E69" s="137">
        <v>37575.0</v>
      </c>
      <c r="F69" s="136" t="s">
        <v>738</v>
      </c>
      <c r="G69" s="136" t="s">
        <v>14973</v>
      </c>
      <c r="H69" s="136" t="s">
        <v>12050</v>
      </c>
      <c r="I69" s="121" t="str">
        <f>VLOOKUP(CLEAN(F69),'4-1 World Bank Categories'!$B$4:$C$220,2,FALSE)</f>
        <v>Middle income</v>
      </c>
      <c r="J69" s="136" t="s">
        <v>3367</v>
      </c>
      <c r="K69" s="136" t="s">
        <v>14507</v>
      </c>
      <c r="L69" s="136" t="s">
        <v>14508</v>
      </c>
      <c r="M69" s="136"/>
      <c r="N69" s="136"/>
      <c r="O69" s="136"/>
      <c r="P69" s="136" t="s">
        <v>14509</v>
      </c>
      <c r="Q69" s="124" t="s">
        <v>14510</v>
      </c>
      <c r="R69" s="133" t="s">
        <v>7680</v>
      </c>
      <c r="S69" s="140" t="s">
        <v>14972</v>
      </c>
      <c r="T69" s="142">
        <v>37575.0</v>
      </c>
      <c r="U69" s="140" t="s">
        <v>3367</v>
      </c>
      <c r="V69" s="140" t="s">
        <v>14536</v>
      </c>
      <c r="W69" s="140"/>
    </row>
    <row r="70" ht="22.5" customHeight="1">
      <c r="A70" s="120">
        <v>45971.8405712963</v>
      </c>
      <c r="B70" s="121" t="s">
        <v>14975</v>
      </c>
      <c r="C70" s="122"/>
      <c r="D70" s="121" t="s">
        <v>11316</v>
      </c>
      <c r="E70" s="123">
        <v>37385.0</v>
      </c>
      <c r="F70" s="121" t="s">
        <v>14651</v>
      </c>
      <c r="G70" s="121" t="s">
        <v>14976</v>
      </c>
      <c r="H70" s="121" t="s">
        <v>14977</v>
      </c>
      <c r="I70" s="121" t="str">
        <f>VLOOKUP(CLEAN(F70),'4-1 World Bank Categories'!$B$4:$C$220,2,FALSE)</f>
        <v>Middle income</v>
      </c>
      <c r="J70" s="121" t="s">
        <v>3420</v>
      </c>
      <c r="K70" s="121" t="s">
        <v>14507</v>
      </c>
      <c r="L70" s="121" t="s">
        <v>14508</v>
      </c>
      <c r="M70" s="122"/>
      <c r="N70" s="121"/>
      <c r="O70" s="121"/>
      <c r="P70" s="121" t="s">
        <v>14509</v>
      </c>
      <c r="Q70" s="124" t="s">
        <v>14510</v>
      </c>
      <c r="R70" s="133" t="s">
        <v>7680</v>
      </c>
      <c r="S70" s="126" t="s">
        <v>3418</v>
      </c>
      <c r="T70" s="127"/>
      <c r="U70" s="127"/>
      <c r="V70" s="127"/>
      <c r="W70" s="127"/>
    </row>
    <row r="71" ht="22.5" customHeight="1">
      <c r="A71" s="135">
        <v>45972.18042824074</v>
      </c>
      <c r="B71" s="136" t="s">
        <v>14978</v>
      </c>
      <c r="C71" s="153"/>
      <c r="D71" s="136" t="s">
        <v>11316</v>
      </c>
      <c r="E71" s="137">
        <v>34699.0</v>
      </c>
      <c r="F71" s="136" t="s">
        <v>14953</v>
      </c>
      <c r="G71" s="136" t="s">
        <v>14979</v>
      </c>
      <c r="H71" s="136" t="s">
        <v>14980</v>
      </c>
      <c r="I71" s="121" t="str">
        <f>VLOOKUP(CLEAN(F71),'4-1 World Bank Categories'!$B$4:$C$220,2,FALSE)</f>
        <v>Low income</v>
      </c>
      <c r="J71" s="136" t="s">
        <v>3299</v>
      </c>
      <c r="K71" s="136" t="s">
        <v>14507</v>
      </c>
      <c r="L71" s="136" t="s">
        <v>14508</v>
      </c>
      <c r="M71" s="136"/>
      <c r="N71" s="136"/>
      <c r="O71" s="136"/>
      <c r="P71" s="136" t="s">
        <v>14509</v>
      </c>
      <c r="Q71" s="124" t="s">
        <v>14510</v>
      </c>
      <c r="R71" s="125" t="s">
        <v>7680</v>
      </c>
      <c r="S71" s="140" t="s">
        <v>3298</v>
      </c>
      <c r="T71" s="142">
        <v>34699.0</v>
      </c>
      <c r="U71" s="140" t="s">
        <v>3299</v>
      </c>
      <c r="V71" s="140" t="s">
        <v>14783</v>
      </c>
      <c r="W71" s="140"/>
    </row>
    <row r="72" ht="22.5" customHeight="1">
      <c r="A72" s="135">
        <v>45975.8515162037</v>
      </c>
      <c r="B72" s="136" t="s">
        <v>3478</v>
      </c>
      <c r="C72" s="153"/>
      <c r="D72" s="136" t="s">
        <v>11316</v>
      </c>
      <c r="E72" s="137">
        <v>26816.0</v>
      </c>
      <c r="F72" s="136" t="s">
        <v>743</v>
      </c>
      <c r="G72" s="136" t="s">
        <v>15004</v>
      </c>
      <c r="H72" s="136" t="s">
        <v>15005</v>
      </c>
      <c r="I72" s="121" t="str">
        <f>VLOOKUP(CLEAN(F72),'4-1 World Bank Categories'!$B$4:$C$220,2,FALSE)</f>
        <v>Low income</v>
      </c>
      <c r="J72" s="136" t="s">
        <v>15006</v>
      </c>
      <c r="K72" s="136" t="s">
        <v>14507</v>
      </c>
      <c r="L72" s="136" t="s">
        <v>14508</v>
      </c>
      <c r="M72" s="136"/>
      <c r="N72" s="136"/>
      <c r="O72" s="136"/>
      <c r="P72" s="136" t="s">
        <v>14509</v>
      </c>
      <c r="Q72" s="124" t="s">
        <v>14510</v>
      </c>
      <c r="R72" s="125" t="s">
        <v>7680</v>
      </c>
      <c r="S72" s="140" t="s">
        <v>3478</v>
      </c>
      <c r="T72" s="142">
        <v>26816.0</v>
      </c>
      <c r="U72" s="140" t="s">
        <v>3480</v>
      </c>
      <c r="V72" s="140" t="s">
        <v>14548</v>
      </c>
      <c r="W72" s="140"/>
    </row>
    <row r="73" ht="22.5" customHeight="1">
      <c r="A73" s="128">
        <v>45976.196471574076</v>
      </c>
      <c r="B73" s="129" t="s">
        <v>3504</v>
      </c>
      <c r="C73" s="130"/>
      <c r="D73" s="129" t="s">
        <v>11316</v>
      </c>
      <c r="E73" s="131">
        <v>36840.0</v>
      </c>
      <c r="F73" s="129" t="s">
        <v>1251</v>
      </c>
      <c r="G73" s="129" t="s">
        <v>15007</v>
      </c>
      <c r="H73" s="129" t="s">
        <v>15008</v>
      </c>
      <c r="I73" s="121" t="str">
        <f>VLOOKUP(CLEAN(F73),'4-1 World Bank Categories'!$B$4:$C$220,2,FALSE)</f>
        <v>Middle income</v>
      </c>
      <c r="J73" s="129" t="s">
        <v>3506</v>
      </c>
      <c r="K73" s="129" t="s">
        <v>14507</v>
      </c>
      <c r="L73" s="129" t="s">
        <v>14508</v>
      </c>
      <c r="M73" s="130"/>
      <c r="N73" s="129"/>
      <c r="O73" s="129"/>
      <c r="P73" s="129" t="s">
        <v>14509</v>
      </c>
      <c r="Q73" s="124" t="s">
        <v>14510</v>
      </c>
      <c r="R73" s="133" t="s">
        <v>7680</v>
      </c>
      <c r="S73" s="134" t="s">
        <v>3504</v>
      </c>
      <c r="T73" s="127"/>
      <c r="U73" s="127"/>
      <c r="V73" s="127"/>
      <c r="W73" s="127"/>
    </row>
    <row r="74" ht="22.5" customHeight="1">
      <c r="A74" s="135">
        <v>45979.592997685184</v>
      </c>
      <c r="B74" s="136" t="s">
        <v>3586</v>
      </c>
      <c r="C74" s="153"/>
      <c r="D74" s="136" t="s">
        <v>11316</v>
      </c>
      <c r="E74" s="137">
        <v>35122.0</v>
      </c>
      <c r="F74" s="136" t="s">
        <v>2862</v>
      </c>
      <c r="G74" s="136" t="s">
        <v>15016</v>
      </c>
      <c r="H74" s="136" t="s">
        <v>15017</v>
      </c>
      <c r="I74" s="121" t="str">
        <f>VLOOKUP(CLEAN(F74),'4-1 World Bank Categories'!$B$4:$C$220,2,FALSE)</f>
        <v>Middle income</v>
      </c>
      <c r="J74" s="136" t="s">
        <v>3588</v>
      </c>
      <c r="K74" s="136" t="s">
        <v>14507</v>
      </c>
      <c r="L74" s="136" t="s">
        <v>14508</v>
      </c>
      <c r="M74" s="136"/>
      <c r="N74" s="136"/>
      <c r="O74" s="136"/>
      <c r="P74" s="136" t="s">
        <v>14509</v>
      </c>
      <c r="Q74" s="124" t="s">
        <v>14510</v>
      </c>
      <c r="R74" s="133" t="s">
        <v>7680</v>
      </c>
      <c r="S74" s="140" t="s">
        <v>3586</v>
      </c>
      <c r="T74" s="142">
        <v>35122.0</v>
      </c>
      <c r="U74" s="140" t="s">
        <v>3588</v>
      </c>
      <c r="V74" s="140" t="s">
        <v>14536</v>
      </c>
      <c r="W74" s="140"/>
    </row>
    <row r="75" ht="22.5" customHeight="1">
      <c r="A75" s="165">
        <v>45981.655694444446</v>
      </c>
      <c r="B75" s="166" t="s">
        <v>15021</v>
      </c>
      <c r="C75" s="167"/>
      <c r="D75" s="166" t="s">
        <v>11316</v>
      </c>
      <c r="E75" s="168">
        <v>32586.0</v>
      </c>
      <c r="F75" s="136" t="s">
        <v>675</v>
      </c>
      <c r="G75" s="166" t="s">
        <v>15022</v>
      </c>
      <c r="H75" s="166" t="s">
        <v>15023</v>
      </c>
      <c r="I75" s="121" t="str">
        <f>VLOOKUP(CLEAN(F75),'4-1 World Bank Categories'!$B$4:$C$220,2,FALSE)</f>
        <v>Low income</v>
      </c>
      <c r="J75" s="166" t="s">
        <v>3686</v>
      </c>
      <c r="K75" s="166" t="s">
        <v>14507</v>
      </c>
      <c r="L75" s="166" t="s">
        <v>14508</v>
      </c>
      <c r="M75" s="166"/>
      <c r="N75" s="166"/>
      <c r="O75" s="166"/>
      <c r="P75" s="166" t="s">
        <v>14509</v>
      </c>
      <c r="Q75" s="124" t="s">
        <v>14510</v>
      </c>
      <c r="R75" s="133" t="s">
        <v>7680</v>
      </c>
      <c r="S75" s="140" t="s">
        <v>3684</v>
      </c>
      <c r="T75" s="142">
        <v>32586.0</v>
      </c>
      <c r="U75" s="140" t="s">
        <v>3686</v>
      </c>
      <c r="V75" s="140" t="s">
        <v>14586</v>
      </c>
      <c r="W75" s="140"/>
    </row>
    <row r="76" ht="22.5" customHeight="1">
      <c r="A76" s="135">
        <v>45982.75357638889</v>
      </c>
      <c r="B76" s="136" t="s">
        <v>15031</v>
      </c>
      <c r="C76" s="153"/>
      <c r="D76" s="136" t="s">
        <v>11286</v>
      </c>
      <c r="E76" s="137">
        <v>32684.0</v>
      </c>
      <c r="F76" s="136" t="s">
        <v>2058</v>
      </c>
      <c r="G76" s="136" t="s">
        <v>266</v>
      </c>
      <c r="H76" s="136" t="s">
        <v>13713</v>
      </c>
      <c r="I76" s="121" t="str">
        <f>VLOOKUP(CLEAN(F76),'4-1 World Bank Categories'!$B$4:$C$220,2,FALSE)</f>
        <v>Middle income</v>
      </c>
      <c r="J76" s="136" t="s">
        <v>3262</v>
      </c>
      <c r="K76" s="136" t="s">
        <v>14512</v>
      </c>
      <c r="L76" s="136" t="s">
        <v>14592</v>
      </c>
      <c r="M76" s="136"/>
      <c r="N76" s="136"/>
      <c r="O76" s="136"/>
      <c r="P76" s="136" t="s">
        <v>14509</v>
      </c>
      <c r="Q76" s="124" t="s">
        <v>14510</v>
      </c>
      <c r="R76" s="133" t="s">
        <v>7680</v>
      </c>
      <c r="S76" s="140" t="s">
        <v>15032</v>
      </c>
      <c r="T76" s="142">
        <v>32684.0</v>
      </c>
      <c r="U76" s="140" t="s">
        <v>3262</v>
      </c>
      <c r="V76" s="140" t="s">
        <v>14586</v>
      </c>
      <c r="W76" s="140"/>
    </row>
    <row r="77" ht="22.5" customHeight="1">
      <c r="A77" s="135">
        <v>45984.22741898148</v>
      </c>
      <c r="B77" s="136" t="s">
        <v>15042</v>
      </c>
      <c r="C77" s="136" t="s">
        <v>15042</v>
      </c>
      <c r="D77" s="136" t="s">
        <v>11316</v>
      </c>
      <c r="E77" s="137">
        <v>33434.0</v>
      </c>
      <c r="F77" s="136" t="s">
        <v>14408</v>
      </c>
      <c r="G77" s="136" t="s">
        <v>15043</v>
      </c>
      <c r="H77" s="136" t="s">
        <v>11590</v>
      </c>
      <c r="I77" s="121" t="str">
        <f>VLOOKUP(CLEAN(F77),'4-1 World Bank Categories'!$B$4:$C$220,2,FALSE)</f>
        <v>Middle income</v>
      </c>
      <c r="J77" s="136" t="s">
        <v>2071</v>
      </c>
      <c r="K77" s="136" t="s">
        <v>14507</v>
      </c>
      <c r="L77" s="147">
        <v>46202.0</v>
      </c>
      <c r="M77" s="136"/>
      <c r="N77" s="136"/>
      <c r="O77" s="136"/>
      <c r="P77" s="136" t="s">
        <v>14509</v>
      </c>
      <c r="Q77" s="124" t="s">
        <v>14510</v>
      </c>
      <c r="R77" s="125" t="s">
        <v>7680</v>
      </c>
      <c r="S77" s="140" t="s">
        <v>15042</v>
      </c>
      <c r="T77" s="142">
        <v>33434.0</v>
      </c>
      <c r="U77" s="140" t="s">
        <v>2071</v>
      </c>
      <c r="V77" s="140" t="s">
        <v>14536</v>
      </c>
      <c r="W77" s="140"/>
    </row>
    <row r="78" ht="22.5" customHeight="1">
      <c r="A78" s="135">
        <v>45984.62457175926</v>
      </c>
      <c r="B78" s="136" t="s">
        <v>15044</v>
      </c>
      <c r="C78" s="153"/>
      <c r="D78" s="136" t="s">
        <v>11286</v>
      </c>
      <c r="E78" s="137">
        <v>37776.0</v>
      </c>
      <c r="F78" s="136" t="s">
        <v>314</v>
      </c>
      <c r="G78" s="136" t="s">
        <v>15045</v>
      </c>
      <c r="H78" s="136" t="s">
        <v>15046</v>
      </c>
      <c r="I78" s="121" t="str">
        <f>VLOOKUP(CLEAN(F78),'4-1 World Bank Categories'!$B$4:$C$220,2,FALSE)</f>
        <v>Middle income</v>
      </c>
      <c r="J78" s="136" t="s">
        <v>3474</v>
      </c>
      <c r="K78" s="136" t="s">
        <v>14507</v>
      </c>
      <c r="L78" s="136" t="s">
        <v>14508</v>
      </c>
      <c r="M78" s="136"/>
      <c r="N78" s="136"/>
      <c r="O78" s="136"/>
      <c r="P78" s="136" t="s">
        <v>14509</v>
      </c>
      <c r="Q78" s="124" t="s">
        <v>14510</v>
      </c>
      <c r="R78" s="133" t="s">
        <v>136</v>
      </c>
      <c r="S78" s="140" t="s">
        <v>3472</v>
      </c>
      <c r="T78" s="142">
        <v>38142.0</v>
      </c>
      <c r="U78" s="140" t="s">
        <v>3474</v>
      </c>
      <c r="V78" s="140" t="s">
        <v>14555</v>
      </c>
      <c r="W78" s="140"/>
    </row>
    <row r="79" ht="22.5" customHeight="1">
      <c r="A79" s="143">
        <v>45984.98670138889</v>
      </c>
      <c r="B79" s="144" t="s">
        <v>964</v>
      </c>
      <c r="C79" s="160"/>
      <c r="D79" s="144" t="s">
        <v>11316</v>
      </c>
      <c r="E79" s="145">
        <v>31065.0</v>
      </c>
      <c r="F79" s="144" t="s">
        <v>887</v>
      </c>
      <c r="G79" s="144" t="s">
        <v>15049</v>
      </c>
      <c r="H79" s="144" t="s">
        <v>15050</v>
      </c>
      <c r="I79" s="121" t="str">
        <f>VLOOKUP(CLEAN(F79),'4-1 World Bank Categories'!$B$4:$C$220,2,FALSE)</f>
        <v>Low income</v>
      </c>
      <c r="J79" s="144" t="s">
        <v>966</v>
      </c>
      <c r="K79" s="144" t="s">
        <v>14507</v>
      </c>
      <c r="L79" s="144" t="s">
        <v>14508</v>
      </c>
      <c r="M79" s="144" t="s">
        <v>15051</v>
      </c>
      <c r="N79" s="136" t="s">
        <v>15052</v>
      </c>
      <c r="O79" s="136" t="s">
        <v>14726</v>
      </c>
      <c r="P79" s="144" t="s">
        <v>14509</v>
      </c>
      <c r="Q79" s="124" t="s">
        <v>14510</v>
      </c>
      <c r="R79" s="133" t="s">
        <v>7680</v>
      </c>
      <c r="S79" s="140" t="s">
        <v>964</v>
      </c>
      <c r="T79" s="142">
        <v>31065.0</v>
      </c>
      <c r="U79" s="140" t="s">
        <v>966</v>
      </c>
      <c r="V79" s="140" t="s">
        <v>14536</v>
      </c>
      <c r="W79" s="140"/>
    </row>
    <row r="80" ht="22.5" customHeight="1">
      <c r="A80" s="135">
        <v>45985.77716435185</v>
      </c>
      <c r="B80" s="136" t="s">
        <v>2669</v>
      </c>
      <c r="C80" s="136" t="s">
        <v>13153</v>
      </c>
      <c r="D80" s="136" t="s">
        <v>11316</v>
      </c>
      <c r="E80" s="137">
        <v>36793.0</v>
      </c>
      <c r="F80" s="136" t="s">
        <v>314</v>
      </c>
      <c r="G80" s="136" t="s">
        <v>15054</v>
      </c>
      <c r="H80" s="136" t="s">
        <v>15055</v>
      </c>
      <c r="I80" s="121" t="str">
        <f>VLOOKUP(CLEAN(F80),'4-1 World Bank Categories'!$B$4:$C$220,2,FALSE)</f>
        <v>Middle income</v>
      </c>
      <c r="J80" s="136" t="s">
        <v>2671</v>
      </c>
      <c r="K80" s="136" t="s">
        <v>14507</v>
      </c>
      <c r="L80" s="136" t="s">
        <v>14508</v>
      </c>
      <c r="M80" s="136"/>
      <c r="N80" s="136"/>
      <c r="O80" s="136"/>
      <c r="P80" s="136" t="s">
        <v>14509</v>
      </c>
      <c r="Q80" s="124" t="s">
        <v>14510</v>
      </c>
      <c r="R80" s="133" t="s">
        <v>7680</v>
      </c>
      <c r="S80" s="140" t="s">
        <v>2669</v>
      </c>
      <c r="T80" s="142">
        <v>36793.0</v>
      </c>
      <c r="U80" s="140" t="s">
        <v>2671</v>
      </c>
      <c r="V80" s="140" t="s">
        <v>14536</v>
      </c>
      <c r="W80" s="140"/>
    </row>
    <row r="81" ht="22.5" customHeight="1">
      <c r="A81" s="143">
        <v>45985.85270833333</v>
      </c>
      <c r="B81" s="144" t="s">
        <v>3859</v>
      </c>
      <c r="C81" s="144" t="s">
        <v>3859</v>
      </c>
      <c r="D81" s="144" t="s">
        <v>11286</v>
      </c>
      <c r="E81" s="145">
        <v>33868.0</v>
      </c>
      <c r="F81" s="136" t="s">
        <v>675</v>
      </c>
      <c r="G81" s="144" t="s">
        <v>15056</v>
      </c>
      <c r="H81" s="144" t="s">
        <v>15057</v>
      </c>
      <c r="I81" s="121" t="str">
        <f>VLOOKUP(CLEAN(F81),'4-1 World Bank Categories'!$B$4:$C$220,2,FALSE)</f>
        <v>Low income</v>
      </c>
      <c r="J81" s="144" t="s">
        <v>3861</v>
      </c>
      <c r="K81" s="144" t="s">
        <v>14507</v>
      </c>
      <c r="L81" s="144" t="s">
        <v>14508</v>
      </c>
      <c r="M81" s="144"/>
      <c r="N81" s="144"/>
      <c r="O81" s="144"/>
      <c r="P81" s="144" t="s">
        <v>14509</v>
      </c>
      <c r="Q81" s="124" t="s">
        <v>14510</v>
      </c>
      <c r="R81" s="125" t="s">
        <v>7680</v>
      </c>
      <c r="S81" s="140" t="s">
        <v>3859</v>
      </c>
      <c r="T81" s="142">
        <v>33868.0</v>
      </c>
      <c r="U81" s="140" t="s">
        <v>3861</v>
      </c>
      <c r="V81" s="140" t="s">
        <v>14536</v>
      </c>
      <c r="W81" s="140"/>
    </row>
    <row r="82" ht="22.5" customHeight="1">
      <c r="A82" s="135">
        <v>45988.08207175926</v>
      </c>
      <c r="B82" s="136" t="s">
        <v>1314</v>
      </c>
      <c r="C82" s="153"/>
      <c r="D82" s="136" t="s">
        <v>11286</v>
      </c>
      <c r="E82" s="137">
        <v>33908.0</v>
      </c>
      <c r="F82" s="136" t="s">
        <v>1320</v>
      </c>
      <c r="G82" s="136" t="s">
        <v>266</v>
      </c>
      <c r="H82" s="136" t="s">
        <v>11357</v>
      </c>
      <c r="I82" s="121" t="str">
        <f>VLOOKUP(CLEAN(F82),'4-1 World Bank Categories'!$B$4:$C$220,2,FALSE)</f>
        <v>Middle income</v>
      </c>
      <c r="J82" s="136" t="s">
        <v>1316</v>
      </c>
      <c r="K82" s="136" t="s">
        <v>14512</v>
      </c>
      <c r="L82" s="136" t="s">
        <v>15068</v>
      </c>
      <c r="M82" s="136"/>
      <c r="N82" s="136"/>
      <c r="O82" s="136"/>
      <c r="P82" s="136" t="s">
        <v>14509</v>
      </c>
      <c r="Q82" s="124" t="s">
        <v>14510</v>
      </c>
      <c r="R82" s="125" t="s">
        <v>7680</v>
      </c>
      <c r="S82" s="140" t="s">
        <v>1314</v>
      </c>
      <c r="T82" s="142">
        <v>33908.0</v>
      </c>
      <c r="U82" s="140" t="s">
        <v>1316</v>
      </c>
      <c r="V82" s="140" t="s">
        <v>14536</v>
      </c>
      <c r="W82" s="140"/>
    </row>
    <row r="83" ht="22.5" customHeight="1">
      <c r="A83" s="135">
        <v>45988.22162037037</v>
      </c>
      <c r="B83" s="136" t="s">
        <v>3167</v>
      </c>
      <c r="C83" s="153"/>
      <c r="D83" s="136" t="s">
        <v>11316</v>
      </c>
      <c r="E83" s="137">
        <v>17098.0</v>
      </c>
      <c r="F83" s="136" t="s">
        <v>971</v>
      </c>
      <c r="G83" s="136" t="s">
        <v>15069</v>
      </c>
      <c r="H83" s="136" t="s">
        <v>14229</v>
      </c>
      <c r="I83" s="121" t="str">
        <f>VLOOKUP(CLEAN(F83),'4-1 World Bank Categories'!$B$4:$C$220,2,FALSE)</f>
        <v>High income</v>
      </c>
      <c r="J83" s="136" t="s">
        <v>3169</v>
      </c>
      <c r="K83" s="136" t="s">
        <v>14507</v>
      </c>
      <c r="L83" s="136" t="s">
        <v>14508</v>
      </c>
      <c r="M83" s="136" t="s">
        <v>15070</v>
      </c>
      <c r="N83" s="136"/>
      <c r="O83" s="136"/>
      <c r="P83" s="136" t="s">
        <v>14509</v>
      </c>
      <c r="Q83" s="124" t="s">
        <v>14510</v>
      </c>
      <c r="R83" s="133" t="s">
        <v>14516</v>
      </c>
      <c r="S83" s="140" t="s">
        <v>3167</v>
      </c>
      <c r="T83" s="142">
        <v>17098.0</v>
      </c>
      <c r="U83" s="140" t="s">
        <v>3169</v>
      </c>
      <c r="V83" s="140" t="s">
        <v>14536</v>
      </c>
      <c r="W83" s="140"/>
    </row>
    <row r="84" ht="22.5" customHeight="1">
      <c r="A84" s="135">
        <v>45988.603101851855</v>
      </c>
      <c r="B84" s="136" t="s">
        <v>1931</v>
      </c>
      <c r="C84" s="153"/>
      <c r="D84" s="136" t="s">
        <v>11316</v>
      </c>
      <c r="E84" s="137">
        <v>22235.0</v>
      </c>
      <c r="F84" s="136" t="s">
        <v>448</v>
      </c>
      <c r="G84" s="136" t="s">
        <v>266</v>
      </c>
      <c r="H84" s="136" t="s">
        <v>15071</v>
      </c>
      <c r="I84" s="121" t="str">
        <f>VLOOKUP(CLEAN(F84),'4-1 World Bank Categories'!$B$4:$C$220,2,FALSE)</f>
        <v>Middle income</v>
      </c>
      <c r="J84" s="136" t="s">
        <v>1933</v>
      </c>
      <c r="K84" s="136" t="s">
        <v>14507</v>
      </c>
      <c r="L84" s="136" t="s">
        <v>14508</v>
      </c>
      <c r="M84" s="136" t="s">
        <v>15072</v>
      </c>
      <c r="N84" s="136"/>
      <c r="O84" s="136"/>
      <c r="P84" s="136" t="s">
        <v>14509</v>
      </c>
      <c r="Q84" s="124" t="s">
        <v>14510</v>
      </c>
      <c r="R84" s="125" t="s">
        <v>7680</v>
      </c>
      <c r="S84" s="140" t="s">
        <v>1931</v>
      </c>
      <c r="T84" s="142">
        <v>22235.0</v>
      </c>
      <c r="U84" s="140" t="s">
        <v>1933</v>
      </c>
      <c r="V84" s="140" t="s">
        <v>14536</v>
      </c>
      <c r="W84" s="140"/>
    </row>
    <row r="85" ht="22.5" customHeight="1">
      <c r="A85" s="165">
        <v>45989.18997685185</v>
      </c>
      <c r="B85" s="166" t="s">
        <v>15076</v>
      </c>
      <c r="C85" s="167"/>
      <c r="D85" s="166" t="s">
        <v>11316</v>
      </c>
      <c r="E85" s="168">
        <v>29659.0</v>
      </c>
      <c r="F85" s="166" t="s">
        <v>14953</v>
      </c>
      <c r="G85" s="166" t="s">
        <v>15077</v>
      </c>
      <c r="H85" s="166" t="s">
        <v>11590</v>
      </c>
      <c r="I85" s="121" t="str">
        <f>VLOOKUP(CLEAN(F85),'4-1 World Bank Categories'!$B$4:$C$220,2,FALSE)</f>
        <v>Low income</v>
      </c>
      <c r="J85" s="166" t="s">
        <v>1105</v>
      </c>
      <c r="K85" s="166" t="s">
        <v>14507</v>
      </c>
      <c r="L85" s="166" t="s">
        <v>14508</v>
      </c>
      <c r="M85" s="166" t="s">
        <v>15078</v>
      </c>
      <c r="N85" s="136" t="s">
        <v>15079</v>
      </c>
      <c r="O85" s="136" t="s">
        <v>14726</v>
      </c>
      <c r="P85" s="166" t="s">
        <v>14509</v>
      </c>
      <c r="Q85" s="124" t="s">
        <v>14510</v>
      </c>
      <c r="R85" s="133" t="s">
        <v>7680</v>
      </c>
      <c r="S85" s="140" t="s">
        <v>1103</v>
      </c>
      <c r="T85" s="142">
        <v>29659.0</v>
      </c>
      <c r="U85" s="140" t="s">
        <v>1105</v>
      </c>
      <c r="V85" s="140" t="s">
        <v>14586</v>
      </c>
      <c r="W85" s="140"/>
    </row>
    <row r="86" ht="22.5" customHeight="1">
      <c r="A86" s="135">
        <v>45989.83736111111</v>
      </c>
      <c r="B86" s="136" t="s">
        <v>7390</v>
      </c>
      <c r="C86" s="153"/>
      <c r="D86" s="136" t="s">
        <v>11316</v>
      </c>
      <c r="E86" s="137">
        <v>33593.0</v>
      </c>
      <c r="F86" s="136" t="s">
        <v>634</v>
      </c>
      <c r="G86" s="136" t="s">
        <v>15080</v>
      </c>
      <c r="H86" s="136" t="s">
        <v>15081</v>
      </c>
      <c r="I86" s="121" t="str">
        <f>VLOOKUP(CLEAN(F86),'4-1 World Bank Categories'!$B$4:$C$220,2,FALSE)</f>
        <v>Middle income</v>
      </c>
      <c r="J86" s="136" t="s">
        <v>7392</v>
      </c>
      <c r="K86" s="136" t="s">
        <v>14507</v>
      </c>
      <c r="L86" s="136" t="s">
        <v>14508</v>
      </c>
      <c r="M86" s="136"/>
      <c r="N86" s="136"/>
      <c r="O86" s="136"/>
      <c r="P86" s="136" t="s">
        <v>14509</v>
      </c>
      <c r="Q86" s="124" t="s">
        <v>14510</v>
      </c>
      <c r="R86" s="125" t="s">
        <v>7680</v>
      </c>
      <c r="S86" s="140" t="s">
        <v>7390</v>
      </c>
      <c r="T86" s="142">
        <v>33593.0</v>
      </c>
      <c r="U86" s="140" t="s">
        <v>7392</v>
      </c>
      <c r="V86" s="140" t="s">
        <v>14536</v>
      </c>
      <c r="W86" s="140"/>
    </row>
    <row r="87" ht="22.5" customHeight="1">
      <c r="A87" s="135">
        <v>45989.91784722222</v>
      </c>
      <c r="B87" s="136" t="s">
        <v>7414</v>
      </c>
      <c r="C87" s="153"/>
      <c r="D87" s="136" t="s">
        <v>11316</v>
      </c>
      <c r="E87" s="137">
        <v>37852.0</v>
      </c>
      <c r="F87" s="136" t="s">
        <v>2869</v>
      </c>
      <c r="G87" s="136" t="s">
        <v>15082</v>
      </c>
      <c r="H87" s="136" t="s">
        <v>11517</v>
      </c>
      <c r="I87" s="121" t="str">
        <f>VLOOKUP(CLEAN(F87),'4-1 World Bank Categories'!$B$4:$C$220,2,FALSE)</f>
        <v>Middle income</v>
      </c>
      <c r="J87" s="136" t="s">
        <v>7416</v>
      </c>
      <c r="K87" s="136" t="s">
        <v>14512</v>
      </c>
      <c r="L87" s="136" t="s">
        <v>14585</v>
      </c>
      <c r="M87" s="136" t="s">
        <v>15083</v>
      </c>
      <c r="N87" s="136"/>
      <c r="O87" s="136"/>
      <c r="P87" s="136" t="s">
        <v>14509</v>
      </c>
      <c r="Q87" s="124" t="s">
        <v>14510</v>
      </c>
      <c r="R87" s="133" t="s">
        <v>7680</v>
      </c>
      <c r="S87" s="140" t="s">
        <v>7414</v>
      </c>
      <c r="T87" s="142">
        <v>37852.0</v>
      </c>
      <c r="U87" s="140" t="s">
        <v>7416</v>
      </c>
      <c r="V87" s="140" t="s">
        <v>14536</v>
      </c>
      <c r="W87" s="140"/>
    </row>
    <row r="88" ht="22.5" customHeight="1">
      <c r="A88" s="135">
        <v>45989.920011574075</v>
      </c>
      <c r="B88" s="136" t="s">
        <v>15084</v>
      </c>
      <c r="C88" s="153"/>
      <c r="D88" s="136" t="s">
        <v>11316</v>
      </c>
      <c r="E88" s="137">
        <v>37875.0</v>
      </c>
      <c r="F88" s="136" t="s">
        <v>2869</v>
      </c>
      <c r="G88" s="136" t="s">
        <v>15085</v>
      </c>
      <c r="H88" s="136" t="s">
        <v>12050</v>
      </c>
      <c r="I88" s="121" t="str">
        <f>VLOOKUP(CLEAN(F88),'4-1 World Bank Categories'!$B$4:$C$220,2,FALSE)</f>
        <v>Middle income</v>
      </c>
      <c r="J88" s="136" t="s">
        <v>7423</v>
      </c>
      <c r="K88" s="136" t="s">
        <v>14512</v>
      </c>
      <c r="L88" s="136" t="s">
        <v>14585</v>
      </c>
      <c r="M88" s="136" t="s">
        <v>15086</v>
      </c>
      <c r="N88" s="136"/>
      <c r="O88" s="136"/>
      <c r="P88" s="136" t="s">
        <v>14509</v>
      </c>
      <c r="Q88" s="124" t="s">
        <v>14510</v>
      </c>
      <c r="R88" s="125" t="s">
        <v>7680</v>
      </c>
      <c r="S88" s="140" t="s">
        <v>7421</v>
      </c>
      <c r="T88" s="142">
        <v>37875.0</v>
      </c>
      <c r="U88" s="140" t="s">
        <v>7423</v>
      </c>
      <c r="V88" s="140" t="s">
        <v>14536</v>
      </c>
      <c r="W88" s="140"/>
    </row>
    <row r="89" ht="22.5" customHeight="1">
      <c r="A89" s="150">
        <v>45989.95292824074</v>
      </c>
      <c r="B89" s="151" t="s">
        <v>15087</v>
      </c>
      <c r="C89" s="170"/>
      <c r="D89" s="151" t="s">
        <v>11316</v>
      </c>
      <c r="E89" s="152">
        <v>38368.0</v>
      </c>
      <c r="F89" s="136" t="s">
        <v>2869</v>
      </c>
      <c r="G89" s="151" t="s">
        <v>15088</v>
      </c>
      <c r="H89" s="151" t="s">
        <v>15089</v>
      </c>
      <c r="I89" s="121" t="str">
        <f>VLOOKUP(CLEAN(F89),'4-1 World Bank Categories'!$B$4:$C$220,2,FALSE)</f>
        <v>Middle income</v>
      </c>
      <c r="J89" s="151" t="s">
        <v>7439</v>
      </c>
      <c r="K89" s="151" t="s">
        <v>14512</v>
      </c>
      <c r="L89" s="151" t="s">
        <v>14585</v>
      </c>
      <c r="M89" s="151"/>
      <c r="N89" s="151"/>
      <c r="O89" s="151"/>
      <c r="P89" s="151" t="s">
        <v>14509</v>
      </c>
      <c r="Q89" s="124" t="s">
        <v>14510</v>
      </c>
      <c r="R89" s="133" t="s">
        <v>7680</v>
      </c>
      <c r="S89" s="140" t="s">
        <v>7437</v>
      </c>
      <c r="T89" s="142">
        <v>38368.0</v>
      </c>
      <c r="U89" s="140" t="s">
        <v>7439</v>
      </c>
      <c r="V89" s="140" t="s">
        <v>14536</v>
      </c>
      <c r="W89" s="140"/>
    </row>
    <row r="90" ht="22.5" customHeight="1">
      <c r="A90" s="135">
        <v>45989.95375</v>
      </c>
      <c r="B90" s="136" t="s">
        <v>15090</v>
      </c>
      <c r="C90" s="153"/>
      <c r="D90" s="136" t="s">
        <v>11286</v>
      </c>
      <c r="E90" s="137">
        <v>37925.0</v>
      </c>
      <c r="F90" s="136" t="s">
        <v>2869</v>
      </c>
      <c r="G90" s="136" t="s">
        <v>15091</v>
      </c>
      <c r="H90" s="136" t="s">
        <v>11682</v>
      </c>
      <c r="I90" s="121" t="str">
        <f>VLOOKUP(CLEAN(F90),'4-1 World Bank Categories'!$B$4:$C$220,2,FALSE)</f>
        <v>Middle income</v>
      </c>
      <c r="J90" s="136" t="s">
        <v>7450</v>
      </c>
      <c r="K90" s="136" t="s">
        <v>14512</v>
      </c>
      <c r="L90" s="136" t="s">
        <v>14585</v>
      </c>
      <c r="M90" s="136"/>
      <c r="N90" s="136"/>
      <c r="O90" s="136"/>
      <c r="P90" s="136" t="s">
        <v>14509</v>
      </c>
      <c r="Q90" s="124" t="s">
        <v>14510</v>
      </c>
      <c r="R90" s="125" t="s">
        <v>7680</v>
      </c>
      <c r="S90" s="140" t="s">
        <v>7448</v>
      </c>
      <c r="T90" s="142">
        <v>37925.0</v>
      </c>
      <c r="U90" s="140" t="s">
        <v>7450</v>
      </c>
      <c r="V90" s="140" t="s">
        <v>14586</v>
      </c>
      <c r="W90" s="140"/>
    </row>
    <row r="91" ht="22.5" customHeight="1">
      <c r="A91" s="135">
        <v>45989.995046296295</v>
      </c>
      <c r="B91" s="136" t="s">
        <v>15092</v>
      </c>
      <c r="C91" s="153"/>
      <c r="D91" s="136" t="s">
        <v>11316</v>
      </c>
      <c r="E91" s="137">
        <v>36466.0</v>
      </c>
      <c r="F91" s="136" t="s">
        <v>2869</v>
      </c>
      <c r="G91" s="136" t="s">
        <v>15093</v>
      </c>
      <c r="H91" s="136" t="s">
        <v>12050</v>
      </c>
      <c r="I91" s="121" t="str">
        <f>VLOOKUP(CLEAN(F91),'4-1 World Bank Categories'!$B$4:$C$220,2,FALSE)</f>
        <v>Middle income</v>
      </c>
      <c r="J91" s="136" t="s">
        <v>7593</v>
      </c>
      <c r="K91" s="136" t="s">
        <v>14512</v>
      </c>
      <c r="L91" s="136" t="s">
        <v>14876</v>
      </c>
      <c r="M91" s="136"/>
      <c r="N91" s="136"/>
      <c r="O91" s="136"/>
      <c r="P91" s="136" t="s">
        <v>14509</v>
      </c>
      <c r="Q91" s="124" t="s">
        <v>14510</v>
      </c>
      <c r="R91" s="133" t="s">
        <v>7680</v>
      </c>
      <c r="S91" s="140" t="s">
        <v>15094</v>
      </c>
      <c r="T91" s="142">
        <v>36466.0</v>
      </c>
      <c r="U91" s="140" t="s">
        <v>7593</v>
      </c>
      <c r="V91" s="140" t="s">
        <v>14536</v>
      </c>
      <c r="W91" s="140"/>
    </row>
    <row r="92" ht="22.5" customHeight="1">
      <c r="A92" s="135">
        <v>45990.01917824074</v>
      </c>
      <c r="B92" s="136" t="s">
        <v>7455</v>
      </c>
      <c r="C92" s="153"/>
      <c r="D92" s="136" t="s">
        <v>11286</v>
      </c>
      <c r="E92" s="137">
        <v>37495.0</v>
      </c>
      <c r="F92" s="136" t="s">
        <v>2869</v>
      </c>
      <c r="G92" s="136" t="s">
        <v>15085</v>
      </c>
      <c r="H92" s="136" t="s">
        <v>11517</v>
      </c>
      <c r="I92" s="121" t="str">
        <f>VLOOKUP(CLEAN(F92),'4-1 World Bank Categories'!$B$4:$C$220,2,FALSE)</f>
        <v>Middle income</v>
      </c>
      <c r="J92" s="136" t="s">
        <v>7457</v>
      </c>
      <c r="K92" s="136" t="s">
        <v>14512</v>
      </c>
      <c r="L92" s="136" t="s">
        <v>14876</v>
      </c>
      <c r="M92" s="136"/>
      <c r="N92" s="136"/>
      <c r="O92" s="136"/>
      <c r="P92" s="136" t="s">
        <v>14509</v>
      </c>
      <c r="Q92" s="124" t="s">
        <v>14510</v>
      </c>
      <c r="R92" s="125" t="s">
        <v>7680</v>
      </c>
      <c r="S92" s="140" t="s">
        <v>7455</v>
      </c>
      <c r="T92" s="142">
        <v>37495.0</v>
      </c>
      <c r="U92" s="140" t="s">
        <v>7457</v>
      </c>
      <c r="V92" s="140" t="s">
        <v>14536</v>
      </c>
      <c r="W92" s="140"/>
    </row>
    <row r="93" ht="22.5" customHeight="1">
      <c r="A93" s="135">
        <v>45990.20116898148</v>
      </c>
      <c r="B93" s="136" t="s">
        <v>15095</v>
      </c>
      <c r="C93" s="153"/>
      <c r="D93" s="136" t="s">
        <v>11316</v>
      </c>
      <c r="E93" s="137">
        <v>32844.0</v>
      </c>
      <c r="F93" s="136" t="s">
        <v>14415</v>
      </c>
      <c r="G93" s="136" t="s">
        <v>15096</v>
      </c>
      <c r="H93" s="136" t="s">
        <v>12113</v>
      </c>
      <c r="I93" s="121" t="str">
        <f>VLOOKUP(CLEAN(F93),'4-1 World Bank Categories'!$B$4:$C$220,2,FALSE)</f>
        <v>Middle income</v>
      </c>
      <c r="J93" s="136" t="s">
        <v>15097</v>
      </c>
      <c r="K93" s="136" t="s">
        <v>14507</v>
      </c>
      <c r="L93" s="136" t="s">
        <v>14508</v>
      </c>
      <c r="M93" s="136"/>
      <c r="N93" s="136"/>
      <c r="O93" s="136"/>
      <c r="P93" s="136" t="s">
        <v>14509</v>
      </c>
      <c r="Q93" s="124" t="s">
        <v>14510</v>
      </c>
      <c r="R93" s="133" t="s">
        <v>15098</v>
      </c>
      <c r="S93" s="140" t="s">
        <v>3997</v>
      </c>
      <c r="T93" s="142">
        <v>32844.0</v>
      </c>
      <c r="U93" s="140" t="s">
        <v>3999</v>
      </c>
      <c r="V93" s="140" t="s">
        <v>15099</v>
      </c>
      <c r="W93" s="140"/>
    </row>
    <row r="94" ht="22.5" customHeight="1">
      <c r="A94" s="135">
        <v>45991.08105324074</v>
      </c>
      <c r="B94" s="136" t="s">
        <v>15100</v>
      </c>
      <c r="C94" s="153"/>
      <c r="D94" s="136" t="s">
        <v>11286</v>
      </c>
      <c r="E94" s="137">
        <v>38619.0</v>
      </c>
      <c r="F94" s="136" t="s">
        <v>2869</v>
      </c>
      <c r="G94" s="136" t="s">
        <v>15101</v>
      </c>
      <c r="H94" s="136" t="s">
        <v>15102</v>
      </c>
      <c r="I94" s="121" t="str">
        <f>VLOOKUP(CLEAN(F94),'4-1 World Bank Categories'!$B$4:$C$220,2,FALSE)</f>
        <v>Middle income</v>
      </c>
      <c r="J94" s="136" t="s">
        <v>7513</v>
      </c>
      <c r="K94" s="136" t="s">
        <v>14512</v>
      </c>
      <c r="L94" s="136" t="s">
        <v>14876</v>
      </c>
      <c r="M94" s="136" t="s">
        <v>15103</v>
      </c>
      <c r="N94" s="136"/>
      <c r="O94" s="136"/>
      <c r="P94" s="136" t="s">
        <v>14509</v>
      </c>
      <c r="Q94" s="124" t="s">
        <v>14510</v>
      </c>
      <c r="R94" s="125" t="s">
        <v>7680</v>
      </c>
      <c r="S94" s="140" t="s">
        <v>7511</v>
      </c>
      <c r="T94" s="142">
        <v>38619.0</v>
      </c>
      <c r="U94" s="140" t="s">
        <v>7513</v>
      </c>
      <c r="V94" s="140" t="s">
        <v>14536</v>
      </c>
      <c r="W94" s="140"/>
    </row>
    <row r="95" ht="22.5" customHeight="1">
      <c r="A95" s="135">
        <v>45991.88039351852</v>
      </c>
      <c r="B95" s="136" t="s">
        <v>15104</v>
      </c>
      <c r="C95" s="136" t="s">
        <v>15105</v>
      </c>
      <c r="D95" s="136" t="s">
        <v>11286</v>
      </c>
      <c r="E95" s="137">
        <v>38139.0</v>
      </c>
      <c r="F95" s="136" t="s">
        <v>2869</v>
      </c>
      <c r="G95" s="136" t="s">
        <v>15106</v>
      </c>
      <c r="H95" s="136" t="s">
        <v>11682</v>
      </c>
      <c r="I95" s="121" t="str">
        <f>VLOOKUP(CLEAN(F95),'4-1 World Bank Categories'!$B$4:$C$220,2,FALSE)</f>
        <v>Middle income</v>
      </c>
      <c r="J95" s="136" t="s">
        <v>7432</v>
      </c>
      <c r="K95" s="136" t="s">
        <v>14512</v>
      </c>
      <c r="L95" s="136" t="s">
        <v>14585</v>
      </c>
      <c r="M95" s="136" t="s">
        <v>15107</v>
      </c>
      <c r="N95" s="136"/>
      <c r="O95" s="136"/>
      <c r="P95" s="136" t="s">
        <v>14509</v>
      </c>
      <c r="Q95" s="124" t="s">
        <v>14510</v>
      </c>
      <c r="R95" s="133" t="s">
        <v>7680</v>
      </c>
      <c r="S95" s="140" t="s">
        <v>15108</v>
      </c>
      <c r="T95" s="142">
        <v>38139.0</v>
      </c>
      <c r="U95" s="140" t="s">
        <v>7432</v>
      </c>
      <c r="V95" s="140" t="s">
        <v>14586</v>
      </c>
      <c r="W95" s="140"/>
    </row>
    <row r="96" ht="22.5" customHeight="1">
      <c r="A96" s="165">
        <v>45992.33611111111</v>
      </c>
      <c r="B96" s="166" t="s">
        <v>4028</v>
      </c>
      <c r="C96" s="166" t="s">
        <v>15109</v>
      </c>
      <c r="D96" s="166" t="s">
        <v>11286</v>
      </c>
      <c r="E96" s="168">
        <v>35248.0</v>
      </c>
      <c r="F96" s="166" t="s">
        <v>192</v>
      </c>
      <c r="G96" s="166" t="s">
        <v>15110</v>
      </c>
      <c r="H96" s="166" t="s">
        <v>15111</v>
      </c>
      <c r="I96" s="121" t="str">
        <f>VLOOKUP(CLEAN(F96),'4-1 World Bank Categories'!$B$4:$C$220,2,FALSE)</f>
        <v>Middle income</v>
      </c>
      <c r="J96" s="166" t="s">
        <v>1946</v>
      </c>
      <c r="K96" s="166" t="s">
        <v>14507</v>
      </c>
      <c r="L96" s="166" t="s">
        <v>14508</v>
      </c>
      <c r="M96" s="166"/>
      <c r="N96" s="166"/>
      <c r="O96" s="166"/>
      <c r="P96" s="166" t="s">
        <v>14509</v>
      </c>
      <c r="Q96" s="124" t="s">
        <v>14510</v>
      </c>
      <c r="R96" s="125" t="s">
        <v>7680</v>
      </c>
      <c r="S96" s="140" t="s">
        <v>4028</v>
      </c>
      <c r="T96" s="142">
        <v>35248.0</v>
      </c>
      <c r="U96" s="140" t="s">
        <v>1946</v>
      </c>
      <c r="V96" s="140" t="s">
        <v>14536</v>
      </c>
      <c r="W96" s="140"/>
    </row>
    <row r="97" ht="22.5" customHeight="1">
      <c r="A97" s="165">
        <v>45993.61199074074</v>
      </c>
      <c r="B97" s="166" t="s">
        <v>3016</v>
      </c>
      <c r="C97" s="167"/>
      <c r="D97" s="166" t="s">
        <v>11316</v>
      </c>
      <c r="E97" s="168">
        <v>24838.0</v>
      </c>
      <c r="F97" s="166" t="s">
        <v>2808</v>
      </c>
      <c r="G97" s="166" t="s">
        <v>15117</v>
      </c>
      <c r="H97" s="166" t="s">
        <v>15118</v>
      </c>
      <c r="I97" s="121" t="str">
        <f>VLOOKUP(CLEAN(F97),'4-1 World Bank Categories'!$B$4:$C$220,2,FALSE)</f>
        <v>Middle income</v>
      </c>
      <c r="J97" s="166" t="s">
        <v>3018</v>
      </c>
      <c r="K97" s="166" t="s">
        <v>15119</v>
      </c>
      <c r="L97" s="166" t="s">
        <v>14592</v>
      </c>
      <c r="M97" s="166"/>
      <c r="N97" s="166"/>
      <c r="O97" s="166"/>
      <c r="P97" s="166" t="s">
        <v>14509</v>
      </c>
      <c r="Q97" s="124" t="s">
        <v>14510</v>
      </c>
      <c r="R97" s="133" t="s">
        <v>7680</v>
      </c>
      <c r="S97" s="140" t="s">
        <v>3016</v>
      </c>
      <c r="T97" s="142">
        <v>24838.0</v>
      </c>
      <c r="U97" s="140" t="s">
        <v>3018</v>
      </c>
      <c r="V97" s="140" t="s">
        <v>14536</v>
      </c>
      <c r="W97" s="140"/>
    </row>
    <row r="98" ht="22.5" customHeight="1">
      <c r="A98" s="135">
        <v>45993.8406712963</v>
      </c>
      <c r="B98" s="136" t="s">
        <v>4130</v>
      </c>
      <c r="C98" s="153"/>
      <c r="D98" s="136" t="s">
        <v>11286</v>
      </c>
      <c r="E98" s="137">
        <v>34383.0</v>
      </c>
      <c r="F98" s="136" t="s">
        <v>675</v>
      </c>
      <c r="G98" s="136" t="s">
        <v>15022</v>
      </c>
      <c r="H98" s="136" t="s">
        <v>14361</v>
      </c>
      <c r="I98" s="121" t="str">
        <f>VLOOKUP(CLEAN(F98),'4-1 World Bank Categories'!$B$4:$C$220,2,FALSE)</f>
        <v>Low income</v>
      </c>
      <c r="J98" s="136" t="s">
        <v>4132</v>
      </c>
      <c r="K98" s="136" t="s">
        <v>14507</v>
      </c>
      <c r="L98" s="136" t="s">
        <v>14508</v>
      </c>
      <c r="M98" s="136"/>
      <c r="N98" s="136"/>
      <c r="O98" s="136"/>
      <c r="P98" s="136" t="s">
        <v>14509</v>
      </c>
      <c r="Q98" s="124" t="s">
        <v>14510</v>
      </c>
      <c r="R98" s="133" t="s">
        <v>7680</v>
      </c>
      <c r="S98" s="140" t="s">
        <v>4130</v>
      </c>
      <c r="T98" s="142">
        <v>34383.0</v>
      </c>
      <c r="U98" s="140" t="s">
        <v>4132</v>
      </c>
      <c r="V98" s="140" t="s">
        <v>14536</v>
      </c>
      <c r="W98" s="140"/>
    </row>
    <row r="99" ht="22.5" customHeight="1">
      <c r="A99" s="135">
        <v>45994.13731481481</v>
      </c>
      <c r="B99" s="136" t="s">
        <v>15123</v>
      </c>
      <c r="C99" s="136" t="s">
        <v>15124</v>
      </c>
      <c r="D99" s="136" t="s">
        <v>11316</v>
      </c>
      <c r="E99" s="137">
        <v>30184.0</v>
      </c>
      <c r="F99" s="136" t="s">
        <v>14434</v>
      </c>
      <c r="G99" s="136" t="s">
        <v>15125</v>
      </c>
      <c r="H99" s="136" t="s">
        <v>15126</v>
      </c>
      <c r="I99" s="121" t="str">
        <f>VLOOKUP(CLEAN(F99),'4-1 World Bank Categories'!$B$4:$C$220,2,FALSE)</f>
        <v>High income</v>
      </c>
      <c r="J99" s="136" t="s">
        <v>7397</v>
      </c>
      <c r="K99" s="136" t="s">
        <v>14512</v>
      </c>
      <c r="L99" s="136" t="s">
        <v>14876</v>
      </c>
      <c r="M99" s="136"/>
      <c r="N99" s="136"/>
      <c r="O99" s="136"/>
      <c r="P99" s="136" t="s">
        <v>14509</v>
      </c>
      <c r="Q99" s="124" t="s">
        <v>14510</v>
      </c>
      <c r="R99" s="125" t="s">
        <v>7680</v>
      </c>
      <c r="S99" s="140" t="s">
        <v>7395</v>
      </c>
      <c r="T99" s="142">
        <v>30184.0</v>
      </c>
      <c r="U99" s="140" t="s">
        <v>7397</v>
      </c>
      <c r="V99" s="140" t="s">
        <v>14586</v>
      </c>
      <c r="W99" s="140"/>
    </row>
    <row r="100" ht="22.5" customHeight="1">
      <c r="A100" s="135">
        <v>45994.54672453704</v>
      </c>
      <c r="B100" s="136" t="s">
        <v>4142</v>
      </c>
      <c r="C100" s="153"/>
      <c r="D100" s="136" t="s">
        <v>11286</v>
      </c>
      <c r="E100" s="137">
        <v>32386.0</v>
      </c>
      <c r="F100" s="136" t="s">
        <v>3714</v>
      </c>
      <c r="G100" s="136" t="s">
        <v>15129</v>
      </c>
      <c r="H100" s="136" t="s">
        <v>15130</v>
      </c>
      <c r="I100" s="121" t="str">
        <f>VLOOKUP(CLEAN(F100),'4-1 World Bank Categories'!$B$4:$C$220,2,FALSE)</f>
        <v>Middle income</v>
      </c>
      <c r="J100" s="136" t="s">
        <v>4144</v>
      </c>
      <c r="K100" s="136" t="s">
        <v>14507</v>
      </c>
      <c r="L100" s="136" t="s">
        <v>14592</v>
      </c>
      <c r="M100" s="136"/>
      <c r="N100" s="136"/>
      <c r="O100" s="136"/>
      <c r="P100" s="136" t="s">
        <v>14509</v>
      </c>
      <c r="Q100" s="124" t="s">
        <v>14510</v>
      </c>
      <c r="R100" s="125" t="s">
        <v>7680</v>
      </c>
      <c r="S100" s="140" t="s">
        <v>4142</v>
      </c>
      <c r="T100" s="142">
        <v>32386.0</v>
      </c>
      <c r="U100" s="140" t="s">
        <v>4144</v>
      </c>
      <c r="V100" s="140" t="s">
        <v>14536</v>
      </c>
      <c r="W100" s="140"/>
    </row>
    <row r="101" ht="22.5" customHeight="1">
      <c r="A101" s="135">
        <v>45994.893842592595</v>
      </c>
      <c r="B101" s="136" t="s">
        <v>4156</v>
      </c>
      <c r="C101" s="153"/>
      <c r="D101" s="136" t="s">
        <v>11316</v>
      </c>
      <c r="E101" s="137">
        <v>35708.0</v>
      </c>
      <c r="F101" s="136" t="s">
        <v>948</v>
      </c>
      <c r="G101" s="136" t="s">
        <v>15131</v>
      </c>
      <c r="H101" s="136" t="s">
        <v>15132</v>
      </c>
      <c r="I101" s="121" t="str">
        <f>VLOOKUP(CLEAN(F101),'4-1 World Bank Categories'!$B$4:$C$220,2,FALSE)</f>
        <v>Middle income</v>
      </c>
      <c r="J101" s="136" t="s">
        <v>4158</v>
      </c>
      <c r="K101" s="136" t="s">
        <v>14512</v>
      </c>
      <c r="L101" s="136" t="s">
        <v>14508</v>
      </c>
      <c r="M101" s="136"/>
      <c r="N101" s="136"/>
      <c r="O101" s="136"/>
      <c r="P101" s="136" t="s">
        <v>14509</v>
      </c>
      <c r="Q101" s="124" t="s">
        <v>14510</v>
      </c>
      <c r="R101" s="133" t="s">
        <v>7680</v>
      </c>
      <c r="S101" s="140" t="s">
        <v>4156</v>
      </c>
      <c r="T101" s="142">
        <v>35708.0</v>
      </c>
      <c r="U101" s="140" t="s">
        <v>4158</v>
      </c>
      <c r="V101" s="140" t="s">
        <v>14536</v>
      </c>
      <c r="W101" s="140"/>
    </row>
    <row r="102" ht="22.5" customHeight="1">
      <c r="A102" s="135">
        <v>45994.9953125</v>
      </c>
      <c r="B102" s="136" t="s">
        <v>7734</v>
      </c>
      <c r="C102" s="153"/>
      <c r="D102" s="136" t="s">
        <v>11286</v>
      </c>
      <c r="E102" s="137">
        <v>38389.0</v>
      </c>
      <c r="F102" s="136" t="s">
        <v>2869</v>
      </c>
      <c r="G102" s="136" t="s">
        <v>15133</v>
      </c>
      <c r="H102" s="136" t="s">
        <v>11682</v>
      </c>
      <c r="I102" s="121" t="str">
        <f>VLOOKUP(CLEAN(F102),'4-1 World Bank Categories'!$B$4:$C$220,2,FALSE)</f>
        <v>Middle income</v>
      </c>
      <c r="J102" s="136" t="s">
        <v>7736</v>
      </c>
      <c r="K102" s="136" t="s">
        <v>14512</v>
      </c>
      <c r="L102" s="136" t="s">
        <v>14585</v>
      </c>
      <c r="M102" s="136"/>
      <c r="N102" s="136"/>
      <c r="O102" s="136"/>
      <c r="P102" s="136" t="s">
        <v>14509</v>
      </c>
      <c r="Q102" s="124" t="s">
        <v>14510</v>
      </c>
      <c r="R102" s="125" t="s">
        <v>7680</v>
      </c>
      <c r="S102" s="140" t="s">
        <v>7734</v>
      </c>
      <c r="T102" s="142">
        <v>38389.0</v>
      </c>
      <c r="U102" s="140" t="s">
        <v>7736</v>
      </c>
      <c r="V102" s="140" t="s">
        <v>14536</v>
      </c>
      <c r="W102" s="140"/>
    </row>
    <row r="103" ht="22.5" customHeight="1">
      <c r="A103" s="135">
        <v>45994.998344907406</v>
      </c>
      <c r="B103" s="136" t="s">
        <v>7746</v>
      </c>
      <c r="C103" s="153"/>
      <c r="D103" s="136" t="s">
        <v>11316</v>
      </c>
      <c r="E103" s="137">
        <v>38977.0</v>
      </c>
      <c r="F103" s="136" t="s">
        <v>2869</v>
      </c>
      <c r="G103" s="136" t="s">
        <v>15134</v>
      </c>
      <c r="H103" s="136" t="s">
        <v>11682</v>
      </c>
      <c r="I103" s="121" t="str">
        <f>VLOOKUP(CLEAN(F103),'4-1 World Bank Categories'!$B$4:$C$220,2,FALSE)</f>
        <v>Middle income</v>
      </c>
      <c r="J103" s="136" t="s">
        <v>11838</v>
      </c>
      <c r="K103" s="136" t="s">
        <v>14512</v>
      </c>
      <c r="L103" s="136" t="s">
        <v>14585</v>
      </c>
      <c r="M103" s="136"/>
      <c r="N103" s="136"/>
      <c r="O103" s="136"/>
      <c r="P103" s="136" t="s">
        <v>14509</v>
      </c>
      <c r="Q103" s="157" t="s">
        <v>14510</v>
      </c>
      <c r="R103" s="133" t="s">
        <v>7680</v>
      </c>
      <c r="S103" s="140"/>
      <c r="T103" s="141"/>
      <c r="U103" s="140"/>
      <c r="V103" s="140"/>
      <c r="W103" s="140"/>
    </row>
    <row r="104" ht="22.5" customHeight="1">
      <c r="A104" s="135">
        <v>45995.008425925924</v>
      </c>
      <c r="B104" s="136" t="s">
        <v>7737</v>
      </c>
      <c r="C104" s="153"/>
      <c r="D104" s="136" t="s">
        <v>11286</v>
      </c>
      <c r="E104" s="137">
        <v>38508.0</v>
      </c>
      <c r="F104" s="136" t="s">
        <v>2869</v>
      </c>
      <c r="G104" s="136" t="s">
        <v>15133</v>
      </c>
      <c r="H104" s="136" t="s">
        <v>11682</v>
      </c>
      <c r="I104" s="121" t="str">
        <f>VLOOKUP(CLEAN(F104),'4-1 World Bank Categories'!$B$4:$C$220,2,FALSE)</f>
        <v>Middle income</v>
      </c>
      <c r="J104" s="136" t="s">
        <v>7739</v>
      </c>
      <c r="K104" s="136" t="s">
        <v>14512</v>
      </c>
      <c r="L104" s="136" t="s">
        <v>14585</v>
      </c>
      <c r="M104" s="136"/>
      <c r="N104" s="136"/>
      <c r="O104" s="136"/>
      <c r="P104" s="136" t="s">
        <v>14509</v>
      </c>
      <c r="Q104" s="124" t="s">
        <v>14510</v>
      </c>
      <c r="R104" s="125" t="s">
        <v>7680</v>
      </c>
      <c r="S104" s="140" t="s">
        <v>7737</v>
      </c>
      <c r="T104" s="142">
        <v>38508.0</v>
      </c>
      <c r="U104" s="140" t="s">
        <v>7739</v>
      </c>
      <c r="V104" s="140" t="s">
        <v>14536</v>
      </c>
      <c r="W104" s="140"/>
    </row>
    <row r="105" ht="22.5" customHeight="1">
      <c r="A105" s="135">
        <v>45996.041030092594</v>
      </c>
      <c r="B105" s="136" t="s">
        <v>8043</v>
      </c>
      <c r="C105" s="153"/>
      <c r="D105" s="136" t="s">
        <v>11316</v>
      </c>
      <c r="E105" s="137">
        <v>32733.0</v>
      </c>
      <c r="F105" s="136" t="s">
        <v>2869</v>
      </c>
      <c r="G105" s="136" t="s">
        <v>15135</v>
      </c>
      <c r="H105" s="136" t="s">
        <v>11591</v>
      </c>
      <c r="I105" s="121" t="str">
        <f>VLOOKUP(CLEAN(F105),'4-1 World Bank Categories'!$B$4:$C$220,2,FALSE)</f>
        <v>Middle income</v>
      </c>
      <c r="J105" s="136" t="s">
        <v>8045</v>
      </c>
      <c r="K105" s="136" t="s">
        <v>14512</v>
      </c>
      <c r="L105" s="136" t="s">
        <v>14876</v>
      </c>
      <c r="M105" s="136" t="s">
        <v>15136</v>
      </c>
      <c r="N105" s="149" t="s">
        <v>15137</v>
      </c>
      <c r="O105" s="136" t="s">
        <v>14726</v>
      </c>
      <c r="P105" s="136" t="s">
        <v>14509</v>
      </c>
      <c r="Q105" s="124" t="s">
        <v>14510</v>
      </c>
      <c r="R105" s="133" t="s">
        <v>7680</v>
      </c>
      <c r="S105" s="140" t="s">
        <v>8043</v>
      </c>
      <c r="T105" s="142">
        <v>32733.0</v>
      </c>
      <c r="U105" s="140" t="s">
        <v>8045</v>
      </c>
      <c r="V105" s="140" t="s">
        <v>14536</v>
      </c>
      <c r="W105" s="140"/>
    </row>
    <row r="106" ht="22.5" customHeight="1">
      <c r="A106" s="135">
        <v>45997.913298611114</v>
      </c>
      <c r="B106" s="136" t="s">
        <v>15138</v>
      </c>
      <c r="C106" s="153"/>
      <c r="D106" s="136" t="s">
        <v>11316</v>
      </c>
      <c r="E106" s="137">
        <v>36956.0</v>
      </c>
      <c r="F106" s="136" t="s">
        <v>314</v>
      </c>
      <c r="G106" s="136" t="s">
        <v>15139</v>
      </c>
      <c r="H106" s="136" t="s">
        <v>14521</v>
      </c>
      <c r="I106" s="121" t="str">
        <f>VLOOKUP(CLEAN(F106),'4-1 World Bank Categories'!$B$4:$C$220,2,FALSE)</f>
        <v>Middle income</v>
      </c>
      <c r="J106" s="136" t="s">
        <v>4262</v>
      </c>
      <c r="K106" s="136" t="s">
        <v>14507</v>
      </c>
      <c r="L106" s="136" t="s">
        <v>14508</v>
      </c>
      <c r="M106" s="136"/>
      <c r="N106" s="136"/>
      <c r="O106" s="136"/>
      <c r="P106" s="136" t="s">
        <v>14509</v>
      </c>
      <c r="Q106" s="124" t="s">
        <v>14510</v>
      </c>
      <c r="R106" s="125" t="s">
        <v>7680</v>
      </c>
      <c r="S106" s="140" t="s">
        <v>15138</v>
      </c>
      <c r="T106" s="142">
        <v>36956.0</v>
      </c>
      <c r="U106" s="140" t="s">
        <v>4262</v>
      </c>
      <c r="V106" s="140" t="s">
        <v>14536</v>
      </c>
      <c r="W106" s="140"/>
    </row>
    <row r="107" ht="22.5" customHeight="1">
      <c r="A107" s="135">
        <v>45999.92092592592</v>
      </c>
      <c r="B107" s="136" t="s">
        <v>4319</v>
      </c>
      <c r="C107" s="136" t="s">
        <v>15140</v>
      </c>
      <c r="D107" s="136" t="s">
        <v>11286</v>
      </c>
      <c r="E107" s="137">
        <v>37314.0</v>
      </c>
      <c r="F107" s="136" t="s">
        <v>3714</v>
      </c>
      <c r="G107" s="136" t="s">
        <v>15141</v>
      </c>
      <c r="H107" s="136" t="s">
        <v>13630</v>
      </c>
      <c r="I107" s="121" t="str">
        <f>VLOOKUP(CLEAN(F107),'4-1 World Bank Categories'!$B$4:$C$220,2,FALSE)</f>
        <v>Middle income</v>
      </c>
      <c r="J107" s="136" t="s">
        <v>4321</v>
      </c>
      <c r="K107" s="136" t="s">
        <v>14507</v>
      </c>
      <c r="L107" s="136" t="s">
        <v>14508</v>
      </c>
      <c r="M107" s="136"/>
      <c r="N107" s="136"/>
      <c r="O107" s="136"/>
      <c r="P107" s="136" t="s">
        <v>14509</v>
      </c>
      <c r="Q107" s="124" t="s">
        <v>14510</v>
      </c>
      <c r="R107" s="133" t="s">
        <v>7680</v>
      </c>
      <c r="S107" s="140" t="s">
        <v>4319</v>
      </c>
      <c r="T107" s="142">
        <v>37314.0</v>
      </c>
      <c r="U107" s="140" t="s">
        <v>4321</v>
      </c>
      <c r="V107" s="140" t="s">
        <v>14536</v>
      </c>
      <c r="W107" s="140"/>
    </row>
    <row r="108" ht="22.5" customHeight="1">
      <c r="A108" s="120">
        <v>46001.29419626157</v>
      </c>
      <c r="B108" s="121" t="s">
        <v>4405</v>
      </c>
      <c r="C108" s="122"/>
      <c r="D108" s="121" t="s">
        <v>11286</v>
      </c>
      <c r="E108" s="123">
        <v>34048.0</v>
      </c>
      <c r="F108" s="121" t="s">
        <v>1286</v>
      </c>
      <c r="G108" s="121" t="s">
        <v>15144</v>
      </c>
      <c r="H108" s="121" t="s">
        <v>15145</v>
      </c>
      <c r="I108" s="121" t="str">
        <f>VLOOKUP(CLEAN(F108),'4-1 World Bank Categories'!$B$4:$C$220,2,FALSE)</f>
        <v>High income</v>
      </c>
      <c r="J108" s="121" t="s">
        <v>4407</v>
      </c>
      <c r="K108" s="121" t="s">
        <v>14507</v>
      </c>
      <c r="L108" s="121" t="s">
        <v>14508</v>
      </c>
      <c r="M108" s="122"/>
      <c r="N108" s="121"/>
      <c r="O108" s="121"/>
      <c r="P108" s="121" t="s">
        <v>14509</v>
      </c>
      <c r="Q108" s="124" t="s">
        <v>14510</v>
      </c>
      <c r="R108" s="133" t="s">
        <v>7680</v>
      </c>
      <c r="S108" s="126" t="s">
        <v>4405</v>
      </c>
      <c r="T108" s="127"/>
      <c r="U108" s="127"/>
      <c r="V108" s="127"/>
      <c r="W108" s="127"/>
    </row>
    <row r="109" ht="22.5" customHeight="1">
      <c r="A109" s="135">
        <v>46001.70327546296</v>
      </c>
      <c r="B109" s="136" t="s">
        <v>15146</v>
      </c>
      <c r="C109" s="136" t="s">
        <v>126</v>
      </c>
      <c r="D109" s="136" t="s">
        <v>11286</v>
      </c>
      <c r="E109" s="137">
        <v>36638.0</v>
      </c>
      <c r="F109" s="136" t="s">
        <v>2862</v>
      </c>
      <c r="G109" s="136" t="s">
        <v>1306</v>
      </c>
      <c r="H109" s="136" t="s">
        <v>14732</v>
      </c>
      <c r="I109" s="121" t="str">
        <f>VLOOKUP(CLEAN(F109),'4-1 World Bank Categories'!$B$4:$C$220,2,FALSE)</f>
        <v>Middle income</v>
      </c>
      <c r="J109" s="136" t="s">
        <v>4419</v>
      </c>
      <c r="K109" s="136" t="s">
        <v>14507</v>
      </c>
      <c r="L109" s="136" t="s">
        <v>14508</v>
      </c>
      <c r="M109" s="136"/>
      <c r="N109" s="136"/>
      <c r="O109" s="136"/>
      <c r="P109" s="136" t="s">
        <v>14509</v>
      </c>
      <c r="Q109" s="124" t="s">
        <v>14510</v>
      </c>
      <c r="R109" s="125" t="s">
        <v>7680</v>
      </c>
      <c r="S109" s="140" t="s">
        <v>15146</v>
      </c>
      <c r="T109" s="142">
        <v>36638.0</v>
      </c>
      <c r="U109" s="140" t="s">
        <v>4419</v>
      </c>
      <c r="V109" s="140" t="s">
        <v>14536</v>
      </c>
      <c r="W109" s="140"/>
    </row>
    <row r="110" ht="22.5" customHeight="1">
      <c r="A110" s="135">
        <v>46002.06034722222</v>
      </c>
      <c r="B110" s="136" t="s">
        <v>15149</v>
      </c>
      <c r="C110" s="153"/>
      <c r="D110" s="136" t="s">
        <v>11286</v>
      </c>
      <c r="E110" s="137">
        <v>34207.0</v>
      </c>
      <c r="F110" s="136" t="s">
        <v>7720</v>
      </c>
      <c r="G110" s="136" t="s">
        <v>15150</v>
      </c>
      <c r="H110" s="136" t="s">
        <v>15151</v>
      </c>
      <c r="I110" s="121" t="str">
        <f>VLOOKUP(CLEAN(F110),'4-1 World Bank Categories'!$B$4:$C$220,2,FALSE)</f>
        <v>Middle income</v>
      </c>
      <c r="J110" s="136" t="s">
        <v>7719</v>
      </c>
      <c r="K110" s="136" t="s">
        <v>14507</v>
      </c>
      <c r="L110" s="136" t="s">
        <v>14508</v>
      </c>
      <c r="M110" s="136"/>
      <c r="N110" s="136"/>
      <c r="O110" s="136"/>
      <c r="P110" s="136" t="s">
        <v>14509</v>
      </c>
      <c r="Q110" s="124" t="s">
        <v>14510</v>
      </c>
      <c r="R110" s="125" t="s">
        <v>7680</v>
      </c>
      <c r="S110" s="140" t="s">
        <v>15149</v>
      </c>
      <c r="T110" s="142">
        <v>34207.0</v>
      </c>
      <c r="U110" s="140" t="s">
        <v>7719</v>
      </c>
      <c r="V110" s="140" t="s">
        <v>14536</v>
      </c>
      <c r="W110" s="140"/>
    </row>
    <row r="111" ht="22.5" customHeight="1">
      <c r="A111" s="135">
        <v>46002.06039351852</v>
      </c>
      <c r="B111" s="136" t="s">
        <v>3360</v>
      </c>
      <c r="C111" s="153"/>
      <c r="D111" s="136" t="s">
        <v>11316</v>
      </c>
      <c r="E111" s="137">
        <v>36040.0</v>
      </c>
      <c r="F111" s="136" t="s">
        <v>4922</v>
      </c>
      <c r="G111" s="136" t="s">
        <v>15152</v>
      </c>
      <c r="H111" s="136" t="s">
        <v>15153</v>
      </c>
      <c r="I111" s="121" t="str">
        <f>VLOOKUP(CLEAN(F111),'4-1 World Bank Categories'!$B$4:$C$220,2,FALSE)</f>
        <v>Low income</v>
      </c>
      <c r="J111" s="136" t="s">
        <v>3362</v>
      </c>
      <c r="K111" s="136" t="s">
        <v>14507</v>
      </c>
      <c r="L111" s="136" t="s">
        <v>14508</v>
      </c>
      <c r="M111" s="136"/>
      <c r="N111" s="136"/>
      <c r="O111" s="136"/>
      <c r="P111" s="136" t="s">
        <v>14509</v>
      </c>
      <c r="Q111" s="124" t="s">
        <v>14510</v>
      </c>
      <c r="R111" s="133" t="s">
        <v>7680</v>
      </c>
      <c r="S111" s="140" t="s">
        <v>3360</v>
      </c>
      <c r="T111" s="142">
        <v>35835.0</v>
      </c>
      <c r="U111" s="140" t="s">
        <v>3362</v>
      </c>
      <c r="V111" s="140" t="s">
        <v>14643</v>
      </c>
      <c r="W111" s="140"/>
    </row>
    <row r="112" ht="22.5" customHeight="1">
      <c r="A112" s="135">
        <v>46006.69336805555</v>
      </c>
      <c r="B112" s="136" t="s">
        <v>15166</v>
      </c>
      <c r="C112" s="153"/>
      <c r="D112" s="136" t="s">
        <v>11316</v>
      </c>
      <c r="E112" s="137">
        <v>25932.0</v>
      </c>
      <c r="F112" s="136" t="s">
        <v>122</v>
      </c>
      <c r="G112" s="136" t="s">
        <v>15167</v>
      </c>
      <c r="H112" s="136" t="s">
        <v>15168</v>
      </c>
      <c r="I112" s="121" t="str">
        <f>VLOOKUP(CLEAN(F112),'4-1 World Bank Categories'!$B$4:$C$220,2,FALSE)</f>
        <v>Middle income</v>
      </c>
      <c r="J112" s="136" t="s">
        <v>4651</v>
      </c>
      <c r="K112" s="136" t="s">
        <v>14507</v>
      </c>
      <c r="L112" s="136" t="s">
        <v>14508</v>
      </c>
      <c r="M112" s="136"/>
      <c r="N112" s="136"/>
      <c r="O112" s="136"/>
      <c r="P112" s="136" t="s">
        <v>14509</v>
      </c>
      <c r="Q112" s="124" t="s">
        <v>14510</v>
      </c>
      <c r="R112" s="133" t="s">
        <v>7680</v>
      </c>
      <c r="S112" s="140" t="s">
        <v>4649</v>
      </c>
      <c r="T112" s="142">
        <v>25932.0</v>
      </c>
      <c r="U112" s="140" t="s">
        <v>4651</v>
      </c>
      <c r="V112" s="140" t="s">
        <v>14586</v>
      </c>
      <c r="W112" s="140"/>
    </row>
    <row r="113" ht="22.5" customHeight="1">
      <c r="A113" s="135">
        <v>46007.60417824074</v>
      </c>
      <c r="B113" s="136" t="s">
        <v>15169</v>
      </c>
      <c r="C113" s="153"/>
      <c r="D113" s="136" t="s">
        <v>11286</v>
      </c>
      <c r="E113" s="137">
        <v>36554.0</v>
      </c>
      <c r="F113" s="136" t="s">
        <v>2862</v>
      </c>
      <c r="G113" s="136" t="s">
        <v>15170</v>
      </c>
      <c r="H113" s="136" t="s">
        <v>11395</v>
      </c>
      <c r="I113" s="121" t="str">
        <f>VLOOKUP(CLEAN(F113),'4-1 World Bank Categories'!$B$4:$C$220,2,FALSE)</f>
        <v>Middle income</v>
      </c>
      <c r="J113" s="136" t="s">
        <v>4607</v>
      </c>
      <c r="K113" s="136" t="s">
        <v>14507</v>
      </c>
      <c r="L113" s="136" t="s">
        <v>14508</v>
      </c>
      <c r="M113" s="136"/>
      <c r="N113" s="136"/>
      <c r="O113" s="136"/>
      <c r="P113" s="136" t="s">
        <v>14509</v>
      </c>
      <c r="Q113" s="124" t="s">
        <v>14510</v>
      </c>
      <c r="R113" s="125" t="s">
        <v>7680</v>
      </c>
      <c r="S113" s="140" t="s">
        <v>4605</v>
      </c>
      <c r="T113" s="142">
        <v>36554.0</v>
      </c>
      <c r="U113" s="140" t="s">
        <v>4607</v>
      </c>
      <c r="V113" s="140" t="s">
        <v>14586</v>
      </c>
      <c r="W113" s="140"/>
    </row>
    <row r="114" ht="22.5" customHeight="1">
      <c r="A114" s="161">
        <v>46007.89178240741</v>
      </c>
      <c r="B114" s="162" t="s">
        <v>15173</v>
      </c>
      <c r="C114" s="162" t="s">
        <v>15174</v>
      </c>
      <c r="D114" s="162" t="s">
        <v>11286</v>
      </c>
      <c r="E114" s="164">
        <v>33954.0</v>
      </c>
      <c r="F114" s="162" t="s">
        <v>314</v>
      </c>
      <c r="G114" s="162" t="s">
        <v>15175</v>
      </c>
      <c r="H114" s="162" t="s">
        <v>562</v>
      </c>
      <c r="I114" s="121" t="str">
        <f>VLOOKUP(CLEAN(F114),'4-1 World Bank Categories'!$B$4:$C$220,2,FALSE)</f>
        <v>Middle income</v>
      </c>
      <c r="J114" s="162" t="s">
        <v>3076</v>
      </c>
      <c r="K114" s="162" t="s">
        <v>14507</v>
      </c>
      <c r="L114" s="162" t="s">
        <v>14508</v>
      </c>
      <c r="M114" s="162"/>
      <c r="N114" s="162"/>
      <c r="O114" s="162"/>
      <c r="P114" s="162" t="s">
        <v>14509</v>
      </c>
      <c r="Q114" s="124" t="s">
        <v>14510</v>
      </c>
      <c r="R114" s="125" t="s">
        <v>7680</v>
      </c>
      <c r="S114" s="140" t="s">
        <v>3074</v>
      </c>
      <c r="T114" s="142">
        <v>33682.0</v>
      </c>
      <c r="U114" s="140" t="s">
        <v>3076</v>
      </c>
      <c r="V114" s="140" t="s">
        <v>14555</v>
      </c>
      <c r="W114" s="140"/>
    </row>
    <row r="115" ht="22.5" customHeight="1">
      <c r="A115" s="135">
        <v>46008.216574074075</v>
      </c>
      <c r="B115" s="136" t="s">
        <v>15178</v>
      </c>
      <c r="C115" s="153"/>
      <c r="D115" s="136" t="s">
        <v>11316</v>
      </c>
      <c r="E115" s="137">
        <v>36733.0</v>
      </c>
      <c r="F115" s="136" t="s">
        <v>2862</v>
      </c>
      <c r="G115" s="136" t="s">
        <v>15179</v>
      </c>
      <c r="H115" s="136" t="s">
        <v>11973</v>
      </c>
      <c r="I115" s="121" t="str">
        <f>VLOOKUP(CLEAN(F115),'4-1 World Bank Categories'!$B$4:$C$220,2,FALSE)</f>
        <v>Middle income</v>
      </c>
      <c r="J115" s="136" t="s">
        <v>1293</v>
      </c>
      <c r="K115" s="136" t="s">
        <v>14507</v>
      </c>
      <c r="L115" s="136" t="s">
        <v>14508</v>
      </c>
      <c r="M115" s="136"/>
      <c r="N115" s="136"/>
      <c r="O115" s="136"/>
      <c r="P115" s="136" t="s">
        <v>14509</v>
      </c>
      <c r="Q115" s="124" t="s">
        <v>14510</v>
      </c>
      <c r="R115" s="125" t="s">
        <v>7680</v>
      </c>
      <c r="S115" s="140" t="s">
        <v>1291</v>
      </c>
      <c r="T115" s="142">
        <v>36733.0</v>
      </c>
      <c r="U115" s="140" t="s">
        <v>1293</v>
      </c>
      <c r="V115" s="140" t="s">
        <v>15180</v>
      </c>
      <c r="W115" s="140"/>
    </row>
    <row r="116" ht="22.5" customHeight="1">
      <c r="A116" s="135">
        <v>46009.054027777776</v>
      </c>
      <c r="B116" s="136" t="s">
        <v>4703</v>
      </c>
      <c r="C116" s="153"/>
      <c r="D116" s="136" t="s">
        <v>11286</v>
      </c>
      <c r="E116" s="137">
        <v>31289.0</v>
      </c>
      <c r="F116" s="136" t="s">
        <v>448</v>
      </c>
      <c r="G116" s="136" t="s">
        <v>15187</v>
      </c>
      <c r="H116" s="136" t="s">
        <v>15188</v>
      </c>
      <c r="I116" s="121" t="str">
        <f>VLOOKUP(CLEAN(F116),'4-1 World Bank Categories'!$B$4:$C$220,2,FALSE)</f>
        <v>Middle income</v>
      </c>
      <c r="J116" s="136" t="s">
        <v>4705</v>
      </c>
      <c r="K116" s="136" t="s">
        <v>14512</v>
      </c>
      <c r="L116" s="136" t="s">
        <v>14585</v>
      </c>
      <c r="M116" s="136"/>
      <c r="N116" s="136"/>
      <c r="O116" s="136"/>
      <c r="P116" s="136" t="s">
        <v>14509</v>
      </c>
      <c r="Q116" s="124" t="s">
        <v>14510</v>
      </c>
      <c r="R116" s="133" t="s">
        <v>7680</v>
      </c>
      <c r="S116" s="140" t="s">
        <v>4703</v>
      </c>
      <c r="T116" s="142">
        <v>31289.0</v>
      </c>
      <c r="U116" s="140" t="s">
        <v>4705</v>
      </c>
      <c r="V116" s="140" t="s">
        <v>14536</v>
      </c>
      <c r="W116" s="140"/>
    </row>
    <row r="117" ht="22.5" customHeight="1">
      <c r="A117" s="135">
        <v>46009.05677083333</v>
      </c>
      <c r="B117" s="136" t="s">
        <v>4715</v>
      </c>
      <c r="C117" s="153"/>
      <c r="D117" s="136" t="s">
        <v>11286</v>
      </c>
      <c r="E117" s="137">
        <v>32539.0</v>
      </c>
      <c r="F117" s="136" t="s">
        <v>448</v>
      </c>
      <c r="G117" s="136" t="s">
        <v>15189</v>
      </c>
      <c r="H117" s="136" t="s">
        <v>15190</v>
      </c>
      <c r="I117" s="121" t="str">
        <f>VLOOKUP(CLEAN(F117),'4-1 World Bank Categories'!$B$4:$C$220,2,FALSE)</f>
        <v>Middle income</v>
      </c>
      <c r="J117" s="136" t="s">
        <v>4717</v>
      </c>
      <c r="K117" s="136" t="s">
        <v>14512</v>
      </c>
      <c r="L117" s="136" t="s">
        <v>14585</v>
      </c>
      <c r="M117" s="136"/>
      <c r="N117" s="136"/>
      <c r="O117" s="136"/>
      <c r="P117" s="136" t="s">
        <v>14509</v>
      </c>
      <c r="Q117" s="124" t="s">
        <v>14510</v>
      </c>
      <c r="R117" s="125" t="s">
        <v>7680</v>
      </c>
      <c r="S117" s="140" t="s">
        <v>4715</v>
      </c>
      <c r="T117" s="142">
        <v>32539.0</v>
      </c>
      <c r="U117" s="140" t="s">
        <v>4717</v>
      </c>
      <c r="V117" s="140" t="s">
        <v>14536</v>
      </c>
      <c r="W117" s="140"/>
    </row>
    <row r="118" ht="22.5" customHeight="1">
      <c r="A118" s="135">
        <v>46009.23664351852</v>
      </c>
      <c r="B118" s="136" t="s">
        <v>4793</v>
      </c>
      <c r="C118" s="153"/>
      <c r="D118" s="136" t="s">
        <v>11286</v>
      </c>
      <c r="E118" s="137">
        <v>36568.0</v>
      </c>
      <c r="F118" s="136" t="s">
        <v>221</v>
      </c>
      <c r="G118" s="136" t="s">
        <v>15191</v>
      </c>
      <c r="H118" s="136" t="s">
        <v>15192</v>
      </c>
      <c r="I118" s="121" t="str">
        <f>VLOOKUP(CLEAN(F118),'4-1 World Bank Categories'!$B$4:$C$220,2,FALSE)</f>
        <v>High income</v>
      </c>
      <c r="J118" s="136" t="s">
        <v>4795</v>
      </c>
      <c r="K118" s="136" t="s">
        <v>14507</v>
      </c>
      <c r="L118" s="136" t="s">
        <v>14508</v>
      </c>
      <c r="M118" s="136"/>
      <c r="N118" s="136"/>
      <c r="O118" s="136"/>
      <c r="P118" s="136" t="s">
        <v>14509</v>
      </c>
      <c r="Q118" s="124" t="s">
        <v>14510</v>
      </c>
      <c r="R118" s="133" t="s">
        <v>15193</v>
      </c>
      <c r="S118" s="140" t="s">
        <v>4793</v>
      </c>
      <c r="T118" s="142">
        <v>36568.0</v>
      </c>
      <c r="U118" s="140" t="s">
        <v>4795</v>
      </c>
      <c r="V118" s="140" t="s">
        <v>14536</v>
      </c>
      <c r="W118" s="140"/>
    </row>
    <row r="119" ht="22.5" customHeight="1">
      <c r="A119" s="135">
        <v>46009.3828587963</v>
      </c>
      <c r="B119" s="136" t="s">
        <v>15196</v>
      </c>
      <c r="C119" s="153"/>
      <c r="D119" s="136" t="s">
        <v>11316</v>
      </c>
      <c r="E119" s="137">
        <v>37319.0</v>
      </c>
      <c r="F119" s="136" t="s">
        <v>1643</v>
      </c>
      <c r="G119" s="136" t="s">
        <v>15197</v>
      </c>
      <c r="H119" s="136" t="s">
        <v>11517</v>
      </c>
      <c r="I119" s="121" t="str">
        <f>VLOOKUP(CLEAN(F119),'4-1 World Bank Categories'!$B$4:$C$220,2,FALSE)</f>
        <v>High income</v>
      </c>
      <c r="J119" s="136" t="s">
        <v>1715</v>
      </c>
      <c r="K119" s="136" t="s">
        <v>14507</v>
      </c>
      <c r="L119" s="136" t="s">
        <v>14508</v>
      </c>
      <c r="M119" s="136"/>
      <c r="N119" s="136"/>
      <c r="O119" s="136"/>
      <c r="P119" s="136" t="s">
        <v>14509</v>
      </c>
      <c r="Q119" s="124" t="s">
        <v>14510</v>
      </c>
      <c r="R119" s="133" t="s">
        <v>14516</v>
      </c>
      <c r="S119" s="140" t="s">
        <v>1713</v>
      </c>
      <c r="T119" s="142">
        <v>37319.0</v>
      </c>
      <c r="U119" s="140" t="s">
        <v>1715</v>
      </c>
      <c r="V119" s="140" t="s">
        <v>15198</v>
      </c>
      <c r="W119" s="140"/>
    </row>
    <row r="120" ht="22.5" customHeight="1">
      <c r="A120" s="135">
        <v>46009.76435185185</v>
      </c>
      <c r="B120" s="136" t="s">
        <v>15199</v>
      </c>
      <c r="C120" s="153"/>
      <c r="D120" s="136" t="s">
        <v>11316</v>
      </c>
      <c r="E120" s="137">
        <v>21647.0</v>
      </c>
      <c r="F120" s="136" t="s">
        <v>15200</v>
      </c>
      <c r="G120" s="136" t="s">
        <v>15201</v>
      </c>
      <c r="H120" s="136" t="s">
        <v>562</v>
      </c>
      <c r="I120" s="121" t="str">
        <f>VLOOKUP(CLEAN(F120),'4-1 World Bank Categories'!$B$4:$C$220,2,FALSE)</f>
        <v>Middle income</v>
      </c>
      <c r="J120" s="136" t="s">
        <v>4827</v>
      </c>
      <c r="K120" s="136" t="s">
        <v>14507</v>
      </c>
      <c r="L120" s="136" t="s">
        <v>14508</v>
      </c>
      <c r="M120" s="136"/>
      <c r="N120" s="136"/>
      <c r="O120" s="136"/>
      <c r="P120" s="136" t="s">
        <v>14509</v>
      </c>
      <c r="Q120" s="124" t="s">
        <v>14510</v>
      </c>
      <c r="R120" s="125" t="s">
        <v>7680</v>
      </c>
      <c r="S120" s="140" t="s">
        <v>4825</v>
      </c>
      <c r="T120" s="142">
        <v>21647.0</v>
      </c>
      <c r="U120" s="140" t="s">
        <v>4827</v>
      </c>
      <c r="V120" s="140" t="s">
        <v>14536</v>
      </c>
      <c r="W120" s="140"/>
    </row>
    <row r="121" ht="22.5" customHeight="1">
      <c r="A121" s="135">
        <v>46009.94550925926</v>
      </c>
      <c r="B121" s="136" t="s">
        <v>15202</v>
      </c>
      <c r="C121" s="153"/>
      <c r="D121" s="136" t="s">
        <v>11286</v>
      </c>
      <c r="E121" s="137">
        <v>30376.0</v>
      </c>
      <c r="F121" s="136" t="s">
        <v>299</v>
      </c>
      <c r="G121" s="136" t="s">
        <v>15203</v>
      </c>
      <c r="H121" s="136" t="s">
        <v>14980</v>
      </c>
      <c r="I121" s="121" t="str">
        <f>VLOOKUP(CLEAN(F121),'4-1 World Bank Categories'!$B$4:$C$220,2,FALSE)</f>
        <v>Low income</v>
      </c>
      <c r="J121" s="136" t="s">
        <v>4769</v>
      </c>
      <c r="K121" s="136" t="s">
        <v>14507</v>
      </c>
      <c r="L121" s="136" t="s">
        <v>14508</v>
      </c>
      <c r="M121" s="136"/>
      <c r="N121" s="136"/>
      <c r="O121" s="136"/>
      <c r="P121" s="136" t="s">
        <v>14509</v>
      </c>
      <c r="Q121" s="124" t="s">
        <v>14510</v>
      </c>
      <c r="R121" s="125" t="s">
        <v>7680</v>
      </c>
      <c r="S121" s="140" t="s">
        <v>15202</v>
      </c>
      <c r="T121" s="142">
        <v>30376.0</v>
      </c>
      <c r="U121" s="140" t="s">
        <v>4769</v>
      </c>
      <c r="V121" s="140" t="s">
        <v>14536</v>
      </c>
      <c r="W121" s="140"/>
    </row>
    <row r="122" ht="22.5" customHeight="1">
      <c r="A122" s="135">
        <v>46011.58758101852</v>
      </c>
      <c r="B122" s="136" t="s">
        <v>15224</v>
      </c>
      <c r="C122" s="153"/>
      <c r="D122" s="136" t="s">
        <v>11286</v>
      </c>
      <c r="E122" s="137">
        <v>31038.0</v>
      </c>
      <c r="F122" s="136" t="s">
        <v>132</v>
      </c>
      <c r="G122" s="136" t="s">
        <v>15225</v>
      </c>
      <c r="H122" s="136" t="s">
        <v>15226</v>
      </c>
      <c r="I122" s="121" t="str">
        <f>VLOOKUP(CLEAN(F122),'4-1 World Bank Categories'!$B$4:$C$220,2,FALSE)</f>
        <v>Middle income</v>
      </c>
      <c r="J122" s="136" t="s">
        <v>1151</v>
      </c>
      <c r="K122" s="136" t="s">
        <v>14507</v>
      </c>
      <c r="L122" s="136" t="s">
        <v>14508</v>
      </c>
      <c r="M122" s="136"/>
      <c r="N122" s="136"/>
      <c r="O122" s="136"/>
      <c r="P122" s="136" t="s">
        <v>14509</v>
      </c>
      <c r="Q122" s="124" t="s">
        <v>14510</v>
      </c>
      <c r="R122" s="125" t="s">
        <v>7680</v>
      </c>
      <c r="S122" s="140" t="s">
        <v>1149</v>
      </c>
      <c r="T122" s="142">
        <v>31038.0</v>
      </c>
      <c r="U122" s="140" t="s">
        <v>1151</v>
      </c>
      <c r="V122" s="140" t="s">
        <v>14586</v>
      </c>
      <c r="W122" s="140"/>
    </row>
    <row r="123" ht="22.5" customHeight="1">
      <c r="A123" s="143">
        <v>46012.652037037034</v>
      </c>
      <c r="B123" s="144" t="s">
        <v>3465</v>
      </c>
      <c r="C123" s="160"/>
      <c r="D123" s="144" t="s">
        <v>11286</v>
      </c>
      <c r="E123" s="145">
        <v>32980.0</v>
      </c>
      <c r="F123" s="144" t="s">
        <v>14415</v>
      </c>
      <c r="G123" s="144" t="s">
        <v>213</v>
      </c>
      <c r="H123" s="144" t="s">
        <v>15242</v>
      </c>
      <c r="I123" s="121" t="str">
        <f>VLOOKUP(CLEAN(F123),'4-1 World Bank Categories'!$B$4:$C$220,2,FALSE)</f>
        <v>Middle income</v>
      </c>
      <c r="J123" s="144" t="s">
        <v>1722</v>
      </c>
      <c r="K123" s="144" t="s">
        <v>14507</v>
      </c>
      <c r="L123" s="144" t="s">
        <v>14508</v>
      </c>
      <c r="M123" s="144" t="s">
        <v>15243</v>
      </c>
      <c r="N123" s="169" t="s">
        <v>15244</v>
      </c>
      <c r="O123" s="129" t="s">
        <v>14688</v>
      </c>
      <c r="P123" s="144" t="s">
        <v>14509</v>
      </c>
      <c r="Q123" s="124" t="s">
        <v>14510</v>
      </c>
      <c r="R123" s="133" t="s">
        <v>7680</v>
      </c>
      <c r="S123" s="140" t="s">
        <v>3465</v>
      </c>
      <c r="T123" s="142">
        <v>32980.0</v>
      </c>
      <c r="U123" s="140" t="s">
        <v>1722</v>
      </c>
      <c r="V123" s="140" t="s">
        <v>14536</v>
      </c>
      <c r="W123" s="140"/>
    </row>
    <row r="124" ht="22.5" customHeight="1">
      <c r="A124" s="135">
        <v>46012.938622685186</v>
      </c>
      <c r="B124" s="136" t="s">
        <v>15250</v>
      </c>
      <c r="C124" s="153"/>
      <c r="D124" s="136" t="s">
        <v>11316</v>
      </c>
      <c r="E124" s="137">
        <v>33105.0</v>
      </c>
      <c r="F124" s="136" t="s">
        <v>396</v>
      </c>
      <c r="G124" s="136" t="s">
        <v>15251</v>
      </c>
      <c r="H124" s="136" t="s">
        <v>15252</v>
      </c>
      <c r="I124" s="121" t="str">
        <f>VLOOKUP(CLEAN(F124),'4-1 World Bank Categories'!$B$4:$C$220,2,FALSE)</f>
        <v>Low income</v>
      </c>
      <c r="J124" s="136" t="s">
        <v>1311</v>
      </c>
      <c r="K124" s="136" t="s">
        <v>14507</v>
      </c>
      <c r="L124" s="136" t="s">
        <v>14508</v>
      </c>
      <c r="M124" s="136"/>
      <c r="N124" s="136"/>
      <c r="O124" s="136"/>
      <c r="P124" s="136" t="s">
        <v>14509</v>
      </c>
      <c r="Q124" s="124" t="s">
        <v>14510</v>
      </c>
      <c r="R124" s="125" t="s">
        <v>7680</v>
      </c>
      <c r="S124" s="140" t="s">
        <v>15250</v>
      </c>
      <c r="T124" s="142">
        <v>33105.0</v>
      </c>
      <c r="U124" s="140" t="s">
        <v>1311</v>
      </c>
      <c r="V124" s="140" t="s">
        <v>14536</v>
      </c>
      <c r="W124" s="140"/>
    </row>
    <row r="125" ht="22.5" customHeight="1">
      <c r="A125" s="135">
        <v>46013.7487962963</v>
      </c>
      <c r="B125" s="136" t="s">
        <v>5163</v>
      </c>
      <c r="C125" s="153"/>
      <c r="D125" s="136" t="s">
        <v>11316</v>
      </c>
      <c r="E125" s="137">
        <v>28068.0</v>
      </c>
      <c r="F125" s="136" t="s">
        <v>3938</v>
      </c>
      <c r="G125" s="136" t="s">
        <v>15253</v>
      </c>
      <c r="H125" s="136" t="s">
        <v>11973</v>
      </c>
      <c r="I125" s="121" t="str">
        <f>VLOOKUP(CLEAN(F125),'4-1 World Bank Categories'!$B$4:$C$220,2,FALSE)</f>
        <v>Middle income</v>
      </c>
      <c r="J125" s="136" t="s">
        <v>5165</v>
      </c>
      <c r="K125" s="136" t="s">
        <v>14507</v>
      </c>
      <c r="L125" s="136" t="s">
        <v>15254</v>
      </c>
      <c r="M125" s="136" t="s">
        <v>15255</v>
      </c>
      <c r="N125" s="136" t="s">
        <v>15256</v>
      </c>
      <c r="O125" s="121" t="s">
        <v>14773</v>
      </c>
      <c r="P125" s="136" t="s">
        <v>14509</v>
      </c>
      <c r="Q125" s="124" t="s">
        <v>14510</v>
      </c>
      <c r="R125" s="133" t="s">
        <v>7680</v>
      </c>
      <c r="S125" s="140" t="s">
        <v>5163</v>
      </c>
      <c r="T125" s="142">
        <v>28068.0</v>
      </c>
      <c r="U125" s="140" t="s">
        <v>5165</v>
      </c>
      <c r="V125" s="140" t="s">
        <v>14536</v>
      </c>
      <c r="W125" s="140"/>
    </row>
    <row r="126" ht="22.5" customHeight="1">
      <c r="A126" s="135">
        <v>46014.31222222222</v>
      </c>
      <c r="B126" s="136" t="s">
        <v>5254</v>
      </c>
      <c r="C126" s="136" t="s">
        <v>15263</v>
      </c>
      <c r="D126" s="136" t="s">
        <v>11316</v>
      </c>
      <c r="E126" s="137">
        <v>38455.0</v>
      </c>
      <c r="F126" s="136" t="s">
        <v>550</v>
      </c>
      <c r="G126" s="136" t="s">
        <v>14563</v>
      </c>
      <c r="H126" s="136" t="s">
        <v>11682</v>
      </c>
      <c r="I126" s="121" t="str">
        <f>VLOOKUP(CLEAN(F126),'4-1 World Bank Categories'!$B$4:$C$220,2,FALSE)</f>
        <v>Low income</v>
      </c>
      <c r="J126" s="136" t="s">
        <v>7678</v>
      </c>
      <c r="K126" s="136" t="s">
        <v>14507</v>
      </c>
      <c r="L126" s="136" t="s">
        <v>14508</v>
      </c>
      <c r="M126" s="136"/>
      <c r="N126" s="136"/>
      <c r="O126" s="136"/>
      <c r="P126" s="136" t="s">
        <v>14509</v>
      </c>
      <c r="Q126" s="124" t="s">
        <v>14510</v>
      </c>
      <c r="R126" s="133" t="s">
        <v>7680</v>
      </c>
      <c r="S126" s="140" t="s">
        <v>7677</v>
      </c>
      <c r="T126" s="142">
        <v>38455.0</v>
      </c>
      <c r="U126" s="140" t="s">
        <v>7678</v>
      </c>
      <c r="V126" s="140" t="s">
        <v>14586</v>
      </c>
      <c r="W126" s="140"/>
    </row>
    <row r="127" ht="22.5" customHeight="1">
      <c r="A127" s="135">
        <v>46014.57917824074</v>
      </c>
      <c r="B127" s="136" t="s">
        <v>5271</v>
      </c>
      <c r="C127" s="153"/>
      <c r="D127" s="136" t="s">
        <v>11286</v>
      </c>
      <c r="E127" s="137">
        <v>34091.0</v>
      </c>
      <c r="F127" s="136" t="s">
        <v>5274</v>
      </c>
      <c r="G127" s="136" t="s">
        <v>15268</v>
      </c>
      <c r="H127" s="136" t="s">
        <v>15269</v>
      </c>
      <c r="I127" s="121" t="str">
        <f>VLOOKUP(CLEAN(F127),'4-1 World Bank Categories'!$B$4:$C$220,2,FALSE)</f>
        <v>Middle income</v>
      </c>
      <c r="J127" s="136" t="s">
        <v>5273</v>
      </c>
      <c r="K127" s="136" t="s">
        <v>14512</v>
      </c>
      <c r="L127" s="136" t="s">
        <v>14508</v>
      </c>
      <c r="M127" s="136"/>
      <c r="N127" s="136"/>
      <c r="O127" s="136"/>
      <c r="P127" s="136" t="s">
        <v>14509</v>
      </c>
      <c r="Q127" s="124" t="s">
        <v>14510</v>
      </c>
      <c r="R127" s="125" t="s">
        <v>7680</v>
      </c>
      <c r="S127" s="140" t="s">
        <v>5271</v>
      </c>
      <c r="T127" s="142">
        <v>34091.0</v>
      </c>
      <c r="U127" s="140" t="s">
        <v>5273</v>
      </c>
      <c r="V127" s="140" t="s">
        <v>14536</v>
      </c>
      <c r="W127" s="140"/>
    </row>
    <row r="128" ht="22.5" customHeight="1">
      <c r="A128" s="135">
        <v>46014.877974537034</v>
      </c>
      <c r="B128" s="136" t="s">
        <v>15275</v>
      </c>
      <c r="C128" s="153"/>
      <c r="D128" s="136" t="s">
        <v>11286</v>
      </c>
      <c r="E128" s="137">
        <v>22759.0</v>
      </c>
      <c r="F128" s="136" t="s">
        <v>5294</v>
      </c>
      <c r="G128" s="136" t="s">
        <v>15276</v>
      </c>
      <c r="H128" s="136" t="s">
        <v>11313</v>
      </c>
      <c r="I128" s="121" t="str">
        <f>VLOOKUP(CLEAN(F128),'4-1 World Bank Categories'!$B$4:$C$220,2,FALSE)</f>
        <v>Low income</v>
      </c>
      <c r="J128" s="136" t="s">
        <v>5330</v>
      </c>
      <c r="K128" s="136" t="s">
        <v>14512</v>
      </c>
      <c r="L128" s="136" t="s">
        <v>14508</v>
      </c>
      <c r="M128" s="156"/>
      <c r="N128" s="136"/>
      <c r="O128" s="136"/>
      <c r="P128" s="136" t="s">
        <v>14509</v>
      </c>
      <c r="Q128" s="124" t="s">
        <v>14510</v>
      </c>
      <c r="R128" s="133" t="s">
        <v>7680</v>
      </c>
      <c r="S128" s="140" t="s">
        <v>5328</v>
      </c>
      <c r="T128" s="142">
        <v>22759.0</v>
      </c>
      <c r="U128" s="140" t="s">
        <v>5330</v>
      </c>
      <c r="V128" s="140" t="s">
        <v>14536</v>
      </c>
      <c r="W128" s="140"/>
    </row>
    <row r="129" ht="22.5" customHeight="1">
      <c r="A129" s="135">
        <v>46015.10238425926</v>
      </c>
      <c r="B129" s="136" t="s">
        <v>1172</v>
      </c>
      <c r="C129" s="153"/>
      <c r="D129" s="136" t="s">
        <v>11286</v>
      </c>
      <c r="E129" s="137">
        <v>35053.0</v>
      </c>
      <c r="F129" s="136" t="s">
        <v>132</v>
      </c>
      <c r="G129" s="136" t="s">
        <v>259</v>
      </c>
      <c r="H129" s="136" t="s">
        <v>13830</v>
      </c>
      <c r="I129" s="121" t="str">
        <f>VLOOKUP(CLEAN(F129),'4-1 World Bank Categories'!$B$4:$C$220,2,FALSE)</f>
        <v>Middle income</v>
      </c>
      <c r="J129" s="136" t="s">
        <v>1174</v>
      </c>
      <c r="K129" s="136" t="s">
        <v>14507</v>
      </c>
      <c r="L129" s="136" t="s">
        <v>14508</v>
      </c>
      <c r="M129" s="136"/>
      <c r="N129" s="136"/>
      <c r="O129" s="136"/>
      <c r="P129" s="136" t="s">
        <v>14509</v>
      </c>
      <c r="Q129" s="124" t="s">
        <v>14510</v>
      </c>
      <c r="R129" s="125" t="s">
        <v>14516</v>
      </c>
      <c r="S129" s="140" t="s">
        <v>1172</v>
      </c>
      <c r="T129" s="142">
        <v>35053.0</v>
      </c>
      <c r="U129" s="140" t="s">
        <v>1174</v>
      </c>
      <c r="V129" s="140" t="s">
        <v>14536</v>
      </c>
      <c r="W129" s="140"/>
    </row>
    <row r="130" ht="22.5" customHeight="1">
      <c r="A130" s="135">
        <v>46015.33572916667</v>
      </c>
      <c r="B130" s="136" t="s">
        <v>5343</v>
      </c>
      <c r="C130" s="153"/>
      <c r="D130" s="136" t="s">
        <v>11316</v>
      </c>
      <c r="E130" s="137">
        <v>37530.0</v>
      </c>
      <c r="F130" s="136" t="s">
        <v>14459</v>
      </c>
      <c r="G130" s="136" t="s">
        <v>15285</v>
      </c>
      <c r="H130" s="136" t="s">
        <v>11682</v>
      </c>
      <c r="I130" s="121" t="str">
        <f>VLOOKUP(CLEAN(F130),'4-1 World Bank Categories'!$B$4:$C$220,2,FALSE)</f>
        <v>High income</v>
      </c>
      <c r="J130" s="136" t="s">
        <v>5345</v>
      </c>
      <c r="K130" s="136" t="s">
        <v>14507</v>
      </c>
      <c r="L130" s="136" t="s">
        <v>14508</v>
      </c>
      <c r="M130" s="136"/>
      <c r="N130" s="136"/>
      <c r="O130" s="136"/>
      <c r="P130" s="136" t="s">
        <v>14509</v>
      </c>
      <c r="Q130" s="124" t="s">
        <v>14510</v>
      </c>
      <c r="R130" s="133" t="s">
        <v>7680</v>
      </c>
      <c r="S130" s="140" t="s">
        <v>5343</v>
      </c>
      <c r="T130" s="142">
        <v>37530.0</v>
      </c>
      <c r="U130" s="140" t="s">
        <v>5345</v>
      </c>
      <c r="V130" s="140" t="s">
        <v>14536</v>
      </c>
      <c r="W130" s="140"/>
    </row>
    <row r="131" ht="22.5" customHeight="1">
      <c r="A131" s="135">
        <v>46015.772731481484</v>
      </c>
      <c r="B131" s="136" t="s">
        <v>15287</v>
      </c>
      <c r="C131" s="153"/>
      <c r="D131" s="136" t="s">
        <v>11286</v>
      </c>
      <c r="E131" s="137">
        <v>35790.0</v>
      </c>
      <c r="F131" s="136" t="s">
        <v>132</v>
      </c>
      <c r="G131" s="136" t="s">
        <v>15288</v>
      </c>
      <c r="H131" s="136" t="s">
        <v>15289</v>
      </c>
      <c r="I131" s="121" t="str">
        <f>VLOOKUP(CLEAN(F131),'4-1 World Bank Categories'!$B$4:$C$220,2,FALSE)</f>
        <v>Middle income</v>
      </c>
      <c r="J131" s="136" t="s">
        <v>5325</v>
      </c>
      <c r="K131" s="136" t="s">
        <v>14512</v>
      </c>
      <c r="L131" s="147">
        <v>46202.0</v>
      </c>
      <c r="M131" s="136"/>
      <c r="N131" s="136"/>
      <c r="O131" s="136"/>
      <c r="P131" s="136" t="s">
        <v>14509</v>
      </c>
      <c r="Q131" s="124" t="s">
        <v>14510</v>
      </c>
      <c r="R131" s="133" t="s">
        <v>7680</v>
      </c>
      <c r="S131" s="140" t="s">
        <v>15287</v>
      </c>
      <c r="T131" s="142">
        <v>35790.0</v>
      </c>
      <c r="U131" s="140" t="s">
        <v>5325</v>
      </c>
      <c r="V131" s="140" t="s">
        <v>14536</v>
      </c>
      <c r="W131" s="140"/>
    </row>
    <row r="132" ht="22.5" customHeight="1">
      <c r="A132" s="135">
        <v>46015.90650462963</v>
      </c>
      <c r="B132" s="136" t="s">
        <v>5407</v>
      </c>
      <c r="C132" s="153"/>
      <c r="D132" s="136" t="s">
        <v>11286</v>
      </c>
      <c r="E132" s="137">
        <v>34001.0</v>
      </c>
      <c r="F132" s="136" t="s">
        <v>192</v>
      </c>
      <c r="G132" s="136" t="s">
        <v>15290</v>
      </c>
      <c r="H132" s="136" t="s">
        <v>15291</v>
      </c>
      <c r="I132" s="121" t="str">
        <f>VLOOKUP(CLEAN(F132),'4-1 World Bank Categories'!$B$4:$C$220,2,FALSE)</f>
        <v>Middle income</v>
      </c>
      <c r="J132" s="136" t="s">
        <v>5409</v>
      </c>
      <c r="K132" s="136" t="s">
        <v>14507</v>
      </c>
      <c r="L132" s="136" t="s">
        <v>14508</v>
      </c>
      <c r="M132" s="136"/>
      <c r="N132" s="136"/>
      <c r="O132" s="136"/>
      <c r="P132" s="136" t="s">
        <v>14509</v>
      </c>
      <c r="Q132" s="124" t="s">
        <v>14510</v>
      </c>
      <c r="R132" s="125" t="s">
        <v>7680</v>
      </c>
      <c r="S132" s="140" t="s">
        <v>5407</v>
      </c>
      <c r="T132" s="142">
        <v>34001.0</v>
      </c>
      <c r="U132" s="140" t="s">
        <v>5409</v>
      </c>
      <c r="V132" s="140" t="s">
        <v>14536</v>
      </c>
      <c r="W132" s="140"/>
    </row>
    <row r="133" ht="22.5" customHeight="1">
      <c r="A133" s="135">
        <v>46017.49949074074</v>
      </c>
      <c r="B133" s="136" t="s">
        <v>15295</v>
      </c>
      <c r="C133" s="153"/>
      <c r="D133" s="136" t="s">
        <v>11286</v>
      </c>
      <c r="E133" s="137">
        <v>37458.0</v>
      </c>
      <c r="F133" s="136" t="s">
        <v>1973</v>
      </c>
      <c r="G133" s="136" t="s">
        <v>14744</v>
      </c>
      <c r="H133" s="136" t="s">
        <v>15296</v>
      </c>
      <c r="I133" s="121" t="str">
        <f>VLOOKUP(CLEAN(F133),'4-1 World Bank Categories'!$B$4:$C$220,2,FALSE)</f>
        <v>High income</v>
      </c>
      <c r="J133" s="136" t="s">
        <v>5490</v>
      </c>
      <c r="K133" s="136" t="s">
        <v>14507</v>
      </c>
      <c r="L133" s="136" t="s">
        <v>14508</v>
      </c>
      <c r="M133" s="136"/>
      <c r="N133" s="136"/>
      <c r="O133" s="136"/>
      <c r="P133" s="136" t="s">
        <v>14509</v>
      </c>
      <c r="Q133" s="124" t="s">
        <v>14510</v>
      </c>
      <c r="R133" s="125" t="s">
        <v>14516</v>
      </c>
      <c r="S133" s="140" t="s">
        <v>15297</v>
      </c>
      <c r="T133" s="142">
        <v>37458.0</v>
      </c>
      <c r="U133" s="140" t="s">
        <v>5490</v>
      </c>
      <c r="V133" s="140" t="s">
        <v>14783</v>
      </c>
      <c r="W133" s="140"/>
    </row>
    <row r="134" ht="22.5" customHeight="1">
      <c r="A134" s="135">
        <v>46017.94362268518</v>
      </c>
      <c r="B134" s="136" t="s">
        <v>15301</v>
      </c>
      <c r="C134" s="153"/>
      <c r="D134" s="136" t="s">
        <v>11286</v>
      </c>
      <c r="E134" s="137">
        <v>36742.0</v>
      </c>
      <c r="F134" s="136" t="s">
        <v>2869</v>
      </c>
      <c r="G134" s="136" t="s">
        <v>15106</v>
      </c>
      <c r="H134" s="136" t="s">
        <v>12050</v>
      </c>
      <c r="I134" s="121" t="str">
        <f>VLOOKUP(CLEAN(F134),'4-1 World Bank Categories'!$B$4:$C$220,2,FALSE)</f>
        <v>Middle income</v>
      </c>
      <c r="J134" s="136" t="s">
        <v>7420</v>
      </c>
      <c r="K134" s="136" t="s">
        <v>14512</v>
      </c>
      <c r="L134" s="136" t="s">
        <v>14585</v>
      </c>
      <c r="M134" s="136"/>
      <c r="N134" s="136"/>
      <c r="O134" s="136"/>
      <c r="P134" s="136" t="s">
        <v>14509</v>
      </c>
      <c r="Q134" s="124" t="s">
        <v>14510</v>
      </c>
      <c r="R134" s="133" t="s">
        <v>7680</v>
      </c>
      <c r="S134" s="140" t="s">
        <v>15301</v>
      </c>
      <c r="T134" s="142">
        <v>36742.0</v>
      </c>
      <c r="U134" s="140" t="s">
        <v>7420</v>
      </c>
      <c r="V134" s="140" t="s">
        <v>14536</v>
      </c>
      <c r="W134" s="140"/>
    </row>
    <row r="135" ht="22.5" customHeight="1">
      <c r="A135" s="128">
        <v>46018.17959421297</v>
      </c>
      <c r="B135" s="129" t="s">
        <v>15304</v>
      </c>
      <c r="C135" s="130"/>
      <c r="D135" s="129" t="s">
        <v>11286</v>
      </c>
      <c r="E135" s="131">
        <v>37865.0</v>
      </c>
      <c r="F135" s="129" t="s">
        <v>1973</v>
      </c>
      <c r="G135" s="129" t="s">
        <v>14744</v>
      </c>
      <c r="H135" s="129" t="s">
        <v>11517</v>
      </c>
      <c r="I135" s="121" t="str">
        <f>VLOOKUP(CLEAN(F135),'4-1 World Bank Categories'!$B$4:$C$220,2,FALSE)</f>
        <v>High income</v>
      </c>
      <c r="J135" s="129" t="s">
        <v>5538</v>
      </c>
      <c r="K135" s="129" t="s">
        <v>14507</v>
      </c>
      <c r="L135" s="129" t="s">
        <v>14508</v>
      </c>
      <c r="M135" s="130"/>
      <c r="N135" s="129"/>
      <c r="O135" s="129"/>
      <c r="P135" s="129" t="s">
        <v>14509</v>
      </c>
      <c r="Q135" s="124" t="s">
        <v>14510</v>
      </c>
      <c r="R135" s="125" t="s">
        <v>14516</v>
      </c>
      <c r="S135" s="134" t="s">
        <v>5536</v>
      </c>
      <c r="T135" s="127"/>
      <c r="U135" s="127"/>
      <c r="V135" s="127"/>
      <c r="W135" s="127"/>
    </row>
    <row r="136" ht="22.5" customHeight="1">
      <c r="A136" s="135">
        <v>46018.25546296296</v>
      </c>
      <c r="B136" s="136" t="s">
        <v>15305</v>
      </c>
      <c r="C136" s="153"/>
      <c r="D136" s="136" t="s">
        <v>11286</v>
      </c>
      <c r="E136" s="137">
        <v>37761.0</v>
      </c>
      <c r="F136" s="136" t="s">
        <v>314</v>
      </c>
      <c r="G136" s="136" t="s">
        <v>15306</v>
      </c>
      <c r="H136" s="136" t="s">
        <v>14782</v>
      </c>
      <c r="I136" s="121" t="str">
        <f>VLOOKUP(CLEAN(F136),'4-1 World Bank Categories'!$B$4:$C$220,2,FALSE)</f>
        <v>Middle income</v>
      </c>
      <c r="J136" s="136" t="s">
        <v>5556</v>
      </c>
      <c r="K136" s="136" t="s">
        <v>14507</v>
      </c>
      <c r="L136" s="136" t="s">
        <v>14508</v>
      </c>
      <c r="M136" s="136"/>
      <c r="N136" s="136"/>
      <c r="O136" s="136"/>
      <c r="P136" s="136" t="s">
        <v>14509</v>
      </c>
      <c r="Q136" s="124" t="s">
        <v>14510</v>
      </c>
      <c r="R136" s="133" t="s">
        <v>7680</v>
      </c>
      <c r="S136" s="140" t="s">
        <v>15305</v>
      </c>
      <c r="T136" s="142">
        <v>37761.0</v>
      </c>
      <c r="U136" s="140" t="s">
        <v>5556</v>
      </c>
      <c r="V136" s="140" t="s">
        <v>14536</v>
      </c>
      <c r="W136" s="140"/>
    </row>
    <row r="137" ht="22.5" customHeight="1">
      <c r="A137" s="135">
        <v>46019.448113425926</v>
      </c>
      <c r="B137" s="136" t="s">
        <v>15313</v>
      </c>
      <c r="C137" s="153"/>
      <c r="D137" s="136" t="s">
        <v>11286</v>
      </c>
      <c r="E137" s="137">
        <v>30435.0</v>
      </c>
      <c r="F137" s="136" t="s">
        <v>5698</v>
      </c>
      <c r="G137" s="136" t="s">
        <v>266</v>
      </c>
      <c r="H137" s="136" t="s">
        <v>15314</v>
      </c>
      <c r="I137" s="121" t="str">
        <f>VLOOKUP(CLEAN(F137),'4-1 World Bank Categories'!$B$4:$C$220,2,FALSE)</f>
        <v>Middle income</v>
      </c>
      <c r="J137" s="136" t="s">
        <v>5696</v>
      </c>
      <c r="K137" s="136" t="s">
        <v>14512</v>
      </c>
      <c r="L137" s="136" t="s">
        <v>14508</v>
      </c>
      <c r="M137" s="136"/>
      <c r="N137" s="136"/>
      <c r="O137" s="136"/>
      <c r="P137" s="136" t="s">
        <v>14509</v>
      </c>
      <c r="Q137" s="124" t="s">
        <v>14510</v>
      </c>
      <c r="R137" s="125" t="s">
        <v>7680</v>
      </c>
      <c r="S137" s="140" t="s">
        <v>15313</v>
      </c>
      <c r="T137" s="142">
        <v>30435.0</v>
      </c>
      <c r="U137" s="140" t="s">
        <v>5696</v>
      </c>
      <c r="V137" s="140" t="s">
        <v>14536</v>
      </c>
      <c r="W137" s="140"/>
    </row>
    <row r="138" ht="22.5" customHeight="1">
      <c r="A138" s="135">
        <v>46019.814305555556</v>
      </c>
      <c r="B138" s="136" t="s">
        <v>15316</v>
      </c>
      <c r="C138" s="153"/>
      <c r="D138" s="136" t="s">
        <v>11286</v>
      </c>
      <c r="E138" s="137">
        <v>35223.0</v>
      </c>
      <c r="F138" s="136" t="s">
        <v>132</v>
      </c>
      <c r="G138" s="136" t="s">
        <v>15317</v>
      </c>
      <c r="H138" s="136" t="s">
        <v>12278</v>
      </c>
      <c r="I138" s="121" t="str">
        <f>VLOOKUP(CLEAN(F138),'4-1 World Bank Categories'!$B$4:$C$220,2,FALSE)</f>
        <v>Middle income</v>
      </c>
      <c r="J138" s="136" t="s">
        <v>5750</v>
      </c>
      <c r="K138" s="136" t="s">
        <v>14507</v>
      </c>
      <c r="L138" s="136" t="s">
        <v>14508</v>
      </c>
      <c r="M138" s="136"/>
      <c r="N138" s="136"/>
      <c r="O138" s="136"/>
      <c r="P138" s="136" t="s">
        <v>14509</v>
      </c>
      <c r="Q138" s="124" t="s">
        <v>14510</v>
      </c>
      <c r="R138" s="125" t="s">
        <v>14516</v>
      </c>
      <c r="S138" s="140" t="s">
        <v>5748</v>
      </c>
      <c r="T138" s="142">
        <v>35223.0</v>
      </c>
      <c r="U138" s="140" t="s">
        <v>5750</v>
      </c>
      <c r="V138" s="140" t="s">
        <v>14586</v>
      </c>
      <c r="W138" s="140"/>
    </row>
    <row r="139" ht="22.5" customHeight="1">
      <c r="A139" s="135">
        <v>46020.02071759259</v>
      </c>
      <c r="B139" s="136" t="s">
        <v>5759</v>
      </c>
      <c r="C139" s="153"/>
      <c r="D139" s="136" t="s">
        <v>11286</v>
      </c>
      <c r="E139" s="137">
        <v>37597.0</v>
      </c>
      <c r="F139" s="136" t="s">
        <v>14459</v>
      </c>
      <c r="G139" s="136" t="s">
        <v>15321</v>
      </c>
      <c r="H139" s="136" t="s">
        <v>7454</v>
      </c>
      <c r="I139" s="121" t="str">
        <f>VLOOKUP(CLEAN(F139),'4-1 World Bank Categories'!$B$4:$C$220,2,FALSE)</f>
        <v>High income</v>
      </c>
      <c r="J139" s="136" t="s">
        <v>5761</v>
      </c>
      <c r="K139" s="136" t="s">
        <v>14507</v>
      </c>
      <c r="L139" s="147">
        <v>46202.0</v>
      </c>
      <c r="M139" s="136"/>
      <c r="N139" s="136"/>
      <c r="O139" s="136"/>
      <c r="P139" s="136" t="s">
        <v>14509</v>
      </c>
      <c r="Q139" s="124" t="s">
        <v>14510</v>
      </c>
      <c r="R139" s="125" t="s">
        <v>7680</v>
      </c>
      <c r="S139" s="140" t="s">
        <v>5759</v>
      </c>
      <c r="T139" s="142">
        <v>37597.0</v>
      </c>
      <c r="U139" s="140" t="s">
        <v>5761</v>
      </c>
      <c r="V139" s="140" t="s">
        <v>14536</v>
      </c>
      <c r="W139" s="140"/>
    </row>
    <row r="140" ht="22.5" customHeight="1">
      <c r="A140" s="135">
        <v>46020.15085648148</v>
      </c>
      <c r="B140" s="136" t="s">
        <v>5812</v>
      </c>
      <c r="C140" s="153"/>
      <c r="D140" s="136" t="s">
        <v>11316</v>
      </c>
      <c r="E140" s="137">
        <v>34964.0</v>
      </c>
      <c r="F140" s="136" t="s">
        <v>299</v>
      </c>
      <c r="G140" s="136" t="s">
        <v>15322</v>
      </c>
      <c r="H140" s="136" t="s">
        <v>204</v>
      </c>
      <c r="I140" s="121" t="str">
        <f>VLOOKUP(CLEAN(F140),'4-1 World Bank Categories'!$B$4:$C$220,2,FALSE)</f>
        <v>Low income</v>
      </c>
      <c r="J140" s="136" t="s">
        <v>5814</v>
      </c>
      <c r="K140" s="136" t="s">
        <v>14507</v>
      </c>
      <c r="L140" s="136" t="s">
        <v>14508</v>
      </c>
      <c r="M140" s="136"/>
      <c r="N140" s="136"/>
      <c r="O140" s="136"/>
      <c r="P140" s="136" t="s">
        <v>14509</v>
      </c>
      <c r="Q140" s="124" t="s">
        <v>14510</v>
      </c>
      <c r="R140" s="133" t="s">
        <v>7680</v>
      </c>
      <c r="S140" s="140" t="s">
        <v>5812</v>
      </c>
      <c r="T140" s="142">
        <v>34964.0</v>
      </c>
      <c r="U140" s="140" t="s">
        <v>5814</v>
      </c>
      <c r="V140" s="140" t="s">
        <v>14536</v>
      </c>
      <c r="W140" s="140"/>
    </row>
    <row r="141" ht="22.5" customHeight="1">
      <c r="A141" s="135">
        <v>46020.19332175926</v>
      </c>
      <c r="B141" s="136" t="s">
        <v>5144</v>
      </c>
      <c r="C141" s="153"/>
      <c r="D141" s="136" t="s">
        <v>11286</v>
      </c>
      <c r="E141" s="137">
        <v>35440.0</v>
      </c>
      <c r="F141" s="136" t="s">
        <v>132</v>
      </c>
      <c r="G141" s="136" t="s">
        <v>15327</v>
      </c>
      <c r="H141" s="136" t="s">
        <v>11650</v>
      </c>
      <c r="I141" s="121" t="str">
        <f>VLOOKUP(CLEAN(F141),'4-1 World Bank Categories'!$B$4:$C$220,2,FALSE)</f>
        <v>Middle income</v>
      </c>
      <c r="J141" s="136" t="s">
        <v>5146</v>
      </c>
      <c r="K141" s="136" t="s">
        <v>14507</v>
      </c>
      <c r="L141" s="136" t="s">
        <v>14508</v>
      </c>
      <c r="M141" s="136"/>
      <c r="N141" s="136"/>
      <c r="O141" s="136"/>
      <c r="P141" s="136" t="s">
        <v>14509</v>
      </c>
      <c r="Q141" s="124" t="s">
        <v>14510</v>
      </c>
      <c r="R141" s="133" t="s">
        <v>7680</v>
      </c>
      <c r="S141" s="140" t="s">
        <v>5144</v>
      </c>
      <c r="T141" s="142">
        <v>35440.0</v>
      </c>
      <c r="U141" s="140" t="s">
        <v>5146</v>
      </c>
      <c r="V141" s="140" t="s">
        <v>14536</v>
      </c>
      <c r="W141" s="140"/>
    </row>
    <row r="142" ht="22.5" customHeight="1">
      <c r="A142" s="135">
        <v>46020.42833333334</v>
      </c>
      <c r="B142" s="136" t="s">
        <v>15334</v>
      </c>
      <c r="C142" s="153"/>
      <c r="D142" s="136" t="s">
        <v>11316</v>
      </c>
      <c r="E142" s="137">
        <v>33649.0</v>
      </c>
      <c r="F142" s="136" t="s">
        <v>2852</v>
      </c>
      <c r="G142" s="136" t="s">
        <v>15335</v>
      </c>
      <c r="H142" s="136" t="s">
        <v>15336</v>
      </c>
      <c r="I142" s="121" t="str">
        <f>VLOOKUP(CLEAN(F142),'4-1 World Bank Categories'!$B$4:$C$220,2,FALSE)</f>
        <v>Low income</v>
      </c>
      <c r="J142" s="136" t="s">
        <v>5870</v>
      </c>
      <c r="K142" s="136" t="s">
        <v>14507</v>
      </c>
      <c r="L142" s="136" t="s">
        <v>15337</v>
      </c>
      <c r="M142" s="136"/>
      <c r="N142" s="136"/>
      <c r="O142" s="136"/>
      <c r="P142" s="136" t="s">
        <v>14509</v>
      </c>
      <c r="Q142" s="124" t="s">
        <v>14510</v>
      </c>
      <c r="R142" s="125" t="s">
        <v>7680</v>
      </c>
      <c r="S142" s="140" t="s">
        <v>5868</v>
      </c>
      <c r="T142" s="142">
        <v>33649.0</v>
      </c>
      <c r="U142" s="140" t="s">
        <v>5870</v>
      </c>
      <c r="V142" s="140" t="s">
        <v>14586</v>
      </c>
      <c r="W142" s="140"/>
    </row>
    <row r="143" ht="22.5" customHeight="1">
      <c r="A143" s="135">
        <v>46020.688252314816</v>
      </c>
      <c r="B143" s="136" t="s">
        <v>15338</v>
      </c>
      <c r="C143" s="153"/>
      <c r="D143" s="136" t="s">
        <v>11286</v>
      </c>
      <c r="E143" s="172" t="s">
        <v>15339</v>
      </c>
      <c r="F143" s="136" t="s">
        <v>178</v>
      </c>
      <c r="G143" s="136" t="s">
        <v>15340</v>
      </c>
      <c r="H143" s="136" t="s">
        <v>15064</v>
      </c>
      <c r="I143" s="121" t="str">
        <f>VLOOKUP(CLEAN(F143),'4-1 World Bank Categories'!$B$4:$C$220,2,FALSE)</f>
        <v>Middle income</v>
      </c>
      <c r="J143" s="136" t="s">
        <v>15341</v>
      </c>
      <c r="K143" s="136" t="s">
        <v>14507</v>
      </c>
      <c r="L143" s="147">
        <v>46202.0</v>
      </c>
      <c r="M143" s="136" t="s">
        <v>2209</v>
      </c>
      <c r="N143" s="136"/>
      <c r="O143" s="136"/>
      <c r="P143" s="136" t="s">
        <v>14509</v>
      </c>
      <c r="Q143" s="124" t="s">
        <v>14510</v>
      </c>
      <c r="R143" s="133" t="s">
        <v>14516</v>
      </c>
      <c r="S143" s="140" t="s">
        <v>15338</v>
      </c>
      <c r="T143" s="142">
        <v>28603.0</v>
      </c>
      <c r="U143" s="140" t="s">
        <v>2172</v>
      </c>
      <c r="V143" s="140" t="s">
        <v>14643</v>
      </c>
      <c r="W143" s="140"/>
    </row>
    <row r="144" ht="22.5" customHeight="1">
      <c r="A144" s="120">
        <v>46020.82362111111</v>
      </c>
      <c r="B144" s="121" t="s">
        <v>7231</v>
      </c>
      <c r="C144" s="121" t="s">
        <v>15345</v>
      </c>
      <c r="D144" s="121" t="s">
        <v>11316</v>
      </c>
      <c r="E144" s="123">
        <v>33835.0</v>
      </c>
      <c r="F144" s="121" t="s">
        <v>14434</v>
      </c>
      <c r="G144" s="121" t="s">
        <v>15346</v>
      </c>
      <c r="H144" s="121" t="s">
        <v>15347</v>
      </c>
      <c r="I144" s="121" t="str">
        <f>VLOOKUP(CLEAN(F144),'4-1 World Bank Categories'!$B$4:$C$220,2,FALSE)</f>
        <v>High income</v>
      </c>
      <c r="J144" s="121" t="s">
        <v>7233</v>
      </c>
      <c r="K144" s="121" t="s">
        <v>14507</v>
      </c>
      <c r="L144" s="121" t="s">
        <v>14592</v>
      </c>
      <c r="M144" s="122"/>
      <c r="N144" s="121"/>
      <c r="O144" s="121"/>
      <c r="P144" s="121" t="s">
        <v>14509</v>
      </c>
      <c r="Q144" s="124" t="s">
        <v>14510</v>
      </c>
      <c r="R144" s="133" t="s">
        <v>14516</v>
      </c>
      <c r="S144" s="126" t="s">
        <v>7231</v>
      </c>
      <c r="T144" s="127"/>
      <c r="U144" s="127"/>
      <c r="V144" s="127"/>
      <c r="W144" s="127"/>
    </row>
    <row r="145" ht="22.5" customHeight="1">
      <c r="A145" s="135">
        <v>46021.01755787037</v>
      </c>
      <c r="B145" s="136" t="s">
        <v>5689</v>
      </c>
      <c r="C145" s="153"/>
      <c r="D145" s="136" t="s">
        <v>11316</v>
      </c>
      <c r="E145" s="137">
        <v>37131.0</v>
      </c>
      <c r="F145" s="136" t="s">
        <v>918</v>
      </c>
      <c r="G145" s="136" t="s">
        <v>14793</v>
      </c>
      <c r="H145" s="136" t="s">
        <v>246</v>
      </c>
      <c r="I145" s="121" t="str">
        <f>VLOOKUP(CLEAN(F145),'4-1 World Bank Categories'!$B$4:$C$220,2,FALSE)</f>
        <v>Middle income</v>
      </c>
      <c r="J145" s="136" t="s">
        <v>5691</v>
      </c>
      <c r="K145" s="136" t="s">
        <v>14507</v>
      </c>
      <c r="L145" s="136" t="s">
        <v>14508</v>
      </c>
      <c r="M145" s="136"/>
      <c r="N145" s="136"/>
      <c r="O145" s="136"/>
      <c r="P145" s="136" t="s">
        <v>14509</v>
      </c>
      <c r="Q145" s="124" t="s">
        <v>14510</v>
      </c>
      <c r="R145" s="125" t="s">
        <v>14516</v>
      </c>
      <c r="S145" s="140" t="s">
        <v>5689</v>
      </c>
      <c r="T145" s="142">
        <v>37131.0</v>
      </c>
      <c r="U145" s="140" t="s">
        <v>5691</v>
      </c>
      <c r="V145" s="140" t="s">
        <v>14536</v>
      </c>
      <c r="W145" s="140"/>
    </row>
    <row r="146" ht="22.5" customHeight="1">
      <c r="A146" s="135">
        <v>46021.02606481482</v>
      </c>
      <c r="B146" s="136" t="s">
        <v>15354</v>
      </c>
      <c r="C146" s="153"/>
      <c r="D146" s="136" t="s">
        <v>11316</v>
      </c>
      <c r="E146" s="137">
        <v>37622.0</v>
      </c>
      <c r="F146" s="136" t="s">
        <v>2869</v>
      </c>
      <c r="G146" s="136" t="s">
        <v>11781</v>
      </c>
      <c r="H146" s="136" t="s">
        <v>11682</v>
      </c>
      <c r="I146" s="121" t="str">
        <f>VLOOKUP(CLEAN(F146),'4-1 World Bank Categories'!$B$4:$C$220,2,FALSE)</f>
        <v>Middle income</v>
      </c>
      <c r="J146" s="136" t="s">
        <v>7779</v>
      </c>
      <c r="K146" s="136" t="s">
        <v>14507</v>
      </c>
      <c r="L146" s="136" t="s">
        <v>14508</v>
      </c>
      <c r="M146" s="136"/>
      <c r="N146" s="136"/>
      <c r="O146" s="136"/>
      <c r="P146" s="136" t="s">
        <v>14509</v>
      </c>
      <c r="Q146" s="124" t="s">
        <v>14510</v>
      </c>
      <c r="R146" s="133" t="s">
        <v>7680</v>
      </c>
      <c r="S146" s="140" t="s">
        <v>7778</v>
      </c>
      <c r="T146" s="142">
        <v>37622.0</v>
      </c>
      <c r="U146" s="140" t="s">
        <v>7779</v>
      </c>
      <c r="V146" s="140" t="s">
        <v>14536</v>
      </c>
      <c r="W146" s="140"/>
    </row>
    <row r="147" ht="22.5" customHeight="1">
      <c r="A147" s="135">
        <v>46021.20081018518</v>
      </c>
      <c r="B147" s="136" t="s">
        <v>15357</v>
      </c>
      <c r="C147" s="136" t="s">
        <v>11399</v>
      </c>
      <c r="D147" s="136" t="s">
        <v>11286</v>
      </c>
      <c r="E147" s="137">
        <v>34039.0</v>
      </c>
      <c r="F147" s="136" t="s">
        <v>1320</v>
      </c>
      <c r="G147" s="136" t="s">
        <v>15358</v>
      </c>
      <c r="H147" s="136" t="s">
        <v>15359</v>
      </c>
      <c r="I147" s="121" t="str">
        <f>VLOOKUP(CLEAN(F147),'4-1 World Bank Categories'!$B$4:$C$220,2,FALSE)</f>
        <v>Middle income</v>
      </c>
      <c r="J147" s="136" t="s">
        <v>5948</v>
      </c>
      <c r="K147" s="136" t="s">
        <v>14512</v>
      </c>
      <c r="L147" s="136" t="s">
        <v>14508</v>
      </c>
      <c r="M147" s="136"/>
      <c r="N147" s="136"/>
      <c r="O147" s="136"/>
      <c r="P147" s="136" t="s">
        <v>14509</v>
      </c>
      <c r="Q147" s="124" t="s">
        <v>14510</v>
      </c>
      <c r="R147" s="125" t="s">
        <v>7680</v>
      </c>
      <c r="S147" s="140" t="s">
        <v>5947</v>
      </c>
      <c r="T147" s="142">
        <v>34039.0</v>
      </c>
      <c r="U147" s="140" t="s">
        <v>5948</v>
      </c>
      <c r="V147" s="140" t="s">
        <v>14783</v>
      </c>
      <c r="W147" s="140"/>
    </row>
    <row r="148" ht="22.5" customHeight="1">
      <c r="A148" s="135">
        <v>46021.20700231481</v>
      </c>
      <c r="B148" s="136" t="s">
        <v>15365</v>
      </c>
      <c r="C148" s="153"/>
      <c r="D148" s="136" t="s">
        <v>11316</v>
      </c>
      <c r="E148" s="137">
        <v>33521.0</v>
      </c>
      <c r="F148" s="136" t="s">
        <v>448</v>
      </c>
      <c r="G148" s="136" t="s">
        <v>15366</v>
      </c>
      <c r="H148" s="136" t="s">
        <v>14653</v>
      </c>
      <c r="I148" s="121" t="str">
        <f>VLOOKUP(CLEAN(F148),'4-1 World Bank Categories'!$B$4:$C$220,2,FALSE)</f>
        <v>Middle income</v>
      </c>
      <c r="J148" s="136" t="s">
        <v>6361</v>
      </c>
      <c r="K148" s="136" t="s">
        <v>14512</v>
      </c>
      <c r="L148" s="136" t="s">
        <v>14585</v>
      </c>
      <c r="M148" s="136"/>
      <c r="N148" s="136"/>
      <c r="O148" s="136"/>
      <c r="P148" s="136" t="s">
        <v>14509</v>
      </c>
      <c r="Q148" s="124" t="s">
        <v>14510</v>
      </c>
      <c r="R148" s="133" t="s">
        <v>7680</v>
      </c>
      <c r="S148" s="140" t="s">
        <v>15367</v>
      </c>
      <c r="T148" s="142">
        <v>33521.0</v>
      </c>
      <c r="U148" s="140" t="s">
        <v>6361</v>
      </c>
      <c r="V148" s="140" t="s">
        <v>14586</v>
      </c>
      <c r="W148" s="140"/>
    </row>
    <row r="149" ht="22.5" customHeight="1">
      <c r="A149" s="135">
        <v>46021.66054398148</v>
      </c>
      <c r="B149" s="136" t="s">
        <v>15375</v>
      </c>
      <c r="C149" s="153"/>
      <c r="D149" s="136" t="s">
        <v>11316</v>
      </c>
      <c r="E149" s="137">
        <v>35871.0</v>
      </c>
      <c r="F149" s="136" t="s">
        <v>2869</v>
      </c>
      <c r="G149" s="136" t="s">
        <v>15376</v>
      </c>
      <c r="H149" s="136" t="s">
        <v>15377</v>
      </c>
      <c r="I149" s="121" t="str">
        <f>VLOOKUP(CLEAN(F149),'4-1 World Bank Categories'!$B$4:$C$220,2,FALSE)</f>
        <v>Middle income</v>
      </c>
      <c r="J149" s="136" t="s">
        <v>6149</v>
      </c>
      <c r="K149" s="136" t="s">
        <v>14507</v>
      </c>
      <c r="L149" s="136" t="s">
        <v>14508</v>
      </c>
      <c r="M149" s="136"/>
      <c r="N149" s="136"/>
      <c r="O149" s="136"/>
      <c r="P149" s="136" t="s">
        <v>14509</v>
      </c>
      <c r="Q149" s="124" t="s">
        <v>14510</v>
      </c>
      <c r="R149" s="133" t="s">
        <v>7680</v>
      </c>
      <c r="S149" s="140" t="s">
        <v>15375</v>
      </c>
      <c r="T149" s="142">
        <v>35871.0</v>
      </c>
      <c r="U149" s="140" t="s">
        <v>6149</v>
      </c>
      <c r="V149" s="140" t="s">
        <v>14536</v>
      </c>
      <c r="W149" s="140"/>
    </row>
    <row r="150" ht="22.5" customHeight="1">
      <c r="A150" s="135">
        <v>46021.70302083333</v>
      </c>
      <c r="B150" s="136" t="s">
        <v>15378</v>
      </c>
      <c r="C150" s="153"/>
      <c r="D150" s="136" t="s">
        <v>11286</v>
      </c>
      <c r="E150" s="137">
        <v>45782.0</v>
      </c>
      <c r="F150" s="136" t="s">
        <v>2869</v>
      </c>
      <c r="G150" s="136" t="s">
        <v>15379</v>
      </c>
      <c r="H150" s="136" t="s">
        <v>11682</v>
      </c>
      <c r="I150" s="121" t="str">
        <f>VLOOKUP(CLEAN(F150),'4-1 World Bank Categories'!$B$4:$C$220,2,FALSE)</f>
        <v>Middle income</v>
      </c>
      <c r="J150" s="136" t="s">
        <v>11797</v>
      </c>
      <c r="K150" s="136" t="s">
        <v>14507</v>
      </c>
      <c r="L150" s="136" t="s">
        <v>14508</v>
      </c>
      <c r="M150" s="136"/>
      <c r="N150" s="136"/>
      <c r="O150" s="136"/>
      <c r="P150" s="136" t="s">
        <v>14509</v>
      </c>
      <c r="Q150" s="124" t="s">
        <v>14510</v>
      </c>
      <c r="R150" s="125" t="s">
        <v>7680</v>
      </c>
      <c r="S150" s="140" t="s">
        <v>15378</v>
      </c>
      <c r="T150" s="142">
        <v>36651.0</v>
      </c>
      <c r="U150" s="140" t="s">
        <v>7584</v>
      </c>
      <c r="V150" s="140" t="s">
        <v>15380</v>
      </c>
      <c r="W150" s="140"/>
    </row>
    <row r="151" ht="22.5" customHeight="1">
      <c r="A151" s="135">
        <v>46021.725277777776</v>
      </c>
      <c r="B151" s="136" t="s">
        <v>5913</v>
      </c>
      <c r="C151" s="136" t="s">
        <v>5913</v>
      </c>
      <c r="D151" s="136" t="s">
        <v>11286</v>
      </c>
      <c r="E151" s="137">
        <v>38404.0</v>
      </c>
      <c r="F151" s="136" t="s">
        <v>3154</v>
      </c>
      <c r="G151" s="136" t="s">
        <v>15381</v>
      </c>
      <c r="H151" s="136" t="s">
        <v>11682</v>
      </c>
      <c r="I151" s="121" t="str">
        <f>VLOOKUP(CLEAN(F151),'4-1 World Bank Categories'!$B$4:$C$220,2,FALSE)</f>
        <v>Middle income</v>
      </c>
      <c r="J151" s="136" t="s">
        <v>5915</v>
      </c>
      <c r="K151" s="136" t="s">
        <v>14507</v>
      </c>
      <c r="L151" s="136" t="s">
        <v>14508</v>
      </c>
      <c r="M151" s="136"/>
      <c r="N151" s="136"/>
      <c r="O151" s="136"/>
      <c r="P151" s="136" t="s">
        <v>14509</v>
      </c>
      <c r="Q151" s="124" t="s">
        <v>14510</v>
      </c>
      <c r="R151" s="133" t="s">
        <v>7680</v>
      </c>
      <c r="S151" s="140" t="s">
        <v>5913</v>
      </c>
      <c r="T151" s="142">
        <v>38404.0</v>
      </c>
      <c r="U151" s="140" t="s">
        <v>5915</v>
      </c>
      <c r="V151" s="140" t="s">
        <v>14536</v>
      </c>
      <c r="W151" s="140"/>
    </row>
    <row r="152" ht="22.5" customHeight="1">
      <c r="A152" s="120">
        <v>46021.77909615741</v>
      </c>
      <c r="B152" s="121" t="s">
        <v>6183</v>
      </c>
      <c r="C152" s="122"/>
      <c r="D152" s="121" t="s">
        <v>11316</v>
      </c>
      <c r="E152" s="123">
        <v>31717.0</v>
      </c>
      <c r="F152" s="121" t="s">
        <v>1347</v>
      </c>
      <c r="G152" s="121" t="s">
        <v>15382</v>
      </c>
      <c r="H152" s="121" t="s">
        <v>11876</v>
      </c>
      <c r="I152" s="121" t="str">
        <f>VLOOKUP(CLEAN(F152),'4-1 World Bank Categories'!$B$4:$C$220,2,FALSE)</f>
        <v>Middle income</v>
      </c>
      <c r="J152" s="121" t="s">
        <v>6185</v>
      </c>
      <c r="K152" s="121" t="s">
        <v>14507</v>
      </c>
      <c r="L152" s="121" t="s">
        <v>14508</v>
      </c>
      <c r="M152" s="122"/>
      <c r="N152" s="121"/>
      <c r="O152" s="121"/>
      <c r="P152" s="121" t="s">
        <v>14509</v>
      </c>
      <c r="Q152" s="124" t="s">
        <v>14510</v>
      </c>
      <c r="R152" s="125" t="s">
        <v>7680</v>
      </c>
      <c r="S152" s="126" t="s">
        <v>6183</v>
      </c>
      <c r="T152" s="127"/>
      <c r="U152" s="127"/>
      <c r="V152" s="127"/>
      <c r="W152" s="127"/>
    </row>
    <row r="153" ht="22.5" customHeight="1">
      <c r="A153" s="135">
        <v>46021.90454861111</v>
      </c>
      <c r="B153" s="136" t="s">
        <v>6174</v>
      </c>
      <c r="C153" s="153"/>
      <c r="D153" s="136" t="s">
        <v>11316</v>
      </c>
      <c r="E153" s="137">
        <v>30425.0</v>
      </c>
      <c r="F153" s="136" t="s">
        <v>1347</v>
      </c>
      <c r="G153" s="136" t="s">
        <v>15385</v>
      </c>
      <c r="H153" s="136" t="s">
        <v>13698</v>
      </c>
      <c r="I153" s="121" t="str">
        <f>VLOOKUP(CLEAN(F153),'4-1 World Bank Categories'!$B$4:$C$220,2,FALSE)</f>
        <v>Middle income</v>
      </c>
      <c r="J153" s="136" t="s">
        <v>6176</v>
      </c>
      <c r="K153" s="136" t="s">
        <v>14507</v>
      </c>
      <c r="L153" s="136" t="s">
        <v>14508</v>
      </c>
      <c r="M153" s="136"/>
      <c r="N153" s="136"/>
      <c r="O153" s="136"/>
      <c r="P153" s="136" t="s">
        <v>14509</v>
      </c>
      <c r="Q153" s="124" t="s">
        <v>14510</v>
      </c>
      <c r="R153" s="125" t="s">
        <v>7680</v>
      </c>
      <c r="S153" s="140" t="s">
        <v>6174</v>
      </c>
      <c r="T153" s="142">
        <v>30425.0</v>
      </c>
      <c r="U153" s="140" t="s">
        <v>6176</v>
      </c>
      <c r="V153" s="140" t="s">
        <v>14536</v>
      </c>
      <c r="W153" s="140"/>
    </row>
    <row r="154" ht="22.5" customHeight="1">
      <c r="A154" s="161">
        <v>46021.92982638889</v>
      </c>
      <c r="B154" s="162" t="s">
        <v>15386</v>
      </c>
      <c r="C154" s="162" t="s">
        <v>15387</v>
      </c>
      <c r="D154" s="162" t="s">
        <v>11316</v>
      </c>
      <c r="E154" s="164">
        <v>35123.0</v>
      </c>
      <c r="F154" s="162" t="s">
        <v>2869</v>
      </c>
      <c r="G154" s="162" t="s">
        <v>15101</v>
      </c>
      <c r="H154" s="162" t="s">
        <v>11682</v>
      </c>
      <c r="I154" s="121" t="str">
        <f>VLOOKUP(CLEAN(F154),'4-1 World Bank Categories'!$B$4:$C$220,2,FALSE)</f>
        <v>Middle income</v>
      </c>
      <c r="J154" s="162" t="s">
        <v>11804</v>
      </c>
      <c r="K154" s="162" t="s">
        <v>14512</v>
      </c>
      <c r="L154" s="162" t="s">
        <v>14876</v>
      </c>
      <c r="M154" s="162"/>
      <c r="N154" s="162"/>
      <c r="O154" s="162"/>
      <c r="P154" s="162" t="s">
        <v>14509</v>
      </c>
      <c r="Q154" s="124" t="s">
        <v>14510</v>
      </c>
      <c r="R154" s="133" t="s">
        <v>7680</v>
      </c>
      <c r="S154" s="140" t="s">
        <v>15386</v>
      </c>
      <c r="T154" s="142">
        <v>35123.0</v>
      </c>
      <c r="U154" s="140" t="s">
        <v>11804</v>
      </c>
      <c r="V154" s="140" t="s">
        <v>14536</v>
      </c>
      <c r="W154" s="140"/>
    </row>
    <row r="155" ht="22.5" customHeight="1">
      <c r="A155" s="135">
        <v>46021.98998842593</v>
      </c>
      <c r="B155" s="136" t="s">
        <v>6249</v>
      </c>
      <c r="C155" s="153"/>
      <c r="D155" s="136" t="s">
        <v>11286</v>
      </c>
      <c r="E155" s="137">
        <v>33794.0</v>
      </c>
      <c r="F155" s="136" t="s">
        <v>634</v>
      </c>
      <c r="G155" s="136" t="s">
        <v>15388</v>
      </c>
      <c r="H155" s="136" t="s">
        <v>15389</v>
      </c>
      <c r="I155" s="121" t="str">
        <f>VLOOKUP(CLEAN(F155),'4-1 World Bank Categories'!$B$4:$C$220,2,FALSE)</f>
        <v>Middle income</v>
      </c>
      <c r="J155" s="136" t="s">
        <v>6251</v>
      </c>
      <c r="K155" s="136" t="s">
        <v>14507</v>
      </c>
      <c r="L155" s="136" t="s">
        <v>14508</v>
      </c>
      <c r="M155" s="136" t="s">
        <v>15390</v>
      </c>
      <c r="N155" s="136" t="s">
        <v>15391</v>
      </c>
      <c r="O155" s="129" t="s">
        <v>14688</v>
      </c>
      <c r="P155" s="136" t="s">
        <v>14509</v>
      </c>
      <c r="Q155" s="124" t="s">
        <v>14510</v>
      </c>
      <c r="R155" s="133" t="s">
        <v>7680</v>
      </c>
      <c r="S155" s="140" t="s">
        <v>6249</v>
      </c>
      <c r="T155" s="142">
        <v>33794.0</v>
      </c>
      <c r="U155" s="140" t="s">
        <v>6251</v>
      </c>
      <c r="V155" s="140" t="s">
        <v>14536</v>
      </c>
      <c r="W155" s="140"/>
    </row>
    <row r="156" ht="22.5" customHeight="1">
      <c r="A156" s="161">
        <v>46022.304710648146</v>
      </c>
      <c r="B156" s="162" t="s">
        <v>15410</v>
      </c>
      <c r="C156" s="163"/>
      <c r="D156" s="162" t="s">
        <v>11286</v>
      </c>
      <c r="E156" s="164">
        <v>34921.0</v>
      </c>
      <c r="F156" s="162" t="s">
        <v>14953</v>
      </c>
      <c r="G156" s="162" t="s">
        <v>15411</v>
      </c>
      <c r="H156" s="162" t="s">
        <v>15412</v>
      </c>
      <c r="I156" s="121" t="str">
        <f>VLOOKUP(CLEAN(F156),'4-1 World Bank Categories'!$B$4:$C$220,2,FALSE)</f>
        <v>Low income</v>
      </c>
      <c r="J156" s="162" t="s">
        <v>3293</v>
      </c>
      <c r="K156" s="162" t="s">
        <v>14507</v>
      </c>
      <c r="L156" s="162" t="s">
        <v>14508</v>
      </c>
      <c r="M156" s="174"/>
      <c r="N156" s="162"/>
      <c r="O156" s="162"/>
      <c r="P156" s="162" t="s">
        <v>14509</v>
      </c>
      <c r="Q156" s="124" t="s">
        <v>14510</v>
      </c>
      <c r="R156" s="133" t="s">
        <v>7680</v>
      </c>
      <c r="S156" s="140" t="s">
        <v>15410</v>
      </c>
      <c r="T156" s="142">
        <v>34921.0</v>
      </c>
      <c r="U156" s="140" t="s">
        <v>3293</v>
      </c>
      <c r="V156" s="140" t="s">
        <v>14536</v>
      </c>
      <c r="W156" s="140"/>
    </row>
    <row r="157" ht="22.5" customHeight="1">
      <c r="A157" s="135">
        <v>46022.30739583333</v>
      </c>
      <c r="B157" s="136" t="s">
        <v>15413</v>
      </c>
      <c r="C157" s="153"/>
      <c r="D157" s="136" t="s">
        <v>11286</v>
      </c>
      <c r="E157" s="137">
        <v>36177.0</v>
      </c>
      <c r="F157" s="136" t="s">
        <v>14953</v>
      </c>
      <c r="G157" s="136" t="s">
        <v>15414</v>
      </c>
      <c r="H157" s="136" t="s">
        <v>15064</v>
      </c>
      <c r="I157" s="121" t="str">
        <f>VLOOKUP(CLEAN(F157),'4-1 World Bank Categories'!$B$4:$C$220,2,FALSE)</f>
        <v>Low income</v>
      </c>
      <c r="J157" s="136" t="s">
        <v>5025</v>
      </c>
      <c r="K157" s="136" t="s">
        <v>14507</v>
      </c>
      <c r="L157" s="136" t="s">
        <v>14508</v>
      </c>
      <c r="M157" s="136"/>
      <c r="N157" s="136"/>
      <c r="O157" s="136"/>
      <c r="P157" s="136" t="s">
        <v>14509</v>
      </c>
      <c r="Q157" s="124" t="s">
        <v>14510</v>
      </c>
      <c r="R157" s="125" t="s">
        <v>7680</v>
      </c>
      <c r="S157" s="140" t="s">
        <v>10571</v>
      </c>
      <c r="T157" s="142">
        <v>36177.0</v>
      </c>
      <c r="U157" s="140" t="s">
        <v>5025</v>
      </c>
      <c r="V157" s="140" t="s">
        <v>14586</v>
      </c>
      <c r="W157" s="140"/>
    </row>
    <row r="158" ht="22.5" customHeight="1">
      <c r="A158" s="135">
        <v>46022.47547453704</v>
      </c>
      <c r="B158" s="136" t="s">
        <v>7950</v>
      </c>
      <c r="C158" s="153"/>
      <c r="D158" s="136" t="s">
        <v>11286</v>
      </c>
      <c r="E158" s="137">
        <v>37841.0</v>
      </c>
      <c r="F158" s="136" t="s">
        <v>2869</v>
      </c>
      <c r="G158" s="136" t="s">
        <v>15085</v>
      </c>
      <c r="H158" s="136" t="s">
        <v>12050</v>
      </c>
      <c r="I158" s="121" t="str">
        <f>VLOOKUP(CLEAN(F158),'4-1 World Bank Categories'!$B$4:$C$220,2,FALSE)</f>
        <v>Middle income</v>
      </c>
      <c r="J158" s="136" t="s">
        <v>7952</v>
      </c>
      <c r="K158" s="136" t="s">
        <v>14512</v>
      </c>
      <c r="L158" s="136" t="s">
        <v>14585</v>
      </c>
      <c r="M158" s="136"/>
      <c r="N158" s="136"/>
      <c r="O158" s="136"/>
      <c r="P158" s="136" t="s">
        <v>14509</v>
      </c>
      <c r="Q158" s="124" t="s">
        <v>14510</v>
      </c>
      <c r="R158" s="133" t="s">
        <v>7680</v>
      </c>
      <c r="S158" s="140" t="s">
        <v>7950</v>
      </c>
      <c r="T158" s="142">
        <v>37841.0</v>
      </c>
      <c r="U158" s="140" t="s">
        <v>7952</v>
      </c>
      <c r="V158" s="140" t="s">
        <v>14536</v>
      </c>
      <c r="W158" s="140"/>
    </row>
    <row r="159" ht="22.5" customHeight="1">
      <c r="A159" s="135">
        <v>46022.57402777778</v>
      </c>
      <c r="B159" s="136" t="s">
        <v>15417</v>
      </c>
      <c r="C159" s="153"/>
      <c r="D159" s="136" t="s">
        <v>11316</v>
      </c>
      <c r="E159" s="137">
        <v>26548.0</v>
      </c>
      <c r="F159" s="136" t="s">
        <v>6486</v>
      </c>
      <c r="G159" s="136" t="s">
        <v>266</v>
      </c>
      <c r="H159" s="136" t="s">
        <v>15418</v>
      </c>
      <c r="I159" s="121" t="str">
        <f>VLOOKUP(CLEAN(F159),'4-1 World Bank Categories'!$B$4:$C$220,2,FALSE)</f>
        <v>High income</v>
      </c>
      <c r="J159" s="136" t="s">
        <v>6484</v>
      </c>
      <c r="K159" s="136" t="s">
        <v>14512</v>
      </c>
      <c r="L159" s="136" t="s">
        <v>14592</v>
      </c>
      <c r="M159" s="136" t="s">
        <v>15419</v>
      </c>
      <c r="N159" s="136"/>
      <c r="O159" s="136"/>
      <c r="P159" s="136" t="s">
        <v>14509</v>
      </c>
      <c r="Q159" s="124" t="s">
        <v>14510</v>
      </c>
      <c r="R159" s="125" t="s">
        <v>7680</v>
      </c>
      <c r="S159" s="140" t="s">
        <v>6482</v>
      </c>
      <c r="T159" s="142">
        <v>26548.0</v>
      </c>
      <c r="U159" s="140" t="s">
        <v>6484</v>
      </c>
      <c r="V159" s="140" t="s">
        <v>14586</v>
      </c>
      <c r="W159" s="140"/>
    </row>
    <row r="160" ht="22.5" customHeight="1">
      <c r="A160" s="135">
        <v>46022.74898148148</v>
      </c>
      <c r="B160" s="136" t="s">
        <v>15422</v>
      </c>
      <c r="C160" s="153"/>
      <c r="D160" s="136" t="s">
        <v>11316</v>
      </c>
      <c r="E160" s="137">
        <v>32515.0</v>
      </c>
      <c r="F160" s="136" t="s">
        <v>2869</v>
      </c>
      <c r="G160" s="136" t="s">
        <v>15135</v>
      </c>
      <c r="H160" s="136" t="s">
        <v>15423</v>
      </c>
      <c r="I160" s="121" t="str">
        <f>VLOOKUP(CLEAN(F160),'4-1 World Bank Categories'!$B$4:$C$220,2,FALSE)</f>
        <v>Middle income</v>
      </c>
      <c r="J160" s="136" t="s">
        <v>6563</v>
      </c>
      <c r="K160" s="136" t="s">
        <v>14512</v>
      </c>
      <c r="L160" s="136" t="s">
        <v>14585</v>
      </c>
      <c r="M160" s="136"/>
      <c r="N160" s="136"/>
      <c r="O160" s="136"/>
      <c r="P160" s="136" t="s">
        <v>14509</v>
      </c>
      <c r="Q160" s="124" t="s">
        <v>14510</v>
      </c>
      <c r="R160" s="125" t="s">
        <v>7680</v>
      </c>
      <c r="S160" s="140" t="s">
        <v>6561</v>
      </c>
      <c r="T160" s="142">
        <v>32515.0</v>
      </c>
      <c r="U160" s="140" t="s">
        <v>6563</v>
      </c>
      <c r="V160" s="140" t="s">
        <v>14586</v>
      </c>
      <c r="W160" s="140"/>
    </row>
    <row r="161" ht="22.5" customHeight="1">
      <c r="A161" s="135">
        <v>46022.751805555556</v>
      </c>
      <c r="B161" s="136" t="s">
        <v>15424</v>
      </c>
      <c r="C161" s="136" t="s">
        <v>15425</v>
      </c>
      <c r="D161" s="136" t="s">
        <v>11286</v>
      </c>
      <c r="E161" s="137">
        <v>33802.0</v>
      </c>
      <c r="F161" s="136" t="s">
        <v>2869</v>
      </c>
      <c r="G161" s="136" t="s">
        <v>15426</v>
      </c>
      <c r="H161" s="136" t="s">
        <v>11763</v>
      </c>
      <c r="I161" s="121" t="str">
        <f>VLOOKUP(CLEAN(F161),'4-1 World Bank Categories'!$B$4:$C$220,2,FALSE)</f>
        <v>Middle income</v>
      </c>
      <c r="J161" s="136" t="s">
        <v>6563</v>
      </c>
      <c r="K161" s="136" t="s">
        <v>14512</v>
      </c>
      <c r="L161" s="136" t="s">
        <v>14585</v>
      </c>
      <c r="M161" s="136" t="s">
        <v>15427</v>
      </c>
      <c r="N161" s="132" t="s">
        <v>15428</v>
      </c>
      <c r="O161" s="121" t="s">
        <v>14773</v>
      </c>
      <c r="P161" s="136" t="s">
        <v>14509</v>
      </c>
      <c r="Q161" s="124" t="s">
        <v>14510</v>
      </c>
      <c r="R161" s="133" t="s">
        <v>7680</v>
      </c>
      <c r="S161" s="140" t="s">
        <v>15429</v>
      </c>
      <c r="T161" s="142">
        <v>33802.0</v>
      </c>
      <c r="U161" s="140" t="s">
        <v>6563</v>
      </c>
      <c r="V161" s="140" t="s">
        <v>14694</v>
      </c>
      <c r="W161" s="140"/>
    </row>
    <row r="162" ht="22.5" customHeight="1">
      <c r="A162" s="128">
        <v>46022.78748510417</v>
      </c>
      <c r="B162" s="129" t="s">
        <v>15430</v>
      </c>
      <c r="C162" s="130"/>
      <c r="D162" s="129" t="s">
        <v>11316</v>
      </c>
      <c r="E162" s="131">
        <v>34716.0</v>
      </c>
      <c r="F162" s="129" t="s">
        <v>15431</v>
      </c>
      <c r="G162" s="129" t="s">
        <v>15432</v>
      </c>
      <c r="H162" s="129" t="s">
        <v>13838</v>
      </c>
      <c r="I162" s="121" t="str">
        <f>VLOOKUP(CLEAN(F162),'4-1 World Bank Categories'!$B$4:$C$220,2,FALSE)</f>
        <v>High income</v>
      </c>
      <c r="J162" s="129" t="s">
        <v>6317</v>
      </c>
      <c r="K162" s="129" t="s">
        <v>14507</v>
      </c>
      <c r="L162" s="129" t="s">
        <v>14508</v>
      </c>
      <c r="M162" s="130"/>
      <c r="N162" s="129"/>
      <c r="O162" s="129"/>
      <c r="P162" s="129" t="s">
        <v>14509</v>
      </c>
      <c r="Q162" s="124" t="s">
        <v>14510</v>
      </c>
      <c r="R162" s="125" t="s">
        <v>7680</v>
      </c>
      <c r="S162" s="134" t="s">
        <v>6315</v>
      </c>
      <c r="T162" s="127"/>
      <c r="U162" s="127"/>
      <c r="V162" s="127"/>
      <c r="W162" s="127"/>
    </row>
    <row r="163" ht="22.5" customHeight="1">
      <c r="A163" s="135">
        <v>46022.81012731481</v>
      </c>
      <c r="B163" s="136" t="s">
        <v>15433</v>
      </c>
      <c r="C163" s="153"/>
      <c r="D163" s="136" t="s">
        <v>11316</v>
      </c>
      <c r="E163" s="137">
        <v>34193.0</v>
      </c>
      <c r="F163" s="136" t="s">
        <v>314</v>
      </c>
      <c r="G163" s="136" t="s">
        <v>15434</v>
      </c>
      <c r="H163" s="136" t="s">
        <v>15435</v>
      </c>
      <c r="I163" s="121" t="str">
        <f>VLOOKUP(CLEAN(F163),'4-1 World Bank Categories'!$B$4:$C$220,2,FALSE)</f>
        <v>Middle income</v>
      </c>
      <c r="J163" s="136" t="s">
        <v>6663</v>
      </c>
      <c r="K163" s="136" t="s">
        <v>14507</v>
      </c>
      <c r="L163" s="136" t="s">
        <v>14508</v>
      </c>
      <c r="M163" s="136"/>
      <c r="N163" s="136"/>
      <c r="O163" s="136"/>
      <c r="P163" s="136" t="s">
        <v>14509</v>
      </c>
      <c r="Q163" s="124" t="s">
        <v>14510</v>
      </c>
      <c r="R163" s="133" t="s">
        <v>7680</v>
      </c>
      <c r="S163" s="140" t="s">
        <v>6661</v>
      </c>
      <c r="T163" s="142">
        <v>34193.0</v>
      </c>
      <c r="U163" s="140" t="s">
        <v>6663</v>
      </c>
      <c r="V163" s="140" t="s">
        <v>14586</v>
      </c>
      <c r="W163" s="140"/>
    </row>
    <row r="164" ht="22.5" customHeight="1">
      <c r="A164" s="135">
        <v>46022.82991898148</v>
      </c>
      <c r="B164" s="136" t="s">
        <v>15436</v>
      </c>
      <c r="C164" s="153"/>
      <c r="D164" s="136" t="s">
        <v>11286</v>
      </c>
      <c r="E164" s="137">
        <v>36640.0</v>
      </c>
      <c r="F164" s="136" t="s">
        <v>2862</v>
      </c>
      <c r="G164" s="136" t="s">
        <v>15437</v>
      </c>
      <c r="H164" s="136" t="s">
        <v>13776</v>
      </c>
      <c r="I164" s="121" t="str">
        <f>VLOOKUP(CLEAN(F164),'4-1 World Bank Categories'!$B$4:$C$220,2,FALSE)</f>
        <v>Middle income</v>
      </c>
      <c r="J164" s="136" t="s">
        <v>6658</v>
      </c>
      <c r="K164" s="136" t="s">
        <v>14512</v>
      </c>
      <c r="L164" s="136" t="s">
        <v>14508</v>
      </c>
      <c r="M164" s="136"/>
      <c r="N164" s="136"/>
      <c r="O164" s="136"/>
      <c r="P164" s="136" t="s">
        <v>14509</v>
      </c>
      <c r="Q164" s="124" t="s">
        <v>14510</v>
      </c>
      <c r="R164" s="125" t="s">
        <v>7680</v>
      </c>
      <c r="S164" s="140" t="s">
        <v>15438</v>
      </c>
      <c r="T164" s="142">
        <v>36640.0</v>
      </c>
      <c r="U164" s="140" t="s">
        <v>6658</v>
      </c>
      <c r="V164" s="140" t="s">
        <v>14586</v>
      </c>
      <c r="W164" s="140"/>
    </row>
    <row r="165" ht="22.5" customHeight="1">
      <c r="A165" s="135">
        <v>46022.859351851854</v>
      </c>
      <c r="B165" s="136" t="s">
        <v>6443</v>
      </c>
      <c r="C165" s="153"/>
      <c r="D165" s="136" t="s">
        <v>11316</v>
      </c>
      <c r="E165" s="137">
        <v>37485.0</v>
      </c>
      <c r="F165" s="136" t="s">
        <v>3518</v>
      </c>
      <c r="G165" s="136" t="s">
        <v>15439</v>
      </c>
      <c r="H165" s="136" t="s">
        <v>15440</v>
      </c>
      <c r="I165" s="121" t="str">
        <f>VLOOKUP(CLEAN(F165),'4-1 World Bank Categories'!$B$4:$C$220,2,FALSE)</f>
        <v>High income</v>
      </c>
      <c r="J165" s="136" t="s">
        <v>6445</v>
      </c>
      <c r="K165" s="136" t="s">
        <v>14507</v>
      </c>
      <c r="L165" s="136" t="s">
        <v>14508</v>
      </c>
      <c r="M165" s="136"/>
      <c r="N165" s="136"/>
      <c r="O165" s="136"/>
      <c r="P165" s="136" t="s">
        <v>14509</v>
      </c>
      <c r="Q165" s="124" t="s">
        <v>14510</v>
      </c>
      <c r="R165" s="133" t="s">
        <v>7680</v>
      </c>
      <c r="S165" s="140" t="s">
        <v>6443</v>
      </c>
      <c r="T165" s="142">
        <v>37485.0</v>
      </c>
      <c r="U165" s="140" t="s">
        <v>6445</v>
      </c>
      <c r="V165" s="140" t="s">
        <v>14536</v>
      </c>
      <c r="W165" s="140"/>
    </row>
    <row r="166" ht="22.5" customHeight="1">
      <c r="A166" s="135">
        <v>46022.89207175926</v>
      </c>
      <c r="B166" s="136" t="s">
        <v>15441</v>
      </c>
      <c r="C166" s="153"/>
      <c r="D166" s="136" t="s">
        <v>11286</v>
      </c>
      <c r="E166" s="137">
        <v>33796.0</v>
      </c>
      <c r="F166" s="136" t="s">
        <v>2869</v>
      </c>
      <c r="G166" s="136" t="s">
        <v>15442</v>
      </c>
      <c r="H166" s="136" t="s">
        <v>15443</v>
      </c>
      <c r="I166" s="121" t="str">
        <f>VLOOKUP(CLEAN(F166),'4-1 World Bank Categories'!$B$4:$C$220,2,FALSE)</f>
        <v>Middle income</v>
      </c>
      <c r="J166" s="136" t="s">
        <v>7784</v>
      </c>
      <c r="K166" s="136" t="s">
        <v>14512</v>
      </c>
      <c r="L166" s="136" t="s">
        <v>14585</v>
      </c>
      <c r="M166" s="136" t="s">
        <v>15444</v>
      </c>
      <c r="N166" s="136"/>
      <c r="O166" s="136"/>
      <c r="P166" s="136" t="s">
        <v>14509</v>
      </c>
      <c r="Q166" s="124" t="s">
        <v>14510</v>
      </c>
      <c r="R166" s="125" t="s">
        <v>7680</v>
      </c>
      <c r="S166" s="140" t="s">
        <v>15441</v>
      </c>
      <c r="T166" s="142">
        <v>33796.0</v>
      </c>
      <c r="U166" s="140" t="s">
        <v>7784</v>
      </c>
      <c r="V166" s="140" t="s">
        <v>14536</v>
      </c>
      <c r="W166" s="140"/>
    </row>
    <row r="167" ht="22.5" customHeight="1">
      <c r="A167" s="135">
        <v>46022.91119212963</v>
      </c>
      <c r="B167" s="136" t="s">
        <v>5807</v>
      </c>
      <c r="C167" s="153"/>
      <c r="D167" s="136" t="s">
        <v>11316</v>
      </c>
      <c r="E167" s="137">
        <v>26568.0</v>
      </c>
      <c r="F167" s="136" t="s">
        <v>448</v>
      </c>
      <c r="G167" s="136" t="s">
        <v>15445</v>
      </c>
      <c r="H167" s="136" t="s">
        <v>12436</v>
      </c>
      <c r="I167" s="121" t="str">
        <f>VLOOKUP(CLEAN(F167),'4-1 World Bank Categories'!$B$4:$C$220,2,FALSE)</f>
        <v>Middle income</v>
      </c>
      <c r="J167" s="136" t="s">
        <v>5809</v>
      </c>
      <c r="K167" s="136" t="s">
        <v>14507</v>
      </c>
      <c r="L167" s="136" t="s">
        <v>14508</v>
      </c>
      <c r="M167" s="136"/>
      <c r="N167" s="136"/>
      <c r="O167" s="136"/>
      <c r="P167" s="136" t="s">
        <v>14509</v>
      </c>
      <c r="Q167" s="124" t="s">
        <v>14510</v>
      </c>
      <c r="R167" s="133" t="s">
        <v>7680</v>
      </c>
      <c r="S167" s="140" t="s">
        <v>5807</v>
      </c>
      <c r="T167" s="142">
        <v>26568.0</v>
      </c>
      <c r="U167" s="140" t="s">
        <v>5809</v>
      </c>
      <c r="V167" s="140" t="s">
        <v>14536</v>
      </c>
      <c r="W167" s="140"/>
    </row>
    <row r="168" ht="22.5" customHeight="1">
      <c r="A168" s="143">
        <v>46022.91887731481</v>
      </c>
      <c r="B168" s="144" t="s">
        <v>15447</v>
      </c>
      <c r="C168" s="160"/>
      <c r="D168" s="144" t="s">
        <v>11316</v>
      </c>
      <c r="E168" s="145">
        <v>33287.0</v>
      </c>
      <c r="F168" s="136" t="s">
        <v>2869</v>
      </c>
      <c r="G168" s="144" t="s">
        <v>15448</v>
      </c>
      <c r="H168" s="144" t="s">
        <v>11590</v>
      </c>
      <c r="I168" s="121" t="str">
        <f>VLOOKUP(CLEAN(F168),'4-1 World Bank Categories'!$B$4:$C$220,2,FALSE)</f>
        <v>Middle income</v>
      </c>
      <c r="J168" s="144" t="s">
        <v>7503</v>
      </c>
      <c r="K168" s="144" t="s">
        <v>14512</v>
      </c>
      <c r="L168" s="146">
        <v>46205.0</v>
      </c>
      <c r="M168" s="144"/>
      <c r="N168" s="144"/>
      <c r="O168" s="144"/>
      <c r="P168" s="144" t="s">
        <v>14509</v>
      </c>
      <c r="Q168" s="124" t="s">
        <v>14510</v>
      </c>
      <c r="R168" s="133" t="s">
        <v>7680</v>
      </c>
      <c r="S168" s="140" t="s">
        <v>15447</v>
      </c>
      <c r="T168" s="142">
        <v>33287.0</v>
      </c>
      <c r="U168" s="140" t="s">
        <v>7503</v>
      </c>
      <c r="V168" s="140" t="s">
        <v>14536</v>
      </c>
      <c r="W168" s="140"/>
    </row>
    <row r="169" ht="22.5" customHeight="1">
      <c r="A169" s="135">
        <v>46022.962546296294</v>
      </c>
      <c r="B169" s="136" t="s">
        <v>15455</v>
      </c>
      <c r="C169" s="136" t="s">
        <v>15456</v>
      </c>
      <c r="D169" s="136" t="s">
        <v>11286</v>
      </c>
      <c r="E169" s="137">
        <v>35640.0</v>
      </c>
      <c r="F169" s="136" t="s">
        <v>299</v>
      </c>
      <c r="G169" s="136" t="s">
        <v>15457</v>
      </c>
      <c r="H169" s="136" t="s">
        <v>15458</v>
      </c>
      <c r="I169" s="121" t="str">
        <f>VLOOKUP(CLEAN(F169),'4-1 World Bank Categories'!$B$4:$C$220,2,FALSE)</f>
        <v>Low income</v>
      </c>
      <c r="J169" s="136" t="s">
        <v>6774</v>
      </c>
      <c r="K169" s="136" t="s">
        <v>14512</v>
      </c>
      <c r="L169" s="136" t="s">
        <v>14508</v>
      </c>
      <c r="M169" s="136"/>
      <c r="N169" s="136"/>
      <c r="O169" s="136"/>
      <c r="P169" s="136" t="s">
        <v>14509</v>
      </c>
      <c r="Q169" s="124" t="s">
        <v>14510</v>
      </c>
      <c r="R169" s="125" t="s">
        <v>7680</v>
      </c>
      <c r="S169" s="140" t="s">
        <v>15459</v>
      </c>
      <c r="T169" s="142">
        <v>35640.0</v>
      </c>
      <c r="U169" s="140" t="s">
        <v>6774</v>
      </c>
      <c r="V169" s="140" t="s">
        <v>14694</v>
      </c>
      <c r="W169" s="140"/>
    </row>
    <row r="170" ht="22.5" customHeight="1">
      <c r="A170" s="135">
        <v>46022.983715277776</v>
      </c>
      <c r="B170" s="136" t="s">
        <v>15460</v>
      </c>
      <c r="C170" s="153"/>
      <c r="D170" s="136" t="s">
        <v>11316</v>
      </c>
      <c r="E170" s="137">
        <v>27918.0</v>
      </c>
      <c r="F170" s="136" t="s">
        <v>314</v>
      </c>
      <c r="G170" s="136" t="s">
        <v>15434</v>
      </c>
      <c r="H170" s="136" t="s">
        <v>15461</v>
      </c>
      <c r="I170" s="121" t="str">
        <f>VLOOKUP(CLEAN(F170),'4-1 World Bank Categories'!$B$4:$C$220,2,FALSE)</f>
        <v>Middle income</v>
      </c>
      <c r="J170" s="136" t="s">
        <v>6849</v>
      </c>
      <c r="K170" s="136" t="s">
        <v>14507</v>
      </c>
      <c r="L170" s="136" t="s">
        <v>14508</v>
      </c>
      <c r="M170" s="136"/>
      <c r="N170" s="136"/>
      <c r="O170" s="136"/>
      <c r="P170" s="136" t="s">
        <v>14509</v>
      </c>
      <c r="Q170" s="124" t="s">
        <v>14510</v>
      </c>
      <c r="R170" s="133" t="s">
        <v>136</v>
      </c>
      <c r="S170" s="140" t="s">
        <v>6847</v>
      </c>
      <c r="T170" s="142">
        <v>27918.0</v>
      </c>
      <c r="U170" s="140" t="s">
        <v>6849</v>
      </c>
      <c r="V170" s="140" t="s">
        <v>14586</v>
      </c>
      <c r="W170" s="140"/>
    </row>
    <row r="171" ht="22.5" customHeight="1">
      <c r="A171" s="135">
        <v>46023.09939814815</v>
      </c>
      <c r="B171" s="136" t="s">
        <v>5309</v>
      </c>
      <c r="C171" s="153"/>
      <c r="D171" s="136" t="s">
        <v>11286</v>
      </c>
      <c r="E171" s="137">
        <v>31644.0</v>
      </c>
      <c r="F171" s="136" t="s">
        <v>634</v>
      </c>
      <c r="G171" s="136" t="s">
        <v>15467</v>
      </c>
      <c r="H171" s="136" t="s">
        <v>15468</v>
      </c>
      <c r="I171" s="121" t="str">
        <f>VLOOKUP(CLEAN(F171),'4-1 World Bank Categories'!$B$4:$C$220,2,FALSE)</f>
        <v>Middle income</v>
      </c>
      <c r="J171" s="136" t="s">
        <v>5311</v>
      </c>
      <c r="K171" s="136" t="s">
        <v>14512</v>
      </c>
      <c r="L171" s="136" t="s">
        <v>14508</v>
      </c>
      <c r="M171" s="136" t="s">
        <v>15469</v>
      </c>
      <c r="N171" s="136" t="s">
        <v>15470</v>
      </c>
      <c r="O171" s="136" t="s">
        <v>15471</v>
      </c>
      <c r="P171" s="136" t="s">
        <v>14509</v>
      </c>
      <c r="Q171" s="124" t="s">
        <v>14510</v>
      </c>
      <c r="R171" s="125" t="s">
        <v>7680</v>
      </c>
      <c r="S171" s="140" t="s">
        <v>5309</v>
      </c>
      <c r="T171" s="142">
        <v>31644.0</v>
      </c>
      <c r="U171" s="140" t="s">
        <v>5311</v>
      </c>
      <c r="V171" s="140" t="s">
        <v>14536</v>
      </c>
      <c r="W171" s="140"/>
    </row>
    <row r="172" ht="22.5" customHeight="1">
      <c r="A172" s="161">
        <v>46023.14255787037</v>
      </c>
      <c r="B172" s="162" t="s">
        <v>15480</v>
      </c>
      <c r="C172" s="163"/>
      <c r="D172" s="162" t="s">
        <v>11286</v>
      </c>
      <c r="E172" s="164">
        <v>28817.0</v>
      </c>
      <c r="F172" s="136" t="s">
        <v>272</v>
      </c>
      <c r="G172" s="162" t="s">
        <v>15481</v>
      </c>
      <c r="H172" s="162" t="s">
        <v>15482</v>
      </c>
      <c r="I172" s="121" t="str">
        <f>VLOOKUP(CLEAN(F172),'4-1 World Bank Categories'!$B$4:$C$220,2,FALSE)</f>
        <v>Low income</v>
      </c>
      <c r="J172" s="162" t="s">
        <v>6759</v>
      </c>
      <c r="K172" s="162" t="s">
        <v>14512</v>
      </c>
      <c r="L172" s="162" t="s">
        <v>14585</v>
      </c>
      <c r="M172" s="162"/>
      <c r="N172" s="162"/>
      <c r="O172" s="162"/>
      <c r="P172" s="162" t="s">
        <v>14509</v>
      </c>
      <c r="Q172" s="124" t="s">
        <v>14510</v>
      </c>
      <c r="R172" s="125" t="s">
        <v>7680</v>
      </c>
      <c r="S172" s="140" t="s">
        <v>6757</v>
      </c>
      <c r="T172" s="142">
        <v>28817.0</v>
      </c>
      <c r="U172" s="140" t="s">
        <v>6759</v>
      </c>
      <c r="V172" s="140" t="s">
        <v>14586</v>
      </c>
      <c r="W172" s="140"/>
    </row>
    <row r="173" ht="22.5" customHeight="1">
      <c r="A173" s="143">
        <v>46023.20013888889</v>
      </c>
      <c r="B173" s="144" t="s">
        <v>15488</v>
      </c>
      <c r="C173" s="144" t="s">
        <v>15489</v>
      </c>
      <c r="D173" s="144" t="s">
        <v>11286</v>
      </c>
      <c r="E173" s="145">
        <v>30682.0</v>
      </c>
      <c r="F173" s="136" t="s">
        <v>498</v>
      </c>
      <c r="G173" s="144" t="s">
        <v>15490</v>
      </c>
      <c r="H173" s="144" t="s">
        <v>15491</v>
      </c>
      <c r="I173" s="121" t="str">
        <f>VLOOKUP(CLEAN(F173),'4-1 World Bank Categories'!$B$4:$C$220,2,FALSE)</f>
        <v>Middle income</v>
      </c>
      <c r="J173" s="144" t="s">
        <v>4776</v>
      </c>
      <c r="K173" s="144" t="s">
        <v>14512</v>
      </c>
      <c r="L173" s="144" t="s">
        <v>14508</v>
      </c>
      <c r="M173" s="144"/>
      <c r="N173" s="144"/>
      <c r="O173" s="144"/>
      <c r="P173" s="144" t="s">
        <v>14509</v>
      </c>
      <c r="Q173" s="124" t="s">
        <v>14510</v>
      </c>
      <c r="R173" s="125" t="s">
        <v>7680</v>
      </c>
      <c r="S173" s="140" t="s">
        <v>15492</v>
      </c>
      <c r="T173" s="142">
        <v>30682.0</v>
      </c>
      <c r="U173" s="140" t="s">
        <v>4776</v>
      </c>
      <c r="V173" s="140" t="s">
        <v>14586</v>
      </c>
      <c r="W173" s="140"/>
    </row>
    <row r="174" ht="22.5" customHeight="1">
      <c r="A174" s="135">
        <v>46024.64171296296</v>
      </c>
      <c r="B174" s="136" t="s">
        <v>15497</v>
      </c>
      <c r="C174" s="153"/>
      <c r="D174" s="136" t="s">
        <v>11286</v>
      </c>
      <c r="E174" s="137">
        <v>36513.0</v>
      </c>
      <c r="F174" s="136" t="s">
        <v>634</v>
      </c>
      <c r="G174" s="136" t="s">
        <v>15498</v>
      </c>
      <c r="H174" s="136" t="s">
        <v>15499</v>
      </c>
      <c r="I174" s="121" t="str">
        <f>VLOOKUP(CLEAN(F174),'4-1 World Bank Categories'!$B$4:$C$220,2,FALSE)</f>
        <v>Middle income</v>
      </c>
      <c r="J174" s="136" t="s">
        <v>6842</v>
      </c>
      <c r="K174" s="136" t="s">
        <v>14507</v>
      </c>
      <c r="L174" s="136" t="s">
        <v>14585</v>
      </c>
      <c r="M174" s="136"/>
      <c r="N174" s="136"/>
      <c r="O174" s="136"/>
      <c r="P174" s="136" t="s">
        <v>14509</v>
      </c>
      <c r="Q174" s="124" t="s">
        <v>14510</v>
      </c>
      <c r="R174" s="125" t="s">
        <v>14516</v>
      </c>
      <c r="S174" s="140" t="s">
        <v>6841</v>
      </c>
      <c r="T174" s="142">
        <v>36513.0</v>
      </c>
      <c r="U174" s="140" t="s">
        <v>6842</v>
      </c>
      <c r="V174" s="140" t="s">
        <v>14536</v>
      </c>
      <c r="W174" s="140"/>
    </row>
    <row r="175" ht="22.5" customHeight="1">
      <c r="A175" s="165">
        <v>46024.92052083334</v>
      </c>
      <c r="B175" s="166" t="s">
        <v>15500</v>
      </c>
      <c r="C175" s="167"/>
      <c r="D175" s="166" t="s">
        <v>11286</v>
      </c>
      <c r="E175" s="168">
        <v>37639.0</v>
      </c>
      <c r="F175" s="166" t="s">
        <v>314</v>
      </c>
      <c r="G175" s="166" t="s">
        <v>15501</v>
      </c>
      <c r="H175" s="166" t="s">
        <v>7454</v>
      </c>
      <c r="I175" s="121" t="str">
        <f>VLOOKUP(CLEAN(F175),'4-1 World Bank Categories'!$B$4:$C$220,2,FALSE)</f>
        <v>Middle income</v>
      </c>
      <c r="J175" s="166" t="s">
        <v>1549</v>
      </c>
      <c r="K175" s="166" t="s">
        <v>14507</v>
      </c>
      <c r="L175" s="166" t="s">
        <v>14508</v>
      </c>
      <c r="M175" s="166"/>
      <c r="N175" s="166"/>
      <c r="O175" s="166"/>
      <c r="P175" s="166" t="s">
        <v>14509</v>
      </c>
      <c r="Q175" s="124" t="s">
        <v>14510</v>
      </c>
      <c r="R175" s="125" t="s">
        <v>14516</v>
      </c>
      <c r="S175" s="140" t="s">
        <v>15500</v>
      </c>
      <c r="T175" s="142">
        <v>37639.0</v>
      </c>
      <c r="U175" s="140" t="s">
        <v>1549</v>
      </c>
      <c r="V175" s="140" t="s">
        <v>14536</v>
      </c>
      <c r="W175" s="140"/>
    </row>
    <row r="176" ht="22.5" customHeight="1">
      <c r="A176" s="135">
        <v>46027.78636574074</v>
      </c>
      <c r="B176" s="136" t="s">
        <v>15517</v>
      </c>
      <c r="C176" s="153"/>
      <c r="D176" s="136" t="s">
        <v>11286</v>
      </c>
      <c r="E176" s="137">
        <v>28601.0</v>
      </c>
      <c r="F176" s="136" t="s">
        <v>14651</v>
      </c>
      <c r="G176" s="136" t="s">
        <v>15518</v>
      </c>
      <c r="H176" s="136" t="s">
        <v>15519</v>
      </c>
      <c r="I176" s="121" t="str">
        <f>VLOOKUP(CLEAN(F176),'4-1 World Bank Categories'!$B$4:$C$220,2,FALSE)</f>
        <v>Middle income</v>
      </c>
      <c r="J176" s="136" t="s">
        <v>1434</v>
      </c>
      <c r="K176" s="136" t="s">
        <v>14507</v>
      </c>
      <c r="L176" s="136" t="s">
        <v>14508</v>
      </c>
      <c r="M176" s="136" t="s">
        <v>15520</v>
      </c>
      <c r="N176" s="136"/>
      <c r="O176" s="136"/>
      <c r="P176" s="136" t="s">
        <v>14509</v>
      </c>
      <c r="Q176" s="124" t="s">
        <v>14510</v>
      </c>
      <c r="R176" s="133" t="s">
        <v>14516</v>
      </c>
      <c r="S176" s="140" t="s">
        <v>1432</v>
      </c>
      <c r="T176" s="142">
        <v>28601.0</v>
      </c>
      <c r="U176" s="140" t="s">
        <v>1434</v>
      </c>
      <c r="V176" s="140" t="s">
        <v>14586</v>
      </c>
      <c r="W176" s="140"/>
    </row>
    <row r="177" ht="22.5" customHeight="1">
      <c r="A177" s="135">
        <v>46027.909479166665</v>
      </c>
      <c r="B177" s="136" t="s">
        <v>15521</v>
      </c>
      <c r="C177" s="153"/>
      <c r="D177" s="136" t="s">
        <v>11286</v>
      </c>
      <c r="E177" s="137">
        <v>36703.0</v>
      </c>
      <c r="F177" s="136" t="s">
        <v>15522</v>
      </c>
      <c r="G177" s="136" t="s">
        <v>15523</v>
      </c>
      <c r="H177" s="136" t="s">
        <v>15524</v>
      </c>
      <c r="I177" s="121" t="str">
        <f>VLOOKUP(CLEAN(F177),'4-1 World Bank Categories'!$B$4:$C$220,2,FALSE)</f>
        <v>High income</v>
      </c>
      <c r="J177" s="136" t="s">
        <v>7250</v>
      </c>
      <c r="K177" s="136" t="s">
        <v>14507</v>
      </c>
      <c r="L177" s="136" t="s">
        <v>14508</v>
      </c>
      <c r="M177" s="136"/>
      <c r="N177" s="136"/>
      <c r="O177" s="136"/>
      <c r="P177" s="136" t="s">
        <v>14509</v>
      </c>
      <c r="Q177" s="124" t="s">
        <v>14510</v>
      </c>
      <c r="R177" s="125" t="s">
        <v>7680</v>
      </c>
      <c r="S177" s="140" t="s">
        <v>7248</v>
      </c>
      <c r="T177" s="142">
        <v>36703.0</v>
      </c>
      <c r="U177" s="140" t="s">
        <v>7250</v>
      </c>
      <c r="V177" s="140" t="s">
        <v>14536</v>
      </c>
      <c r="W177" s="140"/>
    </row>
    <row r="178" ht="22.5" customHeight="1">
      <c r="A178" s="135">
        <v>46028.649305555555</v>
      </c>
      <c r="B178" s="136" t="s">
        <v>15531</v>
      </c>
      <c r="C178" s="136" t="s">
        <v>15532</v>
      </c>
      <c r="D178" s="136" t="s">
        <v>11286</v>
      </c>
      <c r="E178" s="137">
        <v>30817.0</v>
      </c>
      <c r="F178" s="136" t="s">
        <v>448</v>
      </c>
      <c r="G178" s="136" t="s">
        <v>15533</v>
      </c>
      <c r="H178" s="136" t="s">
        <v>15534</v>
      </c>
      <c r="I178" s="121" t="str">
        <f>VLOOKUP(CLEAN(F178),'4-1 World Bank Categories'!$B$4:$C$220,2,FALSE)</f>
        <v>Middle income</v>
      </c>
      <c r="J178" s="136" t="s">
        <v>12445</v>
      </c>
      <c r="K178" s="136" t="s">
        <v>14512</v>
      </c>
      <c r="L178" s="136" t="s">
        <v>14592</v>
      </c>
      <c r="M178" s="136"/>
      <c r="N178" s="136"/>
      <c r="O178" s="136"/>
      <c r="P178" s="136" t="s">
        <v>14509</v>
      </c>
      <c r="Q178" s="124" t="s">
        <v>14510</v>
      </c>
      <c r="R178" s="175" t="s">
        <v>7680</v>
      </c>
      <c r="S178" s="140" t="s">
        <v>3959</v>
      </c>
      <c r="T178" s="142">
        <v>30817.0</v>
      </c>
      <c r="U178" s="176" t="s">
        <v>17051</v>
      </c>
      <c r="V178" s="140" t="s">
        <v>15536</v>
      </c>
      <c r="W178" s="140"/>
    </row>
    <row r="179" ht="22.5" customHeight="1">
      <c r="A179" s="135">
        <v>46029.174733796295</v>
      </c>
      <c r="B179" s="136" t="s">
        <v>455</v>
      </c>
      <c r="C179" s="153"/>
      <c r="D179" s="136" t="s">
        <v>11316</v>
      </c>
      <c r="E179" s="137">
        <v>34179.0</v>
      </c>
      <c r="F179" s="136" t="s">
        <v>122</v>
      </c>
      <c r="G179" s="136" t="s">
        <v>15543</v>
      </c>
      <c r="H179" s="136" t="s">
        <v>562</v>
      </c>
      <c r="I179" s="121" t="str">
        <f>VLOOKUP(CLEAN(F179),'4-1 World Bank Categories'!$B$4:$C$220,2,FALSE)</f>
        <v>Middle income</v>
      </c>
      <c r="J179" s="136" t="s">
        <v>457</v>
      </c>
      <c r="K179" s="136" t="s">
        <v>14512</v>
      </c>
      <c r="L179" s="136" t="s">
        <v>14876</v>
      </c>
      <c r="M179" s="136" t="s">
        <v>15544</v>
      </c>
      <c r="N179" s="136"/>
      <c r="O179" s="136"/>
      <c r="P179" s="136" t="s">
        <v>14509</v>
      </c>
      <c r="Q179" s="124" t="s">
        <v>14510</v>
      </c>
      <c r="R179" s="125" t="s">
        <v>14516</v>
      </c>
      <c r="S179" s="140" t="s">
        <v>455</v>
      </c>
      <c r="T179" s="142">
        <v>34179.0</v>
      </c>
      <c r="U179" s="140" t="s">
        <v>457</v>
      </c>
      <c r="V179" s="140" t="s">
        <v>14536</v>
      </c>
      <c r="W179" s="140"/>
    </row>
    <row r="180" ht="22.5" customHeight="1">
      <c r="A180" s="135">
        <v>46030.285532407404</v>
      </c>
      <c r="B180" s="136" t="s">
        <v>1327</v>
      </c>
      <c r="C180" s="153"/>
      <c r="D180" s="136" t="s">
        <v>11286</v>
      </c>
      <c r="E180" s="137">
        <v>31724.0</v>
      </c>
      <c r="F180" s="136" t="s">
        <v>634</v>
      </c>
      <c r="G180" s="136" t="s">
        <v>15548</v>
      </c>
      <c r="H180" s="136" t="s">
        <v>11682</v>
      </c>
      <c r="I180" s="121" t="str">
        <f>VLOOKUP(CLEAN(F180),'4-1 World Bank Categories'!$B$4:$C$220,2,FALSE)</f>
        <v>Middle income</v>
      </c>
      <c r="J180" s="136" t="s">
        <v>1329</v>
      </c>
      <c r="K180" s="136" t="s">
        <v>14507</v>
      </c>
      <c r="L180" s="136" t="s">
        <v>14508</v>
      </c>
      <c r="M180" s="136"/>
      <c r="N180" s="136"/>
      <c r="O180" s="136"/>
      <c r="P180" s="136" t="s">
        <v>14509</v>
      </c>
      <c r="Q180" s="124" t="s">
        <v>14510</v>
      </c>
      <c r="R180" s="133" t="s">
        <v>14516</v>
      </c>
      <c r="S180" s="140" t="s">
        <v>1327</v>
      </c>
      <c r="T180" s="142">
        <v>31724.0</v>
      </c>
      <c r="U180" s="140" t="s">
        <v>1329</v>
      </c>
      <c r="V180" s="140" t="s">
        <v>14536</v>
      </c>
      <c r="W180" s="140"/>
    </row>
    <row r="181" ht="22.5" customHeight="1">
      <c r="A181" s="135">
        <v>46030.645844907405</v>
      </c>
      <c r="B181" s="136" t="s">
        <v>4092</v>
      </c>
      <c r="C181" s="153"/>
      <c r="D181" s="136" t="s">
        <v>11316</v>
      </c>
      <c r="E181" s="137">
        <v>33521.0</v>
      </c>
      <c r="F181" s="136" t="s">
        <v>2409</v>
      </c>
      <c r="G181" s="136" t="s">
        <v>15549</v>
      </c>
      <c r="H181" s="136" t="s">
        <v>15550</v>
      </c>
      <c r="I181" s="121" t="str">
        <f>VLOOKUP(CLEAN(F181),'4-1 World Bank Categories'!$B$4:$C$220,2,FALSE)</f>
        <v>Low income</v>
      </c>
      <c r="J181" s="136" t="s">
        <v>4094</v>
      </c>
      <c r="K181" s="136" t="s">
        <v>14507</v>
      </c>
      <c r="L181" s="147">
        <v>46202.0</v>
      </c>
      <c r="M181" s="136"/>
      <c r="N181" s="136"/>
      <c r="O181" s="136"/>
      <c r="P181" s="136" t="s">
        <v>14509</v>
      </c>
      <c r="Q181" s="124" t="s">
        <v>14510</v>
      </c>
      <c r="R181" s="125" t="s">
        <v>7680</v>
      </c>
      <c r="S181" s="140" t="s">
        <v>4092</v>
      </c>
      <c r="T181" s="142">
        <v>33521.0</v>
      </c>
      <c r="U181" s="140" t="s">
        <v>4094</v>
      </c>
      <c r="V181" s="140" t="s">
        <v>14536</v>
      </c>
      <c r="W181" s="140"/>
    </row>
    <row r="182" ht="22.5" customHeight="1">
      <c r="A182" s="143">
        <v>46031.707824074074</v>
      </c>
      <c r="B182" s="144" t="s">
        <v>15551</v>
      </c>
      <c r="C182" s="144" t="s">
        <v>767</v>
      </c>
      <c r="D182" s="144" t="s">
        <v>11316</v>
      </c>
      <c r="E182" s="145">
        <v>28098.0</v>
      </c>
      <c r="F182" s="144" t="s">
        <v>13837</v>
      </c>
      <c r="G182" s="144" t="s">
        <v>15552</v>
      </c>
      <c r="H182" s="144" t="s">
        <v>11590</v>
      </c>
      <c r="I182" s="121" t="str">
        <f>VLOOKUP(CLEAN(F182),'4-1 World Bank Categories'!$B$4:$C$220,2,FALSE)</f>
        <v>Middle income</v>
      </c>
      <c r="J182" s="144" t="s">
        <v>7622</v>
      </c>
      <c r="K182" s="144" t="s">
        <v>14507</v>
      </c>
      <c r="L182" s="144" t="s">
        <v>14508</v>
      </c>
      <c r="M182" s="144" t="s">
        <v>15553</v>
      </c>
      <c r="N182" s="144"/>
      <c r="O182" s="144"/>
      <c r="P182" s="144" t="s">
        <v>14509</v>
      </c>
      <c r="Q182" s="124" t="s">
        <v>14510</v>
      </c>
      <c r="R182" s="133" t="s">
        <v>7680</v>
      </c>
      <c r="S182" s="140" t="s">
        <v>15554</v>
      </c>
      <c r="T182" s="142">
        <v>28098.0</v>
      </c>
      <c r="U182" s="140" t="s">
        <v>7622</v>
      </c>
      <c r="V182" s="140" t="s">
        <v>14536</v>
      </c>
      <c r="W182" s="140"/>
    </row>
    <row r="183" ht="22.5" customHeight="1">
      <c r="A183" s="135">
        <v>46034.835868055554</v>
      </c>
      <c r="B183" s="136" t="s">
        <v>15558</v>
      </c>
      <c r="C183" s="136" t="s">
        <v>15559</v>
      </c>
      <c r="D183" s="136" t="s">
        <v>11316</v>
      </c>
      <c r="E183" s="137">
        <v>34308.0</v>
      </c>
      <c r="F183" s="136" t="s">
        <v>675</v>
      </c>
      <c r="G183" s="136" t="s">
        <v>15560</v>
      </c>
      <c r="H183" s="136" t="s">
        <v>11650</v>
      </c>
      <c r="I183" s="121" t="str">
        <f>VLOOKUP(CLEAN(F183),'4-1 World Bank Categories'!$B$4:$C$220,2,FALSE)</f>
        <v>Low income</v>
      </c>
      <c r="J183" s="136" t="s">
        <v>7554</v>
      </c>
      <c r="K183" s="136" t="s">
        <v>14507</v>
      </c>
      <c r="L183" s="136" t="s">
        <v>14648</v>
      </c>
      <c r="M183" s="136"/>
      <c r="N183" s="136"/>
      <c r="O183" s="136"/>
      <c r="P183" s="136" t="s">
        <v>14509</v>
      </c>
      <c r="Q183" s="124" t="s">
        <v>14510</v>
      </c>
      <c r="R183" s="125" t="s">
        <v>14516</v>
      </c>
      <c r="S183" s="140" t="s">
        <v>15558</v>
      </c>
      <c r="T183" s="142">
        <v>34308.0</v>
      </c>
      <c r="U183" s="140" t="s">
        <v>7554</v>
      </c>
      <c r="V183" s="140" t="s">
        <v>14536</v>
      </c>
      <c r="W183" s="140"/>
    </row>
    <row r="184" ht="22.5" customHeight="1">
      <c r="A184" s="165">
        <v>46036.194340277776</v>
      </c>
      <c r="B184" s="166" t="s">
        <v>15563</v>
      </c>
      <c r="C184" s="167"/>
      <c r="D184" s="166" t="s">
        <v>11316</v>
      </c>
      <c r="E184" s="168">
        <v>37541.0</v>
      </c>
      <c r="F184" s="166" t="s">
        <v>1286</v>
      </c>
      <c r="G184" s="166" t="s">
        <v>15564</v>
      </c>
      <c r="H184" s="166" t="s">
        <v>7454</v>
      </c>
      <c r="I184" s="121" t="str">
        <f>VLOOKUP(CLEAN(F184),'4-1 World Bank Categories'!$B$4:$C$220,2,FALSE)</f>
        <v>High income</v>
      </c>
      <c r="J184" s="166" t="s">
        <v>1510</v>
      </c>
      <c r="K184" s="166" t="s">
        <v>14507</v>
      </c>
      <c r="L184" s="166" t="s">
        <v>14508</v>
      </c>
      <c r="M184" s="166"/>
      <c r="N184" s="166"/>
      <c r="O184" s="166"/>
      <c r="P184" s="166" t="s">
        <v>14509</v>
      </c>
      <c r="Q184" s="124" t="s">
        <v>14510</v>
      </c>
      <c r="R184" s="133" t="s">
        <v>7680</v>
      </c>
      <c r="S184" s="140" t="s">
        <v>1508</v>
      </c>
      <c r="T184" s="142">
        <v>37541.0</v>
      </c>
      <c r="U184" s="140" t="s">
        <v>1510</v>
      </c>
      <c r="V184" s="140" t="s">
        <v>15565</v>
      </c>
      <c r="W184" s="140"/>
    </row>
    <row r="185" ht="22.5" customHeight="1">
      <c r="A185" s="135">
        <v>46036.462164351855</v>
      </c>
      <c r="B185" s="136" t="s">
        <v>5339</v>
      </c>
      <c r="C185" s="153"/>
      <c r="D185" s="136" t="s">
        <v>11316</v>
      </c>
      <c r="E185" s="137">
        <v>38177.0</v>
      </c>
      <c r="F185" s="136" t="s">
        <v>192</v>
      </c>
      <c r="G185" s="136" t="s">
        <v>15566</v>
      </c>
      <c r="H185" s="136" t="s">
        <v>15567</v>
      </c>
      <c r="I185" s="121" t="str">
        <f>VLOOKUP(CLEAN(F185),'4-1 World Bank Categories'!$B$4:$C$220,2,FALSE)</f>
        <v>Middle income</v>
      </c>
      <c r="J185" s="136" t="s">
        <v>5341</v>
      </c>
      <c r="K185" s="136" t="s">
        <v>14507</v>
      </c>
      <c r="L185" s="136" t="s">
        <v>14508</v>
      </c>
      <c r="M185" s="136"/>
      <c r="N185" s="136"/>
      <c r="O185" s="136"/>
      <c r="P185" s="136" t="s">
        <v>14509</v>
      </c>
      <c r="Q185" s="124" t="s">
        <v>14510</v>
      </c>
      <c r="R185" s="133" t="s">
        <v>7680</v>
      </c>
      <c r="S185" s="140" t="s">
        <v>5339</v>
      </c>
      <c r="T185" s="142">
        <v>38177.0</v>
      </c>
      <c r="U185" s="140" t="s">
        <v>5341</v>
      </c>
      <c r="V185" s="140" t="s">
        <v>14536</v>
      </c>
      <c r="W185" s="140"/>
    </row>
    <row r="186" ht="22.5" customHeight="1">
      <c r="A186" s="135">
        <v>46036.474131944444</v>
      </c>
      <c r="B186" s="136" t="s">
        <v>15568</v>
      </c>
      <c r="C186" s="153"/>
      <c r="D186" s="136" t="s">
        <v>11316</v>
      </c>
      <c r="E186" s="137">
        <v>34163.0</v>
      </c>
      <c r="F186" s="136" t="s">
        <v>192</v>
      </c>
      <c r="G186" s="136" t="s">
        <v>15569</v>
      </c>
      <c r="H186" s="136" t="s">
        <v>11590</v>
      </c>
      <c r="I186" s="121" t="str">
        <f>VLOOKUP(CLEAN(F186),'4-1 World Bank Categories'!$B$4:$C$220,2,FALSE)</f>
        <v>Middle income</v>
      </c>
      <c r="J186" s="136" t="s">
        <v>7609</v>
      </c>
      <c r="K186" s="136" t="s">
        <v>14507</v>
      </c>
      <c r="L186" s="136" t="s">
        <v>14508</v>
      </c>
      <c r="M186" s="136"/>
      <c r="N186" s="136"/>
      <c r="O186" s="136"/>
      <c r="P186" s="136" t="s">
        <v>14509</v>
      </c>
      <c r="Q186" s="124" t="s">
        <v>14510</v>
      </c>
      <c r="R186" s="125" t="s">
        <v>7680</v>
      </c>
      <c r="S186" s="140" t="s">
        <v>7607</v>
      </c>
      <c r="T186" s="142">
        <v>34163.0</v>
      </c>
      <c r="U186" s="140" t="s">
        <v>7609</v>
      </c>
      <c r="V186" s="140" t="s">
        <v>14536</v>
      </c>
      <c r="W186" s="140"/>
    </row>
    <row r="187" ht="22.5" customHeight="1">
      <c r="A187" s="135">
        <v>46037.537766203706</v>
      </c>
      <c r="B187" s="136" t="s">
        <v>7653</v>
      </c>
      <c r="C187" s="153"/>
      <c r="D187" s="136" t="s">
        <v>11316</v>
      </c>
      <c r="E187" s="137">
        <v>27957.0</v>
      </c>
      <c r="F187" s="136" t="s">
        <v>448</v>
      </c>
      <c r="G187" s="136" t="s">
        <v>15573</v>
      </c>
      <c r="H187" s="136" t="s">
        <v>15574</v>
      </c>
      <c r="I187" s="121" t="str">
        <f>VLOOKUP(CLEAN(F187),'4-1 World Bank Categories'!$B$4:$C$220,2,FALSE)</f>
        <v>Middle income</v>
      </c>
      <c r="J187" s="136" t="s">
        <v>15575</v>
      </c>
      <c r="K187" s="136" t="s">
        <v>14507</v>
      </c>
      <c r="L187" s="136" t="s">
        <v>14508</v>
      </c>
      <c r="M187" s="136"/>
      <c r="N187" s="136"/>
      <c r="O187" s="136"/>
      <c r="P187" s="136" t="s">
        <v>14509</v>
      </c>
      <c r="Q187" s="124" t="s">
        <v>14510</v>
      </c>
      <c r="R187" s="125" t="s">
        <v>7680</v>
      </c>
      <c r="S187" s="140" t="s">
        <v>4447</v>
      </c>
      <c r="T187" s="142">
        <v>27957.0</v>
      </c>
      <c r="U187" s="140" t="s">
        <v>4449</v>
      </c>
      <c r="V187" s="140" t="s">
        <v>14536</v>
      </c>
      <c r="W187" s="140"/>
    </row>
    <row r="188" ht="22.5" customHeight="1">
      <c r="A188" s="135">
        <v>46038.40107638889</v>
      </c>
      <c r="B188" s="136" t="s">
        <v>15576</v>
      </c>
      <c r="C188" s="153"/>
      <c r="D188" s="136" t="s">
        <v>11286</v>
      </c>
      <c r="E188" s="137">
        <v>22296.0</v>
      </c>
      <c r="F188" s="136" t="s">
        <v>15577</v>
      </c>
      <c r="G188" s="136" t="s">
        <v>15578</v>
      </c>
      <c r="H188" s="136" t="s">
        <v>15579</v>
      </c>
      <c r="I188" s="121" t="str">
        <f>VLOOKUP(CLEAN(F188),'4-1 World Bank Categories'!$B$4:$C$220,2,FALSE)</f>
        <v>Middle income</v>
      </c>
      <c r="J188" s="136" t="s">
        <v>6406</v>
      </c>
      <c r="K188" s="136" t="s">
        <v>14507</v>
      </c>
      <c r="L188" s="136" t="s">
        <v>14592</v>
      </c>
      <c r="M188" s="136"/>
      <c r="N188" s="136"/>
      <c r="O188" s="136"/>
      <c r="P188" s="136" t="s">
        <v>14509</v>
      </c>
      <c r="Q188" s="124" t="s">
        <v>14510</v>
      </c>
      <c r="R188" s="133" t="s">
        <v>7680</v>
      </c>
      <c r="S188" s="140" t="s">
        <v>6404</v>
      </c>
      <c r="T188" s="142">
        <v>22296.0</v>
      </c>
      <c r="U188" s="140" t="s">
        <v>6406</v>
      </c>
      <c r="V188" s="140" t="s">
        <v>14586</v>
      </c>
      <c r="W188" s="140"/>
    </row>
    <row r="189" ht="22.5" customHeight="1">
      <c r="A189" s="135">
        <v>46038.50398148148</v>
      </c>
      <c r="B189" s="136" t="s">
        <v>15580</v>
      </c>
      <c r="C189" s="153"/>
      <c r="D189" s="136" t="s">
        <v>11286</v>
      </c>
      <c r="E189" s="137">
        <v>36205.0</v>
      </c>
      <c r="F189" s="136" t="s">
        <v>192</v>
      </c>
      <c r="G189" s="136" t="s">
        <v>15581</v>
      </c>
      <c r="H189" s="136" t="s">
        <v>15582</v>
      </c>
      <c r="I189" s="121" t="str">
        <f>VLOOKUP(CLEAN(F189),'4-1 World Bank Categories'!$B$4:$C$220,2,FALSE)</f>
        <v>Middle income</v>
      </c>
      <c r="J189" s="136" t="s">
        <v>5019</v>
      </c>
      <c r="K189" s="136" t="s">
        <v>14507</v>
      </c>
      <c r="L189" s="136" t="s">
        <v>14508</v>
      </c>
      <c r="M189" s="136"/>
      <c r="N189" s="136"/>
      <c r="O189" s="136"/>
      <c r="P189" s="136" t="s">
        <v>14509</v>
      </c>
      <c r="Q189" s="124" t="s">
        <v>14510</v>
      </c>
      <c r="R189" s="125" t="s">
        <v>7680</v>
      </c>
      <c r="S189" s="140" t="s">
        <v>5017</v>
      </c>
      <c r="T189" s="142">
        <v>36205.0</v>
      </c>
      <c r="U189" s="140" t="s">
        <v>5019</v>
      </c>
      <c r="V189" s="140" t="s">
        <v>14536</v>
      </c>
      <c r="W189" s="140"/>
    </row>
    <row r="190" ht="22.5" customHeight="1">
      <c r="A190" s="128">
        <v>46039.93455592592</v>
      </c>
      <c r="B190" s="129" t="s">
        <v>15583</v>
      </c>
      <c r="C190" s="130"/>
      <c r="D190" s="129" t="s">
        <v>11286</v>
      </c>
      <c r="E190" s="131">
        <v>30243.0</v>
      </c>
      <c r="F190" s="129" t="s">
        <v>634</v>
      </c>
      <c r="G190" s="129" t="s">
        <v>15584</v>
      </c>
      <c r="H190" s="129" t="s">
        <v>15529</v>
      </c>
      <c r="I190" s="121" t="str">
        <f>VLOOKUP(CLEAN(F190),'4-1 World Bank Categories'!$B$4:$C$220,2,FALSE)</f>
        <v>Middle income</v>
      </c>
      <c r="J190" s="129" t="s">
        <v>7388</v>
      </c>
      <c r="K190" s="129" t="s">
        <v>14507</v>
      </c>
      <c r="L190" s="129" t="s">
        <v>14508</v>
      </c>
      <c r="M190" s="130"/>
      <c r="N190" s="129"/>
      <c r="O190" s="129"/>
      <c r="P190" s="129" t="s">
        <v>14509</v>
      </c>
      <c r="Q190" s="124" t="s">
        <v>14510</v>
      </c>
      <c r="R190" s="133" t="s">
        <v>14516</v>
      </c>
      <c r="S190" s="134" t="s">
        <v>7386</v>
      </c>
      <c r="T190" s="127"/>
      <c r="U190" s="127"/>
      <c r="V190" s="127"/>
      <c r="W190" s="127"/>
    </row>
    <row r="191" ht="22.5" customHeight="1">
      <c r="A191" s="143">
        <v>46040.91722222222</v>
      </c>
      <c r="B191" s="144" t="s">
        <v>15591</v>
      </c>
      <c r="C191" s="144" t="s">
        <v>15592</v>
      </c>
      <c r="D191" s="144" t="s">
        <v>11286</v>
      </c>
      <c r="E191" s="145">
        <v>36056.0</v>
      </c>
      <c r="F191" s="144" t="s">
        <v>192</v>
      </c>
      <c r="G191" s="144" t="s">
        <v>15593</v>
      </c>
      <c r="H191" s="144" t="s">
        <v>11590</v>
      </c>
      <c r="I191" s="121" t="str">
        <f>VLOOKUP(CLEAN(F191),'4-1 World Bank Categories'!$B$4:$C$220,2,FALSE)</f>
        <v>Middle income</v>
      </c>
      <c r="J191" s="144" t="s">
        <v>7705</v>
      </c>
      <c r="K191" s="144" t="s">
        <v>14507</v>
      </c>
      <c r="L191" s="144" t="s">
        <v>14592</v>
      </c>
      <c r="M191" s="144"/>
      <c r="N191" s="144"/>
      <c r="O191" s="144"/>
      <c r="P191" s="144" t="s">
        <v>14509</v>
      </c>
      <c r="Q191" s="124" t="s">
        <v>14510</v>
      </c>
      <c r="R191" s="125" t="s">
        <v>14516</v>
      </c>
      <c r="S191" s="140" t="s">
        <v>7704</v>
      </c>
      <c r="T191" s="142">
        <v>36056.0</v>
      </c>
      <c r="U191" s="140" t="s">
        <v>7705</v>
      </c>
      <c r="V191" s="140" t="s">
        <v>14536</v>
      </c>
      <c r="W191" s="140"/>
    </row>
    <row r="192" ht="22.5" customHeight="1">
      <c r="A192" s="135">
        <v>46042.005740740744</v>
      </c>
      <c r="B192" s="136" t="s">
        <v>7741</v>
      </c>
      <c r="C192" s="153"/>
      <c r="D192" s="136" t="s">
        <v>11286</v>
      </c>
      <c r="E192" s="137">
        <v>37259.0</v>
      </c>
      <c r="F192" s="136" t="s">
        <v>192</v>
      </c>
      <c r="G192" s="136" t="s">
        <v>15603</v>
      </c>
      <c r="H192" s="136" t="s">
        <v>15604</v>
      </c>
      <c r="I192" s="121" t="str">
        <f>VLOOKUP(CLEAN(F192),'4-1 World Bank Categories'!$B$4:$C$220,2,FALSE)</f>
        <v>Middle income</v>
      </c>
      <c r="J192" s="136" t="s">
        <v>7742</v>
      </c>
      <c r="K192" s="136" t="s">
        <v>14507</v>
      </c>
      <c r="L192" s="136" t="s">
        <v>14508</v>
      </c>
      <c r="M192" s="136" t="s">
        <v>15605</v>
      </c>
      <c r="N192" s="136"/>
      <c r="O192" s="136"/>
      <c r="P192" s="136" t="s">
        <v>14509</v>
      </c>
      <c r="Q192" s="124" t="s">
        <v>14510</v>
      </c>
      <c r="R192" s="125" t="s">
        <v>15606</v>
      </c>
      <c r="S192" s="140" t="s">
        <v>7741</v>
      </c>
      <c r="T192" s="142">
        <v>37259.0</v>
      </c>
      <c r="U192" s="140" t="s">
        <v>7742</v>
      </c>
      <c r="V192" s="140" t="s">
        <v>14536</v>
      </c>
      <c r="W192" s="140"/>
    </row>
    <row r="193" ht="22.5" customHeight="1">
      <c r="A193" s="135">
        <v>46042.88222222222</v>
      </c>
      <c r="B193" s="136" t="s">
        <v>7845</v>
      </c>
      <c r="C193" s="153"/>
      <c r="D193" s="136" t="s">
        <v>11316</v>
      </c>
      <c r="E193" s="137">
        <v>33142.0</v>
      </c>
      <c r="F193" s="136" t="s">
        <v>634</v>
      </c>
      <c r="G193" s="136" t="s">
        <v>15618</v>
      </c>
      <c r="H193" s="136" t="s">
        <v>15619</v>
      </c>
      <c r="I193" s="121" t="str">
        <f>VLOOKUP(CLEAN(F193),'4-1 World Bank Categories'!$B$4:$C$220,2,FALSE)</f>
        <v>Middle income</v>
      </c>
      <c r="J193" s="136" t="s">
        <v>7847</v>
      </c>
      <c r="K193" s="136" t="s">
        <v>14507</v>
      </c>
      <c r="L193" s="136" t="s">
        <v>14508</v>
      </c>
      <c r="M193" s="136"/>
      <c r="N193" s="136"/>
      <c r="O193" s="136"/>
      <c r="P193" s="136" t="s">
        <v>14509</v>
      </c>
      <c r="Q193" s="124" t="s">
        <v>14510</v>
      </c>
      <c r="R193" s="133" t="s">
        <v>7680</v>
      </c>
      <c r="S193" s="140" t="s">
        <v>7845</v>
      </c>
      <c r="T193" s="142">
        <v>33142.0</v>
      </c>
      <c r="U193" s="140" t="s">
        <v>7847</v>
      </c>
      <c r="V193" s="140" t="s">
        <v>14536</v>
      </c>
      <c r="W193" s="140"/>
    </row>
    <row r="194" ht="22.5" customHeight="1">
      <c r="A194" s="135">
        <v>46044.714733796296</v>
      </c>
      <c r="B194" s="136" t="s">
        <v>7835</v>
      </c>
      <c r="C194" s="136"/>
      <c r="D194" s="136" t="s">
        <v>11286</v>
      </c>
      <c r="E194" s="137">
        <v>31420.0</v>
      </c>
      <c r="F194" s="136" t="s">
        <v>14437</v>
      </c>
      <c r="G194" s="136" t="s">
        <v>15620</v>
      </c>
      <c r="H194" s="136" t="s">
        <v>15621</v>
      </c>
      <c r="I194" s="121" t="str">
        <f>VLOOKUP(CLEAN(F194),'4-1 World Bank Categories'!$B$4:$C$220,2,FALSE)</f>
        <v>Middle income</v>
      </c>
      <c r="J194" s="136" t="s">
        <v>7837</v>
      </c>
      <c r="K194" s="136" t="s">
        <v>14507</v>
      </c>
      <c r="L194" s="136" t="s">
        <v>14592</v>
      </c>
      <c r="M194" s="136"/>
      <c r="N194" s="136"/>
      <c r="O194" s="136"/>
      <c r="P194" s="136" t="s">
        <v>14509</v>
      </c>
      <c r="Q194" s="124" t="s">
        <v>14510</v>
      </c>
      <c r="R194" s="125" t="s">
        <v>7680</v>
      </c>
      <c r="S194" s="140" t="s">
        <v>7835</v>
      </c>
      <c r="T194" s="142">
        <v>31420.0</v>
      </c>
      <c r="U194" s="140" t="s">
        <v>7837</v>
      </c>
      <c r="V194" s="140" t="s">
        <v>14536</v>
      </c>
      <c r="W194" s="140"/>
    </row>
    <row r="195" ht="22.5" customHeight="1">
      <c r="A195" s="135">
        <v>46044.94137731481</v>
      </c>
      <c r="B195" s="136" t="s">
        <v>7964</v>
      </c>
      <c r="C195" s="136"/>
      <c r="D195" s="136" t="s">
        <v>11286</v>
      </c>
      <c r="E195" s="137">
        <v>28919.0</v>
      </c>
      <c r="F195" s="136" t="s">
        <v>405</v>
      </c>
      <c r="G195" s="136" t="s">
        <v>15622</v>
      </c>
      <c r="H195" s="136" t="s">
        <v>562</v>
      </c>
      <c r="I195" s="121" t="str">
        <f>VLOOKUP(CLEAN(F195),'4-1 World Bank Categories'!$B$4:$C$220,2,FALSE)</f>
        <v>Low income</v>
      </c>
      <c r="J195" s="136" t="s">
        <v>7966</v>
      </c>
      <c r="K195" s="136" t="s">
        <v>14507</v>
      </c>
      <c r="L195" s="136" t="s">
        <v>14508</v>
      </c>
      <c r="M195" s="136"/>
      <c r="N195" s="136"/>
      <c r="O195" s="136"/>
      <c r="P195" s="136" t="s">
        <v>14509</v>
      </c>
      <c r="Q195" s="124" t="s">
        <v>14510</v>
      </c>
      <c r="R195" s="133" t="s">
        <v>7680</v>
      </c>
      <c r="S195" s="140" t="s">
        <v>7964</v>
      </c>
      <c r="T195" s="142">
        <v>28919.0</v>
      </c>
      <c r="U195" s="140" t="s">
        <v>7966</v>
      </c>
      <c r="V195" s="140" t="s">
        <v>14536</v>
      </c>
      <c r="W195" s="140"/>
    </row>
    <row r="196" ht="22.5" customHeight="1">
      <c r="A196" s="135">
        <v>46046.19626157408</v>
      </c>
      <c r="B196" s="136" t="s">
        <v>15628</v>
      </c>
      <c r="C196" s="153"/>
      <c r="D196" s="136" t="s">
        <v>11316</v>
      </c>
      <c r="E196" s="137">
        <v>21506.0</v>
      </c>
      <c r="F196" s="136" t="s">
        <v>249</v>
      </c>
      <c r="G196" s="136" t="s">
        <v>15629</v>
      </c>
      <c r="H196" s="136" t="s">
        <v>15468</v>
      </c>
      <c r="I196" s="121" t="str">
        <f>VLOOKUP(CLEAN(F196),'4-1 World Bank Categories'!$B$4:$C$220,2,FALSE)</f>
        <v>High income</v>
      </c>
      <c r="J196" s="136" t="s">
        <v>7974</v>
      </c>
      <c r="K196" s="136" t="s">
        <v>14512</v>
      </c>
      <c r="L196" s="136" t="s">
        <v>14876</v>
      </c>
      <c r="M196" s="136"/>
      <c r="N196" s="136"/>
      <c r="O196" s="136"/>
      <c r="P196" s="136" t="s">
        <v>14509</v>
      </c>
      <c r="Q196" s="124" t="s">
        <v>14510</v>
      </c>
      <c r="R196" s="133" t="s">
        <v>7680</v>
      </c>
      <c r="S196" s="140" t="s">
        <v>7972</v>
      </c>
      <c r="T196" s="142">
        <v>21506.0</v>
      </c>
      <c r="U196" s="140" t="s">
        <v>7974</v>
      </c>
      <c r="V196" s="140" t="s">
        <v>14586</v>
      </c>
      <c r="W196" s="140"/>
    </row>
    <row r="197" ht="22.5" customHeight="1">
      <c r="A197" s="161">
        <v>46046.81153935185</v>
      </c>
      <c r="B197" s="162" t="s">
        <v>15630</v>
      </c>
      <c r="C197" s="163"/>
      <c r="D197" s="162" t="s">
        <v>11286</v>
      </c>
      <c r="E197" s="164">
        <v>36581.0</v>
      </c>
      <c r="F197" s="162" t="s">
        <v>14408</v>
      </c>
      <c r="G197" s="162" t="s">
        <v>15630</v>
      </c>
      <c r="H197" s="162" t="s">
        <v>15631</v>
      </c>
      <c r="I197" s="121" t="str">
        <f>VLOOKUP(CLEAN(F197),'4-1 World Bank Categories'!$B$4:$C$220,2,FALSE)</f>
        <v>Middle income</v>
      </c>
      <c r="J197" s="162" t="s">
        <v>4358</v>
      </c>
      <c r="K197" s="162" t="s">
        <v>14512</v>
      </c>
      <c r="L197" s="162" t="s">
        <v>14508</v>
      </c>
      <c r="M197" s="162"/>
      <c r="N197" s="162"/>
      <c r="O197" s="162"/>
      <c r="P197" s="162" t="s">
        <v>14509</v>
      </c>
      <c r="Q197" s="124" t="s">
        <v>14510</v>
      </c>
      <c r="R197" s="125" t="s">
        <v>7680</v>
      </c>
      <c r="S197" s="140" t="s">
        <v>15630</v>
      </c>
      <c r="T197" s="142">
        <v>36581.0</v>
      </c>
      <c r="U197" s="140" t="s">
        <v>4358</v>
      </c>
      <c r="V197" s="140" t="s">
        <v>14536</v>
      </c>
      <c r="W197" s="140"/>
    </row>
    <row r="198" ht="22.5" customHeight="1">
      <c r="A198" s="128">
        <v>46048.14285909722</v>
      </c>
      <c r="B198" s="129" t="s">
        <v>6915</v>
      </c>
      <c r="C198" s="130"/>
      <c r="D198" s="129" t="s">
        <v>11286</v>
      </c>
      <c r="E198" s="131">
        <v>29327.0</v>
      </c>
      <c r="F198" s="129" t="s">
        <v>122</v>
      </c>
      <c r="G198" s="129" t="s">
        <v>15632</v>
      </c>
      <c r="H198" s="129" t="s">
        <v>15633</v>
      </c>
      <c r="I198" s="121" t="str">
        <f>VLOOKUP(CLEAN(F198),'4-1 World Bank Categories'!$B$4:$C$220,2,FALSE)</f>
        <v>Middle income</v>
      </c>
      <c r="J198" s="129" t="s">
        <v>6917</v>
      </c>
      <c r="K198" s="129" t="s">
        <v>14512</v>
      </c>
      <c r="L198" s="129" t="s">
        <v>14585</v>
      </c>
      <c r="M198" s="129" t="s">
        <v>15634</v>
      </c>
      <c r="N198" s="129" t="s">
        <v>15635</v>
      </c>
      <c r="O198" s="129" t="s">
        <v>14688</v>
      </c>
      <c r="P198" s="129" t="s">
        <v>14509</v>
      </c>
      <c r="Q198" s="124" t="s">
        <v>14510</v>
      </c>
      <c r="R198" s="133" t="s">
        <v>14516</v>
      </c>
      <c r="S198" s="134" t="s">
        <v>6915</v>
      </c>
      <c r="T198" s="127"/>
      <c r="U198" s="127"/>
      <c r="V198" s="127"/>
      <c r="W198" s="127"/>
    </row>
    <row r="199" ht="22.5" customHeight="1">
      <c r="A199" s="135">
        <v>46048.29116898148</v>
      </c>
      <c r="B199" s="136" t="s">
        <v>15636</v>
      </c>
      <c r="C199" s="153"/>
      <c r="D199" s="136" t="s">
        <v>11286</v>
      </c>
      <c r="E199" s="137">
        <v>35532.0</v>
      </c>
      <c r="F199" s="136" t="s">
        <v>132</v>
      </c>
      <c r="G199" s="136" t="s">
        <v>15121</v>
      </c>
      <c r="H199" s="136" t="s">
        <v>11591</v>
      </c>
      <c r="I199" s="121" t="str">
        <f>VLOOKUP(CLEAN(F199),'4-1 World Bank Categories'!$B$4:$C$220,2,FALSE)</f>
        <v>Middle income</v>
      </c>
      <c r="J199" s="136" t="s">
        <v>721</v>
      </c>
      <c r="K199" s="136" t="s">
        <v>14507</v>
      </c>
      <c r="L199" s="136" t="s">
        <v>14508</v>
      </c>
      <c r="M199" s="136"/>
      <c r="N199" s="136"/>
      <c r="O199" s="136"/>
      <c r="P199" s="136" t="s">
        <v>14509</v>
      </c>
      <c r="Q199" s="124" t="s">
        <v>14510</v>
      </c>
      <c r="R199" s="125" t="s">
        <v>136</v>
      </c>
      <c r="S199" s="140" t="s">
        <v>2393</v>
      </c>
      <c r="T199" s="142">
        <v>35532.0</v>
      </c>
      <c r="U199" s="140" t="s">
        <v>721</v>
      </c>
      <c r="V199" s="140" t="s">
        <v>14586</v>
      </c>
      <c r="W199" s="140"/>
    </row>
    <row r="200" ht="22.5" customHeight="1">
      <c r="A200" s="135">
        <v>46048.74899305555</v>
      </c>
      <c r="B200" s="136" t="s">
        <v>8128</v>
      </c>
      <c r="C200" s="153"/>
      <c r="D200" s="136" t="s">
        <v>11316</v>
      </c>
      <c r="E200" s="137">
        <v>31397.0</v>
      </c>
      <c r="F200" s="136" t="s">
        <v>2869</v>
      </c>
      <c r="G200" s="136" t="s">
        <v>11781</v>
      </c>
      <c r="H200" s="136" t="s">
        <v>11650</v>
      </c>
      <c r="I200" s="121" t="str">
        <f>VLOOKUP(CLEAN(F200),'4-1 World Bank Categories'!$B$4:$C$220,2,FALSE)</f>
        <v>Middle income</v>
      </c>
      <c r="J200" s="136" t="s">
        <v>8130</v>
      </c>
      <c r="K200" s="136" t="s">
        <v>14512</v>
      </c>
      <c r="L200" s="136" t="s">
        <v>14585</v>
      </c>
      <c r="M200" s="136" t="s">
        <v>15639</v>
      </c>
      <c r="N200" s="136" t="s">
        <v>15640</v>
      </c>
      <c r="O200" s="129" t="s">
        <v>14726</v>
      </c>
      <c r="P200" s="136" t="s">
        <v>14509</v>
      </c>
      <c r="Q200" s="124" t="s">
        <v>14510</v>
      </c>
      <c r="R200" s="125" t="s">
        <v>7680</v>
      </c>
      <c r="S200" s="140" t="s">
        <v>8128</v>
      </c>
      <c r="T200" s="142">
        <v>31397.0</v>
      </c>
      <c r="U200" s="140" t="s">
        <v>8130</v>
      </c>
      <c r="V200" s="140" t="s">
        <v>14536</v>
      </c>
      <c r="W200" s="140"/>
    </row>
    <row r="201" ht="22.5" customHeight="1">
      <c r="A201" s="135">
        <v>46049.217256944445</v>
      </c>
      <c r="B201" s="136" t="s">
        <v>15641</v>
      </c>
      <c r="C201" s="153"/>
      <c r="D201" s="136" t="s">
        <v>11286</v>
      </c>
      <c r="E201" s="137">
        <v>37378.0</v>
      </c>
      <c r="F201" s="136" t="s">
        <v>314</v>
      </c>
      <c r="G201" s="136" t="s">
        <v>15642</v>
      </c>
      <c r="H201" s="136" t="s">
        <v>13748</v>
      </c>
      <c r="I201" s="121" t="str">
        <f>VLOOKUP(CLEAN(F201),'4-1 World Bank Categories'!$B$4:$C$220,2,FALSE)</f>
        <v>Middle income</v>
      </c>
      <c r="J201" s="136" t="s">
        <v>4473</v>
      </c>
      <c r="K201" s="136" t="s">
        <v>14507</v>
      </c>
      <c r="L201" s="136" t="s">
        <v>14508</v>
      </c>
      <c r="M201" s="136"/>
      <c r="N201" s="136"/>
      <c r="O201" s="136"/>
      <c r="P201" s="136" t="s">
        <v>14509</v>
      </c>
      <c r="Q201" s="124" t="s">
        <v>14510</v>
      </c>
      <c r="R201" s="133" t="s">
        <v>7680</v>
      </c>
      <c r="S201" s="140" t="s">
        <v>4471</v>
      </c>
      <c r="T201" s="142">
        <v>37378.0</v>
      </c>
      <c r="U201" s="140" t="s">
        <v>4473</v>
      </c>
      <c r="V201" s="140" t="s">
        <v>14586</v>
      </c>
      <c r="W201" s="140"/>
    </row>
    <row r="202" ht="22.5" customHeight="1">
      <c r="A202" s="135">
        <v>46050.183344907404</v>
      </c>
      <c r="B202" s="136" t="s">
        <v>15652</v>
      </c>
      <c r="C202" s="136" t="s">
        <v>15653</v>
      </c>
      <c r="D202" s="136" t="s">
        <v>11286</v>
      </c>
      <c r="E202" s="137">
        <v>30192.0</v>
      </c>
      <c r="F202" s="136" t="s">
        <v>8310</v>
      </c>
      <c r="G202" s="136" t="s">
        <v>266</v>
      </c>
      <c r="H202" s="136" t="s">
        <v>15654</v>
      </c>
      <c r="I202" s="121" t="str">
        <f>VLOOKUP(CLEAN(F202),'4-1 World Bank Categories'!$B$4:$C$220,2,FALSE)</f>
        <v>Middle income</v>
      </c>
      <c r="J202" s="136" t="s">
        <v>8309</v>
      </c>
      <c r="K202" s="136" t="s">
        <v>14507</v>
      </c>
      <c r="L202" s="136" t="s">
        <v>14508</v>
      </c>
      <c r="M202" s="136"/>
      <c r="N202" s="136"/>
      <c r="O202" s="136"/>
      <c r="P202" s="136" t="s">
        <v>14509</v>
      </c>
      <c r="Q202" s="124" t="s">
        <v>14510</v>
      </c>
      <c r="R202" s="125" t="s">
        <v>7680</v>
      </c>
      <c r="S202" s="140" t="s">
        <v>8307</v>
      </c>
      <c r="T202" s="142">
        <v>30192.0</v>
      </c>
      <c r="U202" s="140" t="s">
        <v>8309</v>
      </c>
      <c r="V202" s="140" t="s">
        <v>14783</v>
      </c>
      <c r="W202" s="140"/>
    </row>
    <row r="203" ht="22.5" customHeight="1">
      <c r="A203" s="135">
        <v>46050.30005787037</v>
      </c>
      <c r="B203" s="136" t="s">
        <v>15655</v>
      </c>
      <c r="C203" s="153"/>
      <c r="D203" s="136" t="s">
        <v>11286</v>
      </c>
      <c r="E203" s="137">
        <v>35839.0</v>
      </c>
      <c r="F203" s="136" t="s">
        <v>4922</v>
      </c>
      <c r="G203" s="136" t="s">
        <v>15656</v>
      </c>
      <c r="H203" s="136" t="s">
        <v>11682</v>
      </c>
      <c r="I203" s="121" t="str">
        <f>VLOOKUP(CLEAN(F203),'4-1 World Bank Categories'!$B$4:$C$220,2,FALSE)</f>
        <v>Low income</v>
      </c>
      <c r="J203" s="136" t="s">
        <v>15657</v>
      </c>
      <c r="K203" s="136" t="s">
        <v>14507</v>
      </c>
      <c r="L203" s="136" t="s">
        <v>14508</v>
      </c>
      <c r="M203" s="136"/>
      <c r="N203" s="136"/>
      <c r="O203" s="136"/>
      <c r="P203" s="136" t="s">
        <v>14509</v>
      </c>
      <c r="Q203" s="124" t="s">
        <v>14510</v>
      </c>
      <c r="R203" s="133" t="s">
        <v>7680</v>
      </c>
      <c r="S203" s="140" t="s">
        <v>8157</v>
      </c>
      <c r="T203" s="142">
        <v>35839.0</v>
      </c>
      <c r="U203" s="140" t="s">
        <v>8158</v>
      </c>
      <c r="V203" s="140" t="s">
        <v>15658</v>
      </c>
      <c r="W203" s="140"/>
    </row>
    <row r="204" ht="22.5" customHeight="1">
      <c r="A204" s="135">
        <v>46050.632569444446</v>
      </c>
      <c r="B204" s="136" t="s">
        <v>7849</v>
      </c>
      <c r="C204" s="153"/>
      <c r="D204" s="136" t="s">
        <v>11316</v>
      </c>
      <c r="E204" s="137">
        <v>37487.0</v>
      </c>
      <c r="F204" s="136" t="s">
        <v>634</v>
      </c>
      <c r="G204" s="136" t="s">
        <v>15664</v>
      </c>
      <c r="H204" s="136" t="s">
        <v>12050</v>
      </c>
      <c r="I204" s="121" t="str">
        <f>VLOOKUP(CLEAN(F204),'4-1 World Bank Categories'!$B$4:$C$220,2,FALSE)</f>
        <v>Middle income</v>
      </c>
      <c r="J204" s="136" t="s">
        <v>7859</v>
      </c>
      <c r="K204" s="136" t="s">
        <v>14507</v>
      </c>
      <c r="L204" s="147">
        <v>46202.0</v>
      </c>
      <c r="M204" s="136"/>
      <c r="N204" s="136"/>
      <c r="O204" s="136"/>
      <c r="P204" s="136" t="s">
        <v>14509</v>
      </c>
      <c r="Q204" s="124" t="s">
        <v>14510</v>
      </c>
      <c r="R204" s="133" t="s">
        <v>14516</v>
      </c>
      <c r="S204" s="140" t="s">
        <v>7849</v>
      </c>
      <c r="T204" s="142">
        <v>37487.0</v>
      </c>
      <c r="U204" s="140" t="s">
        <v>7859</v>
      </c>
      <c r="V204" s="140" t="s">
        <v>14536</v>
      </c>
      <c r="W204" s="140"/>
    </row>
    <row r="205" ht="22.5" customHeight="1">
      <c r="A205" s="143">
        <v>46051.20505787037</v>
      </c>
      <c r="B205" s="144" t="s">
        <v>15668</v>
      </c>
      <c r="C205" s="160"/>
      <c r="D205" s="144" t="s">
        <v>11286</v>
      </c>
      <c r="E205" s="145">
        <v>37090.0</v>
      </c>
      <c r="F205" s="144" t="s">
        <v>2107</v>
      </c>
      <c r="G205" s="144" t="s">
        <v>15669</v>
      </c>
      <c r="H205" s="144" t="s">
        <v>11517</v>
      </c>
      <c r="I205" s="121" t="str">
        <f>VLOOKUP(CLEAN(F205),'4-1 World Bank Categories'!$B$4:$C$220,2,FALSE)</f>
        <v>High income</v>
      </c>
      <c r="J205" s="144" t="s">
        <v>5479</v>
      </c>
      <c r="K205" s="144" t="s">
        <v>14507</v>
      </c>
      <c r="L205" s="144" t="s">
        <v>14508</v>
      </c>
      <c r="M205" s="144"/>
      <c r="N205" s="144"/>
      <c r="O205" s="144"/>
      <c r="P205" s="144" t="s">
        <v>14509</v>
      </c>
      <c r="Q205" s="124" t="s">
        <v>14510</v>
      </c>
      <c r="R205" s="133" t="s">
        <v>14516</v>
      </c>
      <c r="S205" s="140" t="s">
        <v>5477</v>
      </c>
      <c r="T205" s="142">
        <v>37090.0</v>
      </c>
      <c r="U205" s="140" t="s">
        <v>5479</v>
      </c>
      <c r="V205" s="140" t="s">
        <v>14536</v>
      </c>
      <c r="W205" s="140"/>
    </row>
    <row r="206" ht="22.5" customHeight="1">
      <c r="A206" s="135">
        <v>46051.6575</v>
      </c>
      <c r="B206" s="136" t="s">
        <v>8166</v>
      </c>
      <c r="C206" s="136" t="s">
        <v>15670</v>
      </c>
      <c r="D206" s="136" t="s">
        <v>11286</v>
      </c>
      <c r="E206" s="137">
        <v>38406.0</v>
      </c>
      <c r="F206" s="136" t="s">
        <v>14434</v>
      </c>
      <c r="G206" s="136" t="s">
        <v>15671</v>
      </c>
      <c r="H206" s="136" t="s">
        <v>11682</v>
      </c>
      <c r="I206" s="121" t="str">
        <f>VLOOKUP(CLEAN(F206),'4-1 World Bank Categories'!$B$4:$C$220,2,FALSE)</f>
        <v>High income</v>
      </c>
      <c r="J206" s="136" t="s">
        <v>8168</v>
      </c>
      <c r="K206" s="136" t="s">
        <v>14512</v>
      </c>
      <c r="L206" s="136" t="s">
        <v>15672</v>
      </c>
      <c r="M206" s="136"/>
      <c r="N206" s="136"/>
      <c r="O206" s="136"/>
      <c r="P206" s="136" t="s">
        <v>14509</v>
      </c>
      <c r="Q206" s="124" t="s">
        <v>14510</v>
      </c>
      <c r="R206" s="125" t="s">
        <v>14516</v>
      </c>
      <c r="S206" s="140" t="s">
        <v>8166</v>
      </c>
      <c r="T206" s="142">
        <v>38406.0</v>
      </c>
      <c r="U206" s="140" t="s">
        <v>8168</v>
      </c>
      <c r="V206" s="140" t="s">
        <v>14536</v>
      </c>
      <c r="W206" s="140"/>
    </row>
    <row r="207" ht="22.5" customHeight="1">
      <c r="A207" s="135">
        <v>46051.683333333334</v>
      </c>
      <c r="B207" s="136" t="s">
        <v>15673</v>
      </c>
      <c r="C207" s="136" t="s">
        <v>15674</v>
      </c>
      <c r="D207" s="136" t="s">
        <v>11286</v>
      </c>
      <c r="E207" s="137">
        <v>38440.0</v>
      </c>
      <c r="F207" s="136" t="s">
        <v>14434</v>
      </c>
      <c r="G207" s="136" t="s">
        <v>15675</v>
      </c>
      <c r="H207" s="136" t="s">
        <v>15676</v>
      </c>
      <c r="I207" s="121" t="str">
        <f>VLOOKUP(CLEAN(F207),'4-1 World Bank Categories'!$B$4:$C$220,2,FALSE)</f>
        <v>High income</v>
      </c>
      <c r="J207" s="136" t="s">
        <v>6675</v>
      </c>
      <c r="K207" s="136" t="s">
        <v>14507</v>
      </c>
      <c r="L207" s="136" t="s">
        <v>14508</v>
      </c>
      <c r="M207" s="136"/>
      <c r="N207" s="136"/>
      <c r="O207" s="136"/>
      <c r="P207" s="136" t="s">
        <v>14509</v>
      </c>
      <c r="Q207" s="124" t="s">
        <v>14510</v>
      </c>
      <c r="R207" s="133" t="s">
        <v>14516</v>
      </c>
      <c r="S207" s="140" t="s">
        <v>6673</v>
      </c>
      <c r="T207" s="142">
        <v>38439.0</v>
      </c>
      <c r="U207" s="140" t="s">
        <v>6675</v>
      </c>
      <c r="V207" s="140" t="s">
        <v>14555</v>
      </c>
      <c r="W207" s="140"/>
    </row>
    <row r="208" ht="22.5" customHeight="1">
      <c r="A208" s="135">
        <v>46051.695625</v>
      </c>
      <c r="B208" s="136" t="s">
        <v>7709</v>
      </c>
      <c r="C208" s="136" t="s">
        <v>15677</v>
      </c>
      <c r="D208" s="136" t="s">
        <v>11316</v>
      </c>
      <c r="E208" s="137">
        <v>38279.0</v>
      </c>
      <c r="F208" s="136" t="s">
        <v>14434</v>
      </c>
      <c r="G208" s="136" t="s">
        <v>15678</v>
      </c>
      <c r="H208" s="136" t="s">
        <v>7454</v>
      </c>
      <c r="I208" s="121" t="str">
        <f>VLOOKUP(CLEAN(F208),'4-1 World Bank Categories'!$B$4:$C$220,2,FALSE)</f>
        <v>High income</v>
      </c>
      <c r="J208" s="136" t="s">
        <v>7711</v>
      </c>
      <c r="K208" s="136" t="s">
        <v>14507</v>
      </c>
      <c r="L208" s="136" t="s">
        <v>14508</v>
      </c>
      <c r="M208" s="136"/>
      <c r="N208" s="136"/>
      <c r="O208" s="136"/>
      <c r="P208" s="136" t="s">
        <v>14509</v>
      </c>
      <c r="Q208" s="124" t="s">
        <v>14510</v>
      </c>
      <c r="R208" s="125" t="s">
        <v>14516</v>
      </c>
      <c r="S208" s="140" t="s">
        <v>7709</v>
      </c>
      <c r="T208" s="142">
        <v>38279.0</v>
      </c>
      <c r="U208" s="140" t="s">
        <v>7711</v>
      </c>
      <c r="V208" s="140" t="s">
        <v>14536</v>
      </c>
      <c r="W208" s="140"/>
    </row>
    <row r="209" ht="22.5" customHeight="1">
      <c r="A209" s="135">
        <v>46051.713055555556</v>
      </c>
      <c r="B209" s="136" t="s">
        <v>9595</v>
      </c>
      <c r="C209" s="136" t="s">
        <v>15679</v>
      </c>
      <c r="D209" s="136" t="s">
        <v>11286</v>
      </c>
      <c r="E209" s="137">
        <v>36813.0</v>
      </c>
      <c r="F209" s="136" t="s">
        <v>14434</v>
      </c>
      <c r="G209" s="136" t="s">
        <v>213</v>
      </c>
      <c r="H209" s="136" t="s">
        <v>15680</v>
      </c>
      <c r="I209" s="121" t="str">
        <f>VLOOKUP(CLEAN(F209),'4-1 World Bank Categories'!$B$4:$C$220,2,FALSE)</f>
        <v>High income</v>
      </c>
      <c r="J209" s="136" t="s">
        <v>9597</v>
      </c>
      <c r="K209" s="136" t="s">
        <v>14507</v>
      </c>
      <c r="L209" s="136" t="s">
        <v>14508</v>
      </c>
      <c r="M209" s="136"/>
      <c r="N209" s="136"/>
      <c r="O209" s="136"/>
      <c r="P209" s="136" t="s">
        <v>14509</v>
      </c>
      <c r="Q209" s="124" t="s">
        <v>14510</v>
      </c>
      <c r="R209" s="133" t="s">
        <v>14516</v>
      </c>
      <c r="S209" s="140" t="s">
        <v>9595</v>
      </c>
      <c r="T209" s="142">
        <v>36813.0</v>
      </c>
      <c r="U209" s="140" t="s">
        <v>9597</v>
      </c>
      <c r="V209" s="140" t="s">
        <v>14536</v>
      </c>
      <c r="W209" s="140"/>
    </row>
    <row r="210" ht="22.5" customHeight="1">
      <c r="A210" s="135">
        <v>46051.74972222222</v>
      </c>
      <c r="B210" s="136" t="s">
        <v>15681</v>
      </c>
      <c r="C210" s="136" t="s">
        <v>15682</v>
      </c>
      <c r="D210" s="136" t="s">
        <v>11286</v>
      </c>
      <c r="E210" s="137">
        <v>38157.0</v>
      </c>
      <c r="F210" s="136" t="s">
        <v>14434</v>
      </c>
      <c r="G210" s="136" t="s">
        <v>15683</v>
      </c>
      <c r="H210" s="136" t="s">
        <v>11682</v>
      </c>
      <c r="I210" s="121" t="str">
        <f>VLOOKUP(CLEAN(F210),'4-1 World Bank Categories'!$B$4:$C$220,2,FALSE)</f>
        <v>High income</v>
      </c>
      <c r="J210" s="136" t="s">
        <v>5765</v>
      </c>
      <c r="K210" s="136" t="s">
        <v>14507</v>
      </c>
      <c r="L210" s="136" t="s">
        <v>14508</v>
      </c>
      <c r="M210" s="136"/>
      <c r="N210" s="136"/>
      <c r="O210" s="136"/>
      <c r="P210" s="136" t="s">
        <v>14509</v>
      </c>
      <c r="Q210" s="124" t="s">
        <v>14510</v>
      </c>
      <c r="R210" s="125" t="s">
        <v>14516</v>
      </c>
      <c r="S210" s="140" t="s">
        <v>5763</v>
      </c>
      <c r="T210" s="142">
        <v>38157.0</v>
      </c>
      <c r="U210" s="140" t="s">
        <v>5765</v>
      </c>
      <c r="V210" s="140" t="s">
        <v>14536</v>
      </c>
      <c r="W210" s="140"/>
    </row>
    <row r="211" ht="22.5" customHeight="1">
      <c r="A211" s="135">
        <v>46051.7608912037</v>
      </c>
      <c r="B211" s="136" t="s">
        <v>15684</v>
      </c>
      <c r="C211" s="136" t="s">
        <v>15685</v>
      </c>
      <c r="D211" s="136" t="s">
        <v>11286</v>
      </c>
      <c r="E211" s="137">
        <v>37912.0</v>
      </c>
      <c r="F211" s="136" t="s">
        <v>14434</v>
      </c>
      <c r="G211" s="136" t="s">
        <v>15683</v>
      </c>
      <c r="H211" s="136" t="s">
        <v>15686</v>
      </c>
      <c r="I211" s="121" t="str">
        <f>VLOOKUP(CLEAN(F211),'4-1 World Bank Categories'!$B$4:$C$220,2,FALSE)</f>
        <v>High income</v>
      </c>
      <c r="J211" s="136" t="s">
        <v>5474</v>
      </c>
      <c r="K211" s="136" t="s">
        <v>14507</v>
      </c>
      <c r="L211" s="136" t="s">
        <v>14508</v>
      </c>
      <c r="M211" s="136"/>
      <c r="N211" s="136"/>
      <c r="O211" s="136"/>
      <c r="P211" s="136" t="s">
        <v>14509</v>
      </c>
      <c r="Q211" s="124" t="s">
        <v>14510</v>
      </c>
      <c r="R211" s="133" t="s">
        <v>14516</v>
      </c>
      <c r="S211" s="140" t="s">
        <v>5472</v>
      </c>
      <c r="T211" s="142">
        <v>37912.0</v>
      </c>
      <c r="U211" s="140" t="s">
        <v>5474</v>
      </c>
      <c r="V211" s="140" t="s">
        <v>14536</v>
      </c>
      <c r="W211" s="140"/>
    </row>
    <row r="212" ht="22.5" customHeight="1">
      <c r="A212" s="120">
        <v>46051.763829930554</v>
      </c>
      <c r="B212" s="121" t="s">
        <v>15687</v>
      </c>
      <c r="C212" s="122"/>
      <c r="D212" s="121" t="s">
        <v>11286</v>
      </c>
      <c r="E212" s="123">
        <v>35622.0</v>
      </c>
      <c r="F212" s="121" t="s">
        <v>161</v>
      </c>
      <c r="G212" s="121" t="s">
        <v>15688</v>
      </c>
      <c r="H212" s="121" t="s">
        <v>15689</v>
      </c>
      <c r="I212" s="121" t="str">
        <f>VLOOKUP(CLEAN(F212),'4-1 World Bank Categories'!$B$4:$C$220,2,FALSE)</f>
        <v>Middle income</v>
      </c>
      <c r="J212" s="121" t="s">
        <v>8339</v>
      </c>
      <c r="K212" s="121" t="s">
        <v>14512</v>
      </c>
      <c r="L212" s="121" t="s">
        <v>14508</v>
      </c>
      <c r="M212" s="122"/>
      <c r="N212" s="121"/>
      <c r="O212" s="121"/>
      <c r="P212" s="121" t="s">
        <v>14509</v>
      </c>
      <c r="Q212" s="124" t="s">
        <v>14510</v>
      </c>
      <c r="R212" s="125" t="s">
        <v>7680</v>
      </c>
      <c r="S212" s="126" t="s">
        <v>8337</v>
      </c>
      <c r="T212" s="127"/>
      <c r="U212" s="127"/>
      <c r="V212" s="127"/>
      <c r="W212" s="127"/>
    </row>
    <row r="213" ht="22.5" customHeight="1">
      <c r="A213" s="135">
        <v>46051.77354166667</v>
      </c>
      <c r="B213" s="136" t="s">
        <v>5262</v>
      </c>
      <c r="C213" s="136" t="s">
        <v>11205</v>
      </c>
      <c r="D213" s="136" t="s">
        <v>11316</v>
      </c>
      <c r="E213" s="137">
        <v>30047.0</v>
      </c>
      <c r="F213" s="136" t="s">
        <v>14434</v>
      </c>
      <c r="G213" s="136" t="s">
        <v>15690</v>
      </c>
      <c r="H213" s="136" t="s">
        <v>128</v>
      </c>
      <c r="I213" s="121" t="str">
        <f>VLOOKUP(CLEAN(F213),'4-1 World Bank Categories'!$B$4:$C$220,2,FALSE)</f>
        <v>High income</v>
      </c>
      <c r="J213" s="136" t="s">
        <v>5264</v>
      </c>
      <c r="K213" s="136" t="s">
        <v>14507</v>
      </c>
      <c r="L213" s="136" t="s">
        <v>14508</v>
      </c>
      <c r="M213" s="136"/>
      <c r="N213" s="136"/>
      <c r="O213" s="136"/>
      <c r="P213" s="136" t="s">
        <v>14509</v>
      </c>
      <c r="Q213" s="124" t="s">
        <v>14510</v>
      </c>
      <c r="R213" s="133" t="s">
        <v>14516</v>
      </c>
      <c r="S213" s="140" t="s">
        <v>5262</v>
      </c>
      <c r="T213" s="142">
        <v>30047.0</v>
      </c>
      <c r="U213" s="140" t="s">
        <v>5264</v>
      </c>
      <c r="V213" s="140" t="s">
        <v>14536</v>
      </c>
      <c r="W213" s="140"/>
    </row>
    <row r="214" ht="22.5" customHeight="1">
      <c r="A214" s="135">
        <v>46051.83490740741</v>
      </c>
      <c r="B214" s="136" t="s">
        <v>9372</v>
      </c>
      <c r="C214" s="136" t="s">
        <v>15692</v>
      </c>
      <c r="D214" s="136" t="s">
        <v>11286</v>
      </c>
      <c r="E214" s="137">
        <v>38121.0</v>
      </c>
      <c r="F214" s="136" t="s">
        <v>14434</v>
      </c>
      <c r="G214" s="136" t="s">
        <v>15693</v>
      </c>
      <c r="H214" s="136" t="s">
        <v>11682</v>
      </c>
      <c r="I214" s="121" t="str">
        <f>VLOOKUP(CLEAN(F214),'4-1 World Bank Categories'!$B$4:$C$220,2,FALSE)</f>
        <v>High income</v>
      </c>
      <c r="J214" s="136" t="s">
        <v>9374</v>
      </c>
      <c r="K214" s="136" t="s">
        <v>14507</v>
      </c>
      <c r="L214" s="136" t="s">
        <v>14508</v>
      </c>
      <c r="M214" s="136"/>
      <c r="N214" s="136"/>
      <c r="O214" s="136"/>
      <c r="P214" s="136" t="s">
        <v>14509</v>
      </c>
      <c r="Q214" s="124" t="s">
        <v>14510</v>
      </c>
      <c r="R214" s="133" t="s">
        <v>14516</v>
      </c>
      <c r="S214" s="140" t="s">
        <v>9372</v>
      </c>
      <c r="T214" s="142">
        <v>38121.0</v>
      </c>
      <c r="U214" s="140" t="s">
        <v>9374</v>
      </c>
      <c r="V214" s="140" t="s">
        <v>14536</v>
      </c>
      <c r="W214" s="140"/>
    </row>
    <row r="215" ht="22.5" customHeight="1">
      <c r="A215" s="135">
        <v>46052.00137731482</v>
      </c>
      <c r="B215" s="136" t="s">
        <v>15694</v>
      </c>
      <c r="C215" s="153"/>
      <c r="D215" s="136" t="s">
        <v>11316</v>
      </c>
      <c r="E215" s="137">
        <v>31681.0</v>
      </c>
      <c r="F215" s="136" t="s">
        <v>3616</v>
      </c>
      <c r="G215" s="136" t="s">
        <v>15695</v>
      </c>
      <c r="H215" s="136" t="s">
        <v>11590</v>
      </c>
      <c r="I215" s="121" t="str">
        <f>VLOOKUP(CLEAN(F215),'4-1 World Bank Categories'!$B$4:$C$220,2,FALSE)</f>
        <v>Middle income</v>
      </c>
      <c r="J215" s="136" t="s">
        <v>8457</v>
      </c>
      <c r="K215" s="136" t="s">
        <v>14512</v>
      </c>
      <c r="L215" s="136" t="s">
        <v>14876</v>
      </c>
      <c r="M215" s="156"/>
      <c r="N215" s="136"/>
      <c r="O215" s="136"/>
      <c r="P215" s="136" t="s">
        <v>14509</v>
      </c>
      <c r="Q215" s="124" t="s">
        <v>14510</v>
      </c>
      <c r="R215" s="125" t="s">
        <v>7680</v>
      </c>
      <c r="S215" s="140" t="s">
        <v>8455</v>
      </c>
      <c r="T215" s="142">
        <v>31316.0</v>
      </c>
      <c r="U215" s="140" t="s">
        <v>8457</v>
      </c>
      <c r="V215" s="140" t="s">
        <v>14643</v>
      </c>
      <c r="W215" s="140"/>
    </row>
    <row r="216" ht="22.5" customHeight="1">
      <c r="A216" s="161">
        <v>46052.02118055556</v>
      </c>
      <c r="B216" s="162" t="s">
        <v>15696</v>
      </c>
      <c r="C216" s="162" t="s">
        <v>15697</v>
      </c>
      <c r="D216" s="162" t="s">
        <v>11316</v>
      </c>
      <c r="E216" s="164">
        <v>38244.0</v>
      </c>
      <c r="F216" s="162" t="s">
        <v>14434</v>
      </c>
      <c r="G216" s="162" t="s">
        <v>15698</v>
      </c>
      <c r="H216" s="162" t="s">
        <v>15699</v>
      </c>
      <c r="I216" s="121" t="str">
        <f>VLOOKUP(CLEAN(F216),'4-1 World Bank Categories'!$B$4:$C$220,2,FALSE)</f>
        <v>High income</v>
      </c>
      <c r="J216" s="162" t="s">
        <v>3919</v>
      </c>
      <c r="K216" s="162" t="s">
        <v>14507</v>
      </c>
      <c r="L216" s="162" t="s">
        <v>14592</v>
      </c>
      <c r="M216" s="162"/>
      <c r="N216" s="162"/>
      <c r="O216" s="162"/>
      <c r="P216" s="162" t="s">
        <v>14509</v>
      </c>
      <c r="Q216" s="124" t="s">
        <v>14510</v>
      </c>
      <c r="R216" s="133" t="s">
        <v>14516</v>
      </c>
      <c r="S216" s="140" t="s">
        <v>3917</v>
      </c>
      <c r="T216" s="142">
        <v>38244.0</v>
      </c>
      <c r="U216" s="140" t="s">
        <v>3919</v>
      </c>
      <c r="V216" s="140" t="s">
        <v>14586</v>
      </c>
      <c r="W216" s="140"/>
    </row>
    <row r="217" ht="22.5" customHeight="1">
      <c r="A217" s="128">
        <v>46052.178642314815</v>
      </c>
      <c r="B217" s="129" t="s">
        <v>9160</v>
      </c>
      <c r="C217" s="130"/>
      <c r="D217" s="129" t="s">
        <v>11316</v>
      </c>
      <c r="E217" s="131">
        <v>29271.0</v>
      </c>
      <c r="F217" s="129" t="s">
        <v>122</v>
      </c>
      <c r="G217" s="129" t="s">
        <v>14894</v>
      </c>
      <c r="H217" s="129" t="s">
        <v>562</v>
      </c>
      <c r="I217" s="121" t="str">
        <f>VLOOKUP(CLEAN(F217),'4-1 World Bank Categories'!$B$4:$C$220,2,FALSE)</f>
        <v>Middle income</v>
      </c>
      <c r="J217" s="129" t="s">
        <v>9162</v>
      </c>
      <c r="K217" s="129" t="s">
        <v>14507</v>
      </c>
      <c r="L217" s="129" t="s">
        <v>14592</v>
      </c>
      <c r="M217" s="129" t="s">
        <v>15700</v>
      </c>
      <c r="N217" s="121" t="s">
        <v>15701</v>
      </c>
      <c r="O217" s="129" t="s">
        <v>15702</v>
      </c>
      <c r="P217" s="129" t="s">
        <v>14509</v>
      </c>
      <c r="Q217" s="124" t="s">
        <v>14510</v>
      </c>
      <c r="R217" s="133" t="s">
        <v>14516</v>
      </c>
      <c r="S217" s="134" t="s">
        <v>9160</v>
      </c>
      <c r="T217" s="127"/>
      <c r="U217" s="127"/>
      <c r="V217" s="127"/>
      <c r="W217" s="127"/>
    </row>
    <row r="218" ht="22.5" customHeight="1">
      <c r="A218" s="135">
        <v>46052.66038194444</v>
      </c>
      <c r="B218" s="136" t="s">
        <v>8578</v>
      </c>
      <c r="C218" s="153"/>
      <c r="D218" s="136" t="s">
        <v>11316</v>
      </c>
      <c r="E218" s="137">
        <v>33592.0</v>
      </c>
      <c r="F218" s="136" t="s">
        <v>14443</v>
      </c>
      <c r="G218" s="136" t="s">
        <v>15706</v>
      </c>
      <c r="H218" s="136" t="s">
        <v>15707</v>
      </c>
      <c r="I218" s="121" t="str">
        <f>VLOOKUP(CLEAN(F218),'4-1 World Bank Categories'!$B$4:$C$220,2,FALSE)</f>
        <v>Middle income</v>
      </c>
      <c r="J218" s="136" t="s">
        <v>8580</v>
      </c>
      <c r="K218" s="136" t="s">
        <v>14507</v>
      </c>
      <c r="L218" s="136" t="s">
        <v>14508</v>
      </c>
      <c r="M218" s="136"/>
      <c r="N218" s="136"/>
      <c r="O218" s="136"/>
      <c r="P218" s="136" t="s">
        <v>14509</v>
      </c>
      <c r="Q218" s="124" t="s">
        <v>14510</v>
      </c>
      <c r="R218" s="133" t="s">
        <v>14516</v>
      </c>
      <c r="S218" s="140" t="s">
        <v>8578</v>
      </c>
      <c r="T218" s="142">
        <v>33592.0</v>
      </c>
      <c r="U218" s="140" t="s">
        <v>8580</v>
      </c>
      <c r="V218" s="140" t="s">
        <v>14536</v>
      </c>
      <c r="W218" s="140"/>
    </row>
    <row r="219" ht="22.5" customHeight="1">
      <c r="A219" s="135">
        <v>46052.886030092595</v>
      </c>
      <c r="B219" s="136" t="s">
        <v>8661</v>
      </c>
      <c r="C219" s="136" t="s">
        <v>15711</v>
      </c>
      <c r="D219" s="136" t="s">
        <v>11286</v>
      </c>
      <c r="E219" s="137">
        <v>38231.0</v>
      </c>
      <c r="F219" s="136" t="s">
        <v>14434</v>
      </c>
      <c r="G219" s="136" t="s">
        <v>15712</v>
      </c>
      <c r="H219" s="136" t="s">
        <v>11682</v>
      </c>
      <c r="I219" s="121" t="str">
        <f>VLOOKUP(CLEAN(F219),'4-1 World Bank Categories'!$B$4:$C$220,2,FALSE)</f>
        <v>High income</v>
      </c>
      <c r="J219" s="136" t="s">
        <v>8663</v>
      </c>
      <c r="K219" s="136" t="s">
        <v>14507</v>
      </c>
      <c r="L219" s="136" t="s">
        <v>14508</v>
      </c>
      <c r="M219" s="136"/>
      <c r="N219" s="136"/>
      <c r="O219" s="136"/>
      <c r="P219" s="136" t="s">
        <v>14509</v>
      </c>
      <c r="Q219" s="124" t="s">
        <v>14510</v>
      </c>
      <c r="R219" s="125" t="s">
        <v>14516</v>
      </c>
      <c r="S219" s="140" t="s">
        <v>8661</v>
      </c>
      <c r="T219" s="142">
        <v>38231.0</v>
      </c>
      <c r="U219" s="140" t="s">
        <v>8663</v>
      </c>
      <c r="V219" s="140" t="s">
        <v>14536</v>
      </c>
      <c r="W219" s="140"/>
    </row>
    <row r="220" ht="22.5" customHeight="1">
      <c r="A220" s="135">
        <v>46052.905625</v>
      </c>
      <c r="B220" s="136" t="s">
        <v>5357</v>
      </c>
      <c r="C220" s="153"/>
      <c r="D220" s="136" t="s">
        <v>11316</v>
      </c>
      <c r="E220" s="137">
        <v>28783.0</v>
      </c>
      <c r="F220" s="136" t="s">
        <v>5361</v>
      </c>
      <c r="G220" s="136" t="s">
        <v>15713</v>
      </c>
      <c r="H220" s="136" t="s">
        <v>15714</v>
      </c>
      <c r="I220" s="121" t="str">
        <f>VLOOKUP(CLEAN(F220),'4-1 World Bank Categories'!$B$4:$C$220,2,FALSE)</f>
        <v>High income</v>
      </c>
      <c r="J220" s="136" t="s">
        <v>5359</v>
      </c>
      <c r="K220" s="136" t="s">
        <v>14507</v>
      </c>
      <c r="L220" s="136" t="s">
        <v>14508</v>
      </c>
      <c r="M220" s="136"/>
      <c r="N220" s="136"/>
      <c r="O220" s="136"/>
      <c r="P220" s="136" t="s">
        <v>14509</v>
      </c>
      <c r="Q220" s="124" t="s">
        <v>14510</v>
      </c>
      <c r="R220" s="133" t="s">
        <v>7680</v>
      </c>
      <c r="S220" s="140" t="s">
        <v>5357</v>
      </c>
      <c r="T220" s="142">
        <v>28783.0</v>
      </c>
      <c r="U220" s="140" t="s">
        <v>5359</v>
      </c>
      <c r="V220" s="140" t="s">
        <v>14536</v>
      </c>
      <c r="W220" s="140"/>
    </row>
    <row r="221" ht="22.5" customHeight="1">
      <c r="A221" s="135">
        <v>46052.90862268519</v>
      </c>
      <c r="B221" s="136" t="s">
        <v>15720</v>
      </c>
      <c r="C221" s="136" t="s">
        <v>15721</v>
      </c>
      <c r="D221" s="136" t="s">
        <v>11286</v>
      </c>
      <c r="E221" s="137">
        <v>37775.0</v>
      </c>
      <c r="F221" s="136" t="s">
        <v>14434</v>
      </c>
      <c r="G221" s="136" t="s">
        <v>15712</v>
      </c>
      <c r="H221" s="136" t="s">
        <v>15722</v>
      </c>
      <c r="I221" s="121" t="str">
        <f>VLOOKUP(CLEAN(F221),'4-1 World Bank Categories'!$B$4:$C$220,2,FALSE)</f>
        <v>High income</v>
      </c>
      <c r="J221" s="136" t="s">
        <v>8611</v>
      </c>
      <c r="K221" s="136" t="s">
        <v>14507</v>
      </c>
      <c r="L221" s="136" t="s">
        <v>14508</v>
      </c>
      <c r="M221" s="156"/>
      <c r="N221" s="136"/>
      <c r="O221" s="136"/>
      <c r="P221" s="136" t="s">
        <v>14509</v>
      </c>
      <c r="Q221" s="124" t="s">
        <v>14510</v>
      </c>
      <c r="R221" s="133" t="s">
        <v>14516</v>
      </c>
      <c r="S221" s="140" t="s">
        <v>8609</v>
      </c>
      <c r="T221" s="142">
        <v>37775.0</v>
      </c>
      <c r="U221" s="140" t="s">
        <v>8611</v>
      </c>
      <c r="V221" s="140" t="s">
        <v>14586</v>
      </c>
      <c r="W221" s="140"/>
    </row>
    <row r="222" ht="22.5" customHeight="1">
      <c r="A222" s="135">
        <v>46052.94274305556</v>
      </c>
      <c r="B222" s="136" t="s">
        <v>15723</v>
      </c>
      <c r="C222" s="136" t="s">
        <v>15724</v>
      </c>
      <c r="D222" s="136" t="s">
        <v>11316</v>
      </c>
      <c r="E222" s="137">
        <v>37230.0</v>
      </c>
      <c r="F222" s="136" t="s">
        <v>14434</v>
      </c>
      <c r="G222" s="136" t="s">
        <v>15725</v>
      </c>
      <c r="H222" s="136" t="s">
        <v>11682</v>
      </c>
      <c r="I222" s="121" t="str">
        <f>VLOOKUP(CLEAN(F222),'4-1 World Bank Categories'!$B$4:$C$220,2,FALSE)</f>
        <v>High income</v>
      </c>
      <c r="J222" s="136" t="s">
        <v>6624</v>
      </c>
      <c r="K222" s="136" t="s">
        <v>14507</v>
      </c>
      <c r="L222" s="136" t="s">
        <v>14508</v>
      </c>
      <c r="M222" s="136"/>
      <c r="N222" s="136"/>
      <c r="O222" s="136"/>
      <c r="P222" s="136" t="s">
        <v>14509</v>
      </c>
      <c r="Q222" s="124" t="s">
        <v>14510</v>
      </c>
      <c r="R222" s="125" t="s">
        <v>14516</v>
      </c>
      <c r="S222" s="140" t="s">
        <v>6623</v>
      </c>
      <c r="T222" s="142">
        <v>37230.0</v>
      </c>
      <c r="U222" s="140" t="s">
        <v>6624</v>
      </c>
      <c r="V222" s="140" t="s">
        <v>14586</v>
      </c>
      <c r="W222" s="140"/>
    </row>
    <row r="223" ht="22.5" customHeight="1">
      <c r="A223" s="135">
        <v>46052.9558912037</v>
      </c>
      <c r="B223" s="136" t="s">
        <v>15726</v>
      </c>
      <c r="C223" s="136" t="s">
        <v>15727</v>
      </c>
      <c r="D223" s="136" t="s">
        <v>11286</v>
      </c>
      <c r="E223" s="137">
        <v>38616.0</v>
      </c>
      <c r="F223" s="136" t="s">
        <v>14434</v>
      </c>
      <c r="G223" s="136" t="s">
        <v>15728</v>
      </c>
      <c r="H223" s="136" t="s">
        <v>11682</v>
      </c>
      <c r="I223" s="121" t="str">
        <f>VLOOKUP(CLEAN(F223),'4-1 World Bank Categories'!$B$4:$C$220,2,FALSE)</f>
        <v>High income</v>
      </c>
      <c r="J223" s="136" t="s">
        <v>6628</v>
      </c>
      <c r="K223" s="136" t="s">
        <v>14507</v>
      </c>
      <c r="L223" s="136" t="s">
        <v>14508</v>
      </c>
      <c r="M223" s="136"/>
      <c r="N223" s="136"/>
      <c r="O223" s="136"/>
      <c r="P223" s="136" t="s">
        <v>14509</v>
      </c>
      <c r="Q223" s="124" t="s">
        <v>14510</v>
      </c>
      <c r="R223" s="133" t="s">
        <v>14516</v>
      </c>
      <c r="S223" s="140" t="s">
        <v>6626</v>
      </c>
      <c r="T223" s="142">
        <v>38616.0</v>
      </c>
      <c r="U223" s="140" t="s">
        <v>6628</v>
      </c>
      <c r="V223" s="140" t="s">
        <v>14536</v>
      </c>
      <c r="W223" s="140"/>
    </row>
    <row r="224" ht="22.5" customHeight="1">
      <c r="A224" s="135">
        <v>46052.968506944446</v>
      </c>
      <c r="B224" s="136" t="s">
        <v>15735</v>
      </c>
      <c r="C224" s="136" t="s">
        <v>15736</v>
      </c>
      <c r="D224" s="136" t="s">
        <v>11286</v>
      </c>
      <c r="E224" s="137">
        <v>37548.0</v>
      </c>
      <c r="F224" s="136" t="s">
        <v>14434</v>
      </c>
      <c r="G224" s="136" t="s">
        <v>15737</v>
      </c>
      <c r="H224" s="136" t="s">
        <v>15738</v>
      </c>
      <c r="I224" s="121" t="str">
        <f>VLOOKUP(CLEAN(F224),'4-1 World Bank Categories'!$B$4:$C$220,2,FALSE)</f>
        <v>High income</v>
      </c>
      <c r="J224" s="136" t="s">
        <v>6265</v>
      </c>
      <c r="K224" s="136" t="s">
        <v>14507</v>
      </c>
      <c r="L224" s="136" t="s">
        <v>14592</v>
      </c>
      <c r="M224" s="136"/>
      <c r="N224" s="136"/>
      <c r="O224" s="136"/>
      <c r="P224" s="136" t="s">
        <v>14509</v>
      </c>
      <c r="Q224" s="124" t="s">
        <v>14510</v>
      </c>
      <c r="R224" s="133" t="s">
        <v>14516</v>
      </c>
      <c r="S224" s="140" t="s">
        <v>6263</v>
      </c>
      <c r="T224" s="142">
        <v>37548.0</v>
      </c>
      <c r="U224" s="140" t="s">
        <v>6265</v>
      </c>
      <c r="V224" s="140" t="s">
        <v>14586</v>
      </c>
      <c r="W224" s="140"/>
    </row>
    <row r="225" ht="22.5" customHeight="1">
      <c r="A225" s="135">
        <v>46053.11207175926</v>
      </c>
      <c r="B225" s="136" t="s">
        <v>15739</v>
      </c>
      <c r="C225" s="153"/>
      <c r="D225" s="136" t="s">
        <v>11316</v>
      </c>
      <c r="E225" s="137">
        <v>32247.0</v>
      </c>
      <c r="F225" s="136" t="s">
        <v>5698</v>
      </c>
      <c r="G225" s="136" t="s">
        <v>15740</v>
      </c>
      <c r="H225" s="136" t="s">
        <v>11591</v>
      </c>
      <c r="I225" s="121" t="str">
        <f>VLOOKUP(CLEAN(F225),'4-1 World Bank Categories'!$B$4:$C$220,2,FALSE)</f>
        <v>Middle income</v>
      </c>
      <c r="J225" s="136" t="s">
        <v>8236</v>
      </c>
      <c r="K225" s="136" t="s">
        <v>14507</v>
      </c>
      <c r="L225" s="136" t="s">
        <v>14508</v>
      </c>
      <c r="M225" s="136"/>
      <c r="N225" s="136"/>
      <c r="O225" s="136"/>
      <c r="P225" s="136" t="s">
        <v>14509</v>
      </c>
      <c r="Q225" s="124" t="s">
        <v>14510</v>
      </c>
      <c r="R225" s="125" t="s">
        <v>7680</v>
      </c>
      <c r="S225" s="140" t="s">
        <v>15739</v>
      </c>
      <c r="T225" s="142">
        <v>32247.0</v>
      </c>
      <c r="U225" s="140" t="s">
        <v>8236</v>
      </c>
      <c r="V225" s="140" t="s">
        <v>14536</v>
      </c>
      <c r="W225" s="140"/>
    </row>
    <row r="226" ht="22.5" customHeight="1">
      <c r="A226" s="135">
        <v>46053.123240740744</v>
      </c>
      <c r="B226" s="136" t="s">
        <v>15743</v>
      </c>
      <c r="C226" s="153"/>
      <c r="D226" s="136" t="s">
        <v>11286</v>
      </c>
      <c r="E226" s="137">
        <v>34897.0</v>
      </c>
      <c r="F226" s="136" t="s">
        <v>15744</v>
      </c>
      <c r="G226" s="136" t="s">
        <v>15745</v>
      </c>
      <c r="H226" s="136" t="s">
        <v>15746</v>
      </c>
      <c r="I226" s="121" t="str">
        <f>VLOOKUP(CLEAN(F226),'4-1 World Bank Categories'!$B$4:$C$220,2,FALSE)</f>
        <v>Middle income</v>
      </c>
      <c r="J226" s="136" t="s">
        <v>8637</v>
      </c>
      <c r="K226" s="136" t="s">
        <v>14512</v>
      </c>
      <c r="L226" s="136" t="s">
        <v>14508</v>
      </c>
      <c r="M226" s="136"/>
      <c r="N226" s="136"/>
      <c r="O226" s="136"/>
      <c r="P226" s="136" t="s">
        <v>14509</v>
      </c>
      <c r="Q226" s="124" t="s">
        <v>14510</v>
      </c>
      <c r="R226" s="125" t="s">
        <v>7680</v>
      </c>
      <c r="S226" s="140" t="s">
        <v>8635</v>
      </c>
      <c r="T226" s="142">
        <v>34897.0</v>
      </c>
      <c r="U226" s="140" t="s">
        <v>8637</v>
      </c>
      <c r="V226" s="140" t="s">
        <v>14536</v>
      </c>
      <c r="W226" s="140"/>
    </row>
    <row r="227" ht="22.5" customHeight="1">
      <c r="A227" s="135">
        <v>46053.191458333335</v>
      </c>
      <c r="B227" s="136" t="s">
        <v>15750</v>
      </c>
      <c r="C227" s="153"/>
      <c r="D227" s="136" t="s">
        <v>11316</v>
      </c>
      <c r="E227" s="137">
        <v>26066.0</v>
      </c>
      <c r="F227" s="136" t="s">
        <v>192</v>
      </c>
      <c r="G227" s="136" t="s">
        <v>15751</v>
      </c>
      <c r="H227" s="136" t="s">
        <v>15057</v>
      </c>
      <c r="I227" s="121" t="str">
        <f>VLOOKUP(CLEAN(F227),'4-1 World Bank Categories'!$B$4:$C$220,2,FALSE)</f>
        <v>Middle income</v>
      </c>
      <c r="J227" s="136" t="s">
        <v>8398</v>
      </c>
      <c r="K227" s="136" t="s">
        <v>14512</v>
      </c>
      <c r="L227" s="136" t="s">
        <v>14876</v>
      </c>
      <c r="M227" s="136" t="s">
        <v>15752</v>
      </c>
      <c r="N227" s="136"/>
      <c r="O227" s="136"/>
      <c r="P227" s="136" t="s">
        <v>14509</v>
      </c>
      <c r="Q227" s="124" t="s">
        <v>14510</v>
      </c>
      <c r="R227" s="125" t="s">
        <v>14516</v>
      </c>
      <c r="S227" s="140" t="s">
        <v>8396</v>
      </c>
      <c r="T227" s="142">
        <v>26066.0</v>
      </c>
      <c r="U227" s="140" t="s">
        <v>8398</v>
      </c>
      <c r="V227" s="140" t="s">
        <v>14536</v>
      </c>
      <c r="W227" s="140"/>
    </row>
    <row r="228" ht="22.5" customHeight="1">
      <c r="A228" s="135">
        <v>46053.41326388889</v>
      </c>
      <c r="B228" s="136" t="s">
        <v>8428</v>
      </c>
      <c r="C228" s="136" t="s">
        <v>15755</v>
      </c>
      <c r="D228" s="136" t="s">
        <v>11316</v>
      </c>
      <c r="E228" s="137">
        <v>35811.0</v>
      </c>
      <c r="F228" s="136" t="s">
        <v>14434</v>
      </c>
      <c r="G228" s="136" t="s">
        <v>15756</v>
      </c>
      <c r="H228" s="136" t="s">
        <v>15757</v>
      </c>
      <c r="I228" s="121" t="str">
        <f>VLOOKUP(CLEAN(F228),'4-1 World Bank Categories'!$B$4:$C$220,2,FALSE)</f>
        <v>High income</v>
      </c>
      <c r="J228" s="136" t="s">
        <v>8430</v>
      </c>
      <c r="K228" s="136" t="s">
        <v>14507</v>
      </c>
      <c r="L228" s="136" t="s">
        <v>14508</v>
      </c>
      <c r="M228" s="156"/>
      <c r="N228" s="136"/>
      <c r="O228" s="136"/>
      <c r="P228" s="136" t="s">
        <v>14509</v>
      </c>
      <c r="Q228" s="124" t="s">
        <v>14510</v>
      </c>
      <c r="R228" s="125" t="s">
        <v>14516</v>
      </c>
      <c r="S228" s="140" t="s">
        <v>8428</v>
      </c>
      <c r="T228" s="142">
        <v>35811.0</v>
      </c>
      <c r="U228" s="140" t="s">
        <v>8430</v>
      </c>
      <c r="V228" s="140" t="s">
        <v>14536</v>
      </c>
      <c r="W228" s="140"/>
    </row>
    <row r="229" ht="22.5" customHeight="1">
      <c r="A229" s="135">
        <v>46053.44012731482</v>
      </c>
      <c r="B229" s="136" t="s">
        <v>8713</v>
      </c>
      <c r="C229" s="153"/>
      <c r="D229" s="136" t="s">
        <v>11316</v>
      </c>
      <c r="E229" s="137">
        <v>29980.0</v>
      </c>
      <c r="F229" s="136" t="s">
        <v>15758</v>
      </c>
      <c r="G229" s="136" t="s">
        <v>15759</v>
      </c>
      <c r="H229" s="136" t="s">
        <v>14124</v>
      </c>
      <c r="I229" s="121" t="str">
        <f>VLOOKUP(CLEAN(F229),'4-1 World Bank Categories'!$B$4:$C$220,2,FALSE)</f>
        <v>#N/A</v>
      </c>
      <c r="J229" s="136" t="s">
        <v>8714</v>
      </c>
      <c r="K229" s="136" t="s">
        <v>14507</v>
      </c>
      <c r="L229" s="136" t="s">
        <v>14824</v>
      </c>
      <c r="M229" s="136"/>
      <c r="N229" s="136"/>
      <c r="O229" s="136"/>
      <c r="P229" s="136" t="s">
        <v>14509</v>
      </c>
      <c r="Q229" s="124" t="s">
        <v>14510</v>
      </c>
      <c r="R229" s="133" t="s">
        <v>7680</v>
      </c>
      <c r="S229" s="140" t="s">
        <v>8713</v>
      </c>
      <c r="T229" s="142">
        <v>29980.0</v>
      </c>
      <c r="U229" s="140" t="s">
        <v>8714</v>
      </c>
      <c r="V229" s="140" t="s">
        <v>14536</v>
      </c>
      <c r="W229" s="140"/>
    </row>
    <row r="230" ht="22.5" customHeight="1">
      <c r="A230" s="135">
        <v>46053.44244212963</v>
      </c>
      <c r="B230" s="136" t="s">
        <v>7824</v>
      </c>
      <c r="C230" s="136" t="s">
        <v>15760</v>
      </c>
      <c r="D230" s="136" t="s">
        <v>11286</v>
      </c>
      <c r="E230" s="137">
        <v>34618.0</v>
      </c>
      <c r="F230" s="136" t="s">
        <v>14434</v>
      </c>
      <c r="G230" s="136" t="s">
        <v>15761</v>
      </c>
      <c r="H230" s="136" t="s">
        <v>319</v>
      </c>
      <c r="I230" s="121" t="str">
        <f>VLOOKUP(CLEAN(F230),'4-1 World Bank Categories'!$B$4:$C$220,2,FALSE)</f>
        <v>High income</v>
      </c>
      <c r="J230" s="136" t="s">
        <v>7826</v>
      </c>
      <c r="K230" s="136" t="s">
        <v>14512</v>
      </c>
      <c r="L230" s="136" t="s">
        <v>14876</v>
      </c>
      <c r="M230" s="136"/>
      <c r="N230" s="136"/>
      <c r="O230" s="136"/>
      <c r="P230" s="136" t="s">
        <v>14509</v>
      </c>
      <c r="Q230" s="124" t="s">
        <v>14510</v>
      </c>
      <c r="R230" s="125" t="s">
        <v>14516</v>
      </c>
      <c r="S230" s="140" t="s">
        <v>7824</v>
      </c>
      <c r="T230" s="142">
        <v>34618.0</v>
      </c>
      <c r="U230" s="140" t="s">
        <v>7826</v>
      </c>
      <c r="V230" s="140" t="s">
        <v>14536</v>
      </c>
      <c r="W230" s="140"/>
    </row>
    <row r="231" ht="22.5" customHeight="1">
      <c r="A231" s="135">
        <v>46053.45</v>
      </c>
      <c r="B231" s="136" t="s">
        <v>15762</v>
      </c>
      <c r="C231" s="136" t="s">
        <v>15763</v>
      </c>
      <c r="D231" s="136" t="s">
        <v>11316</v>
      </c>
      <c r="E231" s="137">
        <v>36814.0</v>
      </c>
      <c r="F231" s="136" t="s">
        <v>14434</v>
      </c>
      <c r="G231" s="136" t="s">
        <v>15764</v>
      </c>
      <c r="H231" s="136" t="s">
        <v>11682</v>
      </c>
      <c r="I231" s="121" t="str">
        <f>VLOOKUP(CLEAN(F231),'4-1 World Bank Categories'!$B$4:$C$220,2,FALSE)</f>
        <v>High income</v>
      </c>
      <c r="J231" s="136" t="s">
        <v>6651</v>
      </c>
      <c r="K231" s="136" t="s">
        <v>14507</v>
      </c>
      <c r="L231" s="136" t="s">
        <v>14508</v>
      </c>
      <c r="M231" s="136"/>
      <c r="N231" s="136"/>
      <c r="O231" s="136"/>
      <c r="P231" s="136" t="s">
        <v>14509</v>
      </c>
      <c r="Q231" s="124" t="s">
        <v>14510</v>
      </c>
      <c r="R231" s="133" t="s">
        <v>14516</v>
      </c>
      <c r="S231" s="140" t="s">
        <v>6649</v>
      </c>
      <c r="T231" s="142">
        <v>36814.0</v>
      </c>
      <c r="U231" s="140" t="s">
        <v>6651</v>
      </c>
      <c r="V231" s="140" t="s">
        <v>14536</v>
      </c>
      <c r="W231" s="140"/>
    </row>
    <row r="232" ht="22.5" customHeight="1">
      <c r="A232" s="135">
        <v>46053.4537037037</v>
      </c>
      <c r="B232" s="136" t="s">
        <v>15765</v>
      </c>
      <c r="C232" s="153"/>
      <c r="D232" s="136" t="s">
        <v>11316</v>
      </c>
      <c r="E232" s="137">
        <v>28108.0</v>
      </c>
      <c r="F232" s="136" t="s">
        <v>8834</v>
      </c>
      <c r="G232" s="136" t="s">
        <v>15766</v>
      </c>
      <c r="H232" s="136" t="s">
        <v>11590</v>
      </c>
      <c r="I232" s="121" t="str">
        <f>VLOOKUP(CLEAN(F232),'4-1 World Bank Categories'!$B$4:$C$220,2,FALSE)</f>
        <v>Middle income</v>
      </c>
      <c r="J232" s="136" t="s">
        <v>8833</v>
      </c>
      <c r="K232" s="136" t="s">
        <v>14507</v>
      </c>
      <c r="L232" s="136" t="s">
        <v>14508</v>
      </c>
      <c r="M232" s="136"/>
      <c r="N232" s="136"/>
      <c r="O232" s="136"/>
      <c r="P232" s="136" t="s">
        <v>14509</v>
      </c>
      <c r="Q232" s="124" t="s">
        <v>14510</v>
      </c>
      <c r="R232" s="125" t="s">
        <v>7680</v>
      </c>
      <c r="S232" s="140" t="s">
        <v>15765</v>
      </c>
      <c r="T232" s="142">
        <v>28108.0</v>
      </c>
      <c r="U232" s="140" t="s">
        <v>8833</v>
      </c>
      <c r="V232" s="140" t="s">
        <v>14536</v>
      </c>
      <c r="W232" s="140"/>
    </row>
    <row r="233" ht="22.5" customHeight="1">
      <c r="A233" s="135">
        <v>46053.61583333334</v>
      </c>
      <c r="B233" s="136" t="s">
        <v>8891</v>
      </c>
      <c r="C233" s="153"/>
      <c r="D233" s="136" t="s">
        <v>11316</v>
      </c>
      <c r="E233" s="137">
        <v>36770.0</v>
      </c>
      <c r="F233" s="136" t="s">
        <v>192</v>
      </c>
      <c r="G233" s="136" t="s">
        <v>15593</v>
      </c>
      <c r="H233" s="136" t="s">
        <v>15767</v>
      </c>
      <c r="I233" s="121" t="str">
        <f>VLOOKUP(CLEAN(F233),'4-1 World Bank Categories'!$B$4:$C$220,2,FALSE)</f>
        <v>Middle income</v>
      </c>
      <c r="J233" s="136" t="s">
        <v>8893</v>
      </c>
      <c r="K233" s="136" t="s">
        <v>14507</v>
      </c>
      <c r="L233" s="136" t="s">
        <v>14508</v>
      </c>
      <c r="M233" s="136"/>
      <c r="N233" s="136"/>
      <c r="O233" s="136"/>
      <c r="P233" s="136" t="s">
        <v>14509</v>
      </c>
      <c r="Q233" s="124" t="s">
        <v>14510</v>
      </c>
      <c r="R233" s="133" t="s">
        <v>7680</v>
      </c>
      <c r="S233" s="140" t="s">
        <v>8891</v>
      </c>
      <c r="T233" s="142">
        <v>36770.0</v>
      </c>
      <c r="U233" s="140" t="s">
        <v>8893</v>
      </c>
      <c r="V233" s="140" t="s">
        <v>14536</v>
      </c>
      <c r="W233" s="140"/>
    </row>
    <row r="234" ht="22.5" customHeight="1">
      <c r="A234" s="128">
        <v>46053.667214155095</v>
      </c>
      <c r="B234" s="129" t="s">
        <v>8917</v>
      </c>
      <c r="C234" s="130"/>
      <c r="D234" s="129" t="s">
        <v>11286</v>
      </c>
      <c r="E234" s="131">
        <v>35521.0</v>
      </c>
      <c r="F234" s="129" t="s">
        <v>1226</v>
      </c>
      <c r="G234" s="129" t="s">
        <v>15768</v>
      </c>
      <c r="H234" s="129" t="s">
        <v>15769</v>
      </c>
      <c r="I234" s="121" t="str">
        <f>VLOOKUP(CLEAN(F234),'4-1 World Bank Categories'!$B$4:$C$220,2,FALSE)</f>
        <v>Middle income</v>
      </c>
      <c r="J234" s="129" t="s">
        <v>12966</v>
      </c>
      <c r="K234" s="129" t="s">
        <v>14507</v>
      </c>
      <c r="L234" s="129" t="s">
        <v>14508</v>
      </c>
      <c r="M234" s="130"/>
      <c r="N234" s="129"/>
      <c r="O234" s="129"/>
      <c r="P234" s="129" t="s">
        <v>14509</v>
      </c>
      <c r="Q234" s="124" t="s">
        <v>14510</v>
      </c>
      <c r="R234" s="125" t="s">
        <v>7680</v>
      </c>
      <c r="S234" s="134" t="s">
        <v>8917</v>
      </c>
      <c r="T234" s="127"/>
      <c r="U234" s="127"/>
      <c r="V234" s="127"/>
      <c r="W234" s="127"/>
    </row>
    <row r="235" ht="22.5" customHeight="1">
      <c r="A235" s="135">
        <v>46053.789826388886</v>
      </c>
      <c r="B235" s="136" t="s">
        <v>8936</v>
      </c>
      <c r="C235" s="136" t="s">
        <v>15772</v>
      </c>
      <c r="D235" s="136" t="s">
        <v>11286</v>
      </c>
      <c r="E235" s="137">
        <v>38497.0</v>
      </c>
      <c r="F235" s="136" t="s">
        <v>14434</v>
      </c>
      <c r="G235" s="136" t="s">
        <v>15773</v>
      </c>
      <c r="H235" s="136" t="s">
        <v>11682</v>
      </c>
      <c r="I235" s="121" t="str">
        <f>VLOOKUP(CLEAN(F235),'4-1 World Bank Categories'!$B$4:$C$220,2,FALSE)</f>
        <v>High income</v>
      </c>
      <c r="J235" s="136" t="s">
        <v>8938</v>
      </c>
      <c r="K235" s="136" t="s">
        <v>14507</v>
      </c>
      <c r="L235" s="136" t="s">
        <v>14508</v>
      </c>
      <c r="M235" s="136"/>
      <c r="N235" s="136"/>
      <c r="O235" s="136"/>
      <c r="P235" s="136" t="s">
        <v>14509</v>
      </c>
      <c r="Q235" s="124" t="s">
        <v>14510</v>
      </c>
      <c r="R235" s="125" t="s">
        <v>14516</v>
      </c>
      <c r="S235" s="140" t="s">
        <v>8936</v>
      </c>
      <c r="T235" s="142">
        <v>38497.0</v>
      </c>
      <c r="U235" s="140" t="s">
        <v>8938</v>
      </c>
      <c r="V235" s="140" t="s">
        <v>14536</v>
      </c>
      <c r="W235" s="140"/>
    </row>
    <row r="236" ht="22.5" customHeight="1">
      <c r="A236" s="135">
        <v>46053.80556712963</v>
      </c>
      <c r="B236" s="136" t="s">
        <v>8913</v>
      </c>
      <c r="C236" s="136" t="s">
        <v>15774</v>
      </c>
      <c r="D236" s="136" t="s">
        <v>11286</v>
      </c>
      <c r="E236" s="137">
        <v>38478.0</v>
      </c>
      <c r="F236" s="136" t="s">
        <v>14434</v>
      </c>
      <c r="G236" s="136" t="s">
        <v>15775</v>
      </c>
      <c r="H236" s="136" t="s">
        <v>15776</v>
      </c>
      <c r="I236" s="121" t="str">
        <f>VLOOKUP(CLEAN(F236),'4-1 World Bank Categories'!$B$4:$C$220,2,FALSE)</f>
        <v>High income</v>
      </c>
      <c r="J236" s="136" t="s">
        <v>8915</v>
      </c>
      <c r="K236" s="136" t="s">
        <v>14507</v>
      </c>
      <c r="L236" s="136" t="s">
        <v>14508</v>
      </c>
      <c r="M236" s="136" t="s">
        <v>15777</v>
      </c>
      <c r="N236" s="136"/>
      <c r="O236" s="136"/>
      <c r="P236" s="136" t="s">
        <v>14509</v>
      </c>
      <c r="Q236" s="124" t="s">
        <v>14510</v>
      </c>
      <c r="R236" s="133" t="s">
        <v>14516</v>
      </c>
      <c r="S236" s="140" t="s">
        <v>8913</v>
      </c>
      <c r="T236" s="142">
        <v>38478.0</v>
      </c>
      <c r="U236" s="140" t="s">
        <v>8915</v>
      </c>
      <c r="V236" s="140" t="s">
        <v>14536</v>
      </c>
      <c r="W236" s="140"/>
    </row>
    <row r="237" ht="22.5" customHeight="1">
      <c r="A237" s="135">
        <v>46053.80915509259</v>
      </c>
      <c r="B237" s="136" t="s">
        <v>15778</v>
      </c>
      <c r="C237" s="136" t="s">
        <v>15779</v>
      </c>
      <c r="D237" s="136" t="s">
        <v>11286</v>
      </c>
      <c r="E237" s="137">
        <v>36567.0</v>
      </c>
      <c r="F237" s="136" t="s">
        <v>14434</v>
      </c>
      <c r="G237" s="136" t="s">
        <v>15780</v>
      </c>
      <c r="H237" s="136" t="s">
        <v>7454</v>
      </c>
      <c r="I237" s="121" t="str">
        <f>VLOOKUP(CLEAN(F237),'4-1 World Bank Categories'!$B$4:$C$220,2,FALSE)</f>
        <v>High income</v>
      </c>
      <c r="J237" s="136" t="s">
        <v>8910</v>
      </c>
      <c r="K237" s="136" t="s">
        <v>14507</v>
      </c>
      <c r="L237" s="136" t="s">
        <v>14508</v>
      </c>
      <c r="M237" s="136" t="s">
        <v>15781</v>
      </c>
      <c r="N237" s="136"/>
      <c r="O237" s="136"/>
      <c r="P237" s="136" t="s">
        <v>14509</v>
      </c>
      <c r="Q237" s="124" t="s">
        <v>14510</v>
      </c>
      <c r="R237" s="125" t="s">
        <v>14516</v>
      </c>
      <c r="S237" s="140" t="s">
        <v>8908</v>
      </c>
      <c r="T237" s="142">
        <v>36567.0</v>
      </c>
      <c r="U237" s="140" t="s">
        <v>8910</v>
      </c>
      <c r="V237" s="140" t="s">
        <v>14536</v>
      </c>
      <c r="W237" s="140"/>
    </row>
    <row r="238" ht="22.5" customHeight="1">
      <c r="A238" s="135">
        <v>46053.81317129629</v>
      </c>
      <c r="B238" s="136" t="s">
        <v>8965</v>
      </c>
      <c r="C238" s="153"/>
      <c r="D238" s="136" t="s">
        <v>11286</v>
      </c>
      <c r="E238" s="137">
        <v>25892.0</v>
      </c>
      <c r="F238" s="136" t="s">
        <v>3616</v>
      </c>
      <c r="G238" s="136" t="s">
        <v>15782</v>
      </c>
      <c r="H238" s="136" t="s">
        <v>15783</v>
      </c>
      <c r="I238" s="121" t="str">
        <f>VLOOKUP(CLEAN(F238),'4-1 World Bank Categories'!$B$4:$C$220,2,FALSE)</f>
        <v>Middle income</v>
      </c>
      <c r="J238" s="136" t="s">
        <v>8967</v>
      </c>
      <c r="K238" s="136" t="s">
        <v>14512</v>
      </c>
      <c r="L238" s="136" t="s">
        <v>14876</v>
      </c>
      <c r="M238" s="156"/>
      <c r="N238" s="136"/>
      <c r="O238" s="136"/>
      <c r="P238" s="136" t="s">
        <v>14509</v>
      </c>
      <c r="Q238" s="124" t="s">
        <v>14510</v>
      </c>
      <c r="R238" s="133" t="s">
        <v>14516</v>
      </c>
      <c r="S238" s="140" t="s">
        <v>8965</v>
      </c>
      <c r="T238" s="142">
        <v>25892.0</v>
      </c>
      <c r="U238" s="140" t="s">
        <v>8967</v>
      </c>
      <c r="V238" s="140" t="s">
        <v>14536</v>
      </c>
      <c r="W238" s="140"/>
    </row>
    <row r="239" ht="22.5" customHeight="1">
      <c r="A239" s="135">
        <v>46053.81884259259</v>
      </c>
      <c r="B239" s="136" t="s">
        <v>8970</v>
      </c>
      <c r="C239" s="153"/>
      <c r="D239" s="136" t="s">
        <v>11316</v>
      </c>
      <c r="E239" s="137">
        <v>28800.0</v>
      </c>
      <c r="F239" s="136" t="s">
        <v>3616</v>
      </c>
      <c r="G239" s="136" t="s">
        <v>15782</v>
      </c>
      <c r="H239" s="136" t="s">
        <v>15784</v>
      </c>
      <c r="I239" s="121" t="str">
        <f>VLOOKUP(CLEAN(F239),'4-1 World Bank Categories'!$B$4:$C$220,2,FALSE)</f>
        <v>Middle income</v>
      </c>
      <c r="J239" s="136" t="s">
        <v>8972</v>
      </c>
      <c r="K239" s="136" t="s">
        <v>14512</v>
      </c>
      <c r="L239" s="136" t="s">
        <v>14876</v>
      </c>
      <c r="M239" s="156"/>
      <c r="N239" s="136"/>
      <c r="O239" s="136"/>
      <c r="P239" s="136" t="s">
        <v>14509</v>
      </c>
      <c r="Q239" s="124" t="s">
        <v>14510</v>
      </c>
      <c r="R239" s="125" t="s">
        <v>14516</v>
      </c>
      <c r="S239" s="140" t="s">
        <v>8970</v>
      </c>
      <c r="T239" s="142">
        <v>28800.0</v>
      </c>
      <c r="U239" s="140" t="s">
        <v>8972</v>
      </c>
      <c r="V239" s="140" t="s">
        <v>14536</v>
      </c>
      <c r="W239" s="140"/>
    </row>
    <row r="240" ht="22.5" customHeight="1">
      <c r="A240" s="135">
        <v>46053.821539351855</v>
      </c>
      <c r="B240" s="136" t="s">
        <v>15785</v>
      </c>
      <c r="C240" s="153"/>
      <c r="D240" s="136" t="s">
        <v>11286</v>
      </c>
      <c r="E240" s="137">
        <v>31669.0</v>
      </c>
      <c r="F240" s="136" t="s">
        <v>3616</v>
      </c>
      <c r="G240" s="136" t="s">
        <v>15786</v>
      </c>
      <c r="H240" s="136" t="s">
        <v>12113</v>
      </c>
      <c r="I240" s="121" t="str">
        <f>VLOOKUP(CLEAN(F240),'4-1 World Bank Categories'!$B$4:$C$220,2,FALSE)</f>
        <v>Middle income</v>
      </c>
      <c r="J240" s="136" t="s">
        <v>8737</v>
      </c>
      <c r="K240" s="136" t="s">
        <v>14512</v>
      </c>
      <c r="L240" s="136" t="s">
        <v>14876</v>
      </c>
      <c r="M240" s="136" t="s">
        <v>15787</v>
      </c>
      <c r="N240" s="132" t="s">
        <v>15788</v>
      </c>
      <c r="O240" s="121" t="s">
        <v>14773</v>
      </c>
      <c r="P240" s="136" t="s">
        <v>14509</v>
      </c>
      <c r="Q240" s="124" t="s">
        <v>14510</v>
      </c>
      <c r="R240" s="133" t="s">
        <v>7680</v>
      </c>
      <c r="S240" s="140" t="s">
        <v>8735</v>
      </c>
      <c r="T240" s="142">
        <v>31669.0</v>
      </c>
      <c r="U240" s="140" t="s">
        <v>8737</v>
      </c>
      <c r="V240" s="140" t="s">
        <v>14536</v>
      </c>
      <c r="W240" s="140"/>
    </row>
    <row r="241" ht="22.5" customHeight="1">
      <c r="A241" s="135">
        <v>46053.861030092594</v>
      </c>
      <c r="B241" s="136" t="s">
        <v>8991</v>
      </c>
      <c r="C241" s="136" t="s">
        <v>15789</v>
      </c>
      <c r="D241" s="136" t="s">
        <v>11286</v>
      </c>
      <c r="E241" s="137">
        <v>35060.0</v>
      </c>
      <c r="F241" s="136" t="s">
        <v>14434</v>
      </c>
      <c r="G241" s="136" t="s">
        <v>15790</v>
      </c>
      <c r="H241" s="136" t="s">
        <v>15151</v>
      </c>
      <c r="I241" s="121" t="str">
        <f>VLOOKUP(CLEAN(F241),'4-1 World Bank Categories'!$B$4:$C$220,2,FALSE)</f>
        <v>High income</v>
      </c>
      <c r="J241" s="136" t="s">
        <v>15791</v>
      </c>
      <c r="K241" s="136" t="s">
        <v>14507</v>
      </c>
      <c r="L241" s="136" t="s">
        <v>14508</v>
      </c>
      <c r="M241" s="136"/>
      <c r="N241" s="136"/>
      <c r="O241" s="136"/>
      <c r="P241" s="136" t="s">
        <v>14509</v>
      </c>
      <c r="Q241" s="124" t="s">
        <v>14510</v>
      </c>
      <c r="R241" s="125" t="s">
        <v>14516</v>
      </c>
      <c r="S241" s="140" t="s">
        <v>8991</v>
      </c>
      <c r="T241" s="142">
        <v>35060.0</v>
      </c>
      <c r="U241" s="140" t="s">
        <v>8993</v>
      </c>
      <c r="V241" s="140" t="s">
        <v>14536</v>
      </c>
      <c r="W241" s="140"/>
    </row>
    <row r="242" ht="22.5" customHeight="1">
      <c r="A242" s="143">
        <v>46053.87138888889</v>
      </c>
      <c r="B242" s="144" t="s">
        <v>15792</v>
      </c>
      <c r="C242" s="160"/>
      <c r="D242" s="144" t="s">
        <v>11286</v>
      </c>
      <c r="E242" s="145">
        <v>28629.0</v>
      </c>
      <c r="F242" s="144" t="s">
        <v>3616</v>
      </c>
      <c r="G242" s="144" t="s">
        <v>15793</v>
      </c>
      <c r="H242" s="144" t="s">
        <v>15794</v>
      </c>
      <c r="I242" s="121" t="str">
        <f>VLOOKUP(CLEAN(F242),'4-1 World Bank Categories'!$B$4:$C$220,2,FALSE)</f>
        <v>Middle income</v>
      </c>
      <c r="J242" s="144" t="s">
        <v>8359</v>
      </c>
      <c r="K242" s="144" t="s">
        <v>14512</v>
      </c>
      <c r="L242" s="144" t="s">
        <v>14876</v>
      </c>
      <c r="M242" s="177"/>
      <c r="N242" s="144"/>
      <c r="O242" s="144"/>
      <c r="P242" s="144" t="s">
        <v>14509</v>
      </c>
      <c r="Q242" s="124" t="s">
        <v>14510</v>
      </c>
      <c r="R242" s="125" t="s">
        <v>7680</v>
      </c>
      <c r="S242" s="140" t="s">
        <v>8357</v>
      </c>
      <c r="T242" s="142">
        <v>28629.0</v>
      </c>
      <c r="U242" s="140" t="s">
        <v>8359</v>
      </c>
      <c r="V242" s="140" t="s">
        <v>14536</v>
      </c>
      <c r="W242" s="140"/>
    </row>
    <row r="243" ht="22.5" customHeight="1">
      <c r="A243" s="135">
        <v>46053.90038194445</v>
      </c>
      <c r="B243" s="136" t="s">
        <v>9036</v>
      </c>
      <c r="C243" s="153"/>
      <c r="D243" s="136" t="s">
        <v>11286</v>
      </c>
      <c r="E243" s="137">
        <v>31511.0</v>
      </c>
      <c r="F243" s="136" t="s">
        <v>3616</v>
      </c>
      <c r="G243" s="136" t="s">
        <v>15793</v>
      </c>
      <c r="H243" s="136" t="s">
        <v>15797</v>
      </c>
      <c r="I243" s="121" t="str">
        <f>VLOOKUP(CLEAN(F243),'4-1 World Bank Categories'!$B$4:$C$220,2,FALSE)</f>
        <v>Middle income</v>
      </c>
      <c r="J243" s="136" t="s">
        <v>9038</v>
      </c>
      <c r="K243" s="136" t="s">
        <v>14512</v>
      </c>
      <c r="L243" s="136" t="s">
        <v>14876</v>
      </c>
      <c r="M243" s="136" t="s">
        <v>15798</v>
      </c>
      <c r="N243" s="136"/>
      <c r="O243" s="136"/>
      <c r="P243" s="136" t="s">
        <v>14509</v>
      </c>
      <c r="Q243" s="124" t="s">
        <v>14510</v>
      </c>
      <c r="R243" s="125" t="s">
        <v>7680</v>
      </c>
      <c r="S243" s="140" t="s">
        <v>9036</v>
      </c>
      <c r="T243" s="142">
        <v>31511.0</v>
      </c>
      <c r="U243" s="140" t="s">
        <v>9038</v>
      </c>
      <c r="V243" s="140" t="s">
        <v>14536</v>
      </c>
      <c r="W243" s="140"/>
    </row>
    <row r="244" ht="22.5" customHeight="1">
      <c r="A244" s="135">
        <v>46053.91719907407</v>
      </c>
      <c r="B244" s="136" t="s">
        <v>15799</v>
      </c>
      <c r="C244" s="153"/>
      <c r="D244" s="136" t="s">
        <v>11286</v>
      </c>
      <c r="E244" s="137">
        <v>24884.0</v>
      </c>
      <c r="F244" s="136" t="s">
        <v>15577</v>
      </c>
      <c r="G244" s="136" t="s">
        <v>15800</v>
      </c>
      <c r="H244" s="136" t="s">
        <v>15801</v>
      </c>
      <c r="I244" s="121" t="str">
        <f>VLOOKUP(CLEAN(F244),'4-1 World Bank Categories'!$B$4:$C$220,2,FALSE)</f>
        <v>Middle income</v>
      </c>
      <c r="J244" s="136" t="s">
        <v>5991</v>
      </c>
      <c r="K244" s="136" t="s">
        <v>14512</v>
      </c>
      <c r="L244" s="147">
        <v>46204.0</v>
      </c>
      <c r="M244" s="136"/>
      <c r="N244" s="136"/>
      <c r="O244" s="136"/>
      <c r="P244" s="136" t="s">
        <v>14509</v>
      </c>
      <c r="Q244" s="124" t="s">
        <v>14510</v>
      </c>
      <c r="R244" s="133" t="s">
        <v>7680</v>
      </c>
      <c r="S244" s="140" t="s">
        <v>15799</v>
      </c>
      <c r="T244" s="142">
        <v>24884.0</v>
      </c>
      <c r="U244" s="140" t="s">
        <v>5991</v>
      </c>
      <c r="V244" s="140" t="s">
        <v>14536</v>
      </c>
      <c r="W244" s="140"/>
    </row>
    <row r="245" ht="22.5" customHeight="1">
      <c r="A245" s="135">
        <v>46053.91738425926</v>
      </c>
      <c r="B245" s="136" t="s">
        <v>15802</v>
      </c>
      <c r="C245" s="153"/>
      <c r="D245" s="136" t="s">
        <v>11286</v>
      </c>
      <c r="E245" s="137">
        <v>21638.0</v>
      </c>
      <c r="F245" s="136" t="s">
        <v>15577</v>
      </c>
      <c r="G245" s="136" t="s">
        <v>15803</v>
      </c>
      <c r="H245" s="136" t="s">
        <v>15804</v>
      </c>
      <c r="I245" s="121" t="str">
        <f>VLOOKUP(CLEAN(F245),'4-1 World Bank Categories'!$B$4:$C$220,2,FALSE)</f>
        <v>Middle income</v>
      </c>
      <c r="J245" s="136" t="s">
        <v>15805</v>
      </c>
      <c r="K245" s="136" t="s">
        <v>14512</v>
      </c>
      <c r="L245" s="136" t="s">
        <v>15806</v>
      </c>
      <c r="M245" s="136"/>
      <c r="N245" s="136"/>
      <c r="O245" s="136"/>
      <c r="P245" s="136" t="s">
        <v>14509</v>
      </c>
      <c r="Q245" s="124" t="s">
        <v>14510</v>
      </c>
      <c r="R245" s="125" t="s">
        <v>7680</v>
      </c>
      <c r="S245" s="140" t="s">
        <v>7236</v>
      </c>
      <c r="T245" s="142">
        <v>21638.0</v>
      </c>
      <c r="U245" s="140" t="s">
        <v>7238</v>
      </c>
      <c r="V245" s="140" t="s">
        <v>14548</v>
      </c>
      <c r="W245" s="140"/>
    </row>
    <row r="246" ht="22.5" customHeight="1">
      <c r="A246" s="135">
        <v>46053.936944444446</v>
      </c>
      <c r="B246" s="136" t="s">
        <v>8864</v>
      </c>
      <c r="C246" s="136" t="s">
        <v>8864</v>
      </c>
      <c r="D246" s="136" t="s">
        <v>11316</v>
      </c>
      <c r="E246" s="137">
        <v>38427.0</v>
      </c>
      <c r="F246" s="136" t="s">
        <v>3616</v>
      </c>
      <c r="G246" s="136" t="s">
        <v>14172</v>
      </c>
      <c r="H246" s="136" t="s">
        <v>15807</v>
      </c>
      <c r="I246" s="121" t="str">
        <f>VLOOKUP(CLEAN(F246),'4-1 World Bank Categories'!$B$4:$C$220,2,FALSE)</f>
        <v>Middle income</v>
      </c>
      <c r="J246" s="136" t="s">
        <v>8866</v>
      </c>
      <c r="K246" s="136" t="s">
        <v>14512</v>
      </c>
      <c r="L246" s="136" t="s">
        <v>14585</v>
      </c>
      <c r="M246" s="136"/>
      <c r="N246" s="136"/>
      <c r="O246" s="136"/>
      <c r="P246" s="136" t="s">
        <v>14509</v>
      </c>
      <c r="Q246" s="124" t="s">
        <v>14510</v>
      </c>
      <c r="R246" s="133" t="s">
        <v>7680</v>
      </c>
      <c r="S246" s="140" t="s">
        <v>8864</v>
      </c>
      <c r="T246" s="142">
        <v>38427.0</v>
      </c>
      <c r="U246" s="140" t="s">
        <v>8866</v>
      </c>
      <c r="V246" s="140" t="s">
        <v>14536</v>
      </c>
      <c r="W246" s="140"/>
    </row>
    <row r="247" ht="22.5" customHeight="1">
      <c r="A247" s="135">
        <v>46053.99670138889</v>
      </c>
      <c r="B247" s="136" t="s">
        <v>9083</v>
      </c>
      <c r="C247" s="153"/>
      <c r="D247" s="136" t="s">
        <v>11286</v>
      </c>
      <c r="E247" s="137">
        <v>24315.0</v>
      </c>
      <c r="F247" s="136" t="s">
        <v>3616</v>
      </c>
      <c r="G247" s="136" t="s">
        <v>15809</v>
      </c>
      <c r="H247" s="136" t="s">
        <v>14180</v>
      </c>
      <c r="I247" s="121" t="str">
        <f>VLOOKUP(CLEAN(F247),'4-1 World Bank Categories'!$B$4:$C$220,2,FALSE)</f>
        <v>Middle income</v>
      </c>
      <c r="J247" s="136" t="s">
        <v>9085</v>
      </c>
      <c r="K247" s="136" t="s">
        <v>14512</v>
      </c>
      <c r="L247" s="136" t="s">
        <v>14585</v>
      </c>
      <c r="M247" s="156"/>
      <c r="N247" s="136"/>
      <c r="O247" s="136"/>
      <c r="P247" s="136" t="s">
        <v>14509</v>
      </c>
      <c r="Q247" s="124" t="s">
        <v>14510</v>
      </c>
      <c r="R247" s="133" t="s">
        <v>7680</v>
      </c>
      <c r="S247" s="140" t="s">
        <v>9083</v>
      </c>
      <c r="T247" s="142">
        <v>24315.0</v>
      </c>
      <c r="U247" s="140" t="s">
        <v>9085</v>
      </c>
      <c r="V247" s="140" t="s">
        <v>14536</v>
      </c>
      <c r="W247" s="140"/>
    </row>
    <row r="248" ht="22.5" customHeight="1">
      <c r="A248" s="135">
        <v>46054.06555555556</v>
      </c>
      <c r="B248" s="136" t="s">
        <v>9108</v>
      </c>
      <c r="C248" s="153"/>
      <c r="D248" s="136" t="s">
        <v>11286</v>
      </c>
      <c r="E248" s="137">
        <v>34968.0</v>
      </c>
      <c r="F248" s="136" t="s">
        <v>634</v>
      </c>
      <c r="G248" s="136" t="s">
        <v>15810</v>
      </c>
      <c r="H248" s="136" t="s">
        <v>15811</v>
      </c>
      <c r="I248" s="121" t="str">
        <f>VLOOKUP(CLEAN(F248),'4-1 World Bank Categories'!$B$4:$C$220,2,FALSE)</f>
        <v>Middle income</v>
      </c>
      <c r="J248" s="136" t="s">
        <v>9110</v>
      </c>
      <c r="K248" s="136" t="s">
        <v>14507</v>
      </c>
      <c r="L248" s="136" t="s">
        <v>14508</v>
      </c>
      <c r="M248" s="156"/>
      <c r="N248" s="136"/>
      <c r="O248" s="136"/>
      <c r="P248" s="136" t="s">
        <v>14509</v>
      </c>
      <c r="Q248" s="124" t="s">
        <v>14510</v>
      </c>
      <c r="R248" s="125" t="s">
        <v>7680</v>
      </c>
      <c r="S248" s="140" t="s">
        <v>9108</v>
      </c>
      <c r="T248" s="142">
        <v>34968.0</v>
      </c>
      <c r="U248" s="140" t="s">
        <v>9110</v>
      </c>
      <c r="V248" s="140" t="s">
        <v>14536</v>
      </c>
      <c r="W248" s="140"/>
    </row>
    <row r="249" ht="22.5" customHeight="1">
      <c r="A249" s="143">
        <v>46054.067453703705</v>
      </c>
      <c r="B249" s="144" t="s">
        <v>8630</v>
      </c>
      <c r="C249" s="144" t="s">
        <v>8630</v>
      </c>
      <c r="D249" s="144" t="s">
        <v>11316</v>
      </c>
      <c r="E249" s="145">
        <v>35182.0</v>
      </c>
      <c r="F249" s="144" t="s">
        <v>634</v>
      </c>
      <c r="G249" s="144" t="s">
        <v>15810</v>
      </c>
      <c r="H249" s="144" t="s">
        <v>15811</v>
      </c>
      <c r="I249" s="121" t="str">
        <f>VLOOKUP(CLEAN(F249),'4-1 World Bank Categories'!$B$4:$C$220,2,FALSE)</f>
        <v>Middle income</v>
      </c>
      <c r="J249" s="144" t="s">
        <v>8632</v>
      </c>
      <c r="K249" s="144" t="s">
        <v>14507</v>
      </c>
      <c r="L249" s="144" t="s">
        <v>14508</v>
      </c>
      <c r="M249" s="177"/>
      <c r="N249" s="144"/>
      <c r="O249" s="144"/>
      <c r="P249" s="144" t="s">
        <v>14509</v>
      </c>
      <c r="Q249" s="124" t="s">
        <v>14510</v>
      </c>
      <c r="R249" s="133" t="s">
        <v>7680</v>
      </c>
      <c r="S249" s="140" t="s">
        <v>8630</v>
      </c>
      <c r="T249" s="142">
        <v>35182.0</v>
      </c>
      <c r="U249" s="140" t="s">
        <v>8632</v>
      </c>
      <c r="V249" s="140" t="s">
        <v>14536</v>
      </c>
      <c r="W249" s="140"/>
    </row>
    <row r="250" ht="22.5" customHeight="1">
      <c r="A250" s="135">
        <v>46054.11730324074</v>
      </c>
      <c r="B250" s="136" t="s">
        <v>15815</v>
      </c>
      <c r="C250" s="136" t="s">
        <v>14095</v>
      </c>
      <c r="D250" s="136" t="s">
        <v>11286</v>
      </c>
      <c r="E250" s="137">
        <v>31552.0</v>
      </c>
      <c r="F250" s="136" t="s">
        <v>5361</v>
      </c>
      <c r="G250" s="136" t="s">
        <v>15816</v>
      </c>
      <c r="H250" s="136" t="s">
        <v>15817</v>
      </c>
      <c r="I250" s="121" t="str">
        <f>VLOOKUP(CLEAN(F250),'4-1 World Bank Categories'!$B$4:$C$220,2,FALSE)</f>
        <v>High income</v>
      </c>
      <c r="J250" s="136" t="s">
        <v>8751</v>
      </c>
      <c r="K250" s="136" t="s">
        <v>14507</v>
      </c>
      <c r="L250" s="136" t="s">
        <v>14508</v>
      </c>
      <c r="M250" s="136"/>
      <c r="N250" s="136"/>
      <c r="O250" s="136"/>
      <c r="P250" s="136" t="s">
        <v>14509</v>
      </c>
      <c r="Q250" s="124" t="s">
        <v>14510</v>
      </c>
      <c r="R250" s="133" t="s">
        <v>7680</v>
      </c>
      <c r="S250" s="140" t="s">
        <v>8749</v>
      </c>
      <c r="T250" s="142">
        <v>31552.0</v>
      </c>
      <c r="U250" s="140" t="s">
        <v>8751</v>
      </c>
      <c r="V250" s="140" t="s">
        <v>14586</v>
      </c>
      <c r="W250" s="140"/>
    </row>
    <row r="251" ht="22.5" customHeight="1">
      <c r="A251" s="135">
        <v>46055.47478009259</v>
      </c>
      <c r="B251" s="136" t="s">
        <v>9813</v>
      </c>
      <c r="C251" s="153"/>
      <c r="D251" s="136" t="s">
        <v>11286</v>
      </c>
      <c r="E251" s="137">
        <v>35005.0</v>
      </c>
      <c r="F251" s="136" t="s">
        <v>3616</v>
      </c>
      <c r="G251" s="136" t="s">
        <v>15836</v>
      </c>
      <c r="H251" s="136" t="s">
        <v>14890</v>
      </c>
      <c r="I251" s="121" t="str">
        <f>VLOOKUP(CLEAN(F251),'4-1 World Bank Categories'!$B$4:$C$220,2,FALSE)</f>
        <v>Middle income</v>
      </c>
      <c r="J251" s="136" t="s">
        <v>9814</v>
      </c>
      <c r="K251" s="136" t="s">
        <v>14507</v>
      </c>
      <c r="L251" s="136" t="s">
        <v>14508</v>
      </c>
      <c r="M251" s="136"/>
      <c r="N251" s="136"/>
      <c r="O251" s="136"/>
      <c r="P251" s="136" t="s">
        <v>14509</v>
      </c>
      <c r="Q251" s="124" t="s">
        <v>14510</v>
      </c>
      <c r="R251" s="133" t="s">
        <v>7680</v>
      </c>
      <c r="S251" s="140" t="s">
        <v>9813</v>
      </c>
      <c r="T251" s="142">
        <v>35005.0</v>
      </c>
      <c r="U251" s="140" t="s">
        <v>9814</v>
      </c>
      <c r="V251" s="140" t="s">
        <v>14536</v>
      </c>
      <c r="W251" s="140"/>
    </row>
    <row r="252" ht="22.5" customHeight="1">
      <c r="A252" s="120">
        <v>46055.53724762732</v>
      </c>
      <c r="B252" s="121" t="s">
        <v>15837</v>
      </c>
      <c r="C252" s="122"/>
      <c r="D252" s="121" t="s">
        <v>11286</v>
      </c>
      <c r="E252" s="123">
        <v>32052.0</v>
      </c>
      <c r="F252" s="121" t="s">
        <v>221</v>
      </c>
      <c r="G252" s="121" t="s">
        <v>1814</v>
      </c>
      <c r="H252" s="121" t="s">
        <v>562</v>
      </c>
      <c r="I252" s="121" t="str">
        <f>VLOOKUP(CLEAN(F252),'4-1 World Bank Categories'!$B$4:$C$220,2,FALSE)</f>
        <v>High income</v>
      </c>
      <c r="J252" s="121" t="s">
        <v>7528</v>
      </c>
      <c r="K252" s="121" t="s">
        <v>14512</v>
      </c>
      <c r="L252" s="121" t="s">
        <v>14592</v>
      </c>
      <c r="M252" s="122"/>
      <c r="N252" s="121"/>
      <c r="O252" s="121"/>
      <c r="P252" s="121" t="s">
        <v>15838</v>
      </c>
      <c r="Q252" s="124" t="s">
        <v>14510</v>
      </c>
      <c r="R252" s="125" t="s">
        <v>14516</v>
      </c>
      <c r="S252" s="126" t="s">
        <v>15839</v>
      </c>
      <c r="T252" s="127"/>
      <c r="U252" s="127"/>
      <c r="V252" s="127"/>
      <c r="W252" s="127"/>
    </row>
    <row r="253" ht="22.5" customHeight="1">
      <c r="A253" s="135">
        <v>46057.97489583334</v>
      </c>
      <c r="B253" s="136" t="s">
        <v>8665</v>
      </c>
      <c r="C253" s="136" t="s">
        <v>15840</v>
      </c>
      <c r="D253" s="136" t="s">
        <v>11316</v>
      </c>
      <c r="E253" s="137">
        <v>37881.0</v>
      </c>
      <c r="F253" s="136" t="s">
        <v>14434</v>
      </c>
      <c r="G253" s="136" t="s">
        <v>15841</v>
      </c>
      <c r="H253" s="136" t="s">
        <v>11682</v>
      </c>
      <c r="I253" s="121" t="str">
        <f>VLOOKUP(CLEAN(F253),'4-1 World Bank Categories'!$B$4:$C$220,2,FALSE)</f>
        <v>High income</v>
      </c>
      <c r="J253" s="136" t="s">
        <v>8667</v>
      </c>
      <c r="K253" s="136" t="s">
        <v>14507</v>
      </c>
      <c r="L253" s="136" t="s">
        <v>14508</v>
      </c>
      <c r="M253" s="136"/>
      <c r="N253" s="136"/>
      <c r="O253" s="136"/>
      <c r="P253" s="136" t="s">
        <v>14509</v>
      </c>
      <c r="Q253" s="124" t="s">
        <v>14510</v>
      </c>
      <c r="R253" s="125" t="s">
        <v>14516</v>
      </c>
      <c r="S253" s="140" t="s">
        <v>8665</v>
      </c>
      <c r="T253" s="142">
        <v>37881.0</v>
      </c>
      <c r="U253" s="140" t="s">
        <v>8667</v>
      </c>
      <c r="V253" s="140" t="s">
        <v>14536</v>
      </c>
      <c r="W253" s="140"/>
    </row>
    <row r="254" ht="22.5" customHeight="1">
      <c r="A254" s="135">
        <v>46059.140752314815</v>
      </c>
      <c r="B254" s="136" t="s">
        <v>15842</v>
      </c>
      <c r="C254" s="153"/>
      <c r="D254" s="136" t="s">
        <v>11286</v>
      </c>
      <c r="E254" s="137">
        <v>35691.0</v>
      </c>
      <c r="F254" s="136" t="s">
        <v>272</v>
      </c>
      <c r="G254" s="136" t="s">
        <v>15843</v>
      </c>
      <c r="H254" s="136" t="s">
        <v>15844</v>
      </c>
      <c r="I254" s="121" t="str">
        <f>VLOOKUP(CLEAN(F254),'4-1 World Bank Categories'!$B$4:$C$220,2,FALSE)</f>
        <v>Low income</v>
      </c>
      <c r="J254" s="136" t="s">
        <v>2388</v>
      </c>
      <c r="K254" s="136" t="s">
        <v>14507</v>
      </c>
      <c r="L254" s="136" t="s">
        <v>14508</v>
      </c>
      <c r="M254" s="136"/>
      <c r="N254" s="136"/>
      <c r="O254" s="136"/>
      <c r="P254" s="136" t="s">
        <v>14509</v>
      </c>
      <c r="Q254" s="124" t="s">
        <v>14510</v>
      </c>
      <c r="R254" s="125" t="s">
        <v>7680</v>
      </c>
      <c r="S254" s="140" t="s">
        <v>15842</v>
      </c>
      <c r="T254" s="142">
        <v>35691.0</v>
      </c>
      <c r="U254" s="140" t="s">
        <v>2388</v>
      </c>
      <c r="V254" s="140" t="s">
        <v>14536</v>
      </c>
      <c r="W254" s="140"/>
    </row>
    <row r="255" ht="22.5" customHeight="1">
      <c r="A255" s="128">
        <v>46059.6652069213</v>
      </c>
      <c r="B255" s="129" t="s">
        <v>15845</v>
      </c>
      <c r="C255" s="129" t="s">
        <v>15846</v>
      </c>
      <c r="D255" s="129" t="s">
        <v>11316</v>
      </c>
      <c r="E255" s="131">
        <v>36206.0</v>
      </c>
      <c r="F255" s="129" t="s">
        <v>272</v>
      </c>
      <c r="G255" s="129" t="s">
        <v>15847</v>
      </c>
      <c r="H255" s="129" t="s">
        <v>11682</v>
      </c>
      <c r="I255" s="121" t="str">
        <f>VLOOKUP(CLEAN(F255),'4-1 World Bank Categories'!$B$4:$C$220,2,FALSE)</f>
        <v>Low income</v>
      </c>
      <c r="J255" s="129" t="s">
        <v>2185</v>
      </c>
      <c r="K255" s="129" t="s">
        <v>14507</v>
      </c>
      <c r="L255" s="129" t="s">
        <v>14592</v>
      </c>
      <c r="M255" s="130"/>
      <c r="N255" s="129"/>
      <c r="O255" s="129"/>
      <c r="P255" s="129" t="s">
        <v>14509</v>
      </c>
      <c r="Q255" s="124" t="s">
        <v>14510</v>
      </c>
      <c r="R255" s="133" t="s">
        <v>7680</v>
      </c>
      <c r="S255" s="134">
        <v>2.56759021143E11</v>
      </c>
      <c r="T255" s="127"/>
      <c r="U255" s="127"/>
      <c r="V255" s="127"/>
      <c r="W255" s="127"/>
    </row>
    <row r="256" ht="22.5" customHeight="1">
      <c r="A256" s="135">
        <v>46062.00009259259</v>
      </c>
      <c r="B256" s="136" t="s">
        <v>15861</v>
      </c>
      <c r="C256" s="153"/>
      <c r="D256" s="136" t="s">
        <v>11286</v>
      </c>
      <c r="E256" s="137">
        <v>37860.0</v>
      </c>
      <c r="F256" s="136" t="s">
        <v>4081</v>
      </c>
      <c r="G256" s="136" t="s">
        <v>15862</v>
      </c>
      <c r="H256" s="136" t="s">
        <v>15863</v>
      </c>
      <c r="I256" s="121" t="str">
        <f>VLOOKUP(CLEAN(F256),'4-1 World Bank Categories'!$B$4:$C$220,2,FALSE)</f>
        <v>High income</v>
      </c>
      <c r="J256" s="136" t="s">
        <v>8598</v>
      </c>
      <c r="K256" s="136" t="s">
        <v>14507</v>
      </c>
      <c r="L256" s="136" t="s">
        <v>14508</v>
      </c>
      <c r="M256" s="136" t="s">
        <v>15864</v>
      </c>
      <c r="N256" s="136"/>
      <c r="O256" s="136"/>
      <c r="P256" s="136" t="s">
        <v>14509</v>
      </c>
      <c r="Q256" s="124" t="s">
        <v>14510</v>
      </c>
      <c r="R256" s="133" t="s">
        <v>14516</v>
      </c>
      <c r="S256" s="140" t="s">
        <v>8596</v>
      </c>
      <c r="T256" s="142">
        <v>37860.0</v>
      </c>
      <c r="U256" s="140" t="s">
        <v>8598</v>
      </c>
      <c r="V256" s="140" t="s">
        <v>14586</v>
      </c>
      <c r="W256" s="140"/>
    </row>
    <row r="257" ht="22.5" customHeight="1">
      <c r="A257" s="135">
        <v>46062.38748842593</v>
      </c>
      <c r="B257" s="136" t="s">
        <v>15865</v>
      </c>
      <c r="C257" s="136" t="s">
        <v>15866</v>
      </c>
      <c r="D257" s="136" t="s">
        <v>11316</v>
      </c>
      <c r="E257" s="137">
        <v>38768.0</v>
      </c>
      <c r="F257" s="136" t="s">
        <v>14434</v>
      </c>
      <c r="G257" s="136" t="s">
        <v>15867</v>
      </c>
      <c r="H257" s="136" t="s">
        <v>11682</v>
      </c>
      <c r="I257" s="121" t="str">
        <f>VLOOKUP(CLEAN(F257),'4-1 World Bank Categories'!$B$4:$C$220,2,FALSE)</f>
        <v>High income</v>
      </c>
      <c r="J257" s="136" t="s">
        <v>3951</v>
      </c>
      <c r="K257" s="136" t="s">
        <v>14512</v>
      </c>
      <c r="L257" s="136" t="s">
        <v>15672</v>
      </c>
      <c r="M257" s="136"/>
      <c r="N257" s="136"/>
      <c r="O257" s="136"/>
      <c r="P257" s="136" t="s">
        <v>14509</v>
      </c>
      <c r="Q257" s="124" t="s">
        <v>14510</v>
      </c>
      <c r="R257" s="125" t="s">
        <v>14516</v>
      </c>
      <c r="S257" s="140" t="s">
        <v>3949</v>
      </c>
      <c r="T257" s="142">
        <v>38768.0</v>
      </c>
      <c r="U257" s="140" t="s">
        <v>3951</v>
      </c>
      <c r="V257" s="140" t="s">
        <v>14586</v>
      </c>
      <c r="W257" s="140"/>
    </row>
    <row r="258" ht="22.5" customHeight="1">
      <c r="A258" s="135">
        <v>46063.25268518519</v>
      </c>
      <c r="B258" s="136" t="s">
        <v>8805</v>
      </c>
      <c r="C258" s="153"/>
      <c r="D258" s="136" t="s">
        <v>11286</v>
      </c>
      <c r="E258" s="137">
        <v>36639.0</v>
      </c>
      <c r="F258" s="136" t="s">
        <v>1275</v>
      </c>
      <c r="G258" s="136" t="s">
        <v>15868</v>
      </c>
      <c r="H258" s="136" t="s">
        <v>11682</v>
      </c>
      <c r="I258" s="121" t="str">
        <f>VLOOKUP(CLEAN(F258),'4-1 World Bank Categories'!$B$4:$C$220,2,FALSE)</f>
        <v>High income</v>
      </c>
      <c r="J258" s="136" t="s">
        <v>8807</v>
      </c>
      <c r="K258" s="136" t="s">
        <v>14507</v>
      </c>
      <c r="L258" s="136" t="s">
        <v>14508</v>
      </c>
      <c r="M258" s="136"/>
      <c r="N258" s="136"/>
      <c r="O258" s="136"/>
      <c r="P258" s="136" t="s">
        <v>14509</v>
      </c>
      <c r="Q258" s="124" t="s">
        <v>14510</v>
      </c>
      <c r="R258" s="133" t="s">
        <v>14516</v>
      </c>
      <c r="S258" s="140" t="s">
        <v>8805</v>
      </c>
      <c r="T258" s="142">
        <v>36639.0</v>
      </c>
      <c r="U258" s="140" t="s">
        <v>8807</v>
      </c>
      <c r="V258" s="140" t="s">
        <v>14536</v>
      </c>
      <c r="W258" s="140"/>
    </row>
    <row r="259" ht="22.5" customHeight="1">
      <c r="A259" s="161">
        <v>46063.82482638889</v>
      </c>
      <c r="B259" s="162" t="s">
        <v>15869</v>
      </c>
      <c r="C259" s="163"/>
      <c r="D259" s="162" t="s">
        <v>11286</v>
      </c>
      <c r="E259" s="164">
        <v>36791.0</v>
      </c>
      <c r="F259" s="136" t="s">
        <v>272</v>
      </c>
      <c r="G259" s="162" t="s">
        <v>15870</v>
      </c>
      <c r="H259" s="162" t="s">
        <v>15871</v>
      </c>
      <c r="I259" s="121" t="str">
        <f>VLOOKUP(CLEAN(F259),'4-1 World Bank Categories'!$B$4:$C$220,2,FALSE)</f>
        <v>Low income</v>
      </c>
      <c r="J259" s="162" t="s">
        <v>2975</v>
      </c>
      <c r="K259" s="162" t="s">
        <v>14512</v>
      </c>
      <c r="L259" s="162" t="s">
        <v>14508</v>
      </c>
      <c r="M259" s="162"/>
      <c r="N259" s="162"/>
      <c r="O259" s="162"/>
      <c r="P259" s="162" t="s">
        <v>14509</v>
      </c>
      <c r="Q259" s="124" t="s">
        <v>14510</v>
      </c>
      <c r="R259" s="125" t="s">
        <v>7680</v>
      </c>
      <c r="S259" s="140" t="s">
        <v>15869</v>
      </c>
      <c r="T259" s="142">
        <v>36791.0</v>
      </c>
      <c r="U259" s="140" t="s">
        <v>2975</v>
      </c>
      <c r="V259" s="140" t="s">
        <v>14536</v>
      </c>
      <c r="W259" s="140"/>
    </row>
    <row r="260" ht="22.5" customHeight="1">
      <c r="A260" s="135">
        <v>46064.68949074074</v>
      </c>
      <c r="B260" s="136" t="s">
        <v>8301</v>
      </c>
      <c r="C260" s="136" t="s">
        <v>15872</v>
      </c>
      <c r="D260" s="136" t="s">
        <v>11286</v>
      </c>
      <c r="E260" s="137">
        <v>38027.0</v>
      </c>
      <c r="F260" s="136" t="s">
        <v>14434</v>
      </c>
      <c r="G260" s="136" t="s">
        <v>15873</v>
      </c>
      <c r="H260" s="136" t="s">
        <v>15874</v>
      </c>
      <c r="I260" s="121" t="str">
        <f>VLOOKUP(CLEAN(F260),'4-1 World Bank Categories'!$B$4:$C$220,2,FALSE)</f>
        <v>High income</v>
      </c>
      <c r="J260" s="136" t="s">
        <v>8303</v>
      </c>
      <c r="K260" s="136" t="s">
        <v>14507</v>
      </c>
      <c r="L260" s="136" t="s">
        <v>14508</v>
      </c>
      <c r="M260" s="156"/>
      <c r="N260" s="136"/>
      <c r="O260" s="136"/>
      <c r="P260" s="136" t="s">
        <v>14509</v>
      </c>
      <c r="Q260" s="124" t="s">
        <v>14510</v>
      </c>
      <c r="R260" s="133" t="s">
        <v>14516</v>
      </c>
      <c r="S260" s="140" t="s">
        <v>8301</v>
      </c>
      <c r="T260" s="142">
        <v>38027.0</v>
      </c>
      <c r="U260" s="140" t="s">
        <v>8303</v>
      </c>
      <c r="V260" s="140" t="s">
        <v>14536</v>
      </c>
      <c r="W260" s="140"/>
    </row>
    <row r="261" ht="22.5" customHeight="1">
      <c r="A261" s="120">
        <v>46065.8362028125</v>
      </c>
      <c r="B261" s="121" t="s">
        <v>6293</v>
      </c>
      <c r="C261" s="122"/>
      <c r="D261" s="121" t="s">
        <v>11286</v>
      </c>
      <c r="E261" s="123">
        <v>37501.0</v>
      </c>
      <c r="F261" s="121" t="s">
        <v>1275</v>
      </c>
      <c r="G261" s="121" t="s">
        <v>15879</v>
      </c>
      <c r="H261" s="129" t="s">
        <v>11682</v>
      </c>
      <c r="I261" s="121" t="str">
        <f>VLOOKUP(CLEAN(F261),'4-1 World Bank Categories'!$B$4:$C$220,2,FALSE)</f>
        <v>High income</v>
      </c>
      <c r="J261" s="129" t="s">
        <v>6295</v>
      </c>
      <c r="K261" s="129" t="s">
        <v>14507</v>
      </c>
      <c r="L261" s="129" t="s">
        <v>14592</v>
      </c>
      <c r="M261" s="130"/>
      <c r="N261" s="129"/>
      <c r="O261" s="129"/>
      <c r="P261" s="129" t="s">
        <v>14509</v>
      </c>
      <c r="Q261" s="124" t="s">
        <v>14510</v>
      </c>
      <c r="R261" s="125" t="s">
        <v>14516</v>
      </c>
      <c r="S261" s="134" t="s">
        <v>6293</v>
      </c>
      <c r="T261" s="127"/>
      <c r="U261" s="127"/>
      <c r="V261" s="127"/>
      <c r="W261" s="127"/>
    </row>
    <row r="262" ht="22.5" customHeight="1">
      <c r="A262" s="135">
        <v>46072.00960648148</v>
      </c>
      <c r="B262" s="136" t="s">
        <v>6941</v>
      </c>
      <c r="C262" s="153"/>
      <c r="D262" s="136" t="s">
        <v>11316</v>
      </c>
      <c r="E262" s="137">
        <v>35333.0</v>
      </c>
      <c r="F262" s="136" t="s">
        <v>4106</v>
      </c>
      <c r="G262" s="136" t="s">
        <v>15887</v>
      </c>
      <c r="H262" s="136" t="s">
        <v>15888</v>
      </c>
      <c r="I262" s="121" t="str">
        <f>VLOOKUP(CLEAN(F262),'4-1 World Bank Categories'!$B$4:$C$220,2,FALSE)</f>
        <v>Middle income</v>
      </c>
      <c r="J262" s="136" t="s">
        <v>6943</v>
      </c>
      <c r="K262" s="136" t="s">
        <v>14507</v>
      </c>
      <c r="L262" s="136" t="s">
        <v>14508</v>
      </c>
      <c r="M262" s="136"/>
      <c r="N262" s="136"/>
      <c r="O262" s="136"/>
      <c r="P262" s="136" t="s">
        <v>14509</v>
      </c>
      <c r="Q262" s="124" t="s">
        <v>14510</v>
      </c>
      <c r="R262" s="125" t="s">
        <v>7680</v>
      </c>
      <c r="S262" s="140" t="s">
        <v>6941</v>
      </c>
      <c r="T262" s="142">
        <v>35333.0</v>
      </c>
      <c r="U262" s="140" t="s">
        <v>6943</v>
      </c>
      <c r="V262" s="140" t="s">
        <v>14536</v>
      </c>
      <c r="W262" s="140"/>
    </row>
    <row r="263" ht="22.5" customHeight="1">
      <c r="A263" s="135">
        <v>46074.74549768519</v>
      </c>
      <c r="B263" s="136" t="s">
        <v>8695</v>
      </c>
      <c r="C263" s="136" t="s">
        <v>15889</v>
      </c>
      <c r="D263" s="136" t="s">
        <v>11286</v>
      </c>
      <c r="E263" s="137">
        <v>36615.0</v>
      </c>
      <c r="F263" s="136" t="s">
        <v>14434</v>
      </c>
      <c r="G263" s="136" t="s">
        <v>15890</v>
      </c>
      <c r="H263" s="136" t="s">
        <v>7454</v>
      </c>
      <c r="I263" s="121" t="str">
        <f>VLOOKUP(CLEAN(F263),'4-1 World Bank Categories'!$B$4:$C$220,2,FALSE)</f>
        <v>High income</v>
      </c>
      <c r="J263" s="136" t="s">
        <v>15891</v>
      </c>
      <c r="K263" s="136" t="s">
        <v>14507</v>
      </c>
      <c r="L263" s="136" t="s">
        <v>14508</v>
      </c>
      <c r="M263" s="136"/>
      <c r="N263" s="136"/>
      <c r="O263" s="136"/>
      <c r="P263" s="136" t="s">
        <v>14509</v>
      </c>
      <c r="Q263" s="124" t="s">
        <v>14510</v>
      </c>
      <c r="R263" s="133" t="s">
        <v>14516</v>
      </c>
      <c r="S263" s="140"/>
      <c r="T263" s="141"/>
      <c r="U263" s="140"/>
      <c r="V263" s="140"/>
      <c r="W263" s="140"/>
    </row>
    <row r="264" ht="22.5" customHeight="1">
      <c r="A264" s="135">
        <v>46074.767384259256</v>
      </c>
      <c r="B264" s="136" t="s">
        <v>8946</v>
      </c>
      <c r="C264" s="136" t="s">
        <v>15892</v>
      </c>
      <c r="D264" s="136" t="s">
        <v>11286</v>
      </c>
      <c r="E264" s="137">
        <v>37797.0</v>
      </c>
      <c r="F264" s="136" t="s">
        <v>14434</v>
      </c>
      <c r="G264" s="136" t="s">
        <v>15893</v>
      </c>
      <c r="H264" s="136" t="s">
        <v>7454</v>
      </c>
      <c r="I264" s="121" t="str">
        <f>VLOOKUP(CLEAN(F264),'4-1 World Bank Categories'!$B$4:$C$220,2,FALSE)</f>
        <v>High income</v>
      </c>
      <c r="J264" s="136" t="s">
        <v>8948</v>
      </c>
      <c r="K264" s="136" t="s">
        <v>14507</v>
      </c>
      <c r="L264" s="136" t="s">
        <v>14508</v>
      </c>
      <c r="M264" s="136"/>
      <c r="N264" s="136"/>
      <c r="O264" s="136"/>
      <c r="P264" s="136" t="s">
        <v>14509</v>
      </c>
      <c r="Q264" s="124" t="s">
        <v>14510</v>
      </c>
      <c r="R264" s="125" t="s">
        <v>14516</v>
      </c>
      <c r="S264" s="140" t="s">
        <v>8946</v>
      </c>
      <c r="T264" s="142">
        <v>37797.0</v>
      </c>
      <c r="U264" s="140" t="s">
        <v>8948</v>
      </c>
      <c r="V264" s="140" t="s">
        <v>14536</v>
      </c>
      <c r="W264" s="140"/>
    </row>
    <row r="265" ht="22.5" customHeight="1">
      <c r="A265" s="135">
        <v>46076.79355324074</v>
      </c>
      <c r="B265" s="136" t="s">
        <v>15894</v>
      </c>
      <c r="C265" s="153"/>
      <c r="D265" s="136" t="s">
        <v>11286</v>
      </c>
      <c r="E265" s="137">
        <v>36175.0</v>
      </c>
      <c r="F265" s="136" t="s">
        <v>132</v>
      </c>
      <c r="G265" s="136" t="s">
        <v>15895</v>
      </c>
      <c r="H265" s="136" t="s">
        <v>15896</v>
      </c>
      <c r="I265" s="121" t="str">
        <f>VLOOKUP(CLEAN(F265),'4-1 World Bank Categories'!$B$4:$C$220,2,FALSE)</f>
        <v>Middle income</v>
      </c>
      <c r="J265" s="136" t="s">
        <v>10138</v>
      </c>
      <c r="K265" s="136" t="s">
        <v>14507</v>
      </c>
      <c r="L265" s="136" t="s">
        <v>14508</v>
      </c>
      <c r="M265" s="136"/>
      <c r="N265" s="136"/>
      <c r="O265" s="136"/>
      <c r="P265" s="136" t="s">
        <v>14509</v>
      </c>
      <c r="Q265" s="124" t="s">
        <v>14510</v>
      </c>
      <c r="R265" s="125" t="s">
        <v>14516</v>
      </c>
      <c r="S265" s="140" t="s">
        <v>15897</v>
      </c>
      <c r="T265" s="141"/>
      <c r="U265" s="140"/>
      <c r="V265" s="140"/>
      <c r="W265" s="140"/>
    </row>
    <row r="266" ht="22.5" customHeight="1">
      <c r="A266" s="135">
        <v>46078.31407407407</v>
      </c>
      <c r="B266" s="136" t="s">
        <v>7118</v>
      </c>
      <c r="C266" s="136" t="s">
        <v>15898</v>
      </c>
      <c r="D266" s="136" t="s">
        <v>11286</v>
      </c>
      <c r="E266" s="137">
        <v>37677.0</v>
      </c>
      <c r="F266" s="136" t="s">
        <v>971</v>
      </c>
      <c r="G266" s="136" t="s">
        <v>15899</v>
      </c>
      <c r="H266" s="136" t="s">
        <v>15900</v>
      </c>
      <c r="I266" s="121" t="str">
        <f>VLOOKUP(CLEAN(F266),'4-1 World Bank Categories'!$B$4:$C$220,2,FALSE)</f>
        <v>High income</v>
      </c>
      <c r="J266" s="136" t="s">
        <v>15901</v>
      </c>
      <c r="K266" s="136" t="s">
        <v>14507</v>
      </c>
      <c r="L266" s="136" t="s">
        <v>14508</v>
      </c>
      <c r="M266" s="136"/>
      <c r="N266" s="136"/>
      <c r="O266" s="136"/>
      <c r="P266" s="136" t="s">
        <v>14509</v>
      </c>
      <c r="Q266" s="124" t="s">
        <v>14510</v>
      </c>
      <c r="R266" s="133" t="s">
        <v>14516</v>
      </c>
      <c r="S266" s="140" t="s">
        <v>7118</v>
      </c>
      <c r="T266" s="142">
        <v>45713.0</v>
      </c>
      <c r="U266" s="140" t="s">
        <v>7119</v>
      </c>
      <c r="V266" s="140" t="s">
        <v>14643</v>
      </c>
      <c r="W266" s="140"/>
    </row>
    <row r="267" ht="22.5" customHeight="1">
      <c r="A267" s="135">
        <v>46078.31497685185</v>
      </c>
      <c r="B267" s="136" t="s">
        <v>7105</v>
      </c>
      <c r="C267" s="153"/>
      <c r="D267" s="136" t="s">
        <v>11286</v>
      </c>
      <c r="E267" s="137">
        <v>37871.0</v>
      </c>
      <c r="F267" s="136" t="s">
        <v>971</v>
      </c>
      <c r="G267" s="136" t="s">
        <v>15902</v>
      </c>
      <c r="H267" s="136" t="s">
        <v>15903</v>
      </c>
      <c r="I267" s="121" t="str">
        <f>VLOOKUP(CLEAN(F267),'4-1 World Bank Categories'!$B$4:$C$220,2,FALSE)</f>
        <v>High income</v>
      </c>
      <c r="J267" s="136" t="s">
        <v>7107</v>
      </c>
      <c r="K267" s="136" t="s">
        <v>14507</v>
      </c>
      <c r="L267" s="136" t="s">
        <v>14508</v>
      </c>
      <c r="M267" s="136"/>
      <c r="N267" s="136"/>
      <c r="O267" s="136"/>
      <c r="P267" s="136" t="s">
        <v>14509</v>
      </c>
      <c r="Q267" s="124" t="s">
        <v>14510</v>
      </c>
      <c r="R267" s="125" t="s">
        <v>14516</v>
      </c>
      <c r="S267" s="140" t="s">
        <v>7105</v>
      </c>
      <c r="T267" s="142">
        <v>37871.0</v>
      </c>
      <c r="U267" s="140" t="s">
        <v>7107</v>
      </c>
      <c r="V267" s="140" t="s">
        <v>14536</v>
      </c>
      <c r="W267" s="140"/>
    </row>
    <row r="268" ht="22.5" customHeight="1">
      <c r="A268" s="120">
        <v>46078.702383587966</v>
      </c>
      <c r="B268" s="121" t="s">
        <v>15904</v>
      </c>
      <c r="C268" s="121" t="s">
        <v>15905</v>
      </c>
      <c r="D268" s="121" t="s">
        <v>11286</v>
      </c>
      <c r="E268" s="123">
        <v>39050.0</v>
      </c>
      <c r="F268" s="121" t="s">
        <v>14434</v>
      </c>
      <c r="G268" s="121" t="s">
        <v>15906</v>
      </c>
      <c r="H268" s="121" t="s">
        <v>11682</v>
      </c>
      <c r="I268" s="121" t="str">
        <f>VLOOKUP(CLEAN(F268),'4-1 World Bank Categories'!$B$4:$C$220,2,FALSE)</f>
        <v>High income</v>
      </c>
      <c r="J268" s="121" t="s">
        <v>6553</v>
      </c>
      <c r="K268" s="121" t="s">
        <v>14507</v>
      </c>
      <c r="L268" s="121" t="s">
        <v>14508</v>
      </c>
      <c r="M268" s="122"/>
      <c r="N268" s="121"/>
      <c r="O268" s="121"/>
      <c r="P268" s="121" t="s">
        <v>14509</v>
      </c>
      <c r="Q268" s="124" t="s">
        <v>14510</v>
      </c>
      <c r="R268" s="133" t="s">
        <v>14516</v>
      </c>
      <c r="S268" s="126" t="s">
        <v>6551</v>
      </c>
      <c r="T268" s="127"/>
      <c r="U268" s="127"/>
      <c r="V268" s="127"/>
      <c r="W268" s="127"/>
    </row>
    <row r="269" ht="22.5" customHeight="1">
      <c r="A269" s="143">
        <v>46078.702731481484</v>
      </c>
      <c r="B269" s="144" t="s">
        <v>15907</v>
      </c>
      <c r="C269" s="144" t="s">
        <v>15908</v>
      </c>
      <c r="D269" s="144" t="s">
        <v>11286</v>
      </c>
      <c r="E269" s="145">
        <v>35435.0</v>
      </c>
      <c r="F269" s="144" t="s">
        <v>14434</v>
      </c>
      <c r="G269" s="144" t="s">
        <v>15909</v>
      </c>
      <c r="H269" s="144" t="s">
        <v>7454</v>
      </c>
      <c r="I269" s="121" t="str">
        <f>VLOOKUP(CLEAN(F269),'4-1 World Bank Categories'!$B$4:$C$220,2,FALSE)</f>
        <v>High income</v>
      </c>
      <c r="J269" s="144" t="s">
        <v>8869</v>
      </c>
      <c r="K269" s="144" t="s">
        <v>14507</v>
      </c>
      <c r="L269" s="144" t="s">
        <v>14508</v>
      </c>
      <c r="M269" s="144"/>
      <c r="N269" s="144"/>
      <c r="O269" s="144"/>
      <c r="P269" s="144" t="s">
        <v>14509</v>
      </c>
      <c r="Q269" s="124" t="s">
        <v>14510</v>
      </c>
      <c r="R269" s="125" t="s">
        <v>14516</v>
      </c>
      <c r="S269" s="140" t="s">
        <v>8868</v>
      </c>
      <c r="T269" s="142">
        <v>35435.0</v>
      </c>
      <c r="U269" s="140" t="s">
        <v>8869</v>
      </c>
      <c r="V269" s="140" t="s">
        <v>14586</v>
      </c>
      <c r="W269" s="140"/>
    </row>
    <row r="270" ht="22.5" customHeight="1">
      <c r="A270" s="135">
        <v>46078.702835648146</v>
      </c>
      <c r="B270" s="136" t="s">
        <v>15910</v>
      </c>
      <c r="C270" s="136" t="s">
        <v>9583</v>
      </c>
      <c r="D270" s="136" t="s">
        <v>11286</v>
      </c>
      <c r="E270" s="137">
        <v>37575.0</v>
      </c>
      <c r="F270" s="136" t="s">
        <v>14434</v>
      </c>
      <c r="G270" s="136" t="s">
        <v>15911</v>
      </c>
      <c r="H270" s="136" t="s">
        <v>11682</v>
      </c>
      <c r="I270" s="121" t="str">
        <f>VLOOKUP(CLEAN(F270),'4-1 World Bank Categories'!$B$4:$C$220,2,FALSE)</f>
        <v>High income</v>
      </c>
      <c r="J270" s="136" t="s">
        <v>9584</v>
      </c>
      <c r="K270" s="136" t="s">
        <v>14512</v>
      </c>
      <c r="L270" s="136" t="s">
        <v>14592</v>
      </c>
      <c r="M270" s="136"/>
      <c r="N270" s="136"/>
      <c r="O270" s="136"/>
      <c r="P270" s="136" t="s">
        <v>14509</v>
      </c>
      <c r="Q270" s="124" t="s">
        <v>14510</v>
      </c>
      <c r="R270" s="133" t="s">
        <v>14516</v>
      </c>
      <c r="S270" s="140" t="s">
        <v>9583</v>
      </c>
      <c r="T270" s="142">
        <v>37575.0</v>
      </c>
      <c r="U270" s="140" t="s">
        <v>9584</v>
      </c>
      <c r="V270" s="140" t="s">
        <v>14783</v>
      </c>
      <c r="W270" s="140"/>
    </row>
    <row r="271" ht="22.5" customHeight="1">
      <c r="A271" s="161">
        <v>46078.70346064815</v>
      </c>
      <c r="B271" s="162" t="s">
        <v>8686</v>
      </c>
      <c r="C271" s="162" t="s">
        <v>15912</v>
      </c>
      <c r="D271" s="162" t="s">
        <v>11286</v>
      </c>
      <c r="E271" s="164">
        <v>38292.0</v>
      </c>
      <c r="F271" s="162" t="s">
        <v>14434</v>
      </c>
      <c r="G271" s="162" t="s">
        <v>15913</v>
      </c>
      <c r="H271" s="162" t="s">
        <v>11682</v>
      </c>
      <c r="I271" s="121" t="str">
        <f>VLOOKUP(CLEAN(F271),'4-1 World Bank Categories'!$B$4:$C$220,2,FALSE)</f>
        <v>High income</v>
      </c>
      <c r="J271" s="162" t="s">
        <v>8688</v>
      </c>
      <c r="K271" s="162" t="s">
        <v>14507</v>
      </c>
      <c r="L271" s="162" t="s">
        <v>14508</v>
      </c>
      <c r="M271" s="162"/>
      <c r="N271" s="162"/>
      <c r="O271" s="162"/>
      <c r="P271" s="162" t="s">
        <v>14509</v>
      </c>
      <c r="Q271" s="124" t="s">
        <v>14510</v>
      </c>
      <c r="R271" s="125" t="s">
        <v>14516</v>
      </c>
      <c r="S271" s="140" t="s">
        <v>8686</v>
      </c>
      <c r="T271" s="142">
        <v>38292.0</v>
      </c>
      <c r="U271" s="140" t="s">
        <v>8688</v>
      </c>
      <c r="V271" s="140" t="s">
        <v>14536</v>
      </c>
      <c r="W271" s="140"/>
    </row>
    <row r="272" ht="22.5" customHeight="1">
      <c r="A272" s="135">
        <v>46078.70528935185</v>
      </c>
      <c r="B272" s="136" t="s">
        <v>15914</v>
      </c>
      <c r="C272" s="136" t="s">
        <v>15915</v>
      </c>
      <c r="D272" s="136" t="s">
        <v>11286</v>
      </c>
      <c r="E272" s="137">
        <v>38464.0</v>
      </c>
      <c r="F272" s="136" t="s">
        <v>14434</v>
      </c>
      <c r="G272" s="136" t="s">
        <v>15916</v>
      </c>
      <c r="H272" s="136" t="s">
        <v>7454</v>
      </c>
      <c r="I272" s="121" t="str">
        <f>VLOOKUP(CLEAN(F272),'4-1 World Bank Categories'!$B$4:$C$220,2,FALSE)</f>
        <v>High income</v>
      </c>
      <c r="J272" s="136" t="s">
        <v>9425</v>
      </c>
      <c r="K272" s="136" t="s">
        <v>14512</v>
      </c>
      <c r="L272" s="136" t="s">
        <v>14876</v>
      </c>
      <c r="M272" s="136"/>
      <c r="N272" s="136"/>
      <c r="O272" s="136"/>
      <c r="P272" s="136" t="s">
        <v>14509</v>
      </c>
      <c r="Q272" s="124" t="s">
        <v>14510</v>
      </c>
      <c r="R272" s="133" t="s">
        <v>14516</v>
      </c>
      <c r="S272" s="140" t="s">
        <v>9423</v>
      </c>
      <c r="T272" s="142">
        <v>38464.0</v>
      </c>
      <c r="U272" s="140" t="s">
        <v>9425</v>
      </c>
      <c r="V272" s="140" t="s">
        <v>14586</v>
      </c>
      <c r="W272" s="140"/>
    </row>
    <row r="273" ht="22.5" customHeight="1">
      <c r="A273" s="135">
        <v>46078.70622685185</v>
      </c>
      <c r="B273" s="136" t="s">
        <v>15917</v>
      </c>
      <c r="C273" s="136" t="s">
        <v>15918</v>
      </c>
      <c r="D273" s="136" t="s">
        <v>11286</v>
      </c>
      <c r="E273" s="137">
        <v>38386.0</v>
      </c>
      <c r="F273" s="136" t="s">
        <v>14434</v>
      </c>
      <c r="G273" s="136" t="s">
        <v>15919</v>
      </c>
      <c r="H273" s="136" t="s">
        <v>7454</v>
      </c>
      <c r="I273" s="121" t="str">
        <f>VLOOKUP(CLEAN(F273),'4-1 World Bank Categories'!$B$4:$C$220,2,FALSE)</f>
        <v>High income</v>
      </c>
      <c r="J273" s="136" t="s">
        <v>8545</v>
      </c>
      <c r="K273" s="136" t="s">
        <v>14512</v>
      </c>
      <c r="L273" s="136" t="s">
        <v>14585</v>
      </c>
      <c r="M273" s="136"/>
      <c r="N273" s="136"/>
      <c r="O273" s="136"/>
      <c r="P273" s="136" t="s">
        <v>14509</v>
      </c>
      <c r="Q273" s="124" t="s">
        <v>14510</v>
      </c>
      <c r="R273" s="125" t="s">
        <v>14516</v>
      </c>
      <c r="S273" s="140" t="s">
        <v>8543</v>
      </c>
      <c r="T273" s="142">
        <v>38386.0</v>
      </c>
      <c r="U273" s="140" t="s">
        <v>8545</v>
      </c>
      <c r="V273" s="140" t="s">
        <v>14586</v>
      </c>
      <c r="W273" s="140"/>
    </row>
    <row r="274" ht="22.5" customHeight="1">
      <c r="A274" s="135">
        <v>46078.710069444445</v>
      </c>
      <c r="B274" s="136" t="s">
        <v>15920</v>
      </c>
      <c r="C274" s="136" t="s">
        <v>15921</v>
      </c>
      <c r="D274" s="136" t="s">
        <v>11286</v>
      </c>
      <c r="E274" s="137">
        <v>37657.0</v>
      </c>
      <c r="F274" s="136" t="s">
        <v>14434</v>
      </c>
      <c r="G274" s="136" t="s">
        <v>15922</v>
      </c>
      <c r="H274" s="136" t="s">
        <v>12050</v>
      </c>
      <c r="I274" s="121" t="str">
        <f>VLOOKUP(CLEAN(F274),'4-1 World Bank Categories'!$B$4:$C$220,2,FALSE)</f>
        <v>High income</v>
      </c>
      <c r="J274" s="136" t="s">
        <v>6654</v>
      </c>
      <c r="K274" s="136" t="s">
        <v>14512</v>
      </c>
      <c r="L274" s="136" t="s">
        <v>15672</v>
      </c>
      <c r="M274" s="136"/>
      <c r="N274" s="136"/>
      <c r="O274" s="136"/>
      <c r="P274" s="136" t="s">
        <v>14509</v>
      </c>
      <c r="Q274" s="124" t="s">
        <v>14510</v>
      </c>
      <c r="R274" s="133" t="s">
        <v>14516</v>
      </c>
      <c r="S274" s="140" t="s">
        <v>6652</v>
      </c>
      <c r="T274" s="142">
        <v>37657.0</v>
      </c>
      <c r="U274" s="140" t="s">
        <v>6654</v>
      </c>
      <c r="V274" s="140" t="s">
        <v>14586</v>
      </c>
      <c r="W274" s="140"/>
    </row>
    <row r="275" ht="22.5" customHeight="1">
      <c r="A275" s="135">
        <v>46078.7109837963</v>
      </c>
      <c r="B275" s="136" t="s">
        <v>15923</v>
      </c>
      <c r="C275" s="136" t="s">
        <v>15924</v>
      </c>
      <c r="D275" s="136" t="s">
        <v>11286</v>
      </c>
      <c r="E275" s="137">
        <v>36664.0</v>
      </c>
      <c r="F275" s="136" t="s">
        <v>14434</v>
      </c>
      <c r="G275" s="136" t="s">
        <v>15925</v>
      </c>
      <c r="H275" s="136" t="s">
        <v>7454</v>
      </c>
      <c r="I275" s="121" t="str">
        <f>VLOOKUP(CLEAN(F275),'4-1 World Bank Categories'!$B$4:$C$220,2,FALSE)</f>
        <v>High income</v>
      </c>
      <c r="J275" s="136" t="s">
        <v>7979</v>
      </c>
      <c r="K275" s="136" t="s">
        <v>14512</v>
      </c>
      <c r="L275" s="136" t="s">
        <v>14876</v>
      </c>
      <c r="M275" s="136"/>
      <c r="N275" s="136"/>
      <c r="O275" s="136"/>
      <c r="P275" s="136" t="s">
        <v>14509</v>
      </c>
      <c r="Q275" s="124" t="s">
        <v>14510</v>
      </c>
      <c r="R275" s="125" t="s">
        <v>14516</v>
      </c>
      <c r="S275" s="140" t="s">
        <v>7977</v>
      </c>
      <c r="T275" s="142">
        <v>36664.0</v>
      </c>
      <c r="U275" s="140" t="s">
        <v>7979</v>
      </c>
      <c r="V275" s="140" t="s">
        <v>14536</v>
      </c>
      <c r="W275" s="140"/>
    </row>
    <row r="276" ht="22.5" customHeight="1">
      <c r="A276" s="143">
        <v>46078.71152777778</v>
      </c>
      <c r="B276" s="144" t="s">
        <v>15926</v>
      </c>
      <c r="C276" s="144" t="s">
        <v>15927</v>
      </c>
      <c r="D276" s="144" t="s">
        <v>11286</v>
      </c>
      <c r="E276" s="145">
        <v>37132.0</v>
      </c>
      <c r="F276" s="144" t="s">
        <v>14434</v>
      </c>
      <c r="G276" s="144" t="s">
        <v>15928</v>
      </c>
      <c r="H276" s="144" t="s">
        <v>11682</v>
      </c>
      <c r="I276" s="121" t="str">
        <f>VLOOKUP(CLEAN(F276),'4-1 World Bank Categories'!$B$4:$C$220,2,FALSE)</f>
        <v>High income</v>
      </c>
      <c r="J276" s="144" t="s">
        <v>8887</v>
      </c>
      <c r="K276" s="144" t="s">
        <v>14507</v>
      </c>
      <c r="L276" s="144" t="s">
        <v>14508</v>
      </c>
      <c r="M276" s="144"/>
      <c r="N276" s="144"/>
      <c r="O276" s="144"/>
      <c r="P276" s="144" t="s">
        <v>14509</v>
      </c>
      <c r="Q276" s="124" t="s">
        <v>14510</v>
      </c>
      <c r="R276" s="133" t="s">
        <v>14516</v>
      </c>
      <c r="S276" s="140" t="s">
        <v>8885</v>
      </c>
      <c r="T276" s="142">
        <v>37132.0</v>
      </c>
      <c r="U276" s="140" t="s">
        <v>8887</v>
      </c>
      <c r="V276" s="140" t="s">
        <v>15198</v>
      </c>
      <c r="W276" s="140"/>
    </row>
    <row r="277" ht="22.5" customHeight="1">
      <c r="A277" s="143">
        <v>46078.71252314815</v>
      </c>
      <c r="B277" s="144" t="s">
        <v>15929</v>
      </c>
      <c r="C277" s="144" t="s">
        <v>15930</v>
      </c>
      <c r="D277" s="144" t="s">
        <v>11316</v>
      </c>
      <c r="E277" s="145">
        <v>37221.0</v>
      </c>
      <c r="F277" s="144" t="s">
        <v>14434</v>
      </c>
      <c r="G277" s="144" t="s">
        <v>15931</v>
      </c>
      <c r="H277" s="144" t="s">
        <v>11682</v>
      </c>
      <c r="I277" s="121" t="str">
        <f>VLOOKUP(CLEAN(F277),'4-1 World Bank Categories'!$B$4:$C$220,2,FALSE)</f>
        <v>High income</v>
      </c>
      <c r="J277" s="144" t="s">
        <v>8890</v>
      </c>
      <c r="K277" s="144" t="s">
        <v>14507</v>
      </c>
      <c r="L277" s="144" t="s">
        <v>14508</v>
      </c>
      <c r="M277" s="144"/>
      <c r="N277" s="144"/>
      <c r="O277" s="144"/>
      <c r="P277" s="144" t="s">
        <v>14509</v>
      </c>
      <c r="Q277" s="124" t="s">
        <v>14510</v>
      </c>
      <c r="R277" s="125" t="s">
        <v>14516</v>
      </c>
      <c r="S277" s="140" t="s">
        <v>8888</v>
      </c>
      <c r="T277" s="142">
        <v>37221.0</v>
      </c>
      <c r="U277" s="140" t="s">
        <v>8890</v>
      </c>
      <c r="V277" s="140" t="s">
        <v>14586</v>
      </c>
      <c r="W277" s="140"/>
    </row>
    <row r="278" ht="22.5" customHeight="1">
      <c r="A278" s="135">
        <v>46078.71550925926</v>
      </c>
      <c r="B278" s="136" t="s">
        <v>15932</v>
      </c>
      <c r="C278" s="136" t="s">
        <v>15933</v>
      </c>
      <c r="D278" s="136" t="s">
        <v>11286</v>
      </c>
      <c r="E278" s="137">
        <v>38323.0</v>
      </c>
      <c r="F278" s="136" t="s">
        <v>14434</v>
      </c>
      <c r="G278" s="136" t="s">
        <v>15934</v>
      </c>
      <c r="H278" s="136" t="s">
        <v>11682</v>
      </c>
      <c r="I278" s="121" t="str">
        <f>VLOOKUP(CLEAN(F278),'4-1 World Bank Categories'!$B$4:$C$220,2,FALSE)</f>
        <v>High income</v>
      </c>
      <c r="J278" s="136" t="s">
        <v>8877</v>
      </c>
      <c r="K278" s="136" t="s">
        <v>14507</v>
      </c>
      <c r="L278" s="136" t="s">
        <v>14508</v>
      </c>
      <c r="M278" s="136"/>
      <c r="N278" s="136"/>
      <c r="O278" s="136"/>
      <c r="P278" s="136" t="s">
        <v>14509</v>
      </c>
      <c r="Q278" s="124" t="s">
        <v>14510</v>
      </c>
      <c r="R278" s="133" t="s">
        <v>14516</v>
      </c>
      <c r="S278" s="140" t="s">
        <v>8875</v>
      </c>
      <c r="T278" s="142">
        <v>38323.0</v>
      </c>
      <c r="U278" s="140" t="s">
        <v>8877</v>
      </c>
      <c r="V278" s="140" t="s">
        <v>14586</v>
      </c>
      <c r="W278" s="140"/>
    </row>
    <row r="279" ht="22.5" customHeight="1">
      <c r="A279" s="135">
        <v>46078.71642361111</v>
      </c>
      <c r="B279" s="136" t="s">
        <v>8724</v>
      </c>
      <c r="C279" s="136" t="s">
        <v>15935</v>
      </c>
      <c r="D279" s="136" t="s">
        <v>11286</v>
      </c>
      <c r="E279" s="137">
        <v>35839.0</v>
      </c>
      <c r="F279" s="136" t="s">
        <v>14434</v>
      </c>
      <c r="G279" s="136" t="s">
        <v>15936</v>
      </c>
      <c r="H279" s="136" t="s">
        <v>15937</v>
      </c>
      <c r="I279" s="121" t="str">
        <f>VLOOKUP(CLEAN(F279),'4-1 World Bank Categories'!$B$4:$C$220,2,FALSE)</f>
        <v>High income</v>
      </c>
      <c r="J279" s="136" t="s">
        <v>8725</v>
      </c>
      <c r="K279" s="136" t="s">
        <v>14507</v>
      </c>
      <c r="L279" s="136" t="s">
        <v>14508</v>
      </c>
      <c r="M279" s="136"/>
      <c r="N279" s="136"/>
      <c r="O279" s="136"/>
      <c r="P279" s="136" t="s">
        <v>14509</v>
      </c>
      <c r="Q279" s="124" t="s">
        <v>14510</v>
      </c>
      <c r="R279" s="125" t="s">
        <v>14516</v>
      </c>
      <c r="S279" s="140" t="s">
        <v>8724</v>
      </c>
      <c r="T279" s="142">
        <v>35839.0</v>
      </c>
      <c r="U279" s="140" t="s">
        <v>8725</v>
      </c>
      <c r="V279" s="140" t="s">
        <v>14536</v>
      </c>
      <c r="W279" s="140"/>
    </row>
    <row r="280" ht="22.5" customHeight="1">
      <c r="A280" s="135">
        <v>46078.71958333333</v>
      </c>
      <c r="B280" s="136" t="s">
        <v>9044</v>
      </c>
      <c r="C280" s="136" t="s">
        <v>15938</v>
      </c>
      <c r="D280" s="136" t="s">
        <v>11286</v>
      </c>
      <c r="E280" s="137">
        <v>37390.0</v>
      </c>
      <c r="F280" s="136" t="s">
        <v>14434</v>
      </c>
      <c r="G280" s="136" t="s">
        <v>15939</v>
      </c>
      <c r="H280" s="136" t="s">
        <v>11682</v>
      </c>
      <c r="I280" s="121" t="str">
        <f>VLOOKUP(CLEAN(F280),'4-1 World Bank Categories'!$B$4:$C$220,2,FALSE)</f>
        <v>High income</v>
      </c>
      <c r="J280" s="136" t="s">
        <v>9046</v>
      </c>
      <c r="K280" s="136" t="s">
        <v>14507</v>
      </c>
      <c r="L280" s="136" t="s">
        <v>14508</v>
      </c>
      <c r="M280" s="136"/>
      <c r="N280" s="136"/>
      <c r="O280" s="136"/>
      <c r="P280" s="136" t="s">
        <v>14509</v>
      </c>
      <c r="Q280" s="124" t="s">
        <v>14510</v>
      </c>
      <c r="R280" s="133" t="s">
        <v>14516</v>
      </c>
      <c r="S280" s="140" t="s">
        <v>9044</v>
      </c>
      <c r="T280" s="142">
        <v>37390.0</v>
      </c>
      <c r="U280" s="140" t="s">
        <v>9046</v>
      </c>
      <c r="V280" s="140" t="s">
        <v>14536</v>
      </c>
      <c r="W280" s="140"/>
    </row>
    <row r="281" ht="22.5" customHeight="1">
      <c r="A281" s="135">
        <v>46078.73900462963</v>
      </c>
      <c r="B281" s="136" t="s">
        <v>15940</v>
      </c>
      <c r="C281" s="136" t="s">
        <v>15941</v>
      </c>
      <c r="D281" s="136" t="s">
        <v>11316</v>
      </c>
      <c r="E281" s="137">
        <v>36540.0</v>
      </c>
      <c r="F281" s="136" t="s">
        <v>14434</v>
      </c>
      <c r="G281" s="136" t="s">
        <v>15942</v>
      </c>
      <c r="H281" s="136" t="s">
        <v>142</v>
      </c>
      <c r="I281" s="121" t="str">
        <f>VLOOKUP(CLEAN(F281),'4-1 World Bank Categories'!$B$4:$C$220,2,FALSE)</f>
        <v>High income</v>
      </c>
      <c r="J281" s="136" t="s">
        <v>8721</v>
      </c>
      <c r="K281" s="136" t="s">
        <v>14512</v>
      </c>
      <c r="L281" s="136" t="s">
        <v>15943</v>
      </c>
      <c r="M281" s="136"/>
      <c r="N281" s="136"/>
      <c r="O281" s="136"/>
      <c r="P281" s="136" t="s">
        <v>14509</v>
      </c>
      <c r="Q281" s="124" t="s">
        <v>14510</v>
      </c>
      <c r="R281" s="125" t="s">
        <v>14516</v>
      </c>
      <c r="S281" s="140" t="s">
        <v>8719</v>
      </c>
      <c r="T281" s="142">
        <v>36540.0</v>
      </c>
      <c r="U281" s="140" t="s">
        <v>8721</v>
      </c>
      <c r="V281" s="140" t="s">
        <v>14536</v>
      </c>
      <c r="W281" s="140"/>
    </row>
    <row r="282" ht="22.5" customHeight="1">
      <c r="A282" s="135">
        <v>46078.742581018516</v>
      </c>
      <c r="B282" s="136" t="s">
        <v>15944</v>
      </c>
      <c r="C282" s="136" t="s">
        <v>15945</v>
      </c>
      <c r="D282" s="136" t="s">
        <v>11286</v>
      </c>
      <c r="E282" s="137">
        <v>38593.0</v>
      </c>
      <c r="F282" s="136" t="s">
        <v>14434</v>
      </c>
      <c r="G282" s="136" t="s">
        <v>15946</v>
      </c>
      <c r="H282" s="136" t="s">
        <v>11682</v>
      </c>
      <c r="I282" s="121" t="str">
        <f>VLOOKUP(CLEAN(F282),'4-1 World Bank Categories'!$B$4:$C$220,2,FALSE)</f>
        <v>High income</v>
      </c>
      <c r="J282" s="136" t="s">
        <v>9102</v>
      </c>
      <c r="K282" s="136" t="s">
        <v>14507</v>
      </c>
      <c r="L282" s="136" t="s">
        <v>14508</v>
      </c>
      <c r="M282" s="136"/>
      <c r="N282" s="136"/>
      <c r="O282" s="136"/>
      <c r="P282" s="136" t="s">
        <v>14509</v>
      </c>
      <c r="Q282" s="124" t="s">
        <v>14510</v>
      </c>
      <c r="R282" s="133" t="s">
        <v>14516</v>
      </c>
      <c r="S282" s="140" t="s">
        <v>9100</v>
      </c>
      <c r="T282" s="142">
        <v>38593.0</v>
      </c>
      <c r="U282" s="140" t="s">
        <v>9102</v>
      </c>
      <c r="V282" s="140" t="s">
        <v>14586</v>
      </c>
      <c r="W282" s="140"/>
    </row>
    <row r="283" ht="47.25" customHeight="1">
      <c r="A283" s="135">
        <v>46078.75001157408</v>
      </c>
      <c r="B283" s="136" t="s">
        <v>9072</v>
      </c>
      <c r="C283" s="136" t="s">
        <v>15947</v>
      </c>
      <c r="D283" s="136" t="s">
        <v>11286</v>
      </c>
      <c r="E283" s="137">
        <v>34396.0</v>
      </c>
      <c r="F283" s="136" t="s">
        <v>14434</v>
      </c>
      <c r="G283" s="136" t="s">
        <v>213</v>
      </c>
      <c r="H283" s="136" t="s">
        <v>128</v>
      </c>
      <c r="I283" s="121" t="str">
        <f>VLOOKUP(CLEAN(F283),'4-1 World Bank Categories'!$B$4:$C$220,2,FALSE)</f>
        <v>High income</v>
      </c>
      <c r="J283" s="136" t="s">
        <v>9074</v>
      </c>
      <c r="K283" s="136" t="s">
        <v>14512</v>
      </c>
      <c r="L283" s="136" t="s">
        <v>14585</v>
      </c>
      <c r="M283" s="136"/>
      <c r="N283" s="136"/>
      <c r="O283" s="136"/>
      <c r="P283" s="136" t="s">
        <v>14509</v>
      </c>
      <c r="Q283" s="124" t="s">
        <v>14510</v>
      </c>
      <c r="R283" s="125" t="s">
        <v>14516</v>
      </c>
      <c r="S283" s="140" t="s">
        <v>9072</v>
      </c>
      <c r="T283" s="142">
        <v>34396.0</v>
      </c>
      <c r="U283" s="140" t="s">
        <v>9074</v>
      </c>
      <c r="V283" s="140" t="s">
        <v>14536</v>
      </c>
      <c r="W283" s="140"/>
    </row>
    <row r="284" ht="22.5" customHeight="1">
      <c r="A284" s="135">
        <v>46078.758993055555</v>
      </c>
      <c r="B284" s="136" t="s">
        <v>8896</v>
      </c>
      <c r="C284" s="136" t="s">
        <v>15948</v>
      </c>
      <c r="D284" s="136" t="s">
        <v>11286</v>
      </c>
      <c r="E284" s="137">
        <v>36963.0</v>
      </c>
      <c r="F284" s="136" t="s">
        <v>14434</v>
      </c>
      <c r="G284" s="136" t="s">
        <v>15949</v>
      </c>
      <c r="H284" s="136" t="s">
        <v>11682</v>
      </c>
      <c r="I284" s="121" t="str">
        <f>VLOOKUP(CLEAN(F284),'4-1 World Bank Categories'!$B$4:$C$220,2,FALSE)</f>
        <v>High income</v>
      </c>
      <c r="J284" s="136" t="s">
        <v>8897</v>
      </c>
      <c r="K284" s="136" t="s">
        <v>14512</v>
      </c>
      <c r="L284" s="136" t="s">
        <v>14876</v>
      </c>
      <c r="M284" s="136"/>
      <c r="N284" s="136"/>
      <c r="O284" s="136"/>
      <c r="P284" s="136" t="s">
        <v>14509</v>
      </c>
      <c r="Q284" s="124" t="s">
        <v>14510</v>
      </c>
      <c r="R284" s="133" t="s">
        <v>14516</v>
      </c>
      <c r="S284" s="140" t="s">
        <v>8896</v>
      </c>
      <c r="T284" s="142">
        <v>36963.0</v>
      </c>
      <c r="U284" s="140" t="s">
        <v>8897</v>
      </c>
      <c r="V284" s="140" t="s">
        <v>14536</v>
      </c>
      <c r="W284" s="140"/>
    </row>
    <row r="285" ht="22.5" customHeight="1">
      <c r="A285" s="135">
        <v>46078.98378472222</v>
      </c>
      <c r="B285" s="136" t="s">
        <v>15950</v>
      </c>
      <c r="C285" s="136" t="s">
        <v>15951</v>
      </c>
      <c r="D285" s="136" t="s">
        <v>11286</v>
      </c>
      <c r="E285" s="137">
        <v>36641.0</v>
      </c>
      <c r="F285" s="136" t="s">
        <v>14434</v>
      </c>
      <c r="G285" s="136" t="s">
        <v>15873</v>
      </c>
      <c r="H285" s="136" t="s">
        <v>11682</v>
      </c>
      <c r="I285" s="121" t="str">
        <f>VLOOKUP(CLEAN(F285),'4-1 World Bank Categories'!$B$4:$C$220,2,FALSE)</f>
        <v>High income</v>
      </c>
      <c r="J285" s="136" t="s">
        <v>8766</v>
      </c>
      <c r="K285" s="136" t="s">
        <v>14507</v>
      </c>
      <c r="L285" s="136" t="s">
        <v>14508</v>
      </c>
      <c r="M285" s="136"/>
      <c r="N285" s="136"/>
      <c r="O285" s="136"/>
      <c r="P285" s="136" t="s">
        <v>14509</v>
      </c>
      <c r="Q285" s="124" t="s">
        <v>14510</v>
      </c>
      <c r="R285" s="125" t="s">
        <v>14516</v>
      </c>
      <c r="S285" s="140" t="s">
        <v>8765</v>
      </c>
      <c r="T285" s="142">
        <v>36641.0</v>
      </c>
      <c r="U285" s="140" t="s">
        <v>8766</v>
      </c>
      <c r="V285" s="140" t="s">
        <v>15658</v>
      </c>
      <c r="W285" s="140"/>
    </row>
    <row r="286" ht="22.5" customHeight="1">
      <c r="A286" s="135">
        <v>46079.00817129629</v>
      </c>
      <c r="B286" s="136" t="s">
        <v>9066</v>
      </c>
      <c r="C286" s="136" t="s">
        <v>15952</v>
      </c>
      <c r="D286" s="136" t="s">
        <v>11286</v>
      </c>
      <c r="E286" s="137">
        <v>38277.0</v>
      </c>
      <c r="F286" s="136" t="s">
        <v>14434</v>
      </c>
      <c r="G286" s="136" t="s">
        <v>15953</v>
      </c>
      <c r="H286" s="136" t="s">
        <v>11682</v>
      </c>
      <c r="I286" s="121" t="str">
        <f>VLOOKUP(CLEAN(F286),'4-1 World Bank Categories'!$B$4:$C$220,2,FALSE)</f>
        <v>High income</v>
      </c>
      <c r="J286" s="136" t="s">
        <v>9068</v>
      </c>
      <c r="K286" s="136" t="s">
        <v>14512</v>
      </c>
      <c r="L286" s="136" t="s">
        <v>14585</v>
      </c>
      <c r="M286" s="136"/>
      <c r="N286" s="136"/>
      <c r="O286" s="136"/>
      <c r="P286" s="136" t="s">
        <v>14509</v>
      </c>
      <c r="Q286" s="124" t="s">
        <v>14510</v>
      </c>
      <c r="R286" s="133" t="s">
        <v>14516</v>
      </c>
      <c r="S286" s="140" t="s">
        <v>9066</v>
      </c>
      <c r="T286" s="142">
        <v>38277.0</v>
      </c>
      <c r="U286" s="140" t="s">
        <v>9068</v>
      </c>
      <c r="V286" s="140" t="s">
        <v>14536</v>
      </c>
      <c r="W286" s="140"/>
    </row>
    <row r="287" ht="22.5" customHeight="1">
      <c r="A287" s="143">
        <v>46079.03671296296</v>
      </c>
      <c r="B287" s="144" t="s">
        <v>15954</v>
      </c>
      <c r="C287" s="144" t="s">
        <v>8698</v>
      </c>
      <c r="D287" s="144" t="s">
        <v>11286</v>
      </c>
      <c r="E287" s="145">
        <v>38253.0</v>
      </c>
      <c r="F287" s="144" t="s">
        <v>14434</v>
      </c>
      <c r="G287" s="144" t="s">
        <v>15955</v>
      </c>
      <c r="H287" s="144" t="s">
        <v>14852</v>
      </c>
      <c r="I287" s="121" t="str">
        <f>VLOOKUP(CLEAN(F287),'4-1 World Bank Categories'!$B$4:$C$220,2,FALSE)</f>
        <v>High income</v>
      </c>
      <c r="J287" s="144" t="s">
        <v>8700</v>
      </c>
      <c r="K287" s="144" t="s">
        <v>14507</v>
      </c>
      <c r="L287" s="144" t="s">
        <v>14508</v>
      </c>
      <c r="M287" s="144"/>
      <c r="N287" s="144"/>
      <c r="O287" s="144"/>
      <c r="P287" s="144" t="s">
        <v>14509</v>
      </c>
      <c r="Q287" s="124" t="s">
        <v>14510</v>
      </c>
      <c r="R287" s="125" t="s">
        <v>14516</v>
      </c>
      <c r="S287" s="140" t="s">
        <v>8698</v>
      </c>
      <c r="T287" s="142">
        <v>38253.0</v>
      </c>
      <c r="U287" s="140" t="s">
        <v>8700</v>
      </c>
      <c r="V287" s="140" t="s">
        <v>14783</v>
      </c>
      <c r="W287" s="140"/>
    </row>
    <row r="288" ht="22.5" customHeight="1">
      <c r="A288" s="135">
        <v>46079.34122685185</v>
      </c>
      <c r="B288" s="136" t="s">
        <v>15956</v>
      </c>
      <c r="C288" s="153"/>
      <c r="D288" s="136" t="s">
        <v>11286</v>
      </c>
      <c r="E288" s="137">
        <v>34944.0</v>
      </c>
      <c r="F288" s="136" t="s">
        <v>3518</v>
      </c>
      <c r="G288" s="136" t="s">
        <v>15957</v>
      </c>
      <c r="H288" s="136" t="s">
        <v>15958</v>
      </c>
      <c r="I288" s="121" t="str">
        <f>VLOOKUP(CLEAN(F288),'4-1 World Bank Categories'!$B$4:$C$220,2,FALSE)</f>
        <v>High income</v>
      </c>
      <c r="J288" s="136" t="s">
        <v>8801</v>
      </c>
      <c r="K288" s="136" t="s">
        <v>14507</v>
      </c>
      <c r="L288" s="136" t="s">
        <v>14508</v>
      </c>
      <c r="M288" s="136"/>
      <c r="N288" s="136"/>
      <c r="O288" s="136"/>
      <c r="P288" s="136" t="s">
        <v>14509</v>
      </c>
      <c r="Q288" s="124" t="s">
        <v>14510</v>
      </c>
      <c r="R288" s="133" t="s">
        <v>7680</v>
      </c>
      <c r="S288" s="140" t="s">
        <v>15959</v>
      </c>
      <c r="T288" s="142">
        <v>34944.0</v>
      </c>
      <c r="U288" s="140" t="s">
        <v>8801</v>
      </c>
      <c r="V288" s="140" t="s">
        <v>14586</v>
      </c>
      <c r="W288" s="140"/>
    </row>
    <row r="289" ht="22.5" customHeight="1">
      <c r="A289" s="135">
        <v>46080.03592592593</v>
      </c>
      <c r="B289" s="136" t="s">
        <v>9357</v>
      </c>
      <c r="C289" s="136" t="s">
        <v>15760</v>
      </c>
      <c r="D289" s="136" t="s">
        <v>11286</v>
      </c>
      <c r="E289" s="137">
        <v>38604.0</v>
      </c>
      <c r="F289" s="136" t="s">
        <v>14434</v>
      </c>
      <c r="G289" s="136" t="s">
        <v>213</v>
      </c>
      <c r="H289" s="136" t="s">
        <v>11682</v>
      </c>
      <c r="I289" s="121" t="str">
        <f>VLOOKUP(CLEAN(F289),'4-1 World Bank Categories'!$B$4:$C$220,2,FALSE)</f>
        <v>High income</v>
      </c>
      <c r="J289" s="136" t="s">
        <v>9358</v>
      </c>
      <c r="K289" s="136" t="s">
        <v>14512</v>
      </c>
      <c r="L289" s="136" t="s">
        <v>14585</v>
      </c>
      <c r="M289" s="136"/>
      <c r="N289" s="136"/>
      <c r="O289" s="136"/>
      <c r="P289" s="136" t="s">
        <v>14509</v>
      </c>
      <c r="Q289" s="124" t="s">
        <v>14510</v>
      </c>
      <c r="R289" s="125" t="s">
        <v>14516</v>
      </c>
      <c r="S289" s="140" t="s">
        <v>9357</v>
      </c>
      <c r="T289" s="142">
        <v>38604.0</v>
      </c>
      <c r="U289" s="140" t="s">
        <v>9358</v>
      </c>
      <c r="V289" s="140" t="s">
        <v>14536</v>
      </c>
      <c r="W289" s="140"/>
    </row>
    <row r="290" ht="22.5" customHeight="1">
      <c r="A290" s="135">
        <v>46080.037997685184</v>
      </c>
      <c r="B290" s="136" t="s">
        <v>15960</v>
      </c>
      <c r="C290" s="136" t="s">
        <v>15961</v>
      </c>
      <c r="D290" s="136" t="s">
        <v>11316</v>
      </c>
      <c r="E290" s="137">
        <v>38670.0</v>
      </c>
      <c r="F290" s="136" t="s">
        <v>14434</v>
      </c>
      <c r="G290" s="136" t="s">
        <v>213</v>
      </c>
      <c r="H290" s="136" t="s">
        <v>11682</v>
      </c>
      <c r="I290" s="121" t="str">
        <f>VLOOKUP(CLEAN(F290),'4-1 World Bank Categories'!$B$4:$C$220,2,FALSE)</f>
        <v>High income</v>
      </c>
      <c r="J290" s="136" t="s">
        <v>9362</v>
      </c>
      <c r="K290" s="136" t="s">
        <v>14512</v>
      </c>
      <c r="L290" s="136" t="s">
        <v>14585</v>
      </c>
      <c r="M290" s="136"/>
      <c r="N290" s="136"/>
      <c r="O290" s="136"/>
      <c r="P290" s="136" t="s">
        <v>14509</v>
      </c>
      <c r="Q290" s="124" t="s">
        <v>14510</v>
      </c>
      <c r="R290" s="133" t="s">
        <v>14516</v>
      </c>
      <c r="S290" s="140" t="s">
        <v>9360</v>
      </c>
      <c r="T290" s="142">
        <v>38670.0</v>
      </c>
      <c r="U290" s="140" t="s">
        <v>9362</v>
      </c>
      <c r="V290" s="140" t="s">
        <v>14586</v>
      </c>
      <c r="W290" s="140"/>
    </row>
    <row r="291" ht="22.5" customHeight="1">
      <c r="A291" s="143">
        <v>46080.04206018519</v>
      </c>
      <c r="B291" s="144" t="s">
        <v>9364</v>
      </c>
      <c r="C291" s="144" t="s">
        <v>15962</v>
      </c>
      <c r="D291" s="144" t="s">
        <v>11286</v>
      </c>
      <c r="E291" s="145">
        <v>38524.0</v>
      </c>
      <c r="F291" s="144" t="s">
        <v>14434</v>
      </c>
      <c r="G291" s="144" t="s">
        <v>213</v>
      </c>
      <c r="H291" s="144" t="s">
        <v>11682</v>
      </c>
      <c r="I291" s="121" t="str">
        <f>VLOOKUP(CLEAN(F291),'4-1 World Bank Categories'!$B$4:$C$220,2,FALSE)</f>
        <v>High income</v>
      </c>
      <c r="J291" s="144" t="s">
        <v>9366</v>
      </c>
      <c r="K291" s="144" t="s">
        <v>14512</v>
      </c>
      <c r="L291" s="144" t="s">
        <v>14585</v>
      </c>
      <c r="M291" s="144" t="s">
        <v>15963</v>
      </c>
      <c r="N291" s="144"/>
      <c r="O291" s="144"/>
      <c r="P291" s="144" t="s">
        <v>14509</v>
      </c>
      <c r="Q291" s="124" t="s">
        <v>14510</v>
      </c>
      <c r="R291" s="125" t="s">
        <v>14516</v>
      </c>
      <c r="S291" s="140" t="s">
        <v>9364</v>
      </c>
      <c r="T291" s="142">
        <v>38524.0</v>
      </c>
      <c r="U291" s="140" t="s">
        <v>9366</v>
      </c>
      <c r="V291" s="140" t="s">
        <v>14536</v>
      </c>
      <c r="W291" s="140"/>
    </row>
    <row r="292" ht="22.5" customHeight="1">
      <c r="A292" s="135">
        <v>46080.04207175926</v>
      </c>
      <c r="B292" s="136" t="s">
        <v>15964</v>
      </c>
      <c r="C292" s="136" t="s">
        <v>15965</v>
      </c>
      <c r="D292" s="136" t="s">
        <v>11316</v>
      </c>
      <c r="E292" s="137">
        <v>38764.0</v>
      </c>
      <c r="F292" s="136" t="s">
        <v>14434</v>
      </c>
      <c r="G292" s="136" t="s">
        <v>213</v>
      </c>
      <c r="H292" s="136" t="s">
        <v>7454</v>
      </c>
      <c r="I292" s="121" t="str">
        <f>VLOOKUP(CLEAN(F292),'4-1 World Bank Categories'!$B$4:$C$220,2,FALSE)</f>
        <v>High income</v>
      </c>
      <c r="J292" s="136" t="s">
        <v>9370</v>
      </c>
      <c r="K292" s="136" t="s">
        <v>14512</v>
      </c>
      <c r="L292" s="136" t="s">
        <v>14585</v>
      </c>
      <c r="M292" s="136"/>
      <c r="N292" s="136"/>
      <c r="O292" s="136"/>
      <c r="P292" s="136" t="s">
        <v>14509</v>
      </c>
      <c r="Q292" s="124" t="s">
        <v>14510</v>
      </c>
      <c r="R292" s="133" t="s">
        <v>14516</v>
      </c>
      <c r="S292" s="140" t="s">
        <v>9368</v>
      </c>
      <c r="T292" s="142">
        <v>38764.0</v>
      </c>
      <c r="U292" s="140" t="s">
        <v>9370</v>
      </c>
      <c r="V292" s="140" t="s">
        <v>15565</v>
      </c>
      <c r="W292" s="140"/>
    </row>
    <row r="293" ht="22.5" customHeight="1">
      <c r="A293" s="135">
        <v>46080.05315972222</v>
      </c>
      <c r="B293" s="136" t="s">
        <v>15966</v>
      </c>
      <c r="C293" s="136" t="s">
        <v>8727</v>
      </c>
      <c r="D293" s="136" t="s">
        <v>11286</v>
      </c>
      <c r="E293" s="137">
        <v>38723.0</v>
      </c>
      <c r="F293" s="136" t="s">
        <v>14434</v>
      </c>
      <c r="G293" s="136" t="s">
        <v>15967</v>
      </c>
      <c r="H293" s="136" t="s">
        <v>7454</v>
      </c>
      <c r="I293" s="121" t="str">
        <f>VLOOKUP(CLEAN(F293),'4-1 World Bank Categories'!$B$4:$C$220,2,FALSE)</f>
        <v>High income</v>
      </c>
      <c r="J293" s="136" t="s">
        <v>8729</v>
      </c>
      <c r="K293" s="136" t="s">
        <v>14507</v>
      </c>
      <c r="L293" s="136" t="s">
        <v>14508</v>
      </c>
      <c r="M293" s="156"/>
      <c r="N293" s="136"/>
      <c r="O293" s="136"/>
      <c r="P293" s="136" t="s">
        <v>14509</v>
      </c>
      <c r="Q293" s="124" t="s">
        <v>14510</v>
      </c>
      <c r="R293" s="125" t="s">
        <v>14516</v>
      </c>
      <c r="S293" s="140" t="s">
        <v>15968</v>
      </c>
      <c r="T293" s="142">
        <v>38723.0</v>
      </c>
      <c r="U293" s="140" t="s">
        <v>8729</v>
      </c>
      <c r="V293" s="140" t="s">
        <v>14586</v>
      </c>
      <c r="W293" s="140"/>
    </row>
    <row r="294" ht="22.5" customHeight="1">
      <c r="A294" s="135">
        <v>46080.20905092593</v>
      </c>
      <c r="B294" s="136" t="s">
        <v>9682</v>
      </c>
      <c r="C294" s="153"/>
      <c r="D294" s="136" t="s">
        <v>11286</v>
      </c>
      <c r="E294" s="137">
        <v>36526.0</v>
      </c>
      <c r="F294" s="136" t="s">
        <v>221</v>
      </c>
      <c r="G294" s="136" t="s">
        <v>15969</v>
      </c>
      <c r="H294" s="136" t="s">
        <v>11517</v>
      </c>
      <c r="I294" s="121" t="str">
        <f>VLOOKUP(CLEAN(F294),'4-1 World Bank Categories'!$B$4:$C$220,2,FALSE)</f>
        <v>High income</v>
      </c>
      <c r="J294" s="136" t="s">
        <v>9684</v>
      </c>
      <c r="K294" s="136" t="s">
        <v>14507</v>
      </c>
      <c r="L294" s="136" t="s">
        <v>14508</v>
      </c>
      <c r="M294" s="136"/>
      <c r="N294" s="136"/>
      <c r="O294" s="136"/>
      <c r="P294" s="136" t="s">
        <v>14509</v>
      </c>
      <c r="Q294" s="124" t="s">
        <v>14510</v>
      </c>
      <c r="R294" s="133" t="s">
        <v>14516</v>
      </c>
      <c r="S294" s="140" t="s">
        <v>9682</v>
      </c>
      <c r="T294" s="142">
        <v>36526.0</v>
      </c>
      <c r="U294" s="140" t="s">
        <v>9684</v>
      </c>
      <c r="V294" s="140" t="s">
        <v>14536</v>
      </c>
      <c r="W294" s="140"/>
    </row>
    <row r="295" ht="22.5" customHeight="1">
      <c r="A295" s="135">
        <v>46080.859664351854</v>
      </c>
      <c r="B295" s="136" t="s">
        <v>15970</v>
      </c>
      <c r="C295" s="153"/>
      <c r="D295" s="136" t="s">
        <v>11286</v>
      </c>
      <c r="E295" s="137">
        <v>36108.0</v>
      </c>
      <c r="F295" s="136" t="s">
        <v>12170</v>
      </c>
      <c r="G295" s="136" t="s">
        <v>15971</v>
      </c>
      <c r="H295" s="136" t="s">
        <v>11682</v>
      </c>
      <c r="I295" s="121" t="str">
        <f>VLOOKUP(CLEAN(F295),'4-1 World Bank Categories'!$B$4:$C$220,2,FALSE)</f>
        <v>Middle income</v>
      </c>
      <c r="J295" s="136" t="s">
        <v>4749</v>
      </c>
      <c r="K295" s="136" t="s">
        <v>14507</v>
      </c>
      <c r="L295" s="136" t="s">
        <v>14508</v>
      </c>
      <c r="M295" s="136"/>
      <c r="N295" s="136"/>
      <c r="O295" s="136"/>
      <c r="P295" s="136" t="s">
        <v>14509</v>
      </c>
      <c r="Q295" s="124" t="s">
        <v>14510</v>
      </c>
      <c r="R295" s="125" t="s">
        <v>7680</v>
      </c>
      <c r="S295" s="140" t="s">
        <v>15972</v>
      </c>
      <c r="T295" s="142">
        <v>36108.0</v>
      </c>
      <c r="U295" s="140" t="s">
        <v>4749</v>
      </c>
      <c r="V295" s="140" t="s">
        <v>14536</v>
      </c>
      <c r="W295" s="140"/>
    </row>
    <row r="296" ht="22.5" customHeight="1">
      <c r="A296" s="161">
        <v>46080.86817129629</v>
      </c>
      <c r="B296" s="162" t="s">
        <v>15973</v>
      </c>
      <c r="C296" s="163"/>
      <c r="D296" s="162" t="s">
        <v>11316</v>
      </c>
      <c r="E296" s="164">
        <v>36879.0</v>
      </c>
      <c r="F296" s="162" t="s">
        <v>132</v>
      </c>
      <c r="G296" s="162" t="s">
        <v>15974</v>
      </c>
      <c r="H296" s="162" t="s">
        <v>12985</v>
      </c>
      <c r="I296" s="121" t="str">
        <f>VLOOKUP(CLEAN(F296),'4-1 World Bank Categories'!$B$4:$C$220,2,FALSE)</f>
        <v>Middle income</v>
      </c>
      <c r="J296" s="162" t="s">
        <v>2835</v>
      </c>
      <c r="K296" s="162" t="s">
        <v>14507</v>
      </c>
      <c r="L296" s="162" t="s">
        <v>14508</v>
      </c>
      <c r="M296" s="162"/>
      <c r="N296" s="162"/>
      <c r="O296" s="162"/>
      <c r="P296" s="162" t="s">
        <v>14509</v>
      </c>
      <c r="Q296" s="124" t="s">
        <v>14510</v>
      </c>
      <c r="R296" s="133" t="s">
        <v>7680</v>
      </c>
      <c r="S296" s="140" t="s">
        <v>2833</v>
      </c>
      <c r="T296" s="142">
        <v>36879.0</v>
      </c>
      <c r="U296" s="140" t="s">
        <v>2835</v>
      </c>
      <c r="V296" s="140" t="s">
        <v>14586</v>
      </c>
      <c r="W296" s="140"/>
    </row>
    <row r="297" ht="22.5" customHeight="1">
      <c r="A297" s="161">
        <v>46080.875451388885</v>
      </c>
      <c r="B297" s="162" t="s">
        <v>15976</v>
      </c>
      <c r="C297" s="163"/>
      <c r="D297" s="162" t="s">
        <v>11316</v>
      </c>
      <c r="E297" s="164">
        <v>24098.0</v>
      </c>
      <c r="F297" s="162" t="s">
        <v>314</v>
      </c>
      <c r="G297" s="162" t="s">
        <v>15977</v>
      </c>
      <c r="H297" s="162" t="s">
        <v>15978</v>
      </c>
      <c r="I297" s="121" t="str">
        <f>VLOOKUP(CLEAN(F297),'4-1 World Bank Categories'!$B$4:$C$220,2,FALSE)</f>
        <v>Middle income</v>
      </c>
      <c r="J297" s="162" t="s">
        <v>5874</v>
      </c>
      <c r="K297" s="162" t="s">
        <v>14507</v>
      </c>
      <c r="L297" s="162" t="s">
        <v>14508</v>
      </c>
      <c r="M297" s="162"/>
      <c r="N297" s="162"/>
      <c r="O297" s="162"/>
      <c r="P297" s="162" t="s">
        <v>14509</v>
      </c>
      <c r="Q297" s="124" t="s">
        <v>14510</v>
      </c>
      <c r="R297" s="133" t="s">
        <v>7680</v>
      </c>
      <c r="S297" s="140" t="s">
        <v>15979</v>
      </c>
      <c r="T297" s="142">
        <v>24098.0</v>
      </c>
      <c r="U297" s="140" t="s">
        <v>5874</v>
      </c>
      <c r="V297" s="140" t="s">
        <v>14586</v>
      </c>
      <c r="W297" s="140"/>
    </row>
    <row r="298" ht="22.5" customHeight="1">
      <c r="A298" s="135">
        <v>46080.878599537034</v>
      </c>
      <c r="B298" s="136" t="s">
        <v>7635</v>
      </c>
      <c r="C298" s="153"/>
      <c r="D298" s="136" t="s">
        <v>11286</v>
      </c>
      <c r="E298" s="137">
        <v>35342.0</v>
      </c>
      <c r="F298" s="136" t="s">
        <v>5157</v>
      </c>
      <c r="G298" s="136" t="s">
        <v>15985</v>
      </c>
      <c r="H298" s="136" t="s">
        <v>15986</v>
      </c>
      <c r="I298" s="121" t="str">
        <f>VLOOKUP(CLEAN(F298),'4-1 World Bank Categories'!$B$4:$C$220,2,FALSE)</f>
        <v>Middle income</v>
      </c>
      <c r="J298" s="136" t="s">
        <v>7637</v>
      </c>
      <c r="K298" s="136" t="s">
        <v>14507</v>
      </c>
      <c r="L298" s="136" t="s">
        <v>14508</v>
      </c>
      <c r="M298" s="156"/>
      <c r="N298" s="136"/>
      <c r="O298" s="136"/>
      <c r="P298" s="136" t="s">
        <v>14509</v>
      </c>
      <c r="Q298" s="124" t="s">
        <v>14510</v>
      </c>
      <c r="R298" s="133" t="s">
        <v>7680</v>
      </c>
      <c r="S298" s="140" t="s">
        <v>7635</v>
      </c>
      <c r="T298" s="142">
        <v>35342.0</v>
      </c>
      <c r="U298" s="140" t="s">
        <v>7637</v>
      </c>
      <c r="V298" s="140" t="s">
        <v>14536</v>
      </c>
      <c r="W298" s="140"/>
    </row>
    <row r="299" ht="22.5" customHeight="1">
      <c r="A299" s="165">
        <v>46080.885729166665</v>
      </c>
      <c r="B299" s="166" t="s">
        <v>15987</v>
      </c>
      <c r="C299" s="167"/>
      <c r="D299" s="166" t="s">
        <v>11316</v>
      </c>
      <c r="E299" s="168">
        <v>36433.0</v>
      </c>
      <c r="F299" s="166" t="s">
        <v>1226</v>
      </c>
      <c r="G299" s="166" t="s">
        <v>15988</v>
      </c>
      <c r="H299" s="166" t="s">
        <v>15989</v>
      </c>
      <c r="I299" s="121" t="str">
        <f>VLOOKUP(CLEAN(F299),'4-1 World Bank Categories'!$B$4:$C$220,2,FALSE)</f>
        <v>Middle income</v>
      </c>
      <c r="J299" s="166" t="s">
        <v>5464</v>
      </c>
      <c r="K299" s="166" t="s">
        <v>14512</v>
      </c>
      <c r="L299" s="166" t="s">
        <v>14585</v>
      </c>
      <c r="M299" s="166"/>
      <c r="N299" s="166"/>
      <c r="O299" s="166"/>
      <c r="P299" s="166" t="s">
        <v>14509</v>
      </c>
      <c r="Q299" s="124" t="s">
        <v>14510</v>
      </c>
      <c r="R299" s="125" t="s">
        <v>7680</v>
      </c>
      <c r="S299" s="140" t="s">
        <v>15990</v>
      </c>
      <c r="T299" s="142">
        <v>36524.0</v>
      </c>
      <c r="U299" s="140" t="s">
        <v>5464</v>
      </c>
      <c r="V299" s="140" t="s">
        <v>15991</v>
      </c>
      <c r="W299" s="140"/>
    </row>
    <row r="300" ht="22.5" customHeight="1">
      <c r="A300" s="135">
        <v>46080.88643518519</v>
      </c>
      <c r="B300" s="136" t="s">
        <v>4062</v>
      </c>
      <c r="C300" s="153"/>
      <c r="D300" s="136" t="s">
        <v>11316</v>
      </c>
      <c r="E300" s="137">
        <v>27845.0</v>
      </c>
      <c r="F300" s="136" t="s">
        <v>448</v>
      </c>
      <c r="G300" s="136" t="s">
        <v>15992</v>
      </c>
      <c r="H300" s="136" t="s">
        <v>12341</v>
      </c>
      <c r="I300" s="121" t="str">
        <f>VLOOKUP(CLEAN(F300),'4-1 World Bank Categories'!$B$4:$C$220,2,FALSE)</f>
        <v>Middle income</v>
      </c>
      <c r="J300" s="136" t="s">
        <v>15993</v>
      </c>
      <c r="K300" s="136" t="s">
        <v>14507</v>
      </c>
      <c r="L300" s="136" t="s">
        <v>14508</v>
      </c>
      <c r="M300" s="136"/>
      <c r="N300" s="136"/>
      <c r="O300" s="136"/>
      <c r="P300" s="136" t="s">
        <v>14509</v>
      </c>
      <c r="Q300" s="124" t="s">
        <v>14510</v>
      </c>
      <c r="R300" s="133" t="s">
        <v>7680</v>
      </c>
      <c r="S300" s="140" t="s">
        <v>4062</v>
      </c>
      <c r="T300" s="142">
        <v>27845.0</v>
      </c>
      <c r="U300" s="140" t="s">
        <v>4064</v>
      </c>
      <c r="V300" s="140" t="s">
        <v>14536</v>
      </c>
      <c r="W300" s="140"/>
    </row>
    <row r="301" ht="22.5" customHeight="1">
      <c r="A301" s="135">
        <v>46080.913981481484</v>
      </c>
      <c r="B301" s="136" t="s">
        <v>5969</v>
      </c>
      <c r="C301" s="136" t="s">
        <v>12741</v>
      </c>
      <c r="D301" s="136" t="s">
        <v>11286</v>
      </c>
      <c r="E301" s="137">
        <v>34500.0</v>
      </c>
      <c r="F301" s="136" t="s">
        <v>132</v>
      </c>
      <c r="G301" s="136" t="s">
        <v>15999</v>
      </c>
      <c r="H301" s="136" t="s">
        <v>16000</v>
      </c>
      <c r="I301" s="121" t="str">
        <f>VLOOKUP(CLEAN(F301),'4-1 World Bank Categories'!$B$4:$C$220,2,FALSE)</f>
        <v>Middle income</v>
      </c>
      <c r="J301" s="136" t="s">
        <v>5971</v>
      </c>
      <c r="K301" s="136" t="s">
        <v>14507</v>
      </c>
      <c r="L301" s="136" t="s">
        <v>14508</v>
      </c>
      <c r="M301" s="136" t="s">
        <v>16001</v>
      </c>
      <c r="N301" s="136"/>
      <c r="O301" s="136"/>
      <c r="P301" s="136" t="s">
        <v>14509</v>
      </c>
      <c r="Q301" s="124" t="s">
        <v>14510</v>
      </c>
      <c r="R301" s="133" t="s">
        <v>7680</v>
      </c>
      <c r="S301" s="140" t="s">
        <v>5969</v>
      </c>
      <c r="T301" s="142">
        <v>34500.0</v>
      </c>
      <c r="U301" s="140" t="s">
        <v>5971</v>
      </c>
      <c r="V301" s="140" t="s">
        <v>14536</v>
      </c>
      <c r="W301" s="140"/>
    </row>
    <row r="302" ht="22.5" customHeight="1">
      <c r="A302" s="135">
        <v>46080.93267361111</v>
      </c>
      <c r="B302" s="136" t="s">
        <v>16005</v>
      </c>
      <c r="C302" s="136" t="s">
        <v>16005</v>
      </c>
      <c r="D302" s="136" t="s">
        <v>11316</v>
      </c>
      <c r="E302" s="137">
        <v>35634.0</v>
      </c>
      <c r="F302" s="136" t="s">
        <v>272</v>
      </c>
      <c r="G302" s="136" t="s">
        <v>16006</v>
      </c>
      <c r="H302" s="136" t="s">
        <v>16007</v>
      </c>
      <c r="I302" s="121" t="str">
        <f>VLOOKUP(CLEAN(F302),'4-1 World Bank Categories'!$B$4:$C$220,2,FALSE)</f>
        <v>Low income</v>
      </c>
      <c r="J302" s="136" t="s">
        <v>338</v>
      </c>
      <c r="K302" s="136" t="s">
        <v>14507</v>
      </c>
      <c r="L302" s="147">
        <v>46202.0</v>
      </c>
      <c r="M302" s="136"/>
      <c r="N302" s="136"/>
      <c r="O302" s="136"/>
      <c r="P302" s="136" t="s">
        <v>14509</v>
      </c>
      <c r="Q302" s="124" t="s">
        <v>14510</v>
      </c>
      <c r="R302" s="133" t="s">
        <v>7680</v>
      </c>
      <c r="S302" s="140" t="s">
        <v>16005</v>
      </c>
      <c r="T302" s="142">
        <v>35634.0</v>
      </c>
      <c r="U302" s="140" t="s">
        <v>338</v>
      </c>
      <c r="V302" s="140" t="s">
        <v>14536</v>
      </c>
      <c r="W302" s="140"/>
    </row>
    <row r="303" ht="22.5" customHeight="1">
      <c r="A303" s="143">
        <v>46080.93828703704</v>
      </c>
      <c r="B303" s="144" t="s">
        <v>3350</v>
      </c>
      <c r="C303" s="160"/>
      <c r="D303" s="144" t="s">
        <v>11286</v>
      </c>
      <c r="E303" s="145">
        <v>35302.0</v>
      </c>
      <c r="F303" s="144" t="s">
        <v>918</v>
      </c>
      <c r="G303" s="144" t="s">
        <v>16008</v>
      </c>
      <c r="H303" s="144" t="s">
        <v>16009</v>
      </c>
      <c r="I303" s="121" t="str">
        <f>VLOOKUP(CLEAN(F303),'4-1 World Bank Categories'!$B$4:$C$220,2,FALSE)</f>
        <v>Middle income</v>
      </c>
      <c r="J303" s="144" t="s">
        <v>3352</v>
      </c>
      <c r="K303" s="144" t="s">
        <v>14512</v>
      </c>
      <c r="L303" s="144" t="s">
        <v>14508</v>
      </c>
      <c r="M303" s="144"/>
      <c r="N303" s="144"/>
      <c r="O303" s="144"/>
      <c r="P303" s="144" t="s">
        <v>14509</v>
      </c>
      <c r="Q303" s="124" t="s">
        <v>14510</v>
      </c>
      <c r="R303" s="125" t="s">
        <v>7680</v>
      </c>
      <c r="S303" s="140" t="s">
        <v>3350</v>
      </c>
      <c r="T303" s="142">
        <v>35302.0</v>
      </c>
      <c r="U303" s="140" t="s">
        <v>3352</v>
      </c>
      <c r="V303" s="140" t="s">
        <v>14536</v>
      </c>
      <c r="W303" s="140"/>
    </row>
    <row r="304" ht="22.5" customHeight="1">
      <c r="A304" s="161">
        <v>46080.945185185185</v>
      </c>
      <c r="B304" s="162" t="s">
        <v>4663</v>
      </c>
      <c r="C304" s="163"/>
      <c r="D304" s="162" t="s">
        <v>11316</v>
      </c>
      <c r="E304" s="164">
        <v>33632.0</v>
      </c>
      <c r="F304" s="162" t="s">
        <v>1665</v>
      </c>
      <c r="G304" s="162" t="s">
        <v>16010</v>
      </c>
      <c r="H304" s="162" t="s">
        <v>11590</v>
      </c>
      <c r="I304" s="121" t="str">
        <f>VLOOKUP(CLEAN(F304),'4-1 World Bank Categories'!$B$4:$C$220,2,FALSE)</f>
        <v>Middle income</v>
      </c>
      <c r="J304" s="162" t="s">
        <v>4665</v>
      </c>
      <c r="K304" s="162" t="s">
        <v>14512</v>
      </c>
      <c r="L304" s="162" t="s">
        <v>14592</v>
      </c>
      <c r="M304" s="162"/>
      <c r="N304" s="162"/>
      <c r="O304" s="162"/>
      <c r="P304" s="162" t="s">
        <v>14509</v>
      </c>
      <c r="Q304" s="124" t="s">
        <v>14510</v>
      </c>
      <c r="R304" s="133" t="s">
        <v>7680</v>
      </c>
      <c r="S304" s="140" t="s">
        <v>4663</v>
      </c>
      <c r="T304" s="142">
        <v>33632.0</v>
      </c>
      <c r="U304" s="140" t="s">
        <v>4665</v>
      </c>
      <c r="V304" s="140" t="s">
        <v>14536</v>
      </c>
      <c r="W304" s="140"/>
    </row>
    <row r="305" ht="22.5" customHeight="1">
      <c r="A305" s="143">
        <v>46080.95195601852</v>
      </c>
      <c r="B305" s="144" t="s">
        <v>16011</v>
      </c>
      <c r="C305" s="160"/>
      <c r="D305" s="144" t="s">
        <v>11286</v>
      </c>
      <c r="E305" s="145">
        <v>46200.0</v>
      </c>
      <c r="F305" s="144" t="s">
        <v>14408</v>
      </c>
      <c r="G305" s="144" t="s">
        <v>16012</v>
      </c>
      <c r="H305" s="144" t="s">
        <v>16013</v>
      </c>
      <c r="I305" s="121" t="str">
        <f>VLOOKUP(CLEAN(F305),'4-1 World Bank Categories'!$B$4:$C$220,2,FALSE)</f>
        <v>Middle income</v>
      </c>
      <c r="J305" s="144" t="s">
        <v>1839</v>
      </c>
      <c r="K305" s="144" t="s">
        <v>14507</v>
      </c>
      <c r="L305" s="144" t="s">
        <v>14508</v>
      </c>
      <c r="M305" s="144"/>
      <c r="N305" s="144"/>
      <c r="O305" s="144"/>
      <c r="P305" s="144" t="s">
        <v>14509</v>
      </c>
      <c r="Q305" s="124" t="s">
        <v>14510</v>
      </c>
      <c r="R305" s="125" t="s">
        <v>7680</v>
      </c>
      <c r="S305" s="140" t="s">
        <v>16014</v>
      </c>
      <c r="T305" s="142">
        <v>37065.0</v>
      </c>
      <c r="U305" s="140" t="s">
        <v>1839</v>
      </c>
      <c r="V305" s="140" t="s">
        <v>14555</v>
      </c>
      <c r="W305" s="140"/>
    </row>
    <row r="306" ht="22.5" customHeight="1">
      <c r="A306" s="143">
        <v>46080.95527777778</v>
      </c>
      <c r="B306" s="144" t="s">
        <v>3706</v>
      </c>
      <c r="C306" s="160"/>
      <c r="D306" s="144" t="s">
        <v>11286</v>
      </c>
      <c r="E306" s="145">
        <v>28446.0</v>
      </c>
      <c r="F306" s="144" t="s">
        <v>3714</v>
      </c>
      <c r="G306" s="144" t="s">
        <v>16015</v>
      </c>
      <c r="H306" s="144" t="s">
        <v>16016</v>
      </c>
      <c r="I306" s="121" t="str">
        <f>VLOOKUP(CLEAN(F306),'4-1 World Bank Categories'!$B$4:$C$220,2,FALSE)</f>
        <v>Middle income</v>
      </c>
      <c r="J306" s="144" t="s">
        <v>3708</v>
      </c>
      <c r="K306" s="144" t="s">
        <v>14512</v>
      </c>
      <c r="L306" s="144" t="s">
        <v>14508</v>
      </c>
      <c r="M306" s="144"/>
      <c r="N306" s="144"/>
      <c r="O306" s="144"/>
      <c r="P306" s="144" t="s">
        <v>14509</v>
      </c>
      <c r="Q306" s="124" t="s">
        <v>14510</v>
      </c>
      <c r="R306" s="133" t="s">
        <v>7680</v>
      </c>
      <c r="S306" s="140" t="s">
        <v>3706</v>
      </c>
      <c r="T306" s="142">
        <v>28446.0</v>
      </c>
      <c r="U306" s="140" t="s">
        <v>3708</v>
      </c>
      <c r="V306" s="140" t="s">
        <v>14536</v>
      </c>
      <c r="W306" s="140"/>
    </row>
    <row r="307" ht="22.5" customHeight="1">
      <c r="A307" s="143">
        <v>46081.001759259256</v>
      </c>
      <c r="B307" s="144" t="s">
        <v>7495</v>
      </c>
      <c r="C307" s="160"/>
      <c r="D307" s="144" t="s">
        <v>11316</v>
      </c>
      <c r="E307" s="145">
        <v>34121.0</v>
      </c>
      <c r="F307" s="136" t="s">
        <v>2869</v>
      </c>
      <c r="G307" s="144" t="s">
        <v>16017</v>
      </c>
      <c r="H307" s="144" t="s">
        <v>11590</v>
      </c>
      <c r="I307" s="121" t="str">
        <f>VLOOKUP(CLEAN(F307),'4-1 World Bank Categories'!$B$4:$C$220,2,FALSE)</f>
        <v>Middle income</v>
      </c>
      <c r="J307" s="144" t="s">
        <v>7497</v>
      </c>
      <c r="K307" s="144" t="s">
        <v>14507</v>
      </c>
      <c r="L307" s="144" t="s">
        <v>14585</v>
      </c>
      <c r="M307" s="144"/>
      <c r="N307" s="144"/>
      <c r="O307" s="144"/>
      <c r="P307" s="144" t="s">
        <v>14509</v>
      </c>
      <c r="Q307" s="124" t="s">
        <v>14510</v>
      </c>
      <c r="R307" s="125" t="s">
        <v>7680</v>
      </c>
      <c r="S307" s="140" t="s">
        <v>7495</v>
      </c>
      <c r="T307" s="142">
        <v>34121.0</v>
      </c>
      <c r="U307" s="140" t="s">
        <v>16018</v>
      </c>
      <c r="V307" s="140" t="s">
        <v>14536</v>
      </c>
      <c r="W307" s="140"/>
    </row>
    <row r="308" ht="22.5" customHeight="1">
      <c r="A308" s="143">
        <v>46081.02259259259</v>
      </c>
      <c r="B308" s="144" t="s">
        <v>16019</v>
      </c>
      <c r="C308" s="160"/>
      <c r="D308" s="144" t="s">
        <v>11316</v>
      </c>
      <c r="E308" s="145">
        <v>28807.0</v>
      </c>
      <c r="F308" s="144" t="s">
        <v>5294</v>
      </c>
      <c r="G308" s="144" t="s">
        <v>16020</v>
      </c>
      <c r="H308" s="144" t="s">
        <v>11650</v>
      </c>
      <c r="I308" s="121" t="str">
        <f>VLOOKUP(CLEAN(F308),'4-1 World Bank Categories'!$B$4:$C$220,2,FALSE)</f>
        <v>Low income</v>
      </c>
      <c r="J308" s="144" t="s">
        <v>5300</v>
      </c>
      <c r="K308" s="144" t="s">
        <v>14512</v>
      </c>
      <c r="L308" s="144" t="s">
        <v>14592</v>
      </c>
      <c r="M308" s="144"/>
      <c r="N308" s="144"/>
      <c r="O308" s="144"/>
      <c r="P308" s="144" t="s">
        <v>14509</v>
      </c>
      <c r="Q308" s="124" t="s">
        <v>14510</v>
      </c>
      <c r="R308" s="133" t="s">
        <v>7680</v>
      </c>
      <c r="S308" s="140" t="s">
        <v>5298</v>
      </c>
      <c r="T308" s="142">
        <v>28807.0</v>
      </c>
      <c r="U308" s="140" t="s">
        <v>5300</v>
      </c>
      <c r="V308" s="140" t="s">
        <v>14536</v>
      </c>
      <c r="W308" s="140"/>
    </row>
    <row r="309" ht="22.5" customHeight="1">
      <c r="A309" s="161">
        <v>46081.028078703705</v>
      </c>
      <c r="B309" s="162" t="s">
        <v>8625</v>
      </c>
      <c r="C309" s="163"/>
      <c r="D309" s="162" t="s">
        <v>11286</v>
      </c>
      <c r="E309" s="164">
        <v>24960.0</v>
      </c>
      <c r="F309" s="162" t="s">
        <v>221</v>
      </c>
      <c r="G309" s="162" t="s">
        <v>16021</v>
      </c>
      <c r="H309" s="162" t="s">
        <v>11682</v>
      </c>
      <c r="I309" s="121" t="str">
        <f>VLOOKUP(CLEAN(F309),'4-1 World Bank Categories'!$B$4:$C$220,2,FALSE)</f>
        <v>High income</v>
      </c>
      <c r="J309" s="162" t="s">
        <v>8627</v>
      </c>
      <c r="K309" s="162" t="s">
        <v>14507</v>
      </c>
      <c r="L309" s="162" t="s">
        <v>14508</v>
      </c>
      <c r="M309" s="162" t="s">
        <v>16022</v>
      </c>
      <c r="N309" s="162"/>
      <c r="O309" s="162"/>
      <c r="P309" s="162" t="s">
        <v>14509</v>
      </c>
      <c r="Q309" s="124" t="s">
        <v>14510</v>
      </c>
      <c r="R309" s="125" t="s">
        <v>7680</v>
      </c>
      <c r="S309" s="140" t="s">
        <v>8625</v>
      </c>
      <c r="T309" s="142">
        <v>46052.0</v>
      </c>
      <c r="U309" s="140" t="s">
        <v>8627</v>
      </c>
      <c r="V309" s="140" t="s">
        <v>14643</v>
      </c>
      <c r="W309" s="140"/>
    </row>
    <row r="310" ht="22.5" customHeight="1">
      <c r="A310" s="135">
        <v>46081.04903935185</v>
      </c>
      <c r="B310" s="136" t="s">
        <v>16023</v>
      </c>
      <c r="C310" s="153"/>
      <c r="D310" s="136" t="s">
        <v>11286</v>
      </c>
      <c r="E310" s="137">
        <v>33387.0</v>
      </c>
      <c r="F310" s="136" t="s">
        <v>948</v>
      </c>
      <c r="G310" s="136" t="s">
        <v>16024</v>
      </c>
      <c r="H310" s="136" t="s">
        <v>16025</v>
      </c>
      <c r="I310" s="121" t="str">
        <f>VLOOKUP(CLEAN(F310),'4-1 World Bank Categories'!$B$4:$C$220,2,FALSE)</f>
        <v>Middle income</v>
      </c>
      <c r="J310" s="136" t="s">
        <v>6226</v>
      </c>
      <c r="K310" s="136" t="s">
        <v>14512</v>
      </c>
      <c r="L310" s="136" t="s">
        <v>14508</v>
      </c>
      <c r="M310" s="136"/>
      <c r="N310" s="136"/>
      <c r="O310" s="136"/>
      <c r="P310" s="136" t="s">
        <v>14509</v>
      </c>
      <c r="Q310" s="124" t="s">
        <v>14510</v>
      </c>
      <c r="R310" s="133" t="s">
        <v>7680</v>
      </c>
      <c r="S310" s="140" t="s">
        <v>16026</v>
      </c>
      <c r="T310" s="142">
        <v>33387.0</v>
      </c>
      <c r="U310" s="140" t="s">
        <v>6226</v>
      </c>
      <c r="V310" s="140" t="s">
        <v>14536</v>
      </c>
      <c r="W310" s="140"/>
    </row>
    <row r="311" ht="22.5" customHeight="1">
      <c r="A311" s="143">
        <v>46081.069375</v>
      </c>
      <c r="B311" s="144" t="s">
        <v>16027</v>
      </c>
      <c r="C311" s="160"/>
      <c r="D311" s="144" t="s">
        <v>11286</v>
      </c>
      <c r="E311" s="145">
        <v>33925.0</v>
      </c>
      <c r="F311" s="144" t="s">
        <v>948</v>
      </c>
      <c r="G311" s="144" t="s">
        <v>15131</v>
      </c>
      <c r="H311" s="144" t="s">
        <v>14229</v>
      </c>
      <c r="I311" s="121" t="str">
        <f>VLOOKUP(CLEAN(F311),'4-1 World Bank Categories'!$B$4:$C$220,2,FALSE)</f>
        <v>Middle income</v>
      </c>
      <c r="J311" s="144" t="s">
        <v>5673</v>
      </c>
      <c r="K311" s="144" t="s">
        <v>14512</v>
      </c>
      <c r="L311" s="144" t="s">
        <v>14508</v>
      </c>
      <c r="M311" s="144"/>
      <c r="N311" s="144"/>
      <c r="O311" s="144"/>
      <c r="P311" s="144" t="s">
        <v>14509</v>
      </c>
      <c r="Q311" s="124" t="s">
        <v>14510</v>
      </c>
      <c r="R311" s="125" t="s">
        <v>7680</v>
      </c>
      <c r="S311" s="140" t="s">
        <v>5671</v>
      </c>
      <c r="T311" s="142">
        <v>33925.0</v>
      </c>
      <c r="U311" s="140" t="s">
        <v>5673</v>
      </c>
      <c r="V311" s="140" t="s">
        <v>15477</v>
      </c>
      <c r="W311" s="140"/>
    </row>
    <row r="312" ht="22.5" customHeight="1">
      <c r="A312" s="143">
        <v>46081.07695601852</v>
      </c>
      <c r="B312" s="144" t="s">
        <v>16028</v>
      </c>
      <c r="C312" s="160"/>
      <c r="D312" s="144" t="s">
        <v>11286</v>
      </c>
      <c r="E312" s="145">
        <v>19023.0</v>
      </c>
      <c r="F312" s="144" t="s">
        <v>5294</v>
      </c>
      <c r="G312" s="144" t="s">
        <v>16029</v>
      </c>
      <c r="H312" s="144" t="s">
        <v>16030</v>
      </c>
      <c r="I312" s="121" t="str">
        <f>VLOOKUP(CLEAN(F312),'4-1 World Bank Categories'!$B$4:$C$220,2,FALSE)</f>
        <v>Low income</v>
      </c>
      <c r="J312" s="144" t="s">
        <v>6798</v>
      </c>
      <c r="K312" s="144" t="s">
        <v>14512</v>
      </c>
      <c r="L312" s="144" t="s">
        <v>14585</v>
      </c>
      <c r="M312" s="144"/>
      <c r="N312" s="144"/>
      <c r="O312" s="144"/>
      <c r="P312" s="144" t="s">
        <v>14509</v>
      </c>
      <c r="Q312" s="124" t="s">
        <v>14510</v>
      </c>
      <c r="R312" s="133" t="s">
        <v>7680</v>
      </c>
      <c r="S312" s="140" t="s">
        <v>16031</v>
      </c>
      <c r="T312" s="142">
        <v>19023.0</v>
      </c>
      <c r="U312" s="140" t="s">
        <v>6798</v>
      </c>
      <c r="V312" s="140" t="s">
        <v>14536</v>
      </c>
      <c r="W312" s="140"/>
    </row>
    <row r="313" ht="22.5" customHeight="1">
      <c r="A313" s="143">
        <v>46081.11189814815</v>
      </c>
      <c r="B313" s="144" t="s">
        <v>5290</v>
      </c>
      <c r="C313" s="144" t="s">
        <v>16032</v>
      </c>
      <c r="D313" s="144" t="s">
        <v>11316</v>
      </c>
      <c r="E313" s="145">
        <v>28090.0</v>
      </c>
      <c r="F313" s="144" t="s">
        <v>5294</v>
      </c>
      <c r="G313" s="144" t="s">
        <v>16020</v>
      </c>
      <c r="H313" s="144" t="s">
        <v>16033</v>
      </c>
      <c r="I313" s="121" t="str">
        <f>VLOOKUP(CLEAN(F313),'4-1 World Bank Categories'!$B$4:$C$220,2,FALSE)</f>
        <v>Low income</v>
      </c>
      <c r="J313" s="144" t="s">
        <v>5292</v>
      </c>
      <c r="K313" s="144" t="s">
        <v>14512</v>
      </c>
      <c r="L313" s="144" t="s">
        <v>14508</v>
      </c>
      <c r="M313" s="144"/>
      <c r="N313" s="144"/>
      <c r="O313" s="144"/>
      <c r="P313" s="144" t="s">
        <v>14509</v>
      </c>
      <c r="Q313" s="124" t="s">
        <v>14510</v>
      </c>
      <c r="R313" s="125" t="s">
        <v>7680</v>
      </c>
      <c r="S313" s="140" t="s">
        <v>5290</v>
      </c>
      <c r="T313" s="142">
        <v>28090.0</v>
      </c>
      <c r="U313" s="140" t="s">
        <v>5292</v>
      </c>
      <c r="V313" s="140" t="s">
        <v>14536</v>
      </c>
      <c r="W313" s="140"/>
    </row>
    <row r="314" ht="22.5" customHeight="1">
      <c r="A314" s="161">
        <v>46081.14634259259</v>
      </c>
      <c r="B314" s="162" t="s">
        <v>16037</v>
      </c>
      <c r="C314" s="163"/>
      <c r="D314" s="162" t="s">
        <v>11286</v>
      </c>
      <c r="E314" s="164">
        <v>37659.0</v>
      </c>
      <c r="F314" s="136" t="s">
        <v>272</v>
      </c>
      <c r="G314" s="162" t="s">
        <v>16038</v>
      </c>
      <c r="H314" s="162" t="s">
        <v>11682</v>
      </c>
      <c r="I314" s="121" t="str">
        <f>VLOOKUP(CLEAN(F314),'4-1 World Bank Categories'!$B$4:$C$220,2,FALSE)</f>
        <v>Low income</v>
      </c>
      <c r="J314" s="162" t="s">
        <v>3008</v>
      </c>
      <c r="K314" s="162" t="s">
        <v>14512</v>
      </c>
      <c r="L314" s="162" t="s">
        <v>14508</v>
      </c>
      <c r="M314" s="162"/>
      <c r="N314" s="162"/>
      <c r="O314" s="162"/>
      <c r="P314" s="162" t="s">
        <v>14509</v>
      </c>
      <c r="Q314" s="124" t="s">
        <v>14510</v>
      </c>
      <c r="R314" s="133" t="s">
        <v>7680</v>
      </c>
      <c r="S314" s="140" t="s">
        <v>16037</v>
      </c>
      <c r="T314" s="142">
        <v>37659.0</v>
      </c>
      <c r="U314" s="140" t="s">
        <v>3008</v>
      </c>
      <c r="V314" s="140" t="s">
        <v>14536</v>
      </c>
      <c r="W314" s="140"/>
    </row>
    <row r="315" ht="22.5" customHeight="1">
      <c r="A315" s="143">
        <v>46081.1641087963</v>
      </c>
      <c r="B315" s="144" t="s">
        <v>16039</v>
      </c>
      <c r="C315" s="160"/>
      <c r="D315" s="144" t="s">
        <v>11316</v>
      </c>
      <c r="E315" s="145">
        <v>36941.0</v>
      </c>
      <c r="F315" s="136" t="s">
        <v>272</v>
      </c>
      <c r="G315" s="144" t="s">
        <v>16040</v>
      </c>
      <c r="H315" s="144" t="s">
        <v>16041</v>
      </c>
      <c r="I315" s="121" t="str">
        <f>VLOOKUP(CLEAN(F315),'4-1 World Bank Categories'!$B$4:$C$220,2,FALSE)</f>
        <v>Low income</v>
      </c>
      <c r="J315" s="144" t="s">
        <v>16042</v>
      </c>
      <c r="K315" s="144" t="s">
        <v>14512</v>
      </c>
      <c r="L315" s="144" t="s">
        <v>14508</v>
      </c>
      <c r="M315" s="144"/>
      <c r="N315" s="144"/>
      <c r="O315" s="144"/>
      <c r="P315" s="144" t="s">
        <v>14509</v>
      </c>
      <c r="Q315" s="124" t="s">
        <v>14510</v>
      </c>
      <c r="R315" s="125" t="s">
        <v>16043</v>
      </c>
      <c r="S315" s="140" t="s">
        <v>16039</v>
      </c>
      <c r="T315" s="142">
        <v>36941.0</v>
      </c>
      <c r="U315" s="140" t="s">
        <v>4695</v>
      </c>
      <c r="V315" s="140" t="s">
        <v>14548</v>
      </c>
      <c r="W315" s="140"/>
    </row>
    <row r="316" ht="22.5" customHeight="1">
      <c r="A316" s="150">
        <v>46081.198796296296</v>
      </c>
      <c r="B316" s="151" t="s">
        <v>4150</v>
      </c>
      <c r="C316" s="170"/>
      <c r="D316" s="151" t="s">
        <v>11286</v>
      </c>
      <c r="E316" s="152">
        <v>33190.0</v>
      </c>
      <c r="F316" s="151" t="s">
        <v>836</v>
      </c>
      <c r="G316" s="151" t="s">
        <v>16045</v>
      </c>
      <c r="H316" s="151" t="s">
        <v>16046</v>
      </c>
      <c r="I316" s="121" t="str">
        <f>VLOOKUP(CLEAN(F316),'4-1 World Bank Categories'!$B$4:$C$220,2,FALSE)</f>
        <v>Middle income</v>
      </c>
      <c r="J316" s="151" t="s">
        <v>4152</v>
      </c>
      <c r="K316" s="151" t="s">
        <v>14507</v>
      </c>
      <c r="L316" s="151" t="s">
        <v>14508</v>
      </c>
      <c r="M316" s="151"/>
      <c r="N316" s="151"/>
      <c r="O316" s="151"/>
      <c r="P316" s="151" t="s">
        <v>14509</v>
      </c>
      <c r="Q316" s="124" t="s">
        <v>14510</v>
      </c>
      <c r="R316" s="125" t="s">
        <v>7680</v>
      </c>
      <c r="S316" s="140" t="s">
        <v>4150</v>
      </c>
      <c r="T316" s="142">
        <v>33190.0</v>
      </c>
      <c r="U316" s="140" t="s">
        <v>4152</v>
      </c>
      <c r="V316" s="140" t="s">
        <v>14536</v>
      </c>
      <c r="W316" s="140"/>
    </row>
    <row r="317" ht="22.5" customHeight="1">
      <c r="A317" s="135">
        <v>46081.22179398148</v>
      </c>
      <c r="B317" s="136" t="s">
        <v>7879</v>
      </c>
      <c r="C317" s="153"/>
      <c r="D317" s="136" t="s">
        <v>11286</v>
      </c>
      <c r="E317" s="137">
        <v>30314.0</v>
      </c>
      <c r="F317" s="136" t="s">
        <v>192</v>
      </c>
      <c r="G317" s="136" t="s">
        <v>14856</v>
      </c>
      <c r="H317" s="136" t="s">
        <v>15030</v>
      </c>
      <c r="I317" s="121" t="str">
        <f>VLOOKUP(CLEAN(F317),'4-1 World Bank Categories'!$B$4:$C$220,2,FALSE)</f>
        <v>Middle income</v>
      </c>
      <c r="J317" s="136" t="s">
        <v>7881</v>
      </c>
      <c r="K317" s="136" t="s">
        <v>14507</v>
      </c>
      <c r="L317" s="136" t="s">
        <v>14508</v>
      </c>
      <c r="M317" s="136" t="s">
        <v>16047</v>
      </c>
      <c r="N317" s="136"/>
      <c r="O317" s="136"/>
      <c r="P317" s="136" t="s">
        <v>14509</v>
      </c>
      <c r="Q317" s="124" t="s">
        <v>14510</v>
      </c>
      <c r="R317" s="133" t="s">
        <v>14516</v>
      </c>
      <c r="S317" s="140" t="s">
        <v>7879</v>
      </c>
      <c r="T317" s="142">
        <v>30314.0</v>
      </c>
      <c r="U317" s="140" t="s">
        <v>7881</v>
      </c>
      <c r="V317" s="140" t="s">
        <v>14536</v>
      </c>
      <c r="W317" s="140"/>
    </row>
    <row r="318" ht="22.5" customHeight="1">
      <c r="A318" s="161">
        <v>46081.269328703704</v>
      </c>
      <c r="B318" s="162" t="s">
        <v>16050</v>
      </c>
      <c r="C318" s="163"/>
      <c r="D318" s="162" t="s">
        <v>11286</v>
      </c>
      <c r="E318" s="164">
        <v>36397.0</v>
      </c>
      <c r="F318" s="136" t="s">
        <v>272</v>
      </c>
      <c r="G318" s="162" t="s">
        <v>16051</v>
      </c>
      <c r="H318" s="162" t="s">
        <v>16052</v>
      </c>
      <c r="I318" s="121" t="str">
        <f>VLOOKUP(CLEAN(F318),'4-1 World Bank Categories'!$B$4:$C$220,2,FALSE)</f>
        <v>Low income</v>
      </c>
      <c r="J318" s="162" t="s">
        <v>321</v>
      </c>
      <c r="K318" s="162" t="s">
        <v>14507</v>
      </c>
      <c r="L318" s="162" t="s">
        <v>14508</v>
      </c>
      <c r="M318" s="162"/>
      <c r="N318" s="162"/>
      <c r="O318" s="162"/>
      <c r="P318" s="162" t="s">
        <v>14509</v>
      </c>
      <c r="Q318" s="124" t="s">
        <v>14510</v>
      </c>
      <c r="R318" s="133" t="s">
        <v>7680</v>
      </c>
      <c r="S318" s="140" t="s">
        <v>16050</v>
      </c>
      <c r="T318" s="142">
        <v>36397.0</v>
      </c>
      <c r="U318" s="140" t="s">
        <v>321</v>
      </c>
      <c r="V318" s="140" t="s">
        <v>14536</v>
      </c>
      <c r="W318" s="140"/>
    </row>
    <row r="319" ht="22.5" customHeight="1">
      <c r="A319" s="143">
        <v>46081.35225694445</v>
      </c>
      <c r="B319" s="144" t="s">
        <v>4978</v>
      </c>
      <c r="C319" s="160"/>
      <c r="D319" s="144" t="s">
        <v>11316</v>
      </c>
      <c r="E319" s="145">
        <v>19426.0</v>
      </c>
      <c r="F319" s="144" t="s">
        <v>2886</v>
      </c>
      <c r="G319" s="144" t="s">
        <v>16053</v>
      </c>
      <c r="H319" s="144" t="s">
        <v>15615</v>
      </c>
      <c r="I319" s="121" t="str">
        <f>VLOOKUP(CLEAN(F319),'4-1 World Bank Categories'!$B$4:$C$220,2,FALSE)</f>
        <v>Middle income</v>
      </c>
      <c r="J319" s="144" t="s">
        <v>4980</v>
      </c>
      <c r="K319" s="144" t="s">
        <v>14512</v>
      </c>
      <c r="L319" s="144" t="s">
        <v>14592</v>
      </c>
      <c r="M319" s="144"/>
      <c r="N319" s="144"/>
      <c r="O319" s="144"/>
      <c r="P319" s="144" t="s">
        <v>14509</v>
      </c>
      <c r="Q319" s="124" t="s">
        <v>14510</v>
      </c>
      <c r="R319" s="125" t="s">
        <v>7680</v>
      </c>
      <c r="S319" s="140" t="s">
        <v>4978</v>
      </c>
      <c r="T319" s="142">
        <v>19426.0</v>
      </c>
      <c r="U319" s="140" t="s">
        <v>4980</v>
      </c>
      <c r="V319" s="140" t="s">
        <v>14536</v>
      </c>
      <c r="W319" s="140"/>
    </row>
    <row r="320" ht="22.5" customHeight="1">
      <c r="A320" s="135">
        <v>46081.47678240741</v>
      </c>
      <c r="B320" s="136" t="s">
        <v>16054</v>
      </c>
      <c r="C320" s="136" t="s">
        <v>13010</v>
      </c>
      <c r="D320" s="136" t="s">
        <v>11286</v>
      </c>
      <c r="E320" s="137">
        <v>27686.0</v>
      </c>
      <c r="F320" s="136" t="s">
        <v>3714</v>
      </c>
      <c r="G320" s="136" t="s">
        <v>16055</v>
      </c>
      <c r="H320" s="136" t="s">
        <v>16056</v>
      </c>
      <c r="I320" s="121" t="str">
        <f>VLOOKUP(CLEAN(F320),'4-1 World Bank Categories'!$B$4:$C$220,2,FALSE)</f>
        <v>Middle income</v>
      </c>
      <c r="J320" s="136" t="s">
        <v>4229</v>
      </c>
      <c r="K320" s="136" t="s">
        <v>14507</v>
      </c>
      <c r="L320" s="136" t="s">
        <v>14508</v>
      </c>
      <c r="M320" s="136" t="s">
        <v>16057</v>
      </c>
      <c r="N320" s="136"/>
      <c r="O320" s="136"/>
      <c r="P320" s="136" t="s">
        <v>14509</v>
      </c>
      <c r="Q320" s="124" t="s">
        <v>14510</v>
      </c>
      <c r="R320" s="133" t="s">
        <v>7680</v>
      </c>
      <c r="S320" s="140" t="s">
        <v>16058</v>
      </c>
      <c r="T320" s="142">
        <v>27686.0</v>
      </c>
      <c r="U320" s="140" t="s">
        <v>4229</v>
      </c>
      <c r="V320" s="140" t="s">
        <v>15180</v>
      </c>
      <c r="W320" s="140"/>
    </row>
    <row r="321" ht="22.5" customHeight="1">
      <c r="A321" s="165">
        <v>46081.571921296294</v>
      </c>
      <c r="B321" s="166" t="s">
        <v>2124</v>
      </c>
      <c r="C321" s="167"/>
      <c r="D321" s="166" t="s">
        <v>11286</v>
      </c>
      <c r="E321" s="168">
        <v>25411.0</v>
      </c>
      <c r="F321" s="166" t="s">
        <v>448</v>
      </c>
      <c r="G321" s="166" t="s">
        <v>266</v>
      </c>
      <c r="H321" s="166" t="s">
        <v>16059</v>
      </c>
      <c r="I321" s="121" t="str">
        <f>VLOOKUP(CLEAN(F321),'4-1 World Bank Categories'!$B$4:$C$220,2,FALSE)</f>
        <v>Middle income</v>
      </c>
      <c r="J321" s="166" t="s">
        <v>2126</v>
      </c>
      <c r="K321" s="166" t="s">
        <v>14507</v>
      </c>
      <c r="L321" s="166" t="s">
        <v>14508</v>
      </c>
      <c r="M321" s="178"/>
      <c r="N321" s="166"/>
      <c r="O321" s="166"/>
      <c r="P321" s="166" t="s">
        <v>14509</v>
      </c>
      <c r="Q321" s="124" t="s">
        <v>14510</v>
      </c>
      <c r="R321" s="125" t="s">
        <v>7680</v>
      </c>
      <c r="S321" s="140" t="s">
        <v>2124</v>
      </c>
      <c r="T321" s="142">
        <v>25411.0</v>
      </c>
      <c r="U321" s="140" t="s">
        <v>2126</v>
      </c>
      <c r="V321" s="140" t="s">
        <v>14536</v>
      </c>
      <c r="W321" s="140"/>
    </row>
    <row r="322" ht="22.5" customHeight="1">
      <c r="A322" s="161">
        <v>46081.58230324074</v>
      </c>
      <c r="B322" s="162" t="s">
        <v>16060</v>
      </c>
      <c r="C322" s="163"/>
      <c r="D322" s="162" t="s">
        <v>11316</v>
      </c>
      <c r="E322" s="164">
        <v>33509.0</v>
      </c>
      <c r="F322" s="162" t="s">
        <v>918</v>
      </c>
      <c r="G322" s="162" t="s">
        <v>16061</v>
      </c>
      <c r="H322" s="162" t="s">
        <v>12261</v>
      </c>
      <c r="I322" s="121" t="str">
        <f>VLOOKUP(CLEAN(F322),'4-1 World Bank Categories'!$B$4:$C$220,2,FALSE)</f>
        <v>Middle income</v>
      </c>
      <c r="J322" s="162" t="s">
        <v>3979</v>
      </c>
      <c r="K322" s="162" t="s">
        <v>14507</v>
      </c>
      <c r="L322" s="162" t="s">
        <v>14508</v>
      </c>
      <c r="M322" s="162"/>
      <c r="N322" s="162"/>
      <c r="O322" s="162"/>
      <c r="P322" s="162" t="s">
        <v>14509</v>
      </c>
      <c r="Q322" s="124" t="s">
        <v>14510</v>
      </c>
      <c r="R322" s="133" t="s">
        <v>7680</v>
      </c>
      <c r="S322" s="140" t="s">
        <v>3977</v>
      </c>
      <c r="T322" s="142">
        <v>33509.0</v>
      </c>
      <c r="U322" s="140" t="s">
        <v>3979</v>
      </c>
      <c r="V322" s="140" t="s">
        <v>14586</v>
      </c>
      <c r="W322" s="140"/>
    </row>
    <row r="323" ht="22.5" customHeight="1">
      <c r="A323" s="143">
        <v>46081.6240625</v>
      </c>
      <c r="B323" s="144" t="s">
        <v>8244</v>
      </c>
      <c r="C323" s="144" t="s">
        <v>678</v>
      </c>
      <c r="D323" s="144" t="s">
        <v>11316</v>
      </c>
      <c r="E323" s="145">
        <v>34242.0</v>
      </c>
      <c r="F323" s="144" t="s">
        <v>4106</v>
      </c>
      <c r="G323" s="144" t="s">
        <v>16062</v>
      </c>
      <c r="H323" s="144" t="s">
        <v>12193</v>
      </c>
      <c r="I323" s="121" t="str">
        <f>VLOOKUP(CLEAN(F323),'4-1 World Bank Categories'!$B$4:$C$220,2,FALSE)</f>
        <v>Middle income</v>
      </c>
      <c r="J323" s="144" t="s">
        <v>16063</v>
      </c>
      <c r="K323" s="144" t="s">
        <v>14512</v>
      </c>
      <c r="L323" s="144" t="s">
        <v>14508</v>
      </c>
      <c r="M323" s="144"/>
      <c r="N323" s="144"/>
      <c r="O323" s="144"/>
      <c r="P323" s="144" t="s">
        <v>14509</v>
      </c>
      <c r="Q323" s="124" t="s">
        <v>14510</v>
      </c>
      <c r="R323" s="125" t="s">
        <v>7680</v>
      </c>
      <c r="S323" s="140" t="s">
        <v>8244</v>
      </c>
      <c r="T323" s="142">
        <v>34242.0</v>
      </c>
      <c r="U323" s="140" t="s">
        <v>8246</v>
      </c>
      <c r="V323" s="140" t="s">
        <v>14536</v>
      </c>
      <c r="W323" s="140"/>
    </row>
    <row r="324" ht="22.5" customHeight="1">
      <c r="A324" s="135">
        <v>46081.648831018516</v>
      </c>
      <c r="B324" s="136" t="s">
        <v>16064</v>
      </c>
      <c r="C324" s="153"/>
      <c r="D324" s="136" t="s">
        <v>11316</v>
      </c>
      <c r="E324" s="137">
        <v>28388.0</v>
      </c>
      <c r="F324" s="136" t="s">
        <v>738</v>
      </c>
      <c r="G324" s="136" t="s">
        <v>16065</v>
      </c>
      <c r="H324" s="136" t="s">
        <v>13280</v>
      </c>
      <c r="I324" s="121" t="str">
        <f>VLOOKUP(CLEAN(F324),'4-1 World Bank Categories'!$B$4:$C$220,2,FALSE)</f>
        <v>Middle income</v>
      </c>
      <c r="J324" s="136" t="s">
        <v>5577</v>
      </c>
      <c r="K324" s="136" t="s">
        <v>14507</v>
      </c>
      <c r="L324" s="147">
        <v>46202.0</v>
      </c>
      <c r="M324" s="136"/>
      <c r="N324" s="136"/>
      <c r="O324" s="136"/>
      <c r="P324" s="136" t="s">
        <v>14509</v>
      </c>
      <c r="Q324" s="124" t="s">
        <v>14510</v>
      </c>
      <c r="R324" s="133" t="s">
        <v>7680</v>
      </c>
      <c r="S324" s="140" t="s">
        <v>5575</v>
      </c>
      <c r="T324" s="142">
        <v>28388.0</v>
      </c>
      <c r="U324" s="140" t="s">
        <v>5577</v>
      </c>
      <c r="V324" s="140" t="s">
        <v>15477</v>
      </c>
      <c r="W324" s="140"/>
    </row>
    <row r="325" ht="22.5" customHeight="1">
      <c r="A325" s="143">
        <v>46081.65861111111</v>
      </c>
      <c r="B325" s="144" t="s">
        <v>16066</v>
      </c>
      <c r="C325" s="160"/>
      <c r="D325" s="144" t="s">
        <v>11316</v>
      </c>
      <c r="E325" s="145">
        <v>34879.0</v>
      </c>
      <c r="F325" s="144" t="s">
        <v>448</v>
      </c>
      <c r="G325" s="144" t="s">
        <v>16067</v>
      </c>
      <c r="H325" s="144" t="s">
        <v>14361</v>
      </c>
      <c r="I325" s="121" t="str">
        <f>VLOOKUP(CLEAN(F325),'4-1 World Bank Categories'!$B$4:$C$220,2,FALSE)</f>
        <v>Middle income</v>
      </c>
      <c r="J325" s="144" t="s">
        <v>2685</v>
      </c>
      <c r="K325" s="144" t="s">
        <v>14507</v>
      </c>
      <c r="L325" s="144" t="s">
        <v>14508</v>
      </c>
      <c r="M325" s="177"/>
      <c r="N325" s="144"/>
      <c r="O325" s="144"/>
      <c r="P325" s="144" t="s">
        <v>14509</v>
      </c>
      <c r="Q325" s="124" t="s">
        <v>14510</v>
      </c>
      <c r="R325" s="125" t="s">
        <v>7680</v>
      </c>
      <c r="S325" s="140" t="s">
        <v>16066</v>
      </c>
      <c r="T325" s="142">
        <v>34879.0</v>
      </c>
      <c r="U325" s="140" t="s">
        <v>2685</v>
      </c>
      <c r="V325" s="140" t="s">
        <v>14536</v>
      </c>
      <c r="W325" s="140"/>
    </row>
    <row r="326" ht="22.5" customHeight="1">
      <c r="A326" s="143">
        <v>46081.65861111111</v>
      </c>
      <c r="B326" s="144" t="s">
        <v>16068</v>
      </c>
      <c r="C326" s="144" t="s">
        <v>12400</v>
      </c>
      <c r="D326" s="144" t="s">
        <v>11316</v>
      </c>
      <c r="E326" s="145">
        <v>35854.0</v>
      </c>
      <c r="F326" s="144" t="s">
        <v>448</v>
      </c>
      <c r="G326" s="144" t="s">
        <v>452</v>
      </c>
      <c r="H326" s="144" t="s">
        <v>12193</v>
      </c>
      <c r="I326" s="121" t="str">
        <f>VLOOKUP(CLEAN(F326),'4-1 World Bank Categories'!$B$4:$C$220,2,FALSE)</f>
        <v>Middle income</v>
      </c>
      <c r="J326" s="144" t="s">
        <v>16069</v>
      </c>
      <c r="K326" s="144" t="s">
        <v>14507</v>
      </c>
      <c r="L326" s="144" t="s">
        <v>14508</v>
      </c>
      <c r="M326" s="177"/>
      <c r="N326" s="144"/>
      <c r="O326" s="144"/>
      <c r="P326" s="144" t="s">
        <v>14509</v>
      </c>
      <c r="Q326" s="124" t="s">
        <v>14510</v>
      </c>
      <c r="R326" s="133" t="s">
        <v>7680</v>
      </c>
      <c r="S326" s="140" t="s">
        <v>16068</v>
      </c>
      <c r="T326" s="142">
        <v>35854.0</v>
      </c>
      <c r="U326" s="140" t="s">
        <v>447</v>
      </c>
      <c r="V326" s="140" t="s">
        <v>14548</v>
      </c>
      <c r="W326" s="140"/>
    </row>
    <row r="327" ht="22.5" customHeight="1">
      <c r="A327" s="165">
        <v>46081.71802083333</v>
      </c>
      <c r="B327" s="166" t="s">
        <v>16070</v>
      </c>
      <c r="C327" s="167"/>
      <c r="D327" s="166" t="s">
        <v>11286</v>
      </c>
      <c r="E327" s="168">
        <v>28127.0</v>
      </c>
      <c r="F327" s="166" t="s">
        <v>16071</v>
      </c>
      <c r="G327" s="166" t="s">
        <v>16072</v>
      </c>
      <c r="H327" s="166" t="s">
        <v>16073</v>
      </c>
      <c r="I327" s="121" t="str">
        <f>VLOOKUP(CLEAN(F327),'4-1 World Bank Categories'!$B$4:$C$220,2,FALSE)</f>
        <v>High income</v>
      </c>
      <c r="J327" s="166" t="s">
        <v>1444</v>
      </c>
      <c r="K327" s="166" t="s">
        <v>14507</v>
      </c>
      <c r="L327" s="166" t="s">
        <v>14508</v>
      </c>
      <c r="M327" s="166" t="s">
        <v>16074</v>
      </c>
      <c r="N327" s="166"/>
      <c r="O327" s="166"/>
      <c r="P327" s="166" t="s">
        <v>14509</v>
      </c>
      <c r="Q327" s="124" t="s">
        <v>14510</v>
      </c>
      <c r="R327" s="125" t="s">
        <v>7680</v>
      </c>
      <c r="S327" s="140" t="s">
        <v>1442</v>
      </c>
      <c r="T327" s="142">
        <v>28127.0</v>
      </c>
      <c r="U327" s="140" t="s">
        <v>1444</v>
      </c>
      <c r="V327" s="140" t="s">
        <v>14586</v>
      </c>
      <c r="W327" s="140"/>
    </row>
    <row r="328" ht="22.5" customHeight="1">
      <c r="A328" s="135">
        <v>46081.85799768518</v>
      </c>
      <c r="B328" s="136" t="s">
        <v>8549</v>
      </c>
      <c r="C328" s="136" t="s">
        <v>8549</v>
      </c>
      <c r="D328" s="136" t="s">
        <v>11286</v>
      </c>
      <c r="E328" s="137">
        <v>37748.0</v>
      </c>
      <c r="F328" s="136" t="s">
        <v>14434</v>
      </c>
      <c r="G328" s="136" t="s">
        <v>16075</v>
      </c>
      <c r="H328" s="136" t="s">
        <v>15676</v>
      </c>
      <c r="I328" s="121" t="str">
        <f>VLOOKUP(CLEAN(F328),'4-1 World Bank Categories'!$B$4:$C$220,2,FALSE)</f>
        <v>High income</v>
      </c>
      <c r="J328" s="136" t="s">
        <v>8551</v>
      </c>
      <c r="K328" s="136" t="s">
        <v>14507</v>
      </c>
      <c r="L328" s="136" t="s">
        <v>14508</v>
      </c>
      <c r="M328" s="136"/>
      <c r="N328" s="136"/>
      <c r="O328" s="136"/>
      <c r="P328" s="136" t="s">
        <v>14509</v>
      </c>
      <c r="Q328" s="124" t="s">
        <v>14510</v>
      </c>
      <c r="R328" s="133" t="s">
        <v>14516</v>
      </c>
      <c r="S328" s="140" t="s">
        <v>8549</v>
      </c>
      <c r="T328" s="142">
        <v>37748.0</v>
      </c>
      <c r="U328" s="140" t="s">
        <v>8551</v>
      </c>
      <c r="V328" s="140" t="s">
        <v>14536</v>
      </c>
      <c r="W328" s="140"/>
    </row>
    <row r="329" ht="22.5" customHeight="1">
      <c r="A329" s="135">
        <v>46082.065625</v>
      </c>
      <c r="B329" s="136" t="s">
        <v>4569</v>
      </c>
      <c r="C329" s="136" t="s">
        <v>4569</v>
      </c>
      <c r="D329" s="136" t="s">
        <v>11286</v>
      </c>
      <c r="E329" s="137">
        <v>34422.0</v>
      </c>
      <c r="F329" s="136" t="s">
        <v>448</v>
      </c>
      <c r="G329" s="136" t="s">
        <v>14756</v>
      </c>
      <c r="H329" s="136" t="s">
        <v>11590</v>
      </c>
      <c r="I329" s="121" t="str">
        <f>VLOOKUP(CLEAN(F329),'4-1 World Bank Categories'!$B$4:$C$220,2,FALSE)</f>
        <v>Middle income</v>
      </c>
      <c r="J329" s="136" t="s">
        <v>4571</v>
      </c>
      <c r="K329" s="136" t="s">
        <v>14507</v>
      </c>
      <c r="L329" s="136" t="s">
        <v>14508</v>
      </c>
      <c r="M329" s="136"/>
      <c r="N329" s="136"/>
      <c r="O329" s="136"/>
      <c r="P329" s="136" t="s">
        <v>14509</v>
      </c>
      <c r="Q329" s="124" t="s">
        <v>14510</v>
      </c>
      <c r="R329" s="133" t="s">
        <v>7680</v>
      </c>
      <c r="S329" s="140" t="s">
        <v>4569</v>
      </c>
      <c r="T329" s="142">
        <v>34422.0</v>
      </c>
      <c r="U329" s="140" t="s">
        <v>4571</v>
      </c>
      <c r="V329" s="140" t="s">
        <v>14536</v>
      </c>
      <c r="W329" s="140"/>
    </row>
    <row r="330" ht="22.5" customHeight="1">
      <c r="A330" s="161">
        <v>46082.53795138889</v>
      </c>
      <c r="B330" s="162" t="s">
        <v>16076</v>
      </c>
      <c r="C330" s="163"/>
      <c r="D330" s="162" t="s">
        <v>11286</v>
      </c>
      <c r="E330" s="164">
        <v>29158.0</v>
      </c>
      <c r="F330" s="162" t="s">
        <v>663</v>
      </c>
      <c r="G330" s="162" t="s">
        <v>16077</v>
      </c>
      <c r="H330" s="162" t="s">
        <v>16078</v>
      </c>
      <c r="I330" s="121" t="str">
        <f>VLOOKUP(CLEAN(F330),'4-1 World Bank Categories'!$B$4:$C$220,2,FALSE)</f>
        <v>Middle income</v>
      </c>
      <c r="J330" s="162" t="s">
        <v>16079</v>
      </c>
      <c r="K330" s="162" t="s">
        <v>14512</v>
      </c>
      <c r="L330" s="162" t="s">
        <v>15672</v>
      </c>
      <c r="M330" s="162"/>
      <c r="N330" s="162"/>
      <c r="O330" s="162"/>
      <c r="P330" s="162" t="s">
        <v>14509</v>
      </c>
      <c r="Q330" s="124" t="s">
        <v>14510</v>
      </c>
      <c r="R330" s="125" t="s">
        <v>7680</v>
      </c>
      <c r="S330" s="140" t="s">
        <v>1964</v>
      </c>
      <c r="T330" s="142">
        <v>29158.0</v>
      </c>
      <c r="U330" s="140" t="s">
        <v>1966</v>
      </c>
      <c r="V330" s="140" t="s">
        <v>14586</v>
      </c>
      <c r="W330" s="140"/>
    </row>
    <row r="331" ht="22.5" customHeight="1">
      <c r="A331" s="135">
        <v>46082.55886574074</v>
      </c>
      <c r="B331" s="136" t="s">
        <v>16080</v>
      </c>
      <c r="C331" s="136" t="s">
        <v>16081</v>
      </c>
      <c r="D331" s="136" t="s">
        <v>11286</v>
      </c>
      <c r="E331" s="137">
        <v>38621.0</v>
      </c>
      <c r="F331" s="136" t="s">
        <v>14434</v>
      </c>
      <c r="G331" s="136" t="s">
        <v>16082</v>
      </c>
      <c r="H331" s="136" t="s">
        <v>11682</v>
      </c>
      <c r="I331" s="121" t="str">
        <f>VLOOKUP(CLEAN(F331),'4-1 World Bank Categories'!$B$4:$C$220,2,FALSE)</f>
        <v>High income</v>
      </c>
      <c r="J331" s="136" t="s">
        <v>16083</v>
      </c>
      <c r="K331" s="136" t="s">
        <v>14512</v>
      </c>
      <c r="L331" s="136" t="s">
        <v>14876</v>
      </c>
      <c r="M331" s="136"/>
      <c r="N331" s="136"/>
      <c r="O331" s="136"/>
      <c r="P331" s="136" t="s">
        <v>14509</v>
      </c>
      <c r="Q331" s="124" t="s">
        <v>14510</v>
      </c>
      <c r="R331" s="133" t="s">
        <v>14516</v>
      </c>
      <c r="S331" s="140" t="s">
        <v>8880</v>
      </c>
      <c r="T331" s="142">
        <v>38621.0</v>
      </c>
      <c r="U331" s="140" t="s">
        <v>8882</v>
      </c>
      <c r="V331" s="140" t="s">
        <v>14548</v>
      </c>
      <c r="W331" s="140"/>
    </row>
    <row r="332" ht="22.5" customHeight="1">
      <c r="A332" s="165">
        <v>46082.64586805556</v>
      </c>
      <c r="B332" s="166" t="s">
        <v>16084</v>
      </c>
      <c r="C332" s="167"/>
      <c r="D332" s="166" t="s">
        <v>11286</v>
      </c>
      <c r="E332" s="168">
        <v>29018.0</v>
      </c>
      <c r="F332" s="166" t="s">
        <v>14407</v>
      </c>
      <c r="G332" s="166" t="s">
        <v>16085</v>
      </c>
      <c r="H332" s="166" t="s">
        <v>16086</v>
      </c>
      <c r="I332" s="121" t="str">
        <f>VLOOKUP(CLEAN(F332),'4-1 World Bank Categories'!$B$4:$C$220,2,FALSE)</f>
        <v>Low income</v>
      </c>
      <c r="J332" s="166" t="s">
        <v>1916</v>
      </c>
      <c r="K332" s="166" t="s">
        <v>14507</v>
      </c>
      <c r="L332" s="166" t="s">
        <v>14508</v>
      </c>
      <c r="M332" s="166"/>
      <c r="N332" s="166"/>
      <c r="O332" s="166"/>
      <c r="P332" s="166" t="s">
        <v>14509</v>
      </c>
      <c r="Q332" s="124" t="s">
        <v>14510</v>
      </c>
      <c r="R332" s="125" t="s">
        <v>7680</v>
      </c>
      <c r="S332" s="140" t="s">
        <v>1914</v>
      </c>
      <c r="T332" s="142">
        <v>29018.0</v>
      </c>
      <c r="U332" s="140" t="s">
        <v>1916</v>
      </c>
      <c r="V332" s="140" t="s">
        <v>14586</v>
      </c>
      <c r="W332" s="140"/>
    </row>
    <row r="333" ht="22.5" customHeight="1">
      <c r="A333" s="135">
        <v>46082.77259259259</v>
      </c>
      <c r="B333" s="136" t="s">
        <v>5266</v>
      </c>
      <c r="C333" s="153"/>
      <c r="D333" s="136" t="s">
        <v>11316</v>
      </c>
      <c r="E333" s="137">
        <v>37058.0</v>
      </c>
      <c r="F333" s="136" t="s">
        <v>241</v>
      </c>
      <c r="G333" s="136" t="s">
        <v>16087</v>
      </c>
      <c r="H333" s="136" t="s">
        <v>16088</v>
      </c>
      <c r="I333" s="121" t="str">
        <f>VLOOKUP(CLEAN(F333),'4-1 World Bank Categories'!$B$4:$C$220,2,FALSE)</f>
        <v>High income</v>
      </c>
      <c r="J333" s="136" t="s">
        <v>5268</v>
      </c>
      <c r="K333" s="136" t="s">
        <v>14507</v>
      </c>
      <c r="L333" s="136" t="s">
        <v>14508</v>
      </c>
      <c r="M333" s="136"/>
      <c r="N333" s="136"/>
      <c r="O333" s="136"/>
      <c r="P333" s="136" t="s">
        <v>14509</v>
      </c>
      <c r="Q333" s="124" t="s">
        <v>14510</v>
      </c>
      <c r="R333" s="133" t="s">
        <v>7680</v>
      </c>
      <c r="S333" s="140" t="s">
        <v>5266</v>
      </c>
      <c r="T333" s="142">
        <v>37058.0</v>
      </c>
      <c r="U333" s="140" t="s">
        <v>5268</v>
      </c>
      <c r="V333" s="140" t="s">
        <v>14536</v>
      </c>
      <c r="W333" s="140"/>
    </row>
    <row r="334" ht="22.5" customHeight="1">
      <c r="A334" s="143">
        <v>46082.82320601852</v>
      </c>
      <c r="B334" s="144" t="s">
        <v>16089</v>
      </c>
      <c r="C334" s="160"/>
      <c r="D334" s="144" t="s">
        <v>11286</v>
      </c>
      <c r="E334" s="145">
        <v>31078.0</v>
      </c>
      <c r="F334" s="144" t="s">
        <v>14407</v>
      </c>
      <c r="G334" s="144" t="s">
        <v>16090</v>
      </c>
      <c r="H334" s="144" t="s">
        <v>14533</v>
      </c>
      <c r="I334" s="121" t="str">
        <f>VLOOKUP(CLEAN(F334),'4-1 World Bank Categories'!$B$4:$C$220,2,FALSE)</f>
        <v>Low income</v>
      </c>
      <c r="J334" s="144" t="s">
        <v>6051</v>
      </c>
      <c r="K334" s="144" t="s">
        <v>14507</v>
      </c>
      <c r="L334" s="144" t="s">
        <v>14508</v>
      </c>
      <c r="M334" s="144"/>
      <c r="N334" s="144"/>
      <c r="O334" s="144"/>
      <c r="P334" s="144" t="s">
        <v>14509</v>
      </c>
      <c r="Q334" s="124" t="s">
        <v>14510</v>
      </c>
      <c r="R334" s="125" t="s">
        <v>7680</v>
      </c>
      <c r="S334" s="140" t="s">
        <v>16091</v>
      </c>
      <c r="T334" s="142">
        <v>31078.0</v>
      </c>
      <c r="U334" s="140" t="s">
        <v>6051</v>
      </c>
      <c r="V334" s="140" t="s">
        <v>14536</v>
      </c>
      <c r="W334" s="140"/>
    </row>
    <row r="335" ht="22.5" customHeight="1">
      <c r="A335" s="135">
        <v>46082.846666666665</v>
      </c>
      <c r="B335" s="136" t="s">
        <v>4973</v>
      </c>
      <c r="C335" s="153"/>
      <c r="D335" s="136" t="s">
        <v>11286</v>
      </c>
      <c r="E335" s="172">
        <v>32331.0</v>
      </c>
      <c r="F335" s="136" t="s">
        <v>3938</v>
      </c>
      <c r="G335" s="136" t="s">
        <v>15253</v>
      </c>
      <c r="H335" s="136" t="s">
        <v>11973</v>
      </c>
      <c r="I335" s="121" t="str">
        <f>VLOOKUP(CLEAN(F335),'4-1 World Bank Categories'!$B$4:$C$220,2,FALSE)</f>
        <v>Middle income</v>
      </c>
      <c r="J335" s="136" t="s">
        <v>4975</v>
      </c>
      <c r="K335" s="136" t="s">
        <v>14512</v>
      </c>
      <c r="L335" s="136" t="s">
        <v>14508</v>
      </c>
      <c r="M335" s="136"/>
      <c r="N335" s="136"/>
      <c r="O335" s="136"/>
      <c r="P335" s="136" t="s">
        <v>14509</v>
      </c>
      <c r="Q335" s="124" t="s">
        <v>14510</v>
      </c>
      <c r="R335" s="133" t="s">
        <v>7680</v>
      </c>
      <c r="S335" s="140" t="s">
        <v>4973</v>
      </c>
      <c r="T335" s="142">
        <v>32331.0</v>
      </c>
      <c r="U335" s="140" t="s">
        <v>4975</v>
      </c>
      <c r="V335" s="140" t="s">
        <v>14536</v>
      </c>
      <c r="W335" s="140"/>
    </row>
    <row r="336" ht="22.5" customHeight="1">
      <c r="A336" s="135">
        <v>46082.89196759259</v>
      </c>
      <c r="B336" s="136" t="s">
        <v>9287</v>
      </c>
      <c r="C336" s="136" t="s">
        <v>16092</v>
      </c>
      <c r="D336" s="136" t="s">
        <v>11286</v>
      </c>
      <c r="E336" s="137">
        <v>37373.0</v>
      </c>
      <c r="F336" s="136" t="s">
        <v>249</v>
      </c>
      <c r="G336" s="136" t="s">
        <v>16093</v>
      </c>
      <c r="H336" s="136" t="s">
        <v>11682</v>
      </c>
      <c r="I336" s="121" t="str">
        <f>VLOOKUP(CLEAN(F336),'4-1 World Bank Categories'!$B$4:$C$220,2,FALSE)</f>
        <v>High income</v>
      </c>
      <c r="J336" s="136" t="s">
        <v>9289</v>
      </c>
      <c r="K336" s="136" t="s">
        <v>14512</v>
      </c>
      <c r="L336" s="136" t="s">
        <v>14592</v>
      </c>
      <c r="M336" s="136"/>
      <c r="N336" s="136"/>
      <c r="O336" s="136"/>
      <c r="P336" s="136" t="s">
        <v>14509</v>
      </c>
      <c r="Q336" s="124" t="s">
        <v>14510</v>
      </c>
      <c r="R336" s="125" t="s">
        <v>14516</v>
      </c>
      <c r="S336" s="140" t="s">
        <v>9287</v>
      </c>
      <c r="T336" s="142">
        <v>37373.0</v>
      </c>
      <c r="U336" s="140" t="s">
        <v>9289</v>
      </c>
      <c r="V336" s="140" t="s">
        <v>14536</v>
      </c>
      <c r="W336" s="140"/>
    </row>
    <row r="337" ht="22.5" customHeight="1">
      <c r="A337" s="135">
        <v>46082.91894675926</v>
      </c>
      <c r="B337" s="136" t="s">
        <v>16094</v>
      </c>
      <c r="C337" s="136" t="s">
        <v>16095</v>
      </c>
      <c r="D337" s="136" t="s">
        <v>11286</v>
      </c>
      <c r="E337" s="137">
        <v>38572.0</v>
      </c>
      <c r="F337" s="136" t="s">
        <v>14434</v>
      </c>
      <c r="G337" s="136" t="s">
        <v>16096</v>
      </c>
      <c r="H337" s="136" t="s">
        <v>11682</v>
      </c>
      <c r="I337" s="121" t="str">
        <f>VLOOKUP(CLEAN(F337),'4-1 World Bank Categories'!$B$4:$C$220,2,FALSE)</f>
        <v>High income</v>
      </c>
      <c r="J337" s="136" t="s">
        <v>9071</v>
      </c>
      <c r="K337" s="136" t="s">
        <v>14507</v>
      </c>
      <c r="L337" s="136" t="s">
        <v>14508</v>
      </c>
      <c r="M337" s="156"/>
      <c r="N337" s="136"/>
      <c r="O337" s="136"/>
      <c r="P337" s="136" t="s">
        <v>14509</v>
      </c>
      <c r="Q337" s="124" t="s">
        <v>14510</v>
      </c>
      <c r="R337" s="133" t="s">
        <v>14516</v>
      </c>
      <c r="S337" s="140" t="s">
        <v>9069</v>
      </c>
      <c r="T337" s="142">
        <v>38572.0</v>
      </c>
      <c r="U337" s="140" t="s">
        <v>9071</v>
      </c>
      <c r="V337" s="140" t="s">
        <v>14783</v>
      </c>
      <c r="W337" s="140"/>
    </row>
    <row r="338" ht="22.5" customHeight="1">
      <c r="A338" s="135">
        <v>46082.927511574075</v>
      </c>
      <c r="B338" s="136" t="s">
        <v>16097</v>
      </c>
      <c r="C338" s="153"/>
      <c r="D338" s="136" t="s">
        <v>11286</v>
      </c>
      <c r="E338" s="137">
        <v>34892.0</v>
      </c>
      <c r="F338" s="136" t="s">
        <v>4106</v>
      </c>
      <c r="G338" s="136" t="s">
        <v>16098</v>
      </c>
      <c r="H338" s="136" t="s">
        <v>16099</v>
      </c>
      <c r="I338" s="121" t="str">
        <f>VLOOKUP(CLEAN(F338),'4-1 World Bank Categories'!$B$4:$C$220,2,FALSE)</f>
        <v>Middle income</v>
      </c>
      <c r="J338" s="136" t="s">
        <v>13816</v>
      </c>
      <c r="K338" s="136" t="s">
        <v>14512</v>
      </c>
      <c r="L338" s="136" t="s">
        <v>14876</v>
      </c>
      <c r="M338" s="136" t="s">
        <v>16100</v>
      </c>
      <c r="N338" s="136"/>
      <c r="O338" s="136"/>
      <c r="P338" s="136" t="s">
        <v>14509</v>
      </c>
      <c r="Q338" s="124" t="s">
        <v>14510</v>
      </c>
      <c r="R338" s="125" t="s">
        <v>7680</v>
      </c>
      <c r="S338" s="140" t="s">
        <v>4102</v>
      </c>
      <c r="T338" s="142">
        <v>34892.0</v>
      </c>
      <c r="U338" s="140" t="s">
        <v>4104</v>
      </c>
      <c r="V338" s="140" t="s">
        <v>14536</v>
      </c>
      <c r="W338" s="140"/>
    </row>
    <row r="339" ht="22.5" customHeight="1">
      <c r="A339" s="135">
        <v>46082.942025462966</v>
      </c>
      <c r="B339" s="136" t="s">
        <v>16101</v>
      </c>
      <c r="C339" s="153"/>
      <c r="D339" s="136" t="s">
        <v>11316</v>
      </c>
      <c r="E339" s="137">
        <v>34188.0</v>
      </c>
      <c r="F339" s="136" t="s">
        <v>132</v>
      </c>
      <c r="G339" s="136" t="s">
        <v>266</v>
      </c>
      <c r="H339" s="136" t="s">
        <v>16102</v>
      </c>
      <c r="I339" s="121" t="str">
        <f>VLOOKUP(CLEAN(F339),'4-1 World Bank Categories'!$B$4:$C$220,2,FALSE)</f>
        <v>Middle income</v>
      </c>
      <c r="J339" s="136" t="s">
        <v>5664</v>
      </c>
      <c r="K339" s="136" t="s">
        <v>14507</v>
      </c>
      <c r="L339" s="136" t="s">
        <v>14508</v>
      </c>
      <c r="M339" s="136"/>
      <c r="N339" s="136"/>
      <c r="O339" s="136"/>
      <c r="P339" s="136" t="s">
        <v>14509</v>
      </c>
      <c r="Q339" s="124" t="s">
        <v>14510</v>
      </c>
      <c r="R339" s="133" t="s">
        <v>7680</v>
      </c>
      <c r="S339" s="140" t="s">
        <v>5662</v>
      </c>
      <c r="T339" s="142">
        <v>34188.0</v>
      </c>
      <c r="U339" s="140" t="s">
        <v>5664</v>
      </c>
      <c r="V339" s="140" t="s">
        <v>14586</v>
      </c>
      <c r="W339" s="140"/>
    </row>
    <row r="340" ht="22.5" customHeight="1">
      <c r="A340" s="135">
        <v>46082.94378472222</v>
      </c>
      <c r="B340" s="136" t="s">
        <v>16103</v>
      </c>
      <c r="C340" s="136" t="s">
        <v>16104</v>
      </c>
      <c r="D340" s="136" t="s">
        <v>11316</v>
      </c>
      <c r="E340" s="137">
        <v>20073.0</v>
      </c>
      <c r="F340" s="136" t="s">
        <v>15522</v>
      </c>
      <c r="G340" s="136" t="s">
        <v>16105</v>
      </c>
      <c r="H340" s="136" t="s">
        <v>15468</v>
      </c>
      <c r="I340" s="121" t="str">
        <f>VLOOKUP(CLEAN(F340),'4-1 World Bank Categories'!$B$4:$C$220,2,FALSE)</f>
        <v>High income</v>
      </c>
      <c r="J340" s="136" t="s">
        <v>16106</v>
      </c>
      <c r="K340" s="136" t="s">
        <v>14512</v>
      </c>
      <c r="L340" s="136" t="s">
        <v>14876</v>
      </c>
      <c r="M340" s="136" t="s">
        <v>16107</v>
      </c>
      <c r="N340" s="136"/>
      <c r="O340" s="136"/>
      <c r="P340" s="136" t="s">
        <v>14509</v>
      </c>
      <c r="Q340" s="124" t="s">
        <v>14510</v>
      </c>
      <c r="R340" s="125" t="s">
        <v>14516</v>
      </c>
      <c r="S340" s="140" t="s">
        <v>5641</v>
      </c>
      <c r="T340" s="142">
        <v>20073.0</v>
      </c>
      <c r="U340" s="140" t="s">
        <v>5630</v>
      </c>
      <c r="V340" s="140" t="s">
        <v>14567</v>
      </c>
      <c r="W340" s="140"/>
    </row>
    <row r="341" ht="22.5" customHeight="1">
      <c r="A341" s="135">
        <v>46083.00392361111</v>
      </c>
      <c r="B341" s="136" t="s">
        <v>16108</v>
      </c>
      <c r="C341" s="136" t="s">
        <v>16109</v>
      </c>
      <c r="D341" s="136" t="s">
        <v>11286</v>
      </c>
      <c r="E341" s="137">
        <v>21255.0</v>
      </c>
      <c r="F341" s="136" t="s">
        <v>5631</v>
      </c>
      <c r="G341" s="136" t="s">
        <v>16105</v>
      </c>
      <c r="H341" s="136" t="s">
        <v>16110</v>
      </c>
      <c r="I341" s="121" t="str">
        <f>VLOOKUP(CLEAN(F341),'4-1 World Bank Categories'!$B$4:$C$220,2,FALSE)</f>
        <v>High income</v>
      </c>
      <c r="J341" s="136" t="s">
        <v>16111</v>
      </c>
      <c r="K341" s="136" t="s">
        <v>14512</v>
      </c>
      <c r="L341" s="136" t="s">
        <v>14876</v>
      </c>
      <c r="M341" s="136" t="s">
        <v>16112</v>
      </c>
      <c r="N341" s="136"/>
      <c r="O341" s="136"/>
      <c r="P341" s="136" t="s">
        <v>14509</v>
      </c>
      <c r="Q341" s="124" t="s">
        <v>14510</v>
      </c>
      <c r="R341" s="133" t="s">
        <v>14516</v>
      </c>
      <c r="S341" s="140" t="s">
        <v>5628</v>
      </c>
      <c r="T341" s="142">
        <v>21255.0</v>
      </c>
      <c r="U341" s="140" t="s">
        <v>5630</v>
      </c>
      <c r="V341" s="140" t="s">
        <v>14567</v>
      </c>
      <c r="W341" s="140"/>
    </row>
    <row r="342" ht="22.5" customHeight="1">
      <c r="A342" s="135">
        <v>46083.169641203705</v>
      </c>
      <c r="B342" s="136" t="s">
        <v>16113</v>
      </c>
      <c r="C342" s="153"/>
      <c r="D342" s="136" t="s">
        <v>11286</v>
      </c>
      <c r="E342" s="137">
        <v>27382.0</v>
      </c>
      <c r="F342" s="136" t="s">
        <v>448</v>
      </c>
      <c r="G342" s="136" t="s">
        <v>16114</v>
      </c>
      <c r="H342" s="136" t="s">
        <v>16115</v>
      </c>
      <c r="I342" s="121" t="str">
        <f>VLOOKUP(CLEAN(F342),'4-1 World Bank Categories'!$B$4:$C$220,2,FALSE)</f>
        <v>Middle income</v>
      </c>
      <c r="J342" s="136" t="s">
        <v>8997</v>
      </c>
      <c r="K342" s="136" t="s">
        <v>14512</v>
      </c>
      <c r="L342" s="136" t="s">
        <v>14508</v>
      </c>
      <c r="M342" s="136"/>
      <c r="N342" s="136"/>
      <c r="O342" s="136"/>
      <c r="P342" s="136" t="s">
        <v>14509</v>
      </c>
      <c r="Q342" s="124" t="s">
        <v>14510</v>
      </c>
      <c r="R342" s="125" t="s">
        <v>14516</v>
      </c>
      <c r="S342" s="140" t="s">
        <v>8995</v>
      </c>
      <c r="T342" s="142">
        <v>27382.0</v>
      </c>
      <c r="U342" s="140" t="s">
        <v>8997</v>
      </c>
      <c r="V342" s="140" t="s">
        <v>14586</v>
      </c>
      <c r="W342" s="140"/>
    </row>
    <row r="343" ht="22.5" customHeight="1">
      <c r="A343" s="161">
        <v>46083.199375</v>
      </c>
      <c r="B343" s="162" t="s">
        <v>16116</v>
      </c>
      <c r="C343" s="162" t="s">
        <v>16117</v>
      </c>
      <c r="D343" s="162" t="s">
        <v>11316</v>
      </c>
      <c r="E343" s="164">
        <v>28232.0</v>
      </c>
      <c r="F343" s="162" t="s">
        <v>14407</v>
      </c>
      <c r="G343" s="162" t="s">
        <v>16118</v>
      </c>
      <c r="H343" s="162" t="s">
        <v>16119</v>
      </c>
      <c r="I343" s="121" t="str">
        <f>VLOOKUP(CLEAN(F343),'4-1 World Bank Categories'!$B$4:$C$220,2,FALSE)</f>
        <v>Low income</v>
      </c>
      <c r="J343" s="162" t="s">
        <v>1538</v>
      </c>
      <c r="K343" s="162" t="s">
        <v>14507</v>
      </c>
      <c r="L343" s="162" t="s">
        <v>14648</v>
      </c>
      <c r="M343" s="162"/>
      <c r="N343" s="162"/>
      <c r="O343" s="162"/>
      <c r="P343" s="162" t="s">
        <v>14509</v>
      </c>
      <c r="Q343" s="124" t="s">
        <v>14510</v>
      </c>
      <c r="R343" s="133" t="s">
        <v>7680</v>
      </c>
      <c r="S343" s="140" t="s">
        <v>1536</v>
      </c>
      <c r="T343" s="142">
        <v>28232.0</v>
      </c>
      <c r="U343" s="140" t="s">
        <v>1538</v>
      </c>
      <c r="V343" s="140" t="s">
        <v>14694</v>
      </c>
      <c r="W343" s="140"/>
    </row>
    <row r="344" ht="22.5" customHeight="1">
      <c r="A344" s="135">
        <v>46083.30390046296</v>
      </c>
      <c r="B344" s="136" t="s">
        <v>6304</v>
      </c>
      <c r="C344" s="153"/>
      <c r="D344" s="136" t="s">
        <v>11316</v>
      </c>
      <c r="E344" s="137">
        <v>28061.0</v>
      </c>
      <c r="F344" s="136" t="s">
        <v>178</v>
      </c>
      <c r="G344" s="136" t="s">
        <v>16120</v>
      </c>
      <c r="H344" s="136" t="s">
        <v>16121</v>
      </c>
      <c r="I344" s="121" t="str">
        <f>VLOOKUP(CLEAN(F344),'4-1 World Bank Categories'!$B$4:$C$220,2,FALSE)</f>
        <v>Middle income</v>
      </c>
      <c r="J344" s="136" t="s">
        <v>1096</v>
      </c>
      <c r="K344" s="136" t="s">
        <v>14512</v>
      </c>
      <c r="L344" s="136" t="s">
        <v>14508</v>
      </c>
      <c r="M344" s="136"/>
      <c r="N344" s="136"/>
      <c r="O344" s="136"/>
      <c r="P344" s="136" t="s">
        <v>14509</v>
      </c>
      <c r="Q344" s="124" t="s">
        <v>14510</v>
      </c>
      <c r="R344" s="133" t="s">
        <v>7680</v>
      </c>
      <c r="S344" s="140" t="s">
        <v>6304</v>
      </c>
      <c r="T344" s="142">
        <v>28061.0</v>
      </c>
      <c r="U344" s="140" t="s">
        <v>1096</v>
      </c>
      <c r="V344" s="140" t="s">
        <v>14536</v>
      </c>
      <c r="W344" s="140"/>
    </row>
    <row r="345" ht="22.5" customHeight="1">
      <c r="A345" s="143">
        <v>46083.525185185186</v>
      </c>
      <c r="B345" s="144" t="s">
        <v>16122</v>
      </c>
      <c r="C345" s="144" t="s">
        <v>16123</v>
      </c>
      <c r="D345" s="144" t="s">
        <v>11316</v>
      </c>
      <c r="E345" s="145">
        <v>24860.0</v>
      </c>
      <c r="F345" s="144" t="s">
        <v>3616</v>
      </c>
      <c r="G345" s="144" t="s">
        <v>16124</v>
      </c>
      <c r="H345" s="144" t="s">
        <v>142</v>
      </c>
      <c r="I345" s="121" t="str">
        <f>VLOOKUP(CLEAN(F345),'4-1 World Bank Categories'!$B$4:$C$220,2,FALSE)</f>
        <v>Middle income</v>
      </c>
      <c r="J345" s="144" t="s">
        <v>14135</v>
      </c>
      <c r="K345" s="144" t="s">
        <v>14507</v>
      </c>
      <c r="L345" s="144" t="s">
        <v>14508</v>
      </c>
      <c r="M345" s="177"/>
      <c r="N345" s="144"/>
      <c r="O345" s="144"/>
      <c r="P345" s="144" t="s">
        <v>14509</v>
      </c>
      <c r="Q345" s="124" t="s">
        <v>14510</v>
      </c>
      <c r="R345" s="125" t="s">
        <v>7680</v>
      </c>
      <c r="S345" s="140" t="s">
        <v>16125</v>
      </c>
      <c r="T345" s="142">
        <v>24860.0</v>
      </c>
      <c r="U345" s="140" t="s">
        <v>8384</v>
      </c>
      <c r="V345" s="140" t="s">
        <v>14586</v>
      </c>
      <c r="W345" s="140"/>
    </row>
    <row r="346" ht="22.5" customHeight="1">
      <c r="A346" s="179">
        <v>46083.629594907405</v>
      </c>
      <c r="B346" s="180" t="s">
        <v>16126</v>
      </c>
      <c r="C346" s="181"/>
      <c r="D346" s="180" t="s">
        <v>11286</v>
      </c>
      <c r="E346" s="182">
        <v>29258.0</v>
      </c>
      <c r="F346" s="180" t="s">
        <v>14651</v>
      </c>
      <c r="G346" s="180" t="s">
        <v>16127</v>
      </c>
      <c r="H346" s="180" t="s">
        <v>15057</v>
      </c>
      <c r="I346" s="121" t="str">
        <f>VLOOKUP(CLEAN(F346),'4-1 World Bank Categories'!$B$4:$C$220,2,FALSE)</f>
        <v>Middle income</v>
      </c>
      <c r="J346" s="180" t="s">
        <v>16128</v>
      </c>
      <c r="K346" s="180" t="s">
        <v>14507</v>
      </c>
      <c r="L346" s="180" t="s">
        <v>14592</v>
      </c>
      <c r="M346" s="180"/>
      <c r="N346" s="180"/>
      <c r="O346" s="180"/>
      <c r="P346" s="180" t="s">
        <v>14509</v>
      </c>
      <c r="Q346" s="183" t="s">
        <v>14510</v>
      </c>
      <c r="R346" s="133" t="s">
        <v>7680</v>
      </c>
      <c r="S346" s="184" t="s">
        <v>8279</v>
      </c>
      <c r="T346" s="142">
        <v>29258.0</v>
      </c>
      <c r="U346" s="140" t="s">
        <v>8281</v>
      </c>
      <c r="V346" s="140" t="s">
        <v>14536</v>
      </c>
      <c r="W346" s="140"/>
    </row>
    <row r="347" ht="22.5" customHeight="1">
      <c r="A347" s="185">
        <v>46083.69039351852</v>
      </c>
      <c r="B347" s="186" t="s">
        <v>7595</v>
      </c>
      <c r="C347" s="187"/>
      <c r="D347" s="186" t="s">
        <v>11316</v>
      </c>
      <c r="E347" s="188">
        <v>36377.0</v>
      </c>
      <c r="F347" s="186" t="s">
        <v>12170</v>
      </c>
      <c r="G347" s="186" t="s">
        <v>233</v>
      </c>
      <c r="H347" s="186" t="s">
        <v>16129</v>
      </c>
      <c r="I347" s="121" t="str">
        <f>VLOOKUP(CLEAN(F347),'4-1 World Bank Categories'!$B$4:$C$220,2,FALSE)</f>
        <v>Middle income</v>
      </c>
      <c r="J347" s="186" t="s">
        <v>7597</v>
      </c>
      <c r="K347" s="186" t="s">
        <v>14507</v>
      </c>
      <c r="L347" s="186" t="s">
        <v>14508</v>
      </c>
      <c r="M347" s="186"/>
      <c r="N347" s="186"/>
      <c r="O347" s="186"/>
      <c r="P347" s="186" t="s">
        <v>14509</v>
      </c>
      <c r="Q347" s="183" t="s">
        <v>14510</v>
      </c>
      <c r="R347" s="125" t="s">
        <v>7680</v>
      </c>
      <c r="S347" s="189" t="s">
        <v>7595</v>
      </c>
      <c r="T347" s="142">
        <v>36377.0</v>
      </c>
      <c r="U347" s="140" t="s">
        <v>7597</v>
      </c>
      <c r="V347" s="140" t="s">
        <v>14536</v>
      </c>
      <c r="W347" s="140"/>
    </row>
    <row r="348" ht="22.5" customHeight="1">
      <c r="A348" s="190">
        <v>46083.69954861111</v>
      </c>
      <c r="B348" s="191" t="s">
        <v>5153</v>
      </c>
      <c r="C348" s="192"/>
      <c r="D348" s="191" t="s">
        <v>11286</v>
      </c>
      <c r="E348" s="193">
        <v>20765.0</v>
      </c>
      <c r="F348" s="191" t="s">
        <v>5157</v>
      </c>
      <c r="G348" s="191" t="s">
        <v>16130</v>
      </c>
      <c r="H348" s="191" t="s">
        <v>15986</v>
      </c>
      <c r="I348" s="121" t="str">
        <f>VLOOKUP(CLEAN(F348),'4-1 World Bank Categories'!$B$4:$C$220,2,FALSE)</f>
        <v>Middle income</v>
      </c>
      <c r="J348" s="191" t="s">
        <v>5886</v>
      </c>
      <c r="K348" s="191" t="s">
        <v>14512</v>
      </c>
      <c r="L348" s="191" t="s">
        <v>14508</v>
      </c>
      <c r="M348" s="191"/>
      <c r="N348" s="191"/>
      <c r="O348" s="191"/>
      <c r="P348" s="191" t="s">
        <v>14509</v>
      </c>
      <c r="Q348" s="183" t="s">
        <v>14510</v>
      </c>
      <c r="R348" s="133" t="s">
        <v>7680</v>
      </c>
      <c r="S348" s="184" t="s">
        <v>5153</v>
      </c>
      <c r="T348" s="142">
        <v>20765.0</v>
      </c>
      <c r="U348" s="140" t="s">
        <v>5155</v>
      </c>
      <c r="V348" s="140" t="s">
        <v>14536</v>
      </c>
      <c r="W348" s="140"/>
    </row>
    <row r="349" ht="22.5" customHeight="1">
      <c r="A349" s="185">
        <v>46084.0883912037</v>
      </c>
      <c r="B349" s="186" t="s">
        <v>16135</v>
      </c>
      <c r="C349" s="186" t="s">
        <v>16135</v>
      </c>
      <c r="D349" s="186" t="s">
        <v>11286</v>
      </c>
      <c r="E349" s="188">
        <v>37798.0</v>
      </c>
      <c r="F349" s="186" t="s">
        <v>550</v>
      </c>
      <c r="G349" s="186" t="s">
        <v>16136</v>
      </c>
      <c r="H349" s="186" t="s">
        <v>11682</v>
      </c>
      <c r="I349" s="121" t="str">
        <f>VLOOKUP(CLEAN(F349),'4-1 World Bank Categories'!$B$4:$C$220,2,FALSE)</f>
        <v>Low income</v>
      </c>
      <c r="J349" s="186" t="s">
        <v>6036</v>
      </c>
      <c r="K349" s="186" t="s">
        <v>14507</v>
      </c>
      <c r="L349" s="186" t="s">
        <v>14508</v>
      </c>
      <c r="M349" s="186"/>
      <c r="N349" s="186"/>
      <c r="O349" s="186"/>
      <c r="P349" s="186" t="s">
        <v>14509</v>
      </c>
      <c r="Q349" s="183" t="s">
        <v>14510</v>
      </c>
      <c r="R349" s="133" t="s">
        <v>7680</v>
      </c>
      <c r="S349" s="189" t="s">
        <v>16135</v>
      </c>
      <c r="T349" s="142">
        <v>37798.0</v>
      </c>
      <c r="U349" s="140" t="s">
        <v>6036</v>
      </c>
      <c r="V349" s="140" t="s">
        <v>14536</v>
      </c>
      <c r="W349" s="140"/>
    </row>
    <row r="350" ht="22.5" customHeight="1">
      <c r="A350" s="179">
        <v>46084.18976851852</v>
      </c>
      <c r="B350" s="180" t="s">
        <v>8768</v>
      </c>
      <c r="C350" s="181"/>
      <c r="D350" s="180" t="s">
        <v>11316</v>
      </c>
      <c r="E350" s="182">
        <v>31765.0</v>
      </c>
      <c r="F350" s="180" t="s">
        <v>1665</v>
      </c>
      <c r="G350" s="180" t="s">
        <v>16137</v>
      </c>
      <c r="H350" s="180" t="s">
        <v>16138</v>
      </c>
      <c r="I350" s="121" t="str">
        <f>VLOOKUP(CLEAN(F350),'4-1 World Bank Categories'!$B$4:$C$220,2,FALSE)</f>
        <v>Middle income</v>
      </c>
      <c r="J350" s="180" t="s">
        <v>8770</v>
      </c>
      <c r="K350" s="180" t="s">
        <v>14512</v>
      </c>
      <c r="L350" s="180" t="s">
        <v>14585</v>
      </c>
      <c r="M350" s="180"/>
      <c r="N350" s="180"/>
      <c r="O350" s="180"/>
      <c r="P350" s="180" t="s">
        <v>14509</v>
      </c>
      <c r="Q350" s="183" t="s">
        <v>14510</v>
      </c>
      <c r="R350" s="125" t="s">
        <v>7680</v>
      </c>
      <c r="S350" s="184" t="s">
        <v>8768</v>
      </c>
      <c r="T350" s="142">
        <v>31765.0</v>
      </c>
      <c r="U350" s="140" t="s">
        <v>8770</v>
      </c>
      <c r="V350" s="140" t="s">
        <v>14536</v>
      </c>
      <c r="W350" s="140"/>
    </row>
    <row r="351" ht="22.5" customHeight="1">
      <c r="A351" s="179">
        <v>46084.255891203706</v>
      </c>
      <c r="B351" s="180" t="s">
        <v>2468</v>
      </c>
      <c r="C351" s="180" t="s">
        <v>606</v>
      </c>
      <c r="D351" s="180" t="s">
        <v>11286</v>
      </c>
      <c r="E351" s="182">
        <v>22439.0</v>
      </c>
      <c r="F351" s="180" t="s">
        <v>836</v>
      </c>
      <c r="G351" s="180" t="s">
        <v>16139</v>
      </c>
      <c r="H351" s="180" t="s">
        <v>11590</v>
      </c>
      <c r="I351" s="121" t="str">
        <f>VLOOKUP(CLEAN(F351),'4-1 World Bank Categories'!$B$4:$C$220,2,FALSE)</f>
        <v>Middle income</v>
      </c>
      <c r="J351" s="180" t="s">
        <v>2470</v>
      </c>
      <c r="K351" s="180" t="s">
        <v>14507</v>
      </c>
      <c r="L351" s="180" t="s">
        <v>14508</v>
      </c>
      <c r="M351" s="180"/>
      <c r="N351" s="180"/>
      <c r="O351" s="180"/>
      <c r="P351" s="180" t="s">
        <v>14509</v>
      </c>
      <c r="Q351" s="183" t="s">
        <v>14510</v>
      </c>
      <c r="R351" s="125" t="s">
        <v>7680</v>
      </c>
      <c r="S351" s="184" t="s">
        <v>2468</v>
      </c>
      <c r="T351" s="142">
        <v>22439.0</v>
      </c>
      <c r="U351" s="140" t="s">
        <v>2470</v>
      </c>
      <c r="V351" s="140" t="s">
        <v>14536</v>
      </c>
      <c r="W351" s="140"/>
    </row>
    <row r="352" ht="22.5" customHeight="1">
      <c r="A352" s="185">
        <v>46084.361712962964</v>
      </c>
      <c r="B352" s="186" t="s">
        <v>16140</v>
      </c>
      <c r="C352" s="187"/>
      <c r="D352" s="186" t="s">
        <v>11286</v>
      </c>
      <c r="E352" s="188">
        <v>36059.0</v>
      </c>
      <c r="F352" s="186" t="s">
        <v>1286</v>
      </c>
      <c r="G352" s="186" t="s">
        <v>16141</v>
      </c>
      <c r="H352" s="186" t="s">
        <v>16142</v>
      </c>
      <c r="I352" s="121" t="str">
        <f>VLOOKUP(CLEAN(F352),'4-1 World Bank Categories'!$B$4:$C$220,2,FALSE)</f>
        <v>High income</v>
      </c>
      <c r="J352" s="186" t="s">
        <v>13540</v>
      </c>
      <c r="K352" s="186" t="s">
        <v>14512</v>
      </c>
      <c r="L352" s="186" t="s">
        <v>14876</v>
      </c>
      <c r="M352" s="186"/>
      <c r="N352" s="186"/>
      <c r="O352" s="186"/>
      <c r="P352" s="186" t="s">
        <v>14509</v>
      </c>
      <c r="Q352" s="183" t="s">
        <v>14510</v>
      </c>
      <c r="R352" s="133" t="s">
        <v>7680</v>
      </c>
      <c r="S352" s="189" t="s">
        <v>5881</v>
      </c>
      <c r="T352" s="142">
        <v>36059.0</v>
      </c>
      <c r="U352" s="140" t="s">
        <v>5883</v>
      </c>
      <c r="V352" s="140" t="s">
        <v>14783</v>
      </c>
      <c r="W352" s="140"/>
    </row>
    <row r="353" ht="22.5" customHeight="1">
      <c r="A353" s="190">
        <v>46084.374386574076</v>
      </c>
      <c r="B353" s="191" t="s">
        <v>7867</v>
      </c>
      <c r="C353" s="192"/>
      <c r="D353" s="191" t="s">
        <v>11286</v>
      </c>
      <c r="E353" s="193">
        <v>30208.0</v>
      </c>
      <c r="F353" s="191" t="s">
        <v>14651</v>
      </c>
      <c r="G353" s="191" t="s">
        <v>16143</v>
      </c>
      <c r="H353" s="191" t="s">
        <v>16144</v>
      </c>
      <c r="I353" s="121" t="str">
        <f>VLOOKUP(CLEAN(F353),'4-1 World Bank Categories'!$B$4:$C$220,2,FALSE)</f>
        <v>Middle income</v>
      </c>
      <c r="J353" s="191" t="s">
        <v>7869</v>
      </c>
      <c r="K353" s="191" t="s">
        <v>14507</v>
      </c>
      <c r="L353" s="191" t="s">
        <v>14508</v>
      </c>
      <c r="M353" s="191" t="s">
        <v>16145</v>
      </c>
      <c r="N353" s="191"/>
      <c r="O353" s="191"/>
      <c r="P353" s="191" t="s">
        <v>14509</v>
      </c>
      <c r="Q353" s="183" t="s">
        <v>14510</v>
      </c>
      <c r="R353" s="125" t="s">
        <v>14516</v>
      </c>
      <c r="S353" s="184" t="s">
        <v>7867</v>
      </c>
      <c r="T353" s="142">
        <v>30208.0</v>
      </c>
      <c r="U353" s="140" t="s">
        <v>7869</v>
      </c>
      <c r="V353" s="140" t="s">
        <v>14536</v>
      </c>
      <c r="W353" s="140"/>
    </row>
    <row r="354" ht="22.5" customHeight="1">
      <c r="A354" s="202">
        <v>46084.64104166667</v>
      </c>
      <c r="B354" s="203" t="s">
        <v>2738</v>
      </c>
      <c r="C354" s="204"/>
      <c r="D354" s="203" t="s">
        <v>11286</v>
      </c>
      <c r="E354" s="205">
        <v>27375.0</v>
      </c>
      <c r="F354" s="203" t="s">
        <v>448</v>
      </c>
      <c r="G354" s="203" t="s">
        <v>16146</v>
      </c>
      <c r="H354" s="203" t="s">
        <v>16147</v>
      </c>
      <c r="I354" s="121" t="str">
        <f>VLOOKUP(CLEAN(F354),'4-1 World Bank Categories'!$B$4:$C$220,2,FALSE)</f>
        <v>Middle income</v>
      </c>
      <c r="J354" s="203" t="s">
        <v>2740</v>
      </c>
      <c r="K354" s="203" t="s">
        <v>14512</v>
      </c>
      <c r="L354" s="203" t="s">
        <v>14508</v>
      </c>
      <c r="M354" s="203"/>
      <c r="N354" s="203"/>
      <c r="O354" s="203"/>
      <c r="P354" s="203" t="s">
        <v>14509</v>
      </c>
      <c r="Q354" s="206" t="s">
        <v>14510</v>
      </c>
      <c r="R354" s="133" t="s">
        <v>7680</v>
      </c>
      <c r="S354" s="189" t="s">
        <v>2738</v>
      </c>
      <c r="T354" s="142">
        <v>27375.0</v>
      </c>
      <c r="U354" s="140" t="s">
        <v>2740</v>
      </c>
      <c r="V354" s="140" t="s">
        <v>14536</v>
      </c>
      <c r="W354" s="140"/>
    </row>
    <row r="355" ht="22.5" customHeight="1">
      <c r="A355" s="208">
        <v>46084.71194444445</v>
      </c>
      <c r="B355" s="209" t="s">
        <v>16153</v>
      </c>
      <c r="C355" s="210"/>
      <c r="D355" s="209" t="s">
        <v>11316</v>
      </c>
      <c r="E355" s="211">
        <v>36406.0</v>
      </c>
      <c r="F355" s="209" t="s">
        <v>918</v>
      </c>
      <c r="G355" s="209" t="s">
        <v>16154</v>
      </c>
      <c r="H355" s="209" t="s">
        <v>11591</v>
      </c>
      <c r="I355" s="121" t="str">
        <f>VLOOKUP(CLEAN(F355),'4-1 World Bank Categories'!$B$4:$C$220,2,FALSE)</f>
        <v>Middle income</v>
      </c>
      <c r="J355" s="209" t="s">
        <v>4756</v>
      </c>
      <c r="K355" s="209" t="s">
        <v>14512</v>
      </c>
      <c r="L355" s="209" t="s">
        <v>14508</v>
      </c>
      <c r="M355" s="209"/>
      <c r="N355" s="209"/>
      <c r="O355" s="209"/>
      <c r="P355" s="209" t="s">
        <v>14509</v>
      </c>
      <c r="Q355" s="183" t="s">
        <v>14510</v>
      </c>
      <c r="R355" s="125" t="s">
        <v>14516</v>
      </c>
      <c r="S355" s="184" t="s">
        <v>16153</v>
      </c>
      <c r="T355" s="142">
        <v>36406.0</v>
      </c>
      <c r="U355" s="140" t="s">
        <v>4756</v>
      </c>
      <c r="V355" s="140" t="s">
        <v>14536</v>
      </c>
      <c r="W355" s="140"/>
    </row>
    <row r="356" ht="22.5" customHeight="1">
      <c r="A356" s="185">
        <v>46084.7733912037</v>
      </c>
      <c r="B356" s="186" t="s">
        <v>16159</v>
      </c>
      <c r="C356" s="187"/>
      <c r="D356" s="186" t="s">
        <v>11316</v>
      </c>
      <c r="E356" s="188">
        <v>30301.0</v>
      </c>
      <c r="F356" s="186" t="s">
        <v>887</v>
      </c>
      <c r="G356" s="186" t="s">
        <v>16160</v>
      </c>
      <c r="H356" s="186" t="s">
        <v>16161</v>
      </c>
      <c r="I356" s="121" t="str">
        <f>VLOOKUP(CLEAN(F356),'4-1 World Bank Categories'!$B$4:$C$220,2,FALSE)</f>
        <v>Low income</v>
      </c>
      <c r="J356" s="186" t="s">
        <v>4624</v>
      </c>
      <c r="K356" s="186" t="s">
        <v>14507</v>
      </c>
      <c r="L356" s="186" t="s">
        <v>14508</v>
      </c>
      <c r="M356" s="186"/>
      <c r="N356" s="186"/>
      <c r="O356" s="186"/>
      <c r="P356" s="186" t="s">
        <v>14509</v>
      </c>
      <c r="Q356" s="183" t="s">
        <v>14510</v>
      </c>
      <c r="R356" s="133" t="s">
        <v>7680</v>
      </c>
      <c r="S356" s="189" t="s">
        <v>4622</v>
      </c>
      <c r="T356" s="142">
        <v>30301.0</v>
      </c>
      <c r="U356" s="140" t="s">
        <v>4624</v>
      </c>
      <c r="V356" s="140" t="s">
        <v>16162</v>
      </c>
      <c r="W356" s="140"/>
    </row>
    <row r="357" ht="22.5" customHeight="1">
      <c r="A357" s="212">
        <v>46084.932546296295</v>
      </c>
      <c r="B357" s="213" t="s">
        <v>16165</v>
      </c>
      <c r="C357" s="214"/>
      <c r="D357" s="213" t="s">
        <v>11286</v>
      </c>
      <c r="E357" s="215">
        <v>35658.0</v>
      </c>
      <c r="F357" s="213" t="s">
        <v>948</v>
      </c>
      <c r="G357" s="213" t="s">
        <v>16166</v>
      </c>
      <c r="H357" s="213" t="s">
        <v>16167</v>
      </c>
      <c r="I357" s="121" t="str">
        <f>VLOOKUP(CLEAN(F357),'4-1 World Bank Categories'!$B$4:$C$220,2,FALSE)</f>
        <v>Middle income</v>
      </c>
      <c r="J357" s="213" t="s">
        <v>16168</v>
      </c>
      <c r="K357" s="213" t="s">
        <v>14512</v>
      </c>
      <c r="L357" s="213" t="s">
        <v>14508</v>
      </c>
      <c r="M357" s="213"/>
      <c r="N357" s="213"/>
      <c r="O357" s="213"/>
      <c r="P357" s="213" t="s">
        <v>14509</v>
      </c>
      <c r="Q357" s="183" t="s">
        <v>14510</v>
      </c>
      <c r="R357" s="125" t="s">
        <v>7680</v>
      </c>
      <c r="S357" s="184" t="s">
        <v>16165</v>
      </c>
      <c r="T357" s="142">
        <v>35658.0</v>
      </c>
      <c r="U357" s="140" t="s">
        <v>5413</v>
      </c>
      <c r="V357" s="140" t="s">
        <v>14536</v>
      </c>
      <c r="W357" s="140"/>
    </row>
    <row r="358" ht="22.5" customHeight="1">
      <c r="A358" s="185">
        <v>46084.94002314815</v>
      </c>
      <c r="B358" s="186" t="s">
        <v>16169</v>
      </c>
      <c r="C358" s="186" t="s">
        <v>16170</v>
      </c>
      <c r="D358" s="186" t="s">
        <v>11286</v>
      </c>
      <c r="E358" s="188">
        <v>38781.0</v>
      </c>
      <c r="F358" s="186" t="s">
        <v>14434</v>
      </c>
      <c r="G358" s="186" t="s">
        <v>16171</v>
      </c>
      <c r="H358" s="186" t="s">
        <v>16172</v>
      </c>
      <c r="I358" s="121" t="str">
        <f>VLOOKUP(CLEAN(F358),'4-1 World Bank Categories'!$B$4:$C$220,2,FALSE)</f>
        <v>High income</v>
      </c>
      <c r="J358" s="186" t="s">
        <v>8118</v>
      </c>
      <c r="K358" s="186" t="s">
        <v>14512</v>
      </c>
      <c r="L358" s="186" t="s">
        <v>14585</v>
      </c>
      <c r="M358" s="186"/>
      <c r="N358" s="186"/>
      <c r="O358" s="186"/>
      <c r="P358" s="186" t="s">
        <v>14509</v>
      </c>
      <c r="Q358" s="183" t="s">
        <v>14510</v>
      </c>
      <c r="R358" s="133" t="s">
        <v>14516</v>
      </c>
      <c r="S358" s="189" t="s">
        <v>8116</v>
      </c>
      <c r="T358" s="142">
        <v>38781.0</v>
      </c>
      <c r="U358" s="140" t="s">
        <v>8118</v>
      </c>
      <c r="V358" s="140" t="s">
        <v>14536</v>
      </c>
      <c r="W358" s="140"/>
    </row>
    <row r="359" ht="22.5" customHeight="1">
      <c r="A359" s="185">
        <v>46084.99883101852</v>
      </c>
      <c r="B359" s="186" t="s">
        <v>6164</v>
      </c>
      <c r="C359" s="187"/>
      <c r="D359" s="186" t="s">
        <v>11286</v>
      </c>
      <c r="E359" s="188">
        <v>37032.0</v>
      </c>
      <c r="F359" s="186" t="s">
        <v>4280</v>
      </c>
      <c r="G359" s="186" t="s">
        <v>16173</v>
      </c>
      <c r="H359" s="186" t="s">
        <v>12050</v>
      </c>
      <c r="I359" s="121" t="str">
        <f>VLOOKUP(CLEAN(F359),'4-1 World Bank Categories'!$B$4:$C$220,2,FALSE)</f>
        <v>High income</v>
      </c>
      <c r="J359" s="186" t="s">
        <v>6166</v>
      </c>
      <c r="K359" s="186" t="s">
        <v>14507</v>
      </c>
      <c r="L359" s="186" t="s">
        <v>14508</v>
      </c>
      <c r="M359" s="186"/>
      <c r="N359" s="186"/>
      <c r="O359" s="186"/>
      <c r="P359" s="186" t="s">
        <v>14509</v>
      </c>
      <c r="Q359" s="206" t="s">
        <v>14510</v>
      </c>
      <c r="R359" s="133" t="s">
        <v>14516</v>
      </c>
      <c r="S359" s="189" t="s">
        <v>6164</v>
      </c>
      <c r="T359" s="142">
        <v>37032.0</v>
      </c>
      <c r="U359" s="140" t="s">
        <v>6166</v>
      </c>
      <c r="V359" s="140" t="s">
        <v>14536</v>
      </c>
      <c r="W359" s="140"/>
    </row>
    <row r="360" ht="22.5" customHeight="1">
      <c r="A360" s="212">
        <v>46085.003020833334</v>
      </c>
      <c r="B360" s="213" t="s">
        <v>4576</v>
      </c>
      <c r="C360" s="214"/>
      <c r="D360" s="213" t="s">
        <v>11286</v>
      </c>
      <c r="E360" s="215">
        <v>38631.0</v>
      </c>
      <c r="F360" s="191" t="s">
        <v>2862</v>
      </c>
      <c r="G360" s="213" t="s">
        <v>8595</v>
      </c>
      <c r="H360" s="213" t="s">
        <v>16174</v>
      </c>
      <c r="I360" s="121" t="str">
        <f>VLOOKUP(CLEAN(F360),'4-1 World Bank Categories'!$B$4:$C$220,2,FALSE)</f>
        <v>Middle income</v>
      </c>
      <c r="J360" s="213" t="s">
        <v>4578</v>
      </c>
      <c r="K360" s="213" t="s">
        <v>14507</v>
      </c>
      <c r="L360" s="213" t="s">
        <v>14508</v>
      </c>
      <c r="M360" s="213"/>
      <c r="N360" s="213"/>
      <c r="O360" s="213"/>
      <c r="P360" s="213" t="s">
        <v>14509</v>
      </c>
      <c r="Q360" s="183" t="s">
        <v>14510</v>
      </c>
      <c r="R360" s="125" t="s">
        <v>7680</v>
      </c>
      <c r="S360" s="184" t="s">
        <v>4576</v>
      </c>
      <c r="T360" s="142">
        <v>38631.0</v>
      </c>
      <c r="U360" s="140" t="s">
        <v>4578</v>
      </c>
      <c r="V360" s="140" t="s">
        <v>14536</v>
      </c>
      <c r="W360" s="140"/>
    </row>
    <row r="361" ht="22.5" customHeight="1">
      <c r="A361" s="202">
        <v>46085.09261574074</v>
      </c>
      <c r="B361" s="203" t="s">
        <v>16175</v>
      </c>
      <c r="C361" s="204"/>
      <c r="D361" s="203" t="s">
        <v>11286</v>
      </c>
      <c r="E361" s="205">
        <v>38881.0</v>
      </c>
      <c r="F361" s="203" t="s">
        <v>448</v>
      </c>
      <c r="G361" s="203" t="s">
        <v>16176</v>
      </c>
      <c r="H361" s="203" t="s">
        <v>11682</v>
      </c>
      <c r="I361" s="121" t="str">
        <f>VLOOKUP(CLEAN(F361),'4-1 World Bank Categories'!$B$4:$C$220,2,FALSE)</f>
        <v>Middle income</v>
      </c>
      <c r="J361" s="203" t="s">
        <v>4394</v>
      </c>
      <c r="K361" s="203" t="s">
        <v>14507</v>
      </c>
      <c r="L361" s="203" t="s">
        <v>14508</v>
      </c>
      <c r="M361" s="203"/>
      <c r="N361" s="203"/>
      <c r="O361" s="203"/>
      <c r="P361" s="203" t="s">
        <v>14509</v>
      </c>
      <c r="Q361" s="183" t="s">
        <v>14510</v>
      </c>
      <c r="R361" s="133" t="s">
        <v>7680</v>
      </c>
      <c r="S361" s="189" t="s">
        <v>4392</v>
      </c>
      <c r="T361" s="142">
        <v>38881.0</v>
      </c>
      <c r="U361" s="140" t="s">
        <v>4394</v>
      </c>
      <c r="V361" s="140" t="s">
        <v>16177</v>
      </c>
      <c r="W361" s="140"/>
    </row>
    <row r="362" ht="22.5" customHeight="1">
      <c r="A362" s="179">
        <v>46085.165127314816</v>
      </c>
      <c r="B362" s="180" t="s">
        <v>5679</v>
      </c>
      <c r="C362" s="181"/>
      <c r="D362" s="180" t="s">
        <v>11286</v>
      </c>
      <c r="E362" s="182">
        <v>26230.0</v>
      </c>
      <c r="F362" s="180" t="s">
        <v>5157</v>
      </c>
      <c r="G362" s="180" t="s">
        <v>16178</v>
      </c>
      <c r="H362" s="180" t="s">
        <v>16179</v>
      </c>
      <c r="I362" s="121" t="str">
        <f>VLOOKUP(CLEAN(F362),'4-1 World Bank Categories'!$B$4:$C$220,2,FALSE)</f>
        <v>Middle income</v>
      </c>
      <c r="J362" s="180" t="s">
        <v>5681</v>
      </c>
      <c r="K362" s="180" t="s">
        <v>14512</v>
      </c>
      <c r="L362" s="180" t="s">
        <v>14508</v>
      </c>
      <c r="M362" s="180"/>
      <c r="N362" s="180"/>
      <c r="O362" s="180"/>
      <c r="P362" s="180" t="s">
        <v>14509</v>
      </c>
      <c r="Q362" s="206" t="s">
        <v>14510</v>
      </c>
      <c r="R362" s="125" t="s">
        <v>7680</v>
      </c>
      <c r="S362" s="184" t="s">
        <v>5679</v>
      </c>
      <c r="T362" s="142">
        <v>26230.0</v>
      </c>
      <c r="U362" s="140" t="s">
        <v>5681</v>
      </c>
      <c r="V362" s="140" t="s">
        <v>14536</v>
      </c>
      <c r="W362" s="140"/>
    </row>
    <row r="363" ht="22.5" customHeight="1">
      <c r="A363" s="185">
        <v>46085.34982638889</v>
      </c>
      <c r="B363" s="186" t="s">
        <v>16180</v>
      </c>
      <c r="C363" s="187"/>
      <c r="D363" s="186" t="s">
        <v>11286</v>
      </c>
      <c r="E363" s="188">
        <v>27926.0</v>
      </c>
      <c r="F363" s="186" t="s">
        <v>836</v>
      </c>
      <c r="G363" s="186" t="s">
        <v>16181</v>
      </c>
      <c r="H363" s="186" t="s">
        <v>11591</v>
      </c>
      <c r="I363" s="121" t="str">
        <f>VLOOKUP(CLEAN(F363),'4-1 World Bank Categories'!$B$4:$C$220,2,FALSE)</f>
        <v>Middle income</v>
      </c>
      <c r="J363" s="186" t="s">
        <v>1655</v>
      </c>
      <c r="K363" s="186" t="s">
        <v>14512</v>
      </c>
      <c r="L363" s="186" t="s">
        <v>14508</v>
      </c>
      <c r="M363" s="186"/>
      <c r="N363" s="186"/>
      <c r="O363" s="186"/>
      <c r="P363" s="186" t="s">
        <v>14509</v>
      </c>
      <c r="Q363" s="183" t="s">
        <v>14510</v>
      </c>
      <c r="R363" s="133" t="s">
        <v>7680</v>
      </c>
      <c r="S363" s="189" t="s">
        <v>16182</v>
      </c>
      <c r="T363" s="142">
        <v>27926.0</v>
      </c>
      <c r="U363" s="140" t="s">
        <v>1655</v>
      </c>
      <c r="V363" s="140" t="s">
        <v>15477</v>
      </c>
      <c r="W363" s="140"/>
    </row>
    <row r="364" ht="22.5" customHeight="1">
      <c r="A364" s="179">
        <v>46085.64241898148</v>
      </c>
      <c r="B364" s="180" t="s">
        <v>8290</v>
      </c>
      <c r="C364" s="180" t="s">
        <v>16183</v>
      </c>
      <c r="D364" s="180" t="s">
        <v>11286</v>
      </c>
      <c r="E364" s="182">
        <v>38814.0</v>
      </c>
      <c r="F364" s="180" t="s">
        <v>14434</v>
      </c>
      <c r="G364" s="180" t="s">
        <v>16184</v>
      </c>
      <c r="H364" s="180" t="s">
        <v>11682</v>
      </c>
      <c r="I364" s="121" t="str">
        <f>VLOOKUP(CLEAN(F364),'4-1 World Bank Categories'!$B$4:$C$220,2,FALSE)</f>
        <v>High income</v>
      </c>
      <c r="J364" s="180" t="s">
        <v>16185</v>
      </c>
      <c r="K364" s="180" t="s">
        <v>14507</v>
      </c>
      <c r="L364" s="180" t="s">
        <v>14508</v>
      </c>
      <c r="M364" s="180"/>
      <c r="N364" s="180"/>
      <c r="O364" s="180"/>
      <c r="P364" s="180" t="s">
        <v>14509</v>
      </c>
      <c r="Q364" s="183" t="s">
        <v>14510</v>
      </c>
      <c r="R364" s="125" t="s">
        <v>14516</v>
      </c>
      <c r="S364" s="184" t="s">
        <v>8290</v>
      </c>
      <c r="T364" s="142">
        <v>38814.0</v>
      </c>
      <c r="U364" s="140" t="s">
        <v>8292</v>
      </c>
      <c r="V364" s="140" t="s">
        <v>14536</v>
      </c>
      <c r="W364" s="140"/>
    </row>
    <row r="365" ht="22.5" customHeight="1">
      <c r="A365" s="185">
        <v>46085.82525462963</v>
      </c>
      <c r="B365" s="186" t="s">
        <v>4288</v>
      </c>
      <c r="C365" s="186" t="s">
        <v>4288</v>
      </c>
      <c r="D365" s="186" t="s">
        <v>11316</v>
      </c>
      <c r="E365" s="188">
        <v>21478.0</v>
      </c>
      <c r="F365" s="186" t="s">
        <v>314</v>
      </c>
      <c r="G365" s="186" t="s">
        <v>16187</v>
      </c>
      <c r="H365" s="186" t="s">
        <v>16188</v>
      </c>
      <c r="I365" s="121" t="str">
        <f>VLOOKUP(CLEAN(F365),'4-1 World Bank Categories'!$B$4:$C$220,2,FALSE)</f>
        <v>Middle income</v>
      </c>
      <c r="J365" s="186" t="s">
        <v>16189</v>
      </c>
      <c r="K365" s="186" t="s">
        <v>14507</v>
      </c>
      <c r="L365" s="186" t="s">
        <v>14508</v>
      </c>
      <c r="M365" s="186"/>
      <c r="N365" s="186"/>
      <c r="O365" s="186"/>
      <c r="P365" s="186" t="s">
        <v>14509</v>
      </c>
      <c r="Q365" s="183" t="s">
        <v>14510</v>
      </c>
      <c r="R365" s="133" t="s">
        <v>7680</v>
      </c>
      <c r="S365" s="189" t="s">
        <v>4288</v>
      </c>
      <c r="T365" s="142">
        <v>21478.0</v>
      </c>
      <c r="U365" s="140" t="s">
        <v>4290</v>
      </c>
      <c r="V365" s="140" t="s">
        <v>14548</v>
      </c>
      <c r="W365" s="140"/>
    </row>
    <row r="366" ht="22.5" customHeight="1">
      <c r="A366" s="212">
        <v>46086.61739583333</v>
      </c>
      <c r="B366" s="213" t="s">
        <v>5215</v>
      </c>
      <c r="C366" s="214"/>
      <c r="D366" s="213" t="s">
        <v>11286</v>
      </c>
      <c r="E366" s="215">
        <v>38570.0</v>
      </c>
      <c r="F366" s="213" t="s">
        <v>14436</v>
      </c>
      <c r="G366" s="213" t="s">
        <v>16192</v>
      </c>
      <c r="H366" s="213" t="s">
        <v>11682</v>
      </c>
      <c r="I366" s="121" t="str">
        <f>VLOOKUP(CLEAN(F366),'4-1 World Bank Categories'!$B$4:$C$220,2,FALSE)</f>
        <v>Middle income</v>
      </c>
      <c r="J366" s="213" t="s">
        <v>5217</v>
      </c>
      <c r="K366" s="213" t="s">
        <v>14507</v>
      </c>
      <c r="L366" s="213" t="s">
        <v>14508</v>
      </c>
      <c r="M366" s="213"/>
      <c r="N366" s="213"/>
      <c r="O366" s="213"/>
      <c r="P366" s="213" t="s">
        <v>14509</v>
      </c>
      <c r="Q366" s="183" t="s">
        <v>14510</v>
      </c>
      <c r="R366" s="125" t="s">
        <v>7680</v>
      </c>
      <c r="S366" s="184" t="s">
        <v>5215</v>
      </c>
      <c r="T366" s="142">
        <v>38570.0</v>
      </c>
      <c r="U366" s="140" t="s">
        <v>5217</v>
      </c>
      <c r="V366" s="140" t="s">
        <v>14536</v>
      </c>
      <c r="W366" s="140"/>
    </row>
    <row r="367" ht="22.5" customHeight="1">
      <c r="A367" s="185">
        <v>46086.709016203706</v>
      </c>
      <c r="B367" s="186" t="s">
        <v>16193</v>
      </c>
      <c r="C367" s="186" t="s">
        <v>16194</v>
      </c>
      <c r="D367" s="186" t="s">
        <v>11316</v>
      </c>
      <c r="E367" s="188">
        <v>37047.0</v>
      </c>
      <c r="F367" s="186" t="s">
        <v>14434</v>
      </c>
      <c r="G367" s="186" t="s">
        <v>16195</v>
      </c>
      <c r="H367" s="186" t="s">
        <v>11682</v>
      </c>
      <c r="I367" s="121" t="str">
        <f>VLOOKUP(CLEAN(F367),'4-1 World Bank Categories'!$B$4:$C$220,2,FALSE)</f>
        <v>High income</v>
      </c>
      <c r="J367" s="186" t="s">
        <v>8232</v>
      </c>
      <c r="K367" s="186" t="s">
        <v>14512</v>
      </c>
      <c r="L367" s="186" t="s">
        <v>14585</v>
      </c>
      <c r="M367" s="186"/>
      <c r="N367" s="186"/>
      <c r="O367" s="186"/>
      <c r="P367" s="186" t="s">
        <v>14509</v>
      </c>
      <c r="Q367" s="183" t="s">
        <v>14510</v>
      </c>
      <c r="R367" s="133" t="s">
        <v>14516</v>
      </c>
      <c r="S367" s="189" t="s">
        <v>8230</v>
      </c>
      <c r="T367" s="142">
        <v>37047.0</v>
      </c>
      <c r="U367" s="140" t="s">
        <v>8232</v>
      </c>
      <c r="V367" s="140" t="s">
        <v>14536</v>
      </c>
      <c r="W367" s="140"/>
    </row>
    <row r="368" ht="22.5" customHeight="1">
      <c r="A368" s="212">
        <v>46086.89164351852</v>
      </c>
      <c r="B368" s="213" t="s">
        <v>16196</v>
      </c>
      <c r="C368" s="213" t="s">
        <v>16197</v>
      </c>
      <c r="D368" s="213" t="s">
        <v>11316</v>
      </c>
      <c r="E368" s="215">
        <v>39093.0</v>
      </c>
      <c r="F368" s="213" t="s">
        <v>14434</v>
      </c>
      <c r="G368" s="213" t="s">
        <v>16198</v>
      </c>
      <c r="H368" s="213" t="s">
        <v>11682</v>
      </c>
      <c r="I368" s="121" t="str">
        <f>VLOOKUP(CLEAN(F368),'4-1 World Bank Categories'!$B$4:$C$220,2,FALSE)</f>
        <v>High income</v>
      </c>
      <c r="J368" s="213" t="s">
        <v>7189</v>
      </c>
      <c r="K368" s="213" t="s">
        <v>14507</v>
      </c>
      <c r="L368" s="213" t="s">
        <v>14508</v>
      </c>
      <c r="M368" s="213"/>
      <c r="N368" s="213"/>
      <c r="O368" s="213"/>
      <c r="P368" s="213" t="s">
        <v>14509</v>
      </c>
      <c r="Q368" s="183" t="s">
        <v>14510</v>
      </c>
      <c r="R368" s="125" t="s">
        <v>14516</v>
      </c>
      <c r="S368" s="184" t="s">
        <v>7187</v>
      </c>
      <c r="T368" s="142">
        <v>39093.0</v>
      </c>
      <c r="U368" s="140" t="s">
        <v>7189</v>
      </c>
      <c r="V368" s="140" t="s">
        <v>14586</v>
      </c>
      <c r="W368" s="140"/>
    </row>
    <row r="369" ht="22.5" customHeight="1">
      <c r="A369" s="202">
        <v>46086.901967592596</v>
      </c>
      <c r="B369" s="203" t="s">
        <v>16199</v>
      </c>
      <c r="C369" s="204"/>
      <c r="D369" s="203" t="s">
        <v>11316</v>
      </c>
      <c r="E369" s="205">
        <v>34979.0</v>
      </c>
      <c r="F369" s="203" t="s">
        <v>887</v>
      </c>
      <c r="G369" s="203" t="s">
        <v>16200</v>
      </c>
      <c r="H369" s="203" t="s">
        <v>562</v>
      </c>
      <c r="I369" s="121" t="str">
        <f>VLOOKUP(CLEAN(F369),'4-1 World Bank Categories'!$B$4:$C$220,2,FALSE)</f>
        <v>Low income</v>
      </c>
      <c r="J369" s="203" t="s">
        <v>982</v>
      </c>
      <c r="K369" s="203" t="s">
        <v>14507</v>
      </c>
      <c r="L369" s="203" t="s">
        <v>14508</v>
      </c>
      <c r="M369" s="203"/>
      <c r="N369" s="203"/>
      <c r="O369" s="203"/>
      <c r="P369" s="203" t="s">
        <v>14509</v>
      </c>
      <c r="Q369" s="183" t="s">
        <v>14510</v>
      </c>
      <c r="R369" s="133" t="s">
        <v>7680</v>
      </c>
      <c r="S369" s="189" t="s">
        <v>980</v>
      </c>
      <c r="T369" s="142">
        <v>34979.0</v>
      </c>
      <c r="U369" s="140" t="s">
        <v>982</v>
      </c>
      <c r="V369" s="140" t="s">
        <v>14586</v>
      </c>
      <c r="W369" s="140"/>
    </row>
    <row r="370" ht="22.5" customHeight="1">
      <c r="A370" s="212">
        <v>46086.93767361111</v>
      </c>
      <c r="B370" s="213" t="s">
        <v>3561</v>
      </c>
      <c r="C370" s="214"/>
      <c r="D370" s="213" t="s">
        <v>11316</v>
      </c>
      <c r="E370" s="215">
        <v>36450.0</v>
      </c>
      <c r="F370" s="191" t="s">
        <v>634</v>
      </c>
      <c r="G370" s="213" t="s">
        <v>16201</v>
      </c>
      <c r="H370" s="213" t="s">
        <v>16202</v>
      </c>
      <c r="I370" s="121" t="str">
        <f>VLOOKUP(CLEAN(F370),'4-1 World Bank Categories'!$B$4:$C$220,2,FALSE)</f>
        <v>Middle income</v>
      </c>
      <c r="J370" s="213" t="s">
        <v>3562</v>
      </c>
      <c r="K370" s="213" t="s">
        <v>14507</v>
      </c>
      <c r="L370" s="213" t="s">
        <v>14508</v>
      </c>
      <c r="M370" s="213"/>
      <c r="N370" s="213"/>
      <c r="O370" s="213"/>
      <c r="P370" s="213" t="s">
        <v>14509</v>
      </c>
      <c r="Q370" s="183" t="s">
        <v>14510</v>
      </c>
      <c r="R370" s="125" t="s">
        <v>7680</v>
      </c>
      <c r="S370" s="184" t="s">
        <v>3561</v>
      </c>
      <c r="T370" s="142">
        <v>36450.0</v>
      </c>
      <c r="U370" s="140" t="s">
        <v>3562</v>
      </c>
      <c r="V370" s="140" t="s">
        <v>14536</v>
      </c>
      <c r="W370" s="140"/>
    </row>
    <row r="371" ht="22.5" customHeight="1">
      <c r="A371" s="217">
        <v>46087.65445601852</v>
      </c>
      <c r="B371" s="218" t="s">
        <v>16205</v>
      </c>
      <c r="C371" s="219"/>
      <c r="D371" s="218" t="s">
        <v>11286</v>
      </c>
      <c r="E371" s="220">
        <v>35746.0</v>
      </c>
      <c r="F371" s="218" t="s">
        <v>14436</v>
      </c>
      <c r="G371" s="218" t="s">
        <v>16206</v>
      </c>
      <c r="H371" s="218" t="s">
        <v>15132</v>
      </c>
      <c r="I371" s="121" t="str">
        <f>VLOOKUP(CLEAN(F371),'4-1 World Bank Categories'!$B$4:$C$220,2,FALSE)</f>
        <v>Middle income</v>
      </c>
      <c r="J371" s="218" t="s">
        <v>5190</v>
      </c>
      <c r="K371" s="218" t="s">
        <v>14512</v>
      </c>
      <c r="L371" s="218" t="s">
        <v>14592</v>
      </c>
      <c r="M371" s="218"/>
      <c r="N371" s="218"/>
      <c r="O371" s="218"/>
      <c r="P371" s="218" t="s">
        <v>14509</v>
      </c>
      <c r="Q371" s="183" t="s">
        <v>14510</v>
      </c>
      <c r="R371" s="125" t="s">
        <v>7680</v>
      </c>
      <c r="S371" s="184" t="s">
        <v>5188</v>
      </c>
      <c r="T371" s="142">
        <v>35746.0</v>
      </c>
      <c r="U371" s="140" t="s">
        <v>5190</v>
      </c>
      <c r="V371" s="140" t="s">
        <v>14586</v>
      </c>
      <c r="W371" s="140"/>
    </row>
    <row r="372" ht="22.5" customHeight="1">
      <c r="A372" s="217">
        <v>46088.13543981482</v>
      </c>
      <c r="B372" s="218" t="s">
        <v>8827</v>
      </c>
      <c r="C372" s="219"/>
      <c r="D372" s="218" t="s">
        <v>11286</v>
      </c>
      <c r="E372" s="220">
        <v>36163.0</v>
      </c>
      <c r="F372" s="218" t="s">
        <v>161</v>
      </c>
      <c r="G372" s="218" t="s">
        <v>16164</v>
      </c>
      <c r="H372" s="218" t="s">
        <v>16213</v>
      </c>
      <c r="I372" s="121" t="str">
        <f>VLOOKUP(CLEAN(F372),'4-1 World Bank Categories'!$B$4:$C$220,2,FALSE)</f>
        <v>Middle income</v>
      </c>
      <c r="J372" s="218" t="s">
        <v>5585</v>
      </c>
      <c r="K372" s="218" t="s">
        <v>14507</v>
      </c>
      <c r="L372" s="218" t="s">
        <v>14508</v>
      </c>
      <c r="M372" s="218"/>
      <c r="N372" s="218"/>
      <c r="O372" s="218"/>
      <c r="P372" s="218" t="s">
        <v>14509</v>
      </c>
      <c r="Q372" s="183" t="s">
        <v>14510</v>
      </c>
      <c r="R372" s="133" t="s">
        <v>7680</v>
      </c>
      <c r="S372" s="184" t="s">
        <v>8827</v>
      </c>
      <c r="T372" s="142">
        <v>36163.0</v>
      </c>
      <c r="U372" s="140" t="s">
        <v>5585</v>
      </c>
      <c r="V372" s="140" t="s">
        <v>14536</v>
      </c>
      <c r="W372" s="140"/>
    </row>
    <row r="373" ht="22.5" customHeight="1">
      <c r="A373" s="221">
        <v>46090.05347222222</v>
      </c>
      <c r="B373" s="222" t="s">
        <v>16219</v>
      </c>
      <c r="C373" s="223"/>
      <c r="D373" s="222" t="s">
        <v>11286</v>
      </c>
      <c r="E373" s="224">
        <v>38330.0</v>
      </c>
      <c r="F373" s="186" t="s">
        <v>634</v>
      </c>
      <c r="G373" s="222" t="s">
        <v>16220</v>
      </c>
      <c r="H373" s="222" t="s">
        <v>204</v>
      </c>
      <c r="I373" s="121" t="str">
        <f>VLOOKUP(CLEAN(F373),'4-1 World Bank Categories'!$B$4:$C$220,2,FALSE)</f>
        <v>Middle income</v>
      </c>
      <c r="J373" s="222" t="s">
        <v>8466</v>
      </c>
      <c r="K373" s="222" t="s">
        <v>14507</v>
      </c>
      <c r="L373" s="222" t="s">
        <v>14508</v>
      </c>
      <c r="M373" s="222"/>
      <c r="N373" s="222"/>
      <c r="O373" s="222"/>
      <c r="P373" s="222" t="s">
        <v>14509</v>
      </c>
      <c r="Q373" s="183" t="s">
        <v>14510</v>
      </c>
      <c r="R373" s="133" t="s">
        <v>7680</v>
      </c>
      <c r="S373" s="189" t="s">
        <v>16219</v>
      </c>
      <c r="T373" s="142">
        <v>38330.0</v>
      </c>
      <c r="U373" s="140" t="s">
        <v>8466</v>
      </c>
      <c r="V373" s="140" t="s">
        <v>14536</v>
      </c>
      <c r="W373" s="140"/>
    </row>
    <row r="374" ht="22.5" customHeight="1">
      <c r="A374" s="217">
        <v>46090.30479166667</v>
      </c>
      <c r="B374" s="218" t="s">
        <v>16221</v>
      </c>
      <c r="C374" s="219"/>
      <c r="D374" s="218" t="s">
        <v>11286</v>
      </c>
      <c r="E374" s="220">
        <v>29089.0</v>
      </c>
      <c r="F374" s="218" t="s">
        <v>8310</v>
      </c>
      <c r="G374" s="218" t="s">
        <v>16222</v>
      </c>
      <c r="H374" s="218" t="s">
        <v>16223</v>
      </c>
      <c r="I374" s="121" t="str">
        <f>VLOOKUP(CLEAN(F374),'4-1 World Bank Categories'!$B$4:$C$220,2,FALSE)</f>
        <v>Middle income</v>
      </c>
      <c r="J374" s="218" t="s">
        <v>9297</v>
      </c>
      <c r="K374" s="218" t="s">
        <v>14512</v>
      </c>
      <c r="L374" s="218" t="s">
        <v>14508</v>
      </c>
      <c r="M374" s="218" t="s">
        <v>16224</v>
      </c>
      <c r="N374" s="218"/>
      <c r="O374" s="218"/>
      <c r="P374" s="218" t="s">
        <v>14509</v>
      </c>
      <c r="Q374" s="183" t="s">
        <v>14510</v>
      </c>
      <c r="R374" s="125" t="s">
        <v>7680</v>
      </c>
      <c r="S374" s="184" t="s">
        <v>16225</v>
      </c>
      <c r="T374" s="142">
        <v>29089.0</v>
      </c>
      <c r="U374" s="140" t="s">
        <v>9297</v>
      </c>
      <c r="V374" s="140" t="s">
        <v>14586</v>
      </c>
      <c r="W374" s="140"/>
    </row>
    <row r="375" ht="22.5" customHeight="1">
      <c r="A375" s="225">
        <v>46090.38443287037</v>
      </c>
      <c r="B375" s="226" t="s">
        <v>11601</v>
      </c>
      <c r="C375" s="226" t="s">
        <v>16226</v>
      </c>
      <c r="D375" s="226" t="s">
        <v>11316</v>
      </c>
      <c r="E375" s="227">
        <v>32873.0</v>
      </c>
      <c r="F375" s="226" t="s">
        <v>299</v>
      </c>
      <c r="G375" s="226" t="s">
        <v>266</v>
      </c>
      <c r="H375" s="226" t="s">
        <v>16227</v>
      </c>
      <c r="I375" s="121" t="str">
        <f>VLOOKUP(CLEAN(F375),'4-1 World Bank Categories'!$B$4:$C$220,2,FALSE)</f>
        <v>Low income</v>
      </c>
      <c r="J375" s="226" t="s">
        <v>3549</v>
      </c>
      <c r="K375" s="226" t="s">
        <v>14507</v>
      </c>
      <c r="L375" s="226" t="s">
        <v>14508</v>
      </c>
      <c r="M375" s="226" t="s">
        <v>16228</v>
      </c>
      <c r="N375" s="222" t="s">
        <v>16229</v>
      </c>
      <c r="O375" s="121" t="s">
        <v>14773</v>
      </c>
      <c r="P375" s="226" t="s">
        <v>14509</v>
      </c>
      <c r="Q375" s="183" t="s">
        <v>14510</v>
      </c>
      <c r="R375" s="133" t="s">
        <v>7680</v>
      </c>
      <c r="S375" s="189" t="s">
        <v>3547</v>
      </c>
      <c r="T375" s="142">
        <v>32873.0</v>
      </c>
      <c r="U375" s="140" t="s">
        <v>3549</v>
      </c>
      <c r="V375" s="140" t="s">
        <v>14694</v>
      </c>
      <c r="W375" s="140"/>
    </row>
    <row r="376" ht="22.5" customHeight="1">
      <c r="A376" s="228">
        <v>46090.973138078705</v>
      </c>
      <c r="B376" s="229" t="s">
        <v>16230</v>
      </c>
      <c r="C376" s="229"/>
      <c r="D376" s="229" t="s">
        <v>11286</v>
      </c>
      <c r="E376" s="230">
        <v>32164.0</v>
      </c>
      <c r="F376" s="229" t="s">
        <v>14698</v>
      </c>
      <c r="G376" s="229" t="s">
        <v>16231</v>
      </c>
      <c r="H376" s="229" t="s">
        <v>13838</v>
      </c>
      <c r="I376" s="121" t="str">
        <f>VLOOKUP(CLEAN(F376),'4-1 World Bank Categories'!$B$4:$C$220,2,FALSE)</f>
        <v>Middle income</v>
      </c>
      <c r="J376" s="229" t="s">
        <v>14236</v>
      </c>
      <c r="K376" s="229" t="s">
        <v>14507</v>
      </c>
      <c r="L376" s="229" t="s">
        <v>14508</v>
      </c>
      <c r="M376" s="229"/>
      <c r="N376" s="229"/>
      <c r="O376" s="229"/>
      <c r="P376" s="229" t="s">
        <v>14509</v>
      </c>
      <c r="Q376" s="206" t="s">
        <v>14510</v>
      </c>
      <c r="R376" s="133" t="s">
        <v>7680</v>
      </c>
      <c r="S376" s="189" t="s">
        <v>8612</v>
      </c>
      <c r="T376" s="142">
        <v>32164.0</v>
      </c>
      <c r="U376" s="140" t="s">
        <v>8614</v>
      </c>
      <c r="V376" s="140" t="s">
        <v>14586</v>
      </c>
      <c r="W376" s="140"/>
    </row>
    <row r="377" ht="22.5" customHeight="1">
      <c r="A377" s="195">
        <v>46091.53504503472</v>
      </c>
      <c r="B377" s="196" t="s">
        <v>16234</v>
      </c>
      <c r="C377" s="197"/>
      <c r="D377" s="196" t="s">
        <v>11316</v>
      </c>
      <c r="E377" s="198">
        <v>32078.0</v>
      </c>
      <c r="F377" s="196" t="s">
        <v>272</v>
      </c>
      <c r="G377" s="196" t="s">
        <v>16235</v>
      </c>
      <c r="H377" s="234" t="s">
        <v>16236</v>
      </c>
      <c r="I377" s="121" t="str">
        <f>VLOOKUP(CLEAN(F377),'4-1 World Bank Categories'!$B$4:$C$220,2,FALSE)</f>
        <v>Low income</v>
      </c>
      <c r="J377" s="234" t="s">
        <v>1245</v>
      </c>
      <c r="K377" s="234" t="s">
        <v>14507</v>
      </c>
      <c r="L377" s="234" t="s">
        <v>9241</v>
      </c>
      <c r="M377" s="235"/>
      <c r="N377" s="234"/>
      <c r="O377" s="234"/>
      <c r="P377" s="234" t="s">
        <v>14509</v>
      </c>
      <c r="Q377" s="124" t="s">
        <v>14510</v>
      </c>
      <c r="R377" s="125" t="s">
        <v>7680</v>
      </c>
      <c r="S377" s="236" t="s">
        <v>1243</v>
      </c>
      <c r="T377" s="127"/>
      <c r="U377" s="127"/>
      <c r="V377" s="127"/>
      <c r="W377" s="127"/>
    </row>
    <row r="378" ht="22.5" customHeight="1">
      <c r="A378" s="237">
        <v>46091.94488163195</v>
      </c>
      <c r="B378" s="238" t="s">
        <v>16237</v>
      </c>
      <c r="C378" s="238"/>
      <c r="D378" s="238" t="s">
        <v>11286</v>
      </c>
      <c r="E378" s="239">
        <v>35775.0</v>
      </c>
      <c r="F378" s="238" t="s">
        <v>14651</v>
      </c>
      <c r="G378" s="238" t="s">
        <v>16238</v>
      </c>
      <c r="H378" s="238" t="s">
        <v>16239</v>
      </c>
      <c r="I378" s="121" t="str">
        <f>VLOOKUP(CLEAN(F378),'4-1 World Bank Categories'!$B$4:$C$220,2,FALSE)</f>
        <v>Middle income</v>
      </c>
      <c r="J378" s="238" t="s">
        <v>8847</v>
      </c>
      <c r="K378" s="238" t="s">
        <v>14512</v>
      </c>
      <c r="L378" s="238" t="s">
        <v>14876</v>
      </c>
      <c r="M378" s="238" t="s">
        <v>16240</v>
      </c>
      <c r="N378" s="238"/>
      <c r="O378" s="238"/>
      <c r="P378" s="238" t="s">
        <v>14509</v>
      </c>
      <c r="Q378" s="206" t="s">
        <v>14510</v>
      </c>
      <c r="R378" s="133" t="s">
        <v>7680</v>
      </c>
      <c r="S378" s="189" t="s">
        <v>8845</v>
      </c>
      <c r="T378" s="142">
        <v>35775.0</v>
      </c>
      <c r="U378" s="140" t="s">
        <v>8847</v>
      </c>
      <c r="V378" s="140" t="s">
        <v>14586</v>
      </c>
      <c r="W378" s="140"/>
    </row>
    <row r="379" ht="22.5" customHeight="1">
      <c r="A379" s="237">
        <v>46092.231993333335</v>
      </c>
      <c r="B379" s="238" t="s">
        <v>8067</v>
      </c>
      <c r="C379" s="238" t="s">
        <v>8067</v>
      </c>
      <c r="D379" s="238" t="s">
        <v>11286</v>
      </c>
      <c r="E379" s="239">
        <v>36988.0</v>
      </c>
      <c r="F379" s="238" t="s">
        <v>3154</v>
      </c>
      <c r="G379" s="238" t="s">
        <v>15298</v>
      </c>
      <c r="H379" s="238" t="s">
        <v>16245</v>
      </c>
      <c r="I379" s="121" t="str">
        <f>VLOOKUP(CLEAN(F379),'4-1 World Bank Categories'!$B$4:$C$220,2,FALSE)</f>
        <v>Middle income</v>
      </c>
      <c r="J379" s="238" t="s">
        <v>8069</v>
      </c>
      <c r="K379" s="238" t="s">
        <v>14507</v>
      </c>
      <c r="L379" s="238" t="s">
        <v>14508</v>
      </c>
      <c r="M379" s="238"/>
      <c r="N379" s="238"/>
      <c r="O379" s="238"/>
      <c r="P379" s="238" t="s">
        <v>14509</v>
      </c>
      <c r="Q379" s="183" t="s">
        <v>14510</v>
      </c>
      <c r="R379" s="133" t="s">
        <v>7680</v>
      </c>
      <c r="S379" s="189" t="s">
        <v>8067</v>
      </c>
      <c r="T379" s="142">
        <v>36988.0</v>
      </c>
      <c r="U379" s="140" t="s">
        <v>8069</v>
      </c>
      <c r="V379" s="140" t="s">
        <v>14536</v>
      </c>
      <c r="W379" s="140"/>
    </row>
    <row r="380" ht="22.5" customHeight="1">
      <c r="A380" s="240">
        <v>46092.232045069446</v>
      </c>
      <c r="B380" s="241" t="s">
        <v>16246</v>
      </c>
      <c r="C380" s="241" t="s">
        <v>16246</v>
      </c>
      <c r="D380" s="241" t="s">
        <v>11316</v>
      </c>
      <c r="E380" s="242">
        <v>37138.0</v>
      </c>
      <c r="F380" s="241" t="s">
        <v>3154</v>
      </c>
      <c r="G380" s="241" t="s">
        <v>15298</v>
      </c>
      <c r="H380" s="241" t="s">
        <v>246</v>
      </c>
      <c r="I380" s="121" t="str">
        <f>VLOOKUP(CLEAN(F380),'4-1 World Bank Categories'!$B$4:$C$220,2,FALSE)</f>
        <v>Middle income</v>
      </c>
      <c r="J380" s="241" t="s">
        <v>8055</v>
      </c>
      <c r="K380" s="241" t="s">
        <v>14507</v>
      </c>
      <c r="L380" s="241" t="s">
        <v>14508</v>
      </c>
      <c r="M380" s="241"/>
      <c r="N380" s="241"/>
      <c r="O380" s="241"/>
      <c r="P380" s="241" t="s">
        <v>14509</v>
      </c>
      <c r="Q380" s="183" t="s">
        <v>14510</v>
      </c>
      <c r="R380" s="233" t="s">
        <v>7680</v>
      </c>
      <c r="S380" s="184" t="s">
        <v>8053</v>
      </c>
      <c r="T380" s="142">
        <v>37138.0</v>
      </c>
      <c r="U380" s="140" t="s">
        <v>8055</v>
      </c>
      <c r="V380" s="140" t="s">
        <v>14586</v>
      </c>
      <c r="W380" s="140"/>
    </row>
    <row r="381" ht="22.5" customHeight="1">
      <c r="A381" s="231">
        <v>46093.08768642361</v>
      </c>
      <c r="B381" s="197" t="s">
        <v>16247</v>
      </c>
      <c r="C381" s="197"/>
      <c r="D381" s="197" t="s">
        <v>11316</v>
      </c>
      <c r="E381" s="232">
        <v>27592.0</v>
      </c>
      <c r="F381" s="197" t="s">
        <v>16248</v>
      </c>
      <c r="G381" s="197" t="s">
        <v>16249</v>
      </c>
      <c r="H381" s="197" t="s">
        <v>562</v>
      </c>
      <c r="I381" s="121" t="str">
        <f>VLOOKUP(CLEAN(F381),'4-1 World Bank Categories'!$B$4:$C$220,2,FALSE)</f>
        <v>Middle income</v>
      </c>
      <c r="J381" s="197" t="s">
        <v>9866</v>
      </c>
      <c r="K381" s="197" t="s">
        <v>14507</v>
      </c>
      <c r="L381" s="197" t="s">
        <v>14508</v>
      </c>
      <c r="M381" s="197"/>
      <c r="N381" s="197"/>
      <c r="O381" s="197"/>
      <c r="P381" s="197" t="s">
        <v>14509</v>
      </c>
      <c r="Q381" s="124" t="s">
        <v>14510</v>
      </c>
      <c r="R381" s="233" t="s">
        <v>14516</v>
      </c>
      <c r="S381" s="218" t="s">
        <v>9864</v>
      </c>
      <c r="T381" s="243">
        <v>27592.0</v>
      </c>
      <c r="U381" s="148" t="s">
        <v>9866</v>
      </c>
      <c r="V381" s="148" t="s">
        <v>14536</v>
      </c>
      <c r="W381" s="148"/>
    </row>
    <row r="382" ht="22.5" customHeight="1">
      <c r="A382" s="240">
        <v>46093.9166965162</v>
      </c>
      <c r="B382" s="241" t="s">
        <v>16250</v>
      </c>
      <c r="C382" s="241"/>
      <c r="D382" s="241" t="s">
        <v>11286</v>
      </c>
      <c r="E382" s="242">
        <v>23417.0</v>
      </c>
      <c r="F382" s="241" t="s">
        <v>836</v>
      </c>
      <c r="G382" s="241" t="s">
        <v>16251</v>
      </c>
      <c r="H382" s="241" t="s">
        <v>16252</v>
      </c>
      <c r="I382" s="121" t="str">
        <f>VLOOKUP(CLEAN(F382),'4-1 World Bank Categories'!$B$4:$C$220,2,FALSE)</f>
        <v>Middle income</v>
      </c>
      <c r="J382" s="241" t="s">
        <v>1786</v>
      </c>
      <c r="K382" s="241" t="s">
        <v>14507</v>
      </c>
      <c r="L382" s="241" t="s">
        <v>14648</v>
      </c>
      <c r="M382" s="241" t="s">
        <v>16253</v>
      </c>
      <c r="N382" s="241"/>
      <c r="O382" s="241"/>
      <c r="P382" s="241" t="s">
        <v>14509</v>
      </c>
      <c r="Q382" s="244" t="s">
        <v>14510</v>
      </c>
      <c r="R382" s="133" t="s">
        <v>7680</v>
      </c>
      <c r="S382" s="241"/>
      <c r="T382" s="155"/>
      <c r="U382" s="155"/>
      <c r="V382" s="155"/>
      <c r="W382" s="127"/>
    </row>
    <row r="383" ht="22.5" customHeight="1">
      <c r="A383" s="237">
        <v>46094.75865118056</v>
      </c>
      <c r="B383" s="238" t="s">
        <v>16255</v>
      </c>
      <c r="C383" s="238" t="s">
        <v>767</v>
      </c>
      <c r="D383" s="238" t="s">
        <v>11286</v>
      </c>
      <c r="E383" s="239">
        <v>27229.0</v>
      </c>
      <c r="F383" s="238" t="s">
        <v>634</v>
      </c>
      <c r="G383" s="238" t="s">
        <v>16256</v>
      </c>
      <c r="H383" s="238" t="s">
        <v>16257</v>
      </c>
      <c r="I383" s="121" t="str">
        <f>VLOOKUP(CLEAN(F383),'4-1 World Bank Categories'!$B$4:$C$220,2,FALSE)</f>
        <v>Middle income</v>
      </c>
      <c r="J383" s="238" t="s">
        <v>6608</v>
      </c>
      <c r="K383" s="238" t="s">
        <v>14507</v>
      </c>
      <c r="L383" s="238" t="s">
        <v>14508</v>
      </c>
      <c r="M383" s="238"/>
      <c r="N383" s="238"/>
      <c r="O383" s="238"/>
      <c r="P383" s="238" t="s">
        <v>14509</v>
      </c>
      <c r="Q383" s="244" t="s">
        <v>14510</v>
      </c>
      <c r="R383" s="125" t="s">
        <v>7680</v>
      </c>
      <c r="S383" s="238"/>
      <c r="T383" s="155"/>
      <c r="U383" s="155"/>
      <c r="V383" s="155"/>
      <c r="W383" s="127"/>
    </row>
    <row r="384" ht="22.5" customHeight="1">
      <c r="A384" s="237">
        <v>46095.11671037037</v>
      </c>
      <c r="B384" s="238" t="s">
        <v>5853</v>
      </c>
      <c r="C384" s="238"/>
      <c r="D384" s="238" t="s">
        <v>11286</v>
      </c>
      <c r="E384" s="239">
        <v>37191.0</v>
      </c>
      <c r="F384" s="238" t="s">
        <v>2212</v>
      </c>
      <c r="G384" s="238" t="s">
        <v>16258</v>
      </c>
      <c r="H384" s="238" t="s">
        <v>11435</v>
      </c>
      <c r="I384" s="121" t="str">
        <f>VLOOKUP(CLEAN(F384),'4-1 World Bank Categories'!$B$4:$C$220,2,FALSE)</f>
        <v>High income</v>
      </c>
      <c r="J384" s="238" t="s">
        <v>5850</v>
      </c>
      <c r="K384" s="238" t="s">
        <v>14507</v>
      </c>
      <c r="L384" s="238" t="s">
        <v>14508</v>
      </c>
      <c r="M384" s="238"/>
      <c r="N384" s="238"/>
      <c r="O384" s="238"/>
      <c r="P384" s="238" t="s">
        <v>14509</v>
      </c>
      <c r="Q384" s="244" t="s">
        <v>14510</v>
      </c>
      <c r="R384" s="125" t="s">
        <v>14516</v>
      </c>
      <c r="S384" s="238"/>
      <c r="T384" s="155"/>
      <c r="U384" s="155"/>
      <c r="V384" s="155"/>
      <c r="W384" s="127"/>
    </row>
    <row r="385" ht="22.5" customHeight="1">
      <c r="A385" s="245">
        <v>46096.71849526621</v>
      </c>
      <c r="B385" s="246" t="s">
        <v>16259</v>
      </c>
      <c r="C385" s="246"/>
      <c r="D385" s="246" t="s">
        <v>11316</v>
      </c>
      <c r="E385" s="247">
        <v>33666.0</v>
      </c>
      <c r="F385" s="246" t="s">
        <v>3319</v>
      </c>
      <c r="G385" s="246" t="s">
        <v>16260</v>
      </c>
      <c r="H385" s="246" t="s">
        <v>13838</v>
      </c>
      <c r="I385" s="121" t="str">
        <f>VLOOKUP(CLEAN(F385),'4-1 World Bank Categories'!$B$4:$C$220,2,FALSE)</f>
        <v>Middle income</v>
      </c>
      <c r="J385" s="246" t="s">
        <v>3317</v>
      </c>
      <c r="K385" s="246" t="s">
        <v>14507</v>
      </c>
      <c r="L385" s="246" t="s">
        <v>14508</v>
      </c>
      <c r="M385" s="246"/>
      <c r="N385" s="246"/>
      <c r="O385" s="246"/>
      <c r="P385" s="246" t="s">
        <v>14509</v>
      </c>
      <c r="Q385" s="244" t="s">
        <v>14510</v>
      </c>
      <c r="R385" s="133" t="s">
        <v>7680</v>
      </c>
      <c r="S385" s="241"/>
      <c r="T385" s="155"/>
      <c r="U385" s="155"/>
      <c r="V385" s="155"/>
      <c r="W385" s="127"/>
    </row>
    <row r="386" ht="22.5" customHeight="1">
      <c r="A386" s="248">
        <v>46096.75683752315</v>
      </c>
      <c r="B386" s="249" t="s">
        <v>4735</v>
      </c>
      <c r="C386" s="249" t="s">
        <v>16261</v>
      </c>
      <c r="D386" s="249" t="s">
        <v>11286</v>
      </c>
      <c r="E386" s="250">
        <v>29214.0</v>
      </c>
      <c r="F386" s="249" t="s">
        <v>738</v>
      </c>
      <c r="G386" s="249" t="s">
        <v>16262</v>
      </c>
      <c r="H386" s="249" t="s">
        <v>16263</v>
      </c>
      <c r="I386" s="121" t="str">
        <f>VLOOKUP(CLEAN(F386),'4-1 World Bank Categories'!$B$4:$C$220,2,FALSE)</f>
        <v>Middle income</v>
      </c>
      <c r="J386" s="249" t="s">
        <v>4737</v>
      </c>
      <c r="K386" s="249" t="s">
        <v>14512</v>
      </c>
      <c r="L386" s="249" t="s">
        <v>14585</v>
      </c>
      <c r="M386" s="249"/>
      <c r="N386" s="249"/>
      <c r="O386" s="249"/>
      <c r="P386" s="249" t="s">
        <v>14509</v>
      </c>
      <c r="Q386" s="244" t="s">
        <v>14510</v>
      </c>
      <c r="R386" s="125" t="s">
        <v>7680</v>
      </c>
      <c r="S386" s="249"/>
      <c r="T386" s="122"/>
      <c r="U386" s="122"/>
      <c r="V386" s="122"/>
      <c r="W386" s="122"/>
    </row>
    <row r="387" ht="22.5" customHeight="1">
      <c r="A387" s="251">
        <v>46098.97137050926</v>
      </c>
      <c r="B387" s="127" t="s">
        <v>16264</v>
      </c>
      <c r="C387" s="155"/>
      <c r="D387" s="127" t="s">
        <v>11316</v>
      </c>
      <c r="E387" s="252">
        <v>37300.0</v>
      </c>
      <c r="F387" s="253" t="s">
        <v>4280</v>
      </c>
      <c r="G387" s="127" t="s">
        <v>16265</v>
      </c>
      <c r="H387" s="127" t="s">
        <v>11682</v>
      </c>
      <c r="I387" s="121" t="str">
        <f>VLOOKUP(CLEAN(F387),'4-1 World Bank Categories'!$B$4:$C$220,2,FALSE)</f>
        <v>High income</v>
      </c>
      <c r="J387" s="127" t="s">
        <v>6978</v>
      </c>
      <c r="K387" s="127" t="s">
        <v>14507</v>
      </c>
      <c r="L387" s="127" t="s">
        <v>14592</v>
      </c>
      <c r="M387" s="155"/>
      <c r="N387" s="155"/>
      <c r="O387" s="155"/>
      <c r="P387" s="127" t="s">
        <v>14509</v>
      </c>
      <c r="Q387" s="244" t="s">
        <v>14510</v>
      </c>
      <c r="R387" s="133" t="s">
        <v>14516</v>
      </c>
      <c r="S387" s="254" t="s">
        <v>6976</v>
      </c>
      <c r="T387" s="155"/>
      <c r="U387" s="155"/>
      <c r="V387" s="155"/>
      <c r="W387" s="127"/>
    </row>
    <row r="388" ht="22.5" customHeight="1">
      <c r="A388" s="251">
        <v>46099.04363166667</v>
      </c>
      <c r="B388" s="127" t="s">
        <v>13276</v>
      </c>
      <c r="C388" s="155"/>
      <c r="D388" s="127" t="s">
        <v>11286</v>
      </c>
      <c r="E388" s="252">
        <v>32021.0</v>
      </c>
      <c r="F388" s="255" t="s">
        <v>948</v>
      </c>
      <c r="G388" s="127" t="s">
        <v>16266</v>
      </c>
      <c r="H388" s="127" t="s">
        <v>13280</v>
      </c>
      <c r="I388" s="121" t="str">
        <f>VLOOKUP(CLEAN(F388),'4-1 World Bank Categories'!$B$4:$C$220,2,FALSE)</f>
        <v>Middle income</v>
      </c>
      <c r="J388" s="127" t="s">
        <v>5418</v>
      </c>
      <c r="K388" s="127" t="s">
        <v>14512</v>
      </c>
      <c r="L388" s="127" t="s">
        <v>14508</v>
      </c>
      <c r="M388" s="155"/>
      <c r="N388" s="155"/>
      <c r="O388" s="155"/>
      <c r="P388" s="127" t="s">
        <v>14509</v>
      </c>
      <c r="Q388" s="244" t="s">
        <v>14510</v>
      </c>
      <c r="R388" s="125" t="s">
        <v>7680</v>
      </c>
      <c r="S388" s="256" t="s">
        <v>5416</v>
      </c>
      <c r="T388" s="155"/>
      <c r="U388" s="155"/>
      <c r="V388" s="155"/>
      <c r="W388" s="127"/>
    </row>
    <row r="389" ht="22.5" customHeight="1">
      <c r="A389" s="251">
        <v>46099.052083877315</v>
      </c>
      <c r="B389" s="127" t="s">
        <v>9973</v>
      </c>
      <c r="C389" s="127" t="s">
        <v>9973</v>
      </c>
      <c r="D389" s="127" t="s">
        <v>11286</v>
      </c>
      <c r="E389" s="252">
        <v>36587.0</v>
      </c>
      <c r="F389" s="253" t="s">
        <v>221</v>
      </c>
      <c r="G389" s="127" t="s">
        <v>16267</v>
      </c>
      <c r="H389" s="127" t="s">
        <v>11682</v>
      </c>
      <c r="I389" s="121" t="str">
        <f>VLOOKUP(CLEAN(F389),'4-1 World Bank Categories'!$B$4:$C$220,2,FALSE)</f>
        <v>High income</v>
      </c>
      <c r="J389" s="127" t="s">
        <v>9975</v>
      </c>
      <c r="K389" s="127" t="s">
        <v>14507</v>
      </c>
      <c r="L389" s="127" t="s">
        <v>14508</v>
      </c>
      <c r="M389" s="155"/>
      <c r="N389" s="155"/>
      <c r="O389" s="155"/>
      <c r="P389" s="127" t="s">
        <v>14509</v>
      </c>
      <c r="Q389" s="244" t="s">
        <v>14510</v>
      </c>
      <c r="R389" s="133" t="s">
        <v>14516</v>
      </c>
      <c r="S389" s="254" t="s">
        <v>9973</v>
      </c>
      <c r="T389" s="155"/>
      <c r="U389" s="155"/>
      <c r="V389" s="155"/>
      <c r="W389" s="127"/>
    </row>
    <row r="390" ht="22.5" customHeight="1">
      <c r="A390" s="251">
        <v>46099.07369762732</v>
      </c>
      <c r="B390" s="127" t="s">
        <v>16268</v>
      </c>
      <c r="C390" s="155"/>
      <c r="D390" s="127" t="s">
        <v>11316</v>
      </c>
      <c r="E390" s="252">
        <v>34032.0</v>
      </c>
      <c r="F390" s="255" t="s">
        <v>2820</v>
      </c>
      <c r="G390" s="127" t="s">
        <v>16269</v>
      </c>
      <c r="H390" s="127" t="s">
        <v>16270</v>
      </c>
      <c r="I390" s="121" t="str">
        <f>VLOOKUP(CLEAN(F390),'4-1 World Bank Categories'!$B$4:$C$220,2,FALSE)</f>
        <v>Middle income</v>
      </c>
      <c r="J390" s="127" t="s">
        <v>10177</v>
      </c>
      <c r="K390" s="127" t="s">
        <v>14507</v>
      </c>
      <c r="L390" s="127" t="s">
        <v>14508</v>
      </c>
      <c r="M390" s="155"/>
      <c r="N390" s="155"/>
      <c r="O390" s="155"/>
      <c r="P390" s="127" t="s">
        <v>14509</v>
      </c>
      <c r="Q390" s="244" t="s">
        <v>14510</v>
      </c>
      <c r="R390" s="125" t="s">
        <v>7680</v>
      </c>
      <c r="S390" s="256"/>
      <c r="T390" s="155"/>
      <c r="U390" s="155"/>
      <c r="V390" s="155"/>
      <c r="W390" s="127"/>
    </row>
    <row r="391" ht="22.5" customHeight="1">
      <c r="A391" s="251">
        <v>46099.16570358796</v>
      </c>
      <c r="B391" s="127" t="s">
        <v>16271</v>
      </c>
      <c r="C391" s="155"/>
      <c r="D391" s="127" t="s">
        <v>11316</v>
      </c>
      <c r="E391" s="252">
        <v>29346.0</v>
      </c>
      <c r="F391" s="255" t="s">
        <v>3616</v>
      </c>
      <c r="G391" s="127" t="s">
        <v>16272</v>
      </c>
      <c r="H391" s="127" t="s">
        <v>11590</v>
      </c>
      <c r="I391" s="121" t="str">
        <f>VLOOKUP(CLEAN(F391),'4-1 World Bank Categories'!$B$4:$C$220,2,FALSE)</f>
        <v>Middle income</v>
      </c>
      <c r="J391" s="127" t="s">
        <v>7617</v>
      </c>
      <c r="K391" s="127" t="s">
        <v>14507</v>
      </c>
      <c r="L391" s="127" t="s">
        <v>14508</v>
      </c>
      <c r="M391" s="155"/>
      <c r="N391" s="155"/>
      <c r="O391" s="155"/>
      <c r="P391" s="127" t="s">
        <v>14509</v>
      </c>
      <c r="Q391" s="244" t="s">
        <v>14510</v>
      </c>
      <c r="R391" s="125" t="s">
        <v>7680</v>
      </c>
      <c r="S391" s="256" t="s">
        <v>7615</v>
      </c>
      <c r="T391" s="155"/>
      <c r="U391" s="155"/>
      <c r="V391" s="155"/>
      <c r="W391" s="127"/>
    </row>
    <row r="392" ht="22.5" customHeight="1">
      <c r="A392" s="251">
        <v>46099.350211296296</v>
      </c>
      <c r="B392" s="127" t="s">
        <v>16276</v>
      </c>
      <c r="C392" s="155"/>
      <c r="D392" s="127" t="s">
        <v>11316</v>
      </c>
      <c r="E392" s="252">
        <v>25525.0</v>
      </c>
      <c r="F392" s="255" t="s">
        <v>14415</v>
      </c>
      <c r="G392" s="127" t="s">
        <v>266</v>
      </c>
      <c r="H392" s="127" t="s">
        <v>16277</v>
      </c>
      <c r="I392" s="121" t="str">
        <f>VLOOKUP(CLEAN(F392),'4-1 World Bank Categories'!$B$4:$C$220,2,FALSE)</f>
        <v>Middle income</v>
      </c>
      <c r="J392" s="127" t="s">
        <v>1824</v>
      </c>
      <c r="K392" s="127" t="s">
        <v>14507</v>
      </c>
      <c r="L392" s="127" t="s">
        <v>14508</v>
      </c>
      <c r="M392" s="127" t="s">
        <v>16278</v>
      </c>
      <c r="N392" s="155"/>
      <c r="O392" s="155"/>
      <c r="P392" s="127" t="s">
        <v>14509</v>
      </c>
      <c r="Q392" s="244" t="s">
        <v>14510</v>
      </c>
      <c r="R392" s="125" t="s">
        <v>7680</v>
      </c>
      <c r="S392" s="256" t="s">
        <v>1822</v>
      </c>
      <c r="T392" s="155"/>
      <c r="U392" s="155"/>
      <c r="V392" s="155"/>
      <c r="W392" s="127"/>
    </row>
    <row r="393" ht="22.5" customHeight="1">
      <c r="A393" s="251">
        <v>46099.75315960648</v>
      </c>
      <c r="B393" s="127" t="s">
        <v>16279</v>
      </c>
      <c r="C393" s="155"/>
      <c r="D393" s="127" t="s">
        <v>11316</v>
      </c>
      <c r="E393" s="252">
        <v>30619.0</v>
      </c>
      <c r="F393" s="255" t="s">
        <v>14407</v>
      </c>
      <c r="G393" s="127" t="s">
        <v>16280</v>
      </c>
      <c r="H393" s="127" t="s">
        <v>16281</v>
      </c>
      <c r="I393" s="121" t="str">
        <f>VLOOKUP(CLEAN(F393),'4-1 World Bank Categories'!$B$4:$C$220,2,FALSE)</f>
        <v>Low income</v>
      </c>
      <c r="J393" s="127" t="s">
        <v>2423</v>
      </c>
      <c r="K393" s="127" t="s">
        <v>14507</v>
      </c>
      <c r="L393" s="127" t="s">
        <v>14508</v>
      </c>
      <c r="M393" s="155"/>
      <c r="N393" s="155"/>
      <c r="O393" s="155"/>
      <c r="P393" s="127" t="s">
        <v>14509</v>
      </c>
      <c r="Q393" s="244" t="s">
        <v>14510</v>
      </c>
      <c r="R393" s="125" t="s">
        <v>7680</v>
      </c>
      <c r="S393" s="256" t="s">
        <v>16282</v>
      </c>
      <c r="T393" s="155"/>
      <c r="U393" s="155"/>
      <c r="V393" s="155"/>
      <c r="W393" s="127"/>
    </row>
    <row r="394" ht="22.5" customHeight="1">
      <c r="A394" s="251">
        <v>46099.905534398145</v>
      </c>
      <c r="B394" s="127" t="s">
        <v>3409</v>
      </c>
      <c r="C394" s="155"/>
      <c r="D394" s="127" t="s">
        <v>11316</v>
      </c>
      <c r="E394" s="252">
        <v>33660.0</v>
      </c>
      <c r="F394" s="253" t="s">
        <v>663</v>
      </c>
      <c r="G394" s="127" t="s">
        <v>16283</v>
      </c>
      <c r="H394" s="127" t="s">
        <v>16284</v>
      </c>
      <c r="I394" s="121" t="str">
        <f>VLOOKUP(CLEAN(F394),'4-1 World Bank Categories'!$B$4:$C$220,2,FALSE)</f>
        <v>Middle income</v>
      </c>
      <c r="J394" s="127" t="s">
        <v>661</v>
      </c>
      <c r="K394" s="127" t="s">
        <v>14507</v>
      </c>
      <c r="L394" s="127" t="s">
        <v>14508</v>
      </c>
      <c r="M394" s="155"/>
      <c r="N394" s="155"/>
      <c r="O394" s="155"/>
      <c r="P394" s="127" t="s">
        <v>14509</v>
      </c>
      <c r="Q394" s="244" t="s">
        <v>14510</v>
      </c>
      <c r="R394" s="133" t="s">
        <v>7680</v>
      </c>
      <c r="S394" s="254" t="s">
        <v>659</v>
      </c>
      <c r="T394" s="155"/>
      <c r="U394" s="155"/>
      <c r="V394" s="155"/>
      <c r="W394" s="127"/>
    </row>
    <row r="395" ht="22.5" customHeight="1">
      <c r="A395" s="251">
        <v>46100.67716533565</v>
      </c>
      <c r="B395" s="127" t="s">
        <v>16285</v>
      </c>
      <c r="C395" s="127" t="s">
        <v>16286</v>
      </c>
      <c r="D395" s="127" t="s">
        <v>11316</v>
      </c>
      <c r="E395" s="252">
        <v>37910.0</v>
      </c>
      <c r="F395" s="255" t="s">
        <v>14434</v>
      </c>
      <c r="G395" s="127" t="s">
        <v>16287</v>
      </c>
      <c r="H395" s="127" t="s">
        <v>7454</v>
      </c>
      <c r="I395" s="121" t="str">
        <f>VLOOKUP(CLEAN(F395),'4-1 World Bank Categories'!$B$4:$C$220,2,FALSE)</f>
        <v>High income</v>
      </c>
      <c r="J395" s="127" t="s">
        <v>16288</v>
      </c>
      <c r="K395" s="127" t="s">
        <v>14507</v>
      </c>
      <c r="L395" s="127" t="s">
        <v>14508</v>
      </c>
      <c r="M395" s="155"/>
      <c r="N395" s="155"/>
      <c r="O395" s="155"/>
      <c r="P395" s="127" t="s">
        <v>14509</v>
      </c>
      <c r="Q395" s="244" t="s">
        <v>14510</v>
      </c>
      <c r="R395" s="125" t="s">
        <v>14516</v>
      </c>
      <c r="S395" s="256" t="s">
        <v>7161</v>
      </c>
      <c r="T395" s="155"/>
      <c r="U395" s="155"/>
      <c r="V395" s="155"/>
      <c r="W395" s="127"/>
    </row>
    <row r="396" ht="22.5" customHeight="1">
      <c r="A396" s="251">
        <v>46100.89842143518</v>
      </c>
      <c r="B396" s="127" t="s">
        <v>3427</v>
      </c>
      <c r="C396" s="155"/>
      <c r="D396" s="127" t="s">
        <v>11316</v>
      </c>
      <c r="E396" s="252">
        <v>36768.0</v>
      </c>
      <c r="F396" s="255" t="s">
        <v>1251</v>
      </c>
      <c r="G396" s="127" t="s">
        <v>16289</v>
      </c>
      <c r="H396" s="127" t="s">
        <v>11682</v>
      </c>
      <c r="I396" s="121" t="str">
        <f>VLOOKUP(CLEAN(F396),'4-1 World Bank Categories'!$B$4:$C$220,2,FALSE)</f>
        <v>Middle income</v>
      </c>
      <c r="J396" s="127" t="s">
        <v>3429</v>
      </c>
      <c r="K396" s="127" t="s">
        <v>14507</v>
      </c>
      <c r="L396" s="127" t="s">
        <v>14508</v>
      </c>
      <c r="M396" s="155"/>
      <c r="N396" s="155"/>
      <c r="O396" s="155"/>
      <c r="P396" s="127" t="s">
        <v>14509</v>
      </c>
      <c r="Q396" s="244" t="s">
        <v>14510</v>
      </c>
      <c r="R396" s="133" t="s">
        <v>7680</v>
      </c>
      <c r="S396" s="256" t="s">
        <v>3427</v>
      </c>
      <c r="T396" s="155"/>
      <c r="U396" s="155"/>
      <c r="V396" s="155"/>
      <c r="W396" s="127"/>
    </row>
    <row r="397" ht="22.5" customHeight="1">
      <c r="A397" s="251">
        <v>46101.032405983795</v>
      </c>
      <c r="B397" s="127" t="s">
        <v>8080</v>
      </c>
      <c r="C397" s="155"/>
      <c r="D397" s="127" t="s">
        <v>11316</v>
      </c>
      <c r="E397" s="252">
        <v>27175.0</v>
      </c>
      <c r="F397" s="253" t="s">
        <v>122</v>
      </c>
      <c r="G397" s="127" t="s">
        <v>266</v>
      </c>
      <c r="H397" s="127" t="s">
        <v>16290</v>
      </c>
      <c r="I397" s="121" t="str">
        <f>VLOOKUP(CLEAN(F397),'4-1 World Bank Categories'!$B$4:$C$220,2,FALSE)</f>
        <v>Middle income</v>
      </c>
      <c r="J397" s="127" t="s">
        <v>16291</v>
      </c>
      <c r="K397" s="127" t="s">
        <v>14507</v>
      </c>
      <c r="L397" s="127" t="s">
        <v>14508</v>
      </c>
      <c r="M397" s="155"/>
      <c r="N397" s="155"/>
      <c r="O397" s="155"/>
      <c r="P397" s="127" t="s">
        <v>14509</v>
      </c>
      <c r="Q397" s="244" t="s">
        <v>14510</v>
      </c>
      <c r="R397" s="125" t="s">
        <v>7680</v>
      </c>
      <c r="S397" s="254" t="s">
        <v>8080</v>
      </c>
      <c r="T397" s="155"/>
      <c r="U397" s="155"/>
      <c r="V397" s="155"/>
      <c r="W397" s="127"/>
    </row>
    <row r="398" ht="22.5" customHeight="1">
      <c r="A398" s="251">
        <v>46101.508015451385</v>
      </c>
      <c r="B398" s="127" t="s">
        <v>16292</v>
      </c>
      <c r="C398" s="127" t="s">
        <v>16293</v>
      </c>
      <c r="D398" s="127" t="s">
        <v>11286</v>
      </c>
      <c r="E398" s="252">
        <v>36544.0</v>
      </c>
      <c r="F398" s="255" t="s">
        <v>14434</v>
      </c>
      <c r="G398" s="127" t="s">
        <v>16294</v>
      </c>
      <c r="H398" s="127" t="s">
        <v>11682</v>
      </c>
      <c r="I398" s="121" t="str">
        <f>VLOOKUP(CLEAN(F398),'4-1 World Bank Categories'!$B$4:$C$220,2,FALSE)</f>
        <v>High income</v>
      </c>
      <c r="J398" s="127" t="s">
        <v>9319</v>
      </c>
      <c r="K398" s="127" t="s">
        <v>14512</v>
      </c>
      <c r="L398" s="127" t="s">
        <v>16295</v>
      </c>
      <c r="M398" s="155"/>
      <c r="N398" s="155"/>
      <c r="O398" s="155"/>
      <c r="P398" s="127" t="s">
        <v>14509</v>
      </c>
      <c r="Q398" s="244" t="s">
        <v>14510</v>
      </c>
      <c r="R398" s="133" t="s">
        <v>14516</v>
      </c>
      <c r="S398" s="256" t="s">
        <v>9318</v>
      </c>
      <c r="T398" s="155"/>
      <c r="U398" s="155"/>
      <c r="V398" s="155"/>
      <c r="W398" s="127"/>
    </row>
    <row r="399" ht="22.5" customHeight="1">
      <c r="A399" s="251">
        <v>46101.684119259255</v>
      </c>
      <c r="B399" s="127" t="s">
        <v>13578</v>
      </c>
      <c r="C399" s="127" t="s">
        <v>16296</v>
      </c>
      <c r="D399" s="127" t="s">
        <v>11316</v>
      </c>
      <c r="E399" s="252">
        <v>33970.0</v>
      </c>
      <c r="F399" s="253" t="s">
        <v>550</v>
      </c>
      <c r="G399" s="127" t="s">
        <v>16297</v>
      </c>
      <c r="H399" s="127" t="s">
        <v>16298</v>
      </c>
      <c r="I399" s="121" t="str">
        <f>VLOOKUP(CLEAN(F399),'4-1 World Bank Categories'!$B$4:$C$220,2,FALSE)</f>
        <v>Low income</v>
      </c>
      <c r="J399" s="127" t="s">
        <v>1240</v>
      </c>
      <c r="K399" s="127" t="s">
        <v>14507</v>
      </c>
      <c r="L399" s="127" t="s">
        <v>14508</v>
      </c>
      <c r="M399" s="155"/>
      <c r="N399" s="155"/>
      <c r="O399" s="155"/>
      <c r="P399" s="127" t="s">
        <v>14509</v>
      </c>
      <c r="Q399" s="244" t="s">
        <v>14510</v>
      </c>
      <c r="R399" s="233" t="s">
        <v>7680</v>
      </c>
      <c r="S399" s="254" t="s">
        <v>16299</v>
      </c>
      <c r="T399" s="155"/>
      <c r="U399" s="155"/>
      <c r="V399" s="155"/>
      <c r="W399" s="127"/>
    </row>
    <row r="400" ht="22.5" customHeight="1">
      <c r="A400" s="258">
        <v>46101.86591299769</v>
      </c>
      <c r="B400" s="122" t="s">
        <v>16300</v>
      </c>
      <c r="C400" s="122" t="s">
        <v>16301</v>
      </c>
      <c r="D400" s="122" t="s">
        <v>11316</v>
      </c>
      <c r="E400" s="259">
        <v>18055.0</v>
      </c>
      <c r="F400" s="260" t="s">
        <v>15522</v>
      </c>
      <c r="G400" s="122" t="s">
        <v>16302</v>
      </c>
      <c r="H400" s="122" t="s">
        <v>16303</v>
      </c>
      <c r="I400" s="121" t="str">
        <f>VLOOKUP(CLEAN(F400),'4-1 World Bank Categories'!$B$4:$C$220,2,FALSE)</f>
        <v>High income</v>
      </c>
      <c r="J400" s="122" t="s">
        <v>9940</v>
      </c>
      <c r="K400" s="122" t="s">
        <v>14512</v>
      </c>
      <c r="L400" s="122" t="s">
        <v>14585</v>
      </c>
      <c r="M400" s="122"/>
      <c r="N400" s="122"/>
      <c r="O400" s="122"/>
      <c r="P400" s="122" t="s">
        <v>14509</v>
      </c>
      <c r="Q400" s="244" t="s">
        <v>14510</v>
      </c>
      <c r="R400" s="233" t="s">
        <v>14516</v>
      </c>
      <c r="S400" s="261" t="s">
        <v>16304</v>
      </c>
      <c r="T400" s="122"/>
      <c r="U400" s="122"/>
      <c r="V400" s="122"/>
      <c r="W400" s="122"/>
    </row>
    <row r="401" ht="22.5" customHeight="1">
      <c r="A401" s="251">
        <v>46102.655898171295</v>
      </c>
      <c r="B401" s="127" t="s">
        <v>4485</v>
      </c>
      <c r="C401" s="155"/>
      <c r="D401" s="127" t="s">
        <v>11286</v>
      </c>
      <c r="E401" s="252">
        <v>36326.0</v>
      </c>
      <c r="F401" s="127" t="s">
        <v>161</v>
      </c>
      <c r="G401" s="127" t="s">
        <v>16305</v>
      </c>
      <c r="H401" s="127" t="s">
        <v>11674</v>
      </c>
      <c r="I401" s="121" t="str">
        <f>VLOOKUP(CLEAN(F401),'4-1 World Bank Categories'!$B$4:$C$220,2,FALSE)</f>
        <v>Middle income</v>
      </c>
      <c r="J401" s="127" t="s">
        <v>4487</v>
      </c>
      <c r="K401" s="127" t="s">
        <v>14507</v>
      </c>
      <c r="L401" s="127" t="s">
        <v>14508</v>
      </c>
      <c r="M401" s="155"/>
      <c r="N401" s="155"/>
      <c r="O401" s="155"/>
      <c r="P401" s="127" t="s">
        <v>14509</v>
      </c>
      <c r="Q401" s="244" t="s">
        <v>14510</v>
      </c>
      <c r="R401" s="262" t="s">
        <v>14516</v>
      </c>
      <c r="S401" s="263" t="s">
        <v>16306</v>
      </c>
      <c r="T401" s="264">
        <v>36326.0</v>
      </c>
      <c r="U401" s="263" t="s">
        <v>4487</v>
      </c>
      <c r="V401" s="148" t="s">
        <v>16307</v>
      </c>
      <c r="W401" s="148"/>
    </row>
    <row r="402" ht="22.5" customHeight="1">
      <c r="A402" s="251">
        <v>46104.807750555556</v>
      </c>
      <c r="B402" s="127" t="s">
        <v>16308</v>
      </c>
      <c r="C402" s="155"/>
      <c r="D402" s="127" t="s">
        <v>11316</v>
      </c>
      <c r="E402" s="252">
        <v>27929.0</v>
      </c>
      <c r="F402" s="127" t="s">
        <v>221</v>
      </c>
      <c r="G402" s="127" t="s">
        <v>16309</v>
      </c>
      <c r="H402" s="127" t="s">
        <v>16310</v>
      </c>
      <c r="I402" s="121" t="str">
        <f>VLOOKUP(CLEAN(F402),'4-1 World Bank Categories'!$B$4:$C$220,2,FALSE)</f>
        <v>High income</v>
      </c>
      <c r="J402" s="127" t="s">
        <v>9769</v>
      </c>
      <c r="K402" s="127" t="s">
        <v>14507</v>
      </c>
      <c r="L402" s="127" t="s">
        <v>14508</v>
      </c>
      <c r="M402" s="155"/>
      <c r="N402" s="155"/>
      <c r="O402" s="155"/>
      <c r="P402" s="127" t="s">
        <v>14509</v>
      </c>
      <c r="Q402" s="244" t="s">
        <v>14510</v>
      </c>
      <c r="R402" s="265" t="s">
        <v>7680</v>
      </c>
      <c r="S402" s="263" t="s">
        <v>9767</v>
      </c>
      <c r="T402" s="264">
        <v>27929.0</v>
      </c>
      <c r="U402" s="263" t="s">
        <v>9769</v>
      </c>
      <c r="V402" s="148" t="s">
        <v>16307</v>
      </c>
      <c r="W402" s="148"/>
    </row>
    <row r="403" ht="22.5" customHeight="1">
      <c r="A403" s="251">
        <v>46104.84656618055</v>
      </c>
      <c r="B403" s="127" t="s">
        <v>16311</v>
      </c>
      <c r="C403" s="127" t="s">
        <v>16312</v>
      </c>
      <c r="D403" s="127" t="s">
        <v>11286</v>
      </c>
      <c r="E403" s="252">
        <v>37708.0</v>
      </c>
      <c r="F403" s="255" t="s">
        <v>14434</v>
      </c>
      <c r="G403" s="127" t="s">
        <v>16313</v>
      </c>
      <c r="H403" s="127" t="s">
        <v>16314</v>
      </c>
      <c r="I403" s="121" t="str">
        <f>VLOOKUP(CLEAN(F403),'4-1 World Bank Categories'!$B$4:$C$220,2,FALSE)</f>
        <v>High income</v>
      </c>
      <c r="J403" s="127" t="s">
        <v>7657</v>
      </c>
      <c r="K403" s="127" t="s">
        <v>14507</v>
      </c>
      <c r="L403" s="127" t="s">
        <v>14508</v>
      </c>
      <c r="M403" s="155"/>
      <c r="N403" s="155"/>
      <c r="O403" s="155"/>
      <c r="P403" s="127" t="s">
        <v>14509</v>
      </c>
      <c r="Q403" s="244" t="s">
        <v>14510</v>
      </c>
      <c r="R403" s="262" t="s">
        <v>14516</v>
      </c>
      <c r="S403" s="263" t="s">
        <v>7655</v>
      </c>
      <c r="T403" s="264">
        <v>37708.0</v>
      </c>
      <c r="U403" s="263" t="s">
        <v>7657</v>
      </c>
      <c r="V403" s="148" t="s">
        <v>16307</v>
      </c>
      <c r="W403" s="148"/>
    </row>
    <row r="404" ht="22.5" customHeight="1">
      <c r="A404" s="251">
        <v>46106.800996782404</v>
      </c>
      <c r="B404" s="127" t="s">
        <v>7406</v>
      </c>
      <c r="C404" s="155"/>
      <c r="D404" s="127" t="s">
        <v>11286</v>
      </c>
      <c r="E404" s="252">
        <v>33452.0</v>
      </c>
      <c r="F404" s="127" t="s">
        <v>738</v>
      </c>
      <c r="G404" s="127" t="s">
        <v>16321</v>
      </c>
      <c r="H404" s="127" t="s">
        <v>16322</v>
      </c>
      <c r="I404" s="121" t="str">
        <f>VLOOKUP(CLEAN(F404),'4-1 World Bank Categories'!$B$4:$C$220,2,FALSE)</f>
        <v>Middle income</v>
      </c>
      <c r="J404" s="127" t="s">
        <v>7408</v>
      </c>
      <c r="K404" s="127" t="s">
        <v>14507</v>
      </c>
      <c r="L404" s="127" t="s">
        <v>14508</v>
      </c>
      <c r="M404" s="155"/>
      <c r="N404" s="155"/>
      <c r="O404" s="155"/>
      <c r="P404" s="127" t="s">
        <v>14509</v>
      </c>
      <c r="Q404" s="244" t="s">
        <v>14510</v>
      </c>
      <c r="R404" s="265" t="s">
        <v>7680</v>
      </c>
      <c r="S404" s="263" t="s">
        <v>7406</v>
      </c>
      <c r="T404" s="264">
        <v>33452.0</v>
      </c>
      <c r="U404" s="263" t="s">
        <v>7408</v>
      </c>
      <c r="V404" s="148" t="s">
        <v>16307</v>
      </c>
      <c r="W404" s="148"/>
    </row>
    <row r="405" ht="22.5" customHeight="1">
      <c r="A405" s="251">
        <v>46107.03512943287</v>
      </c>
      <c r="B405" s="127" t="s">
        <v>16326</v>
      </c>
      <c r="C405" s="155"/>
      <c r="D405" s="127" t="s">
        <v>11316</v>
      </c>
      <c r="E405" s="252">
        <v>32319.0</v>
      </c>
      <c r="F405" s="255" t="s">
        <v>1251</v>
      </c>
      <c r="G405" s="127" t="s">
        <v>16327</v>
      </c>
      <c r="H405" s="127" t="s">
        <v>562</v>
      </c>
      <c r="I405" s="121" t="str">
        <f>VLOOKUP(CLEAN(F405),'4-1 World Bank Categories'!$B$4:$C$220,2,FALSE)</f>
        <v>Middle income</v>
      </c>
      <c r="J405" s="127" t="s">
        <v>13115</v>
      </c>
      <c r="K405" s="127" t="s">
        <v>14507</v>
      </c>
      <c r="L405" s="127" t="s">
        <v>14508</v>
      </c>
      <c r="M405" s="155"/>
      <c r="N405" s="155"/>
      <c r="O405" s="155"/>
      <c r="P405" s="127" t="s">
        <v>14509</v>
      </c>
      <c r="Q405" s="244" t="s">
        <v>14510</v>
      </c>
      <c r="R405" s="265" t="s">
        <v>7680</v>
      </c>
      <c r="S405" s="263" t="s">
        <v>3423</v>
      </c>
      <c r="T405" s="264">
        <v>32319.0</v>
      </c>
      <c r="U405" s="263" t="s">
        <v>3425</v>
      </c>
      <c r="V405" s="148" t="s">
        <v>16307</v>
      </c>
      <c r="W405" s="148"/>
    </row>
    <row r="406" ht="22.5" customHeight="1">
      <c r="A406" s="251">
        <v>46107.04317927083</v>
      </c>
      <c r="B406" s="127" t="s">
        <v>16328</v>
      </c>
      <c r="C406" s="155"/>
      <c r="D406" s="127" t="s">
        <v>11316</v>
      </c>
      <c r="E406" s="252">
        <v>28885.0</v>
      </c>
      <c r="F406" s="255" t="s">
        <v>1251</v>
      </c>
      <c r="G406" s="127" t="s">
        <v>16329</v>
      </c>
      <c r="H406" s="127" t="s">
        <v>11590</v>
      </c>
      <c r="I406" s="121" t="str">
        <f>VLOOKUP(CLEAN(F406),'4-1 World Bank Categories'!$B$4:$C$220,2,FALSE)</f>
        <v>Middle income</v>
      </c>
      <c r="J406" s="127" t="s">
        <v>16330</v>
      </c>
      <c r="K406" s="127" t="s">
        <v>14507</v>
      </c>
      <c r="L406" s="257" t="s">
        <v>9241</v>
      </c>
      <c r="M406" s="155"/>
      <c r="N406" s="155"/>
      <c r="O406" s="155"/>
      <c r="P406" s="127" t="s">
        <v>14509</v>
      </c>
      <c r="Q406" s="244" t="s">
        <v>14510</v>
      </c>
      <c r="R406" s="262" t="s">
        <v>7680</v>
      </c>
      <c r="S406" s="263" t="s">
        <v>3607</v>
      </c>
      <c r="T406" s="264">
        <v>28885.0</v>
      </c>
      <c r="U406" s="263" t="s">
        <v>3609</v>
      </c>
      <c r="V406" s="148" t="s">
        <v>16307</v>
      </c>
      <c r="W406" s="148"/>
    </row>
    <row r="407" ht="22.5" customHeight="1">
      <c r="A407" s="251">
        <v>46107.13391322916</v>
      </c>
      <c r="B407" s="127" t="s">
        <v>16331</v>
      </c>
      <c r="C407" s="155"/>
      <c r="D407" s="127" t="s">
        <v>11286</v>
      </c>
      <c r="E407" s="252">
        <v>29327.0</v>
      </c>
      <c r="F407" s="127" t="s">
        <v>122</v>
      </c>
      <c r="G407" s="127" t="s">
        <v>16332</v>
      </c>
      <c r="H407" s="127" t="s">
        <v>562</v>
      </c>
      <c r="I407" s="121" t="str">
        <f>VLOOKUP(CLEAN(F407),'4-1 World Bank Categories'!$B$4:$C$220,2,FALSE)</f>
        <v>Middle income</v>
      </c>
      <c r="J407" s="127" t="s">
        <v>6927</v>
      </c>
      <c r="K407" s="127" t="s">
        <v>14512</v>
      </c>
      <c r="L407" s="127" t="s">
        <v>14876</v>
      </c>
      <c r="M407" s="127" t="s">
        <v>16333</v>
      </c>
      <c r="N407" s="127" t="s">
        <v>16334</v>
      </c>
      <c r="O407" s="127" t="s">
        <v>14630</v>
      </c>
      <c r="P407" s="127" t="s">
        <v>14509</v>
      </c>
      <c r="Q407" s="244" t="s">
        <v>14510</v>
      </c>
      <c r="R407" s="266" t="s">
        <v>14516</v>
      </c>
      <c r="S407" s="263" t="s">
        <v>6915</v>
      </c>
      <c r="T407" s="264">
        <v>29327.0</v>
      </c>
      <c r="U407" s="267" t="s">
        <v>6917</v>
      </c>
      <c r="V407" s="148" t="s">
        <v>16335</v>
      </c>
      <c r="W407" s="148"/>
    </row>
    <row r="408" ht="22.5" customHeight="1">
      <c r="A408" s="251">
        <v>46107.14978399305</v>
      </c>
      <c r="B408" s="127" t="s">
        <v>16336</v>
      </c>
      <c r="C408" s="155"/>
      <c r="D408" s="127" t="s">
        <v>11316</v>
      </c>
      <c r="E408" s="252">
        <v>27674.0</v>
      </c>
      <c r="F408" s="127" t="s">
        <v>122</v>
      </c>
      <c r="G408" s="127" t="s">
        <v>13010</v>
      </c>
      <c r="H408" s="127" t="s">
        <v>14521</v>
      </c>
      <c r="I408" s="121" t="str">
        <f>VLOOKUP(CLEAN(F408),'4-1 World Bank Categories'!$B$4:$C$220,2,FALSE)</f>
        <v>Middle income</v>
      </c>
      <c r="J408" s="127" t="s">
        <v>6927</v>
      </c>
      <c r="K408" s="127" t="s">
        <v>14512</v>
      </c>
      <c r="L408" s="127" t="s">
        <v>14876</v>
      </c>
      <c r="M408" s="127" t="s">
        <v>16337</v>
      </c>
      <c r="N408" s="155"/>
      <c r="O408" s="155"/>
      <c r="P408" s="127" t="s">
        <v>14509</v>
      </c>
      <c r="Q408" s="244" t="s">
        <v>14510</v>
      </c>
      <c r="R408" s="268" t="s">
        <v>14516</v>
      </c>
      <c r="S408" s="263" t="s">
        <v>6921</v>
      </c>
      <c r="T408" s="264">
        <v>27674.0</v>
      </c>
      <c r="U408" s="267" t="s">
        <v>6923</v>
      </c>
      <c r="V408" s="148" t="s">
        <v>16335</v>
      </c>
      <c r="W408" s="148"/>
    </row>
    <row r="409" ht="22.5" customHeight="1">
      <c r="A409" s="251">
        <v>46107.67321028935</v>
      </c>
      <c r="B409" s="127" t="s">
        <v>16338</v>
      </c>
      <c r="C409" s="155"/>
      <c r="D409" s="127" t="s">
        <v>11316</v>
      </c>
      <c r="E409" s="252">
        <v>35766.0</v>
      </c>
      <c r="F409" s="127" t="s">
        <v>3518</v>
      </c>
      <c r="G409" s="127" t="s">
        <v>266</v>
      </c>
      <c r="H409" s="127" t="s">
        <v>16339</v>
      </c>
      <c r="I409" s="121" t="str">
        <f>VLOOKUP(CLEAN(F409),'4-1 World Bank Categories'!$B$4:$C$220,2,FALSE)</f>
        <v>High income</v>
      </c>
      <c r="J409" s="127" t="s">
        <v>9064</v>
      </c>
      <c r="K409" s="127" t="s">
        <v>14507</v>
      </c>
      <c r="L409" s="127" t="s">
        <v>14508</v>
      </c>
      <c r="M409" s="155"/>
      <c r="N409" s="155"/>
      <c r="O409" s="155"/>
      <c r="P409" s="127" t="s">
        <v>14509</v>
      </c>
      <c r="Q409" s="244" t="s">
        <v>14510</v>
      </c>
      <c r="R409" s="265" t="s">
        <v>7680</v>
      </c>
      <c r="S409" s="263" t="s">
        <v>9062</v>
      </c>
      <c r="T409" s="264">
        <v>35766.0</v>
      </c>
      <c r="U409" s="263" t="s">
        <v>9064</v>
      </c>
      <c r="V409" s="148" t="s">
        <v>16307</v>
      </c>
      <c r="W409" s="148"/>
    </row>
    <row r="410" ht="22.5" customHeight="1">
      <c r="A410" s="251">
        <v>46107.910014629626</v>
      </c>
      <c r="B410" s="127" t="s">
        <v>1662</v>
      </c>
      <c r="C410" s="155"/>
      <c r="D410" s="127" t="s">
        <v>11286</v>
      </c>
      <c r="E410" s="252">
        <v>26825.0</v>
      </c>
      <c r="F410" s="127" t="s">
        <v>5631</v>
      </c>
      <c r="G410" s="127" t="s">
        <v>16340</v>
      </c>
      <c r="H410" s="127" t="s">
        <v>15529</v>
      </c>
      <c r="I410" s="121" t="str">
        <f>VLOOKUP(CLEAN(F410),'4-1 World Bank Categories'!$B$4:$C$220,2,FALSE)</f>
        <v>High income</v>
      </c>
      <c r="J410" s="127" t="s">
        <v>1664</v>
      </c>
      <c r="K410" s="127" t="s">
        <v>14507</v>
      </c>
      <c r="L410" s="127" t="s">
        <v>14508</v>
      </c>
      <c r="M410" s="155"/>
      <c r="N410" s="155"/>
      <c r="O410" s="155"/>
      <c r="P410" s="127" t="s">
        <v>14509</v>
      </c>
      <c r="Q410" s="244" t="s">
        <v>14510</v>
      </c>
      <c r="R410" s="262" t="s">
        <v>14516</v>
      </c>
      <c r="S410" s="269" t="s">
        <v>1662</v>
      </c>
      <c r="T410" s="264">
        <v>26825.0</v>
      </c>
      <c r="U410" s="263" t="s">
        <v>1664</v>
      </c>
      <c r="V410" s="148" t="s">
        <v>16307</v>
      </c>
      <c r="W410" s="148"/>
    </row>
    <row r="411" ht="22.5" customHeight="1">
      <c r="A411" s="251">
        <v>46109.01119922454</v>
      </c>
      <c r="B411" s="127" t="s">
        <v>8007</v>
      </c>
      <c r="C411" s="155"/>
      <c r="D411" s="127" t="s">
        <v>11286</v>
      </c>
      <c r="E411" s="252">
        <v>37755.0</v>
      </c>
      <c r="F411" s="127" t="s">
        <v>14414</v>
      </c>
      <c r="G411" s="127" t="s">
        <v>16341</v>
      </c>
      <c r="H411" s="127" t="s">
        <v>16342</v>
      </c>
      <c r="I411" s="121" t="str">
        <f>VLOOKUP(CLEAN(F411),'4-1 World Bank Categories'!$B$4:$C$220,2,FALSE)</f>
        <v>Middle income</v>
      </c>
      <c r="J411" s="127" t="s">
        <v>8009</v>
      </c>
      <c r="K411" s="127" t="s">
        <v>14507</v>
      </c>
      <c r="L411" s="127" t="s">
        <v>14508</v>
      </c>
      <c r="M411" s="155"/>
      <c r="N411" s="155"/>
      <c r="O411" s="155"/>
      <c r="P411" s="127" t="s">
        <v>14509</v>
      </c>
      <c r="Q411" s="244" t="s">
        <v>14510</v>
      </c>
      <c r="R411" s="262" t="s">
        <v>7680</v>
      </c>
      <c r="S411" s="263" t="s">
        <v>16343</v>
      </c>
      <c r="T411" s="264">
        <v>37755.0</v>
      </c>
      <c r="U411" s="263" t="s">
        <v>8009</v>
      </c>
      <c r="V411" s="148" t="s">
        <v>16307</v>
      </c>
      <c r="W411" s="148"/>
    </row>
    <row r="412" ht="22.5" customHeight="1">
      <c r="A412" s="251">
        <v>46109.10447259259</v>
      </c>
      <c r="B412" s="127" t="s">
        <v>7292</v>
      </c>
      <c r="C412" s="127" t="s">
        <v>16344</v>
      </c>
      <c r="D412" s="127" t="s">
        <v>11286</v>
      </c>
      <c r="E412" s="252">
        <v>36097.0</v>
      </c>
      <c r="F412" s="127" t="s">
        <v>7295</v>
      </c>
      <c r="G412" s="127" t="s">
        <v>266</v>
      </c>
      <c r="H412" s="127" t="s">
        <v>16345</v>
      </c>
      <c r="I412" s="121" t="str">
        <f>VLOOKUP(CLEAN(F412),'4-1 World Bank Categories'!$B$4:$C$220,2,FALSE)</f>
        <v>Middle income</v>
      </c>
      <c r="J412" s="127" t="s">
        <v>7294</v>
      </c>
      <c r="K412" s="127" t="s">
        <v>14507</v>
      </c>
      <c r="L412" s="127" t="s">
        <v>14508</v>
      </c>
      <c r="M412" s="155"/>
      <c r="N412" s="155"/>
      <c r="O412" s="155"/>
      <c r="P412" s="127" t="s">
        <v>14509</v>
      </c>
      <c r="Q412" s="244" t="s">
        <v>14510</v>
      </c>
      <c r="R412" s="265" t="s">
        <v>7680</v>
      </c>
      <c r="S412" s="263" t="s">
        <v>7292</v>
      </c>
      <c r="T412" s="264">
        <v>36097.0</v>
      </c>
      <c r="U412" s="263" t="s">
        <v>7294</v>
      </c>
      <c r="V412" s="148" t="s">
        <v>16307</v>
      </c>
      <c r="W412" s="148"/>
    </row>
    <row r="413" ht="22.5" customHeight="1">
      <c r="A413" s="251">
        <v>46109.25370498843</v>
      </c>
      <c r="B413" s="127" t="s">
        <v>11905</v>
      </c>
      <c r="C413" s="127" t="s">
        <v>11906</v>
      </c>
      <c r="D413" s="127" t="s">
        <v>11286</v>
      </c>
      <c r="E413" s="252">
        <v>37565.0</v>
      </c>
      <c r="F413" s="127" t="s">
        <v>887</v>
      </c>
      <c r="G413" s="127" t="s">
        <v>16346</v>
      </c>
      <c r="H413" s="127" t="s">
        <v>16347</v>
      </c>
      <c r="I413" s="121" t="str">
        <f>VLOOKUP(CLEAN(F413),'4-1 World Bank Categories'!$B$4:$C$220,2,FALSE)</f>
        <v>Low income</v>
      </c>
      <c r="J413" s="127" t="s">
        <v>3148</v>
      </c>
      <c r="K413" s="127" t="s">
        <v>14507</v>
      </c>
      <c r="L413" s="127" t="s">
        <v>14508</v>
      </c>
      <c r="M413" s="155"/>
      <c r="N413" s="155"/>
      <c r="O413" s="155"/>
      <c r="P413" s="127" t="s">
        <v>14509</v>
      </c>
      <c r="Q413" s="244" t="s">
        <v>14510</v>
      </c>
      <c r="R413" s="262" t="s">
        <v>7680</v>
      </c>
      <c r="S413" s="263" t="s">
        <v>16348</v>
      </c>
      <c r="T413" s="264">
        <v>37565.0</v>
      </c>
      <c r="U413" s="263" t="s">
        <v>3148</v>
      </c>
      <c r="V413" s="148" t="s">
        <v>16307</v>
      </c>
      <c r="W413" s="148"/>
    </row>
    <row r="414" ht="22.5" customHeight="1">
      <c r="A414" s="251">
        <v>46110.54445630787</v>
      </c>
      <c r="B414" s="127" t="s">
        <v>16349</v>
      </c>
      <c r="C414" s="127" t="s">
        <v>16350</v>
      </c>
      <c r="D414" s="127" t="s">
        <v>11316</v>
      </c>
      <c r="E414" s="252">
        <v>38426.0</v>
      </c>
      <c r="F414" s="127" t="s">
        <v>14434</v>
      </c>
      <c r="G414" s="127" t="s">
        <v>16351</v>
      </c>
      <c r="H414" s="127" t="s">
        <v>11682</v>
      </c>
      <c r="I414" s="121" t="str">
        <f>VLOOKUP(CLEAN(F414),'4-1 World Bank Categories'!$B$4:$C$220,2,FALSE)</f>
        <v>High income</v>
      </c>
      <c r="J414" s="127" t="s">
        <v>8423</v>
      </c>
      <c r="K414" s="127" t="s">
        <v>14507</v>
      </c>
      <c r="L414" s="127" t="s">
        <v>14508</v>
      </c>
      <c r="M414" s="155"/>
      <c r="N414" s="155"/>
      <c r="O414" s="155"/>
      <c r="P414" s="127" t="s">
        <v>14509</v>
      </c>
      <c r="Q414" s="244" t="s">
        <v>14510</v>
      </c>
      <c r="R414" s="262" t="s">
        <v>14516</v>
      </c>
      <c r="S414" s="263" t="s">
        <v>8422</v>
      </c>
      <c r="T414" s="264">
        <v>38426.0</v>
      </c>
      <c r="U414" s="263" t="s">
        <v>8423</v>
      </c>
      <c r="V414" s="148" t="s">
        <v>16307</v>
      </c>
      <c r="W414" s="148"/>
    </row>
    <row r="415" ht="22.5" customHeight="1">
      <c r="A415" s="251">
        <v>46110.9796621412</v>
      </c>
      <c r="B415" s="127" t="s">
        <v>16352</v>
      </c>
      <c r="C415" s="127" t="s">
        <v>16353</v>
      </c>
      <c r="D415" s="127" t="s">
        <v>11286</v>
      </c>
      <c r="E415" s="252">
        <v>37949.0</v>
      </c>
      <c r="F415" s="127" t="s">
        <v>14434</v>
      </c>
      <c r="G415" s="127" t="s">
        <v>16354</v>
      </c>
      <c r="H415" s="127" t="s">
        <v>7454</v>
      </c>
      <c r="I415" s="121" t="str">
        <f>VLOOKUP(CLEAN(F415),'4-1 World Bank Categories'!$B$4:$C$220,2,FALSE)</f>
        <v>High income</v>
      </c>
      <c r="J415" s="127" t="s">
        <v>9322</v>
      </c>
      <c r="K415" s="127" t="s">
        <v>14507</v>
      </c>
      <c r="L415" s="127" t="s">
        <v>14508</v>
      </c>
      <c r="M415" s="155"/>
      <c r="N415" s="155"/>
      <c r="O415" s="155"/>
      <c r="P415" s="127" t="s">
        <v>14509</v>
      </c>
      <c r="Q415" s="244" t="s">
        <v>14510</v>
      </c>
      <c r="R415" s="265" t="s">
        <v>14516</v>
      </c>
      <c r="S415" s="263" t="s">
        <v>9320</v>
      </c>
      <c r="T415" s="264">
        <v>37949.0</v>
      </c>
      <c r="U415" s="263" t="s">
        <v>9322</v>
      </c>
      <c r="V415" s="148" t="s">
        <v>16307</v>
      </c>
      <c r="W415" s="148"/>
    </row>
    <row r="416" ht="22.5" customHeight="1">
      <c r="A416" s="251">
        <v>46110.985707106476</v>
      </c>
      <c r="B416" s="127" t="s">
        <v>16355</v>
      </c>
      <c r="C416" s="127" t="s">
        <v>16356</v>
      </c>
      <c r="D416" s="127" t="s">
        <v>11286</v>
      </c>
      <c r="E416" s="252">
        <v>38765.0</v>
      </c>
      <c r="F416" s="127" t="s">
        <v>14434</v>
      </c>
      <c r="G416" s="127" t="s">
        <v>16357</v>
      </c>
      <c r="H416" s="127" t="s">
        <v>11682</v>
      </c>
      <c r="I416" s="121" t="str">
        <f>VLOOKUP(CLEAN(F416),'4-1 World Bank Categories'!$B$4:$C$220,2,FALSE)</f>
        <v>High income</v>
      </c>
      <c r="J416" s="127" t="s">
        <v>6529</v>
      </c>
      <c r="K416" s="127" t="s">
        <v>14507</v>
      </c>
      <c r="L416" s="127" t="s">
        <v>14508</v>
      </c>
      <c r="M416" s="155"/>
      <c r="N416" s="155"/>
      <c r="O416" s="155"/>
      <c r="P416" s="127" t="s">
        <v>14509</v>
      </c>
      <c r="Q416" s="244" t="s">
        <v>14510</v>
      </c>
      <c r="R416" s="262" t="s">
        <v>14516</v>
      </c>
      <c r="S416" s="263" t="s">
        <v>6527</v>
      </c>
      <c r="T416" s="264">
        <v>38765.0</v>
      </c>
      <c r="U416" s="263" t="s">
        <v>6529</v>
      </c>
      <c r="V416" s="148" t="s">
        <v>16307</v>
      </c>
      <c r="W416" s="148"/>
    </row>
    <row r="417" ht="22.5" customHeight="1">
      <c r="A417" s="251">
        <v>46111.383069097225</v>
      </c>
      <c r="B417" s="127" t="s">
        <v>16359</v>
      </c>
      <c r="C417" s="155"/>
      <c r="D417" s="127" t="s">
        <v>11286</v>
      </c>
      <c r="E417" s="252">
        <v>25751.0</v>
      </c>
      <c r="F417" s="127" t="s">
        <v>5698</v>
      </c>
      <c r="G417" s="127" t="s">
        <v>16360</v>
      </c>
      <c r="H417" s="127" t="s">
        <v>16361</v>
      </c>
      <c r="I417" s="121" t="str">
        <f>VLOOKUP(CLEAN(F417),'4-1 World Bank Categories'!$B$4:$C$220,2,FALSE)</f>
        <v>Middle income</v>
      </c>
      <c r="J417" s="127" t="s">
        <v>7683</v>
      </c>
      <c r="K417" s="127" t="s">
        <v>14512</v>
      </c>
      <c r="L417" s="127" t="s">
        <v>14508</v>
      </c>
      <c r="M417" s="155"/>
      <c r="N417" s="155"/>
      <c r="O417" s="155"/>
      <c r="P417" s="127" t="s">
        <v>14509</v>
      </c>
      <c r="Q417" s="244" t="s">
        <v>14510</v>
      </c>
      <c r="R417" s="262" t="s">
        <v>7680</v>
      </c>
      <c r="S417" s="263" t="s">
        <v>7681</v>
      </c>
      <c r="T417" s="264">
        <v>25751.0</v>
      </c>
      <c r="U417" s="263" t="s">
        <v>7683</v>
      </c>
      <c r="V417" s="148" t="s">
        <v>16307</v>
      </c>
      <c r="W417" s="148"/>
    </row>
    <row r="418" ht="22.5" customHeight="1">
      <c r="A418" s="251">
        <v>46111.54476167824</v>
      </c>
      <c r="B418" s="127" t="s">
        <v>16362</v>
      </c>
      <c r="C418" s="155"/>
      <c r="D418" s="127" t="s">
        <v>11286</v>
      </c>
      <c r="E418" s="252">
        <v>37401.0</v>
      </c>
      <c r="F418" s="127" t="s">
        <v>221</v>
      </c>
      <c r="G418" s="127" t="s">
        <v>16363</v>
      </c>
      <c r="H418" s="127" t="s">
        <v>12050</v>
      </c>
      <c r="I418" s="121" t="str">
        <f>VLOOKUP(CLEAN(F418),'4-1 World Bank Categories'!$B$4:$C$220,2,FALSE)</f>
        <v>High income</v>
      </c>
      <c r="J418" s="127" t="s">
        <v>10050</v>
      </c>
      <c r="K418" s="127" t="s">
        <v>14507</v>
      </c>
      <c r="L418" s="127" t="s">
        <v>14508</v>
      </c>
      <c r="M418" s="155"/>
      <c r="N418" s="155"/>
      <c r="O418" s="155"/>
      <c r="P418" s="127" t="s">
        <v>14509</v>
      </c>
      <c r="Q418" s="244" t="s">
        <v>14510</v>
      </c>
      <c r="R418" s="265" t="s">
        <v>14516</v>
      </c>
      <c r="S418" s="263" t="s">
        <v>16364</v>
      </c>
      <c r="T418" s="264">
        <v>37401.0</v>
      </c>
      <c r="U418" s="263" t="s">
        <v>10050</v>
      </c>
      <c r="V418" s="148" t="s">
        <v>16307</v>
      </c>
      <c r="W418" s="148"/>
    </row>
    <row r="419" ht="22.5" customHeight="1">
      <c r="A419" s="251">
        <v>46111.70113315972</v>
      </c>
      <c r="B419" s="127" t="s">
        <v>10214</v>
      </c>
      <c r="C419" s="127" t="s">
        <v>16369</v>
      </c>
      <c r="D419" s="127" t="s">
        <v>11286</v>
      </c>
      <c r="E419" s="252">
        <v>38465.0</v>
      </c>
      <c r="F419" s="127" t="s">
        <v>14434</v>
      </c>
      <c r="G419" s="127" t="s">
        <v>16370</v>
      </c>
      <c r="H419" s="127" t="s">
        <v>7454</v>
      </c>
      <c r="I419" s="121" t="str">
        <f>VLOOKUP(CLEAN(F419),'4-1 World Bank Categories'!$B$4:$C$220,2,FALSE)</f>
        <v>High income</v>
      </c>
      <c r="J419" s="127" t="s">
        <v>10216</v>
      </c>
      <c r="K419" s="127" t="s">
        <v>14512</v>
      </c>
      <c r="L419" s="127" t="s">
        <v>14876</v>
      </c>
      <c r="M419" s="155"/>
      <c r="N419" s="155"/>
      <c r="O419" s="155"/>
      <c r="P419" s="127" t="s">
        <v>14509</v>
      </c>
      <c r="Q419" s="244" t="s">
        <v>14510</v>
      </c>
      <c r="R419" s="265" t="s">
        <v>14516</v>
      </c>
      <c r="S419" s="263" t="s">
        <v>10214</v>
      </c>
      <c r="T419" s="264">
        <v>38465.0</v>
      </c>
      <c r="U419" s="263" t="s">
        <v>10216</v>
      </c>
      <c r="V419" s="148" t="s">
        <v>16307</v>
      </c>
      <c r="W419" s="148"/>
    </row>
    <row r="420" ht="22.5" customHeight="1">
      <c r="A420" s="251">
        <v>46112.43590996528</v>
      </c>
      <c r="B420" s="127" t="s">
        <v>16378</v>
      </c>
      <c r="C420" s="155"/>
      <c r="D420" s="127" t="s">
        <v>11286</v>
      </c>
      <c r="E420" s="252">
        <v>20122.0</v>
      </c>
      <c r="F420" s="127" t="s">
        <v>192</v>
      </c>
      <c r="G420" s="127" t="s">
        <v>16379</v>
      </c>
      <c r="H420" s="127" t="s">
        <v>16380</v>
      </c>
      <c r="I420" s="121" t="str">
        <f>VLOOKUP(CLEAN(F420),'4-1 World Bank Categories'!$B$4:$C$220,2,FALSE)</f>
        <v>Middle income</v>
      </c>
      <c r="J420" s="127" t="s">
        <v>10314</v>
      </c>
      <c r="K420" s="127" t="s">
        <v>14507</v>
      </c>
      <c r="L420" s="127" t="s">
        <v>14508</v>
      </c>
      <c r="M420" s="155"/>
      <c r="N420" s="155"/>
      <c r="O420" s="155"/>
      <c r="P420" s="127" t="s">
        <v>14509</v>
      </c>
      <c r="Q420" s="244" t="s">
        <v>14510</v>
      </c>
      <c r="R420" s="262" t="s">
        <v>14516</v>
      </c>
      <c r="S420" s="263" t="s">
        <v>10312</v>
      </c>
      <c r="T420" s="264">
        <v>20122.0</v>
      </c>
      <c r="U420" s="263" t="s">
        <v>10314</v>
      </c>
      <c r="V420" s="148" t="s">
        <v>16307</v>
      </c>
      <c r="W420" s="148"/>
    </row>
    <row r="421" ht="22.5" customHeight="1">
      <c r="A421" s="251">
        <v>46112.43599931713</v>
      </c>
      <c r="B421" s="127" t="s">
        <v>16381</v>
      </c>
      <c r="C421" s="155"/>
      <c r="D421" s="127" t="s">
        <v>11286</v>
      </c>
      <c r="E421" s="252">
        <v>28244.0</v>
      </c>
      <c r="F421" s="127" t="s">
        <v>192</v>
      </c>
      <c r="G421" s="127" t="s">
        <v>16382</v>
      </c>
      <c r="H421" s="127" t="s">
        <v>16383</v>
      </c>
      <c r="I421" s="121" t="str">
        <f>VLOOKUP(CLEAN(F421),'4-1 World Bank Categories'!$B$4:$C$220,2,FALSE)</f>
        <v>Middle income</v>
      </c>
      <c r="J421" s="127" t="s">
        <v>10328</v>
      </c>
      <c r="K421" s="127" t="s">
        <v>14507</v>
      </c>
      <c r="L421" s="127" t="s">
        <v>14508</v>
      </c>
      <c r="M421" s="155"/>
      <c r="N421" s="155"/>
      <c r="O421" s="155"/>
      <c r="P421" s="127" t="s">
        <v>14509</v>
      </c>
      <c r="Q421" s="244" t="s">
        <v>14510</v>
      </c>
      <c r="R421" s="265" t="s">
        <v>14516</v>
      </c>
      <c r="S421" s="263" t="s">
        <v>10326</v>
      </c>
      <c r="T421" s="264">
        <v>28244.0</v>
      </c>
      <c r="U421" s="263" t="s">
        <v>10328</v>
      </c>
      <c r="V421" s="148" t="s">
        <v>16307</v>
      </c>
      <c r="W421" s="148"/>
    </row>
    <row r="422" ht="22.5" customHeight="1">
      <c r="A422" s="251">
        <v>46112.615925509264</v>
      </c>
      <c r="B422" s="127" t="s">
        <v>8251</v>
      </c>
      <c r="C422" s="127" t="s">
        <v>16384</v>
      </c>
      <c r="D422" s="127" t="s">
        <v>11316</v>
      </c>
      <c r="E422" s="252">
        <v>38342.0</v>
      </c>
      <c r="F422" s="127" t="s">
        <v>14434</v>
      </c>
      <c r="G422" s="127" t="s">
        <v>16385</v>
      </c>
      <c r="H422" s="127" t="s">
        <v>11682</v>
      </c>
      <c r="I422" s="121" t="str">
        <f>VLOOKUP(CLEAN(F422),'4-1 World Bank Categories'!$B$4:$C$220,2,FALSE)</f>
        <v>High income</v>
      </c>
      <c r="J422" s="127" t="s">
        <v>16386</v>
      </c>
      <c r="K422" s="127" t="s">
        <v>14507</v>
      </c>
      <c r="L422" s="127" t="s">
        <v>14508</v>
      </c>
      <c r="M422" s="155"/>
      <c r="N422" s="155"/>
      <c r="O422" s="155"/>
      <c r="P422" s="127" t="s">
        <v>14509</v>
      </c>
      <c r="Q422" s="244" t="s">
        <v>14510</v>
      </c>
      <c r="R422" s="262" t="s">
        <v>14516</v>
      </c>
      <c r="S422" s="263" t="s">
        <v>8251</v>
      </c>
      <c r="T422" s="264">
        <v>38342.0</v>
      </c>
      <c r="U422" s="263" t="s">
        <v>8253</v>
      </c>
      <c r="V422" s="148" t="s">
        <v>16307</v>
      </c>
      <c r="W422" s="148"/>
    </row>
    <row r="423" ht="22.5" customHeight="1">
      <c r="A423" s="251">
        <v>46113.16524350694</v>
      </c>
      <c r="B423" s="127" t="s">
        <v>7199</v>
      </c>
      <c r="C423" s="155"/>
      <c r="D423" s="127" t="s">
        <v>11316</v>
      </c>
      <c r="E423" s="252">
        <v>34856.0</v>
      </c>
      <c r="F423" s="127" t="s">
        <v>7203</v>
      </c>
      <c r="G423" s="127" t="s">
        <v>16392</v>
      </c>
      <c r="H423" s="127" t="s">
        <v>11876</v>
      </c>
      <c r="I423" s="121" t="str">
        <f>VLOOKUP(CLEAN(F423),'4-1 World Bank Categories'!$B$4:$C$220,2,FALSE)</f>
        <v>Low income</v>
      </c>
      <c r="J423" s="127" t="s">
        <v>16393</v>
      </c>
      <c r="K423" s="127" t="s">
        <v>14507</v>
      </c>
      <c r="L423" s="127" t="s">
        <v>14508</v>
      </c>
      <c r="M423" s="155"/>
      <c r="N423" s="155"/>
      <c r="O423" s="155"/>
      <c r="P423" s="127" t="s">
        <v>14509</v>
      </c>
      <c r="Q423" s="244" t="s">
        <v>14510</v>
      </c>
      <c r="R423" s="265" t="s">
        <v>7680</v>
      </c>
      <c r="S423" s="263" t="s">
        <v>16394</v>
      </c>
      <c r="T423" s="264">
        <v>34856.0</v>
      </c>
      <c r="U423" s="263" t="s">
        <v>7201</v>
      </c>
      <c r="V423" s="148" t="s">
        <v>16307</v>
      </c>
      <c r="W423" s="148"/>
    </row>
    <row r="424" ht="22.5" customHeight="1">
      <c r="A424" s="251">
        <v>46114.724901319445</v>
      </c>
      <c r="B424" s="127" t="s">
        <v>16395</v>
      </c>
      <c r="C424" s="155"/>
      <c r="D424" s="127" t="s">
        <v>11286</v>
      </c>
      <c r="E424" s="252">
        <v>36674.0</v>
      </c>
      <c r="F424" s="127" t="s">
        <v>743</v>
      </c>
      <c r="G424" s="127" t="s">
        <v>16396</v>
      </c>
      <c r="H424" s="127" t="s">
        <v>14614</v>
      </c>
      <c r="I424" s="121" t="str">
        <f>VLOOKUP(CLEAN(F424),'4-1 World Bank Categories'!$B$4:$C$220,2,FALSE)</f>
        <v>Low income</v>
      </c>
      <c r="J424" s="127" t="s">
        <v>2505</v>
      </c>
      <c r="K424" s="127" t="s">
        <v>14512</v>
      </c>
      <c r="L424" s="127" t="s">
        <v>14508</v>
      </c>
      <c r="M424" s="155"/>
      <c r="N424" s="155"/>
      <c r="O424" s="155"/>
      <c r="P424" s="127" t="s">
        <v>14509</v>
      </c>
      <c r="Q424" s="244" t="s">
        <v>14510</v>
      </c>
      <c r="R424" s="262" t="s">
        <v>7680</v>
      </c>
      <c r="S424" s="263" t="s">
        <v>2503</v>
      </c>
      <c r="T424" s="264">
        <v>36674.0</v>
      </c>
      <c r="U424" s="263" t="s">
        <v>2505</v>
      </c>
      <c r="V424" s="148" t="s">
        <v>16307</v>
      </c>
      <c r="W424" s="148"/>
    </row>
    <row r="425" ht="22.5" customHeight="1">
      <c r="A425" s="251">
        <v>46115.46590072916</v>
      </c>
      <c r="B425" s="127" t="s">
        <v>8794</v>
      </c>
      <c r="C425" s="155"/>
      <c r="D425" s="127" t="s">
        <v>11286</v>
      </c>
      <c r="E425" s="252">
        <v>30324.0</v>
      </c>
      <c r="F425" s="127" t="s">
        <v>8310</v>
      </c>
      <c r="G425" s="127" t="s">
        <v>16399</v>
      </c>
      <c r="H425" s="127" t="s">
        <v>15132</v>
      </c>
      <c r="I425" s="121" t="str">
        <f>VLOOKUP(CLEAN(F425),'4-1 World Bank Categories'!$B$4:$C$220,2,FALSE)</f>
        <v>Middle income</v>
      </c>
      <c r="J425" s="127" t="s">
        <v>8796</v>
      </c>
      <c r="K425" s="127" t="s">
        <v>14507</v>
      </c>
      <c r="L425" s="127" t="s">
        <v>14508</v>
      </c>
      <c r="M425" s="155"/>
      <c r="N425" s="155"/>
      <c r="O425" s="155"/>
      <c r="P425" s="127" t="s">
        <v>14509</v>
      </c>
      <c r="Q425" s="244" t="s">
        <v>14510</v>
      </c>
      <c r="R425" s="262" t="s">
        <v>14516</v>
      </c>
      <c r="S425" s="263" t="s">
        <v>8794</v>
      </c>
      <c r="T425" s="264">
        <v>30324.0</v>
      </c>
      <c r="U425" s="263" t="s">
        <v>8796</v>
      </c>
      <c r="V425" s="148" t="s">
        <v>16307</v>
      </c>
      <c r="W425" s="148"/>
    </row>
    <row r="426" ht="22.5" customHeight="1">
      <c r="A426" s="278">
        <v>46118.09233496527</v>
      </c>
      <c r="B426" s="279" t="s">
        <v>5932</v>
      </c>
      <c r="C426" s="280"/>
      <c r="D426" s="279" t="s">
        <v>11286</v>
      </c>
      <c r="E426" s="281">
        <v>35624.0</v>
      </c>
      <c r="F426" s="279" t="s">
        <v>2212</v>
      </c>
      <c r="G426" s="279" t="s">
        <v>266</v>
      </c>
      <c r="H426" s="279" t="s">
        <v>11591</v>
      </c>
      <c r="I426" s="121" t="str">
        <f>VLOOKUP(CLEAN(F426),'4-1 World Bank Categories'!$B$4:$C$220,2,FALSE)</f>
        <v>High income</v>
      </c>
      <c r="J426" s="279" t="s">
        <v>16400</v>
      </c>
      <c r="K426" s="279" t="s">
        <v>14507</v>
      </c>
      <c r="L426" s="279" t="s">
        <v>14508</v>
      </c>
      <c r="M426" s="279"/>
      <c r="N426" s="279"/>
      <c r="O426" s="280"/>
      <c r="P426" s="279" t="s">
        <v>15838</v>
      </c>
      <c r="Q426" s="244" t="s">
        <v>14510</v>
      </c>
      <c r="R426" s="275" t="s">
        <v>14516</v>
      </c>
      <c r="S426" s="276"/>
      <c r="T426" s="277"/>
      <c r="U426" s="276"/>
      <c r="V426" s="154"/>
      <c r="W426" s="154"/>
    </row>
    <row r="427" ht="22.5" customHeight="1">
      <c r="A427" s="251">
        <v>46118.98508118055</v>
      </c>
      <c r="B427" s="127" t="s">
        <v>14046</v>
      </c>
      <c r="C427" s="127" t="s">
        <v>14047</v>
      </c>
      <c r="D427" s="127" t="s">
        <v>11316</v>
      </c>
      <c r="E427" s="252">
        <v>35339.0</v>
      </c>
      <c r="F427" s="127" t="s">
        <v>611</v>
      </c>
      <c r="G427" s="127" t="s">
        <v>16401</v>
      </c>
      <c r="H427" s="127" t="s">
        <v>16402</v>
      </c>
      <c r="I427" s="121" t="str">
        <f>VLOOKUP(CLEAN(F427),'4-1 World Bank Categories'!$B$4:$C$220,2,FALSE)</f>
        <v>Middle income</v>
      </c>
      <c r="J427" s="127" t="s">
        <v>7988</v>
      </c>
      <c r="K427" s="127" t="s">
        <v>14507</v>
      </c>
      <c r="L427" s="127" t="s">
        <v>14508</v>
      </c>
      <c r="M427" s="155"/>
      <c r="N427" s="155"/>
      <c r="O427" s="155"/>
      <c r="P427" s="127" t="s">
        <v>14509</v>
      </c>
      <c r="Q427" s="244" t="s">
        <v>14510</v>
      </c>
      <c r="R427" s="262" t="s">
        <v>7680</v>
      </c>
      <c r="S427" s="263" t="s">
        <v>7986</v>
      </c>
      <c r="T427" s="264">
        <v>35339.0</v>
      </c>
      <c r="U427" s="263" t="s">
        <v>7988</v>
      </c>
      <c r="V427" s="140" t="s">
        <v>16307</v>
      </c>
      <c r="W427" s="140"/>
    </row>
    <row r="428" ht="22.5" customHeight="1">
      <c r="A428" s="271">
        <v>46121.787122002315</v>
      </c>
      <c r="B428" s="272" t="s">
        <v>16403</v>
      </c>
      <c r="C428" s="274"/>
      <c r="D428" s="272" t="s">
        <v>11316</v>
      </c>
      <c r="E428" s="273">
        <v>32515.0</v>
      </c>
      <c r="F428" s="272" t="s">
        <v>2212</v>
      </c>
      <c r="G428" s="272" t="s">
        <v>16404</v>
      </c>
      <c r="H428" s="272" t="s">
        <v>15769</v>
      </c>
      <c r="I428" s="121" t="str">
        <f>VLOOKUP(CLEAN(F428),'4-1 World Bank Categories'!$B$4:$C$220,2,FALSE)</f>
        <v>High income</v>
      </c>
      <c r="J428" s="272" t="s">
        <v>10465</v>
      </c>
      <c r="K428" s="272" t="s">
        <v>14507</v>
      </c>
      <c r="L428" s="272" t="s">
        <v>14508</v>
      </c>
      <c r="M428" s="272"/>
      <c r="N428" s="272"/>
      <c r="O428" s="282"/>
      <c r="P428" s="272" t="s">
        <v>14509</v>
      </c>
      <c r="Q428" s="244" t="s">
        <v>14510</v>
      </c>
      <c r="R428" s="275" t="s">
        <v>14516</v>
      </c>
      <c r="S428" s="283"/>
      <c r="T428" s="284"/>
      <c r="U428" s="283"/>
      <c r="V428" s="148"/>
      <c r="W428" s="148"/>
    </row>
    <row r="429" ht="22.5" customHeight="1">
      <c r="A429" s="251">
        <v>46121.99418451389</v>
      </c>
      <c r="B429" s="127" t="s">
        <v>16405</v>
      </c>
      <c r="C429" s="155"/>
      <c r="D429" s="127" t="s">
        <v>11316</v>
      </c>
      <c r="E429" s="252">
        <v>31016.0</v>
      </c>
      <c r="F429" s="127" t="s">
        <v>122</v>
      </c>
      <c r="G429" s="127" t="s">
        <v>16406</v>
      </c>
      <c r="H429" s="127" t="s">
        <v>16407</v>
      </c>
      <c r="I429" s="121" t="str">
        <f>VLOOKUP(CLEAN(F429),'4-1 World Bank Categories'!$B$4:$C$220,2,FALSE)</f>
        <v>Middle income</v>
      </c>
      <c r="J429" s="127" t="s">
        <v>6330</v>
      </c>
      <c r="K429" s="127" t="s">
        <v>14507</v>
      </c>
      <c r="L429" s="127" t="s">
        <v>14508</v>
      </c>
      <c r="M429" s="155"/>
      <c r="N429" s="155"/>
      <c r="O429" s="155"/>
      <c r="P429" s="127" t="s">
        <v>14509</v>
      </c>
      <c r="Q429" s="244" t="s">
        <v>14510</v>
      </c>
      <c r="R429" s="285" t="s">
        <v>7680</v>
      </c>
      <c r="S429" s="283" t="s">
        <v>6328</v>
      </c>
      <c r="T429" s="284">
        <v>31016.0</v>
      </c>
      <c r="U429" s="283" t="s">
        <v>6330</v>
      </c>
      <c r="V429" s="148" t="s">
        <v>16307</v>
      </c>
      <c r="W429" s="148"/>
    </row>
    <row r="430" ht="22.5" customHeight="1">
      <c r="A430" s="286">
        <v>46122.73026121528</v>
      </c>
      <c r="B430" s="287" t="s">
        <v>10507</v>
      </c>
      <c r="C430" s="287" t="s">
        <v>16408</v>
      </c>
      <c r="D430" s="287" t="s">
        <v>11316</v>
      </c>
      <c r="E430" s="288">
        <v>31381.0</v>
      </c>
      <c r="F430" s="287" t="s">
        <v>14434</v>
      </c>
      <c r="G430" s="287" t="s">
        <v>16409</v>
      </c>
      <c r="H430" s="287" t="s">
        <v>16410</v>
      </c>
      <c r="I430" s="121" t="str">
        <f>VLOOKUP(CLEAN(F430),'4-1 World Bank Categories'!$B$4:$C$220,2,FALSE)</f>
        <v>High income</v>
      </c>
      <c r="J430" s="287" t="s">
        <v>10509</v>
      </c>
      <c r="K430" s="287" t="s">
        <v>14512</v>
      </c>
      <c r="L430" s="287" t="s">
        <v>14585</v>
      </c>
      <c r="M430" s="287" t="s">
        <v>16411</v>
      </c>
      <c r="N430" s="287" t="s">
        <v>16412</v>
      </c>
      <c r="O430" s="287" t="s">
        <v>16413</v>
      </c>
      <c r="P430" s="287" t="s">
        <v>14509</v>
      </c>
      <c r="Q430" s="244" t="s">
        <v>14510</v>
      </c>
      <c r="R430" s="289" t="s">
        <v>14516</v>
      </c>
      <c r="S430" s="283" t="s">
        <v>10507</v>
      </c>
      <c r="T430" s="290">
        <v>31117.0</v>
      </c>
      <c r="U430" s="283" t="s">
        <v>10509</v>
      </c>
      <c r="V430" s="291" t="s">
        <v>16414</v>
      </c>
      <c r="W430" s="291"/>
    </row>
    <row r="431" ht="22.5" customHeight="1">
      <c r="A431" s="286">
        <v>46122.98899658565</v>
      </c>
      <c r="B431" s="287" t="s">
        <v>7604</v>
      </c>
      <c r="C431" s="287" t="s">
        <v>16415</v>
      </c>
      <c r="D431" s="287" t="s">
        <v>11286</v>
      </c>
      <c r="E431" s="288">
        <v>35442.0</v>
      </c>
      <c r="F431" s="287" t="s">
        <v>2053</v>
      </c>
      <c r="G431" s="287" t="s">
        <v>266</v>
      </c>
      <c r="H431" s="287" t="s">
        <v>12193</v>
      </c>
      <c r="I431" s="121" t="str">
        <f>VLOOKUP(CLEAN(F431),'4-1 World Bank Categories'!$B$4:$C$220,2,FALSE)</f>
        <v>Low income</v>
      </c>
      <c r="J431" s="287" t="s">
        <v>7606</v>
      </c>
      <c r="K431" s="287" t="s">
        <v>14507</v>
      </c>
      <c r="L431" s="287" t="s">
        <v>14508</v>
      </c>
      <c r="M431" s="287" t="s">
        <v>16416</v>
      </c>
      <c r="N431" s="287"/>
      <c r="O431" s="287"/>
      <c r="P431" s="287" t="s">
        <v>14509</v>
      </c>
      <c r="Q431" s="244" t="s">
        <v>14510</v>
      </c>
      <c r="R431" s="285" t="s">
        <v>7680</v>
      </c>
      <c r="S431" s="283" t="s">
        <v>7604</v>
      </c>
      <c r="T431" s="284">
        <v>35442.0</v>
      </c>
      <c r="U431" s="283" t="s">
        <v>7606</v>
      </c>
      <c r="V431" s="291" t="s">
        <v>16417</v>
      </c>
      <c r="W431" s="291"/>
    </row>
    <row r="432" ht="22.5" customHeight="1">
      <c r="A432" s="251">
        <v>46123.00546159722</v>
      </c>
      <c r="B432" s="127" t="s">
        <v>17052</v>
      </c>
      <c r="C432" s="155"/>
      <c r="D432" s="127" t="s">
        <v>11286</v>
      </c>
      <c r="E432" s="252">
        <v>35666.0</v>
      </c>
      <c r="F432" s="127" t="s">
        <v>14415</v>
      </c>
      <c r="G432" s="127" t="s">
        <v>14718</v>
      </c>
      <c r="H432" s="127" t="s">
        <v>16419</v>
      </c>
      <c r="I432" s="121" t="str">
        <f>VLOOKUP(CLEAN(F432),'4-1 World Bank Categories'!$B$4:$C$220,2,FALSE)</f>
        <v>Middle income</v>
      </c>
      <c r="J432" s="127" t="s">
        <v>5534</v>
      </c>
      <c r="K432" s="127" t="s">
        <v>14507</v>
      </c>
      <c r="L432" s="127" t="s">
        <v>14508</v>
      </c>
      <c r="M432" s="155"/>
      <c r="N432" s="155"/>
      <c r="O432" s="155"/>
      <c r="P432" s="127" t="s">
        <v>14509</v>
      </c>
      <c r="Q432" s="244" t="s">
        <v>14510</v>
      </c>
      <c r="R432" s="289" t="s">
        <v>7680</v>
      </c>
      <c r="S432" s="283" t="s">
        <v>17053</v>
      </c>
      <c r="T432" s="284">
        <v>35666.0</v>
      </c>
      <c r="U432" s="283" t="s">
        <v>5534</v>
      </c>
      <c r="V432" s="148" t="s">
        <v>17054</v>
      </c>
      <c r="W432" s="148"/>
    </row>
    <row r="433" ht="22.5" customHeight="1">
      <c r="A433" s="251">
        <v>46123.025678645834</v>
      </c>
      <c r="B433" s="127" t="s">
        <v>833</v>
      </c>
      <c r="C433" s="155"/>
      <c r="D433" s="127" t="s">
        <v>11286</v>
      </c>
      <c r="E433" s="252">
        <v>35424.0</v>
      </c>
      <c r="F433" s="127" t="s">
        <v>836</v>
      </c>
      <c r="G433" s="127" t="s">
        <v>16422</v>
      </c>
      <c r="H433" s="127" t="s">
        <v>13466</v>
      </c>
      <c r="I433" s="121" t="str">
        <f>VLOOKUP(CLEAN(F433),'4-1 World Bank Categories'!$B$4:$C$220,2,FALSE)</f>
        <v>Middle income</v>
      </c>
      <c r="J433" s="127" t="s">
        <v>834</v>
      </c>
      <c r="K433" s="127" t="s">
        <v>14512</v>
      </c>
      <c r="L433" s="127" t="s">
        <v>14508</v>
      </c>
      <c r="M433" s="127" t="s">
        <v>16423</v>
      </c>
      <c r="N433" s="155"/>
      <c r="O433" s="155"/>
      <c r="P433" s="127" t="s">
        <v>14509</v>
      </c>
      <c r="Q433" s="244" t="s">
        <v>14510</v>
      </c>
      <c r="R433" s="289" t="s">
        <v>7680</v>
      </c>
      <c r="S433" s="283" t="s">
        <v>833</v>
      </c>
      <c r="T433" s="284">
        <v>35424.0</v>
      </c>
      <c r="U433" s="283" t="s">
        <v>834</v>
      </c>
      <c r="V433" s="148" t="s">
        <v>16307</v>
      </c>
      <c r="W433" s="148"/>
    </row>
    <row r="434" ht="22.5" customHeight="1">
      <c r="A434" s="251">
        <v>46123.23906765046</v>
      </c>
      <c r="B434" s="127" t="s">
        <v>16424</v>
      </c>
      <c r="C434" s="155"/>
      <c r="D434" s="127" t="s">
        <v>11286</v>
      </c>
      <c r="E434" s="252">
        <v>37872.0</v>
      </c>
      <c r="F434" s="127" t="s">
        <v>918</v>
      </c>
      <c r="G434" s="127" t="s">
        <v>15546</v>
      </c>
      <c r="H434" s="127" t="s">
        <v>11517</v>
      </c>
      <c r="I434" s="121" t="str">
        <f>VLOOKUP(CLEAN(F434),'4-1 World Bank Categories'!$B$4:$C$220,2,FALSE)</f>
        <v>Middle income</v>
      </c>
      <c r="J434" s="127" t="s">
        <v>4203</v>
      </c>
      <c r="K434" s="127" t="s">
        <v>14507</v>
      </c>
      <c r="L434" s="127" t="s">
        <v>14508</v>
      </c>
      <c r="M434" s="155"/>
      <c r="N434" s="155"/>
      <c r="O434" s="155"/>
      <c r="P434" s="127" t="s">
        <v>14509</v>
      </c>
      <c r="Q434" s="244" t="s">
        <v>14510</v>
      </c>
      <c r="R434" s="285" t="s">
        <v>7680</v>
      </c>
      <c r="S434" s="283" t="s">
        <v>16425</v>
      </c>
      <c r="T434" s="284">
        <v>37872.0</v>
      </c>
      <c r="U434" s="283" t="s">
        <v>4203</v>
      </c>
      <c r="V434" s="148" t="s">
        <v>16307</v>
      </c>
      <c r="W434" s="148"/>
    </row>
    <row r="435" ht="22.5" customHeight="1">
      <c r="A435" s="251">
        <v>46123.275552453706</v>
      </c>
      <c r="B435" s="127" t="s">
        <v>3891</v>
      </c>
      <c r="C435" s="155"/>
      <c r="D435" s="127" t="s">
        <v>11316</v>
      </c>
      <c r="E435" s="252">
        <v>20255.0</v>
      </c>
      <c r="F435" s="127" t="s">
        <v>836</v>
      </c>
      <c r="G435" s="127" t="s">
        <v>16426</v>
      </c>
      <c r="H435" s="127" t="s">
        <v>16427</v>
      </c>
      <c r="I435" s="121" t="str">
        <f>VLOOKUP(CLEAN(F435),'4-1 World Bank Categories'!$B$4:$C$220,2,FALSE)</f>
        <v>Middle income</v>
      </c>
      <c r="J435" s="127" t="s">
        <v>3893</v>
      </c>
      <c r="K435" s="127" t="s">
        <v>14512</v>
      </c>
      <c r="L435" s="127" t="s">
        <v>14585</v>
      </c>
      <c r="M435" s="127" t="s">
        <v>16428</v>
      </c>
      <c r="N435" s="155"/>
      <c r="O435" s="155"/>
      <c r="P435" s="127" t="s">
        <v>14509</v>
      </c>
      <c r="Q435" s="244" t="s">
        <v>14510</v>
      </c>
      <c r="R435" s="289" t="s">
        <v>7680</v>
      </c>
      <c r="S435" s="283" t="s">
        <v>3891</v>
      </c>
      <c r="T435" s="284">
        <v>20255.0</v>
      </c>
      <c r="U435" s="283" t="s">
        <v>3893</v>
      </c>
      <c r="V435" s="148" t="s">
        <v>16307</v>
      </c>
      <c r="W435" s="148"/>
    </row>
    <row r="436" ht="22.5" customHeight="1">
      <c r="A436" s="251">
        <v>46123.328289791665</v>
      </c>
      <c r="B436" s="127" t="s">
        <v>16429</v>
      </c>
      <c r="C436" s="155"/>
      <c r="D436" s="127" t="s">
        <v>11286</v>
      </c>
      <c r="E436" s="252">
        <v>27492.0</v>
      </c>
      <c r="F436" s="127" t="s">
        <v>5361</v>
      </c>
      <c r="G436" s="127" t="s">
        <v>16430</v>
      </c>
      <c r="H436" s="127" t="s">
        <v>15801</v>
      </c>
      <c r="I436" s="121" t="str">
        <f>VLOOKUP(CLEAN(F436),'4-1 World Bank Categories'!$B$4:$C$220,2,FALSE)</f>
        <v>High income</v>
      </c>
      <c r="J436" s="127" t="s">
        <v>16431</v>
      </c>
      <c r="K436" s="127" t="s">
        <v>14507</v>
      </c>
      <c r="L436" s="127" t="s">
        <v>14508</v>
      </c>
      <c r="M436" s="155"/>
      <c r="N436" s="155"/>
      <c r="O436" s="155"/>
      <c r="P436" s="127" t="s">
        <v>14509</v>
      </c>
      <c r="Q436" s="244" t="s">
        <v>14510</v>
      </c>
      <c r="R436" s="285" t="s">
        <v>7680</v>
      </c>
      <c r="S436" s="283" t="s">
        <v>8530</v>
      </c>
      <c r="T436" s="284">
        <v>27492.0</v>
      </c>
      <c r="U436" s="283" t="s">
        <v>8532</v>
      </c>
      <c r="V436" s="148" t="s">
        <v>16307</v>
      </c>
      <c r="W436" s="148"/>
    </row>
    <row r="437" ht="22.5" customHeight="1">
      <c r="A437" s="251">
        <v>46123.47663611111</v>
      </c>
      <c r="B437" s="127" t="s">
        <v>16436</v>
      </c>
      <c r="C437" s="155"/>
      <c r="D437" s="127" t="s">
        <v>11286</v>
      </c>
      <c r="E437" s="252">
        <v>32314.0</v>
      </c>
      <c r="F437" s="127" t="s">
        <v>836</v>
      </c>
      <c r="G437" s="127" t="s">
        <v>16437</v>
      </c>
      <c r="H437" s="127" t="s">
        <v>16438</v>
      </c>
      <c r="I437" s="121" t="str">
        <f>VLOOKUP(CLEAN(F437),'4-1 World Bank Categories'!$B$4:$C$220,2,FALSE)</f>
        <v>Middle income</v>
      </c>
      <c r="J437" s="127" t="s">
        <v>9461</v>
      </c>
      <c r="K437" s="127" t="s">
        <v>14507</v>
      </c>
      <c r="L437" s="127" t="s">
        <v>14508</v>
      </c>
      <c r="M437" s="155"/>
      <c r="N437" s="155"/>
      <c r="O437" s="155"/>
      <c r="P437" s="127" t="s">
        <v>14509</v>
      </c>
      <c r="Q437" s="244" t="s">
        <v>14510</v>
      </c>
      <c r="R437" s="285" t="s">
        <v>7680</v>
      </c>
      <c r="S437" s="283" t="s">
        <v>10580</v>
      </c>
      <c r="T437" s="284">
        <v>32314.0</v>
      </c>
      <c r="U437" s="283" t="s">
        <v>9461</v>
      </c>
      <c r="V437" s="148" t="s">
        <v>16307</v>
      </c>
      <c r="W437" s="148"/>
    </row>
    <row r="438" ht="22.5" customHeight="1">
      <c r="A438" s="286">
        <v>46123.60728769676</v>
      </c>
      <c r="B438" s="287" t="s">
        <v>16439</v>
      </c>
      <c r="C438" s="287"/>
      <c r="D438" s="287" t="s">
        <v>11286</v>
      </c>
      <c r="E438" s="288">
        <v>20428.0</v>
      </c>
      <c r="F438" s="287" t="s">
        <v>836</v>
      </c>
      <c r="G438" s="287" t="s">
        <v>16440</v>
      </c>
      <c r="H438" s="287" t="s">
        <v>16427</v>
      </c>
      <c r="I438" s="121" t="str">
        <f>VLOOKUP(CLEAN(F438),'4-1 World Bank Categories'!$B$4:$C$220,2,FALSE)</f>
        <v>Middle income</v>
      </c>
      <c r="J438" s="287" t="s">
        <v>16441</v>
      </c>
      <c r="K438" s="287" t="s">
        <v>14512</v>
      </c>
      <c r="L438" s="287" t="s">
        <v>16295</v>
      </c>
      <c r="M438" s="287" t="s">
        <v>16442</v>
      </c>
      <c r="N438" s="287"/>
      <c r="O438" s="287"/>
      <c r="P438" s="287" t="s">
        <v>14509</v>
      </c>
      <c r="Q438" s="244" t="s">
        <v>14510</v>
      </c>
      <c r="R438" s="292" t="s">
        <v>7680</v>
      </c>
      <c r="S438" s="291" t="s">
        <v>16443</v>
      </c>
      <c r="T438" s="293"/>
      <c r="U438" s="293"/>
      <c r="V438" s="293" t="s">
        <v>16444</v>
      </c>
      <c r="W438" s="293"/>
    </row>
    <row r="439" ht="22.5" customHeight="1">
      <c r="A439" s="251">
        <v>46123.73022898148</v>
      </c>
      <c r="B439" s="127" t="s">
        <v>761</v>
      </c>
      <c r="C439" s="127" t="s">
        <v>761</v>
      </c>
      <c r="D439" s="127" t="s">
        <v>11286</v>
      </c>
      <c r="E439" s="252">
        <v>37472.0</v>
      </c>
      <c r="F439" s="127" t="s">
        <v>738</v>
      </c>
      <c r="G439" s="127" t="s">
        <v>16445</v>
      </c>
      <c r="H439" s="127" t="s">
        <v>11390</v>
      </c>
      <c r="I439" s="121" t="str">
        <f>VLOOKUP(CLEAN(F439),'4-1 World Bank Categories'!$B$4:$C$220,2,FALSE)</f>
        <v>Middle income</v>
      </c>
      <c r="J439" s="127" t="s">
        <v>763</v>
      </c>
      <c r="K439" s="127" t="s">
        <v>14512</v>
      </c>
      <c r="L439" s="127" t="s">
        <v>14508</v>
      </c>
      <c r="M439" s="155"/>
      <c r="N439" s="155"/>
      <c r="O439" s="155"/>
      <c r="P439" s="127" t="s">
        <v>14509</v>
      </c>
      <c r="Q439" s="244" t="s">
        <v>14510</v>
      </c>
      <c r="R439" s="289" t="s">
        <v>7680</v>
      </c>
      <c r="S439" s="283" t="s">
        <v>16446</v>
      </c>
      <c r="T439" s="294">
        <v>37472.0</v>
      </c>
      <c r="U439" s="283" t="s">
        <v>763</v>
      </c>
      <c r="V439" s="148" t="s">
        <v>16307</v>
      </c>
      <c r="W439" s="148"/>
    </row>
    <row r="440" ht="22.5" customHeight="1">
      <c r="A440" s="251">
        <v>46125.07235945602</v>
      </c>
      <c r="B440" s="127" t="s">
        <v>16447</v>
      </c>
      <c r="C440" s="155"/>
      <c r="D440" s="127" t="s">
        <v>11286</v>
      </c>
      <c r="E440" s="252">
        <v>35839.0</v>
      </c>
      <c r="F440" s="127" t="s">
        <v>4922</v>
      </c>
      <c r="G440" s="127" t="s">
        <v>16448</v>
      </c>
      <c r="H440" s="127" t="s">
        <v>11682</v>
      </c>
      <c r="I440" s="121" t="str">
        <f>VLOOKUP(CLEAN(F440),'4-1 World Bank Categories'!$B$4:$C$220,2,FALSE)</f>
        <v>Low income</v>
      </c>
      <c r="J440" s="127" t="s">
        <v>15657</v>
      </c>
      <c r="K440" s="127" t="s">
        <v>14507</v>
      </c>
      <c r="L440" s="257" t="s">
        <v>9241</v>
      </c>
      <c r="M440" s="155"/>
      <c r="N440" s="155"/>
      <c r="O440" s="155"/>
      <c r="P440" s="127" t="s">
        <v>14509</v>
      </c>
      <c r="Q440" s="244" t="s">
        <v>14510</v>
      </c>
      <c r="R440" s="289" t="s">
        <v>7680</v>
      </c>
      <c r="S440" s="283" t="s">
        <v>8157</v>
      </c>
      <c r="T440" s="284">
        <v>35839.0</v>
      </c>
      <c r="U440" s="283" t="s">
        <v>8158</v>
      </c>
      <c r="V440" s="148" t="s">
        <v>16449</v>
      </c>
      <c r="W440" s="148"/>
    </row>
    <row r="441" ht="22.5" customHeight="1">
      <c r="A441" s="251">
        <v>46125.077286608794</v>
      </c>
      <c r="B441" s="127" t="s">
        <v>3392</v>
      </c>
      <c r="C441" s="155"/>
      <c r="D441" s="127" t="s">
        <v>11316</v>
      </c>
      <c r="E441" s="252">
        <v>25709.0</v>
      </c>
      <c r="F441" s="127" t="s">
        <v>2673</v>
      </c>
      <c r="G441" s="127" t="s">
        <v>16450</v>
      </c>
      <c r="H441" s="127" t="s">
        <v>11591</v>
      </c>
      <c r="I441" s="121" t="str">
        <f>VLOOKUP(CLEAN(F441),'4-1 World Bank Categories'!$B$4:$C$220,2,FALSE)</f>
        <v>Low income</v>
      </c>
      <c r="J441" s="127" t="s">
        <v>3394</v>
      </c>
      <c r="K441" s="127" t="s">
        <v>14507</v>
      </c>
      <c r="L441" s="127" t="s">
        <v>14508</v>
      </c>
      <c r="M441" s="127" t="s">
        <v>16451</v>
      </c>
      <c r="N441" s="155"/>
      <c r="O441" s="155"/>
      <c r="P441" s="127" t="s">
        <v>14509</v>
      </c>
      <c r="Q441" s="244" t="s">
        <v>14510</v>
      </c>
      <c r="R441" s="285" t="s">
        <v>7680</v>
      </c>
      <c r="S441" s="283" t="s">
        <v>3392</v>
      </c>
      <c r="T441" s="284">
        <v>25709.0</v>
      </c>
      <c r="U441" s="283" t="s">
        <v>3394</v>
      </c>
      <c r="V441" s="148" t="s">
        <v>16449</v>
      </c>
      <c r="W441" s="148"/>
    </row>
    <row r="442" ht="22.5" customHeight="1">
      <c r="A442" s="251">
        <v>46125.09407883102</v>
      </c>
      <c r="B442" s="127" t="s">
        <v>16452</v>
      </c>
      <c r="C442" s="155"/>
      <c r="D442" s="127" t="s">
        <v>11286</v>
      </c>
      <c r="E442" s="252">
        <v>26434.0</v>
      </c>
      <c r="F442" s="127" t="s">
        <v>2673</v>
      </c>
      <c r="G442" s="127" t="s">
        <v>16450</v>
      </c>
      <c r="H442" s="127" t="s">
        <v>15461</v>
      </c>
      <c r="I442" s="121" t="str">
        <f>VLOOKUP(CLEAN(F442),'4-1 World Bank Categories'!$B$4:$C$220,2,FALSE)</f>
        <v>Low income</v>
      </c>
      <c r="J442" s="127" t="s">
        <v>3381</v>
      </c>
      <c r="K442" s="127" t="s">
        <v>14507</v>
      </c>
      <c r="L442" s="127" t="s">
        <v>14508</v>
      </c>
      <c r="M442" s="127" t="s">
        <v>16453</v>
      </c>
      <c r="N442" s="155"/>
      <c r="O442" s="155"/>
      <c r="P442" s="127" t="s">
        <v>14509</v>
      </c>
      <c r="Q442" s="244" t="s">
        <v>14510</v>
      </c>
      <c r="R442" s="289" t="s">
        <v>7680</v>
      </c>
      <c r="S442" s="283" t="s">
        <v>16454</v>
      </c>
      <c r="T442" s="284">
        <v>26434.0</v>
      </c>
      <c r="U442" s="283" t="s">
        <v>3381</v>
      </c>
      <c r="V442" s="148" t="s">
        <v>16449</v>
      </c>
      <c r="W442" s="148"/>
    </row>
    <row r="443" ht="22.5" customHeight="1">
      <c r="A443" s="251">
        <v>46125.74948982639</v>
      </c>
      <c r="B443" s="127" t="s">
        <v>10603</v>
      </c>
      <c r="C443" s="127" t="s">
        <v>16455</v>
      </c>
      <c r="D443" s="127" t="s">
        <v>11316</v>
      </c>
      <c r="E443" s="252">
        <v>35849.0</v>
      </c>
      <c r="F443" s="127" t="s">
        <v>14434</v>
      </c>
      <c r="G443" s="127" t="s">
        <v>16456</v>
      </c>
      <c r="H443" s="127" t="s">
        <v>128</v>
      </c>
      <c r="I443" s="121" t="str">
        <f>VLOOKUP(CLEAN(F443),'4-1 World Bank Categories'!$B$4:$C$220,2,FALSE)</f>
        <v>High income</v>
      </c>
      <c r="J443" s="127" t="s">
        <v>16457</v>
      </c>
      <c r="K443" s="127" t="s">
        <v>14512</v>
      </c>
      <c r="L443" s="127" t="s">
        <v>16458</v>
      </c>
      <c r="M443" s="155"/>
      <c r="N443" s="155"/>
      <c r="O443" s="155"/>
      <c r="P443" s="127" t="s">
        <v>14509</v>
      </c>
      <c r="Q443" s="244" t="s">
        <v>14510</v>
      </c>
      <c r="R443" s="125" t="s">
        <v>14516</v>
      </c>
      <c r="S443" s="295" t="s">
        <v>10603</v>
      </c>
      <c r="T443" s="296">
        <v>35849.0</v>
      </c>
      <c r="U443" s="155"/>
      <c r="V443" s="295"/>
      <c r="W443" s="295"/>
    </row>
    <row r="444" ht="22.5" customHeight="1">
      <c r="A444" s="251">
        <v>46125.89843789352</v>
      </c>
      <c r="B444" s="127" t="s">
        <v>10610</v>
      </c>
      <c r="C444" s="127" t="s">
        <v>16459</v>
      </c>
      <c r="D444" s="127" t="s">
        <v>11316</v>
      </c>
      <c r="E444" s="252">
        <v>38579.0</v>
      </c>
      <c r="F444" s="127" t="s">
        <v>3714</v>
      </c>
      <c r="G444" s="127" t="s">
        <v>15143</v>
      </c>
      <c r="H444" s="127" t="s">
        <v>11682</v>
      </c>
      <c r="I444" s="121" t="str">
        <f>VLOOKUP(CLEAN(F444),'4-1 World Bank Categories'!$B$4:$C$220,2,FALSE)</f>
        <v>Middle income</v>
      </c>
      <c r="J444" s="127" t="s">
        <v>10611</v>
      </c>
      <c r="K444" s="127" t="s">
        <v>14507</v>
      </c>
      <c r="L444" s="127" t="s">
        <v>16460</v>
      </c>
      <c r="M444" s="155"/>
      <c r="N444" s="155"/>
      <c r="O444" s="155"/>
      <c r="P444" s="127" t="s">
        <v>14509</v>
      </c>
      <c r="Q444" s="244" t="s">
        <v>14510</v>
      </c>
      <c r="R444" s="133" t="s">
        <v>7680</v>
      </c>
      <c r="S444" s="295" t="s">
        <v>10610</v>
      </c>
      <c r="T444" s="296">
        <v>38579.0</v>
      </c>
      <c r="U444" s="155"/>
      <c r="V444" s="295"/>
      <c r="W444" s="295"/>
    </row>
    <row r="445" ht="22.5" customHeight="1">
      <c r="A445" s="251">
        <v>46126.698397025466</v>
      </c>
      <c r="B445" s="127" t="s">
        <v>5579</v>
      </c>
      <c r="C445" s="127" t="s">
        <v>5579</v>
      </c>
      <c r="D445" s="127" t="s">
        <v>11286</v>
      </c>
      <c r="E445" s="252">
        <v>31542.0</v>
      </c>
      <c r="F445" s="127" t="s">
        <v>2014</v>
      </c>
      <c r="G445" s="127" t="s">
        <v>16461</v>
      </c>
      <c r="H445" s="127" t="s">
        <v>11973</v>
      </c>
      <c r="I445" s="121" t="str">
        <f>VLOOKUP(CLEAN(F445),'4-1 World Bank Categories'!$B$4:$C$220,2,FALSE)</f>
        <v>Low income</v>
      </c>
      <c r="J445" s="127" t="s">
        <v>5581</v>
      </c>
      <c r="K445" s="127" t="s">
        <v>14507</v>
      </c>
      <c r="L445" s="127" t="s">
        <v>14508</v>
      </c>
      <c r="M445" s="155"/>
      <c r="N445" s="155"/>
      <c r="O445" s="155"/>
      <c r="P445" s="127" t="s">
        <v>14509</v>
      </c>
      <c r="Q445" s="244" t="s">
        <v>14510</v>
      </c>
      <c r="R445" s="133" t="s">
        <v>7680</v>
      </c>
      <c r="S445" s="295" t="s">
        <v>5579</v>
      </c>
      <c r="T445" s="296">
        <v>31542.0</v>
      </c>
      <c r="U445" s="155"/>
      <c r="V445" s="295"/>
      <c r="W445" s="295"/>
    </row>
    <row r="446" ht="22.5" customHeight="1">
      <c r="A446" s="251">
        <v>46127.69368866898</v>
      </c>
      <c r="B446" s="127" t="s">
        <v>10624</v>
      </c>
      <c r="C446" s="155"/>
      <c r="D446" s="127" t="s">
        <v>11286</v>
      </c>
      <c r="E446" s="252">
        <v>28965.0</v>
      </c>
      <c r="F446" s="127" t="s">
        <v>5157</v>
      </c>
      <c r="G446" s="127" t="s">
        <v>16462</v>
      </c>
      <c r="H446" s="127" t="s">
        <v>16463</v>
      </c>
      <c r="I446" s="121" t="str">
        <f>VLOOKUP(CLEAN(F446),'4-1 World Bank Categories'!$B$4:$C$220,2,FALSE)</f>
        <v>Middle income</v>
      </c>
      <c r="J446" s="127" t="s">
        <v>10626</v>
      </c>
      <c r="K446" s="127" t="s">
        <v>14512</v>
      </c>
      <c r="L446" s="127" t="s">
        <v>14585</v>
      </c>
      <c r="M446" s="155"/>
      <c r="N446" s="155"/>
      <c r="O446" s="155"/>
      <c r="P446" s="127" t="s">
        <v>14509</v>
      </c>
      <c r="Q446" s="244" t="s">
        <v>14510</v>
      </c>
      <c r="R446" s="125" t="s">
        <v>7680</v>
      </c>
      <c r="S446" s="295" t="s">
        <v>10624</v>
      </c>
      <c r="T446" s="296">
        <v>28965.0</v>
      </c>
      <c r="U446" s="155"/>
      <c r="V446" s="295"/>
      <c r="W446" s="295"/>
    </row>
    <row r="447" ht="22.5" customHeight="1">
      <c r="A447" s="251">
        <v>46128.35053600694</v>
      </c>
      <c r="B447" s="127" t="s">
        <v>8643</v>
      </c>
      <c r="C447" s="155"/>
      <c r="D447" s="127" t="s">
        <v>11316</v>
      </c>
      <c r="E447" s="252">
        <v>27853.0</v>
      </c>
      <c r="F447" s="127" t="s">
        <v>634</v>
      </c>
      <c r="G447" s="127" t="s">
        <v>14722</v>
      </c>
      <c r="H447" s="127" t="s">
        <v>16467</v>
      </c>
      <c r="I447" s="121" t="str">
        <f>VLOOKUP(CLEAN(F447),'4-1 World Bank Categories'!$B$4:$C$220,2,FALSE)</f>
        <v>Middle income</v>
      </c>
      <c r="J447" s="127" t="s">
        <v>8645</v>
      </c>
      <c r="K447" s="127" t="s">
        <v>14507</v>
      </c>
      <c r="L447" s="127" t="s">
        <v>14592</v>
      </c>
      <c r="M447" s="155"/>
      <c r="N447" s="155"/>
      <c r="O447" s="155"/>
      <c r="P447" s="127" t="s">
        <v>14509</v>
      </c>
      <c r="Q447" s="244" t="s">
        <v>14510</v>
      </c>
      <c r="R447" s="133" t="s">
        <v>7680</v>
      </c>
      <c r="S447" s="295" t="s">
        <v>8643</v>
      </c>
      <c r="T447" s="296">
        <v>27853.0</v>
      </c>
      <c r="U447" s="155"/>
      <c r="V447" s="295"/>
      <c r="W447" s="295"/>
    </row>
    <row r="448" ht="22.5" customHeight="1">
      <c r="A448" s="278">
        <v>46128.909374930554</v>
      </c>
      <c r="B448" s="279" t="s">
        <v>9908</v>
      </c>
      <c r="C448" s="279" t="s">
        <v>16468</v>
      </c>
      <c r="D448" s="279" t="s">
        <v>11286</v>
      </c>
      <c r="E448" s="281">
        <v>36243.0</v>
      </c>
      <c r="F448" s="279" t="s">
        <v>3714</v>
      </c>
      <c r="G448" s="279" t="s">
        <v>16469</v>
      </c>
      <c r="H448" s="279" t="s">
        <v>12233</v>
      </c>
      <c r="I448" s="121" t="str">
        <f>VLOOKUP(CLEAN(F448),'4-1 World Bank Categories'!$B$4:$C$220,2,FALSE)</f>
        <v>Middle income</v>
      </c>
      <c r="J448" s="279" t="s">
        <v>9910</v>
      </c>
      <c r="K448" s="279" t="s">
        <v>14512</v>
      </c>
      <c r="L448" s="279" t="s">
        <v>14508</v>
      </c>
      <c r="M448" s="279"/>
      <c r="N448" s="279"/>
      <c r="O448" s="155"/>
      <c r="P448" s="279" t="s">
        <v>14509</v>
      </c>
      <c r="Q448" s="244" t="s">
        <v>14510</v>
      </c>
      <c r="R448" s="275" t="s">
        <v>14516</v>
      </c>
      <c r="S448" s="295" t="s">
        <v>9908</v>
      </c>
      <c r="T448" s="296"/>
      <c r="U448" s="155"/>
      <c r="V448" s="295"/>
      <c r="W448" s="295"/>
    </row>
    <row r="449" ht="22.5" customHeight="1">
      <c r="A449" s="251">
        <v>46129.01316498843</v>
      </c>
      <c r="B449" s="127" t="s">
        <v>8137</v>
      </c>
      <c r="C449" s="155"/>
      <c r="D449" s="127" t="s">
        <v>11286</v>
      </c>
      <c r="E449" s="252">
        <v>32759.0</v>
      </c>
      <c r="F449" s="127" t="s">
        <v>2107</v>
      </c>
      <c r="G449" s="127" t="s">
        <v>266</v>
      </c>
      <c r="H449" s="127" t="s">
        <v>16470</v>
      </c>
      <c r="I449" s="121" t="str">
        <f>VLOOKUP(CLEAN(F449),'4-1 World Bank Categories'!$B$4:$C$220,2,FALSE)</f>
        <v>High income</v>
      </c>
      <c r="J449" s="127" t="s">
        <v>8139</v>
      </c>
      <c r="K449" s="127" t="s">
        <v>14507</v>
      </c>
      <c r="L449" s="127" t="s">
        <v>14592</v>
      </c>
      <c r="M449" s="155"/>
      <c r="N449" s="155"/>
      <c r="O449" s="155"/>
      <c r="P449" s="127" t="s">
        <v>14509</v>
      </c>
      <c r="Q449" s="244" t="s">
        <v>14510</v>
      </c>
      <c r="R449" s="125" t="s">
        <v>14516</v>
      </c>
      <c r="S449" s="295" t="s">
        <v>8137</v>
      </c>
      <c r="T449" s="296">
        <v>32759.0</v>
      </c>
      <c r="U449" s="155"/>
      <c r="V449" s="295"/>
      <c r="W449" s="295"/>
    </row>
    <row r="450" ht="22.5" customHeight="1">
      <c r="A450" s="251">
        <v>46130.361662696756</v>
      </c>
      <c r="B450" s="127" t="s">
        <v>16474</v>
      </c>
      <c r="C450" s="155"/>
      <c r="D450" s="127" t="s">
        <v>11316</v>
      </c>
      <c r="E450" s="252">
        <v>30778.0</v>
      </c>
      <c r="F450" s="127" t="s">
        <v>221</v>
      </c>
      <c r="G450" s="127" t="s">
        <v>16475</v>
      </c>
      <c r="H450" s="127" t="s">
        <v>16476</v>
      </c>
      <c r="I450" s="121" t="str">
        <f>VLOOKUP(CLEAN(F450),'4-1 World Bank Categories'!$B$4:$C$220,2,FALSE)</f>
        <v>High income</v>
      </c>
      <c r="J450" s="127" t="s">
        <v>8003</v>
      </c>
      <c r="K450" s="127" t="s">
        <v>14507</v>
      </c>
      <c r="L450" s="127" t="s">
        <v>14508</v>
      </c>
      <c r="M450" s="127"/>
      <c r="N450" s="155"/>
      <c r="O450" s="155"/>
      <c r="P450" s="127" t="s">
        <v>14509</v>
      </c>
      <c r="Q450" s="244" t="s">
        <v>14510</v>
      </c>
      <c r="R450" s="297" t="s">
        <v>7680</v>
      </c>
      <c r="S450" s="295" t="s">
        <v>16477</v>
      </c>
      <c r="T450" s="298" t="s">
        <v>16478</v>
      </c>
      <c r="U450" s="127" t="s">
        <v>8003</v>
      </c>
      <c r="V450" s="295"/>
      <c r="W450" s="295"/>
    </row>
    <row r="451" ht="22.5" customHeight="1">
      <c r="A451" s="251">
        <v>46130.38065518519</v>
      </c>
      <c r="B451" s="127" t="s">
        <v>6436</v>
      </c>
      <c r="C451" s="155"/>
      <c r="D451" s="127" t="s">
        <v>11286</v>
      </c>
      <c r="E451" s="252">
        <v>32320.0</v>
      </c>
      <c r="F451" s="127" t="s">
        <v>6440</v>
      </c>
      <c r="G451" s="127" t="s">
        <v>16479</v>
      </c>
      <c r="H451" s="127" t="s">
        <v>16480</v>
      </c>
      <c r="I451" s="121" t="str">
        <f>VLOOKUP(CLEAN(F451),'4-1 World Bank Categories'!$B$4:$C$220,2,FALSE)</f>
        <v>Middle income</v>
      </c>
      <c r="J451" s="127" t="s">
        <v>6438</v>
      </c>
      <c r="K451" s="127" t="s">
        <v>14507</v>
      </c>
      <c r="L451" s="127" t="s">
        <v>14508</v>
      </c>
      <c r="M451" s="155"/>
      <c r="N451" s="155"/>
      <c r="O451" s="155"/>
      <c r="P451" s="127" t="s">
        <v>14509</v>
      </c>
      <c r="Q451" s="244" t="s">
        <v>14510</v>
      </c>
      <c r="R451" s="133" t="s">
        <v>7680</v>
      </c>
      <c r="S451" s="295" t="s">
        <v>6436</v>
      </c>
      <c r="T451" s="296">
        <v>32320.0</v>
      </c>
      <c r="U451" s="155"/>
      <c r="V451" s="295"/>
      <c r="W451" s="295"/>
    </row>
    <row r="452" ht="22.5" customHeight="1">
      <c r="A452" s="271">
        <v>46130.72992752315</v>
      </c>
      <c r="B452" s="272" t="s">
        <v>16481</v>
      </c>
      <c r="C452" s="274"/>
      <c r="D452" s="272" t="s">
        <v>11316</v>
      </c>
      <c r="E452" s="273">
        <v>34905.0</v>
      </c>
      <c r="F452" s="272" t="s">
        <v>2212</v>
      </c>
      <c r="G452" s="272" t="s">
        <v>16482</v>
      </c>
      <c r="H452" s="272" t="s">
        <v>13838</v>
      </c>
      <c r="I452" s="121" t="str">
        <f>VLOOKUP(CLEAN(F452),'4-1 World Bank Categories'!$B$4:$C$220,2,FALSE)</f>
        <v>High income</v>
      </c>
      <c r="J452" s="272" t="s">
        <v>5827</v>
      </c>
      <c r="K452" s="272" t="s">
        <v>14507</v>
      </c>
      <c r="L452" s="272" t="s">
        <v>14508</v>
      </c>
      <c r="M452" s="272"/>
      <c r="N452" s="272"/>
      <c r="O452" s="282"/>
      <c r="P452" s="272" t="s">
        <v>14509</v>
      </c>
      <c r="Q452" s="244" t="s">
        <v>14510</v>
      </c>
      <c r="R452" s="275" t="s">
        <v>14516</v>
      </c>
      <c r="S452" s="295" t="s">
        <v>16483</v>
      </c>
      <c r="T452" s="296"/>
      <c r="U452" s="155"/>
      <c r="V452" s="295"/>
      <c r="W452" s="295"/>
    </row>
    <row r="453" ht="22.5" customHeight="1">
      <c r="A453" s="299">
        <v>46131.12878982638</v>
      </c>
      <c r="B453" s="300" t="s">
        <v>14527</v>
      </c>
      <c r="C453" s="301"/>
      <c r="D453" s="300" t="s">
        <v>11286</v>
      </c>
      <c r="E453" s="302">
        <v>36458.0</v>
      </c>
      <c r="F453" s="300" t="s">
        <v>161</v>
      </c>
      <c r="G453" s="300" t="s">
        <v>16484</v>
      </c>
      <c r="H453" s="300" t="s">
        <v>11674</v>
      </c>
      <c r="I453" s="121" t="str">
        <f>VLOOKUP(CLEAN(F453),'4-1 World Bank Categories'!$B$4:$C$220,2,FALSE)</f>
        <v>Middle income</v>
      </c>
      <c r="J453" s="300" t="s">
        <v>160</v>
      </c>
      <c r="K453" s="300" t="s">
        <v>14507</v>
      </c>
      <c r="L453" s="300" t="s">
        <v>14508</v>
      </c>
      <c r="M453" s="300"/>
      <c r="N453" s="300"/>
      <c r="O453" s="301"/>
      <c r="P453" s="300" t="s">
        <v>14509</v>
      </c>
      <c r="Q453" s="244" t="s">
        <v>14510</v>
      </c>
      <c r="R453" s="275" t="s">
        <v>7680</v>
      </c>
      <c r="S453" s="303" t="s">
        <v>14527</v>
      </c>
      <c r="T453" s="304"/>
      <c r="U453" s="305"/>
      <c r="V453" s="303"/>
      <c r="W453" s="303"/>
    </row>
    <row r="454" ht="22.5" customHeight="1">
      <c r="A454" s="251">
        <v>46131.26218903935</v>
      </c>
      <c r="B454" s="127" t="s">
        <v>5450</v>
      </c>
      <c r="C454" s="155"/>
      <c r="D454" s="127" t="s">
        <v>11316</v>
      </c>
      <c r="E454" s="252">
        <v>27983.0</v>
      </c>
      <c r="F454" s="127" t="s">
        <v>14517</v>
      </c>
      <c r="G454" s="127" t="s">
        <v>16485</v>
      </c>
      <c r="H454" s="127" t="s">
        <v>15057</v>
      </c>
      <c r="I454" s="121" t="str">
        <f>VLOOKUP(CLEAN(F454),'4-1 World Bank Categories'!$B$4:$C$220,2,FALSE)</f>
        <v>Low income</v>
      </c>
      <c r="J454" s="127" t="s">
        <v>5287</v>
      </c>
      <c r="K454" s="127" t="s">
        <v>14507</v>
      </c>
      <c r="L454" s="127" t="s">
        <v>14592</v>
      </c>
      <c r="M454" s="155"/>
      <c r="N454" s="155"/>
      <c r="O454" s="155"/>
      <c r="P454" s="127" t="s">
        <v>14509</v>
      </c>
      <c r="Q454" s="244" t="s">
        <v>14510</v>
      </c>
      <c r="R454" s="133" t="s">
        <v>14516</v>
      </c>
      <c r="S454" s="295" t="s">
        <v>5450</v>
      </c>
      <c r="T454" s="296">
        <v>28072.0</v>
      </c>
      <c r="U454" s="155"/>
      <c r="V454" s="295"/>
      <c r="W454" s="295"/>
    </row>
    <row r="455" ht="22.5" customHeight="1">
      <c r="A455" s="251">
        <v>46131.57173758102</v>
      </c>
      <c r="B455" s="127" t="s">
        <v>16488</v>
      </c>
      <c r="C455" s="127" t="s">
        <v>16488</v>
      </c>
      <c r="D455" s="127" t="s">
        <v>11316</v>
      </c>
      <c r="E455" s="252">
        <v>20526.0</v>
      </c>
      <c r="F455" s="127" t="s">
        <v>249</v>
      </c>
      <c r="G455" s="127" t="s">
        <v>16489</v>
      </c>
      <c r="H455" s="127" t="s">
        <v>16490</v>
      </c>
      <c r="I455" s="121" t="str">
        <f>VLOOKUP(CLEAN(F455),'4-1 World Bank Categories'!$B$4:$C$220,2,FALSE)</f>
        <v>High income</v>
      </c>
      <c r="J455" s="127" t="s">
        <v>16491</v>
      </c>
      <c r="K455" s="127" t="s">
        <v>14507</v>
      </c>
      <c r="L455" s="127" t="s">
        <v>14508</v>
      </c>
      <c r="M455" s="127" t="s">
        <v>16492</v>
      </c>
      <c r="N455" s="155"/>
      <c r="O455" s="155"/>
      <c r="P455" s="127" t="s">
        <v>14509</v>
      </c>
      <c r="Q455" s="244" t="s">
        <v>14510</v>
      </c>
      <c r="R455" s="306" t="s">
        <v>14516</v>
      </c>
      <c r="S455" s="295" t="s">
        <v>16493</v>
      </c>
      <c r="T455" s="298" t="s">
        <v>16494</v>
      </c>
      <c r="U455" s="295" t="s">
        <v>4336</v>
      </c>
      <c r="V455" s="155"/>
      <c r="W455" s="127"/>
    </row>
    <row r="456" ht="22.5" customHeight="1">
      <c r="A456" s="258">
        <v>46131.57318017361</v>
      </c>
      <c r="B456" s="122" t="s">
        <v>16495</v>
      </c>
      <c r="C456" s="122"/>
      <c r="D456" s="122" t="s">
        <v>11286</v>
      </c>
      <c r="E456" s="259">
        <v>19760.0</v>
      </c>
      <c r="F456" s="122" t="s">
        <v>249</v>
      </c>
      <c r="G456" s="122" t="s">
        <v>16489</v>
      </c>
      <c r="H456" s="122" t="s">
        <v>16490</v>
      </c>
      <c r="I456" s="121" t="str">
        <f>VLOOKUP(CLEAN(F456),'4-1 World Bank Categories'!$B$4:$C$220,2,FALSE)</f>
        <v>High income</v>
      </c>
      <c r="J456" s="122" t="s">
        <v>16491</v>
      </c>
      <c r="K456" s="122" t="s">
        <v>14507</v>
      </c>
      <c r="L456" s="122" t="s">
        <v>14508</v>
      </c>
      <c r="M456" s="122" t="s">
        <v>16496</v>
      </c>
      <c r="N456" s="122"/>
      <c r="O456" s="122"/>
      <c r="P456" s="122" t="s">
        <v>14509</v>
      </c>
      <c r="Q456" s="244" t="s">
        <v>14510</v>
      </c>
      <c r="R456" s="307" t="s">
        <v>14516</v>
      </c>
      <c r="S456" s="256" t="s">
        <v>16497</v>
      </c>
      <c r="T456" s="308" t="s">
        <v>16498</v>
      </c>
      <c r="U456" s="256" t="s">
        <v>4344</v>
      </c>
      <c r="V456" s="122"/>
      <c r="W456" s="122"/>
    </row>
    <row r="457" ht="22.5" customHeight="1">
      <c r="A457" s="251">
        <v>46136.52939096065</v>
      </c>
      <c r="B457" s="127" t="s">
        <v>10688</v>
      </c>
      <c r="C457" s="127" t="s">
        <v>767</v>
      </c>
      <c r="D457" s="127" t="s">
        <v>11286</v>
      </c>
      <c r="E457" s="252">
        <v>31597.0</v>
      </c>
      <c r="F457" s="127" t="s">
        <v>16513</v>
      </c>
      <c r="G457" s="127" t="s">
        <v>16514</v>
      </c>
      <c r="H457" s="127" t="s">
        <v>11590</v>
      </c>
      <c r="I457" s="121" t="str">
        <f>VLOOKUP(CLEAN(F457),'4-1 World Bank Categories'!$B$4:$C$220,2,FALSE)</f>
        <v>Middle income</v>
      </c>
      <c r="J457" s="127" t="s">
        <v>16515</v>
      </c>
      <c r="K457" s="127" t="s">
        <v>14507</v>
      </c>
      <c r="L457" s="127" t="s">
        <v>14508</v>
      </c>
      <c r="M457" s="127" t="s">
        <v>16516</v>
      </c>
      <c r="N457" s="127" t="s">
        <v>16517</v>
      </c>
      <c r="O457" s="127" t="s">
        <v>16518</v>
      </c>
      <c r="P457" s="127" t="s">
        <v>14509</v>
      </c>
      <c r="Q457" s="244" t="s">
        <v>14510</v>
      </c>
      <c r="R457" s="255" t="s">
        <v>14516</v>
      </c>
      <c r="S457" s="155"/>
      <c r="T457" s="155"/>
      <c r="U457" s="155"/>
      <c r="V457" s="155"/>
      <c r="W457" s="127"/>
    </row>
    <row r="458" ht="22.5" customHeight="1">
      <c r="A458" s="251">
        <v>46136.64584660879</v>
      </c>
      <c r="B458" s="127" t="s">
        <v>16519</v>
      </c>
      <c r="C458" s="127" t="s">
        <v>16520</v>
      </c>
      <c r="D458" s="127" t="s">
        <v>11286</v>
      </c>
      <c r="E458" s="252">
        <v>36719.0</v>
      </c>
      <c r="F458" s="127" t="s">
        <v>14434</v>
      </c>
      <c r="G458" s="127" t="s">
        <v>16521</v>
      </c>
      <c r="H458" s="127" t="s">
        <v>16016</v>
      </c>
      <c r="I458" s="121" t="str">
        <f>VLOOKUP(CLEAN(F458),'4-1 World Bank Categories'!$B$4:$C$220,2,FALSE)</f>
        <v>High income</v>
      </c>
      <c r="J458" s="127" t="s">
        <v>10665</v>
      </c>
      <c r="K458" s="127" t="s">
        <v>14512</v>
      </c>
      <c r="L458" s="127" t="s">
        <v>14876</v>
      </c>
      <c r="M458" s="155"/>
      <c r="N458" s="155"/>
      <c r="O458" s="155"/>
      <c r="P458" s="127" t="s">
        <v>14509</v>
      </c>
      <c r="Q458" s="244" t="s">
        <v>14510</v>
      </c>
      <c r="R458" s="255" t="s">
        <v>14516</v>
      </c>
      <c r="S458" s="127" t="s">
        <v>16519</v>
      </c>
      <c r="T458" s="155"/>
      <c r="U458" s="127" t="s">
        <v>10665</v>
      </c>
      <c r="V458" s="155"/>
      <c r="W458" s="127"/>
    </row>
    <row r="459" ht="22.5" customHeight="1">
      <c r="A459" s="251">
        <v>46137.66536960648</v>
      </c>
      <c r="B459" s="127" t="s">
        <v>10720</v>
      </c>
      <c r="C459" s="127" t="s">
        <v>16523</v>
      </c>
      <c r="D459" s="127" t="s">
        <v>11286</v>
      </c>
      <c r="E459" s="252">
        <v>36420.0</v>
      </c>
      <c r="F459" s="127" t="s">
        <v>14434</v>
      </c>
      <c r="G459" s="127" t="s">
        <v>16524</v>
      </c>
      <c r="H459" s="127" t="s">
        <v>13466</v>
      </c>
      <c r="I459" s="121" t="str">
        <f>VLOOKUP(CLEAN(F459),'4-1 World Bank Categories'!$B$4:$C$220,2,FALSE)</f>
        <v>High income</v>
      </c>
      <c r="J459" s="127" t="s">
        <v>10718</v>
      </c>
      <c r="K459" s="127" t="s">
        <v>14512</v>
      </c>
      <c r="L459" s="127" t="s">
        <v>14876</v>
      </c>
      <c r="M459" s="155"/>
      <c r="N459" s="155"/>
      <c r="O459" s="155"/>
      <c r="P459" s="127" t="s">
        <v>14509</v>
      </c>
      <c r="Q459" s="244" t="s">
        <v>14510</v>
      </c>
      <c r="R459" s="148" t="s">
        <v>14516</v>
      </c>
      <c r="S459" s="127" t="s">
        <v>16525</v>
      </c>
      <c r="T459" s="155"/>
      <c r="U459" s="127" t="s">
        <v>16526</v>
      </c>
      <c r="V459" s="155"/>
      <c r="W459" s="127"/>
    </row>
    <row r="460" ht="22.5" customHeight="1">
      <c r="A460" s="251">
        <v>46138.80700920139</v>
      </c>
      <c r="B460" s="127" t="s">
        <v>8119</v>
      </c>
      <c r="C460" s="155"/>
      <c r="D460" s="127" t="s">
        <v>11316</v>
      </c>
      <c r="E460" s="252">
        <v>26141.0</v>
      </c>
      <c r="F460" s="127" t="s">
        <v>299</v>
      </c>
      <c r="G460" s="127" t="s">
        <v>16527</v>
      </c>
      <c r="H460" s="127" t="s">
        <v>16528</v>
      </c>
      <c r="I460" s="121" t="str">
        <f>VLOOKUP(CLEAN(F460),'4-1 World Bank Categories'!$B$4:$C$220,2,FALSE)</f>
        <v>Low income</v>
      </c>
      <c r="J460" s="127" t="s">
        <v>8121</v>
      </c>
      <c r="K460" s="127" t="s">
        <v>14507</v>
      </c>
      <c r="L460" s="127" t="s">
        <v>14592</v>
      </c>
      <c r="M460" s="127" t="s">
        <v>16529</v>
      </c>
      <c r="N460" s="155"/>
      <c r="O460" s="155"/>
      <c r="P460" s="127" t="s">
        <v>14509</v>
      </c>
      <c r="Q460" s="244" t="s">
        <v>14510</v>
      </c>
      <c r="R460" s="255" t="s">
        <v>7680</v>
      </c>
      <c r="S460" s="155"/>
      <c r="T460" s="155"/>
      <c r="U460" s="155"/>
      <c r="V460" s="155"/>
      <c r="W460" s="127"/>
    </row>
    <row r="461" ht="22.5" customHeight="1">
      <c r="A461" s="251">
        <v>46139.094726655094</v>
      </c>
      <c r="B461" s="127" t="s">
        <v>5193</v>
      </c>
      <c r="C461" s="155"/>
      <c r="D461" s="127" t="s">
        <v>11316</v>
      </c>
      <c r="E461" s="252">
        <v>37516.0</v>
      </c>
      <c r="F461" s="127" t="s">
        <v>132</v>
      </c>
      <c r="G461" s="127" t="s">
        <v>16530</v>
      </c>
      <c r="H461" s="127" t="s">
        <v>16531</v>
      </c>
      <c r="I461" s="121" t="str">
        <f>VLOOKUP(CLEAN(F461),'4-1 World Bank Categories'!$B$4:$C$220,2,FALSE)</f>
        <v>Middle income</v>
      </c>
      <c r="J461" s="127" t="s">
        <v>5195</v>
      </c>
      <c r="K461" s="127" t="s">
        <v>14507</v>
      </c>
      <c r="L461" s="127" t="s">
        <v>14508</v>
      </c>
      <c r="M461" s="155"/>
      <c r="N461" s="155"/>
      <c r="O461" s="155"/>
      <c r="P461" s="127" t="s">
        <v>14509</v>
      </c>
      <c r="Q461" s="244" t="s">
        <v>14510</v>
      </c>
      <c r="R461" s="255" t="s">
        <v>7680</v>
      </c>
      <c r="S461" s="155"/>
      <c r="T461" s="155"/>
      <c r="U461" s="155"/>
      <c r="V461" s="155"/>
      <c r="W461" s="127"/>
    </row>
    <row r="462" ht="22.5" customHeight="1">
      <c r="A462" s="251">
        <v>46139.10118697917</v>
      </c>
      <c r="B462" s="127" t="s">
        <v>16532</v>
      </c>
      <c r="C462" s="155"/>
      <c r="D462" s="127" t="s">
        <v>11286</v>
      </c>
      <c r="E462" s="252">
        <v>35581.0</v>
      </c>
      <c r="F462" s="127" t="s">
        <v>299</v>
      </c>
      <c r="G462" s="127" t="s">
        <v>16533</v>
      </c>
      <c r="H462" s="127" t="s">
        <v>16534</v>
      </c>
      <c r="I462" s="121" t="str">
        <f>VLOOKUP(CLEAN(F462),'4-1 World Bank Categories'!$B$4:$C$220,2,FALSE)</f>
        <v>Low income</v>
      </c>
      <c r="J462" s="127" t="s">
        <v>16535</v>
      </c>
      <c r="K462" s="127" t="s">
        <v>14507</v>
      </c>
      <c r="L462" s="257" t="s">
        <v>9241</v>
      </c>
      <c r="M462" s="155"/>
      <c r="N462" s="155"/>
      <c r="O462" s="155"/>
      <c r="P462" s="127" t="s">
        <v>14509</v>
      </c>
      <c r="Q462" s="244" t="s">
        <v>14510</v>
      </c>
      <c r="R462" s="255" t="s">
        <v>7680</v>
      </c>
      <c r="S462" s="155"/>
      <c r="T462" s="155"/>
      <c r="U462" s="155"/>
      <c r="V462" s="155"/>
      <c r="W462" s="127"/>
    </row>
    <row r="463" ht="22.5" customHeight="1">
      <c r="A463" s="251">
        <v>46139.667937453705</v>
      </c>
      <c r="B463" s="127" t="s">
        <v>16539</v>
      </c>
      <c r="C463" s="155"/>
      <c r="D463" s="127" t="s">
        <v>11316</v>
      </c>
      <c r="E463" s="252">
        <v>34576.0</v>
      </c>
      <c r="F463" s="127" t="s">
        <v>550</v>
      </c>
      <c r="G463" s="127" t="s">
        <v>16540</v>
      </c>
      <c r="H463" s="127" t="s">
        <v>11590</v>
      </c>
      <c r="I463" s="121" t="str">
        <f>VLOOKUP(CLEAN(F463),'4-1 World Bank Categories'!$B$4:$C$220,2,FALSE)</f>
        <v>Low income</v>
      </c>
      <c r="J463" s="127" t="s">
        <v>10742</v>
      </c>
      <c r="K463" s="127" t="s">
        <v>14507</v>
      </c>
      <c r="L463" s="127" t="s">
        <v>14508</v>
      </c>
      <c r="M463" s="155"/>
      <c r="N463" s="155"/>
      <c r="O463" s="155"/>
      <c r="P463" s="127" t="s">
        <v>14509</v>
      </c>
      <c r="Q463" s="244" t="s">
        <v>14510</v>
      </c>
      <c r="R463" s="255" t="s">
        <v>7680</v>
      </c>
      <c r="S463" s="127" t="s">
        <v>10740</v>
      </c>
      <c r="T463" s="155"/>
      <c r="U463" s="127" t="s">
        <v>10742</v>
      </c>
      <c r="V463" s="155"/>
      <c r="W463" s="127"/>
    </row>
    <row r="464" ht="22.5" customHeight="1">
      <c r="A464" s="251">
        <v>46139.77105810185</v>
      </c>
      <c r="B464" s="127" t="s">
        <v>16541</v>
      </c>
      <c r="C464" s="155"/>
      <c r="D464" s="127" t="s">
        <v>11286</v>
      </c>
      <c r="E464" s="252">
        <v>36355.0</v>
      </c>
      <c r="F464" s="127" t="s">
        <v>743</v>
      </c>
      <c r="G464" s="127" t="s">
        <v>16542</v>
      </c>
      <c r="H464" s="127" t="s">
        <v>16543</v>
      </c>
      <c r="I464" s="121" t="str">
        <f>VLOOKUP(CLEAN(F464),'4-1 World Bank Categories'!$B$4:$C$220,2,FALSE)</f>
        <v>Low income</v>
      </c>
      <c r="J464" s="127" t="s">
        <v>16544</v>
      </c>
      <c r="K464" s="127" t="s">
        <v>14507</v>
      </c>
      <c r="L464" s="127" t="s">
        <v>14508</v>
      </c>
      <c r="M464" s="155"/>
      <c r="N464" s="155"/>
      <c r="O464" s="155"/>
      <c r="P464" s="127" t="s">
        <v>14509</v>
      </c>
      <c r="Q464" s="244" t="s">
        <v>14510</v>
      </c>
      <c r="R464" s="255" t="s">
        <v>14516</v>
      </c>
      <c r="S464" s="155"/>
      <c r="T464" s="155"/>
      <c r="U464" s="155"/>
      <c r="V464" s="155"/>
      <c r="W464" s="127"/>
    </row>
    <row r="465" ht="22.5" customHeight="1">
      <c r="A465" s="251">
        <v>46140.89483387732</v>
      </c>
      <c r="B465" s="127" t="s">
        <v>16545</v>
      </c>
      <c r="C465" s="155"/>
      <c r="D465" s="127" t="s">
        <v>11286</v>
      </c>
      <c r="E465" s="252">
        <v>35193.0</v>
      </c>
      <c r="F465" s="127" t="s">
        <v>2212</v>
      </c>
      <c r="G465" s="127" t="s">
        <v>16546</v>
      </c>
      <c r="H465" s="127" t="s">
        <v>13830</v>
      </c>
      <c r="I465" s="121" t="str">
        <f>VLOOKUP(CLEAN(F465),'4-1 World Bank Categories'!$B$4:$C$220,2,FALSE)</f>
        <v>High income</v>
      </c>
      <c r="J465" s="127" t="s">
        <v>10747</v>
      </c>
      <c r="K465" s="127" t="s">
        <v>14512</v>
      </c>
      <c r="L465" s="127" t="s">
        <v>14585</v>
      </c>
      <c r="M465" s="155"/>
      <c r="N465" s="155"/>
      <c r="O465" s="155"/>
      <c r="P465" s="127" t="s">
        <v>14509</v>
      </c>
      <c r="Q465" s="244" t="s">
        <v>14510</v>
      </c>
      <c r="R465" s="255" t="s">
        <v>14516</v>
      </c>
      <c r="S465" s="127" t="s">
        <v>10745</v>
      </c>
      <c r="T465" s="155"/>
      <c r="U465" s="127" t="s">
        <v>10747</v>
      </c>
      <c r="V465" s="155"/>
      <c r="W465" s="127"/>
    </row>
    <row r="466" ht="22.5" customHeight="1">
      <c r="A466" s="251">
        <v>46140.94200796296</v>
      </c>
      <c r="B466" s="127" t="s">
        <v>16547</v>
      </c>
      <c r="C466" s="155"/>
      <c r="D466" s="127" t="s">
        <v>11286</v>
      </c>
      <c r="E466" s="252">
        <v>27327.0</v>
      </c>
      <c r="F466" s="127" t="s">
        <v>132</v>
      </c>
      <c r="G466" s="127" t="s">
        <v>16548</v>
      </c>
      <c r="H466" s="127" t="s">
        <v>14150</v>
      </c>
      <c r="I466" s="121" t="str">
        <f>VLOOKUP(CLEAN(F466),'4-1 World Bank Categories'!$B$4:$C$220,2,FALSE)</f>
        <v>Middle income</v>
      </c>
      <c r="J466" s="127" t="s">
        <v>7726</v>
      </c>
      <c r="K466" s="127" t="s">
        <v>14512</v>
      </c>
      <c r="L466" s="127" t="s">
        <v>14585</v>
      </c>
      <c r="M466" s="155"/>
      <c r="N466" s="155"/>
      <c r="O466" s="155"/>
      <c r="P466" s="127" t="s">
        <v>14509</v>
      </c>
      <c r="Q466" s="244" t="s">
        <v>14510</v>
      </c>
      <c r="R466" s="255" t="s">
        <v>14516</v>
      </c>
      <c r="S466" s="127" t="s">
        <v>7724</v>
      </c>
      <c r="T466" s="155"/>
      <c r="U466" s="127" t="s">
        <v>7726</v>
      </c>
      <c r="V466" s="155"/>
      <c r="W466" s="127"/>
    </row>
    <row r="467" ht="22.5" customHeight="1">
      <c r="A467" s="251">
        <v>46141.70168126158</v>
      </c>
      <c r="B467" s="127" t="s">
        <v>16550</v>
      </c>
      <c r="C467" s="155"/>
      <c r="D467" s="127" t="s">
        <v>11316</v>
      </c>
      <c r="E467" s="252">
        <v>37262.0</v>
      </c>
      <c r="F467" s="127" t="s">
        <v>2107</v>
      </c>
      <c r="G467" s="127" t="s">
        <v>16551</v>
      </c>
      <c r="H467" s="127" t="s">
        <v>11682</v>
      </c>
      <c r="I467" s="121" t="str">
        <f>VLOOKUP(CLEAN(F467),'4-1 World Bank Categories'!$B$4:$C$220,2,FALSE)</f>
        <v>High income</v>
      </c>
      <c r="J467" s="127" t="s">
        <v>10066</v>
      </c>
      <c r="K467" s="127" t="s">
        <v>14507</v>
      </c>
      <c r="L467" s="127" t="s">
        <v>14592</v>
      </c>
      <c r="M467" s="155"/>
      <c r="N467" s="155"/>
      <c r="O467" s="155"/>
      <c r="P467" s="127" t="s">
        <v>14509</v>
      </c>
      <c r="Q467" s="244" t="s">
        <v>14510</v>
      </c>
      <c r="R467" s="255" t="s">
        <v>14516</v>
      </c>
      <c r="S467" s="127" t="s">
        <v>10064</v>
      </c>
      <c r="T467" s="155"/>
      <c r="U467" s="127" t="s">
        <v>10066</v>
      </c>
      <c r="V467" s="155"/>
      <c r="W467" s="127"/>
    </row>
    <row r="468" ht="22.5" customHeight="1">
      <c r="A468" s="310">
        <v>46142.19446130787</v>
      </c>
      <c r="B468" s="311" t="s">
        <v>16552</v>
      </c>
      <c r="C468" s="312"/>
      <c r="D468" s="311" t="s">
        <v>11316</v>
      </c>
      <c r="E468" s="313">
        <v>21014.0</v>
      </c>
      <c r="F468" s="311" t="s">
        <v>1068</v>
      </c>
      <c r="G468" s="311" t="s">
        <v>16553</v>
      </c>
      <c r="H468" s="311" t="s">
        <v>16554</v>
      </c>
      <c r="I468" s="121" t="str">
        <f>VLOOKUP(CLEAN(F468),'4-1 World Bank Categories'!$B$4:$C$220,2,FALSE)</f>
        <v>High income</v>
      </c>
      <c r="J468" s="311" t="s">
        <v>8594</v>
      </c>
      <c r="K468" s="311" t="s">
        <v>14507</v>
      </c>
      <c r="L468" s="311" t="s">
        <v>14508</v>
      </c>
      <c r="M468" s="311" t="s">
        <v>16555</v>
      </c>
      <c r="N468" s="311"/>
      <c r="O468" s="312"/>
      <c r="P468" s="311" t="s">
        <v>14509</v>
      </c>
      <c r="Q468" s="244" t="s">
        <v>14510</v>
      </c>
      <c r="R468" s="255" t="s">
        <v>14516</v>
      </c>
      <c r="S468" s="314" t="s">
        <v>8592</v>
      </c>
      <c r="T468" s="314"/>
      <c r="U468" s="127" t="s">
        <v>8594</v>
      </c>
      <c r="V468" s="155"/>
      <c r="W468" s="127"/>
    </row>
    <row r="469" ht="22.5" customHeight="1">
      <c r="A469" s="251">
        <v>46142.604672326386</v>
      </c>
      <c r="B469" s="127" t="s">
        <v>16556</v>
      </c>
      <c r="C469" s="155"/>
      <c r="D469" s="127" t="s">
        <v>11286</v>
      </c>
      <c r="E469" s="252">
        <v>26478.0</v>
      </c>
      <c r="F469" s="127" t="s">
        <v>241</v>
      </c>
      <c r="G469" s="127" t="s">
        <v>16557</v>
      </c>
      <c r="H469" s="127" t="s">
        <v>16558</v>
      </c>
      <c r="I469" s="121" t="str">
        <f>VLOOKUP(CLEAN(F469),'4-1 World Bank Categories'!$B$4:$C$220,2,FALSE)</f>
        <v>High income</v>
      </c>
      <c r="J469" s="127" t="s">
        <v>2582</v>
      </c>
      <c r="K469" s="127" t="s">
        <v>14507</v>
      </c>
      <c r="L469" s="127" t="s">
        <v>14508</v>
      </c>
      <c r="M469" s="155"/>
      <c r="N469" s="155"/>
      <c r="O469" s="155"/>
      <c r="P469" s="127" t="s">
        <v>14509</v>
      </c>
      <c r="Q469" s="244" t="s">
        <v>14510</v>
      </c>
      <c r="R469" s="255" t="s">
        <v>14516</v>
      </c>
      <c r="S469" s="127" t="s">
        <v>16556</v>
      </c>
      <c r="T469" s="155"/>
      <c r="U469" s="127" t="s">
        <v>2582</v>
      </c>
      <c r="V469" s="155"/>
      <c r="W469" s="127"/>
    </row>
    <row r="470" ht="22.5" customHeight="1">
      <c r="A470" s="251">
        <v>46143.97278722222</v>
      </c>
      <c r="B470" s="127" t="s">
        <v>16562</v>
      </c>
      <c r="C470" s="155"/>
      <c r="D470" s="127" t="s">
        <v>11286</v>
      </c>
      <c r="E470" s="252">
        <v>37775.0</v>
      </c>
      <c r="F470" s="127" t="s">
        <v>4140</v>
      </c>
      <c r="G470" s="127" t="s">
        <v>16563</v>
      </c>
      <c r="H470" s="127" t="s">
        <v>13247</v>
      </c>
      <c r="I470" s="121" t="str">
        <f>VLOOKUP(CLEAN(F470),'4-1 World Bank Categories'!$B$4:$C$220,2,FALSE)</f>
        <v>Middle income</v>
      </c>
      <c r="J470" s="127" t="s">
        <v>10567</v>
      </c>
      <c r="K470" s="127" t="s">
        <v>14507</v>
      </c>
      <c r="L470" s="127" t="s">
        <v>14508</v>
      </c>
      <c r="M470" s="155"/>
      <c r="N470" s="155"/>
      <c r="O470" s="155"/>
      <c r="P470" s="127" t="s">
        <v>14509</v>
      </c>
      <c r="Q470" s="244" t="s">
        <v>14510</v>
      </c>
      <c r="R470" s="255" t="s">
        <v>7680</v>
      </c>
      <c r="S470" s="155"/>
      <c r="T470" s="155"/>
      <c r="U470" s="155"/>
      <c r="V470" s="155"/>
      <c r="W470" s="127"/>
    </row>
    <row r="471" ht="22.5" customHeight="1">
      <c r="A471" s="251">
        <v>46144.0858921412</v>
      </c>
      <c r="B471" s="127" t="s">
        <v>5507</v>
      </c>
      <c r="C471" s="155"/>
      <c r="D471" s="127" t="s">
        <v>11316</v>
      </c>
      <c r="E471" s="252">
        <v>29317.0</v>
      </c>
      <c r="F471" s="127" t="s">
        <v>14407</v>
      </c>
      <c r="G471" s="127" t="s">
        <v>16569</v>
      </c>
      <c r="H471" s="127" t="s">
        <v>16570</v>
      </c>
      <c r="I471" s="121" t="str">
        <f>VLOOKUP(CLEAN(F471),'4-1 World Bank Categories'!$B$4:$C$220,2,FALSE)</f>
        <v>Low income</v>
      </c>
      <c r="J471" s="127" t="s">
        <v>5509</v>
      </c>
      <c r="K471" s="127" t="s">
        <v>14507</v>
      </c>
      <c r="L471" s="127" t="s">
        <v>14508</v>
      </c>
      <c r="M471" s="155"/>
      <c r="N471" s="155"/>
      <c r="O471" s="155"/>
      <c r="P471" s="127" t="s">
        <v>14509</v>
      </c>
      <c r="Q471" s="244" t="s">
        <v>14510</v>
      </c>
      <c r="R471" s="255" t="s">
        <v>7680</v>
      </c>
      <c r="S471" s="155"/>
      <c r="T471" s="155"/>
      <c r="U471" s="155"/>
      <c r="V471" s="155"/>
      <c r="W471" s="127"/>
    </row>
    <row r="472" ht="22.5" customHeight="1">
      <c r="A472" s="251">
        <v>46144.60783815972</v>
      </c>
      <c r="B472" s="127" t="s">
        <v>16571</v>
      </c>
      <c r="C472" s="155"/>
      <c r="D472" s="127" t="s">
        <v>11316</v>
      </c>
      <c r="E472" s="252">
        <v>22228.0</v>
      </c>
      <c r="F472" s="127" t="s">
        <v>5052</v>
      </c>
      <c r="G472" s="127" t="s">
        <v>16572</v>
      </c>
      <c r="H472" s="127" t="s">
        <v>16573</v>
      </c>
      <c r="I472" s="121" t="str">
        <f>VLOOKUP(CLEAN(F472),'4-1 World Bank Categories'!$B$4:$C$220,2,FALSE)</f>
        <v>Middle income</v>
      </c>
      <c r="J472" s="127" t="s">
        <v>16574</v>
      </c>
      <c r="K472" s="127" t="s">
        <v>14507</v>
      </c>
      <c r="L472" s="257" t="s">
        <v>9241</v>
      </c>
      <c r="M472" s="155"/>
      <c r="N472" s="155"/>
      <c r="O472" s="155"/>
      <c r="P472" s="127" t="s">
        <v>14509</v>
      </c>
      <c r="Q472" s="244" t="s">
        <v>14510</v>
      </c>
      <c r="R472" s="255" t="s">
        <v>7680</v>
      </c>
      <c r="S472" s="127" t="s">
        <v>16575</v>
      </c>
      <c r="T472" s="155"/>
      <c r="U472" s="127" t="s">
        <v>5050</v>
      </c>
      <c r="V472" s="155"/>
      <c r="W472" s="127"/>
    </row>
    <row r="473" ht="22.5" customHeight="1">
      <c r="A473" s="251">
        <v>46146.84058430555</v>
      </c>
      <c r="B473" s="127" t="s">
        <v>16579</v>
      </c>
      <c r="C473" s="155"/>
      <c r="D473" s="127" t="s">
        <v>11316</v>
      </c>
      <c r="E473" s="252">
        <v>30379.0</v>
      </c>
      <c r="F473" s="127" t="s">
        <v>918</v>
      </c>
      <c r="G473" s="127" t="s">
        <v>16580</v>
      </c>
      <c r="H473" s="127" t="s">
        <v>16558</v>
      </c>
      <c r="I473" s="121" t="str">
        <f>VLOOKUP(CLEAN(F473),'4-1 World Bank Categories'!$B$4:$C$220,2,FALSE)</f>
        <v>Middle income</v>
      </c>
      <c r="J473" s="127" t="s">
        <v>16581</v>
      </c>
      <c r="K473" s="127" t="s">
        <v>14512</v>
      </c>
      <c r="L473" s="127" t="s">
        <v>14508</v>
      </c>
      <c r="M473" s="127" t="s">
        <v>16582</v>
      </c>
      <c r="N473" s="155"/>
      <c r="O473" s="155"/>
      <c r="P473" s="127" t="s">
        <v>14509</v>
      </c>
      <c r="Q473" s="316" t="s">
        <v>14510</v>
      </c>
      <c r="R473" s="255" t="s">
        <v>14516</v>
      </c>
      <c r="S473" s="263" t="s">
        <v>1587</v>
      </c>
      <c r="T473" s="264">
        <v>30394.0</v>
      </c>
      <c r="U473" s="263" t="s">
        <v>1589</v>
      </c>
      <c r="V473" s="317" t="s">
        <v>16583</v>
      </c>
      <c r="W473" s="318">
        <v>718594.0</v>
      </c>
    </row>
    <row r="474" ht="22.5" customHeight="1">
      <c r="A474" s="251">
        <v>46146.85728460648</v>
      </c>
      <c r="B474" s="127" t="s">
        <v>1593</v>
      </c>
      <c r="C474" s="155"/>
      <c r="D474" s="127" t="s">
        <v>11286</v>
      </c>
      <c r="E474" s="252">
        <v>31148.0</v>
      </c>
      <c r="F474" s="127" t="s">
        <v>918</v>
      </c>
      <c r="G474" s="127" t="s">
        <v>16584</v>
      </c>
      <c r="H474" s="127" t="s">
        <v>16585</v>
      </c>
      <c r="I474" s="121" t="str">
        <f>VLOOKUP(CLEAN(F474),'4-1 World Bank Categories'!$B$4:$C$220,2,FALSE)</f>
        <v>Middle income</v>
      </c>
      <c r="J474" s="127" t="s">
        <v>1595</v>
      </c>
      <c r="K474" s="127" t="s">
        <v>14512</v>
      </c>
      <c r="L474" s="127" t="s">
        <v>14508</v>
      </c>
      <c r="M474" s="127" t="s">
        <v>16586</v>
      </c>
      <c r="N474" s="155"/>
      <c r="O474" s="155"/>
      <c r="P474" s="127" t="s">
        <v>14509</v>
      </c>
      <c r="Q474" s="316" t="s">
        <v>14510</v>
      </c>
      <c r="R474" s="255" t="s">
        <v>14516</v>
      </c>
      <c r="S474" s="263" t="s">
        <v>1593</v>
      </c>
      <c r="T474" s="264">
        <v>31148.0</v>
      </c>
      <c r="U474" s="263" t="s">
        <v>1595</v>
      </c>
      <c r="V474" s="317" t="s">
        <v>16587</v>
      </c>
      <c r="W474" s="318">
        <v>718595.0</v>
      </c>
    </row>
    <row r="475" ht="22.5" customHeight="1">
      <c r="A475" s="319">
        <v>46146.86531405093</v>
      </c>
      <c r="B475" s="320" t="s">
        <v>16588</v>
      </c>
      <c r="C475" s="320"/>
      <c r="D475" s="320" t="s">
        <v>11286</v>
      </c>
      <c r="E475" s="321">
        <v>36614.0</v>
      </c>
      <c r="F475" s="320" t="s">
        <v>14408</v>
      </c>
      <c r="G475" s="320" t="s">
        <v>16589</v>
      </c>
      <c r="H475" s="320" t="s">
        <v>16590</v>
      </c>
      <c r="I475" s="121" t="str">
        <f>VLOOKUP(CLEAN(F475),'4-1 World Bank Categories'!$B$4:$C$220,2,FALSE)</f>
        <v>Middle income</v>
      </c>
      <c r="J475" s="320" t="s">
        <v>16591</v>
      </c>
      <c r="K475" s="320" t="s">
        <v>14507</v>
      </c>
      <c r="L475" s="320" t="s">
        <v>14508</v>
      </c>
      <c r="M475" s="320"/>
      <c r="N475" s="320"/>
      <c r="O475" s="320"/>
      <c r="P475" s="320" t="s">
        <v>14509</v>
      </c>
      <c r="Q475" s="322" t="s">
        <v>14510</v>
      </c>
      <c r="R475" s="148" t="s">
        <v>7680</v>
      </c>
      <c r="S475" s="323" t="s">
        <v>16592</v>
      </c>
      <c r="T475" s="324">
        <v>36614.0</v>
      </c>
      <c r="U475" s="323" t="s">
        <v>5906</v>
      </c>
      <c r="V475" s="325" t="s">
        <v>16593</v>
      </c>
      <c r="W475" s="326">
        <v>720300.0</v>
      </c>
    </row>
    <row r="476" ht="22.5" customHeight="1">
      <c r="A476" s="251">
        <v>46146.8973624537</v>
      </c>
      <c r="B476" s="127" t="s">
        <v>3256</v>
      </c>
      <c r="C476" s="155"/>
      <c r="D476" s="127" t="s">
        <v>11316</v>
      </c>
      <c r="E476" s="252">
        <v>34722.0</v>
      </c>
      <c r="F476" s="127" t="s">
        <v>14953</v>
      </c>
      <c r="G476" s="127" t="s">
        <v>14961</v>
      </c>
      <c r="H476" s="127" t="s">
        <v>15064</v>
      </c>
      <c r="I476" s="121" t="str">
        <f>VLOOKUP(CLEAN(F476),'4-1 World Bank Categories'!$B$4:$C$220,2,FALSE)</f>
        <v>Low income</v>
      </c>
      <c r="J476" s="127" t="s">
        <v>3258</v>
      </c>
      <c r="K476" s="127" t="s">
        <v>14507</v>
      </c>
      <c r="L476" s="127" t="s">
        <v>14508</v>
      </c>
      <c r="M476" s="155"/>
      <c r="N476" s="155"/>
      <c r="O476" s="155"/>
      <c r="P476" s="127" t="s">
        <v>14509</v>
      </c>
      <c r="Q476" s="316" t="s">
        <v>14510</v>
      </c>
      <c r="R476" s="255" t="s">
        <v>7680</v>
      </c>
      <c r="S476" s="263" t="s">
        <v>3256</v>
      </c>
      <c r="T476" s="264">
        <v>34722.0</v>
      </c>
      <c r="U476" s="263" t="s">
        <v>3258</v>
      </c>
      <c r="V476" s="317" t="s">
        <v>16594</v>
      </c>
      <c r="W476" s="318">
        <v>719403.0</v>
      </c>
    </row>
    <row r="477" ht="22.5" customHeight="1">
      <c r="A477" s="195">
        <v>46146.83314304399</v>
      </c>
      <c r="B477" s="196" t="s">
        <v>8244</v>
      </c>
      <c r="C477" s="197"/>
      <c r="D477" s="196" t="s">
        <v>11316</v>
      </c>
      <c r="E477" s="198">
        <v>34242.0</v>
      </c>
      <c r="F477" s="196" t="s">
        <v>4109</v>
      </c>
      <c r="G477" s="196" t="s">
        <v>16601</v>
      </c>
      <c r="H477" s="196" t="s">
        <v>12193</v>
      </c>
      <c r="I477" s="196" t="s">
        <v>16602</v>
      </c>
      <c r="J477" s="196" t="s">
        <v>8246</v>
      </c>
      <c r="K477" s="196" t="s">
        <v>14512</v>
      </c>
      <c r="L477" s="196" t="s">
        <v>14508</v>
      </c>
      <c r="M477" s="196" t="s">
        <v>678</v>
      </c>
      <c r="N477" s="196"/>
      <c r="O477" s="197"/>
      <c r="P477" s="197"/>
      <c r="Q477" s="322" t="s">
        <v>14510</v>
      </c>
      <c r="R477" s="255" t="s">
        <v>7680</v>
      </c>
      <c r="S477" s="263" t="s">
        <v>8244</v>
      </c>
      <c r="T477" s="264">
        <v>34242.0</v>
      </c>
      <c r="U477" s="332" t="s">
        <v>8246</v>
      </c>
      <c r="V477" s="333" t="s">
        <v>16603</v>
      </c>
      <c r="W477" s="318">
        <v>721996.0</v>
      </c>
    </row>
    <row r="478" ht="22.5" customHeight="1">
      <c r="A478" s="251">
        <v>46147.11767743056</v>
      </c>
      <c r="B478" s="127" t="s">
        <v>16604</v>
      </c>
      <c r="C478" s="155"/>
      <c r="D478" s="127" t="s">
        <v>11286</v>
      </c>
      <c r="E478" s="252">
        <v>30038.0</v>
      </c>
      <c r="F478" s="127" t="s">
        <v>132</v>
      </c>
      <c r="G478" s="127" t="s">
        <v>14905</v>
      </c>
      <c r="H478" s="127" t="s">
        <v>562</v>
      </c>
      <c r="I478" s="121" t="str">
        <f>VLOOKUP(CLEAN(F478),'4-1 World Bank Categories'!$B$4:$C$220,2,FALSE)</f>
        <v>Middle income</v>
      </c>
      <c r="J478" s="127" t="s">
        <v>8351</v>
      </c>
      <c r="K478" s="127" t="s">
        <v>14512</v>
      </c>
      <c r="L478" s="127" t="s">
        <v>14508</v>
      </c>
      <c r="M478" s="155"/>
      <c r="N478" s="155"/>
      <c r="O478" s="155"/>
      <c r="P478" s="127" t="s">
        <v>14509</v>
      </c>
      <c r="Q478" s="316" t="s">
        <v>14510</v>
      </c>
      <c r="R478" s="255" t="s">
        <v>7680</v>
      </c>
      <c r="S478" s="263" t="s">
        <v>8349</v>
      </c>
      <c r="T478" s="264">
        <v>30038.0</v>
      </c>
      <c r="U478" s="263" t="s">
        <v>8351</v>
      </c>
      <c r="V478" s="317" t="s">
        <v>16605</v>
      </c>
      <c r="W478" s="318">
        <v>722094.0</v>
      </c>
    </row>
    <row r="479" ht="22.5" customHeight="1">
      <c r="A479" s="251">
        <v>46147.17849583333</v>
      </c>
      <c r="B479" s="127" t="s">
        <v>16606</v>
      </c>
      <c r="C479" s="155"/>
      <c r="D479" s="127" t="s">
        <v>11286</v>
      </c>
      <c r="E479" s="252">
        <v>16387.0</v>
      </c>
      <c r="F479" s="127" t="s">
        <v>192</v>
      </c>
      <c r="G479" s="127" t="s">
        <v>16607</v>
      </c>
      <c r="H479" s="127" t="s">
        <v>16608</v>
      </c>
      <c r="I479" s="121" t="str">
        <f>VLOOKUP(CLEAN(F479),'4-1 World Bank Categories'!$B$4:$C$220,2,FALSE)</f>
        <v>Middle income</v>
      </c>
      <c r="J479" s="127" t="s">
        <v>7881</v>
      </c>
      <c r="K479" s="127" t="s">
        <v>14507</v>
      </c>
      <c r="L479" s="127" t="s">
        <v>14508</v>
      </c>
      <c r="M479" s="127" t="s">
        <v>16609</v>
      </c>
      <c r="N479" s="127" t="s">
        <v>16610</v>
      </c>
      <c r="O479" s="127" t="s">
        <v>16611</v>
      </c>
      <c r="P479" s="127" t="s">
        <v>14509</v>
      </c>
      <c r="Q479" s="316" t="s">
        <v>14510</v>
      </c>
      <c r="R479" s="255" t="s">
        <v>14516</v>
      </c>
      <c r="S479" s="263" t="s">
        <v>7883</v>
      </c>
      <c r="T479" s="264">
        <v>16387.0</v>
      </c>
      <c r="U479" s="263" t="s">
        <v>7881</v>
      </c>
      <c r="V479" s="317" t="s">
        <v>16612</v>
      </c>
      <c r="W479" s="318">
        <v>720843.0</v>
      </c>
    </row>
    <row r="480" ht="22.5" customHeight="1">
      <c r="A480" s="251">
        <v>46147.24168155092</v>
      </c>
      <c r="B480" s="127" t="s">
        <v>1446</v>
      </c>
      <c r="C480" s="155"/>
      <c r="D480" s="127" t="s">
        <v>11316</v>
      </c>
      <c r="E480" s="252">
        <v>25840.0</v>
      </c>
      <c r="F480" s="127" t="s">
        <v>10109</v>
      </c>
      <c r="G480" s="127" t="s">
        <v>389</v>
      </c>
      <c r="H480" s="127" t="s">
        <v>389</v>
      </c>
      <c r="I480" s="121" t="str">
        <f>VLOOKUP(CLEAN(F480),'4-1 World Bank Categories'!$B$4:$C$220,2,FALSE)</f>
        <v>Middle income</v>
      </c>
      <c r="J480" s="127" t="s">
        <v>1448</v>
      </c>
      <c r="K480" s="127" t="s">
        <v>14507</v>
      </c>
      <c r="L480" s="127" t="s">
        <v>14592</v>
      </c>
      <c r="M480" s="127" t="s">
        <v>16613</v>
      </c>
      <c r="N480" s="155"/>
      <c r="O480" s="155"/>
      <c r="P480" s="127" t="s">
        <v>14509</v>
      </c>
      <c r="Q480" s="316" t="s">
        <v>14510</v>
      </c>
      <c r="R480" s="255" t="s">
        <v>7680</v>
      </c>
      <c r="S480" s="263" t="s">
        <v>1446</v>
      </c>
      <c r="T480" s="264">
        <v>25840.0</v>
      </c>
      <c r="U480" s="263" t="s">
        <v>1448</v>
      </c>
      <c r="V480" s="317" t="s">
        <v>16614</v>
      </c>
      <c r="W480" s="318">
        <v>718539.0</v>
      </c>
    </row>
    <row r="481" ht="22.5" customHeight="1">
      <c r="A481" s="251">
        <v>46147.24335373843</v>
      </c>
      <c r="B481" s="127" t="s">
        <v>16615</v>
      </c>
      <c r="C481" s="155"/>
      <c r="D481" s="127" t="s">
        <v>11286</v>
      </c>
      <c r="E481" s="252">
        <v>32847.0</v>
      </c>
      <c r="F481" s="127" t="s">
        <v>192</v>
      </c>
      <c r="G481" s="127" t="s">
        <v>16616</v>
      </c>
      <c r="H481" s="127" t="s">
        <v>16617</v>
      </c>
      <c r="I481" s="121" t="str">
        <f>VLOOKUP(CLEAN(F481),'4-1 World Bank Categories'!$B$4:$C$220,2,FALSE)</f>
        <v>Middle income</v>
      </c>
      <c r="J481" s="127" t="s">
        <v>1005</v>
      </c>
      <c r="K481" s="127" t="s">
        <v>14507</v>
      </c>
      <c r="L481" s="127" t="s">
        <v>14508</v>
      </c>
      <c r="M481" s="155"/>
      <c r="N481" s="155"/>
      <c r="O481" s="155"/>
      <c r="P481" s="127" t="s">
        <v>14509</v>
      </c>
      <c r="Q481" s="316" t="s">
        <v>14510</v>
      </c>
      <c r="R481" s="255" t="s">
        <v>14516</v>
      </c>
      <c r="S481" s="263" t="s">
        <v>1003</v>
      </c>
      <c r="T481" s="264">
        <v>32847.0</v>
      </c>
      <c r="U481" s="263" t="s">
        <v>1005</v>
      </c>
      <c r="V481" s="317" t="s">
        <v>16618</v>
      </c>
      <c r="W481" s="318">
        <v>717398.0</v>
      </c>
    </row>
    <row r="482" ht="22.5" customHeight="1">
      <c r="A482" s="251">
        <v>46147.30077462963</v>
      </c>
      <c r="B482" s="127" t="s">
        <v>4978</v>
      </c>
      <c r="C482" s="155"/>
      <c r="D482" s="127" t="s">
        <v>11316</v>
      </c>
      <c r="E482" s="252">
        <v>19426.0</v>
      </c>
      <c r="F482" s="127" t="s">
        <v>2886</v>
      </c>
      <c r="G482" s="127" t="s">
        <v>15614</v>
      </c>
      <c r="H482" s="127" t="s">
        <v>16619</v>
      </c>
      <c r="I482" s="121" t="str">
        <f>VLOOKUP(CLEAN(F482),'4-1 World Bank Categories'!$B$4:$C$220,2,FALSE)</f>
        <v>Middle income</v>
      </c>
      <c r="J482" s="127" t="s">
        <v>4980</v>
      </c>
      <c r="K482" s="127" t="s">
        <v>14512</v>
      </c>
      <c r="L482" s="127" t="s">
        <v>14592</v>
      </c>
      <c r="M482" s="127" t="s">
        <v>16620</v>
      </c>
      <c r="N482" s="155"/>
      <c r="O482" s="155"/>
      <c r="P482" s="127" t="s">
        <v>14509</v>
      </c>
      <c r="Q482" s="316" t="s">
        <v>14510</v>
      </c>
      <c r="R482" s="255" t="s">
        <v>7680</v>
      </c>
      <c r="S482" s="263" t="s">
        <v>4978</v>
      </c>
      <c r="T482" s="264">
        <v>19426.0</v>
      </c>
      <c r="U482" s="263" t="s">
        <v>4980</v>
      </c>
      <c r="V482" s="317" t="s">
        <v>16621</v>
      </c>
      <c r="W482" s="318">
        <v>720070.0</v>
      </c>
    </row>
    <row r="483" ht="22.5" customHeight="1">
      <c r="A483" s="251">
        <v>46147.67404640046</v>
      </c>
      <c r="B483" s="127" t="s">
        <v>16624</v>
      </c>
      <c r="C483" s="127" t="s">
        <v>16625</v>
      </c>
      <c r="D483" s="127" t="s">
        <v>11316</v>
      </c>
      <c r="E483" s="252">
        <v>38579.0</v>
      </c>
      <c r="F483" s="127" t="s">
        <v>314</v>
      </c>
      <c r="G483" s="127" t="s">
        <v>16626</v>
      </c>
      <c r="H483" s="127" t="s">
        <v>11682</v>
      </c>
      <c r="I483" s="121" t="str">
        <f>VLOOKUP(CLEAN(F483),'4-1 World Bank Categories'!$B$4:$C$220,2,FALSE)</f>
        <v>Middle income</v>
      </c>
      <c r="J483" s="127" t="s">
        <v>2723</v>
      </c>
      <c r="K483" s="127" t="s">
        <v>14507</v>
      </c>
      <c r="L483" s="127" t="s">
        <v>14508</v>
      </c>
      <c r="M483" s="155"/>
      <c r="N483" s="155"/>
      <c r="O483" s="155"/>
      <c r="P483" s="127" t="s">
        <v>14509</v>
      </c>
      <c r="Q483" s="316" t="s">
        <v>14510</v>
      </c>
      <c r="R483" s="255" t="s">
        <v>7680</v>
      </c>
      <c r="S483" s="263" t="s">
        <v>2721</v>
      </c>
      <c r="T483" s="264">
        <v>38579.0</v>
      </c>
      <c r="U483" s="263" t="s">
        <v>2723</v>
      </c>
      <c r="V483" s="317" t="s">
        <v>16627</v>
      </c>
      <c r="W483" s="318">
        <v>719187.0</v>
      </c>
    </row>
    <row r="484" ht="22.5" customHeight="1">
      <c r="A484" s="251">
        <v>46147.88450259259</v>
      </c>
      <c r="B484" s="127" t="s">
        <v>16628</v>
      </c>
      <c r="C484" s="155"/>
      <c r="D484" s="127" t="s">
        <v>11286</v>
      </c>
      <c r="E484" s="252">
        <v>26129.0</v>
      </c>
      <c r="F484" s="127" t="s">
        <v>918</v>
      </c>
      <c r="G484" s="127" t="s">
        <v>16629</v>
      </c>
      <c r="H484" s="127" t="s">
        <v>16630</v>
      </c>
      <c r="I484" s="121" t="str">
        <f>VLOOKUP(CLEAN(F484),'4-1 World Bank Categories'!$B$4:$C$220,2,FALSE)</f>
        <v>Middle income</v>
      </c>
      <c r="J484" s="127" t="s">
        <v>4890</v>
      </c>
      <c r="K484" s="127" t="s">
        <v>14507</v>
      </c>
      <c r="L484" s="127" t="s">
        <v>14508</v>
      </c>
      <c r="M484" s="127" t="s">
        <v>4893</v>
      </c>
      <c r="N484" s="155"/>
      <c r="O484" s="155"/>
      <c r="P484" s="127" t="s">
        <v>14509</v>
      </c>
      <c r="Q484" s="316" t="s">
        <v>14510</v>
      </c>
      <c r="R484" s="255" t="s">
        <v>14516</v>
      </c>
      <c r="S484" s="263" t="s">
        <v>4888</v>
      </c>
      <c r="T484" s="264">
        <v>26129.0</v>
      </c>
      <c r="U484" s="263" t="s">
        <v>4890</v>
      </c>
      <c r="V484" s="317" t="s">
        <v>16631</v>
      </c>
      <c r="W484" s="318">
        <v>720053.0</v>
      </c>
    </row>
    <row r="485" ht="22.5" customHeight="1">
      <c r="A485" s="251">
        <v>46148.01201936342</v>
      </c>
      <c r="B485" s="127" t="s">
        <v>16632</v>
      </c>
      <c r="C485" s="127" t="s">
        <v>16633</v>
      </c>
      <c r="D485" s="127" t="s">
        <v>11316</v>
      </c>
      <c r="E485" s="252">
        <v>46147.0</v>
      </c>
      <c r="F485" s="127" t="s">
        <v>192</v>
      </c>
      <c r="G485" s="127" t="s">
        <v>16634</v>
      </c>
      <c r="H485" s="127" t="s">
        <v>16635</v>
      </c>
      <c r="I485" s="121" t="str">
        <f>VLOOKUP(CLEAN(F485),'4-1 World Bank Categories'!$B$4:$C$220,2,FALSE)</f>
        <v>Middle income</v>
      </c>
      <c r="J485" s="127" t="s">
        <v>537</v>
      </c>
      <c r="K485" s="127" t="s">
        <v>14507</v>
      </c>
      <c r="L485" s="127" t="s">
        <v>14508</v>
      </c>
      <c r="M485" s="155"/>
      <c r="N485" s="155"/>
      <c r="O485" s="155"/>
      <c r="P485" s="127" t="s">
        <v>14509</v>
      </c>
      <c r="Q485" s="316" t="s">
        <v>14510</v>
      </c>
      <c r="R485" s="255" t="s">
        <v>7680</v>
      </c>
      <c r="S485" s="263" t="s">
        <v>535</v>
      </c>
      <c r="T485" s="264">
        <v>36457.0</v>
      </c>
      <c r="U485" s="263" t="s">
        <v>537</v>
      </c>
      <c r="V485" s="317" t="s">
        <v>16636</v>
      </c>
      <c r="W485" s="318">
        <v>717288.0</v>
      </c>
    </row>
    <row r="486" ht="22.5" customHeight="1">
      <c r="A486" s="251">
        <v>46148.34657127315</v>
      </c>
      <c r="B486" s="127" t="s">
        <v>16637</v>
      </c>
      <c r="C486" s="155"/>
      <c r="D486" s="127" t="s">
        <v>11316</v>
      </c>
      <c r="E486" s="252">
        <v>28186.0</v>
      </c>
      <c r="F486" s="127" t="s">
        <v>918</v>
      </c>
      <c r="G486" s="127" t="s">
        <v>16638</v>
      </c>
      <c r="H486" s="127" t="s">
        <v>16639</v>
      </c>
      <c r="I486" s="121" t="str">
        <f>VLOOKUP(CLEAN(F486),'4-1 World Bank Categories'!$B$4:$C$220,2,FALSE)</f>
        <v>Middle income</v>
      </c>
      <c r="J486" s="127" t="s">
        <v>4177</v>
      </c>
      <c r="K486" s="127" t="s">
        <v>14512</v>
      </c>
      <c r="L486" s="127" t="s">
        <v>14508</v>
      </c>
      <c r="M486" s="155"/>
      <c r="N486" s="155"/>
      <c r="O486" s="155"/>
      <c r="P486" s="127" t="s">
        <v>14509</v>
      </c>
      <c r="Q486" s="316" t="s">
        <v>14510</v>
      </c>
      <c r="R486" s="255" t="s">
        <v>14516</v>
      </c>
      <c r="S486" s="263" t="s">
        <v>4176</v>
      </c>
      <c r="T486" s="264">
        <v>28186.0</v>
      </c>
      <c r="U486" s="263" t="s">
        <v>4177</v>
      </c>
      <c r="V486" s="317" t="s">
        <v>16640</v>
      </c>
      <c r="W486" s="318">
        <v>719739.0</v>
      </c>
    </row>
    <row r="487" ht="22.5" customHeight="1">
      <c r="A487" s="251">
        <v>46148.482345185184</v>
      </c>
      <c r="B487" s="127" t="s">
        <v>16641</v>
      </c>
      <c r="C487" s="127" t="s">
        <v>16642</v>
      </c>
      <c r="D487" s="127" t="s">
        <v>11286</v>
      </c>
      <c r="E487" s="252">
        <v>28629.0</v>
      </c>
      <c r="F487" s="127" t="s">
        <v>3616</v>
      </c>
      <c r="G487" s="127" t="s">
        <v>16643</v>
      </c>
      <c r="H487" s="127" t="s">
        <v>16644</v>
      </c>
      <c r="I487" s="121" t="str">
        <f>VLOOKUP(CLEAN(F487),'4-1 World Bank Categories'!$B$4:$C$220,2,FALSE)</f>
        <v>Middle income</v>
      </c>
      <c r="J487" s="127" t="s">
        <v>16645</v>
      </c>
      <c r="K487" s="127" t="s">
        <v>14507</v>
      </c>
      <c r="L487" s="127" t="s">
        <v>14508</v>
      </c>
      <c r="M487" s="127" t="s">
        <v>16646</v>
      </c>
      <c r="N487" s="155"/>
      <c r="O487" s="155"/>
      <c r="P487" s="127" t="s">
        <v>14509</v>
      </c>
      <c r="Q487" s="316" t="s">
        <v>14510</v>
      </c>
      <c r="R487" s="255" t="s">
        <v>7680</v>
      </c>
      <c r="S487" s="263" t="s">
        <v>8357</v>
      </c>
      <c r="T487" s="264">
        <v>28629.0</v>
      </c>
      <c r="U487" s="263" t="s">
        <v>8359</v>
      </c>
      <c r="V487" s="317" t="s">
        <v>16647</v>
      </c>
      <c r="W487" s="318">
        <v>722097.0</v>
      </c>
    </row>
    <row r="488" ht="22.5" customHeight="1">
      <c r="A488" s="251">
        <v>46148.528981192125</v>
      </c>
      <c r="B488" s="127" t="s">
        <v>333</v>
      </c>
      <c r="C488" s="155"/>
      <c r="D488" s="127" t="s">
        <v>11316</v>
      </c>
      <c r="E488" s="252">
        <v>37547.0</v>
      </c>
      <c r="F488" s="127" t="s">
        <v>272</v>
      </c>
      <c r="G488" s="127" t="s">
        <v>16648</v>
      </c>
      <c r="H488" s="127" t="s">
        <v>16649</v>
      </c>
      <c r="I488" s="121" t="str">
        <f>VLOOKUP(CLEAN(F488),'4-1 World Bank Categories'!$B$4:$C$220,2,FALSE)</f>
        <v>Low income</v>
      </c>
      <c r="J488" s="127" t="s">
        <v>335</v>
      </c>
      <c r="K488" s="127" t="s">
        <v>14507</v>
      </c>
      <c r="L488" s="127" t="s">
        <v>14508</v>
      </c>
      <c r="M488" s="155"/>
      <c r="N488" s="155"/>
      <c r="O488" s="155"/>
      <c r="P488" s="127" t="s">
        <v>14509</v>
      </c>
      <c r="Q488" s="316" t="s">
        <v>14510</v>
      </c>
      <c r="R488" s="255" t="s">
        <v>7680</v>
      </c>
      <c r="S488" s="263" t="s">
        <v>333</v>
      </c>
      <c r="T488" s="264">
        <v>37182.0</v>
      </c>
      <c r="U488" s="263" t="s">
        <v>335</v>
      </c>
      <c r="V488" s="317" t="s">
        <v>16650</v>
      </c>
      <c r="W488" s="318">
        <v>717161.0</v>
      </c>
    </row>
    <row r="489" ht="22.5" customHeight="1">
      <c r="A489" s="258">
        <v>46148.53426140046</v>
      </c>
      <c r="B489" s="122" t="s">
        <v>16651</v>
      </c>
      <c r="C489" s="122"/>
      <c r="D489" s="122" t="s">
        <v>11286</v>
      </c>
      <c r="E489" s="259">
        <v>31038.0</v>
      </c>
      <c r="F489" s="122" t="s">
        <v>132</v>
      </c>
      <c r="G489" s="122" t="s">
        <v>16652</v>
      </c>
      <c r="H489" s="122" t="s">
        <v>16653</v>
      </c>
      <c r="I489" s="121" t="str">
        <f>VLOOKUP(CLEAN(F489),'4-1 World Bank Categories'!$B$4:$C$220,2,FALSE)</f>
        <v>Middle income</v>
      </c>
      <c r="J489" s="122" t="s">
        <v>1151</v>
      </c>
      <c r="K489" s="122" t="s">
        <v>14512</v>
      </c>
      <c r="L489" s="122" t="s">
        <v>14592</v>
      </c>
      <c r="M489" s="122"/>
      <c r="N489" s="122"/>
      <c r="O489" s="122"/>
      <c r="P489" s="122" t="s">
        <v>14509</v>
      </c>
      <c r="Q489" s="322" t="s">
        <v>14510</v>
      </c>
      <c r="R489" s="148" t="s">
        <v>7680</v>
      </c>
      <c r="S489" s="148" t="s">
        <v>1149</v>
      </c>
      <c r="T489" s="335">
        <v>31038.0</v>
      </c>
      <c r="U489" s="148" t="s">
        <v>1151</v>
      </c>
      <c r="V489" s="336" t="s">
        <v>16654</v>
      </c>
      <c r="W489" s="337">
        <v>717435.0</v>
      </c>
    </row>
    <row r="490" ht="22.5" customHeight="1">
      <c r="A490" s="251">
        <v>46148.63644761574</v>
      </c>
      <c r="B490" s="127" t="s">
        <v>10801</v>
      </c>
      <c r="C490" s="155"/>
      <c r="D490" s="127" t="s">
        <v>11316</v>
      </c>
      <c r="E490" s="252">
        <v>24412.0</v>
      </c>
      <c r="F490" s="127" t="s">
        <v>10804</v>
      </c>
      <c r="G490" s="127" t="s">
        <v>16655</v>
      </c>
      <c r="H490" s="127" t="s">
        <v>16656</v>
      </c>
      <c r="I490" s="121" t="str">
        <f>VLOOKUP(CLEAN(F490),'4-1 World Bank Categories'!$B$4:$C$220,2,FALSE)</f>
        <v>Middle income</v>
      </c>
      <c r="J490" s="127" t="s">
        <v>10803</v>
      </c>
      <c r="K490" s="127" t="s">
        <v>14507</v>
      </c>
      <c r="L490" s="127" t="s">
        <v>14508</v>
      </c>
      <c r="M490" s="127" t="s">
        <v>16657</v>
      </c>
      <c r="N490" s="155"/>
      <c r="O490" s="155"/>
      <c r="P490" s="127" t="s">
        <v>14509</v>
      </c>
      <c r="Q490" s="316" t="s">
        <v>14510</v>
      </c>
      <c r="R490" s="255" t="s">
        <v>7680</v>
      </c>
      <c r="S490" s="263" t="s">
        <v>16658</v>
      </c>
      <c r="T490" s="264">
        <v>24412.0</v>
      </c>
      <c r="U490" s="263" t="s">
        <v>10803</v>
      </c>
      <c r="V490" s="317" t="s">
        <v>16659</v>
      </c>
      <c r="W490" s="318">
        <v>723769.0</v>
      </c>
    </row>
    <row r="491" ht="22.5" customHeight="1">
      <c r="A491" s="251">
        <v>46148.64191423611</v>
      </c>
      <c r="B491" s="127" t="s">
        <v>4136</v>
      </c>
      <c r="C491" s="155"/>
      <c r="D491" s="127" t="s">
        <v>11286</v>
      </c>
      <c r="E491" s="252">
        <v>35565.0</v>
      </c>
      <c r="F491" s="127" t="s">
        <v>4140</v>
      </c>
      <c r="G491" s="127" t="s">
        <v>16660</v>
      </c>
      <c r="H491" s="127" t="s">
        <v>11479</v>
      </c>
      <c r="I491" s="121" t="str">
        <f>VLOOKUP(CLEAN(F491),'4-1 World Bank Categories'!$B$4:$C$220,2,FALSE)</f>
        <v>Middle income</v>
      </c>
      <c r="J491" s="127" t="s">
        <v>4138</v>
      </c>
      <c r="K491" s="127" t="s">
        <v>14512</v>
      </c>
      <c r="L491" s="127" t="s">
        <v>14508</v>
      </c>
      <c r="M491" s="155"/>
      <c r="N491" s="155"/>
      <c r="O491" s="155"/>
      <c r="P491" s="127" t="s">
        <v>14509</v>
      </c>
      <c r="Q491" s="316" t="s">
        <v>14510</v>
      </c>
      <c r="R491" s="255" t="s">
        <v>7680</v>
      </c>
      <c r="S491" s="263" t="s">
        <v>16661</v>
      </c>
      <c r="T491" s="264">
        <v>35565.0</v>
      </c>
      <c r="U491" s="263" t="s">
        <v>4138</v>
      </c>
      <c r="V491" s="317" t="s">
        <v>16662</v>
      </c>
      <c r="W491" s="318">
        <v>719722.0</v>
      </c>
    </row>
    <row r="492" ht="22.5" customHeight="1">
      <c r="A492" s="251">
        <v>46148.6840840625</v>
      </c>
      <c r="B492" s="127" t="s">
        <v>16663</v>
      </c>
      <c r="C492" s="155"/>
      <c r="D492" s="127" t="s">
        <v>11286</v>
      </c>
      <c r="E492" s="252">
        <v>38887.0</v>
      </c>
      <c r="F492" s="127" t="s">
        <v>4081</v>
      </c>
      <c r="G492" s="127" t="s">
        <v>16664</v>
      </c>
      <c r="H492" s="127" t="s">
        <v>16665</v>
      </c>
      <c r="I492" s="121" t="str">
        <f>VLOOKUP(CLEAN(F492),'4-1 World Bank Categories'!$B$4:$C$220,2,FALSE)</f>
        <v>High income</v>
      </c>
      <c r="J492" s="127" t="s">
        <v>16666</v>
      </c>
      <c r="K492" s="127" t="s">
        <v>14507</v>
      </c>
      <c r="L492" s="127" t="s">
        <v>14508</v>
      </c>
      <c r="M492" s="127" t="s">
        <v>16667</v>
      </c>
      <c r="N492" s="155"/>
      <c r="O492" s="155"/>
      <c r="P492" s="127" t="s">
        <v>14509</v>
      </c>
      <c r="Q492" s="316" t="s">
        <v>14510</v>
      </c>
      <c r="R492" s="255" t="s">
        <v>14516</v>
      </c>
      <c r="S492" s="263" t="s">
        <v>16663</v>
      </c>
      <c r="T492" s="264">
        <v>38887.0</v>
      </c>
      <c r="U492" s="263" t="s">
        <v>8607</v>
      </c>
      <c r="V492" s="317" t="s">
        <v>16668</v>
      </c>
      <c r="W492" s="318">
        <v>722162.0</v>
      </c>
    </row>
    <row r="493" ht="22.5" customHeight="1">
      <c r="A493" s="251">
        <v>46148.72436790509</v>
      </c>
      <c r="B493" s="127" t="s">
        <v>16669</v>
      </c>
      <c r="C493" s="127" t="s">
        <v>16670</v>
      </c>
      <c r="D493" s="127" t="s">
        <v>11316</v>
      </c>
      <c r="E493" s="252">
        <v>33504.0</v>
      </c>
      <c r="F493" s="127" t="s">
        <v>405</v>
      </c>
      <c r="G493" s="127" t="s">
        <v>16671</v>
      </c>
      <c r="H493" s="127" t="s">
        <v>15057</v>
      </c>
      <c r="I493" s="121" t="str">
        <f>VLOOKUP(CLEAN(F493),'4-1 World Bank Categories'!$B$4:$C$220,2,FALSE)</f>
        <v>Low income</v>
      </c>
      <c r="J493" s="127" t="s">
        <v>404</v>
      </c>
      <c r="K493" s="127" t="s">
        <v>14507</v>
      </c>
      <c r="L493" s="127" t="s">
        <v>14508</v>
      </c>
      <c r="M493" s="155"/>
      <c r="N493" s="155"/>
      <c r="O493" s="155"/>
      <c r="P493" s="127" t="s">
        <v>14509</v>
      </c>
      <c r="Q493" s="316" t="s">
        <v>14510</v>
      </c>
      <c r="R493" s="255" t="s">
        <v>7680</v>
      </c>
      <c r="S493" s="263" t="s">
        <v>402</v>
      </c>
      <c r="T493" s="264">
        <v>33504.0</v>
      </c>
      <c r="U493" s="263" t="s">
        <v>404</v>
      </c>
      <c r="V493" s="317" t="s">
        <v>16672</v>
      </c>
      <c r="W493" s="318">
        <v>717234.0</v>
      </c>
    </row>
    <row r="494" ht="22.5" customHeight="1">
      <c r="A494" s="251">
        <v>46148.79061144676</v>
      </c>
      <c r="B494" s="127" t="s">
        <v>14850</v>
      </c>
      <c r="C494" s="155"/>
      <c r="D494" s="127" t="s">
        <v>11316</v>
      </c>
      <c r="E494" s="252">
        <v>35236.0</v>
      </c>
      <c r="F494" s="127" t="s">
        <v>272</v>
      </c>
      <c r="G494" s="127" t="s">
        <v>16673</v>
      </c>
      <c r="H494" s="127" t="s">
        <v>16674</v>
      </c>
      <c r="I494" s="121" t="str">
        <f>VLOOKUP(CLEAN(F494),'4-1 World Bank Categories'!$B$4:$C$220,2,FALSE)</f>
        <v>Low income</v>
      </c>
      <c r="J494" s="127" t="s">
        <v>2775</v>
      </c>
      <c r="K494" s="127" t="s">
        <v>14507</v>
      </c>
      <c r="L494" s="127" t="s">
        <v>14508</v>
      </c>
      <c r="M494" s="155"/>
      <c r="N494" s="155"/>
      <c r="O494" s="155"/>
      <c r="P494" s="127" t="s">
        <v>14509</v>
      </c>
      <c r="Q494" s="316" t="s">
        <v>14510</v>
      </c>
      <c r="R494" s="255" t="s">
        <v>7680</v>
      </c>
      <c r="S494" s="263" t="s">
        <v>2773</v>
      </c>
      <c r="T494" s="264">
        <v>35236.0</v>
      </c>
      <c r="U494" s="263" t="s">
        <v>2775</v>
      </c>
      <c r="V494" s="317" t="s">
        <v>16675</v>
      </c>
      <c r="W494" s="318">
        <v>719217.0</v>
      </c>
    </row>
    <row r="495" ht="22.5" customHeight="1">
      <c r="A495" s="251">
        <v>46148.82219400463</v>
      </c>
      <c r="B495" s="127" t="s">
        <v>2386</v>
      </c>
      <c r="C495" s="127" t="s">
        <v>2386</v>
      </c>
      <c r="D495" s="127" t="s">
        <v>11286</v>
      </c>
      <c r="E495" s="252">
        <v>35691.0</v>
      </c>
      <c r="F495" s="127" t="s">
        <v>272</v>
      </c>
      <c r="G495" s="127" t="s">
        <v>16677</v>
      </c>
      <c r="H495" s="127" t="s">
        <v>15844</v>
      </c>
      <c r="I495" s="121" t="str">
        <f>VLOOKUP(CLEAN(F495),'4-1 World Bank Categories'!$B$4:$C$220,2,FALSE)</f>
        <v>Low income</v>
      </c>
      <c r="J495" s="127" t="s">
        <v>14032</v>
      </c>
      <c r="K495" s="127" t="s">
        <v>14507</v>
      </c>
      <c r="L495" s="127" t="s">
        <v>14508</v>
      </c>
      <c r="M495" s="155"/>
      <c r="N495" s="155"/>
      <c r="O495" s="155"/>
      <c r="P495" s="127" t="s">
        <v>14509</v>
      </c>
      <c r="Q495" s="316" t="s">
        <v>14510</v>
      </c>
      <c r="R495" s="255" t="s">
        <v>7680</v>
      </c>
      <c r="S495" s="263" t="s">
        <v>15842</v>
      </c>
      <c r="T495" s="264">
        <v>35691.0</v>
      </c>
      <c r="U495" s="263" t="s">
        <v>2388</v>
      </c>
      <c r="V495" s="317" t="s">
        <v>16678</v>
      </c>
      <c r="W495" s="318">
        <v>718993.0</v>
      </c>
    </row>
    <row r="496" ht="22.5" customHeight="1">
      <c r="A496" s="251">
        <v>46148.861709571764</v>
      </c>
      <c r="B496" s="127" t="s">
        <v>16679</v>
      </c>
      <c r="C496" s="127" t="s">
        <v>1576</v>
      </c>
      <c r="D496" s="127" t="s">
        <v>11316</v>
      </c>
      <c r="E496" s="252">
        <v>29338.0</v>
      </c>
      <c r="F496" s="127" t="s">
        <v>14407</v>
      </c>
      <c r="G496" s="127" t="s">
        <v>266</v>
      </c>
      <c r="H496" s="127" t="s">
        <v>16680</v>
      </c>
      <c r="I496" s="121" t="str">
        <f>VLOOKUP(CLEAN(F496),'4-1 World Bank Categories'!$B$4:$C$220,2,FALSE)</f>
        <v>Low income</v>
      </c>
      <c r="J496" s="127" t="s">
        <v>1578</v>
      </c>
      <c r="K496" s="127" t="s">
        <v>14512</v>
      </c>
      <c r="L496" s="257" t="s">
        <v>9241</v>
      </c>
      <c r="M496" s="155"/>
      <c r="N496" s="155"/>
      <c r="O496" s="155"/>
      <c r="P496" s="127" t="s">
        <v>14509</v>
      </c>
      <c r="Q496" s="316" t="s">
        <v>14510</v>
      </c>
      <c r="R496" s="255" t="s">
        <v>7680</v>
      </c>
      <c r="S496" s="263" t="s">
        <v>16681</v>
      </c>
      <c r="T496" s="264">
        <v>29338.0</v>
      </c>
      <c r="U496" s="263" t="s">
        <v>1578</v>
      </c>
      <c r="V496" s="317" t="s">
        <v>16682</v>
      </c>
      <c r="W496" s="318">
        <v>718592.0</v>
      </c>
    </row>
    <row r="497" ht="22.5" customHeight="1">
      <c r="A497" s="251">
        <v>46148.88239587963</v>
      </c>
      <c r="B497" s="127" t="s">
        <v>16683</v>
      </c>
      <c r="C497" s="127" t="s">
        <v>16684</v>
      </c>
      <c r="D497" s="127" t="s">
        <v>11286</v>
      </c>
      <c r="E497" s="252">
        <v>33868.0</v>
      </c>
      <c r="F497" s="127" t="s">
        <v>675</v>
      </c>
      <c r="G497" s="127" t="s">
        <v>16685</v>
      </c>
      <c r="H497" s="127" t="s">
        <v>16686</v>
      </c>
      <c r="I497" s="121" t="str">
        <f>VLOOKUP(CLEAN(F497),'4-1 World Bank Categories'!$B$4:$C$220,2,FALSE)</f>
        <v>Low income</v>
      </c>
      <c r="J497" s="127" t="s">
        <v>3861</v>
      </c>
      <c r="K497" s="127" t="s">
        <v>14507</v>
      </c>
      <c r="L497" s="127" t="s">
        <v>14508</v>
      </c>
      <c r="M497" s="155"/>
      <c r="N497" s="155"/>
      <c r="O497" s="155"/>
      <c r="P497" s="127" t="s">
        <v>14509</v>
      </c>
      <c r="Q497" s="316" t="s">
        <v>14510</v>
      </c>
      <c r="R497" s="255" t="s">
        <v>7680</v>
      </c>
      <c r="S497" s="263" t="s">
        <v>3859</v>
      </c>
      <c r="T497" s="264">
        <v>33868.0</v>
      </c>
      <c r="U497" s="263" t="s">
        <v>3861</v>
      </c>
      <c r="V497" s="317" t="s">
        <v>16687</v>
      </c>
      <c r="W497" s="318">
        <v>719630.0</v>
      </c>
    </row>
    <row r="498" ht="22.5" customHeight="1">
      <c r="A498" s="251">
        <v>46148.93786153935</v>
      </c>
      <c r="B498" s="127" t="s">
        <v>8043</v>
      </c>
      <c r="C498" s="155"/>
      <c r="D498" s="127" t="s">
        <v>11316</v>
      </c>
      <c r="E498" s="252">
        <v>32733.0</v>
      </c>
      <c r="F498" s="127" t="s">
        <v>2869</v>
      </c>
      <c r="G498" s="127" t="s">
        <v>16688</v>
      </c>
      <c r="H498" s="127" t="s">
        <v>16689</v>
      </c>
      <c r="I498" s="121" t="str">
        <f>VLOOKUP(CLEAN(F498),'4-1 World Bank Categories'!$B$4:$C$220,2,FALSE)</f>
        <v>Middle income</v>
      </c>
      <c r="J498" s="127" t="s">
        <v>8045</v>
      </c>
      <c r="K498" s="127" t="s">
        <v>14512</v>
      </c>
      <c r="L498" s="127" t="s">
        <v>14876</v>
      </c>
      <c r="M498" s="127" t="s">
        <v>16690</v>
      </c>
      <c r="N498" s="155"/>
      <c r="O498" s="155"/>
      <c r="P498" s="127" t="s">
        <v>14509</v>
      </c>
      <c r="Q498" s="316" t="s">
        <v>14510</v>
      </c>
      <c r="R498" s="255" t="s">
        <v>7680</v>
      </c>
      <c r="S498" s="263" t="s">
        <v>8043</v>
      </c>
      <c r="T498" s="264">
        <v>32733.0</v>
      </c>
      <c r="U498" s="263" t="s">
        <v>8045</v>
      </c>
      <c r="V498" s="317" t="s">
        <v>16691</v>
      </c>
      <c r="W498" s="318">
        <v>720891.0</v>
      </c>
    </row>
    <row r="499" ht="22.5" customHeight="1">
      <c r="A499" s="251">
        <v>46149.05865310185</v>
      </c>
      <c r="B499" s="127" t="s">
        <v>1733</v>
      </c>
      <c r="C499" s="155"/>
      <c r="D499" s="127" t="s">
        <v>11316</v>
      </c>
      <c r="E499" s="252">
        <v>36016.0</v>
      </c>
      <c r="F499" s="127" t="s">
        <v>2862</v>
      </c>
      <c r="G499" s="127" t="s">
        <v>14989</v>
      </c>
      <c r="H499" s="127" t="s">
        <v>15769</v>
      </c>
      <c r="I499" s="121" t="str">
        <f>VLOOKUP(CLEAN(F499),'4-1 World Bank Categories'!$B$4:$C$220,2,FALSE)</f>
        <v>Middle income</v>
      </c>
      <c r="J499" s="127" t="s">
        <v>1735</v>
      </c>
      <c r="K499" s="127" t="s">
        <v>14507</v>
      </c>
      <c r="L499" s="127" t="s">
        <v>14508</v>
      </c>
      <c r="M499" s="155"/>
      <c r="N499" s="155"/>
      <c r="O499" s="155"/>
      <c r="P499" s="127" t="s">
        <v>14509</v>
      </c>
      <c r="Q499" s="316" t="s">
        <v>14510</v>
      </c>
      <c r="R499" s="255" t="s">
        <v>7680</v>
      </c>
      <c r="S499" s="263" t="s">
        <v>1733</v>
      </c>
      <c r="T499" s="264">
        <v>36016.0</v>
      </c>
      <c r="U499" s="263" t="s">
        <v>1735</v>
      </c>
      <c r="V499" s="317" t="s">
        <v>16692</v>
      </c>
      <c r="W499" s="318">
        <v>718656.0</v>
      </c>
    </row>
    <row r="500" ht="22.5" customHeight="1">
      <c r="A500" s="251">
        <v>46149.15435016203</v>
      </c>
      <c r="B500" s="127" t="s">
        <v>16562</v>
      </c>
      <c r="C500" s="155"/>
      <c r="D500" s="127" t="s">
        <v>11286</v>
      </c>
      <c r="E500" s="252">
        <v>37775.0</v>
      </c>
      <c r="F500" s="127" t="s">
        <v>4140</v>
      </c>
      <c r="G500" s="127" t="s">
        <v>16693</v>
      </c>
      <c r="H500" s="127" t="s">
        <v>11682</v>
      </c>
      <c r="I500" s="121" t="str">
        <f>VLOOKUP(CLEAN(F500),'4-1 World Bank Categories'!$B$4:$C$220,2,FALSE)</f>
        <v>Middle income</v>
      </c>
      <c r="J500" s="127" t="s">
        <v>10567</v>
      </c>
      <c r="K500" s="127" t="s">
        <v>14507</v>
      </c>
      <c r="L500" s="127" t="s">
        <v>14508</v>
      </c>
      <c r="M500" s="155"/>
      <c r="N500" s="155"/>
      <c r="O500" s="155"/>
      <c r="P500" s="127" t="s">
        <v>14509</v>
      </c>
      <c r="Q500" s="316" t="s">
        <v>14510</v>
      </c>
      <c r="R500" s="255" t="s">
        <v>7680</v>
      </c>
      <c r="S500" s="263" t="s">
        <v>10566</v>
      </c>
      <c r="T500" s="264">
        <v>37775.0</v>
      </c>
      <c r="U500" s="263" t="s">
        <v>10567</v>
      </c>
      <c r="V500" s="317" t="s">
        <v>16694</v>
      </c>
      <c r="W500" s="318">
        <v>723572.0</v>
      </c>
    </row>
    <row r="501" ht="22.5" customHeight="1">
      <c r="A501" s="251">
        <v>46149.25195173611</v>
      </c>
      <c r="B501" s="127" t="s">
        <v>16697</v>
      </c>
      <c r="C501" s="155"/>
      <c r="D501" s="127" t="s">
        <v>11316</v>
      </c>
      <c r="E501" s="252">
        <v>35291.0</v>
      </c>
      <c r="F501" s="127" t="s">
        <v>178</v>
      </c>
      <c r="G501" s="127" t="s">
        <v>16698</v>
      </c>
      <c r="H501" s="127" t="s">
        <v>12243</v>
      </c>
      <c r="I501" s="121" t="str">
        <f>VLOOKUP(CLEAN(F501),'4-1 World Bank Categories'!$B$4:$C$220,2,FALSE)</f>
        <v>Middle income</v>
      </c>
      <c r="J501" s="127" t="s">
        <v>1085</v>
      </c>
      <c r="K501" s="127" t="s">
        <v>14512</v>
      </c>
      <c r="L501" s="127" t="s">
        <v>14508</v>
      </c>
      <c r="M501" s="155"/>
      <c r="N501" s="155"/>
      <c r="O501" s="155"/>
      <c r="P501" s="127" t="s">
        <v>14509</v>
      </c>
      <c r="Q501" s="322" t="s">
        <v>14510</v>
      </c>
      <c r="R501" s="255" t="s">
        <v>7680</v>
      </c>
      <c r="S501" s="263" t="s">
        <v>1083</v>
      </c>
      <c r="T501" s="264">
        <v>35291.0</v>
      </c>
      <c r="U501" s="263" t="s">
        <v>1085</v>
      </c>
      <c r="V501" s="317" t="s">
        <v>16699</v>
      </c>
      <c r="W501" s="318">
        <v>717412.0</v>
      </c>
    </row>
    <row r="502" ht="22.5" customHeight="1">
      <c r="A502" s="251">
        <v>46149.567109571755</v>
      </c>
      <c r="B502" s="127" t="s">
        <v>16700</v>
      </c>
      <c r="C502" s="155"/>
      <c r="D502" s="127" t="s">
        <v>11316</v>
      </c>
      <c r="E502" s="252">
        <v>30098.0</v>
      </c>
      <c r="F502" s="127" t="s">
        <v>314</v>
      </c>
      <c r="G502" s="127" t="s">
        <v>16701</v>
      </c>
      <c r="H502" s="127" t="s">
        <v>16702</v>
      </c>
      <c r="I502" s="121" t="str">
        <f>VLOOKUP(CLEAN(F502),'4-1 World Bank Categories'!$B$4:$C$220,2,FALSE)</f>
        <v>Middle income</v>
      </c>
      <c r="J502" s="127" t="s">
        <v>3041</v>
      </c>
      <c r="K502" s="127" t="s">
        <v>14507</v>
      </c>
      <c r="L502" s="127" t="s">
        <v>14508</v>
      </c>
      <c r="M502" s="155"/>
      <c r="N502" s="155"/>
      <c r="O502" s="155"/>
      <c r="P502" s="127" t="s">
        <v>14509</v>
      </c>
      <c r="Q502" s="316" t="s">
        <v>14510</v>
      </c>
      <c r="R502" s="255" t="s">
        <v>7680</v>
      </c>
      <c r="S502" s="263" t="s">
        <v>3039</v>
      </c>
      <c r="T502" s="264">
        <v>30098.0</v>
      </c>
      <c r="U502" s="263" t="s">
        <v>3041</v>
      </c>
      <c r="V502" s="317" t="s">
        <v>16703</v>
      </c>
      <c r="W502" s="318">
        <v>719331.0</v>
      </c>
    </row>
    <row r="503" ht="22.5" customHeight="1">
      <c r="A503" s="251">
        <v>46149.632680752315</v>
      </c>
      <c r="B503" s="127" t="s">
        <v>16704</v>
      </c>
      <c r="C503" s="155"/>
      <c r="D503" s="127" t="s">
        <v>11286</v>
      </c>
      <c r="E503" s="252">
        <v>36380.0</v>
      </c>
      <c r="F503" s="127" t="s">
        <v>132</v>
      </c>
      <c r="G503" s="127" t="s">
        <v>16705</v>
      </c>
      <c r="H503" s="127" t="s">
        <v>13748</v>
      </c>
      <c r="I503" s="121" t="str">
        <f>VLOOKUP(CLEAN(F503),'4-1 World Bank Categories'!$B$4:$C$220,2,FALSE)</f>
        <v>Middle income</v>
      </c>
      <c r="J503" s="127" t="s">
        <v>7445</v>
      </c>
      <c r="K503" s="127" t="s">
        <v>14507</v>
      </c>
      <c r="L503" s="127" t="s">
        <v>14508</v>
      </c>
      <c r="M503" s="155"/>
      <c r="N503" s="155"/>
      <c r="O503" s="155"/>
      <c r="P503" s="127" t="s">
        <v>14509</v>
      </c>
      <c r="Q503" s="316" t="s">
        <v>14510</v>
      </c>
      <c r="R503" s="255" t="s">
        <v>7680</v>
      </c>
      <c r="S503" s="263" t="s">
        <v>1099</v>
      </c>
      <c r="T503" s="264">
        <v>36376.0</v>
      </c>
      <c r="U503" s="263" t="s">
        <v>1101</v>
      </c>
      <c r="V503" s="317" t="s">
        <v>16706</v>
      </c>
      <c r="W503" s="318">
        <v>717417.0</v>
      </c>
    </row>
    <row r="504" ht="22.5" customHeight="1">
      <c r="A504" s="251">
        <v>46149.74083224537</v>
      </c>
      <c r="B504" s="127" t="s">
        <v>9739</v>
      </c>
      <c r="C504" s="127" t="s">
        <v>9739</v>
      </c>
      <c r="D504" s="127" t="s">
        <v>11286</v>
      </c>
      <c r="E504" s="252">
        <v>35102.0</v>
      </c>
      <c r="F504" s="127" t="s">
        <v>10725</v>
      </c>
      <c r="G504" s="127" t="s">
        <v>16707</v>
      </c>
      <c r="H504" s="127" t="s">
        <v>11682</v>
      </c>
      <c r="I504" s="121" t="str">
        <f>VLOOKUP(CLEAN(F504),'4-1 World Bank Categories'!$B$4:$C$220,2,FALSE)</f>
        <v>Middle income</v>
      </c>
      <c r="J504" s="127" t="s">
        <v>9741</v>
      </c>
      <c r="K504" s="127" t="s">
        <v>14507</v>
      </c>
      <c r="L504" s="127" t="s">
        <v>14508</v>
      </c>
      <c r="M504" s="155"/>
      <c r="N504" s="155"/>
      <c r="O504" s="155"/>
      <c r="P504" s="127" t="s">
        <v>14509</v>
      </c>
      <c r="Q504" s="316" t="s">
        <v>14510</v>
      </c>
      <c r="R504" s="255" t="s">
        <v>7680</v>
      </c>
      <c r="S504" s="263" t="s">
        <v>9739</v>
      </c>
      <c r="T504" s="264">
        <v>35102.0</v>
      </c>
      <c r="U504" s="263" t="s">
        <v>9741</v>
      </c>
      <c r="V504" s="317" t="s">
        <v>16708</v>
      </c>
      <c r="W504" s="318">
        <v>722843.0</v>
      </c>
    </row>
    <row r="505" ht="22.5" customHeight="1">
      <c r="A505" s="251">
        <v>46149.81211950231</v>
      </c>
      <c r="B505" s="127" t="s">
        <v>16709</v>
      </c>
      <c r="C505" s="127" t="s">
        <v>10875</v>
      </c>
      <c r="D505" s="127" t="s">
        <v>11286</v>
      </c>
      <c r="E505" s="252">
        <v>34493.0</v>
      </c>
      <c r="F505" s="127" t="s">
        <v>192</v>
      </c>
      <c r="G505" s="127" t="s">
        <v>16710</v>
      </c>
      <c r="H505" s="127" t="s">
        <v>16711</v>
      </c>
      <c r="I505" s="121" t="str">
        <f>VLOOKUP(CLEAN(F505),'4-1 World Bank Categories'!$B$4:$C$220,2,FALSE)</f>
        <v>Middle income</v>
      </c>
      <c r="J505" s="127" t="s">
        <v>10877</v>
      </c>
      <c r="K505" s="127" t="s">
        <v>14507</v>
      </c>
      <c r="L505" s="127" t="s">
        <v>14508</v>
      </c>
      <c r="M505" s="127" t="s">
        <v>16712</v>
      </c>
      <c r="N505" s="155"/>
      <c r="O505" s="155"/>
      <c r="P505" s="127" t="s">
        <v>14509</v>
      </c>
      <c r="Q505" s="316" t="s">
        <v>14510</v>
      </c>
      <c r="R505" s="255" t="s">
        <v>14516</v>
      </c>
      <c r="S505" s="263" t="s">
        <v>16713</v>
      </c>
      <c r="T505" s="264">
        <v>34493.0</v>
      </c>
      <c r="U505" s="263" t="s">
        <v>16714</v>
      </c>
      <c r="V505" s="317" t="s">
        <v>16715</v>
      </c>
      <c r="W505" s="318">
        <v>724804.0</v>
      </c>
    </row>
    <row r="506" ht="22.5" customHeight="1">
      <c r="A506" s="251">
        <v>46149.85077533565</v>
      </c>
      <c r="B506" s="127" t="s">
        <v>7635</v>
      </c>
      <c r="C506" s="155"/>
      <c r="D506" s="127" t="s">
        <v>11286</v>
      </c>
      <c r="E506" s="252">
        <v>35342.0</v>
      </c>
      <c r="F506" s="127" t="s">
        <v>5157</v>
      </c>
      <c r="G506" s="127" t="s">
        <v>16716</v>
      </c>
      <c r="H506" s="127" t="s">
        <v>16717</v>
      </c>
      <c r="I506" s="121" t="str">
        <f>VLOOKUP(CLEAN(F506),'4-1 World Bank Categories'!$B$4:$C$220,2,FALSE)</f>
        <v>Middle income</v>
      </c>
      <c r="J506" s="127" t="s">
        <v>7637</v>
      </c>
      <c r="K506" s="127" t="s">
        <v>14507</v>
      </c>
      <c r="L506" s="127" t="s">
        <v>14508</v>
      </c>
      <c r="M506" s="155"/>
      <c r="N506" s="155"/>
      <c r="O506" s="155"/>
      <c r="P506" s="127" t="s">
        <v>14509</v>
      </c>
      <c r="Q506" s="316" t="s">
        <v>14510</v>
      </c>
      <c r="R506" s="255" t="s">
        <v>7680</v>
      </c>
      <c r="S506" s="263" t="s">
        <v>7635</v>
      </c>
      <c r="T506" s="264">
        <v>35342.0</v>
      </c>
      <c r="U506" s="263" t="s">
        <v>7637</v>
      </c>
      <c r="V506" s="317" t="s">
        <v>16718</v>
      </c>
      <c r="W506" s="318">
        <v>720759.0</v>
      </c>
    </row>
    <row r="507" ht="22.5" customHeight="1">
      <c r="A507" s="251">
        <v>46149.90417332176</v>
      </c>
      <c r="B507" s="127" t="s">
        <v>16719</v>
      </c>
      <c r="C507" s="155"/>
      <c r="D507" s="127" t="s">
        <v>11316</v>
      </c>
      <c r="E507" s="252">
        <v>36907.0</v>
      </c>
      <c r="F507" s="127" t="s">
        <v>14408</v>
      </c>
      <c r="G507" s="127" t="s">
        <v>16720</v>
      </c>
      <c r="H507" s="127" t="s">
        <v>11682</v>
      </c>
      <c r="I507" s="121" t="str">
        <f>VLOOKUP(CLEAN(F507),'4-1 World Bank Categories'!$B$4:$C$220,2,FALSE)</f>
        <v>Middle income</v>
      </c>
      <c r="J507" s="127" t="s">
        <v>7095</v>
      </c>
      <c r="K507" s="127" t="s">
        <v>14507</v>
      </c>
      <c r="L507" s="127" t="s">
        <v>14508</v>
      </c>
      <c r="M507" s="155"/>
      <c r="N507" s="155"/>
      <c r="O507" s="155"/>
      <c r="P507" s="127" t="s">
        <v>14509</v>
      </c>
      <c r="Q507" s="316" t="s">
        <v>14510</v>
      </c>
      <c r="R507" s="255" t="s">
        <v>7680</v>
      </c>
      <c r="S507" s="263" t="s">
        <v>7093</v>
      </c>
      <c r="T507" s="264">
        <v>36907.0</v>
      </c>
      <c r="U507" s="263" t="s">
        <v>7095</v>
      </c>
      <c r="V507" s="317" t="s">
        <v>16721</v>
      </c>
      <c r="W507" s="318">
        <v>720597.0</v>
      </c>
    </row>
    <row r="508" ht="22.5" customHeight="1">
      <c r="A508" s="251">
        <v>46149.907410844906</v>
      </c>
      <c r="B508" s="127" t="s">
        <v>8864</v>
      </c>
      <c r="C508" s="127" t="s">
        <v>16722</v>
      </c>
      <c r="D508" s="127" t="s">
        <v>11316</v>
      </c>
      <c r="E508" s="252">
        <v>38427.0</v>
      </c>
      <c r="F508" s="127" t="s">
        <v>3616</v>
      </c>
      <c r="G508" s="127" t="s">
        <v>16723</v>
      </c>
      <c r="H508" s="127" t="s">
        <v>11591</v>
      </c>
      <c r="I508" s="121" t="str">
        <f>VLOOKUP(CLEAN(F508),'4-1 World Bank Categories'!$B$4:$C$220,2,FALSE)</f>
        <v>Middle income</v>
      </c>
      <c r="J508" s="127" t="s">
        <v>8866</v>
      </c>
      <c r="K508" s="127" t="s">
        <v>14507</v>
      </c>
      <c r="L508" s="127" t="s">
        <v>14592</v>
      </c>
      <c r="M508" s="155"/>
      <c r="N508" s="155"/>
      <c r="O508" s="155"/>
      <c r="P508" s="127" t="s">
        <v>14509</v>
      </c>
      <c r="Q508" s="316" t="s">
        <v>14510</v>
      </c>
      <c r="R508" s="255" t="s">
        <v>7680</v>
      </c>
      <c r="S508" s="263" t="s">
        <v>8864</v>
      </c>
      <c r="T508" s="264">
        <v>38427.0</v>
      </c>
      <c r="U508" s="263" t="s">
        <v>8866</v>
      </c>
      <c r="V508" s="317" t="s">
        <v>16724</v>
      </c>
      <c r="W508" s="318">
        <v>722232.0</v>
      </c>
    </row>
    <row r="509" ht="22.5" customHeight="1">
      <c r="A509" s="251">
        <v>46150.14141819444</v>
      </c>
      <c r="B509" s="127" t="s">
        <v>16725</v>
      </c>
      <c r="C509" s="155"/>
      <c r="D509" s="127" t="s">
        <v>11286</v>
      </c>
      <c r="E509" s="252">
        <v>37200.0</v>
      </c>
      <c r="F509" s="127" t="s">
        <v>963</v>
      </c>
      <c r="G509" s="127" t="s">
        <v>16726</v>
      </c>
      <c r="H509" s="127" t="s">
        <v>11682</v>
      </c>
      <c r="I509" s="121" t="str">
        <f>VLOOKUP(CLEAN(F509),'4-1 World Bank Categories'!$B$4:$C$220,2,FALSE)</f>
        <v>High income</v>
      </c>
      <c r="J509" s="127" t="s">
        <v>9246</v>
      </c>
      <c r="K509" s="127" t="s">
        <v>14507</v>
      </c>
      <c r="L509" s="127" t="s">
        <v>14508</v>
      </c>
      <c r="M509" s="155"/>
      <c r="N509" s="155"/>
      <c r="O509" s="155"/>
      <c r="P509" s="127" t="s">
        <v>14509</v>
      </c>
      <c r="Q509" s="316" t="s">
        <v>14510</v>
      </c>
      <c r="R509" s="255" t="s">
        <v>14516</v>
      </c>
      <c r="S509" s="263" t="s">
        <v>9244</v>
      </c>
      <c r="T509" s="264">
        <v>37200.0</v>
      </c>
      <c r="U509" s="263" t="s">
        <v>9246</v>
      </c>
      <c r="V509" s="317" t="s">
        <v>16727</v>
      </c>
      <c r="W509" s="318">
        <v>722393.0</v>
      </c>
    </row>
    <row r="510" ht="22.5" customHeight="1">
      <c r="A510" s="251">
        <v>46150.22269967593</v>
      </c>
      <c r="B510" s="127" t="s">
        <v>16735</v>
      </c>
      <c r="C510" s="155"/>
      <c r="D510" s="127" t="s">
        <v>11286</v>
      </c>
      <c r="E510" s="252">
        <v>36954.0</v>
      </c>
      <c r="F510" s="127" t="s">
        <v>122</v>
      </c>
      <c r="G510" s="127" t="s">
        <v>15399</v>
      </c>
      <c r="H510" s="127" t="s">
        <v>11435</v>
      </c>
      <c r="I510" s="121" t="str">
        <f>VLOOKUP(CLEAN(F510),'4-1 World Bank Categories'!$B$4:$C$220,2,FALSE)</f>
        <v>Middle income</v>
      </c>
      <c r="J510" s="127" t="s">
        <v>10789</v>
      </c>
      <c r="K510" s="127" t="s">
        <v>14507</v>
      </c>
      <c r="L510" s="127" t="s">
        <v>14508</v>
      </c>
      <c r="M510" s="155"/>
      <c r="N510" s="155"/>
      <c r="O510" s="155"/>
      <c r="P510" s="127" t="s">
        <v>14509</v>
      </c>
      <c r="Q510" s="316" t="s">
        <v>14510</v>
      </c>
      <c r="R510" s="255" t="s">
        <v>14516</v>
      </c>
      <c r="S510" s="263" t="s">
        <v>6169</v>
      </c>
      <c r="T510" s="264">
        <v>36954.0</v>
      </c>
      <c r="U510" s="263" t="s">
        <v>10789</v>
      </c>
      <c r="V510" s="317" t="s">
        <v>16736</v>
      </c>
      <c r="W510" s="318">
        <v>723766.0</v>
      </c>
    </row>
    <row r="511" ht="22.5" customHeight="1">
      <c r="A511" s="251">
        <v>46150.42007129629</v>
      </c>
      <c r="B511" s="127" t="s">
        <v>10771</v>
      </c>
      <c r="C511" s="155"/>
      <c r="D511" s="127" t="s">
        <v>11316</v>
      </c>
      <c r="E511" s="252">
        <v>37198.0</v>
      </c>
      <c r="F511" s="127" t="s">
        <v>448</v>
      </c>
      <c r="G511" s="127" t="s">
        <v>16741</v>
      </c>
      <c r="H511" s="127" t="s">
        <v>12278</v>
      </c>
      <c r="I511" s="121" t="str">
        <f>VLOOKUP(CLEAN(F511),'4-1 World Bank Categories'!$B$4:$C$220,2,FALSE)</f>
        <v>Middle income</v>
      </c>
      <c r="J511" s="127" t="s">
        <v>10773</v>
      </c>
      <c r="K511" s="127" t="s">
        <v>14512</v>
      </c>
      <c r="L511" s="127" t="s">
        <v>14592</v>
      </c>
      <c r="M511" s="155"/>
      <c r="N511" s="155"/>
      <c r="O511" s="155"/>
      <c r="P511" s="127" t="s">
        <v>14509</v>
      </c>
      <c r="Q511" s="316" t="s">
        <v>14510</v>
      </c>
      <c r="R511" s="255" t="s">
        <v>7680</v>
      </c>
      <c r="S511" s="263" t="s">
        <v>10771</v>
      </c>
      <c r="T511" s="264">
        <v>37198.0</v>
      </c>
      <c r="U511" s="263" t="s">
        <v>10773</v>
      </c>
      <c r="V511" s="317" t="s">
        <v>16742</v>
      </c>
      <c r="W511" s="318">
        <v>723760.0</v>
      </c>
    </row>
    <row r="512" ht="22.5" customHeight="1">
      <c r="A512" s="251">
        <v>46150.55455166667</v>
      </c>
      <c r="B512" s="127" t="s">
        <v>16747</v>
      </c>
      <c r="C512" s="155"/>
      <c r="D512" s="127" t="s">
        <v>11316</v>
      </c>
      <c r="E512" s="252">
        <v>26816.0</v>
      </c>
      <c r="F512" s="127" t="s">
        <v>743</v>
      </c>
      <c r="G512" s="127" t="s">
        <v>12202</v>
      </c>
      <c r="H512" s="127" t="s">
        <v>16748</v>
      </c>
      <c r="I512" s="121" t="str">
        <f>VLOOKUP(CLEAN(F512),'4-1 World Bank Categories'!$B$4:$C$220,2,FALSE)</f>
        <v>Low income</v>
      </c>
      <c r="J512" s="127" t="s">
        <v>16749</v>
      </c>
      <c r="K512" s="127" t="s">
        <v>14507</v>
      </c>
      <c r="L512" s="127" t="s">
        <v>14508</v>
      </c>
      <c r="M512" s="155"/>
      <c r="N512" s="155"/>
      <c r="O512" s="155"/>
      <c r="P512" s="127" t="s">
        <v>14509</v>
      </c>
      <c r="Q512" s="316" t="s">
        <v>14510</v>
      </c>
      <c r="R512" s="255" t="s">
        <v>7680</v>
      </c>
      <c r="S512" s="263" t="s">
        <v>3478</v>
      </c>
      <c r="T512" s="264">
        <v>26816.0</v>
      </c>
      <c r="U512" s="263" t="s">
        <v>3480</v>
      </c>
      <c r="V512" s="317" t="s">
        <v>16750</v>
      </c>
      <c r="W512" s="318">
        <v>719511.0</v>
      </c>
    </row>
    <row r="513" ht="22.5" customHeight="1">
      <c r="A513" s="251">
        <v>46150.57938890046</v>
      </c>
      <c r="B513" s="127" t="s">
        <v>16751</v>
      </c>
      <c r="C513" s="155"/>
      <c r="D513" s="127" t="s">
        <v>11286</v>
      </c>
      <c r="E513" s="252">
        <v>35903.0</v>
      </c>
      <c r="F513" s="127" t="s">
        <v>122</v>
      </c>
      <c r="G513" s="127" t="s">
        <v>16752</v>
      </c>
      <c r="H513" s="127" t="s">
        <v>562</v>
      </c>
      <c r="I513" s="121" t="str">
        <f>VLOOKUP(CLEAN(F513),'4-1 World Bank Categories'!$B$4:$C$220,2,FALSE)</f>
        <v>Middle income</v>
      </c>
      <c r="J513" s="127" t="s">
        <v>6355</v>
      </c>
      <c r="K513" s="127" t="s">
        <v>14507</v>
      </c>
      <c r="L513" s="127" t="s">
        <v>14508</v>
      </c>
      <c r="M513" s="155"/>
      <c r="N513" s="155"/>
      <c r="O513" s="155"/>
      <c r="P513" s="127" t="s">
        <v>14509</v>
      </c>
      <c r="Q513" s="316" t="s">
        <v>14510</v>
      </c>
      <c r="R513" s="255" t="s">
        <v>14516</v>
      </c>
      <c r="S513" s="263" t="s">
        <v>6353</v>
      </c>
      <c r="T513" s="264">
        <v>36268.0</v>
      </c>
      <c r="U513" s="263" t="s">
        <v>6355</v>
      </c>
      <c r="V513" s="317" t="s">
        <v>16753</v>
      </c>
      <c r="W513" s="318">
        <v>720417.0</v>
      </c>
    </row>
    <row r="514" ht="22.5" customHeight="1">
      <c r="A514" s="251">
        <v>46150.59037760417</v>
      </c>
      <c r="B514" s="127" t="s">
        <v>16754</v>
      </c>
      <c r="C514" s="155"/>
      <c r="D514" s="127" t="s">
        <v>11286</v>
      </c>
      <c r="E514" s="252">
        <v>36194.0</v>
      </c>
      <c r="F514" s="127" t="s">
        <v>3154</v>
      </c>
      <c r="G514" s="127" t="s">
        <v>8056</v>
      </c>
      <c r="H514" s="127" t="s">
        <v>16755</v>
      </c>
      <c r="I514" s="121" t="str">
        <f>VLOOKUP(CLEAN(F514),'4-1 World Bank Categories'!$B$4:$C$220,2,FALSE)</f>
        <v>Middle income</v>
      </c>
      <c r="J514" s="127" t="s">
        <v>9714</v>
      </c>
      <c r="K514" s="127" t="s">
        <v>14512</v>
      </c>
      <c r="L514" s="127" t="s">
        <v>14508</v>
      </c>
      <c r="M514" s="155"/>
      <c r="N514" s="155"/>
      <c r="O514" s="155"/>
      <c r="P514" s="127" t="s">
        <v>14509</v>
      </c>
      <c r="Q514" s="316" t="s">
        <v>14510</v>
      </c>
      <c r="R514" s="255" t="s">
        <v>14516</v>
      </c>
      <c r="S514" s="263" t="s">
        <v>16754</v>
      </c>
      <c r="T514" s="264">
        <v>36194.0</v>
      </c>
      <c r="U514" s="263" t="s">
        <v>9714</v>
      </c>
      <c r="V514" s="317" t="s">
        <v>16756</v>
      </c>
      <c r="W514" s="318">
        <v>722829.0</v>
      </c>
    </row>
    <row r="515" ht="22.5" customHeight="1">
      <c r="A515" s="251">
        <v>46150.84114846065</v>
      </c>
      <c r="B515" s="127" t="s">
        <v>16757</v>
      </c>
      <c r="C515" s="155"/>
      <c r="D515" s="127" t="s">
        <v>11286</v>
      </c>
      <c r="E515" s="252">
        <v>37276.0</v>
      </c>
      <c r="F515" s="127" t="s">
        <v>675</v>
      </c>
      <c r="G515" s="127" t="s">
        <v>16758</v>
      </c>
      <c r="H515" s="127" t="s">
        <v>11682</v>
      </c>
      <c r="I515" s="121" t="str">
        <f>VLOOKUP(CLEAN(F515),'4-1 World Bank Categories'!$B$4:$C$220,2,FALSE)</f>
        <v>Low income</v>
      </c>
      <c r="J515" s="127" t="s">
        <v>5911</v>
      </c>
      <c r="K515" s="127" t="s">
        <v>14512</v>
      </c>
      <c r="L515" s="127" t="s">
        <v>14824</v>
      </c>
      <c r="M515" s="155"/>
      <c r="N515" s="155"/>
      <c r="O515" s="155"/>
      <c r="P515" s="127" t="s">
        <v>14509</v>
      </c>
      <c r="Q515" s="316" t="s">
        <v>14510</v>
      </c>
      <c r="R515" s="255" t="s">
        <v>14516</v>
      </c>
      <c r="S515" s="263" t="s">
        <v>16759</v>
      </c>
      <c r="T515" s="264">
        <v>37276.0</v>
      </c>
      <c r="U515" s="263" t="s">
        <v>5911</v>
      </c>
      <c r="V515" s="317" t="s">
        <v>16760</v>
      </c>
      <c r="W515" s="318">
        <v>720301.0</v>
      </c>
    </row>
    <row r="516" ht="22.5" customHeight="1">
      <c r="A516" s="251">
        <v>46151.20706677083</v>
      </c>
      <c r="B516" s="127" t="s">
        <v>14827</v>
      </c>
      <c r="C516" s="155"/>
      <c r="D516" s="127" t="s">
        <v>11286</v>
      </c>
      <c r="E516" s="252">
        <v>34099.0</v>
      </c>
      <c r="F516" s="127" t="s">
        <v>14415</v>
      </c>
      <c r="G516" s="127" t="s">
        <v>16761</v>
      </c>
      <c r="H516" s="127" t="s">
        <v>16762</v>
      </c>
      <c r="I516" s="121" t="str">
        <f>VLOOKUP(CLEAN(F516),'4-1 World Bank Categories'!$B$4:$C$220,2,FALSE)</f>
        <v>Middle income</v>
      </c>
      <c r="J516" s="127" t="s">
        <v>12129</v>
      </c>
      <c r="K516" s="127" t="s">
        <v>14507</v>
      </c>
      <c r="L516" s="127" t="s">
        <v>14508</v>
      </c>
      <c r="M516" s="155"/>
      <c r="N516" s="155"/>
      <c r="O516" s="155"/>
      <c r="P516" s="127" t="s">
        <v>14509</v>
      </c>
      <c r="Q516" s="316" t="s">
        <v>14510</v>
      </c>
      <c r="R516" s="255" t="s">
        <v>7680</v>
      </c>
      <c r="S516" s="263" t="s">
        <v>14831</v>
      </c>
      <c r="T516" s="264">
        <v>34099.0</v>
      </c>
      <c r="U516" s="263" t="s">
        <v>2618</v>
      </c>
      <c r="V516" s="317" t="s">
        <v>16763</v>
      </c>
      <c r="W516" s="318">
        <v>719154.0</v>
      </c>
    </row>
    <row r="517" ht="22.5" customHeight="1">
      <c r="A517" s="251">
        <v>46151.22882012732</v>
      </c>
      <c r="B517" s="127" t="s">
        <v>5048</v>
      </c>
      <c r="C517" s="155"/>
      <c r="D517" s="127" t="s">
        <v>11316</v>
      </c>
      <c r="E517" s="252">
        <v>22228.0</v>
      </c>
      <c r="F517" s="127" t="s">
        <v>5052</v>
      </c>
      <c r="G517" s="127" t="s">
        <v>16572</v>
      </c>
      <c r="H517" s="127" t="s">
        <v>16767</v>
      </c>
      <c r="I517" s="121" t="str">
        <f>VLOOKUP(CLEAN(F517),'4-1 World Bank Categories'!$B$4:$C$220,2,FALSE)</f>
        <v>Middle income</v>
      </c>
      <c r="J517" s="127" t="s">
        <v>16574</v>
      </c>
      <c r="K517" s="127" t="s">
        <v>14507</v>
      </c>
      <c r="L517" s="257" t="s">
        <v>9241</v>
      </c>
      <c r="M517" s="155"/>
      <c r="N517" s="155"/>
      <c r="O517" s="155"/>
      <c r="P517" s="127" t="s">
        <v>14509</v>
      </c>
      <c r="Q517" s="316" t="s">
        <v>14510</v>
      </c>
      <c r="R517" s="255" t="s">
        <v>7680</v>
      </c>
      <c r="S517" s="263" t="s">
        <v>16575</v>
      </c>
      <c r="T517" s="264">
        <v>22228.0</v>
      </c>
      <c r="U517" s="263" t="s">
        <v>5050</v>
      </c>
      <c r="V517" s="317" t="s">
        <v>16768</v>
      </c>
      <c r="W517" s="318">
        <v>720085.0</v>
      </c>
    </row>
    <row r="518" ht="22.5" customHeight="1">
      <c r="A518" s="251">
        <v>46151.558258819445</v>
      </c>
      <c r="B518" s="127" t="s">
        <v>16771</v>
      </c>
      <c r="C518" s="155"/>
      <c r="D518" s="127" t="s">
        <v>11286</v>
      </c>
      <c r="E518" s="252">
        <v>36651.0</v>
      </c>
      <c r="F518" s="127" t="s">
        <v>2869</v>
      </c>
      <c r="G518" s="127" t="s">
        <v>11781</v>
      </c>
      <c r="H518" s="127" t="s">
        <v>11674</v>
      </c>
      <c r="I518" s="121" t="str">
        <f>VLOOKUP(CLEAN(F518),'4-1 World Bank Categories'!$B$4:$C$220,2,FALSE)</f>
        <v>Middle income</v>
      </c>
      <c r="J518" s="127" t="s">
        <v>11797</v>
      </c>
      <c r="K518" s="127" t="s">
        <v>14512</v>
      </c>
      <c r="L518" s="127" t="s">
        <v>14876</v>
      </c>
      <c r="M518" s="155"/>
      <c r="N518" s="155"/>
      <c r="O518" s="155"/>
      <c r="P518" s="127" t="s">
        <v>14509</v>
      </c>
      <c r="Q518" s="316" t="s">
        <v>14510</v>
      </c>
      <c r="R518" s="255" t="s">
        <v>7680</v>
      </c>
      <c r="S518" s="263" t="s">
        <v>15378</v>
      </c>
      <c r="T518" s="264">
        <v>36651.0</v>
      </c>
      <c r="U518" s="263" t="s">
        <v>7584</v>
      </c>
      <c r="V518" s="317" t="s">
        <v>16772</v>
      </c>
      <c r="W518" s="318">
        <v>720745.0</v>
      </c>
    </row>
    <row r="519" ht="22.5" customHeight="1">
      <c r="A519" s="251">
        <v>46151.62241474537</v>
      </c>
      <c r="B519" s="127" t="s">
        <v>16773</v>
      </c>
      <c r="C519" s="155"/>
      <c r="D519" s="127" t="s">
        <v>11286</v>
      </c>
      <c r="E519" s="252">
        <v>38508.0</v>
      </c>
      <c r="F519" s="127" t="s">
        <v>2869</v>
      </c>
      <c r="G519" s="127" t="s">
        <v>16774</v>
      </c>
      <c r="H519" s="127" t="s">
        <v>11435</v>
      </c>
      <c r="I519" s="121" t="str">
        <f>VLOOKUP(CLEAN(F519),'4-1 World Bank Categories'!$B$4:$C$220,2,FALSE)</f>
        <v>Middle income</v>
      </c>
      <c r="J519" s="127" t="s">
        <v>7739</v>
      </c>
      <c r="K519" s="127" t="s">
        <v>14512</v>
      </c>
      <c r="L519" s="127" t="s">
        <v>14876</v>
      </c>
      <c r="M519" s="155"/>
      <c r="N519" s="155"/>
      <c r="O519" s="155"/>
      <c r="P519" s="127" t="s">
        <v>14509</v>
      </c>
      <c r="Q519" s="316" t="s">
        <v>14510</v>
      </c>
      <c r="R519" s="255" t="s">
        <v>7680</v>
      </c>
      <c r="S519" s="263" t="s">
        <v>7737</v>
      </c>
      <c r="T519" s="264">
        <v>38508.0</v>
      </c>
      <c r="U519" s="263" t="s">
        <v>7739</v>
      </c>
      <c r="V519" s="317" t="s">
        <v>16775</v>
      </c>
      <c r="W519" s="318">
        <v>720791.0</v>
      </c>
    </row>
    <row r="520" ht="22.5" customHeight="1">
      <c r="A520" s="251">
        <v>46151.627967685185</v>
      </c>
      <c r="B520" s="127" t="s">
        <v>16776</v>
      </c>
      <c r="C520" s="155"/>
      <c r="D520" s="127" t="s">
        <v>11316</v>
      </c>
      <c r="E520" s="252">
        <v>38977.0</v>
      </c>
      <c r="F520" s="127" t="s">
        <v>2869</v>
      </c>
      <c r="G520" s="127" t="s">
        <v>16777</v>
      </c>
      <c r="H520" s="127" t="s">
        <v>11682</v>
      </c>
      <c r="I520" s="121" t="str">
        <f>VLOOKUP(CLEAN(F520),'4-1 World Bank Categories'!$B$4:$C$220,2,FALSE)</f>
        <v>Middle income</v>
      </c>
      <c r="J520" s="127" t="s">
        <v>11838</v>
      </c>
      <c r="K520" s="127" t="s">
        <v>14512</v>
      </c>
      <c r="L520" s="127" t="s">
        <v>14876</v>
      </c>
      <c r="M520" s="155"/>
      <c r="N520" s="155"/>
      <c r="O520" s="155"/>
      <c r="P520" s="127" t="s">
        <v>14509</v>
      </c>
      <c r="Q520" s="316" t="s">
        <v>14510</v>
      </c>
      <c r="R520" s="255" t="s">
        <v>7680</v>
      </c>
      <c r="S520" s="263" t="s">
        <v>7746</v>
      </c>
      <c r="T520" s="264">
        <v>38977.0</v>
      </c>
      <c r="U520" s="263" t="s">
        <v>7748</v>
      </c>
      <c r="V520" s="317" t="s">
        <v>16778</v>
      </c>
      <c r="W520" s="318">
        <v>720793.0</v>
      </c>
    </row>
    <row r="521" ht="22.5" customHeight="1">
      <c r="A521" s="251">
        <v>46151.628285949075</v>
      </c>
      <c r="B521" s="127" t="s">
        <v>16779</v>
      </c>
      <c r="C521" s="155"/>
      <c r="D521" s="127" t="s">
        <v>11286</v>
      </c>
      <c r="E521" s="252">
        <v>38389.0</v>
      </c>
      <c r="F521" s="127" t="s">
        <v>2869</v>
      </c>
      <c r="G521" s="127" t="s">
        <v>15133</v>
      </c>
      <c r="H521" s="127" t="s">
        <v>11682</v>
      </c>
      <c r="I521" s="121" t="str">
        <f>VLOOKUP(CLEAN(F521),'4-1 World Bank Categories'!$B$4:$C$220,2,FALSE)</f>
        <v>Middle income</v>
      </c>
      <c r="J521" s="127" t="s">
        <v>7736</v>
      </c>
      <c r="K521" s="127" t="s">
        <v>14512</v>
      </c>
      <c r="L521" s="127" t="s">
        <v>14876</v>
      </c>
      <c r="M521" s="155"/>
      <c r="N521" s="155"/>
      <c r="O521" s="155"/>
      <c r="P521" s="127" t="s">
        <v>14509</v>
      </c>
      <c r="Q521" s="316" t="s">
        <v>14510</v>
      </c>
      <c r="R521" s="255" t="s">
        <v>7680</v>
      </c>
      <c r="S521" s="263" t="s">
        <v>7734</v>
      </c>
      <c r="T521" s="264">
        <v>38389.0</v>
      </c>
      <c r="U521" s="263" t="s">
        <v>7736</v>
      </c>
      <c r="V521" s="317" t="s">
        <v>16780</v>
      </c>
      <c r="W521" s="318">
        <v>720790.0</v>
      </c>
    </row>
    <row r="522" ht="22.5" customHeight="1">
      <c r="A522" s="251">
        <v>46151.641354120366</v>
      </c>
      <c r="B522" s="127" t="s">
        <v>16781</v>
      </c>
      <c r="C522" s="155"/>
      <c r="D522" s="127" t="s">
        <v>11316</v>
      </c>
      <c r="E522" s="252">
        <v>37916.0</v>
      </c>
      <c r="F522" s="127" t="s">
        <v>2869</v>
      </c>
      <c r="G522" s="127" t="s">
        <v>15093</v>
      </c>
      <c r="H522" s="127" t="s">
        <v>11435</v>
      </c>
      <c r="I522" s="121" t="str">
        <f>VLOOKUP(CLEAN(F522),'4-1 World Bank Categories'!$B$4:$C$220,2,FALSE)</f>
        <v>Middle income</v>
      </c>
      <c r="J522" s="127" t="s">
        <v>7715</v>
      </c>
      <c r="K522" s="127" t="s">
        <v>14512</v>
      </c>
      <c r="L522" s="127" t="s">
        <v>14876</v>
      </c>
      <c r="M522" s="127" t="s">
        <v>16782</v>
      </c>
      <c r="N522" s="155"/>
      <c r="O522" s="155"/>
      <c r="P522" s="127" t="s">
        <v>14509</v>
      </c>
      <c r="Q522" s="316" t="s">
        <v>14510</v>
      </c>
      <c r="R522" s="255" t="s">
        <v>7680</v>
      </c>
      <c r="S522" s="263" t="s">
        <v>7713</v>
      </c>
      <c r="T522" s="264">
        <v>37916.0</v>
      </c>
      <c r="U522" s="263" t="s">
        <v>7715</v>
      </c>
      <c r="V522" s="317" t="s">
        <v>16783</v>
      </c>
      <c r="W522" s="318">
        <v>720786.0</v>
      </c>
    </row>
    <row r="523" ht="22.5" customHeight="1">
      <c r="A523" s="251">
        <v>46151.70161826389</v>
      </c>
      <c r="B523" s="127" t="s">
        <v>16784</v>
      </c>
      <c r="C523" s="155"/>
      <c r="D523" s="127" t="s">
        <v>11286</v>
      </c>
      <c r="E523" s="252">
        <v>32725.0</v>
      </c>
      <c r="F523" s="127" t="s">
        <v>122</v>
      </c>
      <c r="G523" s="127" t="s">
        <v>16785</v>
      </c>
      <c r="H523" s="127" t="s">
        <v>562</v>
      </c>
      <c r="I523" s="121" t="str">
        <f>VLOOKUP(CLEAN(F523),'4-1 World Bank Categories'!$B$4:$C$220,2,FALSE)</f>
        <v>Middle income</v>
      </c>
      <c r="J523" s="127" t="s">
        <v>8436</v>
      </c>
      <c r="K523" s="127" t="s">
        <v>14507</v>
      </c>
      <c r="L523" s="127" t="s">
        <v>14508</v>
      </c>
      <c r="M523" s="155"/>
      <c r="N523" s="155"/>
      <c r="O523" s="155"/>
      <c r="P523" s="127" t="s">
        <v>14509</v>
      </c>
      <c r="Q523" s="316" t="s">
        <v>14510</v>
      </c>
      <c r="R523" s="255" t="s">
        <v>14516</v>
      </c>
      <c r="S523" s="263" t="s">
        <v>8434</v>
      </c>
      <c r="T523" s="264">
        <v>32725.0</v>
      </c>
      <c r="U523" s="263" t="s">
        <v>8436</v>
      </c>
      <c r="V523" s="317" t="s">
        <v>16786</v>
      </c>
      <c r="W523" s="318">
        <v>722117.0</v>
      </c>
    </row>
    <row r="524" ht="22.5" customHeight="1">
      <c r="A524" s="251">
        <v>46151.77124297454</v>
      </c>
      <c r="B524" s="127" t="s">
        <v>15100</v>
      </c>
      <c r="C524" s="155"/>
      <c r="D524" s="127" t="s">
        <v>11286</v>
      </c>
      <c r="E524" s="252">
        <v>38619.0</v>
      </c>
      <c r="F524" s="127" t="s">
        <v>2869</v>
      </c>
      <c r="G524" s="127" t="s">
        <v>15379</v>
      </c>
      <c r="H524" s="127" t="s">
        <v>11682</v>
      </c>
      <c r="I524" s="121" t="str">
        <f>VLOOKUP(CLEAN(F524),'4-1 World Bank Categories'!$B$4:$C$220,2,FALSE)</f>
        <v>Middle income</v>
      </c>
      <c r="J524" s="127" t="s">
        <v>7513</v>
      </c>
      <c r="K524" s="127" t="s">
        <v>14512</v>
      </c>
      <c r="L524" s="127" t="s">
        <v>14876</v>
      </c>
      <c r="M524" s="127" t="s">
        <v>16787</v>
      </c>
      <c r="N524" s="155"/>
      <c r="O524" s="155"/>
      <c r="P524" s="127" t="s">
        <v>14509</v>
      </c>
      <c r="Q524" s="316" t="s">
        <v>14510</v>
      </c>
      <c r="R524" s="255" t="s">
        <v>7680</v>
      </c>
      <c r="S524" s="263" t="s">
        <v>7511</v>
      </c>
      <c r="T524" s="264">
        <v>38619.0</v>
      </c>
      <c r="U524" s="263" t="s">
        <v>7513</v>
      </c>
      <c r="V524" s="317" t="s">
        <v>16788</v>
      </c>
      <c r="W524" s="318">
        <v>720726.0</v>
      </c>
    </row>
    <row r="525" ht="22.5" customHeight="1">
      <c r="A525" s="251">
        <v>46151.88964542824</v>
      </c>
      <c r="B525" s="127" t="s">
        <v>8298</v>
      </c>
      <c r="C525" s="155"/>
      <c r="D525" s="127" t="s">
        <v>11286</v>
      </c>
      <c r="E525" s="252">
        <v>37925.0</v>
      </c>
      <c r="F525" s="127" t="s">
        <v>2869</v>
      </c>
      <c r="G525" s="127" t="s">
        <v>16789</v>
      </c>
      <c r="H525" s="127" t="s">
        <v>11435</v>
      </c>
      <c r="I525" s="121" t="str">
        <f>VLOOKUP(CLEAN(F525),'4-1 World Bank Categories'!$B$4:$C$220,2,FALSE)</f>
        <v>Middle income</v>
      </c>
      <c r="J525" s="127" t="s">
        <v>8299</v>
      </c>
      <c r="K525" s="127" t="s">
        <v>14512</v>
      </c>
      <c r="L525" s="127" t="s">
        <v>14876</v>
      </c>
      <c r="M525" s="155"/>
      <c r="N525" s="155"/>
      <c r="O525" s="155"/>
      <c r="P525" s="127" t="s">
        <v>14509</v>
      </c>
      <c r="Q525" s="316" t="s">
        <v>14510</v>
      </c>
      <c r="R525" s="255" t="s">
        <v>7680</v>
      </c>
      <c r="S525" s="263" t="s">
        <v>8298</v>
      </c>
      <c r="T525" s="264">
        <v>37925.0</v>
      </c>
      <c r="U525" s="263" t="s">
        <v>8299</v>
      </c>
      <c r="V525" s="317" t="s">
        <v>16790</v>
      </c>
      <c r="W525" s="318">
        <v>722013.0</v>
      </c>
    </row>
    <row r="526" ht="22.5" customHeight="1">
      <c r="A526" s="251">
        <v>46152.146536099535</v>
      </c>
      <c r="B526" s="127" t="s">
        <v>16795</v>
      </c>
      <c r="C526" s="155"/>
      <c r="D526" s="127" t="s">
        <v>11286</v>
      </c>
      <c r="E526" s="252">
        <v>35790.0</v>
      </c>
      <c r="F526" s="127" t="s">
        <v>132</v>
      </c>
      <c r="G526" s="127" t="s">
        <v>16796</v>
      </c>
      <c r="H526" s="127" t="s">
        <v>16797</v>
      </c>
      <c r="I526" s="121" t="str">
        <f>VLOOKUP(CLEAN(F526),'4-1 World Bank Categories'!$B$4:$C$220,2,FALSE)</f>
        <v>Middle income</v>
      </c>
      <c r="J526" s="127" t="s">
        <v>5325</v>
      </c>
      <c r="K526" s="127" t="s">
        <v>14512</v>
      </c>
      <c r="L526" s="127" t="s">
        <v>14508</v>
      </c>
      <c r="M526" s="155"/>
      <c r="N526" s="155"/>
      <c r="O526" s="155"/>
      <c r="P526" s="127" t="s">
        <v>14509</v>
      </c>
      <c r="Q526" s="316" t="s">
        <v>14510</v>
      </c>
      <c r="R526" s="255" t="s">
        <v>7680</v>
      </c>
      <c r="S526" s="263" t="s">
        <v>15287</v>
      </c>
      <c r="T526" s="264">
        <v>35790.0</v>
      </c>
      <c r="U526" s="263" t="s">
        <v>5325</v>
      </c>
      <c r="V526" s="317" t="s">
        <v>16798</v>
      </c>
      <c r="W526" s="318">
        <v>720147.0</v>
      </c>
    </row>
    <row r="527" ht="22.5" customHeight="1">
      <c r="A527" s="251">
        <v>46152.17549797454</v>
      </c>
      <c r="B527" s="127" t="s">
        <v>16799</v>
      </c>
      <c r="C527" s="127" t="s">
        <v>16799</v>
      </c>
      <c r="D527" s="127" t="s">
        <v>11286</v>
      </c>
      <c r="E527" s="252">
        <v>35167.0</v>
      </c>
      <c r="F527" s="127" t="s">
        <v>122</v>
      </c>
      <c r="G527" s="127" t="s">
        <v>16800</v>
      </c>
      <c r="H527" s="127" t="s">
        <v>562</v>
      </c>
      <c r="I527" s="121" t="str">
        <f>VLOOKUP(CLEAN(F527),'4-1 World Bank Categories'!$B$4:$C$220,2,FALSE)</f>
        <v>Middle income</v>
      </c>
      <c r="J527" s="127" t="s">
        <v>6112</v>
      </c>
      <c r="K527" s="127" t="s">
        <v>14507</v>
      </c>
      <c r="L527" s="257" t="s">
        <v>14900</v>
      </c>
      <c r="M527" s="155"/>
      <c r="N527" s="155"/>
      <c r="O527" s="155"/>
      <c r="P527" s="127" t="s">
        <v>14509</v>
      </c>
      <c r="Q527" s="316" t="s">
        <v>14510</v>
      </c>
      <c r="R527" s="255" t="s">
        <v>14516</v>
      </c>
      <c r="S527" s="263" t="s">
        <v>6110</v>
      </c>
      <c r="T527" s="264">
        <v>35167.0</v>
      </c>
      <c r="U527" s="263" t="s">
        <v>6112</v>
      </c>
      <c r="V527" s="317" t="s">
        <v>16801</v>
      </c>
      <c r="W527" s="318">
        <v>720357.0</v>
      </c>
    </row>
    <row r="528" ht="22.5" customHeight="1">
      <c r="A528" s="251">
        <v>46152.56850336806</v>
      </c>
      <c r="B528" s="127" t="s">
        <v>16802</v>
      </c>
      <c r="C528" s="155"/>
      <c r="D528" s="127" t="s">
        <v>11286</v>
      </c>
      <c r="E528" s="252">
        <v>37385.0</v>
      </c>
      <c r="F528" s="127" t="s">
        <v>448</v>
      </c>
      <c r="G528" s="127" t="s">
        <v>16803</v>
      </c>
      <c r="H528" s="127" t="s">
        <v>16558</v>
      </c>
      <c r="I528" s="121" t="str">
        <f>VLOOKUP(CLEAN(F528),'4-1 World Bank Categories'!$B$4:$C$220,2,FALSE)</f>
        <v>Middle income</v>
      </c>
      <c r="J528" s="127" t="s">
        <v>10784</v>
      </c>
      <c r="K528" s="127" t="s">
        <v>14507</v>
      </c>
      <c r="L528" s="127" t="s">
        <v>14592</v>
      </c>
      <c r="M528" s="155"/>
      <c r="N528" s="155"/>
      <c r="O528" s="155"/>
      <c r="P528" s="127" t="s">
        <v>14509</v>
      </c>
      <c r="Q528" s="316" t="s">
        <v>14510</v>
      </c>
      <c r="R528" s="255" t="s">
        <v>7680</v>
      </c>
      <c r="S528" s="263" t="s">
        <v>10783</v>
      </c>
      <c r="T528" s="264">
        <v>37385.0</v>
      </c>
      <c r="U528" s="263" t="s">
        <v>10784</v>
      </c>
      <c r="V528" s="317" t="s">
        <v>16804</v>
      </c>
      <c r="W528" s="318">
        <v>723763.0</v>
      </c>
    </row>
    <row r="529" ht="22.5" customHeight="1">
      <c r="A529" s="251">
        <v>46153.38479660879</v>
      </c>
      <c r="B529" s="127" t="s">
        <v>16805</v>
      </c>
      <c r="C529" s="155"/>
      <c r="D529" s="127" t="s">
        <v>11286</v>
      </c>
      <c r="E529" s="252">
        <v>36268.0</v>
      </c>
      <c r="F529" s="127" t="s">
        <v>122</v>
      </c>
      <c r="G529" s="127" t="s">
        <v>16806</v>
      </c>
      <c r="H529" s="127" t="s">
        <v>562</v>
      </c>
      <c r="I529" s="121" t="str">
        <f>VLOOKUP(CLEAN(F529),'4-1 World Bank Categories'!$B$4:$C$220,2,FALSE)</f>
        <v>Middle income</v>
      </c>
      <c r="J529" s="127" t="s">
        <v>6355</v>
      </c>
      <c r="K529" s="127" t="s">
        <v>14512</v>
      </c>
      <c r="L529" s="127" t="s">
        <v>14876</v>
      </c>
      <c r="M529" s="155"/>
      <c r="N529" s="155"/>
      <c r="O529" s="155"/>
      <c r="P529" s="127" t="s">
        <v>14509</v>
      </c>
      <c r="Q529" s="316" t="s">
        <v>14510</v>
      </c>
      <c r="R529" s="255" t="s">
        <v>14516</v>
      </c>
      <c r="S529" s="263" t="s">
        <v>6353</v>
      </c>
      <c r="T529" s="264">
        <v>36268.0</v>
      </c>
      <c r="U529" s="263" t="s">
        <v>6355</v>
      </c>
      <c r="V529" s="317" t="s">
        <v>16807</v>
      </c>
      <c r="W529" s="318">
        <v>720417.0</v>
      </c>
    </row>
    <row r="530" ht="22.5" customHeight="1">
      <c r="A530" s="251">
        <v>46153.702930949075</v>
      </c>
      <c r="B530" s="127" t="s">
        <v>16808</v>
      </c>
      <c r="C530" s="155"/>
      <c r="D530" s="127" t="s">
        <v>11316</v>
      </c>
      <c r="E530" s="252">
        <v>31693.0</v>
      </c>
      <c r="F530" s="127" t="s">
        <v>9021</v>
      </c>
      <c r="G530" s="127" t="s">
        <v>16809</v>
      </c>
      <c r="H530" s="127" t="s">
        <v>14107</v>
      </c>
      <c r="I530" s="121" t="str">
        <f>VLOOKUP(CLEAN(F530),'4-1 World Bank Categories'!$B$4:$C$220,2,FALSE)</f>
        <v>Middle income</v>
      </c>
      <c r="J530" s="127" t="s">
        <v>10942</v>
      </c>
      <c r="K530" s="127" t="s">
        <v>14507</v>
      </c>
      <c r="L530" s="257" t="s">
        <v>14900</v>
      </c>
      <c r="M530" s="155"/>
      <c r="N530" s="155"/>
      <c r="O530" s="155"/>
      <c r="P530" s="127" t="s">
        <v>14509</v>
      </c>
      <c r="Q530" s="316" t="s">
        <v>14510</v>
      </c>
      <c r="R530" s="255" t="s">
        <v>7680</v>
      </c>
      <c r="S530" s="263" t="s">
        <v>10940</v>
      </c>
      <c r="T530" s="264">
        <v>31693.0</v>
      </c>
      <c r="U530" s="263" t="s">
        <v>10942</v>
      </c>
      <c r="V530" s="317" t="s">
        <v>16810</v>
      </c>
      <c r="W530" s="318">
        <v>724953.0</v>
      </c>
    </row>
    <row r="531" ht="22.5" customHeight="1">
      <c r="A531" s="251">
        <v>46154.057428182874</v>
      </c>
      <c r="B531" s="127" t="s">
        <v>7883</v>
      </c>
      <c r="C531" s="155"/>
      <c r="D531" s="127" t="s">
        <v>11286</v>
      </c>
      <c r="E531" s="252">
        <v>16387.0</v>
      </c>
      <c r="F531" s="127" t="s">
        <v>192</v>
      </c>
      <c r="G531" s="127" t="s">
        <v>14856</v>
      </c>
      <c r="H531" s="127" t="s">
        <v>16814</v>
      </c>
      <c r="I531" s="121" t="str">
        <f>VLOOKUP(CLEAN(F531),'4-1 World Bank Categories'!$B$4:$C$220,2,FALSE)</f>
        <v>Middle income</v>
      </c>
      <c r="J531" s="127" t="s">
        <v>7881</v>
      </c>
      <c r="K531" s="127" t="s">
        <v>14507</v>
      </c>
      <c r="L531" s="127" t="s">
        <v>14508</v>
      </c>
      <c r="M531" s="127" t="s">
        <v>16815</v>
      </c>
      <c r="N531" s="155"/>
      <c r="O531" s="155"/>
      <c r="P531" s="127" t="s">
        <v>14509</v>
      </c>
      <c r="Q531" s="322" t="s">
        <v>14510</v>
      </c>
      <c r="R531" s="255" t="s">
        <v>14516</v>
      </c>
      <c r="S531" s="263" t="s">
        <v>7883</v>
      </c>
      <c r="T531" s="264">
        <v>16387.0</v>
      </c>
      <c r="U531" s="263" t="s">
        <v>7881</v>
      </c>
      <c r="V531" s="317" t="s">
        <v>16816</v>
      </c>
      <c r="W531" s="318">
        <v>720843.0</v>
      </c>
    </row>
    <row r="532" ht="22.5" customHeight="1">
      <c r="A532" s="251">
        <v>46154.42614435185</v>
      </c>
      <c r="B532" s="127" t="s">
        <v>14919</v>
      </c>
      <c r="C532" s="155"/>
      <c r="D532" s="127" t="s">
        <v>11316</v>
      </c>
      <c r="E532" s="252">
        <v>35712.0</v>
      </c>
      <c r="F532" s="127" t="s">
        <v>314</v>
      </c>
      <c r="G532" s="127" t="s">
        <v>16817</v>
      </c>
      <c r="H532" s="127" t="s">
        <v>11591</v>
      </c>
      <c r="I532" s="121" t="str">
        <f>VLOOKUP(CLEAN(F532),'4-1 World Bank Categories'!$B$4:$C$220,2,FALSE)</f>
        <v>Middle income</v>
      </c>
      <c r="J532" s="127" t="s">
        <v>3066</v>
      </c>
      <c r="K532" s="127" t="s">
        <v>14507</v>
      </c>
      <c r="L532" s="127" t="s">
        <v>14508</v>
      </c>
      <c r="M532" s="155"/>
      <c r="N532" s="155"/>
      <c r="O532" s="155"/>
      <c r="P532" s="127" t="s">
        <v>14509</v>
      </c>
      <c r="Q532" s="316" t="s">
        <v>14510</v>
      </c>
      <c r="R532" s="255" t="s">
        <v>7680</v>
      </c>
      <c r="S532" s="263" t="s">
        <v>3064</v>
      </c>
      <c r="T532" s="264">
        <v>35712.0</v>
      </c>
      <c r="U532" s="263" t="s">
        <v>3066</v>
      </c>
      <c r="V532" s="317" t="s">
        <v>16818</v>
      </c>
      <c r="W532" s="318">
        <v>719335.0</v>
      </c>
    </row>
    <row r="533" ht="22.5" customHeight="1">
      <c r="A533" s="251">
        <v>46154.65978025463</v>
      </c>
      <c r="B533" s="127" t="s">
        <v>16819</v>
      </c>
      <c r="C533" s="155"/>
      <c r="D533" s="127" t="s">
        <v>11316</v>
      </c>
      <c r="E533" s="252">
        <v>36011.0</v>
      </c>
      <c r="F533" s="127" t="s">
        <v>2869</v>
      </c>
      <c r="G533" s="127" t="s">
        <v>16820</v>
      </c>
      <c r="H533" s="127" t="s">
        <v>11590</v>
      </c>
      <c r="I533" s="121" t="str">
        <f>VLOOKUP(CLEAN(F533),'4-1 World Bank Categories'!$B$4:$C$220,2,FALSE)</f>
        <v>Middle income</v>
      </c>
      <c r="J533" s="127" t="s">
        <v>7469</v>
      </c>
      <c r="K533" s="127" t="s">
        <v>14512</v>
      </c>
      <c r="L533" s="127" t="s">
        <v>14876</v>
      </c>
      <c r="M533" s="155"/>
      <c r="N533" s="155"/>
      <c r="O533" s="155"/>
      <c r="P533" s="127" t="s">
        <v>14509</v>
      </c>
      <c r="Q533" s="316" t="s">
        <v>14510</v>
      </c>
      <c r="R533" s="255" t="s">
        <v>7680</v>
      </c>
      <c r="S533" s="263" t="s">
        <v>7467</v>
      </c>
      <c r="T533" s="264">
        <v>32359.0</v>
      </c>
      <c r="U533" s="263" t="s">
        <v>7469</v>
      </c>
      <c r="V533" s="317" t="s">
        <v>16821</v>
      </c>
      <c r="W533" s="318">
        <v>720714.0</v>
      </c>
    </row>
    <row r="534" ht="22.5" customHeight="1">
      <c r="A534" s="251">
        <v>46154.86196347223</v>
      </c>
      <c r="B534" s="127" t="s">
        <v>7607</v>
      </c>
      <c r="C534" s="155"/>
      <c r="D534" s="127" t="s">
        <v>11316</v>
      </c>
      <c r="E534" s="252">
        <v>34163.0</v>
      </c>
      <c r="F534" s="127" t="s">
        <v>192</v>
      </c>
      <c r="G534" s="127" t="s">
        <v>16824</v>
      </c>
      <c r="H534" s="127" t="s">
        <v>11590</v>
      </c>
      <c r="I534" s="121" t="str">
        <f>VLOOKUP(CLEAN(F534),'4-1 World Bank Categories'!$B$4:$C$220,2,FALSE)</f>
        <v>Middle income</v>
      </c>
      <c r="J534" s="127" t="s">
        <v>7609</v>
      </c>
      <c r="K534" s="127" t="s">
        <v>14507</v>
      </c>
      <c r="L534" s="127" t="s">
        <v>14508</v>
      </c>
      <c r="M534" s="155"/>
      <c r="N534" s="155"/>
      <c r="O534" s="155"/>
      <c r="P534" s="127" t="s">
        <v>14509</v>
      </c>
      <c r="Q534" s="316" t="s">
        <v>14510</v>
      </c>
      <c r="R534" s="255" t="s">
        <v>7680</v>
      </c>
      <c r="S534" s="263" t="s">
        <v>7607</v>
      </c>
      <c r="T534" s="264">
        <v>34163.0</v>
      </c>
      <c r="U534" s="263" t="s">
        <v>7609</v>
      </c>
      <c r="V534" s="317" t="s">
        <v>16825</v>
      </c>
      <c r="W534" s="318">
        <v>720754.0</v>
      </c>
    </row>
    <row r="535" ht="22.5" customHeight="1">
      <c r="A535" s="251">
        <v>46154.91481752315</v>
      </c>
      <c r="B535" s="127" t="s">
        <v>16826</v>
      </c>
      <c r="C535" s="155"/>
      <c r="D535" s="127" t="s">
        <v>11286</v>
      </c>
      <c r="E535" s="252">
        <v>37378.0</v>
      </c>
      <c r="F535" s="127" t="s">
        <v>314</v>
      </c>
      <c r="G535" s="127" t="s">
        <v>16827</v>
      </c>
      <c r="H535" s="127" t="s">
        <v>13748</v>
      </c>
      <c r="I535" s="121" t="str">
        <f>VLOOKUP(CLEAN(F535),'4-1 World Bank Categories'!$B$4:$C$220,2,FALSE)</f>
        <v>Middle income</v>
      </c>
      <c r="J535" s="127" t="s">
        <v>4473</v>
      </c>
      <c r="K535" s="127" t="s">
        <v>14507</v>
      </c>
      <c r="L535" s="127" t="s">
        <v>14508</v>
      </c>
      <c r="M535" s="155"/>
      <c r="N535" s="155"/>
      <c r="O535" s="155"/>
      <c r="P535" s="127" t="s">
        <v>14509</v>
      </c>
      <c r="Q535" s="316" t="s">
        <v>14510</v>
      </c>
      <c r="R535" s="255" t="s">
        <v>7680</v>
      </c>
      <c r="S535" s="263" t="s">
        <v>4471</v>
      </c>
      <c r="T535" s="264">
        <v>37378.0</v>
      </c>
      <c r="U535" s="263" t="s">
        <v>4473</v>
      </c>
      <c r="V535" s="317" t="s">
        <v>16828</v>
      </c>
      <c r="W535" s="318">
        <v>719869.0</v>
      </c>
    </row>
    <row r="536" ht="22.5" customHeight="1">
      <c r="A536" s="251">
        <v>46155.362145625</v>
      </c>
      <c r="B536" s="127" t="s">
        <v>9354</v>
      </c>
      <c r="C536" s="127" t="s">
        <v>16836</v>
      </c>
      <c r="D536" s="127" t="s">
        <v>11286</v>
      </c>
      <c r="E536" s="252">
        <v>38355.0</v>
      </c>
      <c r="F536" s="127" t="s">
        <v>14434</v>
      </c>
      <c r="G536" s="127" t="s">
        <v>16837</v>
      </c>
      <c r="H536" s="127" t="s">
        <v>16838</v>
      </c>
      <c r="I536" s="121" t="str">
        <f>VLOOKUP(CLEAN(F536),'4-1 World Bank Categories'!$B$4:$C$220,2,FALSE)</f>
        <v>High income</v>
      </c>
      <c r="J536" s="127" t="s">
        <v>9356</v>
      </c>
      <c r="K536" s="127" t="s">
        <v>14512</v>
      </c>
      <c r="L536" s="127" t="s">
        <v>14876</v>
      </c>
      <c r="M536" s="155"/>
      <c r="N536" s="155"/>
      <c r="O536" s="155"/>
      <c r="P536" s="127" t="s">
        <v>14509</v>
      </c>
      <c r="Q536" s="316" t="s">
        <v>14510</v>
      </c>
      <c r="R536" s="255" t="s">
        <v>14516</v>
      </c>
      <c r="S536" s="263" t="s">
        <v>9354</v>
      </c>
      <c r="T536" s="264">
        <v>38355.0</v>
      </c>
      <c r="U536" s="263" t="s">
        <v>9356</v>
      </c>
      <c r="V536" s="317" t="s">
        <v>16839</v>
      </c>
      <c r="W536" s="318">
        <v>722459.0</v>
      </c>
    </row>
    <row r="537" ht="22.5" customHeight="1">
      <c r="A537" s="251">
        <v>46155.38024457176</v>
      </c>
      <c r="B537" s="127" t="s">
        <v>16840</v>
      </c>
      <c r="C537" s="127" t="s">
        <v>16841</v>
      </c>
      <c r="D537" s="127" t="s">
        <v>11286</v>
      </c>
      <c r="E537" s="252">
        <v>38648.0</v>
      </c>
      <c r="F537" s="127" t="s">
        <v>14434</v>
      </c>
      <c r="G537" s="127" t="s">
        <v>16842</v>
      </c>
      <c r="H537" s="127" t="s">
        <v>11682</v>
      </c>
      <c r="I537" s="121" t="str">
        <f>VLOOKUP(CLEAN(F537),'4-1 World Bank Categories'!$B$4:$C$220,2,FALSE)</f>
        <v>High income</v>
      </c>
      <c r="J537" s="127" t="s">
        <v>8103</v>
      </c>
      <c r="K537" s="127" t="s">
        <v>14507</v>
      </c>
      <c r="L537" s="127" t="s">
        <v>14592</v>
      </c>
      <c r="M537" s="155"/>
      <c r="N537" s="155"/>
      <c r="O537" s="155"/>
      <c r="P537" s="127" t="s">
        <v>14509</v>
      </c>
      <c r="Q537" s="316" t="s">
        <v>14510</v>
      </c>
      <c r="R537" s="255" t="s">
        <v>14516</v>
      </c>
      <c r="S537" s="263" t="s">
        <v>8101</v>
      </c>
      <c r="T537" s="264">
        <v>38648.0</v>
      </c>
      <c r="U537" s="263" t="s">
        <v>8103</v>
      </c>
      <c r="V537" s="317" t="s">
        <v>16843</v>
      </c>
      <c r="W537" s="318">
        <v>721804.0</v>
      </c>
    </row>
    <row r="538" ht="22.5" customHeight="1">
      <c r="A538" s="251">
        <v>46155.542550439815</v>
      </c>
      <c r="B538" s="127" t="s">
        <v>10771</v>
      </c>
      <c r="C538" s="155"/>
      <c r="D538" s="127" t="s">
        <v>11316</v>
      </c>
      <c r="E538" s="252">
        <v>37198.0</v>
      </c>
      <c r="F538" s="127" t="s">
        <v>448</v>
      </c>
      <c r="G538" s="127" t="s">
        <v>16844</v>
      </c>
      <c r="H538" s="127" t="s">
        <v>12278</v>
      </c>
      <c r="I538" s="121" t="str">
        <f>VLOOKUP(CLEAN(F538),'4-1 World Bank Categories'!$B$4:$C$220,2,FALSE)</f>
        <v>Middle income</v>
      </c>
      <c r="J538" s="127" t="s">
        <v>10773</v>
      </c>
      <c r="K538" s="127" t="s">
        <v>14512</v>
      </c>
      <c r="L538" s="127" t="s">
        <v>14585</v>
      </c>
      <c r="M538" s="155"/>
      <c r="N538" s="155"/>
      <c r="O538" s="155"/>
      <c r="P538" s="127" t="s">
        <v>14509</v>
      </c>
      <c r="Q538" s="316" t="s">
        <v>14510</v>
      </c>
      <c r="R538" s="255" t="s">
        <v>7680</v>
      </c>
      <c r="S538" s="263" t="s">
        <v>10771</v>
      </c>
      <c r="T538" s="264">
        <v>37198.0</v>
      </c>
      <c r="U538" s="263" t="s">
        <v>10773</v>
      </c>
      <c r="V538" s="317" t="s">
        <v>16742</v>
      </c>
      <c r="W538" s="318">
        <v>723760.0</v>
      </c>
    </row>
    <row r="539" ht="22.5" customHeight="1">
      <c r="A539" s="251">
        <v>46155.57170767361</v>
      </c>
      <c r="B539" s="127" t="s">
        <v>16845</v>
      </c>
      <c r="C539" s="155"/>
      <c r="D539" s="127" t="s">
        <v>11286</v>
      </c>
      <c r="E539" s="252">
        <v>37389.0</v>
      </c>
      <c r="F539" s="127" t="s">
        <v>448</v>
      </c>
      <c r="G539" s="127" t="s">
        <v>16803</v>
      </c>
      <c r="H539" s="127" t="s">
        <v>11488</v>
      </c>
      <c r="I539" s="121" t="str">
        <f>VLOOKUP(CLEAN(F539),'4-1 World Bank Categories'!$B$4:$C$220,2,FALSE)</f>
        <v>Middle income</v>
      </c>
      <c r="J539" s="127" t="s">
        <v>10784</v>
      </c>
      <c r="K539" s="127" t="s">
        <v>14512</v>
      </c>
      <c r="L539" s="127" t="s">
        <v>14592</v>
      </c>
      <c r="M539" s="155"/>
      <c r="N539" s="155"/>
      <c r="O539" s="155"/>
      <c r="P539" s="127" t="s">
        <v>14509</v>
      </c>
      <c r="Q539" s="316" t="s">
        <v>14510</v>
      </c>
      <c r="R539" s="255" t="s">
        <v>7680</v>
      </c>
      <c r="S539" s="263" t="s">
        <v>10783</v>
      </c>
      <c r="T539" s="264">
        <v>37385.0</v>
      </c>
      <c r="U539" s="263" t="s">
        <v>10784</v>
      </c>
      <c r="V539" s="317" t="s">
        <v>16846</v>
      </c>
      <c r="W539" s="318">
        <v>723763.0</v>
      </c>
    </row>
    <row r="540" ht="22.5" customHeight="1">
      <c r="A540" s="327">
        <v>46155.22406394676</v>
      </c>
      <c r="B540" s="328" t="s">
        <v>14717</v>
      </c>
      <c r="C540" s="330"/>
      <c r="D540" s="328" t="s">
        <v>11286</v>
      </c>
      <c r="E540" s="329">
        <v>30328.0</v>
      </c>
      <c r="F540" s="328" t="s">
        <v>16847</v>
      </c>
      <c r="G540" s="328" t="s">
        <v>16848</v>
      </c>
      <c r="H540" s="328" t="s">
        <v>16849</v>
      </c>
      <c r="I540" s="328" t="s">
        <v>16602</v>
      </c>
      <c r="J540" s="328" t="s">
        <v>1747</v>
      </c>
      <c r="K540" s="328" t="s">
        <v>14507</v>
      </c>
      <c r="L540" s="328" t="s">
        <v>14508</v>
      </c>
      <c r="M540" s="328" t="s">
        <v>16850</v>
      </c>
      <c r="N540" s="328"/>
      <c r="O540" s="330"/>
      <c r="P540" s="330"/>
      <c r="Q540" s="322" t="s">
        <v>14510</v>
      </c>
      <c r="R540" s="255" t="s">
        <v>7680</v>
      </c>
      <c r="S540" s="263" t="s">
        <v>4721</v>
      </c>
      <c r="T540" s="264">
        <v>30328.0</v>
      </c>
      <c r="U540" s="332" t="s">
        <v>12155</v>
      </c>
      <c r="V540" s="333" t="s">
        <v>16851</v>
      </c>
      <c r="W540" s="318">
        <v>720001.0</v>
      </c>
    </row>
    <row r="541" ht="22.5" customHeight="1">
      <c r="A541" s="251">
        <v>46156.59898032407</v>
      </c>
      <c r="B541" s="127" t="s">
        <v>4310</v>
      </c>
      <c r="C541" s="155"/>
      <c r="D541" s="127" t="s">
        <v>11286</v>
      </c>
      <c r="E541" s="252">
        <v>21981.0</v>
      </c>
      <c r="F541" s="127" t="s">
        <v>3714</v>
      </c>
      <c r="G541" s="127" t="s">
        <v>16852</v>
      </c>
      <c r="H541" s="127" t="s">
        <v>16853</v>
      </c>
      <c r="I541" s="121" t="str">
        <f>VLOOKUP(CLEAN(F541),'4-1 World Bank Categories'!$B$4:$C$220,2,FALSE)</f>
        <v>Middle income</v>
      </c>
      <c r="J541" s="127" t="s">
        <v>14264</v>
      </c>
      <c r="K541" s="127" t="s">
        <v>14507</v>
      </c>
      <c r="L541" s="127" t="s">
        <v>14508</v>
      </c>
      <c r="M541" s="155"/>
      <c r="N541" s="155"/>
      <c r="O541" s="155"/>
      <c r="P541" s="127" t="s">
        <v>14509</v>
      </c>
      <c r="Q541" s="316" t="s">
        <v>14510</v>
      </c>
      <c r="R541" s="255" t="s">
        <v>7680</v>
      </c>
      <c r="S541" s="263" t="s">
        <v>4310</v>
      </c>
      <c r="T541" s="264">
        <v>21981.0</v>
      </c>
      <c r="U541" s="263" t="s">
        <v>4312</v>
      </c>
      <c r="V541" s="317" t="s">
        <v>16854</v>
      </c>
      <c r="W541" s="318">
        <v>719802.0</v>
      </c>
    </row>
    <row r="542" ht="22.5" customHeight="1">
      <c r="A542" s="251">
        <v>46157.041112210645</v>
      </c>
      <c r="B542" s="127" t="s">
        <v>16855</v>
      </c>
      <c r="C542" s="155"/>
      <c r="D542" s="127" t="s">
        <v>11286</v>
      </c>
      <c r="E542" s="252">
        <v>23332.0</v>
      </c>
      <c r="F542" s="127" t="s">
        <v>1068</v>
      </c>
      <c r="G542" s="127" t="s">
        <v>16856</v>
      </c>
      <c r="H542" s="127" t="s">
        <v>16857</v>
      </c>
      <c r="I542" s="121" t="str">
        <f>VLOOKUP(CLEAN(F542),'4-1 World Bank Categories'!$B$4:$C$220,2,FALSE)</f>
        <v>High income</v>
      </c>
      <c r="J542" s="127" t="s">
        <v>9621</v>
      </c>
      <c r="K542" s="127" t="s">
        <v>14507</v>
      </c>
      <c r="L542" s="127" t="s">
        <v>14508</v>
      </c>
      <c r="M542" s="155"/>
      <c r="N542" s="155"/>
      <c r="O542" s="155"/>
      <c r="P542" s="127" t="s">
        <v>14509</v>
      </c>
      <c r="Q542" s="316" t="s">
        <v>14510</v>
      </c>
      <c r="R542" s="255" t="s">
        <v>14516</v>
      </c>
      <c r="S542" s="263" t="s">
        <v>9619</v>
      </c>
      <c r="T542" s="264">
        <v>23332.0</v>
      </c>
      <c r="U542" s="263" t="s">
        <v>9621</v>
      </c>
      <c r="V542" s="317" t="s">
        <v>16858</v>
      </c>
      <c r="W542" s="318">
        <v>722681.0</v>
      </c>
    </row>
    <row r="543" ht="22.5" customHeight="1">
      <c r="A543" s="251">
        <v>46158.812273194446</v>
      </c>
      <c r="B543" s="127" t="s">
        <v>2833</v>
      </c>
      <c r="C543" s="155"/>
      <c r="D543" s="127" t="s">
        <v>11316</v>
      </c>
      <c r="E543" s="252">
        <v>36879.0</v>
      </c>
      <c r="F543" s="127" t="s">
        <v>132</v>
      </c>
      <c r="G543" s="127" t="s">
        <v>16866</v>
      </c>
      <c r="H543" s="127" t="s">
        <v>11682</v>
      </c>
      <c r="I543" s="121" t="str">
        <f>VLOOKUP(CLEAN(F543),'4-1 World Bank Categories'!$B$4:$C$220,2,FALSE)</f>
        <v>Middle income</v>
      </c>
      <c r="J543" s="127" t="s">
        <v>16867</v>
      </c>
      <c r="K543" s="127" t="s">
        <v>14507</v>
      </c>
      <c r="L543" s="127" t="s">
        <v>14508</v>
      </c>
      <c r="M543" s="155"/>
      <c r="N543" s="155"/>
      <c r="O543" s="155"/>
      <c r="P543" s="127" t="s">
        <v>14509</v>
      </c>
      <c r="Q543" s="316" t="s">
        <v>14510</v>
      </c>
      <c r="R543" s="255" t="s">
        <v>7680</v>
      </c>
      <c r="S543" s="263" t="s">
        <v>2833</v>
      </c>
      <c r="T543" s="264">
        <v>36879.0</v>
      </c>
      <c r="U543" s="263" t="s">
        <v>2835</v>
      </c>
      <c r="V543" s="317" t="s">
        <v>16868</v>
      </c>
      <c r="W543" s="318">
        <v>719235.0</v>
      </c>
    </row>
    <row r="544" ht="22.5" customHeight="1">
      <c r="A544" s="251">
        <v>46158.93980703704</v>
      </c>
      <c r="B544" s="127" t="s">
        <v>16869</v>
      </c>
      <c r="C544" s="127" t="s">
        <v>16870</v>
      </c>
      <c r="D544" s="127" t="s">
        <v>11316</v>
      </c>
      <c r="E544" s="252">
        <v>36998.0</v>
      </c>
      <c r="F544" s="127" t="s">
        <v>14434</v>
      </c>
      <c r="G544" s="127" t="s">
        <v>16871</v>
      </c>
      <c r="H544" s="127" t="s">
        <v>11682</v>
      </c>
      <c r="I544" s="121" t="str">
        <f>VLOOKUP(CLEAN(F544),'4-1 World Bank Categories'!$B$4:$C$220,2,FALSE)</f>
        <v>High income</v>
      </c>
      <c r="J544" s="127" t="s">
        <v>10338</v>
      </c>
      <c r="K544" s="127" t="s">
        <v>14512</v>
      </c>
      <c r="L544" s="127" t="s">
        <v>15672</v>
      </c>
      <c r="M544" s="155"/>
      <c r="N544" s="155"/>
      <c r="O544" s="155"/>
      <c r="P544" s="127" t="s">
        <v>14509</v>
      </c>
      <c r="Q544" s="316" t="s">
        <v>14510</v>
      </c>
      <c r="R544" s="255" t="s">
        <v>14516</v>
      </c>
      <c r="S544" s="263" t="s">
        <v>10336</v>
      </c>
      <c r="T544" s="264">
        <v>36998.0</v>
      </c>
      <c r="U544" s="263" t="s">
        <v>10338</v>
      </c>
      <c r="V544" s="317" t="s">
        <v>16872</v>
      </c>
      <c r="W544" s="318">
        <v>723249.0</v>
      </c>
    </row>
    <row r="545" ht="22.5" customHeight="1">
      <c r="A545" s="251">
        <v>46159.98676636574</v>
      </c>
      <c r="B545" s="127" t="s">
        <v>16880</v>
      </c>
      <c r="C545" s="155"/>
      <c r="D545" s="127" t="s">
        <v>11286</v>
      </c>
      <c r="E545" s="252">
        <v>30127.0</v>
      </c>
      <c r="F545" s="127" t="s">
        <v>249</v>
      </c>
      <c r="G545" s="127" t="s">
        <v>16881</v>
      </c>
      <c r="H545" s="127" t="s">
        <v>16882</v>
      </c>
      <c r="I545" s="121" t="str">
        <f>VLOOKUP(CLEAN(F545),'4-1 World Bank Categories'!$B$4:$C$220,2,FALSE)</f>
        <v>High income</v>
      </c>
      <c r="J545" s="127" t="s">
        <v>8872</v>
      </c>
      <c r="K545" s="127" t="s">
        <v>14507</v>
      </c>
      <c r="L545" s="127" t="s">
        <v>14508</v>
      </c>
      <c r="M545" s="155"/>
      <c r="N545" s="155"/>
      <c r="O545" s="155"/>
      <c r="P545" s="127" t="s">
        <v>14509</v>
      </c>
      <c r="Q545" s="316" t="s">
        <v>14510</v>
      </c>
      <c r="R545" s="255" t="s">
        <v>14516</v>
      </c>
      <c r="S545" s="263" t="s">
        <v>8870</v>
      </c>
      <c r="T545" s="264">
        <v>30127.0</v>
      </c>
      <c r="U545" s="263" t="s">
        <v>8872</v>
      </c>
      <c r="V545" s="317" t="s">
        <v>16883</v>
      </c>
      <c r="W545" s="318">
        <v>722237.0</v>
      </c>
    </row>
    <row r="546" ht="22.5" customHeight="1">
      <c r="A546" s="251">
        <v>46160.11322662037</v>
      </c>
      <c r="B546" s="127" t="s">
        <v>10924</v>
      </c>
      <c r="C546" s="127" t="s">
        <v>10924</v>
      </c>
      <c r="D546" s="127" t="s">
        <v>11286</v>
      </c>
      <c r="E546" s="252">
        <v>38085.0</v>
      </c>
      <c r="F546" s="127" t="s">
        <v>122</v>
      </c>
      <c r="G546" s="127" t="s">
        <v>15632</v>
      </c>
      <c r="H546" s="127" t="s">
        <v>16884</v>
      </c>
      <c r="I546" s="121" t="str">
        <f>VLOOKUP(CLEAN(F546),'4-1 World Bank Categories'!$B$4:$C$220,2,FALSE)</f>
        <v>Middle income</v>
      </c>
      <c r="J546" s="127" t="s">
        <v>10926</v>
      </c>
      <c r="K546" s="127" t="s">
        <v>14507</v>
      </c>
      <c r="L546" s="127" t="s">
        <v>14508</v>
      </c>
      <c r="M546" s="155"/>
      <c r="N546" s="155"/>
      <c r="O546" s="155"/>
      <c r="P546" s="127" t="s">
        <v>14509</v>
      </c>
      <c r="Q546" s="316" t="s">
        <v>14510</v>
      </c>
      <c r="R546" s="255" t="s">
        <v>7680</v>
      </c>
      <c r="S546" s="263" t="s">
        <v>10924</v>
      </c>
      <c r="T546" s="264">
        <v>38085.0</v>
      </c>
      <c r="U546" s="263" t="s">
        <v>10926</v>
      </c>
      <c r="V546" s="317" t="s">
        <v>16885</v>
      </c>
      <c r="W546" s="318">
        <v>724944.0</v>
      </c>
    </row>
    <row r="547" ht="22.5" customHeight="1">
      <c r="A547" s="251">
        <v>46160.658810787034</v>
      </c>
      <c r="B547" s="127" t="s">
        <v>16886</v>
      </c>
      <c r="C547" s="155"/>
      <c r="D547" s="127" t="s">
        <v>11286</v>
      </c>
      <c r="E547" s="252">
        <v>36333.0</v>
      </c>
      <c r="F547" s="127" t="s">
        <v>132</v>
      </c>
      <c r="G547" s="127" t="s">
        <v>16887</v>
      </c>
      <c r="H547" s="127" t="s">
        <v>16888</v>
      </c>
      <c r="I547" s="121" t="str">
        <f>VLOOKUP(CLEAN(F547),'4-1 World Bank Categories'!$B$4:$C$220,2,FALSE)</f>
        <v>Middle income</v>
      </c>
      <c r="J547" s="127" t="s">
        <v>3757</v>
      </c>
      <c r="K547" s="127" t="s">
        <v>14507</v>
      </c>
      <c r="L547" s="127" t="s">
        <v>14508</v>
      </c>
      <c r="M547" s="155"/>
      <c r="N547" s="155"/>
      <c r="O547" s="155"/>
      <c r="P547" s="127" t="s">
        <v>14509</v>
      </c>
      <c r="Q547" s="316" t="s">
        <v>14510</v>
      </c>
      <c r="R547" s="255" t="s">
        <v>14516</v>
      </c>
      <c r="S547" s="263" t="s">
        <v>3755</v>
      </c>
      <c r="T547" s="264">
        <v>36333.0</v>
      </c>
      <c r="U547" s="263" t="s">
        <v>3757</v>
      </c>
      <c r="V547" s="317" t="s">
        <v>16889</v>
      </c>
      <c r="W547" s="318">
        <v>719603.0</v>
      </c>
    </row>
    <row r="548" ht="22.5" customHeight="1">
      <c r="A548" s="251">
        <v>46160.91539594907</v>
      </c>
      <c r="B548" s="127" t="s">
        <v>16890</v>
      </c>
      <c r="C548" s="127" t="s">
        <v>16891</v>
      </c>
      <c r="D548" s="127" t="s">
        <v>11316</v>
      </c>
      <c r="E548" s="252">
        <v>35760.0</v>
      </c>
      <c r="F548" s="127" t="s">
        <v>1068</v>
      </c>
      <c r="G548" s="127" t="s">
        <v>16892</v>
      </c>
      <c r="H548" s="127" t="s">
        <v>16893</v>
      </c>
      <c r="I548" s="121" t="str">
        <f>VLOOKUP(CLEAN(F548),'4-1 World Bank Categories'!$B$4:$C$220,2,FALSE)</f>
        <v>High income</v>
      </c>
      <c r="J548" s="127" t="s">
        <v>9617</v>
      </c>
      <c r="K548" s="127" t="s">
        <v>14512</v>
      </c>
      <c r="L548" s="127" t="s">
        <v>14592</v>
      </c>
      <c r="M548" s="155"/>
      <c r="N548" s="155"/>
      <c r="O548" s="155"/>
      <c r="P548" s="127" t="s">
        <v>14509</v>
      </c>
      <c r="Q548" s="316" t="s">
        <v>14510</v>
      </c>
      <c r="R548" s="255" t="s">
        <v>14516</v>
      </c>
      <c r="S548" s="263" t="s">
        <v>9615</v>
      </c>
      <c r="T548" s="264">
        <v>35760.0</v>
      </c>
      <c r="U548" s="263" t="s">
        <v>9617</v>
      </c>
      <c r="V548" s="317" t="s">
        <v>16894</v>
      </c>
      <c r="W548" s="318">
        <v>722676.0</v>
      </c>
    </row>
    <row r="549" ht="22.5" customHeight="1">
      <c r="A549" s="251">
        <v>46161.08791787037</v>
      </c>
      <c r="B549" s="127" t="s">
        <v>14697</v>
      </c>
      <c r="C549" s="155"/>
      <c r="D549" s="127" t="s">
        <v>11316</v>
      </c>
      <c r="E549" s="252">
        <v>35302.0</v>
      </c>
      <c r="F549" s="127" t="s">
        <v>161</v>
      </c>
      <c r="G549" s="127" t="s">
        <v>16903</v>
      </c>
      <c r="H549" s="127" t="s">
        <v>11517</v>
      </c>
      <c r="I549" s="121" t="str">
        <f>VLOOKUP(CLEAN(F549),'4-1 World Bank Categories'!$B$4:$C$220,2,FALSE)</f>
        <v>Middle income</v>
      </c>
      <c r="J549" s="127" t="s">
        <v>7442</v>
      </c>
      <c r="K549" s="127" t="s">
        <v>14507</v>
      </c>
      <c r="L549" s="127" t="s">
        <v>14508</v>
      </c>
      <c r="M549" s="155"/>
      <c r="N549" s="155"/>
      <c r="O549" s="155"/>
      <c r="P549" s="127" t="s">
        <v>14509</v>
      </c>
      <c r="Q549" s="316" t="s">
        <v>14510</v>
      </c>
      <c r="R549" s="255" t="s">
        <v>7680</v>
      </c>
      <c r="S549" s="263" t="s">
        <v>7441</v>
      </c>
      <c r="T549" s="264">
        <v>35302.0</v>
      </c>
      <c r="U549" s="263" t="s">
        <v>7442</v>
      </c>
      <c r="V549" s="317" t="s">
        <v>16904</v>
      </c>
      <c r="W549" s="318">
        <v>720701.0</v>
      </c>
    </row>
    <row r="550" ht="22.5" customHeight="1">
      <c r="A550" s="251">
        <v>46161.74935854167</v>
      </c>
      <c r="B550" s="127" t="s">
        <v>3146</v>
      </c>
      <c r="C550" s="155"/>
      <c r="D550" s="127" t="s">
        <v>11286</v>
      </c>
      <c r="E550" s="252">
        <v>37565.0</v>
      </c>
      <c r="F550" s="127" t="s">
        <v>887</v>
      </c>
      <c r="G550" s="127" t="s">
        <v>16909</v>
      </c>
      <c r="H550" s="127" t="s">
        <v>16347</v>
      </c>
      <c r="I550" s="121" t="str">
        <f>VLOOKUP(CLEAN(F550),'4-1 World Bank Categories'!$B$4:$C$220,2,FALSE)</f>
        <v>Low income</v>
      </c>
      <c r="J550" s="127" t="s">
        <v>3148</v>
      </c>
      <c r="K550" s="127" t="s">
        <v>14507</v>
      </c>
      <c r="L550" s="127" t="s">
        <v>14508</v>
      </c>
      <c r="M550" s="155"/>
      <c r="N550" s="155"/>
      <c r="O550" s="155"/>
      <c r="P550" s="127" t="s">
        <v>14509</v>
      </c>
      <c r="Q550" s="316" t="s">
        <v>14510</v>
      </c>
      <c r="R550" s="255" t="s">
        <v>7680</v>
      </c>
      <c r="S550" s="263" t="s">
        <v>16348</v>
      </c>
      <c r="T550" s="264">
        <v>37565.0</v>
      </c>
      <c r="U550" s="263" t="s">
        <v>3148</v>
      </c>
      <c r="V550" s="317" t="s">
        <v>16910</v>
      </c>
      <c r="W550" s="318">
        <v>719351.0</v>
      </c>
    </row>
    <row r="551" ht="22.5" customHeight="1">
      <c r="A551" s="251">
        <v>46161.872398761574</v>
      </c>
      <c r="B551" s="127" t="s">
        <v>16911</v>
      </c>
      <c r="C551" s="155"/>
      <c r="D551" s="127" t="s">
        <v>11286</v>
      </c>
      <c r="E551" s="252">
        <v>20765.0</v>
      </c>
      <c r="F551" s="127" t="s">
        <v>5157</v>
      </c>
      <c r="G551" s="127" t="s">
        <v>16912</v>
      </c>
      <c r="H551" s="127" t="s">
        <v>16717</v>
      </c>
      <c r="I551" s="121" t="str">
        <f>VLOOKUP(CLEAN(F551),'4-1 World Bank Categories'!$B$4:$C$220,2,FALSE)</f>
        <v>Middle income</v>
      </c>
      <c r="J551" s="127" t="s">
        <v>5886</v>
      </c>
      <c r="K551" s="127" t="s">
        <v>14512</v>
      </c>
      <c r="L551" s="127" t="s">
        <v>14508</v>
      </c>
      <c r="M551" s="155"/>
      <c r="N551" s="155"/>
      <c r="O551" s="155"/>
      <c r="P551" s="127" t="s">
        <v>14509</v>
      </c>
      <c r="Q551" s="316" t="s">
        <v>14510</v>
      </c>
      <c r="R551" s="255" t="s">
        <v>7680</v>
      </c>
      <c r="S551" s="263" t="s">
        <v>5153</v>
      </c>
      <c r="T551" s="264">
        <v>20765.0</v>
      </c>
      <c r="U551" s="263" t="s">
        <v>5886</v>
      </c>
      <c r="V551" s="317" t="s">
        <v>16913</v>
      </c>
      <c r="W551" s="318">
        <v>720293.0</v>
      </c>
    </row>
    <row r="552" ht="22.5" customHeight="1">
      <c r="A552" s="251">
        <v>46162.19462081019</v>
      </c>
      <c r="B552" s="127" t="s">
        <v>16914</v>
      </c>
      <c r="C552" s="155"/>
      <c r="D552" s="127" t="s">
        <v>11316</v>
      </c>
      <c r="E552" s="252">
        <v>34964.0</v>
      </c>
      <c r="F552" s="127" t="s">
        <v>299</v>
      </c>
      <c r="G552" s="127" t="s">
        <v>16915</v>
      </c>
      <c r="H552" s="127" t="s">
        <v>16916</v>
      </c>
      <c r="I552" s="121" t="str">
        <f>VLOOKUP(CLEAN(F552),'4-1 World Bank Categories'!$B$4:$C$220,2,FALSE)</f>
        <v>Low income</v>
      </c>
      <c r="J552" s="127" t="s">
        <v>5814</v>
      </c>
      <c r="K552" s="127" t="s">
        <v>14507</v>
      </c>
      <c r="L552" s="257" t="s">
        <v>9241</v>
      </c>
      <c r="M552" s="155"/>
      <c r="N552" s="155"/>
      <c r="O552" s="155"/>
      <c r="P552" s="127" t="s">
        <v>14509</v>
      </c>
      <c r="Q552" s="316" t="s">
        <v>14510</v>
      </c>
      <c r="R552" s="255" t="s">
        <v>7680</v>
      </c>
      <c r="S552" s="263" t="s">
        <v>5812</v>
      </c>
      <c r="T552" s="264">
        <v>34964.0</v>
      </c>
      <c r="U552" s="263" t="s">
        <v>5814</v>
      </c>
      <c r="V552" s="317" t="s">
        <v>16917</v>
      </c>
      <c r="W552" s="318">
        <v>720272.0</v>
      </c>
    </row>
    <row r="553" ht="22.5" customHeight="1">
      <c r="A553" s="251">
        <v>46162.31400961806</v>
      </c>
      <c r="B553" s="127" t="s">
        <v>16808</v>
      </c>
      <c r="C553" s="155"/>
      <c r="D553" s="127" t="s">
        <v>11316</v>
      </c>
      <c r="E553" s="252">
        <v>31693.0</v>
      </c>
      <c r="F553" s="127" t="s">
        <v>9021</v>
      </c>
      <c r="G553" s="127" t="s">
        <v>16809</v>
      </c>
      <c r="H553" s="127" t="s">
        <v>14107</v>
      </c>
      <c r="I553" s="121" t="str">
        <f>VLOOKUP(CLEAN(F553),'4-1 World Bank Categories'!$B$4:$C$220,2,FALSE)</f>
        <v>Middle income</v>
      </c>
      <c r="J553" s="127" t="s">
        <v>10942</v>
      </c>
      <c r="K553" s="127" t="s">
        <v>14507</v>
      </c>
      <c r="L553" s="127" t="s">
        <v>14508</v>
      </c>
      <c r="M553" s="155"/>
      <c r="N553" s="155"/>
      <c r="O553" s="155"/>
      <c r="P553" s="127" t="s">
        <v>14509</v>
      </c>
      <c r="Q553" s="316" t="s">
        <v>14510</v>
      </c>
      <c r="R553" s="255" t="s">
        <v>7680</v>
      </c>
      <c r="S553" s="263" t="s">
        <v>10940</v>
      </c>
      <c r="T553" s="264">
        <v>31693.0</v>
      </c>
      <c r="U553" s="263" t="s">
        <v>10942</v>
      </c>
      <c r="V553" s="317" t="s">
        <v>16810</v>
      </c>
      <c r="W553" s="318">
        <v>724953.0</v>
      </c>
    </row>
    <row r="554" ht="22.5" customHeight="1">
      <c r="A554" s="251">
        <v>46162.354972141206</v>
      </c>
      <c r="B554" s="127" t="s">
        <v>16918</v>
      </c>
      <c r="C554" s="155"/>
      <c r="D554" s="127" t="s">
        <v>11316</v>
      </c>
      <c r="E554" s="252">
        <v>28245.0</v>
      </c>
      <c r="F554" s="127" t="s">
        <v>299</v>
      </c>
      <c r="G554" s="127" t="s">
        <v>16919</v>
      </c>
      <c r="H554" s="127" t="s">
        <v>11590</v>
      </c>
      <c r="I554" s="121" t="str">
        <f>VLOOKUP(CLEAN(F554),'4-1 World Bank Categories'!$B$4:$C$220,2,FALSE)</f>
        <v>Low income</v>
      </c>
      <c r="J554" s="127" t="s">
        <v>16920</v>
      </c>
      <c r="K554" s="127" t="s">
        <v>14507</v>
      </c>
      <c r="L554" s="127" t="s">
        <v>14508</v>
      </c>
      <c r="M554" s="155"/>
      <c r="N554" s="155"/>
      <c r="O554" s="155"/>
      <c r="P554" s="127" t="s">
        <v>14509</v>
      </c>
      <c r="Q554" s="316" t="s">
        <v>14510</v>
      </c>
      <c r="R554" s="255" t="s">
        <v>14516</v>
      </c>
      <c r="S554" s="263" t="s">
        <v>16918</v>
      </c>
      <c r="T554" s="264">
        <v>28245.0</v>
      </c>
      <c r="U554" s="263" t="s">
        <v>8153</v>
      </c>
      <c r="V554" s="317" t="s">
        <v>16921</v>
      </c>
      <c r="W554" s="318">
        <v>721823.0</v>
      </c>
    </row>
    <row r="555" ht="22.5" customHeight="1">
      <c r="A555" s="251">
        <v>46162.37474170139</v>
      </c>
      <c r="B555" s="127" t="s">
        <v>4739</v>
      </c>
      <c r="C555" s="155"/>
      <c r="D555" s="127" t="s">
        <v>11316</v>
      </c>
      <c r="E555" s="252">
        <v>23854.0</v>
      </c>
      <c r="F555" s="127" t="s">
        <v>299</v>
      </c>
      <c r="G555" s="127" t="s">
        <v>16922</v>
      </c>
      <c r="H555" s="127" t="s">
        <v>16923</v>
      </c>
      <c r="I555" s="121" t="str">
        <f>VLOOKUP(CLEAN(F555),'4-1 World Bank Categories'!$B$4:$C$220,2,FALSE)</f>
        <v>Low income</v>
      </c>
      <c r="J555" s="127" t="s">
        <v>4741</v>
      </c>
      <c r="K555" s="127" t="s">
        <v>14507</v>
      </c>
      <c r="L555" s="127" t="s">
        <v>14508</v>
      </c>
      <c r="M555" s="127" t="s">
        <v>16924</v>
      </c>
      <c r="N555" s="155"/>
      <c r="O555" s="155"/>
      <c r="P555" s="127" t="s">
        <v>14509</v>
      </c>
      <c r="Q555" s="316" t="s">
        <v>14510</v>
      </c>
      <c r="R555" s="255" t="s">
        <v>14516</v>
      </c>
      <c r="S555" s="263" t="s">
        <v>16925</v>
      </c>
      <c r="T555" s="264">
        <v>23854.0</v>
      </c>
      <c r="U555" s="263" t="s">
        <v>4741</v>
      </c>
      <c r="V555" s="317" t="s">
        <v>16926</v>
      </c>
      <c r="W555" s="318">
        <v>720010.0</v>
      </c>
    </row>
    <row r="556" ht="22.5" customHeight="1">
      <c r="A556" s="251">
        <v>46162.65875335648</v>
      </c>
      <c r="B556" s="127" t="s">
        <v>4636</v>
      </c>
      <c r="C556" s="155"/>
      <c r="D556" s="127" t="s">
        <v>11286</v>
      </c>
      <c r="E556" s="252">
        <v>24517.0</v>
      </c>
      <c r="F556" s="127" t="s">
        <v>299</v>
      </c>
      <c r="G556" s="127" t="s">
        <v>16927</v>
      </c>
      <c r="H556" s="127" t="s">
        <v>13838</v>
      </c>
      <c r="I556" s="121" t="str">
        <f>VLOOKUP(CLEAN(F556),'4-1 World Bank Categories'!$B$4:$C$220,2,FALSE)</f>
        <v>Low income</v>
      </c>
      <c r="J556" s="127" t="s">
        <v>4638</v>
      </c>
      <c r="K556" s="127" t="s">
        <v>14507</v>
      </c>
      <c r="L556" s="127" t="s">
        <v>14508</v>
      </c>
      <c r="M556" s="127" t="s">
        <v>16928</v>
      </c>
      <c r="N556" s="155"/>
      <c r="O556" s="155"/>
      <c r="P556" s="127" t="s">
        <v>14509</v>
      </c>
      <c r="Q556" s="316" t="s">
        <v>14510</v>
      </c>
      <c r="R556" s="255" t="s">
        <v>14516</v>
      </c>
      <c r="S556" s="263" t="s">
        <v>16929</v>
      </c>
      <c r="T556" s="264">
        <v>24820.0</v>
      </c>
      <c r="U556" s="263" t="s">
        <v>4638</v>
      </c>
      <c r="V556" s="317" t="s">
        <v>16930</v>
      </c>
      <c r="W556" s="318">
        <v>719941.0</v>
      </c>
    </row>
    <row r="557" ht="22.5" customHeight="1">
      <c r="A557" s="319">
        <v>46162.85213826389</v>
      </c>
      <c r="B557" s="320" t="s">
        <v>11062</v>
      </c>
      <c r="C557" s="320"/>
      <c r="D557" s="320" t="s">
        <v>11286</v>
      </c>
      <c r="E557" s="321">
        <v>28647.0</v>
      </c>
      <c r="F557" s="320" t="s">
        <v>1665</v>
      </c>
      <c r="G557" s="320" t="s">
        <v>16931</v>
      </c>
      <c r="H557" s="320" t="s">
        <v>173</v>
      </c>
      <c r="I557" s="121" t="str">
        <f>VLOOKUP(CLEAN(F557),'4-1 World Bank Categories'!$B$4:$C$220,2,FALSE)</f>
        <v>Middle income</v>
      </c>
      <c r="J557" s="320" t="s">
        <v>8121</v>
      </c>
      <c r="K557" s="320" t="s">
        <v>14512</v>
      </c>
      <c r="L557" s="320" t="s">
        <v>14585</v>
      </c>
      <c r="M557" s="320" t="s">
        <v>16932</v>
      </c>
      <c r="N557" s="320"/>
      <c r="O557" s="320"/>
      <c r="P557" s="320" t="s">
        <v>14509</v>
      </c>
      <c r="Q557" s="322" t="s">
        <v>14510</v>
      </c>
      <c r="R557" s="148" t="s">
        <v>14516</v>
      </c>
      <c r="S557" s="323" t="s">
        <v>11062</v>
      </c>
      <c r="T557" s="324">
        <v>28647.0</v>
      </c>
      <c r="U557" s="323" t="s">
        <v>8121</v>
      </c>
      <c r="V557" s="325" t="s">
        <v>16933</v>
      </c>
      <c r="W557" s="326">
        <v>725704.0</v>
      </c>
    </row>
    <row r="558" ht="22.5" customHeight="1">
      <c r="A558" s="251">
        <v>46163.632929444444</v>
      </c>
      <c r="B558" s="127" t="s">
        <v>10821</v>
      </c>
      <c r="C558" s="155"/>
      <c r="D558" s="127" t="s">
        <v>11286</v>
      </c>
      <c r="E558" s="252">
        <v>21916.0</v>
      </c>
      <c r="F558" s="127" t="s">
        <v>836</v>
      </c>
      <c r="G558" s="127" t="s">
        <v>16564</v>
      </c>
      <c r="H558" s="127" t="s">
        <v>16565</v>
      </c>
      <c r="I558" s="121" t="str">
        <f>VLOOKUP(CLEAN(F558),'4-1 World Bank Categories'!$B$4:$C$220,2,FALSE)</f>
        <v>Middle income</v>
      </c>
      <c r="J558" s="127" t="s">
        <v>10823</v>
      </c>
      <c r="K558" s="127" t="s">
        <v>14512</v>
      </c>
      <c r="L558" s="127" t="s">
        <v>14508</v>
      </c>
      <c r="M558" s="127" t="s">
        <v>16934</v>
      </c>
      <c r="N558" s="127" t="s">
        <v>16935</v>
      </c>
      <c r="O558" s="127" t="s">
        <v>16936</v>
      </c>
      <c r="P558" s="127" t="s">
        <v>14509</v>
      </c>
      <c r="Q558" s="316" t="s">
        <v>14510</v>
      </c>
      <c r="R558" s="255" t="s">
        <v>14516</v>
      </c>
      <c r="S558" s="263" t="s">
        <v>10821</v>
      </c>
      <c r="T558" s="264">
        <v>21916.0</v>
      </c>
      <c r="U558" s="263" t="s">
        <v>10823</v>
      </c>
      <c r="V558" s="317" t="s">
        <v>16937</v>
      </c>
      <c r="W558" s="318">
        <v>725030.0</v>
      </c>
    </row>
    <row r="559" ht="22.5" customHeight="1">
      <c r="A559" s="251">
        <v>46163.63668282407</v>
      </c>
      <c r="B559" s="127" t="s">
        <v>11000</v>
      </c>
      <c r="C559" s="155"/>
      <c r="D559" s="127" t="s">
        <v>11316</v>
      </c>
      <c r="E559" s="252">
        <v>34837.0</v>
      </c>
      <c r="F559" s="127" t="s">
        <v>836</v>
      </c>
      <c r="G559" s="127" t="s">
        <v>16564</v>
      </c>
      <c r="H559" s="127" t="s">
        <v>16938</v>
      </c>
      <c r="I559" s="121" t="str">
        <f>VLOOKUP(CLEAN(F559),'4-1 World Bank Categories'!$B$4:$C$220,2,FALSE)</f>
        <v>Middle income</v>
      </c>
      <c r="J559" s="127" t="s">
        <v>10823</v>
      </c>
      <c r="K559" s="127" t="s">
        <v>14512</v>
      </c>
      <c r="L559" s="127" t="s">
        <v>14508</v>
      </c>
      <c r="M559" s="127" t="s">
        <v>16939</v>
      </c>
      <c r="N559" s="127" t="s">
        <v>16940</v>
      </c>
      <c r="O559" s="127" t="s">
        <v>16941</v>
      </c>
      <c r="P559" s="127" t="s">
        <v>14509</v>
      </c>
      <c r="Q559" s="316" t="s">
        <v>14510</v>
      </c>
      <c r="R559" s="255" t="s">
        <v>14516</v>
      </c>
      <c r="S559" s="263" t="s">
        <v>10821</v>
      </c>
      <c r="T559" s="264">
        <v>21916.0</v>
      </c>
      <c r="U559" s="263" t="s">
        <v>10823</v>
      </c>
      <c r="V559" s="317" t="s">
        <v>16942</v>
      </c>
      <c r="W559" s="318">
        <v>725030.0</v>
      </c>
    </row>
    <row r="560" ht="22.5" customHeight="1">
      <c r="A560" s="258">
        <v>46164.72698357639</v>
      </c>
      <c r="B560" s="122" t="s">
        <v>16943</v>
      </c>
      <c r="C560" s="122"/>
      <c r="D560" s="122" t="s">
        <v>11316</v>
      </c>
      <c r="E560" s="259">
        <v>38058.0</v>
      </c>
      <c r="F560" s="122" t="s">
        <v>2862</v>
      </c>
      <c r="G560" s="122" t="s">
        <v>15308</v>
      </c>
      <c r="H560" s="122" t="s">
        <v>11517</v>
      </c>
      <c r="I560" s="121" t="str">
        <f>VLOOKUP(CLEAN(F560),'4-1 World Bank Categories'!$B$4:$C$220,2,FALSE)</f>
        <v>Middle income</v>
      </c>
      <c r="J560" s="122" t="s">
        <v>478</v>
      </c>
      <c r="K560" s="122" t="s">
        <v>14512</v>
      </c>
      <c r="L560" s="122" t="s">
        <v>14508</v>
      </c>
      <c r="M560" s="122"/>
      <c r="N560" s="122"/>
      <c r="O560" s="122"/>
      <c r="P560" s="122" t="s">
        <v>14509</v>
      </c>
      <c r="Q560" s="322" t="s">
        <v>14510</v>
      </c>
      <c r="R560" s="148" t="s">
        <v>7680</v>
      </c>
      <c r="S560" s="148" t="s">
        <v>476</v>
      </c>
      <c r="T560" s="335">
        <v>38058.0</v>
      </c>
      <c r="U560" s="148" t="s">
        <v>478</v>
      </c>
      <c r="V560" s="336" t="s">
        <v>16944</v>
      </c>
      <c r="W560" s="337">
        <v>717265.0</v>
      </c>
    </row>
    <row r="561" ht="22.5" customHeight="1">
      <c r="A561" s="251">
        <v>46165.097222303244</v>
      </c>
      <c r="B561" s="127" t="s">
        <v>16795</v>
      </c>
      <c r="C561" s="155"/>
      <c r="D561" s="127" t="s">
        <v>11286</v>
      </c>
      <c r="E561" s="252">
        <v>35790.0</v>
      </c>
      <c r="F561" s="127" t="s">
        <v>15539</v>
      </c>
      <c r="G561" s="127" t="s">
        <v>16945</v>
      </c>
      <c r="H561" s="127" t="s">
        <v>16946</v>
      </c>
      <c r="I561" s="121" t="str">
        <f>VLOOKUP(CLEAN(F561),'4-1 World Bank Categories'!$B$4:$C$220,2,FALSE)</f>
        <v>Middle income</v>
      </c>
      <c r="J561" s="127" t="s">
        <v>5325</v>
      </c>
      <c r="K561" s="127" t="s">
        <v>14512</v>
      </c>
      <c r="L561" s="127" t="s">
        <v>14508</v>
      </c>
      <c r="M561" s="155"/>
      <c r="N561" s="155"/>
      <c r="O561" s="155"/>
      <c r="P561" s="127" t="s">
        <v>14509</v>
      </c>
      <c r="Q561" s="316" t="s">
        <v>14510</v>
      </c>
      <c r="R561" s="295" t="s">
        <v>15098</v>
      </c>
      <c r="S561" s="263" t="s">
        <v>15287</v>
      </c>
      <c r="T561" s="264">
        <v>35790.0</v>
      </c>
      <c r="U561" s="263" t="s">
        <v>5325</v>
      </c>
      <c r="V561" s="317" t="s">
        <v>16798</v>
      </c>
      <c r="W561" s="318">
        <v>720147.0</v>
      </c>
    </row>
    <row r="562" ht="22.5" customHeight="1">
      <c r="A562" s="251">
        <v>46165.83496071759</v>
      </c>
      <c r="B562" s="127" t="s">
        <v>6169</v>
      </c>
      <c r="C562" s="155"/>
      <c r="D562" s="127" t="s">
        <v>11286</v>
      </c>
      <c r="E562" s="252">
        <v>36954.0</v>
      </c>
      <c r="F562" s="127" t="s">
        <v>15348</v>
      </c>
      <c r="G562" s="127" t="s">
        <v>16232</v>
      </c>
      <c r="H562" s="127" t="s">
        <v>11682</v>
      </c>
      <c r="I562" s="121" t="str">
        <f>VLOOKUP(CLEAN(F562),'4-1 World Bank Categories'!$B$4:$C$220,2,FALSE)</f>
        <v>Middle income</v>
      </c>
      <c r="J562" s="127" t="s">
        <v>10789</v>
      </c>
      <c r="K562" s="127" t="s">
        <v>14507</v>
      </c>
      <c r="L562" s="127" t="s">
        <v>16952</v>
      </c>
      <c r="M562" s="155"/>
      <c r="N562" s="155"/>
      <c r="O562" s="155"/>
      <c r="P562" s="127" t="s">
        <v>14509</v>
      </c>
      <c r="Q562" s="316" t="s">
        <v>14510</v>
      </c>
      <c r="R562" s="255" t="s">
        <v>14516</v>
      </c>
      <c r="S562" s="263" t="s">
        <v>6169</v>
      </c>
      <c r="T562" s="264">
        <v>36954.0</v>
      </c>
      <c r="U562" s="263" t="s">
        <v>10789</v>
      </c>
      <c r="V562" s="317" t="s">
        <v>16736</v>
      </c>
      <c r="W562" s="318">
        <v>723766.0</v>
      </c>
    </row>
    <row r="563" ht="22.5" customHeight="1">
      <c r="A563" s="251">
        <v>46167.38731446759</v>
      </c>
      <c r="B563" s="127" t="s">
        <v>11109</v>
      </c>
      <c r="C563" s="155"/>
      <c r="D563" s="127" t="s">
        <v>11316</v>
      </c>
      <c r="E563" s="252">
        <v>34835.0</v>
      </c>
      <c r="F563" s="127" t="s">
        <v>221</v>
      </c>
      <c r="G563" s="127" t="s">
        <v>16964</v>
      </c>
      <c r="H563" s="127" t="s">
        <v>11517</v>
      </c>
      <c r="I563" s="121" t="str">
        <f>VLOOKUP(CLEAN(F563),'4-1 World Bank Categories'!$B$4:$C$220,2,FALSE)</f>
        <v>High income</v>
      </c>
      <c r="J563" s="127" t="s">
        <v>11111</v>
      </c>
      <c r="K563" s="127" t="s">
        <v>14507</v>
      </c>
      <c r="L563" s="127" t="s">
        <v>14745</v>
      </c>
      <c r="M563" s="155"/>
      <c r="N563" s="155"/>
      <c r="O563" s="155"/>
      <c r="P563" s="127" t="s">
        <v>14509</v>
      </c>
      <c r="Q563" s="316" t="s">
        <v>14510</v>
      </c>
      <c r="R563" s="255" t="s">
        <v>14516</v>
      </c>
      <c r="S563" s="263" t="s">
        <v>11109</v>
      </c>
      <c r="T563" s="264">
        <v>34835.0</v>
      </c>
      <c r="U563" s="263" t="s">
        <v>11111</v>
      </c>
      <c r="V563" s="317" t="s">
        <v>16965</v>
      </c>
      <c r="W563" s="318">
        <v>725776.0</v>
      </c>
    </row>
    <row r="564" ht="22.5" customHeight="1">
      <c r="A564" s="251">
        <v>46167.641716921295</v>
      </c>
      <c r="B564" s="127" t="s">
        <v>16966</v>
      </c>
      <c r="C564" s="127" t="s">
        <v>16523</v>
      </c>
      <c r="D564" s="127" t="s">
        <v>11286</v>
      </c>
      <c r="E564" s="252">
        <v>36420.0</v>
      </c>
      <c r="F564" s="127" t="s">
        <v>14434</v>
      </c>
      <c r="G564" s="127" t="s">
        <v>16524</v>
      </c>
      <c r="H564" s="127" t="s">
        <v>16967</v>
      </c>
      <c r="I564" s="121" t="str">
        <f>VLOOKUP(CLEAN(F564),'4-1 World Bank Categories'!$B$4:$C$220,2,FALSE)</f>
        <v>High income</v>
      </c>
      <c r="J564" s="127" t="s">
        <v>10718</v>
      </c>
      <c r="K564" s="127" t="s">
        <v>14512</v>
      </c>
      <c r="L564" s="127" t="s">
        <v>14585</v>
      </c>
      <c r="M564" s="155"/>
      <c r="N564" s="155"/>
      <c r="O564" s="155"/>
      <c r="P564" s="127" t="s">
        <v>14509</v>
      </c>
      <c r="Q564" s="316" t="s">
        <v>14510</v>
      </c>
      <c r="R564" s="255" t="s">
        <v>14516</v>
      </c>
      <c r="S564" s="263" t="s">
        <v>16966</v>
      </c>
      <c r="T564" s="264">
        <v>36420.0</v>
      </c>
      <c r="U564" s="263" t="s">
        <v>10718</v>
      </c>
      <c r="V564" s="317" t="s">
        <v>16968</v>
      </c>
      <c r="W564" s="318">
        <v>723721.0</v>
      </c>
    </row>
    <row r="565" ht="22.5" customHeight="1">
      <c r="A565" s="251">
        <v>46167.66215375</v>
      </c>
      <c r="B565" s="127" t="s">
        <v>1644</v>
      </c>
      <c r="C565" s="155"/>
      <c r="D565" s="127" t="s">
        <v>11286</v>
      </c>
      <c r="E565" s="252">
        <v>27795.0</v>
      </c>
      <c r="F565" s="127" t="s">
        <v>836</v>
      </c>
      <c r="G565" s="127" t="s">
        <v>16969</v>
      </c>
      <c r="H565" s="127" t="s">
        <v>16970</v>
      </c>
      <c r="I565" s="121" t="str">
        <f>VLOOKUP(CLEAN(F565),'4-1 World Bank Categories'!$B$4:$C$220,2,FALSE)</f>
        <v>Middle income</v>
      </c>
      <c r="J565" s="127" t="s">
        <v>1646</v>
      </c>
      <c r="K565" s="127" t="s">
        <v>14507</v>
      </c>
      <c r="L565" s="127" t="s">
        <v>14508</v>
      </c>
      <c r="M565" s="155"/>
      <c r="N565" s="155"/>
      <c r="O565" s="155"/>
      <c r="P565" s="127" t="s">
        <v>14509</v>
      </c>
      <c r="Q565" s="316" t="s">
        <v>14510</v>
      </c>
      <c r="R565" s="255" t="s">
        <v>7680</v>
      </c>
      <c r="S565" s="263" t="s">
        <v>1644</v>
      </c>
      <c r="T565" s="264">
        <v>27795.0</v>
      </c>
      <c r="U565" s="263" t="s">
        <v>1646</v>
      </c>
      <c r="V565" s="317" t="s">
        <v>16971</v>
      </c>
      <c r="W565" s="318">
        <v>718609.0</v>
      </c>
    </row>
    <row r="566" ht="22.5" customHeight="1">
      <c r="A566" s="251">
        <v>46167.671573750005</v>
      </c>
      <c r="B566" s="127" t="s">
        <v>8487</v>
      </c>
      <c r="C566" s="155"/>
      <c r="D566" s="127" t="s">
        <v>11286</v>
      </c>
      <c r="E566" s="252">
        <v>33280.0</v>
      </c>
      <c r="F566" s="127" t="s">
        <v>249</v>
      </c>
      <c r="G566" s="127" t="s">
        <v>16972</v>
      </c>
      <c r="H566" s="127" t="s">
        <v>15524</v>
      </c>
      <c r="I566" s="121" t="str">
        <f>VLOOKUP(CLEAN(F566),'4-1 World Bank Categories'!$B$4:$C$220,2,FALSE)</f>
        <v>High income</v>
      </c>
      <c r="J566" s="127" t="s">
        <v>8489</v>
      </c>
      <c r="K566" s="127" t="s">
        <v>14507</v>
      </c>
      <c r="L566" s="127" t="s">
        <v>14508</v>
      </c>
      <c r="M566" s="155"/>
      <c r="N566" s="155"/>
      <c r="O566" s="155"/>
      <c r="P566" s="127" t="s">
        <v>14509</v>
      </c>
      <c r="Q566" s="316" t="s">
        <v>14510</v>
      </c>
      <c r="R566" s="255" t="s">
        <v>14516</v>
      </c>
      <c r="S566" s="263" t="s">
        <v>8487</v>
      </c>
      <c r="T566" s="264">
        <v>33280.0</v>
      </c>
      <c r="U566" s="263" t="s">
        <v>8489</v>
      </c>
      <c r="V566" s="317" t="s">
        <v>16973</v>
      </c>
      <c r="W566" s="318">
        <v>722131.0</v>
      </c>
    </row>
    <row r="567" ht="22.5" customHeight="1">
      <c r="A567" s="251">
        <v>46167.67231890046</v>
      </c>
      <c r="B567" s="127" t="s">
        <v>16974</v>
      </c>
      <c r="C567" s="155"/>
      <c r="D567" s="127" t="s">
        <v>11286</v>
      </c>
      <c r="E567" s="252">
        <v>34959.0</v>
      </c>
      <c r="F567" s="127" t="s">
        <v>249</v>
      </c>
      <c r="G567" s="127" t="s">
        <v>16972</v>
      </c>
      <c r="H567" s="127" t="s">
        <v>16975</v>
      </c>
      <c r="I567" s="121" t="str">
        <f>VLOOKUP(CLEAN(F567),'4-1 World Bank Categories'!$B$4:$C$220,2,FALSE)</f>
        <v>High income</v>
      </c>
      <c r="J567" s="127" t="s">
        <v>10236</v>
      </c>
      <c r="K567" s="127" t="s">
        <v>14507</v>
      </c>
      <c r="L567" s="127" t="s">
        <v>14508</v>
      </c>
      <c r="M567" s="155"/>
      <c r="N567" s="155"/>
      <c r="O567" s="155"/>
      <c r="P567" s="127" t="s">
        <v>14509</v>
      </c>
      <c r="Q567" s="316" t="s">
        <v>14510</v>
      </c>
      <c r="R567" s="255" t="s">
        <v>14516</v>
      </c>
      <c r="S567" s="263" t="s">
        <v>10234</v>
      </c>
      <c r="T567" s="264">
        <v>34959.0</v>
      </c>
      <c r="U567" s="263" t="s">
        <v>10236</v>
      </c>
      <c r="V567" s="317" t="s">
        <v>16976</v>
      </c>
      <c r="W567" s="318">
        <v>723216.0</v>
      </c>
    </row>
    <row r="568" ht="22.5" customHeight="1">
      <c r="A568" s="251">
        <v>46167.771409733796</v>
      </c>
      <c r="B568" s="127" t="s">
        <v>16886</v>
      </c>
      <c r="C568" s="155"/>
      <c r="D568" s="127" t="s">
        <v>11286</v>
      </c>
      <c r="E568" s="252">
        <v>36333.0</v>
      </c>
      <c r="F568" s="127" t="s">
        <v>132</v>
      </c>
      <c r="G568" s="127" t="s">
        <v>16887</v>
      </c>
      <c r="H568" s="127" t="s">
        <v>16977</v>
      </c>
      <c r="I568" s="121" t="str">
        <f>VLOOKUP(CLEAN(F568),'4-1 World Bank Categories'!$B$4:$C$220,2,FALSE)</f>
        <v>Middle income</v>
      </c>
      <c r="J568" s="127" t="s">
        <v>3757</v>
      </c>
      <c r="K568" s="127" t="s">
        <v>14507</v>
      </c>
      <c r="L568" s="127" t="s">
        <v>14508</v>
      </c>
      <c r="M568" s="155"/>
      <c r="N568" s="155"/>
      <c r="O568" s="155"/>
      <c r="P568" s="127" t="s">
        <v>14509</v>
      </c>
      <c r="Q568" s="316" t="s">
        <v>14510</v>
      </c>
      <c r="R568" s="255" t="s">
        <v>14516</v>
      </c>
      <c r="S568" s="263" t="s">
        <v>3755</v>
      </c>
      <c r="T568" s="264">
        <v>36333.0</v>
      </c>
      <c r="U568" s="263" t="s">
        <v>3757</v>
      </c>
      <c r="V568" s="317" t="s">
        <v>16889</v>
      </c>
      <c r="W568" s="318">
        <v>719603.0</v>
      </c>
    </row>
    <row r="569" ht="22.5" customHeight="1">
      <c r="A569" s="251">
        <v>46167.99027065972</v>
      </c>
      <c r="B569" s="127" t="s">
        <v>10624</v>
      </c>
      <c r="C569" s="127" t="s">
        <v>767</v>
      </c>
      <c r="D569" s="127" t="s">
        <v>11286</v>
      </c>
      <c r="E569" s="252">
        <v>28965.0</v>
      </c>
      <c r="F569" s="127" t="s">
        <v>5157</v>
      </c>
      <c r="G569" s="127" t="s">
        <v>266</v>
      </c>
      <c r="H569" s="127" t="s">
        <v>16978</v>
      </c>
      <c r="I569" s="121" t="str">
        <f>VLOOKUP(CLEAN(F569),'4-1 World Bank Categories'!$B$4:$C$220,2,FALSE)</f>
        <v>Middle income</v>
      </c>
      <c r="J569" s="127" t="s">
        <v>12684</v>
      </c>
      <c r="K569" s="127" t="s">
        <v>14507</v>
      </c>
      <c r="L569" s="127" t="s">
        <v>14508</v>
      </c>
      <c r="M569" s="155"/>
      <c r="N569" s="155"/>
      <c r="O569" s="155"/>
      <c r="P569" s="127" t="s">
        <v>14509</v>
      </c>
      <c r="Q569" s="316" t="s">
        <v>14510</v>
      </c>
      <c r="R569" s="295" t="s">
        <v>15098</v>
      </c>
      <c r="S569" s="263" t="s">
        <v>10624</v>
      </c>
      <c r="T569" s="264">
        <v>28965.0</v>
      </c>
      <c r="U569" s="263" t="s">
        <v>10626</v>
      </c>
      <c r="V569" s="317" t="s">
        <v>16979</v>
      </c>
      <c r="W569" s="318">
        <v>723617.0</v>
      </c>
    </row>
    <row r="570" ht="22.5" customHeight="1">
      <c r="A570" s="251">
        <v>46168.02674188657</v>
      </c>
      <c r="B570" s="127" t="s">
        <v>11056</v>
      </c>
      <c r="C570" s="155"/>
      <c r="D570" s="127" t="s">
        <v>11286</v>
      </c>
      <c r="E570" s="252">
        <v>38109.0</v>
      </c>
      <c r="F570" s="127" t="s">
        <v>122</v>
      </c>
      <c r="G570" s="127" t="s">
        <v>16980</v>
      </c>
      <c r="H570" s="127" t="s">
        <v>16981</v>
      </c>
      <c r="I570" s="121" t="str">
        <f>VLOOKUP(CLEAN(F570),'4-1 World Bank Categories'!$B$4:$C$220,2,FALSE)</f>
        <v>Middle income</v>
      </c>
      <c r="J570" s="127" t="s">
        <v>11057</v>
      </c>
      <c r="K570" s="127" t="s">
        <v>14507</v>
      </c>
      <c r="L570" s="127" t="s">
        <v>14508</v>
      </c>
      <c r="M570" s="155"/>
      <c r="N570" s="155"/>
      <c r="O570" s="155"/>
      <c r="P570" s="127" t="s">
        <v>14509</v>
      </c>
      <c r="Q570" s="316" t="s">
        <v>14510</v>
      </c>
      <c r="R570" s="295" t="s">
        <v>15098</v>
      </c>
      <c r="S570" s="263" t="s">
        <v>11056</v>
      </c>
      <c r="T570" s="264">
        <v>38109.0</v>
      </c>
      <c r="U570" s="263" t="s">
        <v>11057</v>
      </c>
      <c r="V570" s="317" t="s">
        <v>16982</v>
      </c>
      <c r="W570" s="318">
        <v>725515.0</v>
      </c>
    </row>
    <row r="571" ht="22.5" customHeight="1">
      <c r="A571" s="251">
        <v>46168.0321238426</v>
      </c>
      <c r="B571" s="127" t="s">
        <v>1644</v>
      </c>
      <c r="C571" s="155"/>
      <c r="D571" s="127" t="s">
        <v>11286</v>
      </c>
      <c r="E571" s="252">
        <v>27795.0</v>
      </c>
      <c r="F571" s="127" t="s">
        <v>836</v>
      </c>
      <c r="G571" s="127" t="s">
        <v>16969</v>
      </c>
      <c r="H571" s="127" t="s">
        <v>16983</v>
      </c>
      <c r="I571" s="121" t="str">
        <f>VLOOKUP(CLEAN(F571),'4-1 World Bank Categories'!$B$4:$C$220,2,FALSE)</f>
        <v>Middle income</v>
      </c>
      <c r="J571" s="127" t="s">
        <v>16984</v>
      </c>
      <c r="K571" s="127" t="s">
        <v>14512</v>
      </c>
      <c r="L571" s="127" t="s">
        <v>14585</v>
      </c>
      <c r="M571" s="155"/>
      <c r="N571" s="155"/>
      <c r="O571" s="155"/>
      <c r="P571" s="127" t="s">
        <v>14509</v>
      </c>
      <c r="Q571" s="316" t="s">
        <v>14510</v>
      </c>
      <c r="R571" s="255" t="s">
        <v>7680</v>
      </c>
      <c r="S571" s="263" t="s">
        <v>1644</v>
      </c>
      <c r="T571" s="264">
        <v>27795.0</v>
      </c>
      <c r="U571" s="263" t="s">
        <v>1646</v>
      </c>
      <c r="V571" s="317" t="s">
        <v>16985</v>
      </c>
      <c r="W571" s="318">
        <v>718609.0</v>
      </c>
    </row>
    <row r="572" ht="22.5" customHeight="1">
      <c r="A572" s="251">
        <v>46168.03986628472</v>
      </c>
      <c r="B572" s="127" t="s">
        <v>11134</v>
      </c>
      <c r="C572" s="127" t="s">
        <v>16986</v>
      </c>
      <c r="D572" s="127" t="s">
        <v>11286</v>
      </c>
      <c r="E572" s="252">
        <v>38570.0</v>
      </c>
      <c r="F572" s="127" t="s">
        <v>14450</v>
      </c>
      <c r="G572" s="127" t="s">
        <v>16987</v>
      </c>
      <c r="H572" s="127" t="s">
        <v>11682</v>
      </c>
      <c r="I572" s="121" t="str">
        <f>VLOOKUP(CLEAN(F572),'4-1 World Bank Categories'!$B$4:$C$220,2,FALSE)</f>
        <v>Middle income</v>
      </c>
      <c r="J572" s="127" t="s">
        <v>11135</v>
      </c>
      <c r="K572" s="127" t="s">
        <v>14507</v>
      </c>
      <c r="L572" s="127" t="s">
        <v>14508</v>
      </c>
      <c r="M572" s="155"/>
      <c r="N572" s="155"/>
      <c r="O572" s="155"/>
      <c r="P572" s="127" t="s">
        <v>14509</v>
      </c>
      <c r="Q572" s="316" t="s">
        <v>14510</v>
      </c>
      <c r="R572" s="255" t="s">
        <v>14516</v>
      </c>
      <c r="S572" s="263" t="s">
        <v>11134</v>
      </c>
      <c r="T572" s="264">
        <v>38570.0</v>
      </c>
      <c r="U572" s="263" t="s">
        <v>11135</v>
      </c>
      <c r="V572" s="317" t="s">
        <v>16988</v>
      </c>
      <c r="W572" s="318">
        <v>725791.0</v>
      </c>
    </row>
    <row r="573" ht="22.5" customHeight="1">
      <c r="A573" s="251">
        <v>46168.27663760417</v>
      </c>
      <c r="B573" s="127" t="s">
        <v>16992</v>
      </c>
      <c r="C573" s="127" t="s">
        <v>16993</v>
      </c>
      <c r="D573" s="127" t="s">
        <v>11286</v>
      </c>
      <c r="E573" s="252">
        <v>34993.0</v>
      </c>
      <c r="F573" s="127" t="s">
        <v>249</v>
      </c>
      <c r="G573" s="127" t="s">
        <v>213</v>
      </c>
      <c r="H573" s="127" t="s">
        <v>562</v>
      </c>
      <c r="I573" s="121" t="str">
        <f>VLOOKUP(CLEAN(F573),'4-1 World Bank Categories'!$B$4:$C$220,2,FALSE)</f>
        <v>High income</v>
      </c>
      <c r="J573" s="127" t="s">
        <v>10311</v>
      </c>
      <c r="K573" s="127" t="s">
        <v>14512</v>
      </c>
      <c r="L573" s="127" t="s">
        <v>14876</v>
      </c>
      <c r="M573" s="155"/>
      <c r="N573" s="155"/>
      <c r="O573" s="155"/>
      <c r="P573" s="127" t="s">
        <v>14509</v>
      </c>
      <c r="Q573" s="316" t="s">
        <v>14510</v>
      </c>
      <c r="R573" s="255" t="s">
        <v>14516</v>
      </c>
      <c r="S573" s="263" t="s">
        <v>10309</v>
      </c>
      <c r="T573" s="264">
        <v>34993.0</v>
      </c>
      <c r="U573" s="263" t="s">
        <v>10311</v>
      </c>
      <c r="V573" s="317" t="s">
        <v>16994</v>
      </c>
      <c r="W573" s="318">
        <v>723241.0</v>
      </c>
    </row>
    <row r="574" ht="22.5" customHeight="1">
      <c r="A574" s="251">
        <v>46168.49638715277</v>
      </c>
      <c r="B574" s="127" t="s">
        <v>4036</v>
      </c>
      <c r="C574" s="155"/>
      <c r="D574" s="127" t="s">
        <v>11286</v>
      </c>
      <c r="E574" s="252">
        <v>22312.0</v>
      </c>
      <c r="F574" s="127" t="s">
        <v>3714</v>
      </c>
      <c r="G574" s="127" t="s">
        <v>17004</v>
      </c>
      <c r="H574" s="127" t="s">
        <v>11674</v>
      </c>
      <c r="I574" s="121" t="str">
        <f>VLOOKUP(CLEAN(F574),'4-1 World Bank Categories'!$B$4:$C$220,2,FALSE)</f>
        <v>Middle income</v>
      </c>
      <c r="J574" s="127" t="s">
        <v>17005</v>
      </c>
      <c r="K574" s="127" t="s">
        <v>14507</v>
      </c>
      <c r="L574" s="127" t="s">
        <v>14592</v>
      </c>
      <c r="M574" s="155"/>
      <c r="N574" s="155"/>
      <c r="O574" s="155"/>
      <c r="P574" s="127" t="s">
        <v>14509</v>
      </c>
      <c r="Q574" s="316" t="s">
        <v>14510</v>
      </c>
      <c r="R574" s="295" t="s">
        <v>15098</v>
      </c>
      <c r="S574" s="263" t="s">
        <v>4036</v>
      </c>
      <c r="T574" s="264">
        <v>22312.0</v>
      </c>
      <c r="U574" s="263" t="s">
        <v>4038</v>
      </c>
      <c r="V574" s="317" t="s">
        <v>17006</v>
      </c>
      <c r="W574" s="318">
        <v>719698.0</v>
      </c>
    </row>
    <row r="575" ht="22.5" customHeight="1">
      <c r="A575" s="338">
        <v>46168.04155486111</v>
      </c>
      <c r="B575" s="339" t="s">
        <v>11138</v>
      </c>
      <c r="C575" s="340"/>
      <c r="D575" s="339" t="s">
        <v>11286</v>
      </c>
      <c r="E575" s="341">
        <v>38226.0</v>
      </c>
      <c r="F575" s="339" t="s">
        <v>846</v>
      </c>
      <c r="G575" s="339" t="s">
        <v>16989</v>
      </c>
      <c r="H575" s="339" t="s">
        <v>11926</v>
      </c>
      <c r="I575" s="339" t="s">
        <v>16598</v>
      </c>
      <c r="J575" s="339" t="s">
        <v>11145</v>
      </c>
      <c r="K575" s="339" t="s">
        <v>14507</v>
      </c>
      <c r="L575" s="339" t="s">
        <v>14508</v>
      </c>
      <c r="M575" s="339" t="s">
        <v>17009</v>
      </c>
      <c r="N575" s="339"/>
      <c r="O575" s="340"/>
      <c r="P575" s="340"/>
      <c r="Q575" s="322" t="s">
        <v>14510</v>
      </c>
      <c r="R575" s="255" t="s">
        <v>14516</v>
      </c>
      <c r="S575" s="263" t="s">
        <v>11138</v>
      </c>
      <c r="T575" s="264">
        <v>38226.0</v>
      </c>
      <c r="U575" s="148" t="s">
        <v>11145</v>
      </c>
      <c r="V575" s="336" t="s">
        <v>17010</v>
      </c>
      <c r="W575" s="318">
        <v>725806.0</v>
      </c>
    </row>
    <row r="576" ht="22.5" customHeight="1">
      <c r="A576" s="251">
        <v>46169.042768125</v>
      </c>
      <c r="B576" s="127" t="s">
        <v>17016</v>
      </c>
      <c r="C576" s="155"/>
      <c r="D576" s="127" t="s">
        <v>11316</v>
      </c>
      <c r="E576" s="252">
        <v>36770.0</v>
      </c>
      <c r="F576" s="127" t="s">
        <v>192</v>
      </c>
      <c r="G576" s="127" t="s">
        <v>194</v>
      </c>
      <c r="H576" s="127" t="s">
        <v>17017</v>
      </c>
      <c r="I576" s="121" t="str">
        <f>VLOOKUP(CLEAN(F576),'4-1 World Bank Categories'!$B$4:$C$220,2,FALSE)</f>
        <v>Middle income</v>
      </c>
      <c r="J576" s="127" t="s">
        <v>8893</v>
      </c>
      <c r="K576" s="127" t="s">
        <v>14512</v>
      </c>
      <c r="L576" s="127" t="s">
        <v>14508</v>
      </c>
      <c r="M576" s="155"/>
      <c r="N576" s="155"/>
      <c r="O576" s="155"/>
      <c r="P576" s="127" t="s">
        <v>14509</v>
      </c>
      <c r="Q576" s="316" t="s">
        <v>14510</v>
      </c>
      <c r="R576" s="295" t="s">
        <v>15098</v>
      </c>
      <c r="S576" s="263" t="s">
        <v>8891</v>
      </c>
      <c r="T576" s="264">
        <v>36770.0</v>
      </c>
      <c r="U576" s="263" t="s">
        <v>8893</v>
      </c>
      <c r="V576" s="317" t="s">
        <v>17018</v>
      </c>
      <c r="W576" s="318">
        <v>722246.0</v>
      </c>
    </row>
    <row r="577" ht="22.5" customHeight="1">
      <c r="A577" s="251">
        <v>46169.119206828706</v>
      </c>
      <c r="B577" s="127" t="s">
        <v>11146</v>
      </c>
      <c r="C577" s="155"/>
      <c r="D577" s="127" t="s">
        <v>11316</v>
      </c>
      <c r="E577" s="252">
        <v>26014.0</v>
      </c>
      <c r="F577" s="127" t="s">
        <v>6241</v>
      </c>
      <c r="G577" s="127" t="s">
        <v>17028</v>
      </c>
      <c r="H577" s="127" t="s">
        <v>17029</v>
      </c>
      <c r="I577" s="121" t="str">
        <f>VLOOKUP(CLEAN(F577),'4-1 World Bank Categories'!$B$4:$C$220,2,FALSE)</f>
        <v>High income</v>
      </c>
      <c r="J577" s="127" t="s">
        <v>11148</v>
      </c>
      <c r="K577" s="127" t="s">
        <v>14507</v>
      </c>
      <c r="L577" s="127" t="s">
        <v>14876</v>
      </c>
      <c r="M577" s="155"/>
      <c r="N577" s="155"/>
      <c r="O577" s="155"/>
      <c r="P577" s="127" t="s">
        <v>14509</v>
      </c>
      <c r="Q577" s="316" t="s">
        <v>14510</v>
      </c>
      <c r="R577" s="255" t="s">
        <v>14516</v>
      </c>
      <c r="S577" s="263" t="s">
        <v>11146</v>
      </c>
      <c r="T577" s="264">
        <v>26014.0</v>
      </c>
      <c r="U577" s="263" t="s">
        <v>11148</v>
      </c>
      <c r="V577" s="317" t="s">
        <v>17030</v>
      </c>
      <c r="W577" s="318">
        <v>725808.0</v>
      </c>
    </row>
    <row r="578" ht="22.5" customHeight="1">
      <c r="A578" s="251">
        <v>46169.81160690972</v>
      </c>
      <c r="B578" s="127" t="s">
        <v>17037</v>
      </c>
      <c r="C578" s="155"/>
      <c r="D578" s="127" t="s">
        <v>11286</v>
      </c>
      <c r="E578" s="252">
        <v>33832.0</v>
      </c>
      <c r="F578" s="127" t="s">
        <v>249</v>
      </c>
      <c r="G578" s="127" t="s">
        <v>1814</v>
      </c>
      <c r="H578" s="127" t="s">
        <v>13838</v>
      </c>
      <c r="I578" s="121" t="str">
        <f>VLOOKUP(CLEAN(F578),'4-1 World Bank Categories'!$B$4:$C$220,2,FALSE)</f>
        <v>High income</v>
      </c>
      <c r="J578" s="127" t="s">
        <v>10181</v>
      </c>
      <c r="K578" s="127" t="s">
        <v>14507</v>
      </c>
      <c r="L578" s="127" t="s">
        <v>14508</v>
      </c>
      <c r="M578" s="127" t="s">
        <v>17038</v>
      </c>
      <c r="N578" s="155"/>
      <c r="O578" s="155"/>
      <c r="P578" s="127" t="s">
        <v>14509</v>
      </c>
      <c r="Q578" s="316" t="s">
        <v>14510</v>
      </c>
      <c r="R578" s="255" t="s">
        <v>14516</v>
      </c>
      <c r="S578" s="263" t="s">
        <v>10179</v>
      </c>
      <c r="T578" s="264">
        <v>33832.0</v>
      </c>
      <c r="U578" s="263" t="s">
        <v>10181</v>
      </c>
      <c r="V578" s="317" t="s">
        <v>17039</v>
      </c>
      <c r="W578" s="318">
        <v>723177.0</v>
      </c>
    </row>
    <row r="579" ht="22.5" customHeight="1">
      <c r="A579" s="251">
        <v>46170.185908472224</v>
      </c>
      <c r="B579" s="127" t="s">
        <v>17016</v>
      </c>
      <c r="C579" s="155"/>
      <c r="D579" s="127" t="s">
        <v>11316</v>
      </c>
      <c r="E579" s="252">
        <v>36770.0</v>
      </c>
      <c r="F579" s="127" t="s">
        <v>192</v>
      </c>
      <c r="G579" s="127" t="s">
        <v>15593</v>
      </c>
      <c r="H579" s="127" t="s">
        <v>17017</v>
      </c>
      <c r="I579" s="121" t="str">
        <f>VLOOKUP(CLEAN(F579),'4-1 World Bank Categories'!$B$4:$C$220,2,FALSE)</f>
        <v>Middle income</v>
      </c>
      <c r="J579" s="127" t="s">
        <v>8893</v>
      </c>
      <c r="K579" s="127" t="s">
        <v>14507</v>
      </c>
      <c r="L579" s="127" t="s">
        <v>14592</v>
      </c>
      <c r="M579" s="155"/>
      <c r="N579" s="155"/>
      <c r="O579" s="155"/>
      <c r="P579" s="127" t="s">
        <v>14509</v>
      </c>
      <c r="Q579" s="316" t="s">
        <v>14510</v>
      </c>
      <c r="R579" s="295" t="s">
        <v>15098</v>
      </c>
      <c r="S579" s="263" t="s">
        <v>8891</v>
      </c>
      <c r="T579" s="264">
        <v>36770.0</v>
      </c>
      <c r="U579" s="263" t="s">
        <v>8893</v>
      </c>
      <c r="V579" s="317" t="s">
        <v>17018</v>
      </c>
      <c r="W579" s="318">
        <v>722246.0</v>
      </c>
    </row>
    <row r="580" ht="22.5" customHeight="1">
      <c r="A580" s="258">
        <v>46170.27433804398</v>
      </c>
      <c r="B580" s="122" t="s">
        <v>17040</v>
      </c>
      <c r="C580" s="122" t="s">
        <v>6060</v>
      </c>
      <c r="D580" s="122" t="s">
        <v>11316</v>
      </c>
      <c r="E580" s="259" t="s">
        <v>17041</v>
      </c>
      <c r="F580" s="122" t="s">
        <v>17042</v>
      </c>
      <c r="G580" s="122" t="s">
        <v>17043</v>
      </c>
      <c r="H580" s="122" t="s">
        <v>17044</v>
      </c>
      <c r="I580" s="121" t="str">
        <f>VLOOKUP(CLEAN(F580),'4-1 World Bank Categories'!$B$4:$C$220,2,FALSE)</f>
        <v>Middle income</v>
      </c>
      <c r="J580" s="122" t="s">
        <v>14383</v>
      </c>
      <c r="K580" s="122" t="s">
        <v>14507</v>
      </c>
      <c r="L580" s="122" t="s">
        <v>14508</v>
      </c>
      <c r="M580" s="122"/>
      <c r="N580" s="122"/>
      <c r="O580" s="122"/>
      <c r="P580" s="122" t="s">
        <v>14509</v>
      </c>
      <c r="Q580" s="347" t="s">
        <v>14510</v>
      </c>
      <c r="R580" s="295" t="s">
        <v>15098</v>
      </c>
      <c r="S580" s="148" t="s">
        <v>17055</v>
      </c>
      <c r="T580" s="148"/>
      <c r="U580" s="148"/>
      <c r="V580" s="336" t="s">
        <v>16600</v>
      </c>
      <c r="W580" s="255"/>
    </row>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U178"/>
  </hyperlinks>
  <printOptions/>
  <pageMargins bottom="0.75" footer="0.0" header="0.0" left="0.7" right="0.7" top="0.75"/>
  <pageSetup orientation="landscape"/>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6.5"/>
    <col customWidth="1" min="2" max="2" width="24.25"/>
    <col customWidth="1" min="3" max="3" width="11.13"/>
    <col customWidth="1" min="4" max="4" width="14.63"/>
    <col customWidth="1" min="5" max="5" width="15.13"/>
    <col customWidth="1" min="6" max="6" width="15.25"/>
    <col customWidth="1" min="7" max="7" width="21.63"/>
    <col customWidth="1" min="8" max="8" width="29.63"/>
    <col customWidth="1" min="9" max="9" width="18.5"/>
    <col customWidth="1" min="10" max="10" width="29.5"/>
    <col customWidth="1" min="11" max="11" width="30.63"/>
    <col customWidth="1" min="12" max="12" width="41.25"/>
    <col customWidth="1" min="13" max="13" width="51.63"/>
    <col customWidth="1" min="14" max="14" width="20.75"/>
    <col customWidth="1" min="15" max="15" width="20.13"/>
    <col customWidth="1" hidden="1" min="16" max="16" width="20.13"/>
    <col customWidth="1" hidden="1" min="17" max="17" width="11.13"/>
    <col customWidth="1" min="18" max="18" width="16.5"/>
    <col customWidth="1" min="19" max="20" width="30.38"/>
    <col customWidth="1" min="21" max="21" width="16.5"/>
    <col customWidth="1" min="22" max="22" width="20.13"/>
    <col customWidth="1" min="23" max="23" width="22.0"/>
    <col customWidth="1" min="24" max="24" width="16.5"/>
    <col customWidth="1" min="25" max="26" width="11.13"/>
  </cols>
  <sheetData>
    <row r="1"/>
    <row r="2" ht="15.75" customHeight="1">
      <c r="A2" s="348" t="s">
        <v>17056</v>
      </c>
      <c r="B2" s="349" t="s">
        <v>17057</v>
      </c>
      <c r="C2" s="349" t="s">
        <v>17058</v>
      </c>
      <c r="D2" s="349" t="s">
        <v>17059</v>
      </c>
      <c r="E2" s="349" t="s">
        <v>17060</v>
      </c>
      <c r="F2" s="348" t="s">
        <v>17061</v>
      </c>
    </row>
    <row r="3" ht="15.75" customHeight="1">
      <c r="A3" s="350">
        <f>A4/2</f>
        <v>11</v>
      </c>
      <c r="B3" s="350">
        <f>B4/3</f>
        <v>7</v>
      </c>
      <c r="C3" s="350">
        <f>C4/4</f>
        <v>7</v>
      </c>
      <c r="D3" s="350">
        <f>D4/5</f>
        <v>1</v>
      </c>
      <c r="E3" s="350">
        <f>E4/6</f>
        <v>1</v>
      </c>
      <c r="F3" s="350">
        <f t="shared" ref="F3:F4" si="1">SUM(A3:E3)</f>
        <v>27</v>
      </c>
      <c r="G3" s="115" t="s">
        <v>17062</v>
      </c>
    </row>
    <row r="4" ht="15.75" customHeight="1">
      <c r="A4" s="350">
        <f>SUMIF(P8:P1000,2)</f>
        <v>22</v>
      </c>
      <c r="B4" s="350">
        <f>SUMIF(P8:P1000,3)</f>
        <v>21</v>
      </c>
      <c r="C4" s="350">
        <f>SUMIF(P8:P1000,4)</f>
        <v>28</v>
      </c>
      <c r="D4" s="350">
        <f>SUMIF(P8:P1000,5)</f>
        <v>5</v>
      </c>
      <c r="E4" s="350">
        <f>SUMIF(P8:P1000,6)</f>
        <v>6</v>
      </c>
      <c r="F4" s="350">
        <f t="shared" si="1"/>
        <v>82</v>
      </c>
      <c r="G4" s="351" t="s">
        <v>17063</v>
      </c>
    </row>
    <row r="5" ht="15.75" customHeight="1">
      <c r="A5" s="352"/>
      <c r="B5" s="352"/>
      <c r="C5" s="352"/>
      <c r="D5" s="352"/>
      <c r="E5" s="352"/>
      <c r="F5" s="352"/>
      <c r="G5" s="351"/>
    </row>
    <row r="6" ht="53.25" customHeight="1">
      <c r="A6" s="353">
        <f>F4</f>
        <v>82</v>
      </c>
      <c r="B6" s="352"/>
      <c r="C6" s="352"/>
      <c r="D6" s="352"/>
      <c r="E6" s="352"/>
      <c r="F6" s="352"/>
      <c r="G6" s="351"/>
    </row>
    <row r="7"/>
    <row r="8" ht="22.5" customHeight="1">
      <c r="A8" s="116" t="s">
        <v>14482</v>
      </c>
      <c r="B8" s="116" t="s">
        <v>14483</v>
      </c>
      <c r="C8" s="116" t="s">
        <v>14484</v>
      </c>
      <c r="D8" s="116" t="s">
        <v>14485</v>
      </c>
      <c r="E8" s="116" t="s">
        <v>14486</v>
      </c>
      <c r="F8" s="116" t="s">
        <v>14487</v>
      </c>
      <c r="G8" s="116" t="s">
        <v>14488</v>
      </c>
      <c r="H8" s="116" t="s">
        <v>14489</v>
      </c>
      <c r="I8" s="116" t="s">
        <v>14490</v>
      </c>
      <c r="J8" s="116" t="s">
        <v>14491</v>
      </c>
      <c r="K8" s="116" t="s">
        <v>14492</v>
      </c>
      <c r="L8" s="116" t="s">
        <v>14493</v>
      </c>
      <c r="M8" s="116" t="s">
        <v>14494</v>
      </c>
      <c r="N8" s="116" t="s">
        <v>14495</v>
      </c>
      <c r="O8" s="116" t="s">
        <v>14496</v>
      </c>
      <c r="P8" s="354" t="s">
        <v>17064</v>
      </c>
      <c r="Q8" s="116" t="s">
        <v>14497</v>
      </c>
      <c r="R8" s="117" t="s">
        <v>14498</v>
      </c>
      <c r="S8" s="118" t="s">
        <v>136</v>
      </c>
      <c r="T8" s="117" t="s">
        <v>14499</v>
      </c>
      <c r="U8" s="117" t="s">
        <v>14500</v>
      </c>
      <c r="V8" s="117" t="s">
        <v>14501</v>
      </c>
      <c r="W8" s="117" t="s">
        <v>14502</v>
      </c>
      <c r="X8" s="119" t="s">
        <v>14503</v>
      </c>
    </row>
    <row r="9" ht="22.5" customHeight="1">
      <c r="A9" s="128">
        <v>45843.79497862268</v>
      </c>
      <c r="B9" s="129" t="s">
        <v>6017</v>
      </c>
      <c r="C9" s="130"/>
      <c r="D9" s="129" t="s">
        <v>11286</v>
      </c>
      <c r="E9" s="131">
        <v>21016.0</v>
      </c>
      <c r="F9" s="129" t="s">
        <v>178</v>
      </c>
      <c r="G9" s="129" t="s">
        <v>14511</v>
      </c>
      <c r="H9" s="129" t="s">
        <v>11994</v>
      </c>
      <c r="I9" s="121" t="str">
        <f>VLOOKUP(CLEAN(F9),'4-1 World Bank Categories'!$B$4:$C$220,2,FALSE)</f>
        <v>Middle income</v>
      </c>
      <c r="J9" s="129" t="s">
        <v>176</v>
      </c>
      <c r="K9" s="129" t="s">
        <v>14512</v>
      </c>
      <c r="L9" s="129" t="s">
        <v>14508</v>
      </c>
      <c r="M9" s="121" t="s">
        <v>14513</v>
      </c>
      <c r="N9" s="132" t="s">
        <v>14514</v>
      </c>
      <c r="O9" s="129" t="s">
        <v>14515</v>
      </c>
      <c r="P9" s="129">
        <f t="shared" ref="P9:P35" si="2">VALUE(LEFT(O9,1))</f>
        <v>2</v>
      </c>
      <c r="Q9" s="129" t="s">
        <v>14509</v>
      </c>
      <c r="R9" s="124" t="s">
        <v>14510</v>
      </c>
      <c r="S9" s="133" t="s">
        <v>14516</v>
      </c>
      <c r="T9" s="134" t="s">
        <v>6017</v>
      </c>
      <c r="U9" s="127"/>
      <c r="V9" s="127"/>
      <c r="W9" s="127"/>
      <c r="X9" s="127"/>
    </row>
    <row r="10" ht="22.5" customHeight="1">
      <c r="A10" s="135">
        <v>45871.236030092594</v>
      </c>
      <c r="B10" s="136" t="s">
        <v>14625</v>
      </c>
      <c r="C10" s="153"/>
      <c r="D10" s="136" t="s">
        <v>11316</v>
      </c>
      <c r="E10" s="137">
        <v>28186.0</v>
      </c>
      <c r="F10" s="136" t="s">
        <v>272</v>
      </c>
      <c r="G10" s="136" t="s">
        <v>266</v>
      </c>
      <c r="H10" s="136" t="s">
        <v>14626</v>
      </c>
      <c r="I10" s="121" t="str">
        <f>VLOOKUP(CLEAN(F10),'4-1 World Bank Categories'!$B$4:$C$220,2,FALSE)</f>
        <v>Low income</v>
      </c>
      <c r="J10" s="136" t="s">
        <v>14627</v>
      </c>
      <c r="K10" s="136" t="s">
        <v>14531</v>
      </c>
      <c r="L10" s="136" t="s">
        <v>14508</v>
      </c>
      <c r="M10" s="148" t="s">
        <v>14628</v>
      </c>
      <c r="N10" s="136" t="s">
        <v>14629</v>
      </c>
      <c r="O10" s="136" t="s">
        <v>14630</v>
      </c>
      <c r="P10" s="136">
        <f t="shared" si="2"/>
        <v>3</v>
      </c>
      <c r="Q10" s="136" t="s">
        <v>14509</v>
      </c>
      <c r="R10" s="124" t="s">
        <v>14510</v>
      </c>
      <c r="S10" s="125" t="s">
        <v>7680</v>
      </c>
      <c r="T10" s="140" t="s">
        <v>1043</v>
      </c>
      <c r="U10" s="142">
        <v>28186.0</v>
      </c>
      <c r="V10" s="140" t="s">
        <v>1045</v>
      </c>
      <c r="W10" s="140" t="s">
        <v>14536</v>
      </c>
      <c r="X10" s="140"/>
    </row>
    <row r="11" ht="22.5" customHeight="1">
      <c r="A11" s="135">
        <v>45883.56704861111</v>
      </c>
      <c r="B11" s="136" t="s">
        <v>1235</v>
      </c>
      <c r="C11" s="153"/>
      <c r="D11" s="136" t="s">
        <v>11316</v>
      </c>
      <c r="E11" s="137">
        <v>28573.0</v>
      </c>
      <c r="F11" s="136" t="s">
        <v>14651</v>
      </c>
      <c r="G11" s="136" t="s">
        <v>14652</v>
      </c>
      <c r="H11" s="136" t="s">
        <v>14653</v>
      </c>
      <c r="I11" s="121" t="str">
        <f>VLOOKUP(CLEAN(F11),'4-1 World Bank Categories'!$B$4:$C$220,2,FALSE)</f>
        <v>Middle income</v>
      </c>
      <c r="J11" s="136" t="s">
        <v>1224</v>
      </c>
      <c r="K11" s="136" t="s">
        <v>14512</v>
      </c>
      <c r="L11" s="136" t="s">
        <v>14585</v>
      </c>
      <c r="M11" s="148" t="s">
        <v>14654</v>
      </c>
      <c r="N11" s="149" t="s">
        <v>14655</v>
      </c>
      <c r="O11" s="136" t="s">
        <v>14515</v>
      </c>
      <c r="P11" s="136">
        <f t="shared" si="2"/>
        <v>2</v>
      </c>
      <c r="Q11" s="136" t="s">
        <v>14509</v>
      </c>
      <c r="R11" s="124" t="s">
        <v>14510</v>
      </c>
      <c r="S11" s="125" t="s">
        <v>14516</v>
      </c>
      <c r="T11" s="140" t="s">
        <v>1235</v>
      </c>
      <c r="U11" s="142">
        <v>28573.0</v>
      </c>
      <c r="V11" s="140" t="s">
        <v>1224</v>
      </c>
      <c r="W11" s="140" t="s">
        <v>14536</v>
      </c>
      <c r="X11" s="140"/>
    </row>
    <row r="12" ht="22.5" customHeight="1">
      <c r="A12" s="135">
        <v>45895.30535879629</v>
      </c>
      <c r="B12" s="136" t="s">
        <v>14676</v>
      </c>
      <c r="C12" s="153"/>
      <c r="D12" s="136" t="s">
        <v>11316</v>
      </c>
      <c r="E12" s="137">
        <v>24127.0</v>
      </c>
      <c r="F12" s="136" t="s">
        <v>3710</v>
      </c>
      <c r="G12" s="136" t="s">
        <v>14677</v>
      </c>
      <c r="H12" s="136" t="s">
        <v>14678</v>
      </c>
      <c r="I12" s="121" t="str">
        <f>VLOOKUP(CLEAN(F12),'4-1 World Bank Categories'!$B$4:$C$220,2,FALSE)</f>
        <v>High income</v>
      </c>
      <c r="J12" s="136" t="s">
        <v>5040</v>
      </c>
      <c r="K12" s="136" t="s">
        <v>14507</v>
      </c>
      <c r="L12" s="136" t="s">
        <v>14508</v>
      </c>
      <c r="M12" s="136" t="s">
        <v>14679</v>
      </c>
      <c r="N12" s="132" t="s">
        <v>14680</v>
      </c>
      <c r="O12" s="136" t="s">
        <v>14515</v>
      </c>
      <c r="P12" s="136">
        <f t="shared" si="2"/>
        <v>2</v>
      </c>
      <c r="Q12" s="136" t="s">
        <v>14509</v>
      </c>
      <c r="R12" s="124" t="s">
        <v>14510</v>
      </c>
      <c r="S12" s="125" t="s">
        <v>14516</v>
      </c>
      <c r="T12" s="140" t="s">
        <v>5046</v>
      </c>
      <c r="U12" s="142">
        <v>24492.0</v>
      </c>
      <c r="V12" s="140" t="s">
        <v>5040</v>
      </c>
      <c r="W12" s="140" t="s">
        <v>14555</v>
      </c>
      <c r="X12" s="140"/>
    </row>
    <row r="13" ht="22.5" customHeight="1">
      <c r="A13" s="135">
        <v>45900.02590277778</v>
      </c>
      <c r="B13" s="136" t="s">
        <v>14685</v>
      </c>
      <c r="C13" s="153"/>
      <c r="D13" s="136" t="s">
        <v>11286</v>
      </c>
      <c r="E13" s="137">
        <v>29297.0</v>
      </c>
      <c r="F13" s="136" t="s">
        <v>14436</v>
      </c>
      <c r="G13" s="136" t="s">
        <v>266</v>
      </c>
      <c r="H13" s="136" t="s">
        <v>11590</v>
      </c>
      <c r="I13" s="121" t="str">
        <f>VLOOKUP(CLEAN(F13),'4-1 World Bank Categories'!$B$4:$C$220,2,FALSE)</f>
        <v>Middle income</v>
      </c>
      <c r="J13" s="136" t="s">
        <v>8742</v>
      </c>
      <c r="K13" s="136" t="s">
        <v>14531</v>
      </c>
      <c r="L13" s="136" t="s">
        <v>14508</v>
      </c>
      <c r="M13" s="136" t="s">
        <v>14686</v>
      </c>
      <c r="N13" s="149" t="s">
        <v>14687</v>
      </c>
      <c r="O13" s="129" t="s">
        <v>14688</v>
      </c>
      <c r="P13" s="129">
        <f t="shared" si="2"/>
        <v>4</v>
      </c>
      <c r="Q13" s="136" t="s">
        <v>14509</v>
      </c>
      <c r="R13" s="124" t="s">
        <v>14510</v>
      </c>
      <c r="S13" s="133" t="s">
        <v>14516</v>
      </c>
      <c r="T13" s="140" t="s">
        <v>8740</v>
      </c>
      <c r="U13" s="142">
        <v>29297.0</v>
      </c>
      <c r="V13" s="140" t="s">
        <v>8742</v>
      </c>
      <c r="W13" s="140" t="s">
        <v>14536</v>
      </c>
      <c r="X13" s="140"/>
    </row>
    <row r="14" ht="22.5" customHeight="1">
      <c r="A14" s="135">
        <v>45908.78175925926</v>
      </c>
      <c r="B14" s="136" t="s">
        <v>13511</v>
      </c>
      <c r="C14" s="136" t="s">
        <v>13512</v>
      </c>
      <c r="D14" s="136" t="s">
        <v>11286</v>
      </c>
      <c r="E14" s="137">
        <v>30253.0</v>
      </c>
      <c r="F14" s="136" t="s">
        <v>1286</v>
      </c>
      <c r="G14" s="136" t="s">
        <v>266</v>
      </c>
      <c r="H14" s="136" t="s">
        <v>14691</v>
      </c>
      <c r="I14" s="121" t="str">
        <f>VLOOKUP(CLEAN(F14),'4-1 World Bank Categories'!$B$4:$C$220,2,FALSE)</f>
        <v>High income</v>
      </c>
      <c r="J14" s="136" t="s">
        <v>1284</v>
      </c>
      <c r="K14" s="136" t="s">
        <v>14507</v>
      </c>
      <c r="L14" s="136" t="s">
        <v>14508</v>
      </c>
      <c r="M14" s="136" t="s">
        <v>14692</v>
      </c>
      <c r="N14" s="136" t="s">
        <v>14693</v>
      </c>
      <c r="O14" s="136" t="s">
        <v>14515</v>
      </c>
      <c r="P14" s="136">
        <f t="shared" si="2"/>
        <v>2</v>
      </c>
      <c r="Q14" s="136" t="s">
        <v>14509</v>
      </c>
      <c r="R14" s="124" t="s">
        <v>14510</v>
      </c>
      <c r="S14" s="125" t="s">
        <v>7680</v>
      </c>
      <c r="T14" s="140" t="s">
        <v>1282</v>
      </c>
      <c r="U14" s="142">
        <v>30253.0</v>
      </c>
      <c r="V14" s="140" t="s">
        <v>1284</v>
      </c>
      <c r="W14" s="140" t="s">
        <v>14694</v>
      </c>
      <c r="X14" s="140"/>
    </row>
    <row r="15" ht="22.5" customHeight="1">
      <c r="A15" s="135">
        <v>45918.29042824074</v>
      </c>
      <c r="B15" s="136" t="s">
        <v>1673</v>
      </c>
      <c r="C15" s="153"/>
      <c r="D15" s="136" t="s">
        <v>11316</v>
      </c>
      <c r="E15" s="137">
        <v>28989.0</v>
      </c>
      <c r="F15" s="136" t="s">
        <v>249</v>
      </c>
      <c r="G15" s="136" t="s">
        <v>14703</v>
      </c>
      <c r="H15" s="136" t="s">
        <v>14704</v>
      </c>
      <c r="I15" s="121" t="str">
        <f>VLOOKUP(CLEAN(F15),'4-1 World Bank Categories'!$B$4:$C$220,2,FALSE)</f>
        <v>High income</v>
      </c>
      <c r="J15" s="136" t="s">
        <v>1675</v>
      </c>
      <c r="K15" s="136" t="s">
        <v>14507</v>
      </c>
      <c r="L15" s="136" t="s">
        <v>14508</v>
      </c>
      <c r="M15" s="136" t="s">
        <v>14705</v>
      </c>
      <c r="N15" s="122" t="s">
        <v>14706</v>
      </c>
      <c r="O15" s="136" t="s">
        <v>14707</v>
      </c>
      <c r="P15" s="136">
        <f t="shared" si="2"/>
        <v>5</v>
      </c>
      <c r="Q15" s="136" t="s">
        <v>14509</v>
      </c>
      <c r="R15" s="124" t="s">
        <v>14510</v>
      </c>
      <c r="S15" s="125" t="s">
        <v>14516</v>
      </c>
      <c r="T15" s="140" t="s">
        <v>1673</v>
      </c>
      <c r="U15" s="142">
        <v>28989.0</v>
      </c>
      <c r="V15" s="140" t="s">
        <v>1675</v>
      </c>
      <c r="W15" s="140" t="s">
        <v>14536</v>
      </c>
      <c r="X15" s="140"/>
    </row>
    <row r="16" ht="22.5" customHeight="1">
      <c r="A16" s="120">
        <v>45922.81450460648</v>
      </c>
      <c r="B16" s="121" t="s">
        <v>14717</v>
      </c>
      <c r="C16" s="122"/>
      <c r="D16" s="121" t="s">
        <v>11286</v>
      </c>
      <c r="E16" s="123">
        <v>30328.0</v>
      </c>
      <c r="F16" s="121" t="s">
        <v>14415</v>
      </c>
      <c r="G16" s="121" t="s">
        <v>14718</v>
      </c>
      <c r="H16" s="121" t="s">
        <v>14719</v>
      </c>
      <c r="I16" s="121" t="str">
        <f>VLOOKUP(CLEAN(F16),'4-1 World Bank Categories'!$B$4:$C$220,2,FALSE)</f>
        <v>Middle income</v>
      </c>
      <c r="J16" s="121" t="s">
        <v>12155</v>
      </c>
      <c r="K16" s="121" t="s">
        <v>14507</v>
      </c>
      <c r="L16" s="121" t="s">
        <v>14508</v>
      </c>
      <c r="M16" s="121" t="s">
        <v>14720</v>
      </c>
      <c r="N16" s="149" t="s">
        <v>14721</v>
      </c>
      <c r="O16" s="129" t="s">
        <v>14688</v>
      </c>
      <c r="P16" s="129">
        <f t="shared" si="2"/>
        <v>4</v>
      </c>
      <c r="Q16" s="121" t="s">
        <v>14509</v>
      </c>
      <c r="R16" s="124" t="s">
        <v>14510</v>
      </c>
      <c r="S16" s="133" t="s">
        <v>7680</v>
      </c>
      <c r="T16" s="126" t="s">
        <v>4721</v>
      </c>
      <c r="U16" s="127"/>
      <c r="V16" s="127"/>
      <c r="W16" s="127"/>
      <c r="X16" s="127"/>
    </row>
    <row r="17" ht="22.5" customHeight="1">
      <c r="A17" s="143">
        <v>45984.98670138889</v>
      </c>
      <c r="B17" s="144" t="s">
        <v>964</v>
      </c>
      <c r="C17" s="160"/>
      <c r="D17" s="144" t="s">
        <v>11316</v>
      </c>
      <c r="E17" s="145">
        <v>31065.0</v>
      </c>
      <c r="F17" s="144" t="s">
        <v>887</v>
      </c>
      <c r="G17" s="144" t="s">
        <v>15049</v>
      </c>
      <c r="H17" s="144" t="s">
        <v>15050</v>
      </c>
      <c r="I17" s="121" t="str">
        <f>VLOOKUP(CLEAN(F17),'4-1 World Bank Categories'!$B$4:$C$220,2,FALSE)</f>
        <v>Low income</v>
      </c>
      <c r="J17" s="144" t="s">
        <v>966</v>
      </c>
      <c r="K17" s="144" t="s">
        <v>14507</v>
      </c>
      <c r="L17" s="144" t="s">
        <v>14508</v>
      </c>
      <c r="M17" s="144" t="s">
        <v>15051</v>
      </c>
      <c r="N17" s="136" t="s">
        <v>15052</v>
      </c>
      <c r="O17" s="136" t="s">
        <v>14726</v>
      </c>
      <c r="P17" s="136">
        <f t="shared" si="2"/>
        <v>3</v>
      </c>
      <c r="Q17" s="144" t="s">
        <v>14509</v>
      </c>
      <c r="R17" s="124" t="s">
        <v>14510</v>
      </c>
      <c r="S17" s="133" t="s">
        <v>7680</v>
      </c>
      <c r="T17" s="140" t="s">
        <v>964</v>
      </c>
      <c r="U17" s="142">
        <v>31065.0</v>
      </c>
      <c r="V17" s="140" t="s">
        <v>966</v>
      </c>
      <c r="W17" s="140" t="s">
        <v>14536</v>
      </c>
      <c r="X17" s="140"/>
    </row>
    <row r="18" ht="22.5" customHeight="1">
      <c r="A18" s="165">
        <v>45989.18997685185</v>
      </c>
      <c r="B18" s="166" t="s">
        <v>15076</v>
      </c>
      <c r="C18" s="167"/>
      <c r="D18" s="166" t="s">
        <v>11316</v>
      </c>
      <c r="E18" s="168">
        <v>29659.0</v>
      </c>
      <c r="F18" s="166" t="s">
        <v>14953</v>
      </c>
      <c r="G18" s="166" t="s">
        <v>15077</v>
      </c>
      <c r="H18" s="166" t="s">
        <v>11590</v>
      </c>
      <c r="I18" s="121" t="str">
        <f>VLOOKUP(CLEAN(F18),'4-1 World Bank Categories'!$B$4:$C$220,2,FALSE)</f>
        <v>Low income</v>
      </c>
      <c r="J18" s="166" t="s">
        <v>1105</v>
      </c>
      <c r="K18" s="166" t="s">
        <v>14507</v>
      </c>
      <c r="L18" s="166" t="s">
        <v>14508</v>
      </c>
      <c r="M18" s="166" t="s">
        <v>15078</v>
      </c>
      <c r="N18" s="136" t="s">
        <v>15079</v>
      </c>
      <c r="O18" s="136" t="s">
        <v>14726</v>
      </c>
      <c r="P18" s="136">
        <f t="shared" si="2"/>
        <v>3</v>
      </c>
      <c r="Q18" s="166" t="s">
        <v>14509</v>
      </c>
      <c r="R18" s="124" t="s">
        <v>14510</v>
      </c>
      <c r="S18" s="133" t="s">
        <v>7680</v>
      </c>
      <c r="T18" s="140" t="s">
        <v>1103</v>
      </c>
      <c r="U18" s="142">
        <v>29659.0</v>
      </c>
      <c r="V18" s="140" t="s">
        <v>1105</v>
      </c>
      <c r="W18" s="140" t="s">
        <v>14586</v>
      </c>
      <c r="X18" s="140"/>
    </row>
    <row r="19" ht="22.5" customHeight="1">
      <c r="A19" s="135">
        <v>45996.041030092594</v>
      </c>
      <c r="B19" s="136" t="s">
        <v>8043</v>
      </c>
      <c r="C19" s="153"/>
      <c r="D19" s="136" t="s">
        <v>11316</v>
      </c>
      <c r="E19" s="137">
        <v>32733.0</v>
      </c>
      <c r="F19" s="136" t="s">
        <v>2869</v>
      </c>
      <c r="G19" s="136" t="s">
        <v>15135</v>
      </c>
      <c r="H19" s="136" t="s">
        <v>11591</v>
      </c>
      <c r="I19" s="121" t="str">
        <f>VLOOKUP(CLEAN(F19),'4-1 World Bank Categories'!$B$4:$C$220,2,FALSE)</f>
        <v>Middle income</v>
      </c>
      <c r="J19" s="136" t="s">
        <v>8045</v>
      </c>
      <c r="K19" s="136" t="s">
        <v>14512</v>
      </c>
      <c r="L19" s="136" t="s">
        <v>14876</v>
      </c>
      <c r="M19" s="136" t="s">
        <v>15136</v>
      </c>
      <c r="N19" s="149" t="s">
        <v>15137</v>
      </c>
      <c r="O19" s="136" t="s">
        <v>14726</v>
      </c>
      <c r="P19" s="136">
        <f t="shared" si="2"/>
        <v>3</v>
      </c>
      <c r="Q19" s="136" t="s">
        <v>14509</v>
      </c>
      <c r="R19" s="124" t="s">
        <v>14510</v>
      </c>
      <c r="S19" s="133" t="s">
        <v>7680</v>
      </c>
      <c r="T19" s="140" t="s">
        <v>8043</v>
      </c>
      <c r="U19" s="142">
        <v>32733.0</v>
      </c>
      <c r="V19" s="140" t="s">
        <v>8045</v>
      </c>
      <c r="W19" s="140" t="s">
        <v>14536</v>
      </c>
      <c r="X19" s="140"/>
    </row>
    <row r="20" ht="22.5" customHeight="1">
      <c r="A20" s="143">
        <v>46012.652037037034</v>
      </c>
      <c r="B20" s="144" t="s">
        <v>3465</v>
      </c>
      <c r="C20" s="160"/>
      <c r="D20" s="144" t="s">
        <v>11286</v>
      </c>
      <c r="E20" s="145">
        <v>32980.0</v>
      </c>
      <c r="F20" s="144" t="s">
        <v>14415</v>
      </c>
      <c r="G20" s="144" t="s">
        <v>213</v>
      </c>
      <c r="H20" s="144" t="s">
        <v>15242</v>
      </c>
      <c r="I20" s="121" t="str">
        <f>VLOOKUP(CLEAN(F20),'4-1 World Bank Categories'!$B$4:$C$220,2,FALSE)</f>
        <v>Middle income</v>
      </c>
      <c r="J20" s="144" t="s">
        <v>1722</v>
      </c>
      <c r="K20" s="144" t="s">
        <v>14507</v>
      </c>
      <c r="L20" s="144" t="s">
        <v>14508</v>
      </c>
      <c r="M20" s="144" t="s">
        <v>15243</v>
      </c>
      <c r="N20" s="169" t="s">
        <v>15244</v>
      </c>
      <c r="O20" s="129" t="s">
        <v>14688</v>
      </c>
      <c r="P20" s="129">
        <f t="shared" si="2"/>
        <v>4</v>
      </c>
      <c r="Q20" s="144" t="s">
        <v>14509</v>
      </c>
      <c r="R20" s="124" t="s">
        <v>14510</v>
      </c>
      <c r="S20" s="133" t="s">
        <v>7680</v>
      </c>
      <c r="T20" s="140" t="s">
        <v>3465</v>
      </c>
      <c r="U20" s="142">
        <v>32980.0</v>
      </c>
      <c r="V20" s="140" t="s">
        <v>1722</v>
      </c>
      <c r="W20" s="140" t="s">
        <v>14536</v>
      </c>
      <c r="X20" s="140"/>
    </row>
    <row r="21" ht="22.5" customHeight="1">
      <c r="A21" s="135">
        <v>46013.7487962963</v>
      </c>
      <c r="B21" s="136" t="s">
        <v>5163</v>
      </c>
      <c r="C21" s="153"/>
      <c r="D21" s="136" t="s">
        <v>11316</v>
      </c>
      <c r="E21" s="137">
        <v>28068.0</v>
      </c>
      <c r="F21" s="136" t="s">
        <v>3938</v>
      </c>
      <c r="G21" s="136" t="s">
        <v>15253</v>
      </c>
      <c r="H21" s="136" t="s">
        <v>11973</v>
      </c>
      <c r="I21" s="121" t="str">
        <f>VLOOKUP(CLEAN(F21),'4-1 World Bank Categories'!$B$4:$C$220,2,FALSE)</f>
        <v>Middle income</v>
      </c>
      <c r="J21" s="136" t="s">
        <v>5165</v>
      </c>
      <c r="K21" s="136" t="s">
        <v>14507</v>
      </c>
      <c r="L21" s="136" t="s">
        <v>15254</v>
      </c>
      <c r="M21" s="136" t="s">
        <v>15255</v>
      </c>
      <c r="N21" s="136" t="s">
        <v>15256</v>
      </c>
      <c r="O21" s="121" t="s">
        <v>14773</v>
      </c>
      <c r="P21" s="121">
        <f t="shared" si="2"/>
        <v>2</v>
      </c>
      <c r="Q21" s="136" t="s">
        <v>14509</v>
      </c>
      <c r="R21" s="124" t="s">
        <v>14510</v>
      </c>
      <c r="S21" s="133" t="s">
        <v>7680</v>
      </c>
      <c r="T21" s="140" t="s">
        <v>5163</v>
      </c>
      <c r="U21" s="142">
        <v>28068.0</v>
      </c>
      <c r="V21" s="140" t="s">
        <v>5165</v>
      </c>
      <c r="W21" s="140" t="s">
        <v>14536</v>
      </c>
      <c r="X21" s="140"/>
    </row>
    <row r="22" ht="22.5" customHeight="1">
      <c r="A22" s="135">
        <v>46021.98998842593</v>
      </c>
      <c r="B22" s="136" t="s">
        <v>6249</v>
      </c>
      <c r="C22" s="153"/>
      <c r="D22" s="136" t="s">
        <v>11286</v>
      </c>
      <c r="E22" s="137">
        <v>33794.0</v>
      </c>
      <c r="F22" s="136" t="s">
        <v>634</v>
      </c>
      <c r="G22" s="136" t="s">
        <v>15388</v>
      </c>
      <c r="H22" s="136" t="s">
        <v>15389</v>
      </c>
      <c r="I22" s="121" t="str">
        <f>VLOOKUP(CLEAN(F22),'4-1 World Bank Categories'!$B$4:$C$220,2,FALSE)</f>
        <v>Middle income</v>
      </c>
      <c r="J22" s="136" t="s">
        <v>6251</v>
      </c>
      <c r="K22" s="136" t="s">
        <v>14507</v>
      </c>
      <c r="L22" s="136" t="s">
        <v>14508</v>
      </c>
      <c r="M22" s="136" t="s">
        <v>15390</v>
      </c>
      <c r="N22" s="136" t="s">
        <v>15391</v>
      </c>
      <c r="O22" s="129" t="s">
        <v>14688</v>
      </c>
      <c r="P22" s="129">
        <f t="shared" si="2"/>
        <v>4</v>
      </c>
      <c r="Q22" s="136" t="s">
        <v>14509</v>
      </c>
      <c r="R22" s="124" t="s">
        <v>14510</v>
      </c>
      <c r="S22" s="133" t="s">
        <v>7680</v>
      </c>
      <c r="T22" s="140" t="s">
        <v>6249</v>
      </c>
      <c r="U22" s="142">
        <v>33794.0</v>
      </c>
      <c r="V22" s="140" t="s">
        <v>6251</v>
      </c>
      <c r="W22" s="140" t="s">
        <v>14536</v>
      </c>
      <c r="X22" s="140"/>
    </row>
    <row r="23" ht="22.5" customHeight="1">
      <c r="A23" s="135">
        <v>46022.751805555556</v>
      </c>
      <c r="B23" s="136" t="s">
        <v>15424</v>
      </c>
      <c r="C23" s="136" t="s">
        <v>15425</v>
      </c>
      <c r="D23" s="136" t="s">
        <v>11286</v>
      </c>
      <c r="E23" s="137">
        <v>33802.0</v>
      </c>
      <c r="F23" s="136" t="s">
        <v>2869</v>
      </c>
      <c r="G23" s="136" t="s">
        <v>15426</v>
      </c>
      <c r="H23" s="136" t="s">
        <v>11763</v>
      </c>
      <c r="I23" s="121" t="str">
        <f>VLOOKUP(CLEAN(F23),'4-1 World Bank Categories'!$B$4:$C$220,2,FALSE)</f>
        <v>Middle income</v>
      </c>
      <c r="J23" s="136" t="s">
        <v>6563</v>
      </c>
      <c r="K23" s="136" t="s">
        <v>14512</v>
      </c>
      <c r="L23" s="136" t="s">
        <v>14585</v>
      </c>
      <c r="M23" s="136" t="s">
        <v>15427</v>
      </c>
      <c r="N23" s="132" t="s">
        <v>15428</v>
      </c>
      <c r="O23" s="121" t="s">
        <v>14773</v>
      </c>
      <c r="P23" s="121">
        <f t="shared" si="2"/>
        <v>2</v>
      </c>
      <c r="Q23" s="136" t="s">
        <v>14509</v>
      </c>
      <c r="R23" s="124" t="s">
        <v>14510</v>
      </c>
      <c r="S23" s="133" t="s">
        <v>7680</v>
      </c>
      <c r="T23" s="140" t="s">
        <v>15429</v>
      </c>
      <c r="U23" s="142">
        <v>33802.0</v>
      </c>
      <c r="V23" s="140" t="s">
        <v>6563</v>
      </c>
      <c r="W23" s="140" t="s">
        <v>14694</v>
      </c>
      <c r="X23" s="140"/>
    </row>
    <row r="24" ht="22.5" customHeight="1">
      <c r="A24" s="135">
        <v>46023.09939814815</v>
      </c>
      <c r="B24" s="136" t="s">
        <v>5309</v>
      </c>
      <c r="C24" s="153"/>
      <c r="D24" s="136" t="s">
        <v>11286</v>
      </c>
      <c r="E24" s="137">
        <v>31644.0</v>
      </c>
      <c r="F24" s="136" t="s">
        <v>634</v>
      </c>
      <c r="G24" s="136" t="s">
        <v>15467</v>
      </c>
      <c r="H24" s="136" t="s">
        <v>15468</v>
      </c>
      <c r="I24" s="121" t="str">
        <f>VLOOKUP(CLEAN(F24),'4-1 World Bank Categories'!$B$4:$C$220,2,FALSE)</f>
        <v>Middle income</v>
      </c>
      <c r="J24" s="136" t="s">
        <v>5311</v>
      </c>
      <c r="K24" s="136" t="s">
        <v>14512</v>
      </c>
      <c r="L24" s="136" t="s">
        <v>14508</v>
      </c>
      <c r="M24" s="136" t="s">
        <v>15469</v>
      </c>
      <c r="N24" s="136" t="s">
        <v>15470</v>
      </c>
      <c r="O24" s="136" t="s">
        <v>15471</v>
      </c>
      <c r="P24" s="136">
        <f t="shared" si="2"/>
        <v>3</v>
      </c>
      <c r="Q24" s="136" t="s">
        <v>14509</v>
      </c>
      <c r="R24" s="124" t="s">
        <v>14510</v>
      </c>
      <c r="S24" s="125" t="s">
        <v>7680</v>
      </c>
      <c r="T24" s="140" t="s">
        <v>5309</v>
      </c>
      <c r="U24" s="142">
        <v>31644.0</v>
      </c>
      <c r="V24" s="140" t="s">
        <v>5311</v>
      </c>
      <c r="W24" s="140" t="s">
        <v>14536</v>
      </c>
      <c r="X24" s="140"/>
    </row>
    <row r="25" ht="22.5" customHeight="1">
      <c r="A25" s="128">
        <v>46048.14285909722</v>
      </c>
      <c r="B25" s="129" t="s">
        <v>6915</v>
      </c>
      <c r="C25" s="130"/>
      <c r="D25" s="129" t="s">
        <v>11286</v>
      </c>
      <c r="E25" s="131">
        <v>29327.0</v>
      </c>
      <c r="F25" s="129" t="s">
        <v>122</v>
      </c>
      <c r="G25" s="129" t="s">
        <v>15632</v>
      </c>
      <c r="H25" s="129" t="s">
        <v>15633</v>
      </c>
      <c r="I25" s="121" t="str">
        <f>VLOOKUP(CLEAN(F25),'4-1 World Bank Categories'!$B$4:$C$220,2,FALSE)</f>
        <v>Middle income</v>
      </c>
      <c r="J25" s="129" t="s">
        <v>6917</v>
      </c>
      <c r="K25" s="129" t="s">
        <v>14512</v>
      </c>
      <c r="L25" s="129" t="s">
        <v>14585</v>
      </c>
      <c r="M25" s="129" t="s">
        <v>15634</v>
      </c>
      <c r="N25" s="129" t="s">
        <v>15635</v>
      </c>
      <c r="O25" s="129" t="s">
        <v>14688</v>
      </c>
      <c r="P25" s="129">
        <f t="shared" si="2"/>
        <v>4</v>
      </c>
      <c r="Q25" s="129" t="s">
        <v>14509</v>
      </c>
      <c r="R25" s="124" t="s">
        <v>14510</v>
      </c>
      <c r="S25" s="133" t="s">
        <v>14516</v>
      </c>
      <c r="T25" s="134" t="s">
        <v>6915</v>
      </c>
      <c r="U25" s="127"/>
      <c r="V25" s="127"/>
      <c r="W25" s="127"/>
      <c r="X25" s="127"/>
    </row>
    <row r="26" ht="22.5" customHeight="1">
      <c r="A26" s="135">
        <v>46048.74899305555</v>
      </c>
      <c r="B26" s="136" t="s">
        <v>8128</v>
      </c>
      <c r="C26" s="153"/>
      <c r="D26" s="136" t="s">
        <v>11316</v>
      </c>
      <c r="E26" s="137">
        <v>31397.0</v>
      </c>
      <c r="F26" s="136" t="s">
        <v>2869</v>
      </c>
      <c r="G26" s="136" t="s">
        <v>11781</v>
      </c>
      <c r="H26" s="136" t="s">
        <v>11650</v>
      </c>
      <c r="I26" s="121" t="str">
        <f>VLOOKUP(CLEAN(F26),'4-1 World Bank Categories'!$B$4:$C$220,2,FALSE)</f>
        <v>Middle income</v>
      </c>
      <c r="J26" s="136" t="s">
        <v>8130</v>
      </c>
      <c r="K26" s="136" t="s">
        <v>14512</v>
      </c>
      <c r="L26" s="136" t="s">
        <v>14585</v>
      </c>
      <c r="M26" s="136" t="s">
        <v>15639</v>
      </c>
      <c r="N26" s="136" t="s">
        <v>15640</v>
      </c>
      <c r="O26" s="129" t="s">
        <v>14726</v>
      </c>
      <c r="P26" s="129">
        <f t="shared" si="2"/>
        <v>3</v>
      </c>
      <c r="Q26" s="136" t="s">
        <v>14509</v>
      </c>
      <c r="R26" s="124" t="s">
        <v>14510</v>
      </c>
      <c r="S26" s="125" t="s">
        <v>7680</v>
      </c>
      <c r="T26" s="140" t="s">
        <v>8128</v>
      </c>
      <c r="U26" s="142">
        <v>31397.0</v>
      </c>
      <c r="V26" s="140" t="s">
        <v>8130</v>
      </c>
      <c r="W26" s="140" t="s">
        <v>14536</v>
      </c>
      <c r="X26" s="140"/>
    </row>
    <row r="27" ht="22.5" customHeight="1">
      <c r="A27" s="128">
        <v>46052.178642314815</v>
      </c>
      <c r="B27" s="129" t="s">
        <v>9160</v>
      </c>
      <c r="C27" s="130"/>
      <c r="D27" s="129" t="s">
        <v>11316</v>
      </c>
      <c r="E27" s="131">
        <v>29271.0</v>
      </c>
      <c r="F27" s="129" t="s">
        <v>122</v>
      </c>
      <c r="G27" s="129" t="s">
        <v>14894</v>
      </c>
      <c r="H27" s="129" t="s">
        <v>562</v>
      </c>
      <c r="I27" s="121" t="str">
        <f>VLOOKUP(CLEAN(F27),'4-1 World Bank Categories'!$B$4:$C$220,2,FALSE)</f>
        <v>Middle income</v>
      </c>
      <c r="J27" s="129" t="s">
        <v>9162</v>
      </c>
      <c r="K27" s="129" t="s">
        <v>14507</v>
      </c>
      <c r="L27" s="129" t="s">
        <v>14592</v>
      </c>
      <c r="M27" s="129" t="s">
        <v>15700</v>
      </c>
      <c r="N27" s="121" t="s">
        <v>15701</v>
      </c>
      <c r="O27" s="129" t="s">
        <v>15702</v>
      </c>
      <c r="P27" s="129">
        <f t="shared" si="2"/>
        <v>6</v>
      </c>
      <c r="Q27" s="129" t="s">
        <v>14509</v>
      </c>
      <c r="R27" s="124" t="s">
        <v>14510</v>
      </c>
      <c r="S27" s="133" t="s">
        <v>14516</v>
      </c>
      <c r="T27" s="134" t="s">
        <v>9160</v>
      </c>
      <c r="U27" s="127"/>
      <c r="V27" s="127"/>
      <c r="W27" s="127"/>
      <c r="X27" s="127"/>
    </row>
    <row r="28" ht="22.5" customHeight="1">
      <c r="A28" s="135">
        <v>46053.821539351855</v>
      </c>
      <c r="B28" s="136" t="s">
        <v>15785</v>
      </c>
      <c r="C28" s="153"/>
      <c r="D28" s="136" t="s">
        <v>11286</v>
      </c>
      <c r="E28" s="137">
        <v>31669.0</v>
      </c>
      <c r="F28" s="136" t="s">
        <v>3616</v>
      </c>
      <c r="G28" s="136" t="s">
        <v>15786</v>
      </c>
      <c r="H28" s="136" t="s">
        <v>12113</v>
      </c>
      <c r="I28" s="121" t="str">
        <f>VLOOKUP(CLEAN(F28),'4-1 World Bank Categories'!$B$4:$C$220,2,FALSE)</f>
        <v>Middle income</v>
      </c>
      <c r="J28" s="136" t="s">
        <v>8737</v>
      </c>
      <c r="K28" s="136" t="s">
        <v>14512</v>
      </c>
      <c r="L28" s="136" t="s">
        <v>14876</v>
      </c>
      <c r="M28" s="136" t="s">
        <v>15787</v>
      </c>
      <c r="N28" s="132" t="s">
        <v>15788</v>
      </c>
      <c r="O28" s="121" t="s">
        <v>14773</v>
      </c>
      <c r="P28" s="121">
        <f t="shared" si="2"/>
        <v>2</v>
      </c>
      <c r="Q28" s="136" t="s">
        <v>14509</v>
      </c>
      <c r="R28" s="124" t="s">
        <v>14510</v>
      </c>
      <c r="S28" s="133" t="s">
        <v>7680</v>
      </c>
      <c r="T28" s="140" t="s">
        <v>8735</v>
      </c>
      <c r="U28" s="142">
        <v>31669.0</v>
      </c>
      <c r="V28" s="140" t="s">
        <v>8737</v>
      </c>
      <c r="W28" s="140" t="s">
        <v>14536</v>
      </c>
      <c r="X28" s="140"/>
    </row>
    <row r="29" ht="22.5" customHeight="1">
      <c r="A29" s="225">
        <v>46090.38443287037</v>
      </c>
      <c r="B29" s="226" t="s">
        <v>11601</v>
      </c>
      <c r="C29" s="226" t="s">
        <v>16226</v>
      </c>
      <c r="D29" s="226" t="s">
        <v>11316</v>
      </c>
      <c r="E29" s="227">
        <v>32873.0</v>
      </c>
      <c r="F29" s="226" t="s">
        <v>299</v>
      </c>
      <c r="G29" s="226" t="s">
        <v>266</v>
      </c>
      <c r="H29" s="226" t="s">
        <v>16227</v>
      </c>
      <c r="I29" s="121" t="str">
        <f>VLOOKUP(CLEAN(F29),'4-1 World Bank Categories'!$B$4:$C$220,2,FALSE)</f>
        <v>Low income</v>
      </c>
      <c r="J29" s="226" t="s">
        <v>3549</v>
      </c>
      <c r="K29" s="226" t="s">
        <v>14507</v>
      </c>
      <c r="L29" s="226" t="s">
        <v>14508</v>
      </c>
      <c r="M29" s="226" t="s">
        <v>16228</v>
      </c>
      <c r="N29" s="222" t="s">
        <v>16229</v>
      </c>
      <c r="O29" s="121" t="s">
        <v>14773</v>
      </c>
      <c r="P29" s="121">
        <f t="shared" si="2"/>
        <v>2</v>
      </c>
      <c r="Q29" s="226" t="s">
        <v>14509</v>
      </c>
      <c r="R29" s="183" t="s">
        <v>14510</v>
      </c>
      <c r="S29" s="133" t="s">
        <v>7680</v>
      </c>
      <c r="T29" s="189" t="s">
        <v>3547</v>
      </c>
      <c r="U29" s="142">
        <v>32873.0</v>
      </c>
      <c r="V29" s="140" t="s">
        <v>3549</v>
      </c>
      <c r="W29" s="140" t="s">
        <v>14694</v>
      </c>
      <c r="X29" s="140"/>
    </row>
    <row r="30" ht="22.5" customHeight="1">
      <c r="A30" s="251">
        <v>46107.13391322916</v>
      </c>
      <c r="B30" s="127" t="s">
        <v>16331</v>
      </c>
      <c r="C30" s="155"/>
      <c r="D30" s="127" t="s">
        <v>11286</v>
      </c>
      <c r="E30" s="252">
        <v>29327.0</v>
      </c>
      <c r="F30" s="127" t="s">
        <v>122</v>
      </c>
      <c r="G30" s="127" t="s">
        <v>16332</v>
      </c>
      <c r="H30" s="127" t="s">
        <v>562</v>
      </c>
      <c r="I30" s="121" t="str">
        <f>VLOOKUP(CLEAN(F30),'4-1 World Bank Categories'!$B$4:$C$220,2,FALSE)</f>
        <v>Middle income</v>
      </c>
      <c r="J30" s="127" t="s">
        <v>6927</v>
      </c>
      <c r="K30" s="127" t="s">
        <v>14512</v>
      </c>
      <c r="L30" s="127" t="s">
        <v>14876</v>
      </c>
      <c r="M30" s="127" t="s">
        <v>16333</v>
      </c>
      <c r="N30" s="127" t="s">
        <v>16334</v>
      </c>
      <c r="O30" s="127" t="s">
        <v>14630</v>
      </c>
      <c r="P30" s="127">
        <f t="shared" si="2"/>
        <v>3</v>
      </c>
      <c r="Q30" s="127" t="s">
        <v>14509</v>
      </c>
      <c r="R30" s="244" t="s">
        <v>14510</v>
      </c>
      <c r="S30" s="266" t="s">
        <v>14516</v>
      </c>
      <c r="T30" s="263" t="s">
        <v>6915</v>
      </c>
      <c r="U30" s="264">
        <v>29327.0</v>
      </c>
      <c r="V30" s="267" t="s">
        <v>6917</v>
      </c>
      <c r="W30" s="148" t="s">
        <v>16335</v>
      </c>
      <c r="X30" s="148"/>
    </row>
    <row r="31" ht="22.5" customHeight="1">
      <c r="A31" s="286">
        <v>46122.73026121528</v>
      </c>
      <c r="B31" s="287" t="s">
        <v>10507</v>
      </c>
      <c r="C31" s="287" t="s">
        <v>16408</v>
      </c>
      <c r="D31" s="287" t="s">
        <v>11316</v>
      </c>
      <c r="E31" s="288">
        <v>31381.0</v>
      </c>
      <c r="F31" s="287" t="s">
        <v>14434</v>
      </c>
      <c r="G31" s="287" t="s">
        <v>16409</v>
      </c>
      <c r="H31" s="287" t="s">
        <v>16410</v>
      </c>
      <c r="I31" s="121" t="str">
        <f>VLOOKUP(CLEAN(F31),'4-1 World Bank Categories'!$B$4:$C$220,2,FALSE)</f>
        <v>High income</v>
      </c>
      <c r="J31" s="287" t="s">
        <v>10509</v>
      </c>
      <c r="K31" s="287" t="s">
        <v>14512</v>
      </c>
      <c r="L31" s="287" t="s">
        <v>14585</v>
      </c>
      <c r="M31" s="287" t="s">
        <v>16411</v>
      </c>
      <c r="N31" s="287" t="s">
        <v>16412</v>
      </c>
      <c r="O31" s="287" t="s">
        <v>16413</v>
      </c>
      <c r="P31" s="287">
        <f t="shared" si="2"/>
        <v>4</v>
      </c>
      <c r="Q31" s="287" t="s">
        <v>14509</v>
      </c>
      <c r="R31" s="244" t="s">
        <v>14510</v>
      </c>
      <c r="S31" s="289" t="s">
        <v>14516</v>
      </c>
      <c r="T31" s="283" t="s">
        <v>10507</v>
      </c>
      <c r="U31" s="290">
        <v>31117.0</v>
      </c>
      <c r="V31" s="283" t="s">
        <v>10509</v>
      </c>
      <c r="W31" s="291" t="s">
        <v>16414</v>
      </c>
      <c r="X31" s="291"/>
    </row>
    <row r="32" ht="22.5" customHeight="1">
      <c r="A32" s="251">
        <v>46136.52939096065</v>
      </c>
      <c r="B32" s="127" t="s">
        <v>10688</v>
      </c>
      <c r="C32" s="127" t="s">
        <v>767</v>
      </c>
      <c r="D32" s="127" t="s">
        <v>11286</v>
      </c>
      <c r="E32" s="252">
        <v>31597.0</v>
      </c>
      <c r="F32" s="127" t="s">
        <v>16513</v>
      </c>
      <c r="G32" s="127" t="s">
        <v>16514</v>
      </c>
      <c r="H32" s="127" t="s">
        <v>11590</v>
      </c>
      <c r="I32" s="121" t="str">
        <f>VLOOKUP(CLEAN(F32),'4-1 World Bank Categories'!$B$4:$C$220,2,FALSE)</f>
        <v>Middle income</v>
      </c>
      <c r="J32" s="127" t="s">
        <v>16515</v>
      </c>
      <c r="K32" s="127" t="s">
        <v>14507</v>
      </c>
      <c r="L32" s="127" t="s">
        <v>14508</v>
      </c>
      <c r="M32" s="127" t="s">
        <v>16516</v>
      </c>
      <c r="N32" s="127" t="s">
        <v>16517</v>
      </c>
      <c r="O32" s="127" t="s">
        <v>16518</v>
      </c>
      <c r="P32" s="127">
        <f t="shared" si="2"/>
        <v>4</v>
      </c>
      <c r="Q32" s="127" t="s">
        <v>14509</v>
      </c>
      <c r="R32" s="244" t="s">
        <v>14510</v>
      </c>
      <c r="S32" s="255" t="s">
        <v>14516</v>
      </c>
      <c r="T32" s="155"/>
      <c r="U32" s="155"/>
      <c r="V32" s="155"/>
      <c r="W32" s="155"/>
      <c r="X32" s="127"/>
    </row>
    <row r="33" ht="22.5" customHeight="1">
      <c r="A33" s="251">
        <v>46147.17849583333</v>
      </c>
      <c r="B33" s="127" t="s">
        <v>16606</v>
      </c>
      <c r="C33" s="155"/>
      <c r="D33" s="127" t="s">
        <v>11286</v>
      </c>
      <c r="E33" s="252">
        <v>16387.0</v>
      </c>
      <c r="F33" s="127" t="s">
        <v>192</v>
      </c>
      <c r="G33" s="127" t="s">
        <v>16607</v>
      </c>
      <c r="H33" s="127" t="s">
        <v>16608</v>
      </c>
      <c r="I33" s="121" t="str">
        <f>VLOOKUP(CLEAN(F33),'4-1 World Bank Categories'!$B$4:$C$220,2,FALSE)</f>
        <v>Middle income</v>
      </c>
      <c r="J33" s="127" t="s">
        <v>7881</v>
      </c>
      <c r="K33" s="127" t="s">
        <v>14507</v>
      </c>
      <c r="L33" s="127" t="s">
        <v>14508</v>
      </c>
      <c r="M33" s="127" t="s">
        <v>16609</v>
      </c>
      <c r="N33" s="127" t="s">
        <v>16610</v>
      </c>
      <c r="O33" s="127" t="s">
        <v>17065</v>
      </c>
      <c r="P33" s="127">
        <f t="shared" si="2"/>
        <v>2</v>
      </c>
      <c r="Q33" s="127" t="s">
        <v>14509</v>
      </c>
      <c r="R33" s="316" t="s">
        <v>14510</v>
      </c>
      <c r="S33" s="255" t="s">
        <v>14516</v>
      </c>
      <c r="T33" s="263" t="s">
        <v>7883</v>
      </c>
      <c r="U33" s="264">
        <v>16387.0</v>
      </c>
      <c r="V33" s="263" t="s">
        <v>7881</v>
      </c>
      <c r="W33" s="317" t="s">
        <v>16612</v>
      </c>
      <c r="X33" s="318">
        <v>720843.0</v>
      </c>
    </row>
    <row r="34" ht="22.5" customHeight="1">
      <c r="A34" s="251">
        <v>46163.632929444444</v>
      </c>
      <c r="B34" s="127" t="s">
        <v>10821</v>
      </c>
      <c r="C34" s="155"/>
      <c r="D34" s="127" t="s">
        <v>11286</v>
      </c>
      <c r="E34" s="252">
        <v>21916.0</v>
      </c>
      <c r="F34" s="127" t="s">
        <v>836</v>
      </c>
      <c r="G34" s="127" t="s">
        <v>16564</v>
      </c>
      <c r="H34" s="127" t="s">
        <v>16565</v>
      </c>
      <c r="I34" s="121" t="str">
        <f>VLOOKUP(CLEAN(F34),'4-1 World Bank Categories'!$B$4:$C$220,2,FALSE)</f>
        <v>Middle income</v>
      </c>
      <c r="J34" s="127" t="s">
        <v>10823</v>
      </c>
      <c r="K34" s="127" t="s">
        <v>14512</v>
      </c>
      <c r="L34" s="127" t="s">
        <v>14508</v>
      </c>
      <c r="M34" s="127" t="s">
        <v>16934</v>
      </c>
      <c r="N34" s="127" t="s">
        <v>16935</v>
      </c>
      <c r="O34" s="127" t="s">
        <v>17066</v>
      </c>
      <c r="P34" s="127">
        <f t="shared" si="2"/>
        <v>2</v>
      </c>
      <c r="Q34" s="127" t="s">
        <v>14509</v>
      </c>
      <c r="R34" s="316" t="s">
        <v>14510</v>
      </c>
      <c r="S34" s="255" t="s">
        <v>14516</v>
      </c>
      <c r="T34" s="263" t="s">
        <v>10821</v>
      </c>
      <c r="U34" s="264">
        <v>21916.0</v>
      </c>
      <c r="V34" s="263" t="s">
        <v>10823</v>
      </c>
      <c r="W34" s="317" t="s">
        <v>16937</v>
      </c>
      <c r="X34" s="318">
        <v>725030.0</v>
      </c>
    </row>
    <row r="35" ht="22.5" customHeight="1">
      <c r="A35" s="251">
        <v>46163.63668282407</v>
      </c>
      <c r="B35" s="127" t="s">
        <v>11000</v>
      </c>
      <c r="C35" s="155"/>
      <c r="D35" s="127" t="s">
        <v>11316</v>
      </c>
      <c r="E35" s="252">
        <v>34837.0</v>
      </c>
      <c r="F35" s="127" t="s">
        <v>836</v>
      </c>
      <c r="G35" s="127" t="s">
        <v>16564</v>
      </c>
      <c r="H35" s="127" t="s">
        <v>16938</v>
      </c>
      <c r="I35" s="121" t="str">
        <f>VLOOKUP(CLEAN(F35),'4-1 World Bank Categories'!$B$4:$C$220,2,FALSE)</f>
        <v>Middle income</v>
      </c>
      <c r="J35" s="127" t="s">
        <v>10823</v>
      </c>
      <c r="K35" s="127" t="s">
        <v>14512</v>
      </c>
      <c r="L35" s="127" t="s">
        <v>14508</v>
      </c>
      <c r="M35" s="127" t="s">
        <v>16939</v>
      </c>
      <c r="N35" s="127" t="s">
        <v>16940</v>
      </c>
      <c r="O35" s="127" t="s">
        <v>17067</v>
      </c>
      <c r="P35" s="127">
        <f t="shared" si="2"/>
        <v>2</v>
      </c>
      <c r="Q35" s="127" t="s">
        <v>14509</v>
      </c>
      <c r="R35" s="316" t="s">
        <v>14510</v>
      </c>
      <c r="S35" s="255" t="s">
        <v>14516</v>
      </c>
      <c r="T35" s="263" t="s">
        <v>10821</v>
      </c>
      <c r="U35" s="264">
        <v>21916.0</v>
      </c>
      <c r="V35" s="263" t="s">
        <v>10823</v>
      </c>
      <c r="W35" s="317" t="s">
        <v>16942</v>
      </c>
      <c r="X35" s="318">
        <v>725030.0</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6.5"/>
    <col customWidth="1" min="2" max="2" width="24.25"/>
    <col customWidth="1" min="3" max="3" width="11.13"/>
    <col customWidth="1" min="4" max="4" width="14.63"/>
    <col customWidth="1" min="5" max="5" width="15.13"/>
    <col customWidth="1" min="6" max="6" width="15.25"/>
    <col customWidth="1" min="7" max="7" width="21.63"/>
    <col customWidth="1" min="8" max="8" width="29.63"/>
    <col customWidth="1" min="9" max="9" width="18.5"/>
    <col customWidth="1" min="10" max="10" width="29.5"/>
    <col customWidth="1" min="11" max="11" width="30.63"/>
    <col customWidth="1" min="12" max="12" width="41.25"/>
    <col customWidth="1" min="13" max="13" width="51.63"/>
    <col customWidth="1" min="14" max="14" width="20.75"/>
    <col customWidth="1" min="15" max="15" width="20.13"/>
    <col customWidth="1" min="16" max="16" width="0.25"/>
    <col customWidth="1" min="17" max="17" width="16.5"/>
    <col customWidth="1" min="18" max="19" width="30.38"/>
    <col customWidth="1" min="20" max="20" width="16.5"/>
    <col customWidth="1" min="21" max="21" width="20.13"/>
    <col customWidth="1" min="22" max="22" width="22.0"/>
    <col customWidth="1" min="23" max="23" width="16.5"/>
    <col customWidth="1" min="24" max="26" width="11.13"/>
  </cols>
  <sheetData>
    <row r="1"/>
    <row r="2">
      <c r="A2" s="109">
        <f>COUNTA(B5:B14621)</f>
        <v>550</v>
      </c>
      <c r="B2" s="346" t="s">
        <v>17047</v>
      </c>
      <c r="C2" s="111" t="s">
        <v>17068</v>
      </c>
      <c r="D2" s="112">
        <f>COUNTIF(Q5:Q685,"등록")</f>
        <v>550</v>
      </c>
      <c r="E2" s="110"/>
      <c r="F2" s="113" t="s">
        <v>17069</v>
      </c>
      <c r="G2" s="112">
        <f>COUNTIF(Q5:Q2621,"미등록")</f>
        <v>0</v>
      </c>
      <c r="H2" s="110"/>
      <c r="I2" s="114" t="s">
        <v>17070</v>
      </c>
      <c r="J2" s="112">
        <f>COUNTA(R5:R14621)</f>
        <v>550</v>
      </c>
      <c r="K2" s="115"/>
    </row>
    <row r="3"/>
    <row r="4" ht="22.5" customHeight="1">
      <c r="A4" s="116" t="s">
        <v>14482</v>
      </c>
      <c r="B4" s="116" t="s">
        <v>14483</v>
      </c>
      <c r="C4" s="116" t="s">
        <v>14484</v>
      </c>
      <c r="D4" s="116" t="s">
        <v>14485</v>
      </c>
      <c r="E4" s="116" t="s">
        <v>14486</v>
      </c>
      <c r="F4" s="116" t="s">
        <v>14487</v>
      </c>
      <c r="G4" s="116" t="s">
        <v>14488</v>
      </c>
      <c r="H4" s="116" t="s">
        <v>14489</v>
      </c>
      <c r="I4" s="116" t="s">
        <v>14490</v>
      </c>
      <c r="J4" s="116" t="s">
        <v>14491</v>
      </c>
      <c r="K4" s="116" t="s">
        <v>14492</v>
      </c>
      <c r="L4" s="116" t="s">
        <v>14493</v>
      </c>
      <c r="M4" s="116" t="s">
        <v>14494</v>
      </c>
      <c r="N4" s="116" t="s">
        <v>14495</v>
      </c>
      <c r="O4" s="116" t="s">
        <v>14496</v>
      </c>
      <c r="P4" s="116" t="s">
        <v>14497</v>
      </c>
      <c r="Q4" s="117" t="s">
        <v>14498</v>
      </c>
      <c r="R4" s="118" t="s">
        <v>136</v>
      </c>
      <c r="S4" s="117" t="s">
        <v>14499</v>
      </c>
      <c r="T4" s="117" t="s">
        <v>14500</v>
      </c>
      <c r="U4" s="117" t="s">
        <v>14501</v>
      </c>
      <c r="V4" s="117" t="s">
        <v>14502</v>
      </c>
      <c r="W4" s="119" t="s">
        <v>14503</v>
      </c>
    </row>
    <row r="5" ht="22.5" customHeight="1">
      <c r="A5" s="120">
        <v>45841.45273597223</v>
      </c>
      <c r="B5" s="121" t="s">
        <v>14504</v>
      </c>
      <c r="C5" s="122"/>
      <c r="D5" s="121" t="s">
        <v>11286</v>
      </c>
      <c r="E5" s="123">
        <v>35614.0</v>
      </c>
      <c r="F5" s="121" t="s">
        <v>425</v>
      </c>
      <c r="G5" s="121" t="s">
        <v>14505</v>
      </c>
      <c r="H5" s="121" t="s">
        <v>14506</v>
      </c>
      <c r="I5" s="121" t="str">
        <f>VLOOKUP(CLEAN(F5),'4-1 World Bank Categories'!$B$4:$C$220,2,FALSE)</f>
        <v>Middle income</v>
      </c>
      <c r="J5" s="121" t="s">
        <v>424</v>
      </c>
      <c r="K5" s="121" t="s">
        <v>14507</v>
      </c>
      <c r="L5" s="121" t="s">
        <v>14508</v>
      </c>
      <c r="M5" s="122"/>
      <c r="N5" s="121"/>
      <c r="O5" s="121"/>
      <c r="P5" s="121" t="s">
        <v>14509</v>
      </c>
      <c r="Q5" s="124" t="s">
        <v>14510</v>
      </c>
      <c r="R5" s="125" t="s">
        <v>7680</v>
      </c>
      <c r="S5" s="126" t="s">
        <v>14504</v>
      </c>
      <c r="T5" s="127"/>
      <c r="U5" s="127"/>
      <c r="V5" s="127"/>
      <c r="W5" s="127"/>
    </row>
    <row r="6" ht="22.5" customHeight="1">
      <c r="A6" s="120">
        <v>45853.250324305554</v>
      </c>
      <c r="B6" s="121" t="s">
        <v>14524</v>
      </c>
      <c r="C6" s="122"/>
      <c r="D6" s="121" t="s">
        <v>11286</v>
      </c>
      <c r="E6" s="123">
        <v>36458.0</v>
      </c>
      <c r="F6" s="121" t="s">
        <v>161</v>
      </c>
      <c r="G6" s="121" t="s">
        <v>14525</v>
      </c>
      <c r="H6" s="121" t="s">
        <v>14526</v>
      </c>
      <c r="I6" s="121" t="str">
        <f>VLOOKUP(CLEAN(F6),'4-1 World Bank Categories'!$B$4:$C$220,2,FALSE)</f>
        <v>Middle income</v>
      </c>
      <c r="J6" s="121" t="s">
        <v>160</v>
      </c>
      <c r="K6" s="121" t="s">
        <v>14507</v>
      </c>
      <c r="L6" s="121" t="s">
        <v>14508</v>
      </c>
      <c r="M6" s="122"/>
      <c r="N6" s="121"/>
      <c r="O6" s="121"/>
      <c r="P6" s="121" t="s">
        <v>14509</v>
      </c>
      <c r="Q6" s="124" t="s">
        <v>14510</v>
      </c>
      <c r="R6" s="125" t="s">
        <v>7680</v>
      </c>
      <c r="S6" s="126" t="s">
        <v>14527</v>
      </c>
      <c r="T6" s="127"/>
      <c r="U6" s="127"/>
      <c r="V6" s="127"/>
      <c r="W6" s="127"/>
    </row>
    <row r="7" ht="22.5" customHeight="1">
      <c r="A7" s="143">
        <v>45859.28665509259</v>
      </c>
      <c r="B7" s="144" t="s">
        <v>1399</v>
      </c>
      <c r="C7" s="144" t="s">
        <v>14537</v>
      </c>
      <c r="D7" s="144" t="s">
        <v>11316</v>
      </c>
      <c r="E7" s="145">
        <v>29178.0</v>
      </c>
      <c r="F7" s="144" t="s">
        <v>550</v>
      </c>
      <c r="G7" s="144" t="s">
        <v>14538</v>
      </c>
      <c r="H7" s="144" t="s">
        <v>14539</v>
      </c>
      <c r="I7" s="121" t="str">
        <f>VLOOKUP(CLEAN(F7),'4-1 World Bank Categories'!$B$4:$C$220,2,FALSE)</f>
        <v>Low income</v>
      </c>
      <c r="J7" s="144" t="s">
        <v>853</v>
      </c>
      <c r="K7" s="144" t="s">
        <v>14531</v>
      </c>
      <c r="L7" s="146">
        <v>46207.0</v>
      </c>
      <c r="M7" s="144"/>
      <c r="N7" s="144"/>
      <c r="O7" s="144"/>
      <c r="P7" s="144" t="s">
        <v>14509</v>
      </c>
      <c r="Q7" s="124" t="s">
        <v>14510</v>
      </c>
      <c r="R7" s="125" t="s">
        <v>7680</v>
      </c>
      <c r="S7" s="140" t="s">
        <v>1399</v>
      </c>
      <c r="T7" s="142">
        <v>29178.0</v>
      </c>
      <c r="U7" s="140" t="s">
        <v>853</v>
      </c>
      <c r="V7" s="140" t="s">
        <v>14536</v>
      </c>
      <c r="W7" s="140"/>
    </row>
    <row r="8" ht="22.5" customHeight="1">
      <c r="A8" s="135">
        <v>45865.1646875</v>
      </c>
      <c r="B8" s="136" t="s">
        <v>910</v>
      </c>
      <c r="C8" s="136"/>
      <c r="D8" s="136" t="s">
        <v>11286</v>
      </c>
      <c r="E8" s="137">
        <v>32229.0</v>
      </c>
      <c r="F8" s="136" t="s">
        <v>132</v>
      </c>
      <c r="G8" s="136" t="s">
        <v>14609</v>
      </c>
      <c r="H8" s="136" t="s">
        <v>14610</v>
      </c>
      <c r="I8" s="121" t="str">
        <f>VLOOKUP(CLEAN(F8),'4-1 World Bank Categories'!$B$4:$C$220,2,FALSE)</f>
        <v>Middle income</v>
      </c>
      <c r="J8" s="136" t="s">
        <v>912</v>
      </c>
      <c r="K8" s="136" t="s">
        <v>14507</v>
      </c>
      <c r="L8" s="136" t="s">
        <v>14508</v>
      </c>
      <c r="M8" s="136"/>
      <c r="N8" s="136"/>
      <c r="O8" s="136"/>
      <c r="P8" s="136" t="s">
        <v>14509</v>
      </c>
      <c r="Q8" s="124" t="s">
        <v>14510</v>
      </c>
      <c r="R8" s="125" t="s">
        <v>14516</v>
      </c>
      <c r="S8" s="140" t="s">
        <v>910</v>
      </c>
      <c r="T8" s="142">
        <v>32229.0</v>
      </c>
      <c r="U8" s="140" t="s">
        <v>912</v>
      </c>
      <c r="V8" s="140" t="s">
        <v>14536</v>
      </c>
      <c r="W8" s="140"/>
    </row>
    <row r="9" ht="22.5" customHeight="1">
      <c r="A9" s="135">
        <v>45870.14152777778</v>
      </c>
      <c r="B9" s="136" t="s">
        <v>1003</v>
      </c>
      <c r="C9" s="136" t="s">
        <v>1003</v>
      </c>
      <c r="D9" s="136" t="s">
        <v>11286</v>
      </c>
      <c r="E9" s="137">
        <v>32847.0</v>
      </c>
      <c r="F9" s="136" t="s">
        <v>192</v>
      </c>
      <c r="G9" s="136" t="s">
        <v>14620</v>
      </c>
      <c r="H9" s="136" t="s">
        <v>14621</v>
      </c>
      <c r="I9" s="121" t="str">
        <f>VLOOKUP(CLEAN(F9),'4-1 World Bank Categories'!$B$4:$C$220,2,FALSE)</f>
        <v>Middle income</v>
      </c>
      <c r="J9" s="136" t="s">
        <v>1005</v>
      </c>
      <c r="K9" s="136" t="s">
        <v>14531</v>
      </c>
      <c r="L9" s="136" t="s">
        <v>14508</v>
      </c>
      <c r="M9" s="136"/>
      <c r="N9" s="136"/>
      <c r="O9" s="136"/>
      <c r="P9" s="136" t="s">
        <v>14509</v>
      </c>
      <c r="Q9" s="124" t="s">
        <v>14510</v>
      </c>
      <c r="R9" s="133" t="s">
        <v>14516</v>
      </c>
      <c r="S9" s="140" t="s">
        <v>1003</v>
      </c>
      <c r="T9" s="142">
        <v>32847.0</v>
      </c>
      <c r="U9" s="140" t="s">
        <v>1005</v>
      </c>
      <c r="V9" s="140" t="s">
        <v>14536</v>
      </c>
      <c r="W9" s="140"/>
    </row>
    <row r="10" ht="22.5" customHeight="1">
      <c r="A10" s="120">
        <v>45874.22958665509</v>
      </c>
      <c r="B10" s="121" t="s">
        <v>14631</v>
      </c>
      <c r="C10" s="122"/>
      <c r="D10" s="121" t="s">
        <v>11286</v>
      </c>
      <c r="E10" s="123">
        <v>28943.0</v>
      </c>
      <c r="F10" s="121" t="s">
        <v>272</v>
      </c>
      <c r="G10" s="121" t="s">
        <v>14632</v>
      </c>
      <c r="H10" s="121" t="s">
        <v>14633</v>
      </c>
      <c r="I10" s="121" t="str">
        <f>VLOOKUP(CLEAN(F10),'4-1 World Bank Categories'!$B$4:$C$220,2,FALSE)</f>
        <v>Low income</v>
      </c>
      <c r="J10" s="121" t="s">
        <v>1129</v>
      </c>
      <c r="K10" s="121" t="s">
        <v>14512</v>
      </c>
      <c r="L10" s="121" t="s">
        <v>14592</v>
      </c>
      <c r="M10" s="122"/>
      <c r="N10" s="121"/>
      <c r="O10" s="121"/>
      <c r="P10" s="121" t="s">
        <v>14509</v>
      </c>
      <c r="Q10" s="124" t="s">
        <v>14510</v>
      </c>
      <c r="R10" s="133" t="s">
        <v>7680</v>
      </c>
      <c r="S10" s="126" t="s">
        <v>14634</v>
      </c>
      <c r="T10" s="127"/>
      <c r="U10" s="127"/>
      <c r="V10" s="127"/>
      <c r="W10" s="127"/>
    </row>
    <row r="11" ht="22.5" customHeight="1">
      <c r="A11" s="135">
        <v>45875.63329861111</v>
      </c>
      <c r="B11" s="136" t="s">
        <v>631</v>
      </c>
      <c r="C11" s="153"/>
      <c r="D11" s="136" t="s">
        <v>11316</v>
      </c>
      <c r="E11" s="137">
        <v>32327.0</v>
      </c>
      <c r="F11" s="136" t="s">
        <v>634</v>
      </c>
      <c r="G11" s="136" t="s">
        <v>266</v>
      </c>
      <c r="H11" s="136" t="s">
        <v>14638</v>
      </c>
      <c r="I11" s="121" t="str">
        <f>VLOOKUP(CLEAN(F11),'4-1 World Bank Categories'!$B$4:$C$220,2,FALSE)</f>
        <v>Middle income</v>
      </c>
      <c r="J11" s="136" t="s">
        <v>633</v>
      </c>
      <c r="K11" s="136" t="s">
        <v>14507</v>
      </c>
      <c r="L11" s="136" t="s">
        <v>14508</v>
      </c>
      <c r="M11" s="136"/>
      <c r="N11" s="136"/>
      <c r="O11" s="136"/>
      <c r="P11" s="136" t="s">
        <v>14509</v>
      </c>
      <c r="Q11" s="124" t="s">
        <v>14510</v>
      </c>
      <c r="R11" s="133" t="s">
        <v>14516</v>
      </c>
      <c r="S11" s="140" t="s">
        <v>631</v>
      </c>
      <c r="T11" s="142">
        <v>32327.0</v>
      </c>
      <c r="U11" s="140" t="s">
        <v>633</v>
      </c>
      <c r="V11" s="140" t="s">
        <v>14536</v>
      </c>
      <c r="W11" s="140"/>
    </row>
    <row r="12" ht="22.5" customHeight="1">
      <c r="A12" s="128">
        <v>45890.98943273148</v>
      </c>
      <c r="B12" s="129" t="s">
        <v>11391</v>
      </c>
      <c r="C12" s="130"/>
      <c r="D12" s="129" t="s">
        <v>11286</v>
      </c>
      <c r="E12" s="131">
        <v>36334.0</v>
      </c>
      <c r="F12" s="129" t="s">
        <v>1320</v>
      </c>
      <c r="G12" s="129" t="s">
        <v>14656</v>
      </c>
      <c r="H12" s="129" t="s">
        <v>14657</v>
      </c>
      <c r="I12" s="121" t="str">
        <f>VLOOKUP(CLEAN(F12),'4-1 World Bank Categories'!$B$4:$C$220,2,FALSE)</f>
        <v>Middle income</v>
      </c>
      <c r="J12" s="129" t="s">
        <v>1323</v>
      </c>
      <c r="K12" s="129" t="s">
        <v>14512</v>
      </c>
      <c r="L12" s="129" t="s">
        <v>14508</v>
      </c>
      <c r="M12" s="130"/>
      <c r="N12" s="129"/>
      <c r="O12" s="129"/>
      <c r="P12" s="129" t="s">
        <v>14509</v>
      </c>
      <c r="Q12" s="124" t="s">
        <v>14510</v>
      </c>
      <c r="R12" s="125" t="s">
        <v>7680</v>
      </c>
      <c r="S12" s="134" t="s">
        <v>1321</v>
      </c>
      <c r="T12" s="127"/>
      <c r="U12" s="127"/>
      <c r="V12" s="127"/>
      <c r="W12" s="127"/>
    </row>
    <row r="13" ht="22.5" customHeight="1">
      <c r="A13" s="135">
        <v>45909.696238425924</v>
      </c>
      <c r="B13" s="136" t="s">
        <v>14697</v>
      </c>
      <c r="C13" s="153"/>
      <c r="D13" s="136" t="s">
        <v>11316</v>
      </c>
      <c r="E13" s="137">
        <v>35302.0</v>
      </c>
      <c r="F13" s="136" t="s">
        <v>14698</v>
      </c>
      <c r="G13" s="136" t="s">
        <v>14699</v>
      </c>
      <c r="H13" s="136" t="s">
        <v>14700</v>
      </c>
      <c r="I13" s="121" t="str">
        <f>VLOOKUP(CLEAN(F13),'4-1 World Bank Categories'!$B$4:$C$220,2,FALSE)</f>
        <v>Middle income</v>
      </c>
      <c r="J13" s="136" t="s">
        <v>7442</v>
      </c>
      <c r="K13" s="136" t="s">
        <v>14531</v>
      </c>
      <c r="L13" s="136" t="s">
        <v>14508</v>
      </c>
      <c r="M13" s="136"/>
      <c r="N13" s="136"/>
      <c r="O13" s="136"/>
      <c r="P13" s="136" t="s">
        <v>14509</v>
      </c>
      <c r="Q13" s="124" t="s">
        <v>14510</v>
      </c>
      <c r="R13" s="125" t="s">
        <v>7680</v>
      </c>
      <c r="S13" s="140" t="s">
        <v>7441</v>
      </c>
      <c r="T13" s="142">
        <v>35302.0</v>
      </c>
      <c r="U13" s="140" t="s">
        <v>7442</v>
      </c>
      <c r="V13" s="140" t="s">
        <v>14586</v>
      </c>
      <c r="W13" s="140"/>
    </row>
    <row r="14" ht="22.5" customHeight="1">
      <c r="A14" s="135">
        <v>45918.574583333335</v>
      </c>
      <c r="B14" s="136" t="s">
        <v>14708</v>
      </c>
      <c r="C14" s="136" t="s">
        <v>14709</v>
      </c>
      <c r="D14" s="136" t="s">
        <v>11286</v>
      </c>
      <c r="E14" s="137">
        <v>34006.0</v>
      </c>
      <c r="F14" s="136" t="s">
        <v>272</v>
      </c>
      <c r="G14" s="136" t="s">
        <v>14710</v>
      </c>
      <c r="H14" s="136" t="s">
        <v>14711</v>
      </c>
      <c r="I14" s="121" t="str">
        <f>VLOOKUP(CLEAN(#REF!),'4-1 World Bank Categories'!$B$4:$C$220,2,FALSE)</f>
        <v>#REF!</v>
      </c>
      <c r="J14" s="136" t="s">
        <v>603</v>
      </c>
      <c r="K14" s="136" t="s">
        <v>14507</v>
      </c>
      <c r="L14" s="136" t="s">
        <v>14508</v>
      </c>
      <c r="M14" s="136"/>
      <c r="N14" s="136"/>
      <c r="O14" s="136"/>
      <c r="P14" s="136" t="s">
        <v>14509</v>
      </c>
      <c r="Q14" s="124" t="s">
        <v>14510</v>
      </c>
      <c r="R14" s="133" t="s">
        <v>7680</v>
      </c>
      <c r="S14" s="140" t="s">
        <v>14712</v>
      </c>
      <c r="T14" s="142">
        <v>34006.0</v>
      </c>
      <c r="U14" s="140" t="s">
        <v>603</v>
      </c>
      <c r="V14" s="140" t="s">
        <v>14694</v>
      </c>
      <c r="W14" s="140"/>
    </row>
    <row r="15" ht="22.5" customHeight="1">
      <c r="A15" s="135">
        <v>45927.903912037036</v>
      </c>
      <c r="B15" s="136" t="s">
        <v>1690</v>
      </c>
      <c r="C15" s="153"/>
      <c r="D15" s="136" t="s">
        <v>11286</v>
      </c>
      <c r="E15" s="137">
        <v>35457.0</v>
      </c>
      <c r="F15" s="136" t="s">
        <v>634</v>
      </c>
      <c r="G15" s="136" t="s">
        <v>266</v>
      </c>
      <c r="H15" s="136" t="s">
        <v>14738</v>
      </c>
      <c r="I15" s="121" t="str">
        <f>VLOOKUP(CLEAN(F15),'4-1 World Bank Categories'!$B$4:$C$220,2,FALSE)</f>
        <v>Middle income</v>
      </c>
      <c r="J15" s="136" t="s">
        <v>1692</v>
      </c>
      <c r="K15" s="136" t="s">
        <v>14507</v>
      </c>
      <c r="L15" s="136" t="s">
        <v>14592</v>
      </c>
      <c r="M15" s="156"/>
      <c r="N15" s="136"/>
      <c r="O15" s="136"/>
      <c r="P15" s="136" t="s">
        <v>14509</v>
      </c>
      <c r="Q15" s="124" t="s">
        <v>14510</v>
      </c>
      <c r="R15" s="125" t="s">
        <v>14516</v>
      </c>
      <c r="S15" s="140" t="s">
        <v>1690</v>
      </c>
      <c r="T15" s="142">
        <v>35457.0</v>
      </c>
      <c r="U15" s="140" t="s">
        <v>1692</v>
      </c>
      <c r="V15" s="140" t="s">
        <v>14536</v>
      </c>
      <c r="W15" s="140"/>
    </row>
    <row r="16" ht="22.5" customHeight="1">
      <c r="A16" s="120">
        <v>45927.983740509255</v>
      </c>
      <c r="B16" s="121" t="s">
        <v>14739</v>
      </c>
      <c r="C16" s="122"/>
      <c r="D16" s="121" t="s">
        <v>11316</v>
      </c>
      <c r="E16" s="123">
        <v>31257.0</v>
      </c>
      <c r="F16" s="121" t="s">
        <v>1940</v>
      </c>
      <c r="G16" s="121" t="s">
        <v>14740</v>
      </c>
      <c r="H16" s="121" t="s">
        <v>14741</v>
      </c>
      <c r="I16" s="121" t="str">
        <f>VLOOKUP(CLEAN(F16),'4-1 World Bank Categories'!$B$4:$C$220,2,FALSE)</f>
        <v>High income</v>
      </c>
      <c r="J16" s="121" t="s">
        <v>1938</v>
      </c>
      <c r="K16" s="121" t="s">
        <v>14512</v>
      </c>
      <c r="L16" s="121" t="s">
        <v>14508</v>
      </c>
      <c r="M16" s="122"/>
      <c r="N16" s="121"/>
      <c r="O16" s="121"/>
      <c r="P16" s="121" t="s">
        <v>14509</v>
      </c>
      <c r="Q16" s="124" t="s">
        <v>14510</v>
      </c>
      <c r="R16" s="133" t="s">
        <v>7680</v>
      </c>
      <c r="S16" s="126" t="s">
        <v>14739</v>
      </c>
      <c r="T16" s="127"/>
      <c r="U16" s="127"/>
      <c r="V16" s="127"/>
      <c r="W16" s="127"/>
    </row>
    <row r="17" ht="22.5" customHeight="1">
      <c r="A17" s="135">
        <v>45928.77141203704</v>
      </c>
      <c r="B17" s="136" t="s">
        <v>14742</v>
      </c>
      <c r="C17" s="136"/>
      <c r="D17" s="136" t="s">
        <v>11316</v>
      </c>
      <c r="E17" s="137">
        <v>38475.0</v>
      </c>
      <c r="F17" s="136" t="s">
        <v>14743</v>
      </c>
      <c r="G17" s="136" t="s">
        <v>14744</v>
      </c>
      <c r="H17" s="136" t="s">
        <v>11517</v>
      </c>
      <c r="I17" s="121" t="str">
        <f>VLOOKUP(CLEAN(F17),'4-1 World Bank Categories'!$B$4:$C$220,2,FALSE)</f>
        <v>High income</v>
      </c>
      <c r="J17" s="136" t="s">
        <v>1972</v>
      </c>
      <c r="K17" s="136" t="s">
        <v>14507</v>
      </c>
      <c r="L17" s="136" t="s">
        <v>14745</v>
      </c>
      <c r="M17" s="136" t="s">
        <v>14746</v>
      </c>
      <c r="N17" s="136"/>
      <c r="O17" s="136"/>
      <c r="P17" s="136" t="s">
        <v>14509</v>
      </c>
      <c r="Q17" s="124" t="s">
        <v>14510</v>
      </c>
      <c r="R17" s="125" t="s">
        <v>14516</v>
      </c>
      <c r="S17" s="140" t="s">
        <v>1970</v>
      </c>
      <c r="T17" s="142">
        <v>38475.0</v>
      </c>
      <c r="U17" s="140" t="s">
        <v>1972</v>
      </c>
      <c r="V17" s="140" t="s">
        <v>14586</v>
      </c>
      <c r="W17" s="140"/>
    </row>
    <row r="18" ht="22.5" customHeight="1">
      <c r="A18" s="135">
        <v>45929.06704861111</v>
      </c>
      <c r="B18" s="136" t="s">
        <v>14747</v>
      </c>
      <c r="C18" s="136"/>
      <c r="D18" s="136" t="s">
        <v>11286</v>
      </c>
      <c r="E18" s="137">
        <v>35435.0</v>
      </c>
      <c r="F18" s="136" t="s">
        <v>1540</v>
      </c>
      <c r="G18" s="136" t="s">
        <v>14748</v>
      </c>
      <c r="H18" s="136" t="s">
        <v>142</v>
      </c>
      <c r="I18" s="121" t="str">
        <f>VLOOKUP(CLEAN(F18),'4-1 World Bank Categories'!$B$4:$C$220,2,FALSE)</f>
        <v>Middle income</v>
      </c>
      <c r="J18" s="136" t="s">
        <v>14749</v>
      </c>
      <c r="K18" s="136" t="s">
        <v>14507</v>
      </c>
      <c r="L18" s="136" t="s">
        <v>14508</v>
      </c>
      <c r="M18" s="156"/>
      <c r="N18" s="136"/>
      <c r="O18" s="136"/>
      <c r="P18" s="136" t="s">
        <v>14509</v>
      </c>
      <c r="Q18" s="124" t="s">
        <v>14510</v>
      </c>
      <c r="R18" s="133" t="s">
        <v>7680</v>
      </c>
      <c r="S18" s="140" t="s">
        <v>1984</v>
      </c>
      <c r="T18" s="142">
        <v>35435.0</v>
      </c>
      <c r="U18" s="140" t="s">
        <v>1986</v>
      </c>
      <c r="V18" s="140" t="s">
        <v>14567</v>
      </c>
      <c r="W18" s="140"/>
    </row>
    <row r="19" ht="22.5" customHeight="1">
      <c r="A19" s="135">
        <v>45930.647893518515</v>
      </c>
      <c r="B19" s="136" t="s">
        <v>2048</v>
      </c>
      <c r="C19" s="136"/>
      <c r="D19" s="136" t="s">
        <v>11286</v>
      </c>
      <c r="E19" s="137">
        <v>25119.0</v>
      </c>
      <c r="F19" s="136" t="s">
        <v>448</v>
      </c>
      <c r="G19" s="136" t="s">
        <v>14756</v>
      </c>
      <c r="H19" s="136" t="s">
        <v>12193</v>
      </c>
      <c r="I19" s="121" t="str">
        <f>VLOOKUP(CLEAN(F19),'4-1 World Bank Categories'!$B$4:$C$220,2,FALSE)</f>
        <v>Middle income</v>
      </c>
      <c r="J19" s="136" t="s">
        <v>12356</v>
      </c>
      <c r="K19" s="136" t="s">
        <v>14507</v>
      </c>
      <c r="L19" s="136" t="s">
        <v>14508</v>
      </c>
      <c r="M19" s="136"/>
      <c r="N19" s="136"/>
      <c r="O19" s="136"/>
      <c r="P19" s="136" t="s">
        <v>14509</v>
      </c>
      <c r="Q19" s="157" t="s">
        <v>14510</v>
      </c>
      <c r="R19" s="125" t="s">
        <v>7680</v>
      </c>
      <c r="S19" s="140" t="s">
        <v>2048</v>
      </c>
      <c r="T19" s="158">
        <v>25119.0</v>
      </c>
      <c r="U19" s="140" t="s">
        <v>2050</v>
      </c>
      <c r="V19" s="140"/>
      <c r="W19" s="140"/>
    </row>
    <row r="20" ht="22.5" customHeight="1">
      <c r="A20" s="135">
        <v>45932.03570601852</v>
      </c>
      <c r="B20" s="136" t="s">
        <v>2090</v>
      </c>
      <c r="C20" s="136" t="s">
        <v>14764</v>
      </c>
      <c r="D20" s="136" t="s">
        <v>11316</v>
      </c>
      <c r="E20" s="137">
        <v>31339.0</v>
      </c>
      <c r="F20" s="136" t="s">
        <v>743</v>
      </c>
      <c r="G20" s="136" t="s">
        <v>14765</v>
      </c>
      <c r="H20" s="136" t="s">
        <v>14766</v>
      </c>
      <c r="I20" s="121" t="str">
        <f>VLOOKUP(CLEAN(F20),'4-1 World Bank Categories'!$B$4:$C$220,2,FALSE)</f>
        <v>Low income</v>
      </c>
      <c r="J20" s="136" t="s">
        <v>2092</v>
      </c>
      <c r="K20" s="136" t="s">
        <v>14507</v>
      </c>
      <c r="L20" s="136" t="s">
        <v>14508</v>
      </c>
      <c r="M20" s="136"/>
      <c r="N20" s="136"/>
      <c r="O20" s="136"/>
      <c r="P20" s="136" t="s">
        <v>14509</v>
      </c>
      <c r="Q20" s="124" t="s">
        <v>14510</v>
      </c>
      <c r="R20" s="125" t="s">
        <v>7680</v>
      </c>
      <c r="S20" s="140" t="s">
        <v>2090</v>
      </c>
      <c r="T20" s="142">
        <v>31339.0</v>
      </c>
      <c r="U20" s="140" t="s">
        <v>2092</v>
      </c>
      <c r="V20" s="140" t="s">
        <v>14536</v>
      </c>
      <c r="W20" s="140"/>
    </row>
    <row r="21" ht="22.5" customHeight="1">
      <c r="A21" s="135">
        <v>45933.67369212963</v>
      </c>
      <c r="B21" s="136" t="s">
        <v>2032</v>
      </c>
      <c r="C21" s="136" t="s">
        <v>14775</v>
      </c>
      <c r="D21" s="136" t="s">
        <v>11286</v>
      </c>
      <c r="E21" s="137">
        <v>36659.0</v>
      </c>
      <c r="F21" s="136" t="s">
        <v>634</v>
      </c>
      <c r="G21" s="136" t="s">
        <v>14774</v>
      </c>
      <c r="H21" s="136" t="s">
        <v>11591</v>
      </c>
      <c r="I21" s="121" t="str">
        <f>VLOOKUP(CLEAN(F21),'4-1 World Bank Categories'!$B$4:$C$220,2,FALSE)</f>
        <v>Middle income</v>
      </c>
      <c r="J21" s="136" t="s">
        <v>2034</v>
      </c>
      <c r="K21" s="136" t="s">
        <v>14512</v>
      </c>
      <c r="L21" s="136" t="s">
        <v>14585</v>
      </c>
      <c r="M21" s="136"/>
      <c r="N21" s="136"/>
      <c r="O21" s="136"/>
      <c r="P21" s="136" t="s">
        <v>14509</v>
      </c>
      <c r="Q21" s="124" t="s">
        <v>14510</v>
      </c>
      <c r="R21" s="125" t="s">
        <v>7680</v>
      </c>
      <c r="S21" s="140" t="s">
        <v>2032</v>
      </c>
      <c r="T21" s="142">
        <v>36659.0</v>
      </c>
      <c r="U21" s="140" t="s">
        <v>2034</v>
      </c>
      <c r="V21" s="140" t="s">
        <v>14536</v>
      </c>
      <c r="W21" s="140"/>
    </row>
    <row r="22" ht="22.5" customHeight="1">
      <c r="A22" s="135">
        <v>45943.15556712963</v>
      </c>
      <c r="B22" s="136" t="s">
        <v>14792</v>
      </c>
      <c r="C22" s="136"/>
      <c r="D22" s="136" t="s">
        <v>11316</v>
      </c>
      <c r="E22" s="137">
        <v>26224.0</v>
      </c>
      <c r="F22" s="136" t="s">
        <v>918</v>
      </c>
      <c r="G22" s="136" t="s">
        <v>14793</v>
      </c>
      <c r="H22" s="136" t="s">
        <v>14794</v>
      </c>
      <c r="I22" s="121" t="str">
        <f>VLOOKUP(CLEAN(F22),'4-1 World Bank Categories'!$B$4:$C$220,2,FALSE)</f>
        <v>Middle income</v>
      </c>
      <c r="J22" s="136" t="s">
        <v>14795</v>
      </c>
      <c r="K22" s="136" t="s">
        <v>14507</v>
      </c>
      <c r="L22" s="136" t="s">
        <v>14508</v>
      </c>
      <c r="M22" s="136" t="s">
        <v>14796</v>
      </c>
      <c r="N22" s="136"/>
      <c r="O22" s="136"/>
      <c r="P22" s="136" t="s">
        <v>14509</v>
      </c>
      <c r="Q22" s="124" t="s">
        <v>14510</v>
      </c>
      <c r="R22" s="125" t="s">
        <v>136</v>
      </c>
      <c r="S22" s="140" t="s">
        <v>1878</v>
      </c>
      <c r="T22" s="142">
        <v>26224.0</v>
      </c>
      <c r="U22" s="140" t="s">
        <v>1880</v>
      </c>
      <c r="V22" s="140" t="s">
        <v>14586</v>
      </c>
      <c r="W22" s="140"/>
    </row>
    <row r="23" ht="22.5" customHeight="1">
      <c r="A23" s="135">
        <v>45946.59688657407</v>
      </c>
      <c r="B23" s="136" t="s">
        <v>14799</v>
      </c>
      <c r="C23" s="136"/>
      <c r="D23" s="136" t="s">
        <v>11286</v>
      </c>
      <c r="E23" s="137">
        <v>37372.0</v>
      </c>
      <c r="F23" s="136" t="s">
        <v>3518</v>
      </c>
      <c r="G23" s="136" t="s">
        <v>14800</v>
      </c>
      <c r="H23" s="136" t="s">
        <v>11682</v>
      </c>
      <c r="I23" s="121" t="str">
        <f>VLOOKUP(CLEAN(F23),'4-1 World Bank Categories'!$B$4:$C$220,2,FALSE)</f>
        <v>High income</v>
      </c>
      <c r="J23" s="136" t="s">
        <v>2499</v>
      </c>
      <c r="K23" s="136" t="s">
        <v>14507</v>
      </c>
      <c r="L23" s="136" t="s">
        <v>14508</v>
      </c>
      <c r="M23" s="136"/>
      <c r="N23" s="136"/>
      <c r="O23" s="136"/>
      <c r="P23" s="136" t="s">
        <v>14509</v>
      </c>
      <c r="Q23" s="124" t="s">
        <v>14510</v>
      </c>
      <c r="R23" s="125" t="s">
        <v>7680</v>
      </c>
      <c r="S23" s="140" t="s">
        <v>14801</v>
      </c>
      <c r="T23" s="142">
        <v>37372.0</v>
      </c>
      <c r="U23" s="140" t="s">
        <v>2499</v>
      </c>
      <c r="V23" s="140" t="s">
        <v>14586</v>
      </c>
      <c r="W23" s="140"/>
    </row>
    <row r="24" ht="22.5" customHeight="1">
      <c r="A24" s="143">
        <v>45947.178981481484</v>
      </c>
      <c r="B24" s="144" t="s">
        <v>2515</v>
      </c>
      <c r="C24" s="144"/>
      <c r="D24" s="144" t="s">
        <v>11316</v>
      </c>
      <c r="E24" s="145">
        <v>33297.0</v>
      </c>
      <c r="F24" s="136" t="s">
        <v>675</v>
      </c>
      <c r="G24" s="144" t="s">
        <v>14809</v>
      </c>
      <c r="H24" s="144" t="s">
        <v>562</v>
      </c>
      <c r="I24" s="121" t="str">
        <f>VLOOKUP(CLEAN(F24),'4-1 World Bank Categories'!$B$4:$C$220,2,FALSE)</f>
        <v>Low income</v>
      </c>
      <c r="J24" s="144" t="s">
        <v>2517</v>
      </c>
      <c r="K24" s="144" t="s">
        <v>14507</v>
      </c>
      <c r="L24" s="144" t="s">
        <v>14508</v>
      </c>
      <c r="M24" s="144"/>
      <c r="N24" s="144"/>
      <c r="O24" s="144"/>
      <c r="P24" s="144" t="s">
        <v>14509</v>
      </c>
      <c r="Q24" s="124" t="s">
        <v>14510</v>
      </c>
      <c r="R24" s="133" t="s">
        <v>7680</v>
      </c>
      <c r="S24" s="140" t="s">
        <v>2515</v>
      </c>
      <c r="T24" s="142">
        <v>33297.0</v>
      </c>
      <c r="U24" s="140" t="s">
        <v>2517</v>
      </c>
      <c r="V24" s="140" t="s">
        <v>14536</v>
      </c>
      <c r="W24" s="140"/>
    </row>
    <row r="25" ht="22.5" customHeight="1">
      <c r="A25" s="135">
        <v>45947.31332175926</v>
      </c>
      <c r="B25" s="136" t="s">
        <v>14812</v>
      </c>
      <c r="C25" s="136"/>
      <c r="D25" s="136" t="s">
        <v>11286</v>
      </c>
      <c r="E25" s="137">
        <v>36417.0</v>
      </c>
      <c r="F25" s="136" t="s">
        <v>706</v>
      </c>
      <c r="G25" s="136" t="s">
        <v>14813</v>
      </c>
      <c r="H25" s="136" t="s">
        <v>14814</v>
      </c>
      <c r="I25" s="121" t="str">
        <f>VLOOKUP(CLEAN(F25),'4-1 World Bank Categories'!$B$4:$C$220,2,FALSE)</f>
        <v>Middle income</v>
      </c>
      <c r="J25" s="136" t="s">
        <v>2562</v>
      </c>
      <c r="K25" s="136" t="s">
        <v>14507</v>
      </c>
      <c r="L25" s="136" t="s">
        <v>14508</v>
      </c>
      <c r="M25" s="136"/>
      <c r="N25" s="136"/>
      <c r="O25" s="136"/>
      <c r="P25" s="136" t="s">
        <v>14509</v>
      </c>
      <c r="Q25" s="124" t="s">
        <v>14510</v>
      </c>
      <c r="R25" s="125" t="s">
        <v>7680</v>
      </c>
      <c r="S25" s="140" t="s">
        <v>14815</v>
      </c>
      <c r="T25" s="142">
        <v>36417.0</v>
      </c>
      <c r="U25" s="140" t="s">
        <v>2562</v>
      </c>
      <c r="V25" s="140" t="s">
        <v>14536</v>
      </c>
      <c r="W25" s="140"/>
    </row>
    <row r="26" ht="22.5" customHeight="1">
      <c r="A26" s="135">
        <v>45947.31334490741</v>
      </c>
      <c r="B26" s="136" t="s">
        <v>14816</v>
      </c>
      <c r="C26" s="136"/>
      <c r="D26" s="136" t="s">
        <v>11286</v>
      </c>
      <c r="E26" s="137">
        <v>37086.0</v>
      </c>
      <c r="F26" s="136" t="s">
        <v>5440</v>
      </c>
      <c r="G26" s="136" t="s">
        <v>14817</v>
      </c>
      <c r="H26" s="136" t="s">
        <v>12950</v>
      </c>
      <c r="I26" s="121" t="str">
        <f>VLOOKUP(CLEAN(F26),'4-1 World Bank Categories'!$B$4:$C$220,2,FALSE)</f>
        <v>Middle income</v>
      </c>
      <c r="J26" s="136" t="s">
        <v>2558</v>
      </c>
      <c r="K26" s="136" t="s">
        <v>14507</v>
      </c>
      <c r="L26" s="136" t="s">
        <v>14508</v>
      </c>
      <c r="M26" s="136"/>
      <c r="N26" s="136"/>
      <c r="O26" s="136"/>
      <c r="P26" s="136" t="s">
        <v>14509</v>
      </c>
      <c r="Q26" s="124" t="s">
        <v>14510</v>
      </c>
      <c r="R26" s="125" t="s">
        <v>7680</v>
      </c>
      <c r="S26" s="140" t="s">
        <v>14818</v>
      </c>
      <c r="T26" s="142">
        <v>37086.0</v>
      </c>
      <c r="U26" s="140" t="s">
        <v>2558</v>
      </c>
      <c r="V26" s="140" t="s">
        <v>14586</v>
      </c>
      <c r="W26" s="140"/>
    </row>
    <row r="27" ht="22.5" customHeight="1">
      <c r="A27" s="135">
        <v>45947.313368055555</v>
      </c>
      <c r="B27" s="136" t="s">
        <v>2551</v>
      </c>
      <c r="C27" s="136"/>
      <c r="D27" s="136" t="s">
        <v>11286</v>
      </c>
      <c r="E27" s="137">
        <v>33994.0</v>
      </c>
      <c r="F27" s="136" t="s">
        <v>706</v>
      </c>
      <c r="G27" s="136" t="s">
        <v>14813</v>
      </c>
      <c r="H27" s="136" t="s">
        <v>14819</v>
      </c>
      <c r="I27" s="121" t="str">
        <f>VLOOKUP(CLEAN(F27),'4-1 World Bank Categories'!$B$4:$C$220,2,FALSE)</f>
        <v>Middle income</v>
      </c>
      <c r="J27" s="136" t="s">
        <v>2553</v>
      </c>
      <c r="K27" s="136" t="s">
        <v>14507</v>
      </c>
      <c r="L27" s="136" t="s">
        <v>14508</v>
      </c>
      <c r="M27" s="136"/>
      <c r="N27" s="136"/>
      <c r="O27" s="136"/>
      <c r="P27" s="136" t="s">
        <v>14509</v>
      </c>
      <c r="Q27" s="124" t="s">
        <v>14510</v>
      </c>
      <c r="R27" s="133" t="s">
        <v>7680</v>
      </c>
      <c r="S27" s="140" t="s">
        <v>2551</v>
      </c>
      <c r="T27" s="142">
        <v>33994.0</v>
      </c>
      <c r="U27" s="140" t="s">
        <v>2553</v>
      </c>
      <c r="V27" s="140" t="s">
        <v>14536</v>
      </c>
      <c r="W27" s="140"/>
    </row>
    <row r="28" ht="22.5" customHeight="1">
      <c r="A28" s="135">
        <v>45948.29701388889</v>
      </c>
      <c r="B28" s="136" t="s">
        <v>2594</v>
      </c>
      <c r="C28" s="153"/>
      <c r="D28" s="136" t="s">
        <v>11316</v>
      </c>
      <c r="E28" s="137">
        <v>34126.0</v>
      </c>
      <c r="F28" s="136" t="s">
        <v>14409</v>
      </c>
      <c r="G28" s="136" t="s">
        <v>14825</v>
      </c>
      <c r="H28" s="136" t="s">
        <v>12278</v>
      </c>
      <c r="I28" s="121" t="str">
        <f>VLOOKUP(CLEAN(F28),'4-1 World Bank Categories'!$B$4:$C$220,2,FALSE)</f>
        <v>Middle income</v>
      </c>
      <c r="J28" s="136" t="s">
        <v>2596</v>
      </c>
      <c r="K28" s="136" t="s">
        <v>14507</v>
      </c>
      <c r="L28" s="136" t="s">
        <v>14508</v>
      </c>
      <c r="M28" s="136"/>
      <c r="N28" s="136"/>
      <c r="O28" s="136"/>
      <c r="P28" s="136" t="s">
        <v>14509</v>
      </c>
      <c r="Q28" s="124" t="s">
        <v>14510</v>
      </c>
      <c r="R28" s="133" t="s">
        <v>7680</v>
      </c>
      <c r="S28" s="140" t="s">
        <v>2594</v>
      </c>
      <c r="T28" s="142">
        <v>34126.0</v>
      </c>
      <c r="U28" s="140" t="s">
        <v>2596</v>
      </c>
      <c r="V28" s="140" t="s">
        <v>14536</v>
      </c>
      <c r="W28" s="140"/>
    </row>
    <row r="29" ht="22.5" customHeight="1">
      <c r="A29" s="135">
        <v>45948.80013888889</v>
      </c>
      <c r="B29" s="136" t="s">
        <v>14827</v>
      </c>
      <c r="C29" s="136" t="s">
        <v>14828</v>
      </c>
      <c r="D29" s="136" t="s">
        <v>11286</v>
      </c>
      <c r="E29" s="137">
        <v>34099.0</v>
      </c>
      <c r="F29" s="136" t="s">
        <v>14415</v>
      </c>
      <c r="G29" s="136" t="s">
        <v>14829</v>
      </c>
      <c r="H29" s="136" t="s">
        <v>14830</v>
      </c>
      <c r="I29" s="121" t="str">
        <f>VLOOKUP(CLEAN(F29),'4-1 World Bank Categories'!$B$4:$C$220,2,FALSE)</f>
        <v>Middle income</v>
      </c>
      <c r="J29" s="136" t="s">
        <v>2618</v>
      </c>
      <c r="K29" s="136" t="s">
        <v>14507</v>
      </c>
      <c r="L29" s="136" t="s">
        <v>14508</v>
      </c>
      <c r="M29" s="136"/>
      <c r="N29" s="136"/>
      <c r="O29" s="136"/>
      <c r="P29" s="136" t="s">
        <v>14509</v>
      </c>
      <c r="Q29" s="124" t="s">
        <v>14510</v>
      </c>
      <c r="R29" s="133" t="s">
        <v>7680</v>
      </c>
      <c r="S29" s="140" t="s">
        <v>14831</v>
      </c>
      <c r="T29" s="142">
        <v>34099.0</v>
      </c>
      <c r="U29" s="140" t="s">
        <v>2618</v>
      </c>
      <c r="V29" s="140" t="s">
        <v>14586</v>
      </c>
      <c r="W29" s="140"/>
    </row>
    <row r="30" ht="22.5" customHeight="1">
      <c r="A30" s="135">
        <v>45949.128912037035</v>
      </c>
      <c r="B30" s="136" t="s">
        <v>14835</v>
      </c>
      <c r="C30" s="153"/>
      <c r="D30" s="136" t="s">
        <v>11286</v>
      </c>
      <c r="E30" s="137">
        <v>36381.0</v>
      </c>
      <c r="F30" s="136" t="s">
        <v>14415</v>
      </c>
      <c r="G30" s="136" t="s">
        <v>14836</v>
      </c>
      <c r="H30" s="136" t="s">
        <v>14837</v>
      </c>
      <c r="I30" s="121" t="str">
        <f>VLOOKUP(CLEAN(F30),'4-1 World Bank Categories'!$B$4:$C$220,2,FALSE)</f>
        <v>Middle income</v>
      </c>
      <c r="J30" s="136" t="s">
        <v>2655</v>
      </c>
      <c r="K30" s="136" t="s">
        <v>14507</v>
      </c>
      <c r="L30" s="136" t="s">
        <v>14508</v>
      </c>
      <c r="M30" s="136"/>
      <c r="N30" s="136"/>
      <c r="O30" s="136"/>
      <c r="P30" s="136" t="s">
        <v>14509</v>
      </c>
      <c r="Q30" s="124" t="s">
        <v>14510</v>
      </c>
      <c r="R30" s="133" t="s">
        <v>7680</v>
      </c>
      <c r="S30" s="140" t="s">
        <v>14835</v>
      </c>
      <c r="T30" s="142">
        <v>36381.0</v>
      </c>
      <c r="U30" s="140" t="s">
        <v>2655</v>
      </c>
      <c r="V30" s="140" t="s">
        <v>14536</v>
      </c>
      <c r="W30" s="140"/>
    </row>
    <row r="31" ht="22.5" customHeight="1">
      <c r="A31" s="135">
        <v>45949.23201388889</v>
      </c>
      <c r="B31" s="136" t="s">
        <v>2659</v>
      </c>
      <c r="C31" s="153"/>
      <c r="D31" s="136" t="s">
        <v>11286</v>
      </c>
      <c r="E31" s="137">
        <v>37412.0</v>
      </c>
      <c r="F31" s="136" t="s">
        <v>14409</v>
      </c>
      <c r="G31" s="136" t="s">
        <v>14825</v>
      </c>
      <c r="H31" s="136" t="s">
        <v>12050</v>
      </c>
      <c r="I31" s="121" t="str">
        <f>VLOOKUP(CLEAN(F31),'4-1 World Bank Categories'!$B$4:$C$220,2,FALSE)</f>
        <v>Middle income</v>
      </c>
      <c r="J31" s="136" t="s">
        <v>2661</v>
      </c>
      <c r="K31" s="136" t="s">
        <v>14507</v>
      </c>
      <c r="L31" s="136" t="s">
        <v>14508</v>
      </c>
      <c r="M31" s="136"/>
      <c r="N31" s="136"/>
      <c r="O31" s="136"/>
      <c r="P31" s="136" t="s">
        <v>14509</v>
      </c>
      <c r="Q31" s="124" t="s">
        <v>14510</v>
      </c>
      <c r="R31" s="125" t="s">
        <v>7680</v>
      </c>
      <c r="S31" s="140" t="s">
        <v>2659</v>
      </c>
      <c r="T31" s="142">
        <v>37412.0</v>
      </c>
      <c r="U31" s="140" t="s">
        <v>2661</v>
      </c>
      <c r="V31" s="140" t="s">
        <v>14536</v>
      </c>
      <c r="W31" s="140"/>
    </row>
    <row r="32" ht="22.5" customHeight="1">
      <c r="A32" s="135">
        <v>45950.12636574074</v>
      </c>
      <c r="B32" s="136" t="s">
        <v>14839</v>
      </c>
      <c r="C32" s="153"/>
      <c r="D32" s="136" t="s">
        <v>11316</v>
      </c>
      <c r="E32" s="137">
        <v>28979.0</v>
      </c>
      <c r="F32" s="136" t="s">
        <v>918</v>
      </c>
      <c r="G32" s="136" t="s">
        <v>14840</v>
      </c>
      <c r="H32" s="136" t="s">
        <v>14841</v>
      </c>
      <c r="I32" s="121" t="str">
        <f>VLOOKUP(CLEAN(F32),'4-1 World Bank Categories'!$B$4:$C$220,2,FALSE)</f>
        <v>Middle income</v>
      </c>
      <c r="J32" s="136" t="s">
        <v>2694</v>
      </c>
      <c r="K32" s="136" t="s">
        <v>14507</v>
      </c>
      <c r="L32" s="136" t="s">
        <v>14508</v>
      </c>
      <c r="M32" s="136" t="s">
        <v>14842</v>
      </c>
      <c r="N32" s="136"/>
      <c r="O32" s="136"/>
      <c r="P32" s="136" t="s">
        <v>14509</v>
      </c>
      <c r="Q32" s="124" t="s">
        <v>14510</v>
      </c>
      <c r="R32" s="125" t="s">
        <v>14516</v>
      </c>
      <c r="S32" s="140" t="s">
        <v>2692</v>
      </c>
      <c r="T32" s="142">
        <v>28979.0</v>
      </c>
      <c r="U32" s="140" t="s">
        <v>2694</v>
      </c>
      <c r="V32" s="140" t="s">
        <v>14586</v>
      </c>
      <c r="W32" s="140"/>
    </row>
    <row r="33" ht="22.5" customHeight="1">
      <c r="A33" s="135">
        <v>45950.13379629629</v>
      </c>
      <c r="B33" s="136" t="s">
        <v>14843</v>
      </c>
      <c r="C33" s="153"/>
      <c r="D33" s="136" t="s">
        <v>11316</v>
      </c>
      <c r="E33" s="137">
        <v>27390.0</v>
      </c>
      <c r="F33" s="136" t="s">
        <v>314</v>
      </c>
      <c r="G33" s="136" t="s">
        <v>14844</v>
      </c>
      <c r="H33" s="136" t="s">
        <v>13327</v>
      </c>
      <c r="I33" s="121" t="str">
        <f>VLOOKUP(CLEAN(F33),'4-1 World Bank Categories'!$B$4:$C$220,2,FALSE)</f>
        <v>Middle income</v>
      </c>
      <c r="J33" s="136" t="s">
        <v>3453</v>
      </c>
      <c r="K33" s="136" t="s">
        <v>14507</v>
      </c>
      <c r="L33" s="136" t="s">
        <v>14508</v>
      </c>
      <c r="M33" s="136"/>
      <c r="N33" s="136"/>
      <c r="O33" s="136"/>
      <c r="P33" s="136" t="s">
        <v>14509</v>
      </c>
      <c r="Q33" s="124" t="s">
        <v>14510</v>
      </c>
      <c r="R33" s="133" t="s">
        <v>7680</v>
      </c>
      <c r="S33" s="140" t="s">
        <v>3451</v>
      </c>
      <c r="T33" s="142">
        <v>27390.0</v>
      </c>
      <c r="U33" s="140" t="s">
        <v>3453</v>
      </c>
      <c r="V33" s="140" t="s">
        <v>14586</v>
      </c>
      <c r="W33" s="140"/>
    </row>
    <row r="34" ht="22.5" customHeight="1">
      <c r="A34" s="135">
        <v>45951.21988425926</v>
      </c>
      <c r="B34" s="136" t="s">
        <v>2721</v>
      </c>
      <c r="C34" s="136" t="s">
        <v>13253</v>
      </c>
      <c r="D34" s="136" t="s">
        <v>11316</v>
      </c>
      <c r="E34" s="137">
        <v>38579.0</v>
      </c>
      <c r="F34" s="136" t="s">
        <v>314</v>
      </c>
      <c r="G34" s="136" t="s">
        <v>14847</v>
      </c>
      <c r="H34" s="136" t="s">
        <v>246</v>
      </c>
      <c r="I34" s="121" t="str">
        <f>VLOOKUP(CLEAN(F34),'4-1 World Bank Categories'!$B$4:$C$220,2,FALSE)</f>
        <v>Middle income</v>
      </c>
      <c r="J34" s="136" t="s">
        <v>2723</v>
      </c>
      <c r="K34" s="136" t="s">
        <v>14507</v>
      </c>
      <c r="L34" s="136" t="s">
        <v>14592</v>
      </c>
      <c r="M34" s="136"/>
      <c r="N34" s="136"/>
      <c r="O34" s="136"/>
      <c r="P34" s="136" t="s">
        <v>14509</v>
      </c>
      <c r="Q34" s="124" t="s">
        <v>14510</v>
      </c>
      <c r="R34" s="125" t="s">
        <v>7680</v>
      </c>
      <c r="S34" s="140" t="s">
        <v>2721</v>
      </c>
      <c r="T34" s="142">
        <v>38579.0</v>
      </c>
      <c r="U34" s="140" t="s">
        <v>2723</v>
      </c>
      <c r="V34" s="140" t="s">
        <v>14536</v>
      </c>
      <c r="W34" s="140"/>
    </row>
    <row r="35" ht="22.5" customHeight="1">
      <c r="A35" s="135">
        <v>45952.287199074075</v>
      </c>
      <c r="B35" s="136" t="s">
        <v>14850</v>
      </c>
      <c r="C35" s="153"/>
      <c r="D35" s="136" t="s">
        <v>11316</v>
      </c>
      <c r="E35" s="137">
        <v>35236.0</v>
      </c>
      <c r="F35" s="136" t="s">
        <v>272</v>
      </c>
      <c r="G35" s="136" t="s">
        <v>14851</v>
      </c>
      <c r="H35" s="136" t="s">
        <v>14852</v>
      </c>
      <c r="I35" s="121" t="str">
        <f>VLOOKUP(CLEAN(F35),'4-1 World Bank Categories'!$B$4:$C$220,2,FALSE)</f>
        <v>Low income</v>
      </c>
      <c r="J35" s="136" t="s">
        <v>2775</v>
      </c>
      <c r="K35" s="136" t="s">
        <v>14507</v>
      </c>
      <c r="L35" s="136" t="s">
        <v>14508</v>
      </c>
      <c r="M35" s="136"/>
      <c r="N35" s="136"/>
      <c r="O35" s="136"/>
      <c r="P35" s="136" t="s">
        <v>14509</v>
      </c>
      <c r="Q35" s="124" t="s">
        <v>14510</v>
      </c>
      <c r="R35" s="133" t="s">
        <v>7680</v>
      </c>
      <c r="S35" s="140" t="s">
        <v>2773</v>
      </c>
      <c r="T35" s="142">
        <v>35236.0</v>
      </c>
      <c r="U35" s="140" t="s">
        <v>2775</v>
      </c>
      <c r="V35" s="140" t="s">
        <v>14536</v>
      </c>
      <c r="W35" s="140"/>
    </row>
    <row r="36" ht="22.5" customHeight="1">
      <c r="A36" s="135">
        <v>45952.50922453704</v>
      </c>
      <c r="B36" s="136" t="s">
        <v>333</v>
      </c>
      <c r="C36" s="153"/>
      <c r="D36" s="136" t="s">
        <v>11316</v>
      </c>
      <c r="E36" s="137">
        <v>37547.0</v>
      </c>
      <c r="F36" s="136" t="s">
        <v>272</v>
      </c>
      <c r="G36" s="136" t="s">
        <v>14859</v>
      </c>
      <c r="H36" s="136" t="s">
        <v>11682</v>
      </c>
      <c r="I36" s="121" t="str">
        <f>VLOOKUP(CLEAN(F36),'4-1 World Bank Categories'!$B$4:$C$220,2,FALSE)</f>
        <v>Low income</v>
      </c>
      <c r="J36" s="136" t="s">
        <v>335</v>
      </c>
      <c r="K36" s="136" t="s">
        <v>14507</v>
      </c>
      <c r="L36" s="136" t="s">
        <v>14508</v>
      </c>
      <c r="M36" s="136"/>
      <c r="N36" s="136"/>
      <c r="O36" s="136"/>
      <c r="P36" s="136" t="s">
        <v>14509</v>
      </c>
      <c r="Q36" s="124" t="s">
        <v>14510</v>
      </c>
      <c r="R36" s="133" t="s">
        <v>7680</v>
      </c>
      <c r="S36" s="140" t="s">
        <v>333</v>
      </c>
      <c r="T36" s="142">
        <v>37182.0</v>
      </c>
      <c r="U36" s="140" t="s">
        <v>335</v>
      </c>
      <c r="V36" s="140" t="s">
        <v>14643</v>
      </c>
      <c r="W36" s="140"/>
    </row>
    <row r="37" ht="22.5" customHeight="1">
      <c r="A37" s="143">
        <v>45952.55725694444</v>
      </c>
      <c r="B37" s="144" t="s">
        <v>14863</v>
      </c>
      <c r="C37" s="160"/>
      <c r="D37" s="144" t="s">
        <v>11286</v>
      </c>
      <c r="E37" s="145">
        <v>29011.0</v>
      </c>
      <c r="F37" s="144" t="s">
        <v>192</v>
      </c>
      <c r="G37" s="144" t="s">
        <v>14856</v>
      </c>
      <c r="H37" s="144" t="s">
        <v>14864</v>
      </c>
      <c r="I37" s="121" t="str">
        <f>VLOOKUP(CLEAN(F37),'4-1 World Bank Categories'!$B$4:$C$220,2,FALSE)</f>
        <v>Middle income</v>
      </c>
      <c r="J37" s="144" t="s">
        <v>191</v>
      </c>
      <c r="K37" s="144" t="s">
        <v>14507</v>
      </c>
      <c r="L37" s="144" t="s">
        <v>14508</v>
      </c>
      <c r="M37" s="144" t="s">
        <v>14865</v>
      </c>
      <c r="N37" s="144"/>
      <c r="O37" s="144"/>
      <c r="P37" s="144" t="s">
        <v>14509</v>
      </c>
      <c r="Q37" s="124" t="s">
        <v>14510</v>
      </c>
      <c r="R37" s="133" t="s">
        <v>7680</v>
      </c>
      <c r="S37" s="140" t="s">
        <v>189</v>
      </c>
      <c r="T37" s="142">
        <v>29011.0</v>
      </c>
      <c r="U37" s="140" t="s">
        <v>191</v>
      </c>
      <c r="V37" s="140" t="s">
        <v>14536</v>
      </c>
      <c r="W37" s="140"/>
    </row>
    <row r="38" ht="22.5" customHeight="1">
      <c r="A38" s="135">
        <v>45952.73956018518</v>
      </c>
      <c r="B38" s="136" t="s">
        <v>1707</v>
      </c>
      <c r="C38" s="153"/>
      <c r="D38" s="136" t="s">
        <v>11286</v>
      </c>
      <c r="E38" s="137">
        <v>36498.0</v>
      </c>
      <c r="F38" s="136" t="s">
        <v>634</v>
      </c>
      <c r="G38" s="136" t="s">
        <v>266</v>
      </c>
      <c r="H38" s="136" t="s">
        <v>12619</v>
      </c>
      <c r="I38" s="121" t="str">
        <f>VLOOKUP(CLEAN(F38),'4-1 World Bank Categories'!$B$4:$C$220,2,FALSE)</f>
        <v>Middle income</v>
      </c>
      <c r="J38" s="136" t="s">
        <v>1709</v>
      </c>
      <c r="K38" s="136" t="s">
        <v>14507</v>
      </c>
      <c r="L38" s="136" t="s">
        <v>14592</v>
      </c>
      <c r="M38" s="136"/>
      <c r="N38" s="136"/>
      <c r="O38" s="136"/>
      <c r="P38" s="136" t="s">
        <v>14509</v>
      </c>
      <c r="Q38" s="124" t="s">
        <v>14510</v>
      </c>
      <c r="R38" s="125" t="s">
        <v>14516</v>
      </c>
      <c r="S38" s="140" t="s">
        <v>1707</v>
      </c>
      <c r="T38" s="142">
        <v>36498.0</v>
      </c>
      <c r="U38" s="140" t="s">
        <v>1709</v>
      </c>
      <c r="V38" s="140" t="s">
        <v>14536</v>
      </c>
      <c r="W38" s="140"/>
    </row>
    <row r="39" ht="22.5" customHeight="1">
      <c r="A39" s="135">
        <v>45952.83193287037</v>
      </c>
      <c r="B39" s="136" t="s">
        <v>14870</v>
      </c>
      <c r="C39" s="153"/>
      <c r="D39" s="136" t="s">
        <v>11286</v>
      </c>
      <c r="E39" s="137">
        <v>37163.0</v>
      </c>
      <c r="F39" s="136" t="s">
        <v>887</v>
      </c>
      <c r="G39" s="136" t="s">
        <v>14871</v>
      </c>
      <c r="H39" s="136" t="s">
        <v>14872</v>
      </c>
      <c r="I39" s="121" t="str">
        <f>VLOOKUP(CLEAN(F39),'4-1 World Bank Categories'!$B$4:$C$220,2,FALSE)</f>
        <v>Low income</v>
      </c>
      <c r="J39" s="136" t="s">
        <v>2267</v>
      </c>
      <c r="K39" s="136" t="s">
        <v>14507</v>
      </c>
      <c r="L39" s="136" t="s">
        <v>14508</v>
      </c>
      <c r="M39" s="136"/>
      <c r="N39" s="136"/>
      <c r="O39" s="136"/>
      <c r="P39" s="136" t="s">
        <v>14509</v>
      </c>
      <c r="Q39" s="124" t="s">
        <v>14510</v>
      </c>
      <c r="R39" s="133" t="s">
        <v>7680</v>
      </c>
      <c r="S39" s="140" t="s">
        <v>14873</v>
      </c>
      <c r="T39" s="142">
        <v>37163.0</v>
      </c>
      <c r="U39" s="140" t="s">
        <v>2267</v>
      </c>
      <c r="V39" s="140" t="s">
        <v>14536</v>
      </c>
      <c r="W39" s="140"/>
    </row>
    <row r="40" ht="22.5" customHeight="1">
      <c r="A40" s="135">
        <v>45952.890497685185</v>
      </c>
      <c r="B40" s="136" t="s">
        <v>2828</v>
      </c>
      <c r="C40" s="153"/>
      <c r="D40" s="136" t="s">
        <v>11286</v>
      </c>
      <c r="E40" s="137">
        <v>34219.0</v>
      </c>
      <c r="F40" s="136" t="s">
        <v>634</v>
      </c>
      <c r="G40" s="136" t="s">
        <v>14874</v>
      </c>
      <c r="H40" s="136" t="s">
        <v>14875</v>
      </c>
      <c r="I40" s="121" t="str">
        <f>VLOOKUP(CLEAN(F40),'4-1 World Bank Categories'!$B$4:$C$220,2,FALSE)</f>
        <v>Middle income</v>
      </c>
      <c r="J40" s="136" t="s">
        <v>2830</v>
      </c>
      <c r="K40" s="136" t="s">
        <v>14512</v>
      </c>
      <c r="L40" s="136" t="s">
        <v>14876</v>
      </c>
      <c r="M40" s="136"/>
      <c r="N40" s="136"/>
      <c r="O40" s="136"/>
      <c r="P40" s="136" t="s">
        <v>14509</v>
      </c>
      <c r="Q40" s="124" t="s">
        <v>14510</v>
      </c>
      <c r="R40" s="125" t="s">
        <v>7680</v>
      </c>
      <c r="S40" s="140" t="s">
        <v>2828</v>
      </c>
      <c r="T40" s="142">
        <v>34219.0</v>
      </c>
      <c r="U40" s="140" t="s">
        <v>2830</v>
      </c>
      <c r="V40" s="140" t="s">
        <v>14536</v>
      </c>
      <c r="W40" s="140"/>
    </row>
    <row r="41" ht="22.5" customHeight="1">
      <c r="A41" s="135">
        <v>45952.99049768518</v>
      </c>
      <c r="B41" s="136" t="s">
        <v>14877</v>
      </c>
      <c r="C41" s="153"/>
      <c r="D41" s="136" t="s">
        <v>11286</v>
      </c>
      <c r="E41" s="137">
        <v>35438.0</v>
      </c>
      <c r="F41" s="136" t="s">
        <v>836</v>
      </c>
      <c r="G41" s="136" t="s">
        <v>14878</v>
      </c>
      <c r="H41" s="136" t="s">
        <v>14879</v>
      </c>
      <c r="I41" s="121" t="str">
        <f>VLOOKUP(CLEAN(F41),'4-1 World Bank Categories'!$B$4:$C$220,2,FALSE)</f>
        <v>Middle income</v>
      </c>
      <c r="J41" s="136" t="s">
        <v>2866</v>
      </c>
      <c r="K41" s="136" t="s">
        <v>14512</v>
      </c>
      <c r="L41" s="136" t="s">
        <v>14876</v>
      </c>
      <c r="M41" s="136"/>
      <c r="N41" s="136"/>
      <c r="O41" s="136"/>
      <c r="P41" s="136" t="s">
        <v>14509</v>
      </c>
      <c r="Q41" s="124" t="s">
        <v>14510</v>
      </c>
      <c r="R41" s="133" t="s">
        <v>7680</v>
      </c>
      <c r="S41" s="140" t="s">
        <v>2864</v>
      </c>
      <c r="T41" s="142">
        <v>35438.0</v>
      </c>
      <c r="U41" s="140" t="s">
        <v>2866</v>
      </c>
      <c r="V41" s="140" t="s">
        <v>14586</v>
      </c>
      <c r="W41" s="140"/>
    </row>
    <row r="42" ht="22.5" customHeight="1">
      <c r="A42" s="135">
        <v>45953.0252662037</v>
      </c>
      <c r="B42" s="136" t="s">
        <v>14880</v>
      </c>
      <c r="C42" s="153"/>
      <c r="D42" s="136" t="s">
        <v>11286</v>
      </c>
      <c r="E42" s="137">
        <v>23483.0</v>
      </c>
      <c r="F42" s="136" t="s">
        <v>836</v>
      </c>
      <c r="G42" s="136" t="s">
        <v>14881</v>
      </c>
      <c r="H42" s="136" t="s">
        <v>14882</v>
      </c>
      <c r="I42" s="121" t="str">
        <f>VLOOKUP(CLEAN(F42),'4-1 World Bank Categories'!$B$4:$C$220,2,FALSE)</f>
        <v>Middle income</v>
      </c>
      <c r="J42" s="136" t="s">
        <v>1779</v>
      </c>
      <c r="K42" s="136" t="s">
        <v>14507</v>
      </c>
      <c r="L42" s="136" t="s">
        <v>14508</v>
      </c>
      <c r="M42" s="136" t="s">
        <v>14883</v>
      </c>
      <c r="N42" s="136"/>
      <c r="O42" s="136"/>
      <c r="P42" s="136" t="s">
        <v>14509</v>
      </c>
      <c r="Q42" s="124" t="s">
        <v>14510</v>
      </c>
      <c r="R42" s="125" t="s">
        <v>7680</v>
      </c>
      <c r="S42" s="140" t="s">
        <v>14884</v>
      </c>
      <c r="T42" s="142">
        <v>22752.0</v>
      </c>
      <c r="U42" s="140" t="s">
        <v>1779</v>
      </c>
      <c r="V42" s="140" t="s">
        <v>14555</v>
      </c>
      <c r="W42" s="140"/>
    </row>
    <row r="43" ht="22.5" customHeight="1">
      <c r="A43" s="135">
        <v>45953.91950231481</v>
      </c>
      <c r="B43" s="136" t="s">
        <v>2604</v>
      </c>
      <c r="C43" s="153"/>
      <c r="D43" s="136" t="s">
        <v>11316</v>
      </c>
      <c r="E43" s="137">
        <v>31262.0</v>
      </c>
      <c r="F43" s="136" t="s">
        <v>634</v>
      </c>
      <c r="G43" s="136" t="s">
        <v>14889</v>
      </c>
      <c r="H43" s="136" t="s">
        <v>14890</v>
      </c>
      <c r="I43" s="121" t="str">
        <f>VLOOKUP(CLEAN(F43),'4-1 World Bank Categories'!$B$4:$C$220,2,FALSE)</f>
        <v>Middle income</v>
      </c>
      <c r="J43" s="136" t="s">
        <v>2606</v>
      </c>
      <c r="K43" s="136" t="s">
        <v>14512</v>
      </c>
      <c r="L43" s="136" t="s">
        <v>14508</v>
      </c>
      <c r="M43" s="136"/>
      <c r="N43" s="136"/>
      <c r="O43" s="136"/>
      <c r="P43" s="136" t="s">
        <v>14509</v>
      </c>
      <c r="Q43" s="124" t="s">
        <v>14510</v>
      </c>
      <c r="R43" s="125" t="s">
        <v>7680</v>
      </c>
      <c r="S43" s="140" t="s">
        <v>2604</v>
      </c>
      <c r="T43" s="142">
        <v>31262.0</v>
      </c>
      <c r="U43" s="140" t="s">
        <v>2606</v>
      </c>
      <c r="V43" s="140" t="s">
        <v>14536</v>
      </c>
      <c r="W43" s="140"/>
    </row>
    <row r="44" ht="22.5" customHeight="1">
      <c r="A44" s="135">
        <v>45954.06649305556</v>
      </c>
      <c r="B44" s="136" t="s">
        <v>14891</v>
      </c>
      <c r="C44" s="153"/>
      <c r="D44" s="136" t="s">
        <v>11286</v>
      </c>
      <c r="E44" s="137">
        <v>36855.0</v>
      </c>
      <c r="F44" s="136" t="s">
        <v>272</v>
      </c>
      <c r="G44" s="136" t="s">
        <v>14892</v>
      </c>
      <c r="H44" s="136" t="s">
        <v>11973</v>
      </c>
      <c r="I44" s="121" t="str">
        <f>VLOOKUP(CLEAN(F44),'4-1 World Bank Categories'!$B$4:$C$220,2,FALSE)</f>
        <v>Low income</v>
      </c>
      <c r="J44" s="136" t="s">
        <v>2940</v>
      </c>
      <c r="K44" s="136" t="s">
        <v>14507</v>
      </c>
      <c r="L44" s="147">
        <v>46203.0</v>
      </c>
      <c r="M44" s="136"/>
      <c r="N44" s="136"/>
      <c r="O44" s="136"/>
      <c r="P44" s="136" t="s">
        <v>14509</v>
      </c>
      <c r="Q44" s="124" t="s">
        <v>14510</v>
      </c>
      <c r="R44" s="133" t="s">
        <v>7680</v>
      </c>
      <c r="S44" s="140" t="s">
        <v>14891</v>
      </c>
      <c r="T44" s="142">
        <v>36855.0</v>
      </c>
      <c r="U44" s="140" t="s">
        <v>2940</v>
      </c>
      <c r="V44" s="140" t="s">
        <v>14536</v>
      </c>
      <c r="W44" s="140"/>
    </row>
    <row r="45" ht="22.5" customHeight="1">
      <c r="A45" s="135">
        <v>45955.19865740741</v>
      </c>
      <c r="B45" s="136" t="s">
        <v>1099</v>
      </c>
      <c r="C45" s="153"/>
      <c r="D45" s="136" t="s">
        <v>11286</v>
      </c>
      <c r="E45" s="137">
        <v>36376.0</v>
      </c>
      <c r="F45" s="136" t="s">
        <v>132</v>
      </c>
      <c r="G45" s="136" t="s">
        <v>14905</v>
      </c>
      <c r="H45" s="136" t="s">
        <v>11682</v>
      </c>
      <c r="I45" s="121" t="str">
        <f>VLOOKUP(CLEAN(F45),'4-1 World Bank Categories'!$B$4:$C$220,2,FALSE)</f>
        <v>Middle income</v>
      </c>
      <c r="J45" s="136" t="s">
        <v>7445</v>
      </c>
      <c r="K45" s="136" t="s">
        <v>14507</v>
      </c>
      <c r="L45" s="136" t="s">
        <v>14508</v>
      </c>
      <c r="M45" s="136"/>
      <c r="N45" s="136"/>
      <c r="O45" s="136"/>
      <c r="P45" s="136" t="s">
        <v>14509</v>
      </c>
      <c r="Q45" s="124" t="s">
        <v>14510</v>
      </c>
      <c r="R45" s="125" t="s">
        <v>7680</v>
      </c>
      <c r="S45" s="140" t="s">
        <v>1099</v>
      </c>
      <c r="T45" s="142">
        <v>36376.0</v>
      </c>
      <c r="U45" s="140" t="s">
        <v>1101</v>
      </c>
      <c r="V45" s="140" t="s">
        <v>14536</v>
      </c>
      <c r="W45" s="140"/>
    </row>
    <row r="46" ht="22.5" customHeight="1">
      <c r="A46" s="161">
        <v>45957.16171296296</v>
      </c>
      <c r="B46" s="162" t="s">
        <v>14912</v>
      </c>
      <c r="C46" s="163"/>
      <c r="D46" s="162" t="s">
        <v>11286</v>
      </c>
      <c r="E46" s="164">
        <v>36253.0</v>
      </c>
      <c r="F46" s="162" t="s">
        <v>14913</v>
      </c>
      <c r="G46" s="162" t="s">
        <v>14914</v>
      </c>
      <c r="H46" s="162" t="s">
        <v>14915</v>
      </c>
      <c r="I46" s="121" t="str">
        <f>VLOOKUP(CLEAN(F46),'4-1 World Bank Categories'!$B$4:$C$220,2,FALSE)</f>
        <v>Middle income</v>
      </c>
      <c r="J46" s="162" t="s">
        <v>2796</v>
      </c>
      <c r="K46" s="162" t="s">
        <v>14507</v>
      </c>
      <c r="L46" s="162" t="s">
        <v>14508</v>
      </c>
      <c r="M46" s="162"/>
      <c r="N46" s="162"/>
      <c r="O46" s="162"/>
      <c r="P46" s="162" t="s">
        <v>14509</v>
      </c>
      <c r="Q46" s="124" t="s">
        <v>14510</v>
      </c>
      <c r="R46" s="133" t="s">
        <v>136</v>
      </c>
      <c r="S46" s="140" t="s">
        <v>2794</v>
      </c>
      <c r="T46" s="142">
        <v>36253.0</v>
      </c>
      <c r="U46" s="140" t="s">
        <v>2796</v>
      </c>
      <c r="V46" s="140" t="s">
        <v>14536</v>
      </c>
      <c r="W46" s="140"/>
    </row>
    <row r="47" ht="22.5" customHeight="1">
      <c r="A47" s="135">
        <v>45957.26143518519</v>
      </c>
      <c r="B47" s="136" t="s">
        <v>14919</v>
      </c>
      <c r="C47" s="153"/>
      <c r="D47" s="136" t="s">
        <v>11316</v>
      </c>
      <c r="E47" s="137">
        <v>35712.0</v>
      </c>
      <c r="F47" s="136" t="s">
        <v>314</v>
      </c>
      <c r="G47" s="136" t="s">
        <v>14920</v>
      </c>
      <c r="H47" s="136" t="s">
        <v>11590</v>
      </c>
      <c r="I47" s="121" t="str">
        <f>VLOOKUP(CLEAN(F47),'4-1 World Bank Categories'!$B$4:$C$220,2,FALSE)</f>
        <v>Middle income</v>
      </c>
      <c r="J47" s="136" t="s">
        <v>3066</v>
      </c>
      <c r="K47" s="136" t="s">
        <v>14507</v>
      </c>
      <c r="L47" s="136" t="s">
        <v>14508</v>
      </c>
      <c r="M47" s="136"/>
      <c r="N47" s="136"/>
      <c r="O47" s="136"/>
      <c r="P47" s="136" t="s">
        <v>14509</v>
      </c>
      <c r="Q47" s="124" t="s">
        <v>14510</v>
      </c>
      <c r="R47" s="133" t="s">
        <v>7680</v>
      </c>
      <c r="S47" s="140" t="s">
        <v>3064</v>
      </c>
      <c r="T47" s="142">
        <v>35712.0</v>
      </c>
      <c r="U47" s="140" t="s">
        <v>3066</v>
      </c>
      <c r="V47" s="140" t="s">
        <v>14586</v>
      </c>
      <c r="W47" s="140"/>
    </row>
    <row r="48" ht="22.5" customHeight="1">
      <c r="A48" s="135">
        <v>45957.283680555556</v>
      </c>
      <c r="B48" s="136" t="s">
        <v>14921</v>
      </c>
      <c r="C48" s="153"/>
      <c r="D48" s="136" t="s">
        <v>11316</v>
      </c>
      <c r="E48" s="137">
        <v>30098.0</v>
      </c>
      <c r="F48" s="136" t="s">
        <v>314</v>
      </c>
      <c r="G48" s="136" t="s">
        <v>14922</v>
      </c>
      <c r="H48" s="136" t="s">
        <v>14923</v>
      </c>
      <c r="I48" s="121" t="str">
        <f>VLOOKUP(CLEAN(F48),'4-1 World Bank Categories'!$B$4:$C$220,2,FALSE)</f>
        <v>Middle income</v>
      </c>
      <c r="J48" s="136" t="s">
        <v>3041</v>
      </c>
      <c r="K48" s="136" t="s">
        <v>14507</v>
      </c>
      <c r="L48" s="136" t="s">
        <v>14508</v>
      </c>
      <c r="M48" s="136"/>
      <c r="N48" s="136"/>
      <c r="O48" s="136"/>
      <c r="P48" s="136" t="s">
        <v>14509</v>
      </c>
      <c r="Q48" s="124" t="s">
        <v>14510</v>
      </c>
      <c r="R48" s="125" t="s">
        <v>7680</v>
      </c>
      <c r="S48" s="140" t="s">
        <v>3039</v>
      </c>
      <c r="T48" s="142">
        <v>30098.0</v>
      </c>
      <c r="U48" s="140" t="s">
        <v>3041</v>
      </c>
      <c r="V48" s="140" t="s">
        <v>14536</v>
      </c>
      <c r="W48" s="140"/>
    </row>
    <row r="49" ht="22.5" customHeight="1">
      <c r="A49" s="135">
        <v>45957.46003472222</v>
      </c>
      <c r="B49" s="136" t="s">
        <v>14924</v>
      </c>
      <c r="C49" s="153"/>
      <c r="D49" s="136" t="s">
        <v>11316</v>
      </c>
      <c r="E49" s="137">
        <v>35773.0</v>
      </c>
      <c r="F49" s="136" t="s">
        <v>314</v>
      </c>
      <c r="G49" s="136" t="s">
        <v>14925</v>
      </c>
      <c r="H49" s="136" t="s">
        <v>142</v>
      </c>
      <c r="I49" s="121" t="str">
        <f>VLOOKUP(CLEAN(F49),'4-1 World Bank Categories'!$B$4:$C$220,2,FALSE)</f>
        <v>Middle income</v>
      </c>
      <c r="J49" s="136" t="s">
        <v>3085</v>
      </c>
      <c r="K49" s="136" t="s">
        <v>14507</v>
      </c>
      <c r="L49" s="136" t="s">
        <v>14508</v>
      </c>
      <c r="M49" s="136"/>
      <c r="N49" s="136"/>
      <c r="O49" s="136"/>
      <c r="P49" s="136" t="s">
        <v>14509</v>
      </c>
      <c r="Q49" s="124" t="s">
        <v>14510</v>
      </c>
      <c r="R49" s="133" t="s">
        <v>7680</v>
      </c>
      <c r="S49" s="140" t="s">
        <v>3083</v>
      </c>
      <c r="T49" s="142">
        <v>35773.0</v>
      </c>
      <c r="U49" s="140" t="s">
        <v>3085</v>
      </c>
      <c r="V49" s="140" t="s">
        <v>14536</v>
      </c>
      <c r="W49" s="140"/>
    </row>
    <row r="50" ht="22.5" customHeight="1">
      <c r="A50" s="135">
        <v>45958.56474537037</v>
      </c>
      <c r="B50" s="136" t="s">
        <v>3140</v>
      </c>
      <c r="C50" s="153"/>
      <c r="D50" s="136" t="s">
        <v>11286</v>
      </c>
      <c r="E50" s="137">
        <v>27940.0</v>
      </c>
      <c r="F50" s="136" t="s">
        <v>634</v>
      </c>
      <c r="G50" s="136" t="s">
        <v>14931</v>
      </c>
      <c r="H50" s="136" t="s">
        <v>14932</v>
      </c>
      <c r="I50" s="121" t="str">
        <f>VLOOKUP(CLEAN(F50),'4-1 World Bank Categories'!$B$4:$C$220,2,FALSE)</f>
        <v>Middle income</v>
      </c>
      <c r="J50" s="136" t="s">
        <v>3142</v>
      </c>
      <c r="K50" s="136" t="s">
        <v>14507</v>
      </c>
      <c r="L50" s="136" t="s">
        <v>14592</v>
      </c>
      <c r="M50" s="136"/>
      <c r="N50" s="136"/>
      <c r="O50" s="136"/>
      <c r="P50" s="136" t="s">
        <v>14509</v>
      </c>
      <c r="Q50" s="124" t="s">
        <v>14510</v>
      </c>
      <c r="R50" s="125" t="s">
        <v>7680</v>
      </c>
      <c r="S50" s="140" t="s">
        <v>3140</v>
      </c>
      <c r="T50" s="142">
        <v>27940.0</v>
      </c>
      <c r="U50" s="140" t="s">
        <v>3142</v>
      </c>
      <c r="V50" s="140" t="s">
        <v>14536</v>
      </c>
      <c r="W50" s="140"/>
    </row>
    <row r="51" ht="22.5" customHeight="1">
      <c r="A51" s="135">
        <v>45958.77667824074</v>
      </c>
      <c r="B51" s="136" t="s">
        <v>2998</v>
      </c>
      <c r="C51" s="153"/>
      <c r="D51" s="136" t="s">
        <v>11316</v>
      </c>
      <c r="E51" s="137">
        <v>31409.0</v>
      </c>
      <c r="F51" s="136" t="s">
        <v>314</v>
      </c>
      <c r="G51" s="136" t="s">
        <v>14933</v>
      </c>
      <c r="H51" s="136" t="s">
        <v>14934</v>
      </c>
      <c r="I51" s="121" t="str">
        <f>VLOOKUP(CLEAN(F51),'4-1 World Bank Categories'!$B$4:$C$220,2,FALSE)</f>
        <v>Middle income</v>
      </c>
      <c r="J51" s="136" t="s">
        <v>3000</v>
      </c>
      <c r="K51" s="136" t="s">
        <v>14507</v>
      </c>
      <c r="L51" s="136" t="s">
        <v>14508</v>
      </c>
      <c r="M51" s="136"/>
      <c r="N51" s="136"/>
      <c r="O51" s="136"/>
      <c r="P51" s="136" t="s">
        <v>14509</v>
      </c>
      <c r="Q51" s="124" t="s">
        <v>14510</v>
      </c>
      <c r="R51" s="133" t="s">
        <v>7680</v>
      </c>
      <c r="S51" s="140" t="s">
        <v>2998</v>
      </c>
      <c r="T51" s="142">
        <v>31409.0</v>
      </c>
      <c r="U51" s="140" t="s">
        <v>3000</v>
      </c>
      <c r="V51" s="140" t="s">
        <v>14536</v>
      </c>
      <c r="W51" s="140"/>
    </row>
    <row r="52" ht="22.5" customHeight="1">
      <c r="A52" s="135">
        <v>45958.98936342593</v>
      </c>
      <c r="B52" s="136" t="s">
        <v>14935</v>
      </c>
      <c r="C52" s="153"/>
      <c r="D52" s="136" t="s">
        <v>11286</v>
      </c>
      <c r="E52" s="137">
        <v>34612.0</v>
      </c>
      <c r="F52" s="136" t="s">
        <v>2862</v>
      </c>
      <c r="G52" s="136" t="s">
        <v>14936</v>
      </c>
      <c r="H52" s="136" t="s">
        <v>14937</v>
      </c>
      <c r="I52" s="121" t="str">
        <f>VLOOKUP(CLEAN(F52),'4-1 World Bank Categories'!$B$4:$C$220,2,FALSE)</f>
        <v>Middle income</v>
      </c>
      <c r="J52" s="136" t="s">
        <v>3160</v>
      </c>
      <c r="K52" s="136" t="s">
        <v>14507</v>
      </c>
      <c r="L52" s="147">
        <v>46202.0</v>
      </c>
      <c r="M52" s="136"/>
      <c r="N52" s="136"/>
      <c r="O52" s="136"/>
      <c r="P52" s="136" t="s">
        <v>14509</v>
      </c>
      <c r="Q52" s="124" t="s">
        <v>14510</v>
      </c>
      <c r="R52" s="125" t="s">
        <v>7680</v>
      </c>
      <c r="S52" s="140" t="s">
        <v>3158</v>
      </c>
      <c r="T52" s="142">
        <v>34612.0</v>
      </c>
      <c r="U52" s="140" t="s">
        <v>3160</v>
      </c>
      <c r="V52" s="140" t="s">
        <v>14938</v>
      </c>
      <c r="W52" s="140"/>
    </row>
    <row r="53" ht="22.5" customHeight="1">
      <c r="A53" s="135">
        <v>45961.0943287037</v>
      </c>
      <c r="B53" s="136" t="s">
        <v>1733</v>
      </c>
      <c r="C53" s="153"/>
      <c r="D53" s="136" t="s">
        <v>11316</v>
      </c>
      <c r="E53" s="137">
        <v>36016.0</v>
      </c>
      <c r="F53" s="136" t="s">
        <v>2862</v>
      </c>
      <c r="G53" s="136" t="s">
        <v>14943</v>
      </c>
      <c r="H53" s="136" t="s">
        <v>562</v>
      </c>
      <c r="I53" s="121" t="str">
        <f>VLOOKUP(CLEAN(F53),'4-1 World Bank Categories'!$B$4:$C$220,2,FALSE)</f>
        <v>Middle income</v>
      </c>
      <c r="J53" s="136" t="s">
        <v>1735</v>
      </c>
      <c r="K53" s="136" t="s">
        <v>14507</v>
      </c>
      <c r="L53" s="136" t="s">
        <v>14508</v>
      </c>
      <c r="M53" s="136"/>
      <c r="N53" s="136"/>
      <c r="O53" s="136"/>
      <c r="P53" s="136" t="s">
        <v>14509</v>
      </c>
      <c r="Q53" s="124" t="s">
        <v>14510</v>
      </c>
      <c r="R53" s="125" t="s">
        <v>7680</v>
      </c>
      <c r="S53" s="140" t="s">
        <v>1733</v>
      </c>
      <c r="T53" s="142">
        <v>36016.0</v>
      </c>
      <c r="U53" s="140" t="s">
        <v>1735</v>
      </c>
      <c r="V53" s="140" t="s">
        <v>14536</v>
      </c>
      <c r="W53" s="140"/>
    </row>
    <row r="54" ht="22.5" customHeight="1">
      <c r="A54" s="128">
        <v>45962.90688837963</v>
      </c>
      <c r="B54" s="129" t="s">
        <v>1606</v>
      </c>
      <c r="C54" s="130"/>
      <c r="D54" s="129" t="s">
        <v>11316</v>
      </c>
      <c r="E54" s="131">
        <v>32013.0</v>
      </c>
      <c r="F54" s="129" t="s">
        <v>132</v>
      </c>
      <c r="G54" s="129" t="s">
        <v>14949</v>
      </c>
      <c r="H54" s="129" t="s">
        <v>562</v>
      </c>
      <c r="I54" s="121" t="str">
        <f>VLOOKUP(CLEAN(F54),'4-1 World Bank Categories'!$B$4:$C$220,2,FALSE)</f>
        <v>Middle income</v>
      </c>
      <c r="J54" s="129" t="s">
        <v>1608</v>
      </c>
      <c r="K54" s="129" t="s">
        <v>14507</v>
      </c>
      <c r="L54" s="129" t="s">
        <v>14508</v>
      </c>
      <c r="M54" s="130"/>
      <c r="N54" s="129"/>
      <c r="O54" s="129"/>
      <c r="P54" s="129" t="s">
        <v>14509</v>
      </c>
      <c r="Q54" s="124" t="s">
        <v>14510</v>
      </c>
      <c r="R54" s="125" t="s">
        <v>7680</v>
      </c>
      <c r="S54" s="134" t="s">
        <v>1606</v>
      </c>
      <c r="T54" s="127"/>
      <c r="U54" s="127"/>
      <c r="V54" s="127"/>
      <c r="W54" s="127"/>
    </row>
    <row r="55" ht="22.5" customHeight="1">
      <c r="A55" s="135">
        <v>45964.76960648148</v>
      </c>
      <c r="B55" s="136" t="s">
        <v>14952</v>
      </c>
      <c r="C55" s="153"/>
      <c r="D55" s="136" t="s">
        <v>11286</v>
      </c>
      <c r="E55" s="137">
        <v>37380.0</v>
      </c>
      <c r="F55" s="136" t="s">
        <v>272</v>
      </c>
      <c r="G55" s="136" t="s">
        <v>14777</v>
      </c>
      <c r="H55" s="136" t="s">
        <v>11682</v>
      </c>
      <c r="I55" s="121" t="str">
        <f>VLOOKUP(CLEAN(F55),'4-1 World Bank Categories'!$B$4:$C$220,2,FALSE)</f>
        <v>Low income</v>
      </c>
      <c r="J55" s="136" t="s">
        <v>1773</v>
      </c>
      <c r="K55" s="136" t="s">
        <v>14507</v>
      </c>
      <c r="L55" s="136" t="s">
        <v>14508</v>
      </c>
      <c r="M55" s="136"/>
      <c r="N55" s="136"/>
      <c r="O55" s="136"/>
      <c r="P55" s="136" t="s">
        <v>14509</v>
      </c>
      <c r="Q55" s="124" t="s">
        <v>14510</v>
      </c>
      <c r="R55" s="133" t="s">
        <v>7680</v>
      </c>
      <c r="S55" s="140" t="s">
        <v>14952</v>
      </c>
      <c r="T55" s="142">
        <v>45781.0</v>
      </c>
      <c r="U55" s="140" t="s">
        <v>1773</v>
      </c>
      <c r="V55" s="140" t="s">
        <v>14643</v>
      </c>
      <c r="W55" s="140"/>
    </row>
    <row r="56" ht="22.5" customHeight="1">
      <c r="A56" s="135">
        <v>45965.19090277778</v>
      </c>
      <c r="B56" s="136" t="s">
        <v>3244</v>
      </c>
      <c r="C56" s="153"/>
      <c r="D56" s="136" t="s">
        <v>11316</v>
      </c>
      <c r="E56" s="137">
        <v>28467.0</v>
      </c>
      <c r="F56" s="136" t="s">
        <v>14953</v>
      </c>
      <c r="G56" s="136" t="s">
        <v>266</v>
      </c>
      <c r="H56" s="136" t="s">
        <v>562</v>
      </c>
      <c r="I56" s="121" t="str">
        <f>VLOOKUP(CLEAN(F56),'4-1 World Bank Categories'!$B$4:$C$220,2,FALSE)</f>
        <v>Low income</v>
      </c>
      <c r="J56" s="136" t="s">
        <v>3246</v>
      </c>
      <c r="K56" s="136" t="s">
        <v>14507</v>
      </c>
      <c r="L56" s="136" t="s">
        <v>14508</v>
      </c>
      <c r="M56" s="136"/>
      <c r="N56" s="136"/>
      <c r="O56" s="136"/>
      <c r="P56" s="136" t="s">
        <v>14509</v>
      </c>
      <c r="Q56" s="124" t="s">
        <v>14510</v>
      </c>
      <c r="R56" s="125" t="s">
        <v>7680</v>
      </c>
      <c r="S56" s="140" t="s">
        <v>3244</v>
      </c>
      <c r="T56" s="142">
        <v>28467.0</v>
      </c>
      <c r="U56" s="140" t="s">
        <v>3246</v>
      </c>
      <c r="V56" s="140" t="s">
        <v>14536</v>
      </c>
      <c r="W56" s="140"/>
    </row>
    <row r="57" ht="22.5" customHeight="1">
      <c r="A57" s="135">
        <v>45965.231990740744</v>
      </c>
      <c r="B57" s="136" t="s">
        <v>14958</v>
      </c>
      <c r="C57" s="153"/>
      <c r="D57" s="136" t="s">
        <v>11316</v>
      </c>
      <c r="E57" s="137">
        <v>32128.0</v>
      </c>
      <c r="F57" s="136" t="s">
        <v>14953</v>
      </c>
      <c r="G57" s="136" t="s">
        <v>14959</v>
      </c>
      <c r="H57" s="136" t="s">
        <v>14960</v>
      </c>
      <c r="I57" s="121" t="str">
        <f>VLOOKUP(CLEAN(F57),'4-1 World Bank Categories'!$B$4:$C$220,2,FALSE)</f>
        <v>Low income</v>
      </c>
      <c r="J57" s="136" t="s">
        <v>3252</v>
      </c>
      <c r="K57" s="136" t="s">
        <v>14507</v>
      </c>
      <c r="L57" s="136" t="s">
        <v>14508</v>
      </c>
      <c r="M57" s="136"/>
      <c r="N57" s="136"/>
      <c r="O57" s="136"/>
      <c r="P57" s="136" t="s">
        <v>14509</v>
      </c>
      <c r="Q57" s="124" t="s">
        <v>14510</v>
      </c>
      <c r="R57" s="133" t="s">
        <v>7680</v>
      </c>
      <c r="S57" s="140" t="s">
        <v>3250</v>
      </c>
      <c r="T57" s="142">
        <v>32128.0</v>
      </c>
      <c r="U57" s="140" t="s">
        <v>3252</v>
      </c>
      <c r="V57" s="140" t="s">
        <v>14536</v>
      </c>
      <c r="W57" s="140"/>
    </row>
    <row r="58" ht="22.5" customHeight="1">
      <c r="A58" s="135">
        <v>45965.376875</v>
      </c>
      <c r="B58" s="136" t="s">
        <v>3256</v>
      </c>
      <c r="C58" s="153"/>
      <c r="D58" s="136" t="s">
        <v>11316</v>
      </c>
      <c r="E58" s="137">
        <v>34722.0</v>
      </c>
      <c r="F58" s="136" t="s">
        <v>14953</v>
      </c>
      <c r="G58" s="136" t="s">
        <v>14961</v>
      </c>
      <c r="H58" s="136" t="s">
        <v>11590</v>
      </c>
      <c r="I58" s="121" t="str">
        <f>VLOOKUP(CLEAN(F58),'4-1 World Bank Categories'!$B$4:$C$220,2,FALSE)</f>
        <v>Low income</v>
      </c>
      <c r="J58" s="136" t="s">
        <v>3258</v>
      </c>
      <c r="K58" s="136" t="s">
        <v>14507</v>
      </c>
      <c r="L58" s="136" t="s">
        <v>14508</v>
      </c>
      <c r="M58" s="136"/>
      <c r="N58" s="136"/>
      <c r="O58" s="136"/>
      <c r="P58" s="136" t="s">
        <v>14509</v>
      </c>
      <c r="Q58" s="124" t="s">
        <v>14510</v>
      </c>
      <c r="R58" s="125" t="s">
        <v>7680</v>
      </c>
      <c r="S58" s="140" t="s">
        <v>3256</v>
      </c>
      <c r="T58" s="142">
        <v>34722.0</v>
      </c>
      <c r="U58" s="140" t="s">
        <v>3258</v>
      </c>
      <c r="V58" s="140" t="s">
        <v>14536</v>
      </c>
      <c r="W58" s="140"/>
    </row>
    <row r="59" ht="22.5" customHeight="1">
      <c r="A59" s="135">
        <v>45966.82203703704</v>
      </c>
      <c r="B59" s="136" t="s">
        <v>14967</v>
      </c>
      <c r="C59" s="153"/>
      <c r="D59" s="136" t="s">
        <v>11286</v>
      </c>
      <c r="E59" s="137">
        <v>38402.0</v>
      </c>
      <c r="F59" s="136" t="s">
        <v>634</v>
      </c>
      <c r="G59" s="136" t="s">
        <v>14968</v>
      </c>
      <c r="H59" s="136" t="s">
        <v>11682</v>
      </c>
      <c r="I59" s="121" t="str">
        <f>VLOOKUP(CLEAN(F59),'4-1 World Bank Categories'!$B$4:$C$220,2,FALSE)</f>
        <v>Middle income</v>
      </c>
      <c r="J59" s="136" t="s">
        <v>1849</v>
      </c>
      <c r="K59" s="136" t="s">
        <v>14507</v>
      </c>
      <c r="L59" s="136" t="s">
        <v>14508</v>
      </c>
      <c r="M59" s="136"/>
      <c r="N59" s="136"/>
      <c r="O59" s="136"/>
      <c r="P59" s="136" t="s">
        <v>14509</v>
      </c>
      <c r="Q59" s="124" t="s">
        <v>14510</v>
      </c>
      <c r="R59" s="133" t="s">
        <v>7680</v>
      </c>
      <c r="S59" s="140" t="s">
        <v>14967</v>
      </c>
      <c r="T59" s="142">
        <v>38402.0</v>
      </c>
      <c r="U59" s="140" t="s">
        <v>1849</v>
      </c>
      <c r="V59" s="140" t="s">
        <v>14536</v>
      </c>
      <c r="W59" s="140"/>
    </row>
    <row r="60" ht="22.5" customHeight="1">
      <c r="A60" s="135">
        <v>45969.149988425925</v>
      </c>
      <c r="B60" s="136" t="s">
        <v>14969</v>
      </c>
      <c r="C60" s="153"/>
      <c r="D60" s="136" t="s">
        <v>11316</v>
      </c>
      <c r="E60" s="137">
        <v>35695.0</v>
      </c>
      <c r="F60" s="136" t="s">
        <v>272</v>
      </c>
      <c r="G60" s="136" t="s">
        <v>14970</v>
      </c>
      <c r="H60" s="136" t="s">
        <v>14971</v>
      </c>
      <c r="I60" s="121" t="str">
        <f>VLOOKUP(CLEAN(F60),'4-1 World Bank Categories'!$B$4:$C$220,2,FALSE)</f>
        <v>Low income</v>
      </c>
      <c r="J60" s="136" t="s">
        <v>2369</v>
      </c>
      <c r="K60" s="136" t="s">
        <v>14507</v>
      </c>
      <c r="L60" s="136" t="s">
        <v>14508</v>
      </c>
      <c r="M60" s="136"/>
      <c r="N60" s="136"/>
      <c r="O60" s="136"/>
      <c r="P60" s="136" t="s">
        <v>14509</v>
      </c>
      <c r="Q60" s="124" t="s">
        <v>14510</v>
      </c>
      <c r="R60" s="125" t="s">
        <v>7680</v>
      </c>
      <c r="S60" s="140" t="s">
        <v>14969</v>
      </c>
      <c r="T60" s="142">
        <v>35695.0</v>
      </c>
      <c r="U60" s="140" t="s">
        <v>2369</v>
      </c>
      <c r="V60" s="140" t="s">
        <v>14536</v>
      </c>
      <c r="W60" s="140"/>
    </row>
    <row r="61" ht="22.5" customHeight="1">
      <c r="A61" s="135">
        <v>45970.18604166667</v>
      </c>
      <c r="B61" s="136" t="s">
        <v>14972</v>
      </c>
      <c r="C61" s="153"/>
      <c r="D61" s="136" t="s">
        <v>11286</v>
      </c>
      <c r="E61" s="137">
        <v>37575.0</v>
      </c>
      <c r="F61" s="136" t="s">
        <v>738</v>
      </c>
      <c r="G61" s="136" t="s">
        <v>14973</v>
      </c>
      <c r="H61" s="136" t="s">
        <v>12050</v>
      </c>
      <c r="I61" s="121" t="str">
        <f>VLOOKUP(CLEAN(F61),'4-1 World Bank Categories'!$B$4:$C$220,2,FALSE)</f>
        <v>Middle income</v>
      </c>
      <c r="J61" s="136" t="s">
        <v>3367</v>
      </c>
      <c r="K61" s="136" t="s">
        <v>14507</v>
      </c>
      <c r="L61" s="136" t="s">
        <v>14508</v>
      </c>
      <c r="M61" s="136"/>
      <c r="N61" s="136"/>
      <c r="O61" s="136"/>
      <c r="P61" s="136" t="s">
        <v>14509</v>
      </c>
      <c r="Q61" s="124" t="s">
        <v>14510</v>
      </c>
      <c r="R61" s="133" t="s">
        <v>7680</v>
      </c>
      <c r="S61" s="140" t="s">
        <v>14972</v>
      </c>
      <c r="T61" s="142">
        <v>37575.0</v>
      </c>
      <c r="U61" s="140" t="s">
        <v>3367</v>
      </c>
      <c r="V61" s="140" t="s">
        <v>14536</v>
      </c>
      <c r="W61" s="140"/>
    </row>
    <row r="62" ht="22.5" customHeight="1">
      <c r="A62" s="120">
        <v>45971.8405712963</v>
      </c>
      <c r="B62" s="121" t="s">
        <v>14975</v>
      </c>
      <c r="C62" s="122"/>
      <c r="D62" s="121" t="s">
        <v>11316</v>
      </c>
      <c r="E62" s="123">
        <v>37385.0</v>
      </c>
      <c r="F62" s="121" t="s">
        <v>14651</v>
      </c>
      <c r="G62" s="121" t="s">
        <v>14976</v>
      </c>
      <c r="H62" s="121" t="s">
        <v>14977</v>
      </c>
      <c r="I62" s="121" t="str">
        <f>VLOOKUP(CLEAN(F62),'4-1 World Bank Categories'!$B$4:$C$220,2,FALSE)</f>
        <v>Middle income</v>
      </c>
      <c r="J62" s="121" t="s">
        <v>3420</v>
      </c>
      <c r="K62" s="121" t="s">
        <v>14507</v>
      </c>
      <c r="L62" s="121" t="s">
        <v>14508</v>
      </c>
      <c r="M62" s="122"/>
      <c r="N62" s="121"/>
      <c r="O62" s="121"/>
      <c r="P62" s="121" t="s">
        <v>14509</v>
      </c>
      <c r="Q62" s="124" t="s">
        <v>14510</v>
      </c>
      <c r="R62" s="133" t="s">
        <v>7680</v>
      </c>
      <c r="S62" s="126" t="s">
        <v>3418</v>
      </c>
      <c r="T62" s="127"/>
      <c r="U62" s="127"/>
      <c r="V62" s="127"/>
      <c r="W62" s="127"/>
    </row>
    <row r="63" ht="22.5" customHeight="1">
      <c r="A63" s="135">
        <v>45972.18042824074</v>
      </c>
      <c r="B63" s="136" t="s">
        <v>14978</v>
      </c>
      <c r="C63" s="153"/>
      <c r="D63" s="136" t="s">
        <v>11316</v>
      </c>
      <c r="E63" s="137">
        <v>34699.0</v>
      </c>
      <c r="F63" s="136" t="s">
        <v>14953</v>
      </c>
      <c r="G63" s="136" t="s">
        <v>14979</v>
      </c>
      <c r="H63" s="136" t="s">
        <v>14980</v>
      </c>
      <c r="I63" s="121" t="str">
        <f>VLOOKUP(CLEAN(F63),'4-1 World Bank Categories'!$B$4:$C$220,2,FALSE)</f>
        <v>Low income</v>
      </c>
      <c r="J63" s="136" t="s">
        <v>3299</v>
      </c>
      <c r="K63" s="136" t="s">
        <v>14507</v>
      </c>
      <c r="L63" s="136" t="s">
        <v>14508</v>
      </c>
      <c r="M63" s="136"/>
      <c r="N63" s="136"/>
      <c r="O63" s="136"/>
      <c r="P63" s="136" t="s">
        <v>14509</v>
      </c>
      <c r="Q63" s="124" t="s">
        <v>14510</v>
      </c>
      <c r="R63" s="125" t="s">
        <v>7680</v>
      </c>
      <c r="S63" s="140" t="s">
        <v>3298</v>
      </c>
      <c r="T63" s="142">
        <v>34699.0</v>
      </c>
      <c r="U63" s="140" t="s">
        <v>3299</v>
      </c>
      <c r="V63" s="140" t="s">
        <v>14783</v>
      </c>
      <c r="W63" s="140"/>
    </row>
    <row r="64" ht="22.5" customHeight="1">
      <c r="A64" s="135">
        <v>45975.8515162037</v>
      </c>
      <c r="B64" s="136" t="s">
        <v>3478</v>
      </c>
      <c r="C64" s="153"/>
      <c r="D64" s="136" t="s">
        <v>11316</v>
      </c>
      <c r="E64" s="137">
        <v>26816.0</v>
      </c>
      <c r="F64" s="136" t="s">
        <v>743</v>
      </c>
      <c r="G64" s="136" t="s">
        <v>15004</v>
      </c>
      <c r="H64" s="136" t="s">
        <v>15005</v>
      </c>
      <c r="I64" s="121" t="str">
        <f>VLOOKUP(CLEAN(F64),'4-1 World Bank Categories'!$B$4:$C$220,2,FALSE)</f>
        <v>Low income</v>
      </c>
      <c r="J64" s="136" t="s">
        <v>15006</v>
      </c>
      <c r="K64" s="136" t="s">
        <v>14507</v>
      </c>
      <c r="L64" s="136" t="s">
        <v>14508</v>
      </c>
      <c r="M64" s="136"/>
      <c r="N64" s="136"/>
      <c r="O64" s="136"/>
      <c r="P64" s="136" t="s">
        <v>14509</v>
      </c>
      <c r="Q64" s="124" t="s">
        <v>14510</v>
      </c>
      <c r="R64" s="125" t="s">
        <v>7680</v>
      </c>
      <c r="S64" s="140" t="s">
        <v>3478</v>
      </c>
      <c r="T64" s="142">
        <v>26816.0</v>
      </c>
      <c r="U64" s="140" t="s">
        <v>3480</v>
      </c>
      <c r="V64" s="140" t="s">
        <v>14548</v>
      </c>
      <c r="W64" s="140"/>
    </row>
    <row r="65" ht="22.5" customHeight="1">
      <c r="A65" s="128">
        <v>45976.196471574076</v>
      </c>
      <c r="B65" s="129" t="s">
        <v>3504</v>
      </c>
      <c r="C65" s="130"/>
      <c r="D65" s="129" t="s">
        <v>11316</v>
      </c>
      <c r="E65" s="131">
        <v>36840.0</v>
      </c>
      <c r="F65" s="129" t="s">
        <v>1251</v>
      </c>
      <c r="G65" s="129" t="s">
        <v>15007</v>
      </c>
      <c r="H65" s="129" t="s">
        <v>15008</v>
      </c>
      <c r="I65" s="121" t="str">
        <f>VLOOKUP(CLEAN(F65),'4-1 World Bank Categories'!$B$4:$C$220,2,FALSE)</f>
        <v>Middle income</v>
      </c>
      <c r="J65" s="129" t="s">
        <v>3506</v>
      </c>
      <c r="K65" s="129" t="s">
        <v>14507</v>
      </c>
      <c r="L65" s="129" t="s">
        <v>14508</v>
      </c>
      <c r="M65" s="130"/>
      <c r="N65" s="129"/>
      <c r="O65" s="129"/>
      <c r="P65" s="129" t="s">
        <v>14509</v>
      </c>
      <c r="Q65" s="124" t="s">
        <v>14510</v>
      </c>
      <c r="R65" s="133" t="s">
        <v>7680</v>
      </c>
      <c r="S65" s="134" t="s">
        <v>3504</v>
      </c>
      <c r="T65" s="127"/>
      <c r="U65" s="127"/>
      <c r="V65" s="127"/>
      <c r="W65" s="127"/>
    </row>
    <row r="66" ht="22.5" customHeight="1">
      <c r="A66" s="135">
        <v>45979.592997685184</v>
      </c>
      <c r="B66" s="136" t="s">
        <v>3586</v>
      </c>
      <c r="C66" s="153"/>
      <c r="D66" s="136" t="s">
        <v>11316</v>
      </c>
      <c r="E66" s="137">
        <v>35122.0</v>
      </c>
      <c r="F66" s="136" t="s">
        <v>2862</v>
      </c>
      <c r="G66" s="136" t="s">
        <v>15016</v>
      </c>
      <c r="H66" s="136" t="s">
        <v>15017</v>
      </c>
      <c r="I66" s="121" t="str">
        <f>VLOOKUP(CLEAN(F66),'4-1 World Bank Categories'!$B$4:$C$220,2,FALSE)</f>
        <v>Middle income</v>
      </c>
      <c r="J66" s="136" t="s">
        <v>3588</v>
      </c>
      <c r="K66" s="136" t="s">
        <v>14507</v>
      </c>
      <c r="L66" s="136" t="s">
        <v>14508</v>
      </c>
      <c r="M66" s="136"/>
      <c r="N66" s="136"/>
      <c r="O66" s="136"/>
      <c r="P66" s="136" t="s">
        <v>14509</v>
      </c>
      <c r="Q66" s="124" t="s">
        <v>14510</v>
      </c>
      <c r="R66" s="133" t="s">
        <v>7680</v>
      </c>
      <c r="S66" s="140" t="s">
        <v>3586</v>
      </c>
      <c r="T66" s="142">
        <v>35122.0</v>
      </c>
      <c r="U66" s="140" t="s">
        <v>3588</v>
      </c>
      <c r="V66" s="140" t="s">
        <v>14536</v>
      </c>
      <c r="W66" s="140"/>
    </row>
    <row r="67" ht="22.5" customHeight="1">
      <c r="A67" s="165">
        <v>45981.655694444446</v>
      </c>
      <c r="B67" s="166" t="s">
        <v>15021</v>
      </c>
      <c r="C67" s="167"/>
      <c r="D67" s="166" t="s">
        <v>11316</v>
      </c>
      <c r="E67" s="168">
        <v>32586.0</v>
      </c>
      <c r="F67" s="136" t="s">
        <v>675</v>
      </c>
      <c r="G67" s="166" t="s">
        <v>15022</v>
      </c>
      <c r="H67" s="166" t="s">
        <v>15023</v>
      </c>
      <c r="I67" s="121" t="str">
        <f>VLOOKUP(CLEAN(F67),'4-1 World Bank Categories'!$B$4:$C$220,2,FALSE)</f>
        <v>Low income</v>
      </c>
      <c r="J67" s="166" t="s">
        <v>3686</v>
      </c>
      <c r="K67" s="166" t="s">
        <v>14507</v>
      </c>
      <c r="L67" s="166" t="s">
        <v>14508</v>
      </c>
      <c r="M67" s="166"/>
      <c r="N67" s="166"/>
      <c r="O67" s="166"/>
      <c r="P67" s="166" t="s">
        <v>14509</v>
      </c>
      <c r="Q67" s="124" t="s">
        <v>14510</v>
      </c>
      <c r="R67" s="133" t="s">
        <v>7680</v>
      </c>
      <c r="S67" s="140" t="s">
        <v>3684</v>
      </c>
      <c r="T67" s="142">
        <v>32586.0</v>
      </c>
      <c r="U67" s="140" t="s">
        <v>3686</v>
      </c>
      <c r="V67" s="140" t="s">
        <v>14586</v>
      </c>
      <c r="W67" s="140"/>
    </row>
    <row r="68" ht="22.5" customHeight="1">
      <c r="A68" s="135">
        <v>45982.75357638889</v>
      </c>
      <c r="B68" s="136" t="s">
        <v>15031</v>
      </c>
      <c r="C68" s="153"/>
      <c r="D68" s="136" t="s">
        <v>11286</v>
      </c>
      <c r="E68" s="137">
        <v>32684.0</v>
      </c>
      <c r="F68" s="136" t="s">
        <v>2058</v>
      </c>
      <c r="G68" s="136" t="s">
        <v>266</v>
      </c>
      <c r="H68" s="136" t="s">
        <v>13713</v>
      </c>
      <c r="I68" s="121" t="str">
        <f>VLOOKUP(CLEAN(F68),'4-1 World Bank Categories'!$B$4:$C$220,2,FALSE)</f>
        <v>Middle income</v>
      </c>
      <c r="J68" s="136" t="s">
        <v>3262</v>
      </c>
      <c r="K68" s="136" t="s">
        <v>14512</v>
      </c>
      <c r="L68" s="136" t="s">
        <v>14592</v>
      </c>
      <c r="M68" s="136"/>
      <c r="N68" s="136"/>
      <c r="O68" s="136"/>
      <c r="P68" s="136" t="s">
        <v>14509</v>
      </c>
      <c r="Q68" s="124" t="s">
        <v>14510</v>
      </c>
      <c r="R68" s="133" t="s">
        <v>7680</v>
      </c>
      <c r="S68" s="140" t="s">
        <v>15032</v>
      </c>
      <c r="T68" s="142">
        <v>32684.0</v>
      </c>
      <c r="U68" s="140" t="s">
        <v>3262</v>
      </c>
      <c r="V68" s="140" t="s">
        <v>14586</v>
      </c>
      <c r="W68" s="140"/>
    </row>
    <row r="69" ht="22.5" customHeight="1">
      <c r="A69" s="135">
        <v>45984.22741898148</v>
      </c>
      <c r="B69" s="136" t="s">
        <v>15042</v>
      </c>
      <c r="C69" s="136" t="s">
        <v>15042</v>
      </c>
      <c r="D69" s="136" t="s">
        <v>11316</v>
      </c>
      <c r="E69" s="137">
        <v>33434.0</v>
      </c>
      <c r="F69" s="136" t="s">
        <v>14408</v>
      </c>
      <c r="G69" s="136" t="s">
        <v>15043</v>
      </c>
      <c r="H69" s="136" t="s">
        <v>11590</v>
      </c>
      <c r="I69" s="121" t="str">
        <f>VLOOKUP(CLEAN(F69),'4-1 World Bank Categories'!$B$4:$C$220,2,FALSE)</f>
        <v>Middle income</v>
      </c>
      <c r="J69" s="136" t="s">
        <v>2071</v>
      </c>
      <c r="K69" s="136" t="s">
        <v>14507</v>
      </c>
      <c r="L69" s="147">
        <v>46202.0</v>
      </c>
      <c r="M69" s="136"/>
      <c r="N69" s="136"/>
      <c r="O69" s="136"/>
      <c r="P69" s="136" t="s">
        <v>14509</v>
      </c>
      <c r="Q69" s="124" t="s">
        <v>14510</v>
      </c>
      <c r="R69" s="125" t="s">
        <v>7680</v>
      </c>
      <c r="S69" s="140" t="s">
        <v>15042</v>
      </c>
      <c r="T69" s="142">
        <v>33434.0</v>
      </c>
      <c r="U69" s="140" t="s">
        <v>2071</v>
      </c>
      <c r="V69" s="140" t="s">
        <v>14536</v>
      </c>
      <c r="W69" s="140"/>
    </row>
    <row r="70" ht="22.5" customHeight="1">
      <c r="A70" s="135">
        <v>45984.62457175926</v>
      </c>
      <c r="B70" s="136" t="s">
        <v>15044</v>
      </c>
      <c r="C70" s="153"/>
      <c r="D70" s="136" t="s">
        <v>11286</v>
      </c>
      <c r="E70" s="137">
        <v>37776.0</v>
      </c>
      <c r="F70" s="136" t="s">
        <v>314</v>
      </c>
      <c r="G70" s="136" t="s">
        <v>15045</v>
      </c>
      <c r="H70" s="136" t="s">
        <v>15046</v>
      </c>
      <c r="I70" s="121" t="str">
        <f>VLOOKUP(CLEAN(F70),'4-1 World Bank Categories'!$B$4:$C$220,2,FALSE)</f>
        <v>Middle income</v>
      </c>
      <c r="J70" s="136" t="s">
        <v>3474</v>
      </c>
      <c r="K70" s="136" t="s">
        <v>14507</v>
      </c>
      <c r="L70" s="136" t="s">
        <v>14508</v>
      </c>
      <c r="M70" s="136"/>
      <c r="N70" s="136"/>
      <c r="O70" s="136"/>
      <c r="P70" s="136" t="s">
        <v>14509</v>
      </c>
      <c r="Q70" s="124" t="s">
        <v>14510</v>
      </c>
      <c r="R70" s="133" t="s">
        <v>136</v>
      </c>
      <c r="S70" s="140" t="s">
        <v>3472</v>
      </c>
      <c r="T70" s="142">
        <v>38142.0</v>
      </c>
      <c r="U70" s="140" t="s">
        <v>3474</v>
      </c>
      <c r="V70" s="140" t="s">
        <v>14555</v>
      </c>
      <c r="W70" s="140"/>
    </row>
    <row r="71" ht="22.5" customHeight="1">
      <c r="A71" s="135">
        <v>45985.77716435185</v>
      </c>
      <c r="B71" s="136" t="s">
        <v>2669</v>
      </c>
      <c r="C71" s="136" t="s">
        <v>13153</v>
      </c>
      <c r="D71" s="136" t="s">
        <v>11316</v>
      </c>
      <c r="E71" s="137">
        <v>36793.0</v>
      </c>
      <c r="F71" s="136" t="s">
        <v>314</v>
      </c>
      <c r="G71" s="136" t="s">
        <v>15054</v>
      </c>
      <c r="H71" s="136" t="s">
        <v>15055</v>
      </c>
      <c r="I71" s="121" t="str">
        <f>VLOOKUP(CLEAN(F71),'4-1 World Bank Categories'!$B$4:$C$220,2,FALSE)</f>
        <v>Middle income</v>
      </c>
      <c r="J71" s="136" t="s">
        <v>2671</v>
      </c>
      <c r="K71" s="136" t="s">
        <v>14507</v>
      </c>
      <c r="L71" s="136" t="s">
        <v>14508</v>
      </c>
      <c r="M71" s="136"/>
      <c r="N71" s="136"/>
      <c r="O71" s="136"/>
      <c r="P71" s="136" t="s">
        <v>14509</v>
      </c>
      <c r="Q71" s="124" t="s">
        <v>14510</v>
      </c>
      <c r="R71" s="133" t="s">
        <v>7680</v>
      </c>
      <c r="S71" s="140" t="s">
        <v>2669</v>
      </c>
      <c r="T71" s="142">
        <v>36793.0</v>
      </c>
      <c r="U71" s="140" t="s">
        <v>2671</v>
      </c>
      <c r="V71" s="140" t="s">
        <v>14536</v>
      </c>
      <c r="W71" s="140"/>
    </row>
    <row r="72" ht="22.5" customHeight="1">
      <c r="A72" s="143">
        <v>45985.85270833333</v>
      </c>
      <c r="B72" s="144" t="s">
        <v>3859</v>
      </c>
      <c r="C72" s="144" t="s">
        <v>3859</v>
      </c>
      <c r="D72" s="144" t="s">
        <v>11286</v>
      </c>
      <c r="E72" s="145">
        <v>33868.0</v>
      </c>
      <c r="F72" s="136" t="s">
        <v>675</v>
      </c>
      <c r="G72" s="144" t="s">
        <v>15056</v>
      </c>
      <c r="H72" s="144" t="s">
        <v>15057</v>
      </c>
      <c r="I72" s="121" t="str">
        <f>VLOOKUP(CLEAN(F72),'4-1 World Bank Categories'!$B$4:$C$220,2,FALSE)</f>
        <v>Low income</v>
      </c>
      <c r="J72" s="144" t="s">
        <v>3861</v>
      </c>
      <c r="K72" s="144" t="s">
        <v>14507</v>
      </c>
      <c r="L72" s="144" t="s">
        <v>14508</v>
      </c>
      <c r="M72" s="144"/>
      <c r="N72" s="144"/>
      <c r="O72" s="144"/>
      <c r="P72" s="144" t="s">
        <v>14509</v>
      </c>
      <c r="Q72" s="124" t="s">
        <v>14510</v>
      </c>
      <c r="R72" s="125" t="s">
        <v>7680</v>
      </c>
      <c r="S72" s="140" t="s">
        <v>3859</v>
      </c>
      <c r="T72" s="142">
        <v>33868.0</v>
      </c>
      <c r="U72" s="140" t="s">
        <v>3861</v>
      </c>
      <c r="V72" s="140" t="s">
        <v>14536</v>
      </c>
      <c r="W72" s="140"/>
    </row>
    <row r="73" ht="22.5" customHeight="1">
      <c r="A73" s="135">
        <v>45988.08207175926</v>
      </c>
      <c r="B73" s="136" t="s">
        <v>1314</v>
      </c>
      <c r="C73" s="153"/>
      <c r="D73" s="136" t="s">
        <v>11286</v>
      </c>
      <c r="E73" s="137">
        <v>33908.0</v>
      </c>
      <c r="F73" s="136" t="s">
        <v>1320</v>
      </c>
      <c r="G73" s="136" t="s">
        <v>266</v>
      </c>
      <c r="H73" s="136" t="s">
        <v>11357</v>
      </c>
      <c r="I73" s="121" t="str">
        <f>VLOOKUP(CLEAN(F73),'4-1 World Bank Categories'!$B$4:$C$220,2,FALSE)</f>
        <v>Middle income</v>
      </c>
      <c r="J73" s="136" t="s">
        <v>1316</v>
      </c>
      <c r="K73" s="136" t="s">
        <v>14512</v>
      </c>
      <c r="L73" s="136" t="s">
        <v>15068</v>
      </c>
      <c r="M73" s="136"/>
      <c r="N73" s="136"/>
      <c r="O73" s="136"/>
      <c r="P73" s="136" t="s">
        <v>14509</v>
      </c>
      <c r="Q73" s="124" t="s">
        <v>14510</v>
      </c>
      <c r="R73" s="125" t="s">
        <v>7680</v>
      </c>
      <c r="S73" s="140" t="s">
        <v>1314</v>
      </c>
      <c r="T73" s="142">
        <v>33908.0</v>
      </c>
      <c r="U73" s="140" t="s">
        <v>1316</v>
      </c>
      <c r="V73" s="140" t="s">
        <v>14536</v>
      </c>
      <c r="W73" s="140"/>
    </row>
    <row r="74" ht="22.5" customHeight="1">
      <c r="A74" s="135">
        <v>45988.22162037037</v>
      </c>
      <c r="B74" s="136" t="s">
        <v>3167</v>
      </c>
      <c r="C74" s="153"/>
      <c r="D74" s="136" t="s">
        <v>11316</v>
      </c>
      <c r="E74" s="137">
        <v>17098.0</v>
      </c>
      <c r="F74" s="136" t="s">
        <v>971</v>
      </c>
      <c r="G74" s="136" t="s">
        <v>15069</v>
      </c>
      <c r="H74" s="136" t="s">
        <v>14229</v>
      </c>
      <c r="I74" s="121" t="str">
        <f>VLOOKUP(CLEAN(F74),'4-1 World Bank Categories'!$B$4:$C$220,2,FALSE)</f>
        <v>High income</v>
      </c>
      <c r="J74" s="136" t="s">
        <v>3169</v>
      </c>
      <c r="K74" s="136" t="s">
        <v>14507</v>
      </c>
      <c r="L74" s="136" t="s">
        <v>14508</v>
      </c>
      <c r="M74" s="136" t="s">
        <v>15070</v>
      </c>
      <c r="N74" s="136"/>
      <c r="O74" s="136"/>
      <c r="P74" s="136" t="s">
        <v>14509</v>
      </c>
      <c r="Q74" s="124" t="s">
        <v>14510</v>
      </c>
      <c r="R74" s="133" t="s">
        <v>14516</v>
      </c>
      <c r="S74" s="140" t="s">
        <v>3167</v>
      </c>
      <c r="T74" s="142">
        <v>17098.0</v>
      </c>
      <c r="U74" s="140" t="s">
        <v>3169</v>
      </c>
      <c r="V74" s="140" t="s">
        <v>14536</v>
      </c>
      <c r="W74" s="140"/>
    </row>
    <row r="75" ht="22.5" customHeight="1">
      <c r="A75" s="135">
        <v>45988.603101851855</v>
      </c>
      <c r="B75" s="136" t="s">
        <v>1931</v>
      </c>
      <c r="C75" s="153"/>
      <c r="D75" s="136" t="s">
        <v>11316</v>
      </c>
      <c r="E75" s="137">
        <v>22235.0</v>
      </c>
      <c r="F75" s="136" t="s">
        <v>448</v>
      </c>
      <c r="G75" s="136" t="s">
        <v>266</v>
      </c>
      <c r="H75" s="136" t="s">
        <v>15071</v>
      </c>
      <c r="I75" s="121" t="str">
        <f>VLOOKUP(CLEAN(F75),'4-1 World Bank Categories'!$B$4:$C$220,2,FALSE)</f>
        <v>Middle income</v>
      </c>
      <c r="J75" s="136" t="s">
        <v>1933</v>
      </c>
      <c r="K75" s="136" t="s">
        <v>14507</v>
      </c>
      <c r="L75" s="136" t="s">
        <v>14508</v>
      </c>
      <c r="M75" s="136" t="s">
        <v>15072</v>
      </c>
      <c r="N75" s="136"/>
      <c r="O75" s="136"/>
      <c r="P75" s="136" t="s">
        <v>14509</v>
      </c>
      <c r="Q75" s="124" t="s">
        <v>14510</v>
      </c>
      <c r="R75" s="125" t="s">
        <v>7680</v>
      </c>
      <c r="S75" s="140" t="s">
        <v>1931</v>
      </c>
      <c r="T75" s="142">
        <v>22235.0</v>
      </c>
      <c r="U75" s="140" t="s">
        <v>1933</v>
      </c>
      <c r="V75" s="140" t="s">
        <v>14536</v>
      </c>
      <c r="W75" s="140"/>
    </row>
    <row r="76" ht="22.5" customHeight="1">
      <c r="A76" s="135">
        <v>45989.83736111111</v>
      </c>
      <c r="B76" s="136" t="s">
        <v>7390</v>
      </c>
      <c r="C76" s="153"/>
      <c r="D76" s="136" t="s">
        <v>11316</v>
      </c>
      <c r="E76" s="137">
        <v>33593.0</v>
      </c>
      <c r="F76" s="136" t="s">
        <v>634</v>
      </c>
      <c r="G76" s="136" t="s">
        <v>15080</v>
      </c>
      <c r="H76" s="136" t="s">
        <v>15081</v>
      </c>
      <c r="I76" s="121" t="str">
        <f>VLOOKUP(CLEAN(F76),'4-1 World Bank Categories'!$B$4:$C$220,2,FALSE)</f>
        <v>Middle income</v>
      </c>
      <c r="J76" s="136" t="s">
        <v>7392</v>
      </c>
      <c r="K76" s="136" t="s">
        <v>14507</v>
      </c>
      <c r="L76" s="136" t="s">
        <v>14508</v>
      </c>
      <c r="M76" s="136"/>
      <c r="N76" s="136"/>
      <c r="O76" s="136"/>
      <c r="P76" s="136" t="s">
        <v>14509</v>
      </c>
      <c r="Q76" s="124" t="s">
        <v>14510</v>
      </c>
      <c r="R76" s="125" t="s">
        <v>7680</v>
      </c>
      <c r="S76" s="140" t="s">
        <v>7390</v>
      </c>
      <c r="T76" s="142">
        <v>33593.0</v>
      </c>
      <c r="U76" s="140" t="s">
        <v>7392</v>
      </c>
      <c r="V76" s="140" t="s">
        <v>14536</v>
      </c>
      <c r="W76" s="140"/>
    </row>
    <row r="77" ht="22.5" customHeight="1">
      <c r="A77" s="135">
        <v>45989.91784722222</v>
      </c>
      <c r="B77" s="136" t="s">
        <v>7414</v>
      </c>
      <c r="C77" s="153"/>
      <c r="D77" s="136" t="s">
        <v>11316</v>
      </c>
      <c r="E77" s="137">
        <v>37852.0</v>
      </c>
      <c r="F77" s="136" t="s">
        <v>2869</v>
      </c>
      <c r="G77" s="136" t="s">
        <v>15082</v>
      </c>
      <c r="H77" s="136" t="s">
        <v>11517</v>
      </c>
      <c r="I77" s="121" t="str">
        <f>VLOOKUP(CLEAN(F77),'4-1 World Bank Categories'!$B$4:$C$220,2,FALSE)</f>
        <v>Middle income</v>
      </c>
      <c r="J77" s="136" t="s">
        <v>7416</v>
      </c>
      <c r="K77" s="136" t="s">
        <v>14512</v>
      </c>
      <c r="L77" s="136" t="s">
        <v>14585</v>
      </c>
      <c r="M77" s="136" t="s">
        <v>15083</v>
      </c>
      <c r="N77" s="136"/>
      <c r="O77" s="136"/>
      <c r="P77" s="136" t="s">
        <v>14509</v>
      </c>
      <c r="Q77" s="124" t="s">
        <v>14510</v>
      </c>
      <c r="R77" s="133" t="s">
        <v>7680</v>
      </c>
      <c r="S77" s="140" t="s">
        <v>7414</v>
      </c>
      <c r="T77" s="142">
        <v>37852.0</v>
      </c>
      <c r="U77" s="140" t="s">
        <v>7416</v>
      </c>
      <c r="V77" s="140" t="s">
        <v>14536</v>
      </c>
      <c r="W77" s="140"/>
    </row>
    <row r="78" ht="22.5" customHeight="1">
      <c r="A78" s="135">
        <v>45989.920011574075</v>
      </c>
      <c r="B78" s="136" t="s">
        <v>15084</v>
      </c>
      <c r="C78" s="153"/>
      <c r="D78" s="136" t="s">
        <v>11316</v>
      </c>
      <c r="E78" s="137">
        <v>37875.0</v>
      </c>
      <c r="F78" s="136" t="s">
        <v>2869</v>
      </c>
      <c r="G78" s="136" t="s">
        <v>15085</v>
      </c>
      <c r="H78" s="136" t="s">
        <v>12050</v>
      </c>
      <c r="I78" s="121" t="str">
        <f>VLOOKUP(CLEAN(F78),'4-1 World Bank Categories'!$B$4:$C$220,2,FALSE)</f>
        <v>Middle income</v>
      </c>
      <c r="J78" s="136" t="s">
        <v>7423</v>
      </c>
      <c r="K78" s="136" t="s">
        <v>14512</v>
      </c>
      <c r="L78" s="136" t="s">
        <v>14585</v>
      </c>
      <c r="M78" s="136" t="s">
        <v>15086</v>
      </c>
      <c r="N78" s="136"/>
      <c r="O78" s="136"/>
      <c r="P78" s="136" t="s">
        <v>14509</v>
      </c>
      <c r="Q78" s="124" t="s">
        <v>14510</v>
      </c>
      <c r="R78" s="125" t="s">
        <v>7680</v>
      </c>
      <c r="S78" s="140" t="s">
        <v>7421</v>
      </c>
      <c r="T78" s="142">
        <v>37875.0</v>
      </c>
      <c r="U78" s="140" t="s">
        <v>7423</v>
      </c>
      <c r="V78" s="140" t="s">
        <v>14536</v>
      </c>
      <c r="W78" s="140"/>
    </row>
    <row r="79" ht="22.5" customHeight="1">
      <c r="A79" s="150">
        <v>45989.95292824074</v>
      </c>
      <c r="B79" s="151" t="s">
        <v>15087</v>
      </c>
      <c r="C79" s="170"/>
      <c r="D79" s="151" t="s">
        <v>11316</v>
      </c>
      <c r="E79" s="152">
        <v>38368.0</v>
      </c>
      <c r="F79" s="136" t="s">
        <v>2869</v>
      </c>
      <c r="G79" s="151" t="s">
        <v>15088</v>
      </c>
      <c r="H79" s="151" t="s">
        <v>15089</v>
      </c>
      <c r="I79" s="121" t="str">
        <f>VLOOKUP(CLEAN(F79),'4-1 World Bank Categories'!$B$4:$C$220,2,FALSE)</f>
        <v>Middle income</v>
      </c>
      <c r="J79" s="151" t="s">
        <v>7439</v>
      </c>
      <c r="K79" s="151" t="s">
        <v>14512</v>
      </c>
      <c r="L79" s="151" t="s">
        <v>14585</v>
      </c>
      <c r="M79" s="151"/>
      <c r="N79" s="151"/>
      <c r="O79" s="151"/>
      <c r="P79" s="151" t="s">
        <v>14509</v>
      </c>
      <c r="Q79" s="124" t="s">
        <v>14510</v>
      </c>
      <c r="R79" s="133" t="s">
        <v>7680</v>
      </c>
      <c r="S79" s="140" t="s">
        <v>7437</v>
      </c>
      <c r="T79" s="142">
        <v>38368.0</v>
      </c>
      <c r="U79" s="140" t="s">
        <v>7439</v>
      </c>
      <c r="V79" s="140" t="s">
        <v>14536</v>
      </c>
      <c r="W79" s="140"/>
    </row>
    <row r="80" ht="22.5" customHeight="1">
      <c r="A80" s="135">
        <v>45989.95375</v>
      </c>
      <c r="B80" s="136" t="s">
        <v>15090</v>
      </c>
      <c r="C80" s="153"/>
      <c r="D80" s="136" t="s">
        <v>11286</v>
      </c>
      <c r="E80" s="137">
        <v>37925.0</v>
      </c>
      <c r="F80" s="136" t="s">
        <v>2869</v>
      </c>
      <c r="G80" s="136" t="s">
        <v>15091</v>
      </c>
      <c r="H80" s="136" t="s">
        <v>11682</v>
      </c>
      <c r="I80" s="121" t="str">
        <f>VLOOKUP(CLEAN(F80),'4-1 World Bank Categories'!$B$4:$C$220,2,FALSE)</f>
        <v>Middle income</v>
      </c>
      <c r="J80" s="136" t="s">
        <v>7450</v>
      </c>
      <c r="K80" s="136" t="s">
        <v>14512</v>
      </c>
      <c r="L80" s="136" t="s">
        <v>14585</v>
      </c>
      <c r="M80" s="136"/>
      <c r="N80" s="136"/>
      <c r="O80" s="136"/>
      <c r="P80" s="136" t="s">
        <v>14509</v>
      </c>
      <c r="Q80" s="124" t="s">
        <v>14510</v>
      </c>
      <c r="R80" s="125" t="s">
        <v>7680</v>
      </c>
      <c r="S80" s="140" t="s">
        <v>7448</v>
      </c>
      <c r="T80" s="142">
        <v>37925.0</v>
      </c>
      <c r="U80" s="140" t="s">
        <v>7450</v>
      </c>
      <c r="V80" s="140" t="s">
        <v>14586</v>
      </c>
      <c r="W80" s="140"/>
    </row>
    <row r="81" ht="22.5" customHeight="1">
      <c r="A81" s="135">
        <v>45989.995046296295</v>
      </c>
      <c r="B81" s="136" t="s">
        <v>15092</v>
      </c>
      <c r="C81" s="153"/>
      <c r="D81" s="136" t="s">
        <v>11316</v>
      </c>
      <c r="E81" s="137">
        <v>36466.0</v>
      </c>
      <c r="F81" s="136" t="s">
        <v>2869</v>
      </c>
      <c r="G81" s="136" t="s">
        <v>15093</v>
      </c>
      <c r="H81" s="136" t="s">
        <v>12050</v>
      </c>
      <c r="I81" s="121" t="str">
        <f>VLOOKUP(CLEAN(F81),'4-1 World Bank Categories'!$B$4:$C$220,2,FALSE)</f>
        <v>Middle income</v>
      </c>
      <c r="J81" s="136" t="s">
        <v>7593</v>
      </c>
      <c r="K81" s="136" t="s">
        <v>14512</v>
      </c>
      <c r="L81" s="136" t="s">
        <v>14876</v>
      </c>
      <c r="M81" s="136"/>
      <c r="N81" s="136"/>
      <c r="O81" s="136"/>
      <c r="P81" s="136" t="s">
        <v>14509</v>
      </c>
      <c r="Q81" s="124" t="s">
        <v>14510</v>
      </c>
      <c r="R81" s="133" t="s">
        <v>7680</v>
      </c>
      <c r="S81" s="140" t="s">
        <v>15094</v>
      </c>
      <c r="T81" s="142">
        <v>36466.0</v>
      </c>
      <c r="U81" s="140" t="s">
        <v>7593</v>
      </c>
      <c r="V81" s="140" t="s">
        <v>14536</v>
      </c>
      <c r="W81" s="140"/>
    </row>
    <row r="82" ht="22.5" customHeight="1">
      <c r="A82" s="135">
        <v>45990.01917824074</v>
      </c>
      <c r="B82" s="136" t="s">
        <v>7455</v>
      </c>
      <c r="C82" s="153"/>
      <c r="D82" s="136" t="s">
        <v>11286</v>
      </c>
      <c r="E82" s="137">
        <v>37495.0</v>
      </c>
      <c r="F82" s="136" t="s">
        <v>2869</v>
      </c>
      <c r="G82" s="136" t="s">
        <v>15085</v>
      </c>
      <c r="H82" s="136" t="s">
        <v>11517</v>
      </c>
      <c r="I82" s="121" t="str">
        <f>VLOOKUP(CLEAN(F82),'4-1 World Bank Categories'!$B$4:$C$220,2,FALSE)</f>
        <v>Middle income</v>
      </c>
      <c r="J82" s="136" t="s">
        <v>7457</v>
      </c>
      <c r="K82" s="136" t="s">
        <v>14512</v>
      </c>
      <c r="L82" s="136" t="s">
        <v>14876</v>
      </c>
      <c r="M82" s="136"/>
      <c r="N82" s="136"/>
      <c r="O82" s="136"/>
      <c r="P82" s="136" t="s">
        <v>14509</v>
      </c>
      <c r="Q82" s="124" t="s">
        <v>14510</v>
      </c>
      <c r="R82" s="125" t="s">
        <v>7680</v>
      </c>
      <c r="S82" s="140" t="s">
        <v>7455</v>
      </c>
      <c r="T82" s="142">
        <v>37495.0</v>
      </c>
      <c r="U82" s="140" t="s">
        <v>7457</v>
      </c>
      <c r="V82" s="140" t="s">
        <v>14536</v>
      </c>
      <c r="W82" s="140"/>
    </row>
    <row r="83" ht="22.5" customHeight="1">
      <c r="A83" s="135">
        <v>45990.20116898148</v>
      </c>
      <c r="B83" s="136" t="s">
        <v>15095</v>
      </c>
      <c r="C83" s="153"/>
      <c r="D83" s="136" t="s">
        <v>11316</v>
      </c>
      <c r="E83" s="137">
        <v>32844.0</v>
      </c>
      <c r="F83" s="136" t="s">
        <v>14415</v>
      </c>
      <c r="G83" s="136" t="s">
        <v>15096</v>
      </c>
      <c r="H83" s="136" t="s">
        <v>12113</v>
      </c>
      <c r="I83" s="121" t="str">
        <f>VLOOKUP(CLEAN(F83),'4-1 World Bank Categories'!$B$4:$C$220,2,FALSE)</f>
        <v>Middle income</v>
      </c>
      <c r="J83" s="136" t="s">
        <v>15097</v>
      </c>
      <c r="K83" s="136" t="s">
        <v>14507</v>
      </c>
      <c r="L83" s="136" t="s">
        <v>14508</v>
      </c>
      <c r="M83" s="136"/>
      <c r="N83" s="136"/>
      <c r="O83" s="136"/>
      <c r="P83" s="136" t="s">
        <v>14509</v>
      </c>
      <c r="Q83" s="124" t="s">
        <v>14510</v>
      </c>
      <c r="R83" s="133" t="s">
        <v>15098</v>
      </c>
      <c r="S83" s="140" t="s">
        <v>3997</v>
      </c>
      <c r="T83" s="142">
        <v>32844.0</v>
      </c>
      <c r="U83" s="140" t="s">
        <v>3999</v>
      </c>
      <c r="V83" s="140" t="s">
        <v>15099</v>
      </c>
      <c r="W83" s="140"/>
    </row>
    <row r="84" ht="22.5" customHeight="1">
      <c r="A84" s="135">
        <v>45991.08105324074</v>
      </c>
      <c r="B84" s="136" t="s">
        <v>15100</v>
      </c>
      <c r="C84" s="153"/>
      <c r="D84" s="136" t="s">
        <v>11286</v>
      </c>
      <c r="E84" s="137">
        <v>38619.0</v>
      </c>
      <c r="F84" s="136" t="s">
        <v>2869</v>
      </c>
      <c r="G84" s="136" t="s">
        <v>15101</v>
      </c>
      <c r="H84" s="136" t="s">
        <v>15102</v>
      </c>
      <c r="I84" s="121" t="str">
        <f>VLOOKUP(CLEAN(F84),'4-1 World Bank Categories'!$B$4:$C$220,2,FALSE)</f>
        <v>Middle income</v>
      </c>
      <c r="J84" s="136" t="s">
        <v>7513</v>
      </c>
      <c r="K84" s="136" t="s">
        <v>14512</v>
      </c>
      <c r="L84" s="136" t="s">
        <v>14876</v>
      </c>
      <c r="M84" s="136" t="s">
        <v>15103</v>
      </c>
      <c r="N84" s="136"/>
      <c r="O84" s="136"/>
      <c r="P84" s="136" t="s">
        <v>14509</v>
      </c>
      <c r="Q84" s="124" t="s">
        <v>14510</v>
      </c>
      <c r="R84" s="125" t="s">
        <v>7680</v>
      </c>
      <c r="S84" s="140" t="s">
        <v>7511</v>
      </c>
      <c r="T84" s="142">
        <v>38619.0</v>
      </c>
      <c r="U84" s="140" t="s">
        <v>7513</v>
      </c>
      <c r="V84" s="140" t="s">
        <v>14536</v>
      </c>
      <c r="W84" s="140"/>
    </row>
    <row r="85" ht="22.5" customHeight="1">
      <c r="A85" s="135">
        <v>45991.88039351852</v>
      </c>
      <c r="B85" s="136" t="s">
        <v>15104</v>
      </c>
      <c r="C85" s="136" t="s">
        <v>15105</v>
      </c>
      <c r="D85" s="136" t="s">
        <v>11286</v>
      </c>
      <c r="E85" s="137">
        <v>38139.0</v>
      </c>
      <c r="F85" s="136" t="s">
        <v>2869</v>
      </c>
      <c r="G85" s="136" t="s">
        <v>15106</v>
      </c>
      <c r="H85" s="136" t="s">
        <v>11682</v>
      </c>
      <c r="I85" s="121" t="str">
        <f>VLOOKUP(CLEAN(F85),'4-1 World Bank Categories'!$B$4:$C$220,2,FALSE)</f>
        <v>Middle income</v>
      </c>
      <c r="J85" s="136" t="s">
        <v>7432</v>
      </c>
      <c r="K85" s="136" t="s">
        <v>14512</v>
      </c>
      <c r="L85" s="136" t="s">
        <v>14585</v>
      </c>
      <c r="M85" s="136" t="s">
        <v>15107</v>
      </c>
      <c r="N85" s="136"/>
      <c r="O85" s="136"/>
      <c r="P85" s="136" t="s">
        <v>14509</v>
      </c>
      <c r="Q85" s="124" t="s">
        <v>14510</v>
      </c>
      <c r="R85" s="133" t="s">
        <v>7680</v>
      </c>
      <c r="S85" s="140" t="s">
        <v>15108</v>
      </c>
      <c r="T85" s="142">
        <v>38139.0</v>
      </c>
      <c r="U85" s="140" t="s">
        <v>7432</v>
      </c>
      <c r="V85" s="140" t="s">
        <v>14586</v>
      </c>
      <c r="W85" s="140"/>
    </row>
    <row r="86" ht="22.5" customHeight="1">
      <c r="A86" s="165">
        <v>45992.33611111111</v>
      </c>
      <c r="B86" s="166" t="s">
        <v>4028</v>
      </c>
      <c r="C86" s="166" t="s">
        <v>15109</v>
      </c>
      <c r="D86" s="166" t="s">
        <v>11286</v>
      </c>
      <c r="E86" s="168">
        <v>35248.0</v>
      </c>
      <c r="F86" s="166" t="s">
        <v>192</v>
      </c>
      <c r="G86" s="166" t="s">
        <v>15110</v>
      </c>
      <c r="H86" s="166" t="s">
        <v>15111</v>
      </c>
      <c r="I86" s="121" t="str">
        <f>VLOOKUP(CLEAN(F86),'4-1 World Bank Categories'!$B$4:$C$220,2,FALSE)</f>
        <v>Middle income</v>
      </c>
      <c r="J86" s="166" t="s">
        <v>1946</v>
      </c>
      <c r="K86" s="166" t="s">
        <v>14507</v>
      </c>
      <c r="L86" s="166" t="s">
        <v>14508</v>
      </c>
      <c r="M86" s="166"/>
      <c r="N86" s="166"/>
      <c r="O86" s="166"/>
      <c r="P86" s="166" t="s">
        <v>14509</v>
      </c>
      <c r="Q86" s="124" t="s">
        <v>14510</v>
      </c>
      <c r="R86" s="125" t="s">
        <v>7680</v>
      </c>
      <c r="S86" s="140" t="s">
        <v>4028</v>
      </c>
      <c r="T86" s="142">
        <v>35248.0</v>
      </c>
      <c r="U86" s="140" t="s">
        <v>1946</v>
      </c>
      <c r="V86" s="140" t="s">
        <v>14536</v>
      </c>
      <c r="W86" s="140"/>
    </row>
    <row r="87" ht="22.5" customHeight="1">
      <c r="A87" s="165">
        <v>45993.61199074074</v>
      </c>
      <c r="B87" s="166" t="s">
        <v>3016</v>
      </c>
      <c r="C87" s="167"/>
      <c r="D87" s="166" t="s">
        <v>11316</v>
      </c>
      <c r="E87" s="168">
        <v>24838.0</v>
      </c>
      <c r="F87" s="166" t="s">
        <v>2808</v>
      </c>
      <c r="G87" s="166" t="s">
        <v>15117</v>
      </c>
      <c r="H87" s="166" t="s">
        <v>15118</v>
      </c>
      <c r="I87" s="121" t="str">
        <f>VLOOKUP(CLEAN(F87),'4-1 World Bank Categories'!$B$4:$C$220,2,FALSE)</f>
        <v>Middle income</v>
      </c>
      <c r="J87" s="166" t="s">
        <v>3018</v>
      </c>
      <c r="K87" s="166" t="s">
        <v>15119</v>
      </c>
      <c r="L87" s="166" t="s">
        <v>14592</v>
      </c>
      <c r="M87" s="166"/>
      <c r="N87" s="166"/>
      <c r="O87" s="166"/>
      <c r="P87" s="166" t="s">
        <v>14509</v>
      </c>
      <c r="Q87" s="124" t="s">
        <v>14510</v>
      </c>
      <c r="R87" s="133" t="s">
        <v>7680</v>
      </c>
      <c r="S87" s="140" t="s">
        <v>3016</v>
      </c>
      <c r="T87" s="142">
        <v>24838.0</v>
      </c>
      <c r="U87" s="140" t="s">
        <v>3018</v>
      </c>
      <c r="V87" s="140" t="s">
        <v>14536</v>
      </c>
      <c r="W87" s="140"/>
    </row>
    <row r="88" ht="22.5" customHeight="1">
      <c r="A88" s="135">
        <v>45993.8406712963</v>
      </c>
      <c r="B88" s="136" t="s">
        <v>4130</v>
      </c>
      <c r="C88" s="153"/>
      <c r="D88" s="136" t="s">
        <v>11286</v>
      </c>
      <c r="E88" s="137">
        <v>34383.0</v>
      </c>
      <c r="F88" s="136" t="s">
        <v>675</v>
      </c>
      <c r="G88" s="136" t="s">
        <v>15022</v>
      </c>
      <c r="H88" s="136" t="s">
        <v>14361</v>
      </c>
      <c r="I88" s="121" t="str">
        <f>VLOOKUP(CLEAN(F88),'4-1 World Bank Categories'!$B$4:$C$220,2,FALSE)</f>
        <v>Low income</v>
      </c>
      <c r="J88" s="136" t="s">
        <v>4132</v>
      </c>
      <c r="K88" s="136" t="s">
        <v>14507</v>
      </c>
      <c r="L88" s="136" t="s">
        <v>14508</v>
      </c>
      <c r="M88" s="136"/>
      <c r="N88" s="136"/>
      <c r="O88" s="136"/>
      <c r="P88" s="136" t="s">
        <v>14509</v>
      </c>
      <c r="Q88" s="124" t="s">
        <v>14510</v>
      </c>
      <c r="R88" s="133" t="s">
        <v>7680</v>
      </c>
      <c r="S88" s="140" t="s">
        <v>4130</v>
      </c>
      <c r="T88" s="142">
        <v>34383.0</v>
      </c>
      <c r="U88" s="140" t="s">
        <v>4132</v>
      </c>
      <c r="V88" s="140" t="s">
        <v>14536</v>
      </c>
      <c r="W88" s="140"/>
    </row>
    <row r="89" ht="22.5" customHeight="1">
      <c r="A89" s="135">
        <v>45994.13731481481</v>
      </c>
      <c r="B89" s="136" t="s">
        <v>15123</v>
      </c>
      <c r="C89" s="136" t="s">
        <v>15124</v>
      </c>
      <c r="D89" s="136" t="s">
        <v>11316</v>
      </c>
      <c r="E89" s="137">
        <v>30184.0</v>
      </c>
      <c r="F89" s="136" t="s">
        <v>14434</v>
      </c>
      <c r="G89" s="136" t="s">
        <v>15125</v>
      </c>
      <c r="H89" s="136" t="s">
        <v>15126</v>
      </c>
      <c r="I89" s="121" t="str">
        <f>VLOOKUP(CLEAN(F89),'4-1 World Bank Categories'!$B$4:$C$220,2,FALSE)</f>
        <v>High income</v>
      </c>
      <c r="J89" s="136" t="s">
        <v>7397</v>
      </c>
      <c r="K89" s="136" t="s">
        <v>14512</v>
      </c>
      <c r="L89" s="136" t="s">
        <v>14876</v>
      </c>
      <c r="M89" s="136"/>
      <c r="N89" s="136"/>
      <c r="O89" s="136"/>
      <c r="P89" s="136" t="s">
        <v>14509</v>
      </c>
      <c r="Q89" s="124" t="s">
        <v>14510</v>
      </c>
      <c r="R89" s="125" t="s">
        <v>7680</v>
      </c>
      <c r="S89" s="140" t="s">
        <v>7395</v>
      </c>
      <c r="T89" s="142">
        <v>30184.0</v>
      </c>
      <c r="U89" s="140" t="s">
        <v>7397</v>
      </c>
      <c r="V89" s="140" t="s">
        <v>14586</v>
      </c>
      <c r="W89" s="140"/>
    </row>
    <row r="90" ht="22.5" customHeight="1">
      <c r="A90" s="135">
        <v>45994.54672453704</v>
      </c>
      <c r="B90" s="136" t="s">
        <v>4142</v>
      </c>
      <c r="C90" s="153"/>
      <c r="D90" s="136" t="s">
        <v>11286</v>
      </c>
      <c r="E90" s="137">
        <v>32386.0</v>
      </c>
      <c r="F90" s="136" t="s">
        <v>3714</v>
      </c>
      <c r="G90" s="136" t="s">
        <v>15129</v>
      </c>
      <c r="H90" s="136" t="s">
        <v>15130</v>
      </c>
      <c r="I90" s="121" t="str">
        <f>VLOOKUP(CLEAN(F90),'4-1 World Bank Categories'!$B$4:$C$220,2,FALSE)</f>
        <v>Middle income</v>
      </c>
      <c r="J90" s="136" t="s">
        <v>4144</v>
      </c>
      <c r="K90" s="136" t="s">
        <v>14507</v>
      </c>
      <c r="L90" s="136" t="s">
        <v>14592</v>
      </c>
      <c r="M90" s="136"/>
      <c r="N90" s="136"/>
      <c r="O90" s="136"/>
      <c r="P90" s="136" t="s">
        <v>14509</v>
      </c>
      <c r="Q90" s="124" t="s">
        <v>14510</v>
      </c>
      <c r="R90" s="125" t="s">
        <v>7680</v>
      </c>
      <c r="S90" s="140" t="s">
        <v>4142</v>
      </c>
      <c r="T90" s="142">
        <v>32386.0</v>
      </c>
      <c r="U90" s="140" t="s">
        <v>4144</v>
      </c>
      <c r="V90" s="140" t="s">
        <v>14536</v>
      </c>
      <c r="W90" s="140"/>
    </row>
    <row r="91" ht="22.5" customHeight="1">
      <c r="A91" s="135">
        <v>45994.893842592595</v>
      </c>
      <c r="B91" s="136" t="s">
        <v>4156</v>
      </c>
      <c r="C91" s="153"/>
      <c r="D91" s="136" t="s">
        <v>11316</v>
      </c>
      <c r="E91" s="137">
        <v>35708.0</v>
      </c>
      <c r="F91" s="136" t="s">
        <v>948</v>
      </c>
      <c r="G91" s="136" t="s">
        <v>15131</v>
      </c>
      <c r="H91" s="136" t="s">
        <v>15132</v>
      </c>
      <c r="I91" s="121" t="str">
        <f>VLOOKUP(CLEAN(F91),'4-1 World Bank Categories'!$B$4:$C$220,2,FALSE)</f>
        <v>Middle income</v>
      </c>
      <c r="J91" s="136" t="s">
        <v>4158</v>
      </c>
      <c r="K91" s="136" t="s">
        <v>14512</v>
      </c>
      <c r="L91" s="136" t="s">
        <v>14508</v>
      </c>
      <c r="M91" s="136"/>
      <c r="N91" s="136"/>
      <c r="O91" s="136"/>
      <c r="P91" s="136" t="s">
        <v>14509</v>
      </c>
      <c r="Q91" s="124" t="s">
        <v>14510</v>
      </c>
      <c r="R91" s="133" t="s">
        <v>7680</v>
      </c>
      <c r="S91" s="140" t="s">
        <v>4156</v>
      </c>
      <c r="T91" s="142">
        <v>35708.0</v>
      </c>
      <c r="U91" s="140" t="s">
        <v>4158</v>
      </c>
      <c r="V91" s="140" t="s">
        <v>14536</v>
      </c>
      <c r="W91" s="140"/>
    </row>
    <row r="92" ht="22.5" customHeight="1">
      <c r="A92" s="135">
        <v>45994.9953125</v>
      </c>
      <c r="B92" s="136" t="s">
        <v>7734</v>
      </c>
      <c r="C92" s="153"/>
      <c r="D92" s="136" t="s">
        <v>11286</v>
      </c>
      <c r="E92" s="137">
        <v>38389.0</v>
      </c>
      <c r="F92" s="136" t="s">
        <v>2869</v>
      </c>
      <c r="G92" s="136" t="s">
        <v>15133</v>
      </c>
      <c r="H92" s="136" t="s">
        <v>11682</v>
      </c>
      <c r="I92" s="121" t="str">
        <f>VLOOKUP(CLEAN(F92),'4-1 World Bank Categories'!$B$4:$C$220,2,FALSE)</f>
        <v>Middle income</v>
      </c>
      <c r="J92" s="136" t="s">
        <v>7736</v>
      </c>
      <c r="K92" s="136" t="s">
        <v>14512</v>
      </c>
      <c r="L92" s="136" t="s">
        <v>14585</v>
      </c>
      <c r="M92" s="136"/>
      <c r="N92" s="136"/>
      <c r="O92" s="136"/>
      <c r="P92" s="136" t="s">
        <v>14509</v>
      </c>
      <c r="Q92" s="124" t="s">
        <v>14510</v>
      </c>
      <c r="R92" s="125" t="s">
        <v>7680</v>
      </c>
      <c r="S92" s="140" t="s">
        <v>7734</v>
      </c>
      <c r="T92" s="142">
        <v>38389.0</v>
      </c>
      <c r="U92" s="140" t="s">
        <v>7736</v>
      </c>
      <c r="V92" s="140" t="s">
        <v>14536</v>
      </c>
      <c r="W92" s="140"/>
    </row>
    <row r="93" ht="22.5" customHeight="1">
      <c r="A93" s="135">
        <v>45994.998344907406</v>
      </c>
      <c r="B93" s="136" t="s">
        <v>7746</v>
      </c>
      <c r="C93" s="153"/>
      <c r="D93" s="136" t="s">
        <v>11316</v>
      </c>
      <c r="E93" s="137">
        <v>38977.0</v>
      </c>
      <c r="F93" s="136" t="s">
        <v>2869</v>
      </c>
      <c r="G93" s="136" t="s">
        <v>15134</v>
      </c>
      <c r="H93" s="136" t="s">
        <v>11682</v>
      </c>
      <c r="I93" s="121" t="str">
        <f>VLOOKUP(CLEAN(F93),'4-1 World Bank Categories'!$B$4:$C$220,2,FALSE)</f>
        <v>Middle income</v>
      </c>
      <c r="J93" s="136" t="s">
        <v>11838</v>
      </c>
      <c r="K93" s="136" t="s">
        <v>14512</v>
      </c>
      <c r="L93" s="136" t="s">
        <v>14585</v>
      </c>
      <c r="M93" s="136"/>
      <c r="N93" s="136"/>
      <c r="O93" s="136"/>
      <c r="P93" s="136" t="s">
        <v>14509</v>
      </c>
      <c r="Q93" s="157" t="s">
        <v>14510</v>
      </c>
      <c r="R93" s="133" t="s">
        <v>7680</v>
      </c>
      <c r="S93" s="140"/>
      <c r="T93" s="141"/>
      <c r="U93" s="140"/>
      <c r="V93" s="140"/>
      <c r="W93" s="140"/>
    </row>
    <row r="94" ht="22.5" customHeight="1">
      <c r="A94" s="135">
        <v>45995.008425925924</v>
      </c>
      <c r="B94" s="136" t="s">
        <v>7737</v>
      </c>
      <c r="C94" s="153"/>
      <c r="D94" s="136" t="s">
        <v>11286</v>
      </c>
      <c r="E94" s="137">
        <v>38508.0</v>
      </c>
      <c r="F94" s="136" t="s">
        <v>2869</v>
      </c>
      <c r="G94" s="136" t="s">
        <v>15133</v>
      </c>
      <c r="H94" s="136" t="s">
        <v>11682</v>
      </c>
      <c r="I94" s="121" t="str">
        <f>VLOOKUP(CLEAN(F94),'4-1 World Bank Categories'!$B$4:$C$220,2,FALSE)</f>
        <v>Middle income</v>
      </c>
      <c r="J94" s="136" t="s">
        <v>7739</v>
      </c>
      <c r="K94" s="136" t="s">
        <v>14512</v>
      </c>
      <c r="L94" s="136" t="s">
        <v>14585</v>
      </c>
      <c r="M94" s="136"/>
      <c r="N94" s="136"/>
      <c r="O94" s="136"/>
      <c r="P94" s="136" t="s">
        <v>14509</v>
      </c>
      <c r="Q94" s="124" t="s">
        <v>14510</v>
      </c>
      <c r="R94" s="125" t="s">
        <v>7680</v>
      </c>
      <c r="S94" s="140" t="s">
        <v>7737</v>
      </c>
      <c r="T94" s="142">
        <v>38508.0</v>
      </c>
      <c r="U94" s="140" t="s">
        <v>7739</v>
      </c>
      <c r="V94" s="140" t="s">
        <v>14536</v>
      </c>
      <c r="W94" s="140"/>
    </row>
    <row r="95" ht="22.5" customHeight="1">
      <c r="A95" s="135">
        <v>45997.913298611114</v>
      </c>
      <c r="B95" s="136" t="s">
        <v>15138</v>
      </c>
      <c r="C95" s="153"/>
      <c r="D95" s="136" t="s">
        <v>11316</v>
      </c>
      <c r="E95" s="137">
        <v>36956.0</v>
      </c>
      <c r="F95" s="136" t="s">
        <v>314</v>
      </c>
      <c r="G95" s="136" t="s">
        <v>15139</v>
      </c>
      <c r="H95" s="136" t="s">
        <v>14521</v>
      </c>
      <c r="I95" s="121" t="str">
        <f>VLOOKUP(CLEAN(F95),'4-1 World Bank Categories'!$B$4:$C$220,2,FALSE)</f>
        <v>Middle income</v>
      </c>
      <c r="J95" s="136" t="s">
        <v>4262</v>
      </c>
      <c r="K95" s="136" t="s">
        <v>14507</v>
      </c>
      <c r="L95" s="136" t="s">
        <v>14508</v>
      </c>
      <c r="M95" s="136"/>
      <c r="N95" s="136"/>
      <c r="O95" s="136"/>
      <c r="P95" s="136" t="s">
        <v>14509</v>
      </c>
      <c r="Q95" s="124" t="s">
        <v>14510</v>
      </c>
      <c r="R95" s="125" t="s">
        <v>7680</v>
      </c>
      <c r="S95" s="140" t="s">
        <v>15138</v>
      </c>
      <c r="T95" s="142">
        <v>36956.0</v>
      </c>
      <c r="U95" s="140" t="s">
        <v>4262</v>
      </c>
      <c r="V95" s="140" t="s">
        <v>14536</v>
      </c>
      <c r="W95" s="140"/>
    </row>
    <row r="96" ht="22.5" customHeight="1">
      <c r="A96" s="135">
        <v>45999.92092592592</v>
      </c>
      <c r="B96" s="136" t="s">
        <v>4319</v>
      </c>
      <c r="C96" s="136" t="s">
        <v>15140</v>
      </c>
      <c r="D96" s="136" t="s">
        <v>11286</v>
      </c>
      <c r="E96" s="137">
        <v>37314.0</v>
      </c>
      <c r="F96" s="136" t="s">
        <v>3714</v>
      </c>
      <c r="G96" s="136" t="s">
        <v>15141</v>
      </c>
      <c r="H96" s="136" t="s">
        <v>13630</v>
      </c>
      <c r="I96" s="121" t="str">
        <f>VLOOKUP(CLEAN(F96),'4-1 World Bank Categories'!$B$4:$C$220,2,FALSE)</f>
        <v>Middle income</v>
      </c>
      <c r="J96" s="136" t="s">
        <v>4321</v>
      </c>
      <c r="K96" s="136" t="s">
        <v>14507</v>
      </c>
      <c r="L96" s="136" t="s">
        <v>14508</v>
      </c>
      <c r="M96" s="136"/>
      <c r="N96" s="136"/>
      <c r="O96" s="136"/>
      <c r="P96" s="136" t="s">
        <v>14509</v>
      </c>
      <c r="Q96" s="124" t="s">
        <v>14510</v>
      </c>
      <c r="R96" s="133" t="s">
        <v>7680</v>
      </c>
      <c r="S96" s="140" t="s">
        <v>4319</v>
      </c>
      <c r="T96" s="142">
        <v>37314.0</v>
      </c>
      <c r="U96" s="140" t="s">
        <v>4321</v>
      </c>
      <c r="V96" s="140" t="s">
        <v>14536</v>
      </c>
      <c r="W96" s="140"/>
    </row>
    <row r="97" ht="22.5" customHeight="1">
      <c r="A97" s="120">
        <v>46001.29419626157</v>
      </c>
      <c r="B97" s="121" t="s">
        <v>4405</v>
      </c>
      <c r="C97" s="122"/>
      <c r="D97" s="121" t="s">
        <v>11286</v>
      </c>
      <c r="E97" s="123">
        <v>34048.0</v>
      </c>
      <c r="F97" s="121" t="s">
        <v>1286</v>
      </c>
      <c r="G97" s="121" t="s">
        <v>15144</v>
      </c>
      <c r="H97" s="121" t="s">
        <v>15145</v>
      </c>
      <c r="I97" s="121" t="str">
        <f>VLOOKUP(CLEAN(F97),'4-1 World Bank Categories'!$B$4:$C$220,2,FALSE)</f>
        <v>High income</v>
      </c>
      <c r="J97" s="121" t="s">
        <v>4407</v>
      </c>
      <c r="K97" s="121" t="s">
        <v>14507</v>
      </c>
      <c r="L97" s="121" t="s">
        <v>14508</v>
      </c>
      <c r="M97" s="122"/>
      <c r="N97" s="121"/>
      <c r="O97" s="121"/>
      <c r="P97" s="121" t="s">
        <v>14509</v>
      </c>
      <c r="Q97" s="124" t="s">
        <v>14510</v>
      </c>
      <c r="R97" s="133" t="s">
        <v>7680</v>
      </c>
      <c r="S97" s="126" t="s">
        <v>4405</v>
      </c>
      <c r="T97" s="127"/>
      <c r="U97" s="127"/>
      <c r="V97" s="127"/>
      <c r="W97" s="127"/>
    </row>
    <row r="98" ht="22.5" customHeight="1">
      <c r="A98" s="135">
        <v>46001.70327546296</v>
      </c>
      <c r="B98" s="136" t="s">
        <v>15146</v>
      </c>
      <c r="C98" s="136" t="s">
        <v>126</v>
      </c>
      <c r="D98" s="136" t="s">
        <v>11286</v>
      </c>
      <c r="E98" s="137">
        <v>36638.0</v>
      </c>
      <c r="F98" s="136" t="s">
        <v>2862</v>
      </c>
      <c r="G98" s="136" t="s">
        <v>1306</v>
      </c>
      <c r="H98" s="136" t="s">
        <v>14732</v>
      </c>
      <c r="I98" s="121" t="str">
        <f>VLOOKUP(CLEAN(F98),'4-1 World Bank Categories'!$B$4:$C$220,2,FALSE)</f>
        <v>Middle income</v>
      </c>
      <c r="J98" s="136" t="s">
        <v>4419</v>
      </c>
      <c r="K98" s="136" t="s">
        <v>14507</v>
      </c>
      <c r="L98" s="136" t="s">
        <v>14508</v>
      </c>
      <c r="M98" s="136"/>
      <c r="N98" s="136"/>
      <c r="O98" s="136"/>
      <c r="P98" s="136" t="s">
        <v>14509</v>
      </c>
      <c r="Q98" s="124" t="s">
        <v>14510</v>
      </c>
      <c r="R98" s="125" t="s">
        <v>7680</v>
      </c>
      <c r="S98" s="140" t="s">
        <v>15146</v>
      </c>
      <c r="T98" s="142">
        <v>36638.0</v>
      </c>
      <c r="U98" s="140" t="s">
        <v>4419</v>
      </c>
      <c r="V98" s="140" t="s">
        <v>14536</v>
      </c>
      <c r="W98" s="140"/>
    </row>
    <row r="99" ht="22.5" customHeight="1">
      <c r="A99" s="135">
        <v>46002.06034722222</v>
      </c>
      <c r="B99" s="136" t="s">
        <v>15149</v>
      </c>
      <c r="C99" s="153"/>
      <c r="D99" s="136" t="s">
        <v>11286</v>
      </c>
      <c r="E99" s="137">
        <v>34207.0</v>
      </c>
      <c r="F99" s="136" t="s">
        <v>7720</v>
      </c>
      <c r="G99" s="136" t="s">
        <v>15150</v>
      </c>
      <c r="H99" s="136" t="s">
        <v>15151</v>
      </c>
      <c r="I99" s="121" t="str">
        <f>VLOOKUP(CLEAN(F99),'4-1 World Bank Categories'!$B$4:$C$220,2,FALSE)</f>
        <v>Middle income</v>
      </c>
      <c r="J99" s="136" t="s">
        <v>7719</v>
      </c>
      <c r="K99" s="136" t="s">
        <v>14507</v>
      </c>
      <c r="L99" s="136" t="s">
        <v>14508</v>
      </c>
      <c r="M99" s="136"/>
      <c r="N99" s="136"/>
      <c r="O99" s="136"/>
      <c r="P99" s="136" t="s">
        <v>14509</v>
      </c>
      <c r="Q99" s="124" t="s">
        <v>14510</v>
      </c>
      <c r="R99" s="125" t="s">
        <v>7680</v>
      </c>
      <c r="S99" s="140" t="s">
        <v>15149</v>
      </c>
      <c r="T99" s="142">
        <v>34207.0</v>
      </c>
      <c r="U99" s="140" t="s">
        <v>7719</v>
      </c>
      <c r="V99" s="140" t="s">
        <v>14536</v>
      </c>
      <c r="W99" s="140"/>
    </row>
    <row r="100" ht="22.5" customHeight="1">
      <c r="A100" s="135">
        <v>46002.06039351852</v>
      </c>
      <c r="B100" s="136" t="s">
        <v>3360</v>
      </c>
      <c r="C100" s="153"/>
      <c r="D100" s="136" t="s">
        <v>11316</v>
      </c>
      <c r="E100" s="137">
        <v>36040.0</v>
      </c>
      <c r="F100" s="136" t="s">
        <v>4922</v>
      </c>
      <c r="G100" s="136" t="s">
        <v>15152</v>
      </c>
      <c r="H100" s="136" t="s">
        <v>15153</v>
      </c>
      <c r="I100" s="121" t="str">
        <f>VLOOKUP(CLEAN(F100),'4-1 World Bank Categories'!$B$4:$C$220,2,FALSE)</f>
        <v>Low income</v>
      </c>
      <c r="J100" s="136" t="s">
        <v>3362</v>
      </c>
      <c r="K100" s="136" t="s">
        <v>14507</v>
      </c>
      <c r="L100" s="136" t="s">
        <v>14508</v>
      </c>
      <c r="M100" s="136"/>
      <c r="N100" s="136"/>
      <c r="O100" s="136"/>
      <c r="P100" s="136" t="s">
        <v>14509</v>
      </c>
      <c r="Q100" s="124" t="s">
        <v>14510</v>
      </c>
      <c r="R100" s="133" t="s">
        <v>7680</v>
      </c>
      <c r="S100" s="140" t="s">
        <v>3360</v>
      </c>
      <c r="T100" s="142">
        <v>35835.0</v>
      </c>
      <c r="U100" s="140" t="s">
        <v>3362</v>
      </c>
      <c r="V100" s="140" t="s">
        <v>14643</v>
      </c>
      <c r="W100" s="140"/>
    </row>
    <row r="101" ht="22.5" customHeight="1">
      <c r="A101" s="135">
        <v>46006.69336805555</v>
      </c>
      <c r="B101" s="136" t="s">
        <v>15166</v>
      </c>
      <c r="C101" s="153"/>
      <c r="D101" s="136" t="s">
        <v>11316</v>
      </c>
      <c r="E101" s="137">
        <v>25932.0</v>
      </c>
      <c r="F101" s="136" t="s">
        <v>122</v>
      </c>
      <c r="G101" s="136" t="s">
        <v>15167</v>
      </c>
      <c r="H101" s="136" t="s">
        <v>15168</v>
      </c>
      <c r="I101" s="121" t="str">
        <f>VLOOKUP(CLEAN(F101),'4-1 World Bank Categories'!$B$4:$C$220,2,FALSE)</f>
        <v>Middle income</v>
      </c>
      <c r="J101" s="136" t="s">
        <v>4651</v>
      </c>
      <c r="K101" s="136" t="s">
        <v>14507</v>
      </c>
      <c r="L101" s="136" t="s">
        <v>14508</v>
      </c>
      <c r="M101" s="136"/>
      <c r="N101" s="136"/>
      <c r="O101" s="136"/>
      <c r="P101" s="136" t="s">
        <v>14509</v>
      </c>
      <c r="Q101" s="124" t="s">
        <v>14510</v>
      </c>
      <c r="R101" s="133" t="s">
        <v>7680</v>
      </c>
      <c r="S101" s="140" t="s">
        <v>4649</v>
      </c>
      <c r="T101" s="142">
        <v>25932.0</v>
      </c>
      <c r="U101" s="140" t="s">
        <v>4651</v>
      </c>
      <c r="V101" s="140" t="s">
        <v>14586</v>
      </c>
      <c r="W101" s="140"/>
    </row>
    <row r="102" ht="22.5" customHeight="1">
      <c r="A102" s="135">
        <v>46007.60417824074</v>
      </c>
      <c r="B102" s="136" t="s">
        <v>15169</v>
      </c>
      <c r="C102" s="153"/>
      <c r="D102" s="136" t="s">
        <v>11286</v>
      </c>
      <c r="E102" s="137">
        <v>36554.0</v>
      </c>
      <c r="F102" s="136" t="s">
        <v>2862</v>
      </c>
      <c r="G102" s="136" t="s">
        <v>15170</v>
      </c>
      <c r="H102" s="136" t="s">
        <v>11395</v>
      </c>
      <c r="I102" s="121" t="str">
        <f>VLOOKUP(CLEAN(F102),'4-1 World Bank Categories'!$B$4:$C$220,2,FALSE)</f>
        <v>Middle income</v>
      </c>
      <c r="J102" s="136" t="s">
        <v>4607</v>
      </c>
      <c r="K102" s="136" t="s">
        <v>14507</v>
      </c>
      <c r="L102" s="136" t="s">
        <v>14508</v>
      </c>
      <c r="M102" s="136"/>
      <c r="N102" s="136"/>
      <c r="O102" s="136"/>
      <c r="P102" s="136" t="s">
        <v>14509</v>
      </c>
      <c r="Q102" s="124" t="s">
        <v>14510</v>
      </c>
      <c r="R102" s="125" t="s">
        <v>7680</v>
      </c>
      <c r="S102" s="140" t="s">
        <v>4605</v>
      </c>
      <c r="T102" s="142">
        <v>36554.0</v>
      </c>
      <c r="U102" s="140" t="s">
        <v>4607</v>
      </c>
      <c r="V102" s="140" t="s">
        <v>14586</v>
      </c>
      <c r="W102" s="140"/>
    </row>
    <row r="103" ht="22.5" customHeight="1">
      <c r="A103" s="161">
        <v>46007.89178240741</v>
      </c>
      <c r="B103" s="162" t="s">
        <v>15173</v>
      </c>
      <c r="C103" s="162" t="s">
        <v>15174</v>
      </c>
      <c r="D103" s="162" t="s">
        <v>11286</v>
      </c>
      <c r="E103" s="164">
        <v>33954.0</v>
      </c>
      <c r="F103" s="162" t="s">
        <v>314</v>
      </c>
      <c r="G103" s="162" t="s">
        <v>15175</v>
      </c>
      <c r="H103" s="162" t="s">
        <v>562</v>
      </c>
      <c r="I103" s="121" t="str">
        <f>VLOOKUP(CLEAN(F103),'4-1 World Bank Categories'!$B$4:$C$220,2,FALSE)</f>
        <v>Middle income</v>
      </c>
      <c r="J103" s="162" t="s">
        <v>3076</v>
      </c>
      <c r="K103" s="162" t="s">
        <v>14507</v>
      </c>
      <c r="L103" s="162" t="s">
        <v>14508</v>
      </c>
      <c r="M103" s="162"/>
      <c r="N103" s="162"/>
      <c r="O103" s="162"/>
      <c r="P103" s="162" t="s">
        <v>14509</v>
      </c>
      <c r="Q103" s="124" t="s">
        <v>14510</v>
      </c>
      <c r="R103" s="125" t="s">
        <v>7680</v>
      </c>
      <c r="S103" s="140" t="s">
        <v>3074</v>
      </c>
      <c r="T103" s="142">
        <v>33682.0</v>
      </c>
      <c r="U103" s="140" t="s">
        <v>3076</v>
      </c>
      <c r="V103" s="140" t="s">
        <v>14555</v>
      </c>
      <c r="W103" s="140"/>
    </row>
    <row r="104" ht="22.5" customHeight="1">
      <c r="A104" s="135">
        <v>46008.216574074075</v>
      </c>
      <c r="B104" s="136" t="s">
        <v>15178</v>
      </c>
      <c r="C104" s="153"/>
      <c r="D104" s="136" t="s">
        <v>11316</v>
      </c>
      <c r="E104" s="137">
        <v>36733.0</v>
      </c>
      <c r="F104" s="136" t="s">
        <v>2862</v>
      </c>
      <c r="G104" s="136" t="s">
        <v>15179</v>
      </c>
      <c r="H104" s="136" t="s">
        <v>11973</v>
      </c>
      <c r="I104" s="121" t="str">
        <f>VLOOKUP(CLEAN(F104),'4-1 World Bank Categories'!$B$4:$C$220,2,FALSE)</f>
        <v>Middle income</v>
      </c>
      <c r="J104" s="136" t="s">
        <v>1293</v>
      </c>
      <c r="K104" s="136" t="s">
        <v>14507</v>
      </c>
      <c r="L104" s="136" t="s">
        <v>14508</v>
      </c>
      <c r="M104" s="136"/>
      <c r="N104" s="136"/>
      <c r="O104" s="136"/>
      <c r="P104" s="136" t="s">
        <v>14509</v>
      </c>
      <c r="Q104" s="124" t="s">
        <v>14510</v>
      </c>
      <c r="R104" s="125" t="s">
        <v>7680</v>
      </c>
      <c r="S104" s="140" t="s">
        <v>1291</v>
      </c>
      <c r="T104" s="142">
        <v>36733.0</v>
      </c>
      <c r="U104" s="140" t="s">
        <v>1293</v>
      </c>
      <c r="V104" s="140" t="s">
        <v>15180</v>
      </c>
      <c r="W104" s="140"/>
    </row>
    <row r="105" ht="22.5" customHeight="1">
      <c r="A105" s="135">
        <v>46009.054027777776</v>
      </c>
      <c r="B105" s="136" t="s">
        <v>4703</v>
      </c>
      <c r="C105" s="153"/>
      <c r="D105" s="136" t="s">
        <v>11286</v>
      </c>
      <c r="E105" s="137">
        <v>31289.0</v>
      </c>
      <c r="F105" s="136" t="s">
        <v>448</v>
      </c>
      <c r="G105" s="136" t="s">
        <v>15187</v>
      </c>
      <c r="H105" s="136" t="s">
        <v>15188</v>
      </c>
      <c r="I105" s="121" t="str">
        <f>VLOOKUP(CLEAN(F105),'4-1 World Bank Categories'!$B$4:$C$220,2,FALSE)</f>
        <v>Middle income</v>
      </c>
      <c r="J105" s="136" t="s">
        <v>4705</v>
      </c>
      <c r="K105" s="136" t="s">
        <v>14512</v>
      </c>
      <c r="L105" s="136" t="s">
        <v>14585</v>
      </c>
      <c r="M105" s="136"/>
      <c r="N105" s="136"/>
      <c r="O105" s="136"/>
      <c r="P105" s="136" t="s">
        <v>14509</v>
      </c>
      <c r="Q105" s="124" t="s">
        <v>14510</v>
      </c>
      <c r="R105" s="133" t="s">
        <v>7680</v>
      </c>
      <c r="S105" s="140" t="s">
        <v>4703</v>
      </c>
      <c r="T105" s="142">
        <v>31289.0</v>
      </c>
      <c r="U105" s="140" t="s">
        <v>4705</v>
      </c>
      <c r="V105" s="140" t="s">
        <v>14536</v>
      </c>
      <c r="W105" s="140"/>
    </row>
    <row r="106" ht="22.5" customHeight="1">
      <c r="A106" s="135">
        <v>46009.05677083333</v>
      </c>
      <c r="B106" s="136" t="s">
        <v>4715</v>
      </c>
      <c r="C106" s="153"/>
      <c r="D106" s="136" t="s">
        <v>11286</v>
      </c>
      <c r="E106" s="137">
        <v>32539.0</v>
      </c>
      <c r="F106" s="136" t="s">
        <v>448</v>
      </c>
      <c r="G106" s="136" t="s">
        <v>15189</v>
      </c>
      <c r="H106" s="136" t="s">
        <v>15190</v>
      </c>
      <c r="I106" s="121" t="str">
        <f>VLOOKUP(CLEAN(F106),'4-1 World Bank Categories'!$B$4:$C$220,2,FALSE)</f>
        <v>Middle income</v>
      </c>
      <c r="J106" s="136" t="s">
        <v>4717</v>
      </c>
      <c r="K106" s="136" t="s">
        <v>14512</v>
      </c>
      <c r="L106" s="136" t="s">
        <v>14585</v>
      </c>
      <c r="M106" s="136"/>
      <c r="N106" s="136"/>
      <c r="O106" s="136"/>
      <c r="P106" s="136" t="s">
        <v>14509</v>
      </c>
      <c r="Q106" s="124" t="s">
        <v>14510</v>
      </c>
      <c r="R106" s="125" t="s">
        <v>7680</v>
      </c>
      <c r="S106" s="140" t="s">
        <v>4715</v>
      </c>
      <c r="T106" s="142">
        <v>32539.0</v>
      </c>
      <c r="U106" s="140" t="s">
        <v>4717</v>
      </c>
      <c r="V106" s="140" t="s">
        <v>14536</v>
      </c>
      <c r="W106" s="140"/>
    </row>
    <row r="107" ht="22.5" customHeight="1">
      <c r="A107" s="135">
        <v>46009.23664351852</v>
      </c>
      <c r="B107" s="136" t="s">
        <v>4793</v>
      </c>
      <c r="C107" s="153"/>
      <c r="D107" s="136" t="s">
        <v>11286</v>
      </c>
      <c r="E107" s="137">
        <v>36568.0</v>
      </c>
      <c r="F107" s="136" t="s">
        <v>221</v>
      </c>
      <c r="G107" s="136" t="s">
        <v>15191</v>
      </c>
      <c r="H107" s="136" t="s">
        <v>15192</v>
      </c>
      <c r="I107" s="121" t="str">
        <f>VLOOKUP(CLEAN(F107),'4-1 World Bank Categories'!$B$4:$C$220,2,FALSE)</f>
        <v>High income</v>
      </c>
      <c r="J107" s="136" t="s">
        <v>4795</v>
      </c>
      <c r="K107" s="136" t="s">
        <v>14507</v>
      </c>
      <c r="L107" s="136" t="s">
        <v>14508</v>
      </c>
      <c r="M107" s="136"/>
      <c r="N107" s="136"/>
      <c r="O107" s="136"/>
      <c r="P107" s="136" t="s">
        <v>14509</v>
      </c>
      <c r="Q107" s="124" t="s">
        <v>14510</v>
      </c>
      <c r="R107" s="133" t="s">
        <v>15193</v>
      </c>
      <c r="S107" s="140" t="s">
        <v>4793</v>
      </c>
      <c r="T107" s="142">
        <v>36568.0</v>
      </c>
      <c r="U107" s="140" t="s">
        <v>4795</v>
      </c>
      <c r="V107" s="140" t="s">
        <v>14536</v>
      </c>
      <c r="W107" s="140"/>
    </row>
    <row r="108" ht="22.5" customHeight="1">
      <c r="A108" s="135">
        <v>46009.3828587963</v>
      </c>
      <c r="B108" s="136" t="s">
        <v>15196</v>
      </c>
      <c r="C108" s="153"/>
      <c r="D108" s="136" t="s">
        <v>11316</v>
      </c>
      <c r="E108" s="137">
        <v>37319.0</v>
      </c>
      <c r="F108" s="136" t="s">
        <v>1643</v>
      </c>
      <c r="G108" s="136" t="s">
        <v>15197</v>
      </c>
      <c r="H108" s="136" t="s">
        <v>11517</v>
      </c>
      <c r="I108" s="121" t="str">
        <f>VLOOKUP(CLEAN(F108),'4-1 World Bank Categories'!$B$4:$C$220,2,FALSE)</f>
        <v>High income</v>
      </c>
      <c r="J108" s="136" t="s">
        <v>1715</v>
      </c>
      <c r="K108" s="136" t="s">
        <v>14507</v>
      </c>
      <c r="L108" s="136" t="s">
        <v>14508</v>
      </c>
      <c r="M108" s="136"/>
      <c r="N108" s="136"/>
      <c r="O108" s="136"/>
      <c r="P108" s="136" t="s">
        <v>14509</v>
      </c>
      <c r="Q108" s="124" t="s">
        <v>14510</v>
      </c>
      <c r="R108" s="133" t="s">
        <v>14516</v>
      </c>
      <c r="S108" s="140" t="s">
        <v>1713</v>
      </c>
      <c r="T108" s="142">
        <v>37319.0</v>
      </c>
      <c r="U108" s="140" t="s">
        <v>1715</v>
      </c>
      <c r="V108" s="140" t="s">
        <v>15198</v>
      </c>
      <c r="W108" s="140"/>
    </row>
    <row r="109" ht="22.5" customHeight="1">
      <c r="A109" s="135">
        <v>46009.76435185185</v>
      </c>
      <c r="B109" s="136" t="s">
        <v>15199</v>
      </c>
      <c r="C109" s="153"/>
      <c r="D109" s="136" t="s">
        <v>11316</v>
      </c>
      <c r="E109" s="137">
        <v>21647.0</v>
      </c>
      <c r="F109" s="136" t="s">
        <v>15200</v>
      </c>
      <c r="G109" s="136" t="s">
        <v>15201</v>
      </c>
      <c r="H109" s="136" t="s">
        <v>562</v>
      </c>
      <c r="I109" s="121" t="str">
        <f>VLOOKUP(CLEAN(F109),'4-1 World Bank Categories'!$B$4:$C$220,2,FALSE)</f>
        <v>Middle income</v>
      </c>
      <c r="J109" s="136" t="s">
        <v>4827</v>
      </c>
      <c r="K109" s="136" t="s">
        <v>14507</v>
      </c>
      <c r="L109" s="136" t="s">
        <v>14508</v>
      </c>
      <c r="M109" s="136"/>
      <c r="N109" s="136"/>
      <c r="O109" s="136"/>
      <c r="P109" s="136" t="s">
        <v>14509</v>
      </c>
      <c r="Q109" s="124" t="s">
        <v>14510</v>
      </c>
      <c r="R109" s="125" t="s">
        <v>7680</v>
      </c>
      <c r="S109" s="140" t="s">
        <v>4825</v>
      </c>
      <c r="T109" s="142">
        <v>21647.0</v>
      </c>
      <c r="U109" s="140" t="s">
        <v>4827</v>
      </c>
      <c r="V109" s="140" t="s">
        <v>14536</v>
      </c>
      <c r="W109" s="140"/>
    </row>
    <row r="110" ht="22.5" customHeight="1">
      <c r="A110" s="135">
        <v>46009.94550925926</v>
      </c>
      <c r="B110" s="136" t="s">
        <v>15202</v>
      </c>
      <c r="C110" s="153"/>
      <c r="D110" s="136" t="s">
        <v>11286</v>
      </c>
      <c r="E110" s="137">
        <v>30376.0</v>
      </c>
      <c r="F110" s="136" t="s">
        <v>299</v>
      </c>
      <c r="G110" s="136" t="s">
        <v>15203</v>
      </c>
      <c r="H110" s="136" t="s">
        <v>14980</v>
      </c>
      <c r="I110" s="121" t="str">
        <f>VLOOKUP(CLEAN(F110),'4-1 World Bank Categories'!$B$4:$C$220,2,FALSE)</f>
        <v>Low income</v>
      </c>
      <c r="J110" s="136" t="s">
        <v>4769</v>
      </c>
      <c r="K110" s="136" t="s">
        <v>14507</v>
      </c>
      <c r="L110" s="136" t="s">
        <v>14508</v>
      </c>
      <c r="M110" s="136"/>
      <c r="N110" s="136"/>
      <c r="O110" s="136"/>
      <c r="P110" s="136" t="s">
        <v>14509</v>
      </c>
      <c r="Q110" s="124" t="s">
        <v>14510</v>
      </c>
      <c r="R110" s="125" t="s">
        <v>7680</v>
      </c>
      <c r="S110" s="140" t="s">
        <v>15202</v>
      </c>
      <c r="T110" s="142">
        <v>30376.0</v>
      </c>
      <c r="U110" s="140" t="s">
        <v>4769</v>
      </c>
      <c r="V110" s="140" t="s">
        <v>14536</v>
      </c>
      <c r="W110" s="140"/>
    </row>
    <row r="111" ht="22.5" customHeight="1">
      <c r="A111" s="135">
        <v>46011.58758101852</v>
      </c>
      <c r="B111" s="136" t="s">
        <v>15224</v>
      </c>
      <c r="C111" s="153"/>
      <c r="D111" s="136" t="s">
        <v>11286</v>
      </c>
      <c r="E111" s="137">
        <v>31038.0</v>
      </c>
      <c r="F111" s="136" t="s">
        <v>132</v>
      </c>
      <c r="G111" s="136" t="s">
        <v>15225</v>
      </c>
      <c r="H111" s="136" t="s">
        <v>15226</v>
      </c>
      <c r="I111" s="121" t="str">
        <f>VLOOKUP(CLEAN(F111),'4-1 World Bank Categories'!$B$4:$C$220,2,FALSE)</f>
        <v>Middle income</v>
      </c>
      <c r="J111" s="136" t="s">
        <v>1151</v>
      </c>
      <c r="K111" s="136" t="s">
        <v>14507</v>
      </c>
      <c r="L111" s="136" t="s">
        <v>14508</v>
      </c>
      <c r="M111" s="136"/>
      <c r="N111" s="136"/>
      <c r="O111" s="136"/>
      <c r="P111" s="136" t="s">
        <v>14509</v>
      </c>
      <c r="Q111" s="124" t="s">
        <v>14510</v>
      </c>
      <c r="R111" s="125" t="s">
        <v>7680</v>
      </c>
      <c r="S111" s="140" t="s">
        <v>1149</v>
      </c>
      <c r="T111" s="142">
        <v>31038.0</v>
      </c>
      <c r="U111" s="140" t="s">
        <v>1151</v>
      </c>
      <c r="V111" s="140" t="s">
        <v>14586</v>
      </c>
      <c r="W111" s="140"/>
    </row>
    <row r="112" ht="22.5" customHeight="1">
      <c r="A112" s="135">
        <v>46012.938622685186</v>
      </c>
      <c r="B112" s="136" t="s">
        <v>15250</v>
      </c>
      <c r="C112" s="153"/>
      <c r="D112" s="136" t="s">
        <v>11316</v>
      </c>
      <c r="E112" s="137">
        <v>33105.0</v>
      </c>
      <c r="F112" s="136" t="s">
        <v>396</v>
      </c>
      <c r="G112" s="136" t="s">
        <v>15251</v>
      </c>
      <c r="H112" s="136" t="s">
        <v>15252</v>
      </c>
      <c r="I112" s="121" t="str">
        <f>VLOOKUP(CLEAN(F112),'4-1 World Bank Categories'!$B$4:$C$220,2,FALSE)</f>
        <v>Low income</v>
      </c>
      <c r="J112" s="136" t="s">
        <v>1311</v>
      </c>
      <c r="K112" s="136" t="s">
        <v>14507</v>
      </c>
      <c r="L112" s="136" t="s">
        <v>14508</v>
      </c>
      <c r="M112" s="136"/>
      <c r="N112" s="136"/>
      <c r="O112" s="136"/>
      <c r="P112" s="136" t="s">
        <v>14509</v>
      </c>
      <c r="Q112" s="124" t="s">
        <v>14510</v>
      </c>
      <c r="R112" s="125" t="s">
        <v>7680</v>
      </c>
      <c r="S112" s="140" t="s">
        <v>15250</v>
      </c>
      <c r="T112" s="142">
        <v>33105.0</v>
      </c>
      <c r="U112" s="140" t="s">
        <v>1311</v>
      </c>
      <c r="V112" s="140" t="s">
        <v>14536</v>
      </c>
      <c r="W112" s="140"/>
    </row>
    <row r="113" ht="22.5" customHeight="1">
      <c r="A113" s="135">
        <v>46014.31222222222</v>
      </c>
      <c r="B113" s="136" t="s">
        <v>5254</v>
      </c>
      <c r="C113" s="136" t="s">
        <v>15263</v>
      </c>
      <c r="D113" s="136" t="s">
        <v>11316</v>
      </c>
      <c r="E113" s="137">
        <v>38455.0</v>
      </c>
      <c r="F113" s="136" t="s">
        <v>550</v>
      </c>
      <c r="G113" s="136" t="s">
        <v>14563</v>
      </c>
      <c r="H113" s="136" t="s">
        <v>11682</v>
      </c>
      <c r="I113" s="121" t="str">
        <f>VLOOKUP(CLEAN(F113),'4-1 World Bank Categories'!$B$4:$C$220,2,FALSE)</f>
        <v>Low income</v>
      </c>
      <c r="J113" s="136" t="s">
        <v>7678</v>
      </c>
      <c r="K113" s="136" t="s">
        <v>14507</v>
      </c>
      <c r="L113" s="136" t="s">
        <v>14508</v>
      </c>
      <c r="M113" s="136"/>
      <c r="N113" s="136"/>
      <c r="O113" s="136"/>
      <c r="P113" s="136" t="s">
        <v>14509</v>
      </c>
      <c r="Q113" s="124" t="s">
        <v>14510</v>
      </c>
      <c r="R113" s="133" t="s">
        <v>7680</v>
      </c>
      <c r="S113" s="140" t="s">
        <v>7677</v>
      </c>
      <c r="T113" s="142">
        <v>38455.0</v>
      </c>
      <c r="U113" s="140" t="s">
        <v>7678</v>
      </c>
      <c r="V113" s="140" t="s">
        <v>14586</v>
      </c>
      <c r="W113" s="140"/>
    </row>
    <row r="114" ht="22.5" customHeight="1">
      <c r="A114" s="135">
        <v>46014.57917824074</v>
      </c>
      <c r="B114" s="136" t="s">
        <v>5271</v>
      </c>
      <c r="C114" s="153"/>
      <c r="D114" s="136" t="s">
        <v>11286</v>
      </c>
      <c r="E114" s="137">
        <v>34091.0</v>
      </c>
      <c r="F114" s="136" t="s">
        <v>5274</v>
      </c>
      <c r="G114" s="136" t="s">
        <v>15268</v>
      </c>
      <c r="H114" s="136" t="s">
        <v>15269</v>
      </c>
      <c r="I114" s="121" t="str">
        <f>VLOOKUP(CLEAN(F114),'4-1 World Bank Categories'!$B$4:$C$220,2,FALSE)</f>
        <v>Middle income</v>
      </c>
      <c r="J114" s="136" t="s">
        <v>5273</v>
      </c>
      <c r="K114" s="136" t="s">
        <v>14512</v>
      </c>
      <c r="L114" s="136" t="s">
        <v>14508</v>
      </c>
      <c r="M114" s="136"/>
      <c r="N114" s="136"/>
      <c r="O114" s="136"/>
      <c r="P114" s="136" t="s">
        <v>14509</v>
      </c>
      <c r="Q114" s="124" t="s">
        <v>14510</v>
      </c>
      <c r="R114" s="125" t="s">
        <v>7680</v>
      </c>
      <c r="S114" s="140" t="s">
        <v>5271</v>
      </c>
      <c r="T114" s="142">
        <v>34091.0</v>
      </c>
      <c r="U114" s="140" t="s">
        <v>5273</v>
      </c>
      <c r="V114" s="140" t="s">
        <v>14536</v>
      </c>
      <c r="W114" s="140"/>
    </row>
    <row r="115" ht="22.5" customHeight="1">
      <c r="A115" s="135">
        <v>46014.877974537034</v>
      </c>
      <c r="B115" s="136" t="s">
        <v>15275</v>
      </c>
      <c r="C115" s="153"/>
      <c r="D115" s="136" t="s">
        <v>11286</v>
      </c>
      <c r="E115" s="137">
        <v>22759.0</v>
      </c>
      <c r="F115" s="136" t="s">
        <v>5294</v>
      </c>
      <c r="G115" s="136" t="s">
        <v>15276</v>
      </c>
      <c r="H115" s="136" t="s">
        <v>11313</v>
      </c>
      <c r="I115" s="121" t="str">
        <f>VLOOKUP(CLEAN(F115),'4-1 World Bank Categories'!$B$4:$C$220,2,FALSE)</f>
        <v>Low income</v>
      </c>
      <c r="J115" s="136" t="s">
        <v>5330</v>
      </c>
      <c r="K115" s="136" t="s">
        <v>14512</v>
      </c>
      <c r="L115" s="136" t="s">
        <v>14508</v>
      </c>
      <c r="M115" s="156"/>
      <c r="N115" s="136"/>
      <c r="O115" s="136"/>
      <c r="P115" s="136" t="s">
        <v>14509</v>
      </c>
      <c r="Q115" s="124" t="s">
        <v>14510</v>
      </c>
      <c r="R115" s="133" t="s">
        <v>7680</v>
      </c>
      <c r="S115" s="140" t="s">
        <v>5328</v>
      </c>
      <c r="T115" s="142">
        <v>22759.0</v>
      </c>
      <c r="U115" s="140" t="s">
        <v>5330</v>
      </c>
      <c r="V115" s="140" t="s">
        <v>14536</v>
      </c>
      <c r="W115" s="140"/>
    </row>
    <row r="116" ht="22.5" customHeight="1">
      <c r="A116" s="135">
        <v>46015.10238425926</v>
      </c>
      <c r="B116" s="136" t="s">
        <v>1172</v>
      </c>
      <c r="C116" s="153"/>
      <c r="D116" s="136" t="s">
        <v>11286</v>
      </c>
      <c r="E116" s="137">
        <v>35053.0</v>
      </c>
      <c r="F116" s="136" t="s">
        <v>132</v>
      </c>
      <c r="G116" s="136" t="s">
        <v>259</v>
      </c>
      <c r="H116" s="136" t="s">
        <v>13830</v>
      </c>
      <c r="I116" s="121" t="str">
        <f>VLOOKUP(CLEAN(F116),'4-1 World Bank Categories'!$B$4:$C$220,2,FALSE)</f>
        <v>Middle income</v>
      </c>
      <c r="J116" s="136" t="s">
        <v>1174</v>
      </c>
      <c r="K116" s="136" t="s">
        <v>14507</v>
      </c>
      <c r="L116" s="136" t="s">
        <v>14508</v>
      </c>
      <c r="M116" s="136"/>
      <c r="N116" s="136"/>
      <c r="O116" s="136"/>
      <c r="P116" s="136" t="s">
        <v>14509</v>
      </c>
      <c r="Q116" s="124" t="s">
        <v>14510</v>
      </c>
      <c r="R116" s="125" t="s">
        <v>14516</v>
      </c>
      <c r="S116" s="140" t="s">
        <v>1172</v>
      </c>
      <c r="T116" s="142">
        <v>35053.0</v>
      </c>
      <c r="U116" s="140" t="s">
        <v>1174</v>
      </c>
      <c r="V116" s="140" t="s">
        <v>14536</v>
      </c>
      <c r="W116" s="140"/>
    </row>
    <row r="117" ht="22.5" customHeight="1">
      <c r="A117" s="135">
        <v>46015.33572916667</v>
      </c>
      <c r="B117" s="136" t="s">
        <v>5343</v>
      </c>
      <c r="C117" s="153"/>
      <c r="D117" s="136" t="s">
        <v>11316</v>
      </c>
      <c r="E117" s="137">
        <v>37530.0</v>
      </c>
      <c r="F117" s="136" t="s">
        <v>14459</v>
      </c>
      <c r="G117" s="136" t="s">
        <v>15285</v>
      </c>
      <c r="H117" s="136" t="s">
        <v>11682</v>
      </c>
      <c r="I117" s="121" t="str">
        <f>VLOOKUP(CLEAN(F117),'4-1 World Bank Categories'!$B$4:$C$220,2,FALSE)</f>
        <v>High income</v>
      </c>
      <c r="J117" s="136" t="s">
        <v>5345</v>
      </c>
      <c r="K117" s="136" t="s">
        <v>14507</v>
      </c>
      <c r="L117" s="136" t="s">
        <v>14508</v>
      </c>
      <c r="M117" s="136"/>
      <c r="N117" s="136"/>
      <c r="O117" s="136"/>
      <c r="P117" s="136" t="s">
        <v>14509</v>
      </c>
      <c r="Q117" s="124" t="s">
        <v>14510</v>
      </c>
      <c r="R117" s="133" t="s">
        <v>7680</v>
      </c>
      <c r="S117" s="140" t="s">
        <v>5343</v>
      </c>
      <c r="T117" s="142">
        <v>37530.0</v>
      </c>
      <c r="U117" s="140" t="s">
        <v>5345</v>
      </c>
      <c r="V117" s="140" t="s">
        <v>14536</v>
      </c>
      <c r="W117" s="140"/>
    </row>
    <row r="118" ht="22.5" customHeight="1">
      <c r="A118" s="135">
        <v>46015.772731481484</v>
      </c>
      <c r="B118" s="136" t="s">
        <v>15287</v>
      </c>
      <c r="C118" s="153"/>
      <c r="D118" s="136" t="s">
        <v>11286</v>
      </c>
      <c r="E118" s="137">
        <v>35790.0</v>
      </c>
      <c r="F118" s="136" t="s">
        <v>132</v>
      </c>
      <c r="G118" s="136" t="s">
        <v>15288</v>
      </c>
      <c r="H118" s="136" t="s">
        <v>15289</v>
      </c>
      <c r="I118" s="121" t="str">
        <f>VLOOKUP(CLEAN(F118),'4-1 World Bank Categories'!$B$4:$C$220,2,FALSE)</f>
        <v>Middle income</v>
      </c>
      <c r="J118" s="136" t="s">
        <v>5325</v>
      </c>
      <c r="K118" s="136" t="s">
        <v>14512</v>
      </c>
      <c r="L118" s="147">
        <v>46202.0</v>
      </c>
      <c r="M118" s="136"/>
      <c r="N118" s="136"/>
      <c r="O118" s="136"/>
      <c r="P118" s="136" t="s">
        <v>14509</v>
      </c>
      <c r="Q118" s="124" t="s">
        <v>14510</v>
      </c>
      <c r="R118" s="133" t="s">
        <v>7680</v>
      </c>
      <c r="S118" s="140" t="s">
        <v>15287</v>
      </c>
      <c r="T118" s="142">
        <v>35790.0</v>
      </c>
      <c r="U118" s="140" t="s">
        <v>5325</v>
      </c>
      <c r="V118" s="140" t="s">
        <v>14536</v>
      </c>
      <c r="W118" s="140"/>
    </row>
    <row r="119" ht="22.5" customHeight="1">
      <c r="A119" s="135">
        <v>46015.90650462963</v>
      </c>
      <c r="B119" s="136" t="s">
        <v>5407</v>
      </c>
      <c r="C119" s="153"/>
      <c r="D119" s="136" t="s">
        <v>11286</v>
      </c>
      <c r="E119" s="137">
        <v>34001.0</v>
      </c>
      <c r="F119" s="136" t="s">
        <v>192</v>
      </c>
      <c r="G119" s="136" t="s">
        <v>15290</v>
      </c>
      <c r="H119" s="136" t="s">
        <v>15291</v>
      </c>
      <c r="I119" s="121" t="str">
        <f>VLOOKUP(CLEAN(F119),'4-1 World Bank Categories'!$B$4:$C$220,2,FALSE)</f>
        <v>Middle income</v>
      </c>
      <c r="J119" s="136" t="s">
        <v>5409</v>
      </c>
      <c r="K119" s="136" t="s">
        <v>14507</v>
      </c>
      <c r="L119" s="136" t="s">
        <v>14508</v>
      </c>
      <c r="M119" s="136"/>
      <c r="N119" s="136"/>
      <c r="O119" s="136"/>
      <c r="P119" s="136" t="s">
        <v>14509</v>
      </c>
      <c r="Q119" s="124" t="s">
        <v>14510</v>
      </c>
      <c r="R119" s="125" t="s">
        <v>7680</v>
      </c>
      <c r="S119" s="140" t="s">
        <v>5407</v>
      </c>
      <c r="T119" s="142">
        <v>34001.0</v>
      </c>
      <c r="U119" s="140" t="s">
        <v>5409</v>
      </c>
      <c r="V119" s="140" t="s">
        <v>14536</v>
      </c>
      <c r="W119" s="140"/>
    </row>
    <row r="120" ht="22.5" customHeight="1">
      <c r="A120" s="135">
        <v>46017.49949074074</v>
      </c>
      <c r="B120" s="136" t="s">
        <v>15295</v>
      </c>
      <c r="C120" s="153"/>
      <c r="D120" s="136" t="s">
        <v>11286</v>
      </c>
      <c r="E120" s="137">
        <v>37458.0</v>
      </c>
      <c r="F120" s="136" t="s">
        <v>1973</v>
      </c>
      <c r="G120" s="136" t="s">
        <v>14744</v>
      </c>
      <c r="H120" s="136" t="s">
        <v>15296</v>
      </c>
      <c r="I120" s="121" t="str">
        <f>VLOOKUP(CLEAN(F120),'4-1 World Bank Categories'!$B$4:$C$220,2,FALSE)</f>
        <v>High income</v>
      </c>
      <c r="J120" s="136" t="s">
        <v>5490</v>
      </c>
      <c r="K120" s="136" t="s">
        <v>14507</v>
      </c>
      <c r="L120" s="136" t="s">
        <v>14508</v>
      </c>
      <c r="M120" s="136"/>
      <c r="N120" s="136"/>
      <c r="O120" s="136"/>
      <c r="P120" s="136" t="s">
        <v>14509</v>
      </c>
      <c r="Q120" s="124" t="s">
        <v>14510</v>
      </c>
      <c r="R120" s="125" t="s">
        <v>14516</v>
      </c>
      <c r="S120" s="140" t="s">
        <v>15297</v>
      </c>
      <c r="T120" s="142">
        <v>37458.0</v>
      </c>
      <c r="U120" s="140" t="s">
        <v>5490</v>
      </c>
      <c r="V120" s="140" t="s">
        <v>14783</v>
      </c>
      <c r="W120" s="140"/>
    </row>
    <row r="121" ht="22.5" customHeight="1">
      <c r="A121" s="135">
        <v>46017.94362268518</v>
      </c>
      <c r="B121" s="136" t="s">
        <v>15301</v>
      </c>
      <c r="C121" s="153"/>
      <c r="D121" s="136" t="s">
        <v>11286</v>
      </c>
      <c r="E121" s="137">
        <v>36742.0</v>
      </c>
      <c r="F121" s="136" t="s">
        <v>2869</v>
      </c>
      <c r="G121" s="136" t="s">
        <v>15106</v>
      </c>
      <c r="H121" s="136" t="s">
        <v>12050</v>
      </c>
      <c r="I121" s="121" t="str">
        <f>VLOOKUP(CLEAN(F121),'4-1 World Bank Categories'!$B$4:$C$220,2,FALSE)</f>
        <v>Middle income</v>
      </c>
      <c r="J121" s="136" t="s">
        <v>7420</v>
      </c>
      <c r="K121" s="136" t="s">
        <v>14512</v>
      </c>
      <c r="L121" s="136" t="s">
        <v>14585</v>
      </c>
      <c r="M121" s="136"/>
      <c r="N121" s="136"/>
      <c r="O121" s="136"/>
      <c r="P121" s="136" t="s">
        <v>14509</v>
      </c>
      <c r="Q121" s="124" t="s">
        <v>14510</v>
      </c>
      <c r="R121" s="133" t="s">
        <v>7680</v>
      </c>
      <c r="S121" s="140" t="s">
        <v>15301</v>
      </c>
      <c r="T121" s="142">
        <v>36742.0</v>
      </c>
      <c r="U121" s="140" t="s">
        <v>7420</v>
      </c>
      <c r="V121" s="140" t="s">
        <v>14536</v>
      </c>
      <c r="W121" s="140"/>
    </row>
    <row r="122" ht="22.5" customHeight="1">
      <c r="A122" s="128">
        <v>46018.17959421297</v>
      </c>
      <c r="B122" s="129" t="s">
        <v>15304</v>
      </c>
      <c r="C122" s="130"/>
      <c r="D122" s="129" t="s">
        <v>11286</v>
      </c>
      <c r="E122" s="131">
        <v>37865.0</v>
      </c>
      <c r="F122" s="129" t="s">
        <v>1973</v>
      </c>
      <c r="G122" s="129" t="s">
        <v>14744</v>
      </c>
      <c r="H122" s="129" t="s">
        <v>11517</v>
      </c>
      <c r="I122" s="121" t="str">
        <f>VLOOKUP(CLEAN(F122),'4-1 World Bank Categories'!$B$4:$C$220,2,FALSE)</f>
        <v>High income</v>
      </c>
      <c r="J122" s="129" t="s">
        <v>5538</v>
      </c>
      <c r="K122" s="129" t="s">
        <v>14507</v>
      </c>
      <c r="L122" s="129" t="s">
        <v>14508</v>
      </c>
      <c r="M122" s="130"/>
      <c r="N122" s="129"/>
      <c r="O122" s="129"/>
      <c r="P122" s="129" t="s">
        <v>14509</v>
      </c>
      <c r="Q122" s="124" t="s">
        <v>14510</v>
      </c>
      <c r="R122" s="125" t="s">
        <v>14516</v>
      </c>
      <c r="S122" s="134" t="s">
        <v>5536</v>
      </c>
      <c r="T122" s="127"/>
      <c r="U122" s="127"/>
      <c r="V122" s="127"/>
      <c r="W122" s="127"/>
    </row>
    <row r="123" ht="22.5" customHeight="1">
      <c r="A123" s="135">
        <v>46018.25546296296</v>
      </c>
      <c r="B123" s="136" t="s">
        <v>15305</v>
      </c>
      <c r="C123" s="153"/>
      <c r="D123" s="136" t="s">
        <v>11286</v>
      </c>
      <c r="E123" s="137">
        <v>37761.0</v>
      </c>
      <c r="F123" s="136" t="s">
        <v>314</v>
      </c>
      <c r="G123" s="136" t="s">
        <v>15306</v>
      </c>
      <c r="H123" s="136" t="s">
        <v>14782</v>
      </c>
      <c r="I123" s="121" t="str">
        <f>VLOOKUP(CLEAN(F123),'4-1 World Bank Categories'!$B$4:$C$220,2,FALSE)</f>
        <v>Middle income</v>
      </c>
      <c r="J123" s="136" t="s">
        <v>5556</v>
      </c>
      <c r="K123" s="136" t="s">
        <v>14507</v>
      </c>
      <c r="L123" s="136" t="s">
        <v>14508</v>
      </c>
      <c r="M123" s="136"/>
      <c r="N123" s="136"/>
      <c r="O123" s="136"/>
      <c r="P123" s="136" t="s">
        <v>14509</v>
      </c>
      <c r="Q123" s="124" t="s">
        <v>14510</v>
      </c>
      <c r="R123" s="133" t="s">
        <v>7680</v>
      </c>
      <c r="S123" s="140" t="s">
        <v>15305</v>
      </c>
      <c r="T123" s="142">
        <v>37761.0</v>
      </c>
      <c r="U123" s="140" t="s">
        <v>5556</v>
      </c>
      <c r="V123" s="140" t="s">
        <v>14536</v>
      </c>
      <c r="W123" s="140"/>
    </row>
    <row r="124" ht="22.5" customHeight="1">
      <c r="A124" s="135">
        <v>46019.448113425926</v>
      </c>
      <c r="B124" s="136" t="s">
        <v>15313</v>
      </c>
      <c r="C124" s="153"/>
      <c r="D124" s="136" t="s">
        <v>11286</v>
      </c>
      <c r="E124" s="137">
        <v>30435.0</v>
      </c>
      <c r="F124" s="136" t="s">
        <v>5698</v>
      </c>
      <c r="G124" s="136" t="s">
        <v>266</v>
      </c>
      <c r="H124" s="136" t="s">
        <v>15314</v>
      </c>
      <c r="I124" s="121" t="str">
        <f>VLOOKUP(CLEAN(F124),'4-1 World Bank Categories'!$B$4:$C$220,2,FALSE)</f>
        <v>Middle income</v>
      </c>
      <c r="J124" s="136" t="s">
        <v>5696</v>
      </c>
      <c r="K124" s="136" t="s">
        <v>14512</v>
      </c>
      <c r="L124" s="136" t="s">
        <v>14508</v>
      </c>
      <c r="M124" s="136"/>
      <c r="N124" s="136"/>
      <c r="O124" s="136"/>
      <c r="P124" s="136" t="s">
        <v>14509</v>
      </c>
      <c r="Q124" s="124" t="s">
        <v>14510</v>
      </c>
      <c r="R124" s="125" t="s">
        <v>7680</v>
      </c>
      <c r="S124" s="140" t="s">
        <v>15313</v>
      </c>
      <c r="T124" s="142">
        <v>30435.0</v>
      </c>
      <c r="U124" s="140" t="s">
        <v>5696</v>
      </c>
      <c r="V124" s="140" t="s">
        <v>14536</v>
      </c>
      <c r="W124" s="140"/>
    </row>
    <row r="125" ht="22.5" customHeight="1">
      <c r="A125" s="135">
        <v>46019.814305555556</v>
      </c>
      <c r="B125" s="136" t="s">
        <v>15316</v>
      </c>
      <c r="C125" s="153"/>
      <c r="D125" s="136" t="s">
        <v>11286</v>
      </c>
      <c r="E125" s="137">
        <v>35223.0</v>
      </c>
      <c r="F125" s="136" t="s">
        <v>132</v>
      </c>
      <c r="G125" s="136" t="s">
        <v>15317</v>
      </c>
      <c r="H125" s="136" t="s">
        <v>12278</v>
      </c>
      <c r="I125" s="121" t="str">
        <f>VLOOKUP(CLEAN(F125),'4-1 World Bank Categories'!$B$4:$C$220,2,FALSE)</f>
        <v>Middle income</v>
      </c>
      <c r="J125" s="136" t="s">
        <v>5750</v>
      </c>
      <c r="K125" s="136" t="s">
        <v>14507</v>
      </c>
      <c r="L125" s="136" t="s">
        <v>14508</v>
      </c>
      <c r="M125" s="136"/>
      <c r="N125" s="136"/>
      <c r="O125" s="136"/>
      <c r="P125" s="136" t="s">
        <v>14509</v>
      </c>
      <c r="Q125" s="124" t="s">
        <v>14510</v>
      </c>
      <c r="R125" s="125" t="s">
        <v>14516</v>
      </c>
      <c r="S125" s="140" t="s">
        <v>5748</v>
      </c>
      <c r="T125" s="142">
        <v>35223.0</v>
      </c>
      <c r="U125" s="140" t="s">
        <v>5750</v>
      </c>
      <c r="V125" s="140" t="s">
        <v>14586</v>
      </c>
      <c r="W125" s="140"/>
    </row>
    <row r="126" ht="22.5" customHeight="1">
      <c r="A126" s="135">
        <v>46020.02071759259</v>
      </c>
      <c r="B126" s="136" t="s">
        <v>5759</v>
      </c>
      <c r="C126" s="153"/>
      <c r="D126" s="136" t="s">
        <v>11286</v>
      </c>
      <c r="E126" s="137">
        <v>37597.0</v>
      </c>
      <c r="F126" s="136" t="s">
        <v>14459</v>
      </c>
      <c r="G126" s="136" t="s">
        <v>15321</v>
      </c>
      <c r="H126" s="136" t="s">
        <v>7454</v>
      </c>
      <c r="I126" s="121" t="str">
        <f>VLOOKUP(CLEAN(F126),'4-1 World Bank Categories'!$B$4:$C$220,2,FALSE)</f>
        <v>High income</v>
      </c>
      <c r="J126" s="136" t="s">
        <v>5761</v>
      </c>
      <c r="K126" s="136" t="s">
        <v>14507</v>
      </c>
      <c r="L126" s="147">
        <v>46202.0</v>
      </c>
      <c r="M126" s="136"/>
      <c r="N126" s="136"/>
      <c r="O126" s="136"/>
      <c r="P126" s="136" t="s">
        <v>14509</v>
      </c>
      <c r="Q126" s="124" t="s">
        <v>14510</v>
      </c>
      <c r="R126" s="125" t="s">
        <v>7680</v>
      </c>
      <c r="S126" s="140" t="s">
        <v>5759</v>
      </c>
      <c r="T126" s="142">
        <v>37597.0</v>
      </c>
      <c r="U126" s="140" t="s">
        <v>5761</v>
      </c>
      <c r="V126" s="140" t="s">
        <v>14536</v>
      </c>
      <c r="W126" s="140"/>
    </row>
    <row r="127" ht="22.5" customHeight="1">
      <c r="A127" s="135">
        <v>46020.15085648148</v>
      </c>
      <c r="B127" s="136" t="s">
        <v>5812</v>
      </c>
      <c r="C127" s="153"/>
      <c r="D127" s="136" t="s">
        <v>11316</v>
      </c>
      <c r="E127" s="137">
        <v>34964.0</v>
      </c>
      <c r="F127" s="136" t="s">
        <v>299</v>
      </c>
      <c r="G127" s="136" t="s">
        <v>15322</v>
      </c>
      <c r="H127" s="136" t="s">
        <v>204</v>
      </c>
      <c r="I127" s="121" t="str">
        <f>VLOOKUP(CLEAN(F127),'4-1 World Bank Categories'!$B$4:$C$220,2,FALSE)</f>
        <v>Low income</v>
      </c>
      <c r="J127" s="136" t="s">
        <v>5814</v>
      </c>
      <c r="K127" s="136" t="s">
        <v>14507</v>
      </c>
      <c r="L127" s="136" t="s">
        <v>14508</v>
      </c>
      <c r="M127" s="136"/>
      <c r="N127" s="136"/>
      <c r="O127" s="136"/>
      <c r="P127" s="136" t="s">
        <v>14509</v>
      </c>
      <c r="Q127" s="124" t="s">
        <v>14510</v>
      </c>
      <c r="R127" s="133" t="s">
        <v>7680</v>
      </c>
      <c r="S127" s="140" t="s">
        <v>5812</v>
      </c>
      <c r="T127" s="142">
        <v>34964.0</v>
      </c>
      <c r="U127" s="140" t="s">
        <v>5814</v>
      </c>
      <c r="V127" s="140" t="s">
        <v>14536</v>
      </c>
      <c r="W127" s="140"/>
    </row>
    <row r="128" ht="22.5" customHeight="1">
      <c r="A128" s="135">
        <v>46020.19332175926</v>
      </c>
      <c r="B128" s="136" t="s">
        <v>5144</v>
      </c>
      <c r="C128" s="153"/>
      <c r="D128" s="136" t="s">
        <v>11286</v>
      </c>
      <c r="E128" s="137">
        <v>35440.0</v>
      </c>
      <c r="F128" s="136" t="s">
        <v>132</v>
      </c>
      <c r="G128" s="136" t="s">
        <v>15327</v>
      </c>
      <c r="H128" s="136" t="s">
        <v>11650</v>
      </c>
      <c r="I128" s="121" t="str">
        <f>VLOOKUP(CLEAN(F128),'4-1 World Bank Categories'!$B$4:$C$220,2,FALSE)</f>
        <v>Middle income</v>
      </c>
      <c r="J128" s="136" t="s">
        <v>5146</v>
      </c>
      <c r="K128" s="136" t="s">
        <v>14507</v>
      </c>
      <c r="L128" s="136" t="s">
        <v>14508</v>
      </c>
      <c r="M128" s="136"/>
      <c r="N128" s="136"/>
      <c r="O128" s="136"/>
      <c r="P128" s="136" t="s">
        <v>14509</v>
      </c>
      <c r="Q128" s="124" t="s">
        <v>14510</v>
      </c>
      <c r="R128" s="133" t="s">
        <v>7680</v>
      </c>
      <c r="S128" s="140" t="s">
        <v>5144</v>
      </c>
      <c r="T128" s="142">
        <v>35440.0</v>
      </c>
      <c r="U128" s="140" t="s">
        <v>5146</v>
      </c>
      <c r="V128" s="140" t="s">
        <v>14536</v>
      </c>
      <c r="W128" s="140"/>
    </row>
    <row r="129" ht="22.5" customHeight="1">
      <c r="A129" s="135">
        <v>46020.42833333334</v>
      </c>
      <c r="B129" s="136" t="s">
        <v>15334</v>
      </c>
      <c r="C129" s="153"/>
      <c r="D129" s="136" t="s">
        <v>11316</v>
      </c>
      <c r="E129" s="137">
        <v>33649.0</v>
      </c>
      <c r="F129" s="136" t="s">
        <v>2852</v>
      </c>
      <c r="G129" s="136" t="s">
        <v>15335</v>
      </c>
      <c r="H129" s="136" t="s">
        <v>15336</v>
      </c>
      <c r="I129" s="121" t="str">
        <f>VLOOKUP(CLEAN(F129),'4-1 World Bank Categories'!$B$4:$C$220,2,FALSE)</f>
        <v>Low income</v>
      </c>
      <c r="J129" s="136" t="s">
        <v>5870</v>
      </c>
      <c r="K129" s="136" t="s">
        <v>14507</v>
      </c>
      <c r="L129" s="136" t="s">
        <v>15337</v>
      </c>
      <c r="M129" s="136"/>
      <c r="N129" s="136"/>
      <c r="O129" s="136"/>
      <c r="P129" s="136" t="s">
        <v>14509</v>
      </c>
      <c r="Q129" s="124" t="s">
        <v>14510</v>
      </c>
      <c r="R129" s="125" t="s">
        <v>7680</v>
      </c>
      <c r="S129" s="140" t="s">
        <v>5868</v>
      </c>
      <c r="T129" s="142">
        <v>33649.0</v>
      </c>
      <c r="U129" s="140" t="s">
        <v>5870</v>
      </c>
      <c r="V129" s="140" t="s">
        <v>14586</v>
      </c>
      <c r="W129" s="140"/>
    </row>
    <row r="130" ht="22.5" customHeight="1">
      <c r="A130" s="135">
        <v>46020.688252314816</v>
      </c>
      <c r="B130" s="136" t="s">
        <v>15338</v>
      </c>
      <c r="C130" s="153"/>
      <c r="D130" s="136" t="s">
        <v>11286</v>
      </c>
      <c r="E130" s="172" t="s">
        <v>15339</v>
      </c>
      <c r="F130" s="136" t="s">
        <v>178</v>
      </c>
      <c r="G130" s="136" t="s">
        <v>15340</v>
      </c>
      <c r="H130" s="136" t="s">
        <v>15064</v>
      </c>
      <c r="I130" s="121" t="str">
        <f>VLOOKUP(CLEAN(F130),'4-1 World Bank Categories'!$B$4:$C$220,2,FALSE)</f>
        <v>Middle income</v>
      </c>
      <c r="J130" s="136" t="s">
        <v>15341</v>
      </c>
      <c r="K130" s="136" t="s">
        <v>14507</v>
      </c>
      <c r="L130" s="147">
        <v>46202.0</v>
      </c>
      <c r="M130" s="136" t="s">
        <v>2209</v>
      </c>
      <c r="N130" s="136"/>
      <c r="O130" s="136"/>
      <c r="P130" s="136" t="s">
        <v>14509</v>
      </c>
      <c r="Q130" s="124" t="s">
        <v>14510</v>
      </c>
      <c r="R130" s="133" t="s">
        <v>14516</v>
      </c>
      <c r="S130" s="140" t="s">
        <v>15338</v>
      </c>
      <c r="T130" s="142">
        <v>28603.0</v>
      </c>
      <c r="U130" s="140" t="s">
        <v>2172</v>
      </c>
      <c r="V130" s="140" t="s">
        <v>14643</v>
      </c>
      <c r="W130" s="140"/>
    </row>
    <row r="131" ht="22.5" customHeight="1">
      <c r="A131" s="120">
        <v>46020.82362111111</v>
      </c>
      <c r="B131" s="121" t="s">
        <v>7231</v>
      </c>
      <c r="C131" s="121" t="s">
        <v>15345</v>
      </c>
      <c r="D131" s="121" t="s">
        <v>11316</v>
      </c>
      <c r="E131" s="123">
        <v>33835.0</v>
      </c>
      <c r="F131" s="121" t="s">
        <v>14434</v>
      </c>
      <c r="G131" s="121" t="s">
        <v>15346</v>
      </c>
      <c r="H131" s="121" t="s">
        <v>15347</v>
      </c>
      <c r="I131" s="121" t="str">
        <f>VLOOKUP(CLEAN(F131),'4-1 World Bank Categories'!$B$4:$C$220,2,FALSE)</f>
        <v>High income</v>
      </c>
      <c r="J131" s="121" t="s">
        <v>7233</v>
      </c>
      <c r="K131" s="121" t="s">
        <v>14507</v>
      </c>
      <c r="L131" s="121" t="s">
        <v>14592</v>
      </c>
      <c r="M131" s="122"/>
      <c r="N131" s="121"/>
      <c r="O131" s="121"/>
      <c r="P131" s="121" t="s">
        <v>14509</v>
      </c>
      <c r="Q131" s="124" t="s">
        <v>14510</v>
      </c>
      <c r="R131" s="133" t="s">
        <v>14516</v>
      </c>
      <c r="S131" s="126" t="s">
        <v>7231</v>
      </c>
      <c r="T131" s="127"/>
      <c r="U131" s="127"/>
      <c r="V131" s="127"/>
      <c r="W131" s="127"/>
    </row>
    <row r="132" ht="22.5" customHeight="1">
      <c r="A132" s="135">
        <v>46021.01755787037</v>
      </c>
      <c r="B132" s="136" t="s">
        <v>5689</v>
      </c>
      <c r="C132" s="153"/>
      <c r="D132" s="136" t="s">
        <v>11316</v>
      </c>
      <c r="E132" s="137">
        <v>37131.0</v>
      </c>
      <c r="F132" s="136" t="s">
        <v>918</v>
      </c>
      <c r="G132" s="136" t="s">
        <v>14793</v>
      </c>
      <c r="H132" s="136" t="s">
        <v>246</v>
      </c>
      <c r="I132" s="121" t="str">
        <f>VLOOKUP(CLEAN(F132),'4-1 World Bank Categories'!$B$4:$C$220,2,FALSE)</f>
        <v>Middle income</v>
      </c>
      <c r="J132" s="136" t="s">
        <v>5691</v>
      </c>
      <c r="K132" s="136" t="s">
        <v>14507</v>
      </c>
      <c r="L132" s="136" t="s">
        <v>14508</v>
      </c>
      <c r="M132" s="136"/>
      <c r="N132" s="136"/>
      <c r="O132" s="136"/>
      <c r="P132" s="136" t="s">
        <v>14509</v>
      </c>
      <c r="Q132" s="124" t="s">
        <v>14510</v>
      </c>
      <c r="R132" s="125" t="s">
        <v>14516</v>
      </c>
      <c r="S132" s="140" t="s">
        <v>5689</v>
      </c>
      <c r="T132" s="142">
        <v>37131.0</v>
      </c>
      <c r="U132" s="140" t="s">
        <v>5691</v>
      </c>
      <c r="V132" s="140" t="s">
        <v>14536</v>
      </c>
      <c r="W132" s="140"/>
    </row>
    <row r="133" ht="22.5" customHeight="1">
      <c r="A133" s="135">
        <v>46021.02606481482</v>
      </c>
      <c r="B133" s="136" t="s">
        <v>15354</v>
      </c>
      <c r="C133" s="153"/>
      <c r="D133" s="136" t="s">
        <v>11316</v>
      </c>
      <c r="E133" s="137">
        <v>37622.0</v>
      </c>
      <c r="F133" s="136" t="s">
        <v>2869</v>
      </c>
      <c r="G133" s="136" t="s">
        <v>11781</v>
      </c>
      <c r="H133" s="136" t="s">
        <v>11682</v>
      </c>
      <c r="I133" s="121" t="str">
        <f>VLOOKUP(CLEAN(F133),'4-1 World Bank Categories'!$B$4:$C$220,2,FALSE)</f>
        <v>Middle income</v>
      </c>
      <c r="J133" s="136" t="s">
        <v>7779</v>
      </c>
      <c r="K133" s="136" t="s">
        <v>14507</v>
      </c>
      <c r="L133" s="136" t="s">
        <v>14508</v>
      </c>
      <c r="M133" s="136"/>
      <c r="N133" s="136"/>
      <c r="O133" s="136"/>
      <c r="P133" s="136" t="s">
        <v>14509</v>
      </c>
      <c r="Q133" s="124" t="s">
        <v>14510</v>
      </c>
      <c r="R133" s="133" t="s">
        <v>7680</v>
      </c>
      <c r="S133" s="140" t="s">
        <v>7778</v>
      </c>
      <c r="T133" s="142">
        <v>37622.0</v>
      </c>
      <c r="U133" s="140" t="s">
        <v>7779</v>
      </c>
      <c r="V133" s="140" t="s">
        <v>14536</v>
      </c>
      <c r="W133" s="140"/>
    </row>
    <row r="134" ht="22.5" customHeight="1">
      <c r="A134" s="135">
        <v>46021.20081018518</v>
      </c>
      <c r="B134" s="136" t="s">
        <v>15357</v>
      </c>
      <c r="C134" s="136" t="s">
        <v>11399</v>
      </c>
      <c r="D134" s="136" t="s">
        <v>11286</v>
      </c>
      <c r="E134" s="137">
        <v>34039.0</v>
      </c>
      <c r="F134" s="136" t="s">
        <v>1320</v>
      </c>
      <c r="G134" s="136" t="s">
        <v>15358</v>
      </c>
      <c r="H134" s="136" t="s">
        <v>15359</v>
      </c>
      <c r="I134" s="121" t="str">
        <f>VLOOKUP(CLEAN(F134),'4-1 World Bank Categories'!$B$4:$C$220,2,FALSE)</f>
        <v>Middle income</v>
      </c>
      <c r="J134" s="136" t="s">
        <v>5948</v>
      </c>
      <c r="K134" s="136" t="s">
        <v>14512</v>
      </c>
      <c r="L134" s="136" t="s">
        <v>14508</v>
      </c>
      <c r="M134" s="136"/>
      <c r="N134" s="136"/>
      <c r="O134" s="136"/>
      <c r="P134" s="136" t="s">
        <v>14509</v>
      </c>
      <c r="Q134" s="124" t="s">
        <v>14510</v>
      </c>
      <c r="R134" s="125" t="s">
        <v>7680</v>
      </c>
      <c r="S134" s="140" t="s">
        <v>5947</v>
      </c>
      <c r="T134" s="142">
        <v>34039.0</v>
      </c>
      <c r="U134" s="140" t="s">
        <v>5948</v>
      </c>
      <c r="V134" s="140" t="s">
        <v>14783</v>
      </c>
      <c r="W134" s="140"/>
    </row>
    <row r="135" ht="22.5" customHeight="1">
      <c r="A135" s="135">
        <v>46021.20700231481</v>
      </c>
      <c r="B135" s="136" t="s">
        <v>15365</v>
      </c>
      <c r="C135" s="153"/>
      <c r="D135" s="136" t="s">
        <v>11316</v>
      </c>
      <c r="E135" s="137">
        <v>33521.0</v>
      </c>
      <c r="F135" s="136" t="s">
        <v>448</v>
      </c>
      <c r="G135" s="136" t="s">
        <v>15366</v>
      </c>
      <c r="H135" s="136" t="s">
        <v>14653</v>
      </c>
      <c r="I135" s="121" t="str">
        <f>VLOOKUP(CLEAN(F135),'4-1 World Bank Categories'!$B$4:$C$220,2,FALSE)</f>
        <v>Middle income</v>
      </c>
      <c r="J135" s="136" t="s">
        <v>6361</v>
      </c>
      <c r="K135" s="136" t="s">
        <v>14512</v>
      </c>
      <c r="L135" s="136" t="s">
        <v>14585</v>
      </c>
      <c r="M135" s="136"/>
      <c r="N135" s="136"/>
      <c r="O135" s="136"/>
      <c r="P135" s="136" t="s">
        <v>14509</v>
      </c>
      <c r="Q135" s="124" t="s">
        <v>14510</v>
      </c>
      <c r="R135" s="133" t="s">
        <v>7680</v>
      </c>
      <c r="S135" s="140" t="s">
        <v>15367</v>
      </c>
      <c r="T135" s="142">
        <v>33521.0</v>
      </c>
      <c r="U135" s="140" t="s">
        <v>6361</v>
      </c>
      <c r="V135" s="140" t="s">
        <v>14586</v>
      </c>
      <c r="W135" s="140"/>
    </row>
    <row r="136" ht="22.5" customHeight="1">
      <c r="A136" s="135">
        <v>46021.66054398148</v>
      </c>
      <c r="B136" s="136" t="s">
        <v>15375</v>
      </c>
      <c r="C136" s="153"/>
      <c r="D136" s="136" t="s">
        <v>11316</v>
      </c>
      <c r="E136" s="137">
        <v>35871.0</v>
      </c>
      <c r="F136" s="136" t="s">
        <v>2869</v>
      </c>
      <c r="G136" s="136" t="s">
        <v>15376</v>
      </c>
      <c r="H136" s="136" t="s">
        <v>15377</v>
      </c>
      <c r="I136" s="121" t="str">
        <f>VLOOKUP(CLEAN(F136),'4-1 World Bank Categories'!$B$4:$C$220,2,FALSE)</f>
        <v>Middle income</v>
      </c>
      <c r="J136" s="136" t="s">
        <v>6149</v>
      </c>
      <c r="K136" s="136" t="s">
        <v>14507</v>
      </c>
      <c r="L136" s="136" t="s">
        <v>14508</v>
      </c>
      <c r="M136" s="136"/>
      <c r="N136" s="136"/>
      <c r="O136" s="136"/>
      <c r="P136" s="136" t="s">
        <v>14509</v>
      </c>
      <c r="Q136" s="124" t="s">
        <v>14510</v>
      </c>
      <c r="R136" s="133" t="s">
        <v>7680</v>
      </c>
      <c r="S136" s="140" t="s">
        <v>15375</v>
      </c>
      <c r="T136" s="142">
        <v>35871.0</v>
      </c>
      <c r="U136" s="140" t="s">
        <v>6149</v>
      </c>
      <c r="V136" s="140" t="s">
        <v>14536</v>
      </c>
      <c r="W136" s="140"/>
    </row>
    <row r="137" ht="22.5" customHeight="1">
      <c r="A137" s="135">
        <v>46021.70302083333</v>
      </c>
      <c r="B137" s="136" t="s">
        <v>15378</v>
      </c>
      <c r="C137" s="153"/>
      <c r="D137" s="136" t="s">
        <v>11286</v>
      </c>
      <c r="E137" s="137">
        <v>45782.0</v>
      </c>
      <c r="F137" s="136" t="s">
        <v>2869</v>
      </c>
      <c r="G137" s="136" t="s">
        <v>15379</v>
      </c>
      <c r="H137" s="136" t="s">
        <v>11682</v>
      </c>
      <c r="I137" s="121" t="str">
        <f>VLOOKUP(CLEAN(F137),'4-1 World Bank Categories'!$B$4:$C$220,2,FALSE)</f>
        <v>Middle income</v>
      </c>
      <c r="J137" s="136" t="s">
        <v>11797</v>
      </c>
      <c r="K137" s="136" t="s">
        <v>14507</v>
      </c>
      <c r="L137" s="136" t="s">
        <v>14508</v>
      </c>
      <c r="M137" s="136"/>
      <c r="N137" s="136"/>
      <c r="O137" s="136"/>
      <c r="P137" s="136" t="s">
        <v>14509</v>
      </c>
      <c r="Q137" s="124" t="s">
        <v>14510</v>
      </c>
      <c r="R137" s="125" t="s">
        <v>7680</v>
      </c>
      <c r="S137" s="140" t="s">
        <v>15378</v>
      </c>
      <c r="T137" s="142">
        <v>36651.0</v>
      </c>
      <c r="U137" s="140" t="s">
        <v>7584</v>
      </c>
      <c r="V137" s="140" t="s">
        <v>15380</v>
      </c>
      <c r="W137" s="140"/>
    </row>
    <row r="138" ht="22.5" customHeight="1">
      <c r="A138" s="135">
        <v>46021.725277777776</v>
      </c>
      <c r="B138" s="136" t="s">
        <v>5913</v>
      </c>
      <c r="C138" s="136" t="s">
        <v>5913</v>
      </c>
      <c r="D138" s="136" t="s">
        <v>11286</v>
      </c>
      <c r="E138" s="137">
        <v>38404.0</v>
      </c>
      <c r="F138" s="136" t="s">
        <v>3154</v>
      </c>
      <c r="G138" s="136" t="s">
        <v>15381</v>
      </c>
      <c r="H138" s="136" t="s">
        <v>11682</v>
      </c>
      <c r="I138" s="121" t="str">
        <f>VLOOKUP(CLEAN(F138),'4-1 World Bank Categories'!$B$4:$C$220,2,FALSE)</f>
        <v>Middle income</v>
      </c>
      <c r="J138" s="136" t="s">
        <v>5915</v>
      </c>
      <c r="K138" s="136" t="s">
        <v>14507</v>
      </c>
      <c r="L138" s="136" t="s">
        <v>14508</v>
      </c>
      <c r="M138" s="136"/>
      <c r="N138" s="136"/>
      <c r="O138" s="136"/>
      <c r="P138" s="136" t="s">
        <v>14509</v>
      </c>
      <c r="Q138" s="124" t="s">
        <v>14510</v>
      </c>
      <c r="R138" s="133" t="s">
        <v>7680</v>
      </c>
      <c r="S138" s="140" t="s">
        <v>5913</v>
      </c>
      <c r="T138" s="142">
        <v>38404.0</v>
      </c>
      <c r="U138" s="140" t="s">
        <v>5915</v>
      </c>
      <c r="V138" s="140" t="s">
        <v>14536</v>
      </c>
      <c r="W138" s="140"/>
    </row>
    <row r="139" ht="22.5" customHeight="1">
      <c r="A139" s="120">
        <v>46021.77909615741</v>
      </c>
      <c r="B139" s="121" t="s">
        <v>6183</v>
      </c>
      <c r="C139" s="122"/>
      <c r="D139" s="121" t="s">
        <v>11316</v>
      </c>
      <c r="E139" s="123">
        <v>31717.0</v>
      </c>
      <c r="F139" s="121" t="s">
        <v>1347</v>
      </c>
      <c r="G139" s="121" t="s">
        <v>15382</v>
      </c>
      <c r="H139" s="121" t="s">
        <v>11876</v>
      </c>
      <c r="I139" s="121" t="str">
        <f>VLOOKUP(CLEAN(F139),'4-1 World Bank Categories'!$B$4:$C$220,2,FALSE)</f>
        <v>Middle income</v>
      </c>
      <c r="J139" s="121" t="s">
        <v>6185</v>
      </c>
      <c r="K139" s="121" t="s">
        <v>14507</v>
      </c>
      <c r="L139" s="121" t="s">
        <v>14508</v>
      </c>
      <c r="M139" s="122"/>
      <c r="N139" s="121"/>
      <c r="O139" s="121"/>
      <c r="P139" s="121" t="s">
        <v>14509</v>
      </c>
      <c r="Q139" s="124" t="s">
        <v>14510</v>
      </c>
      <c r="R139" s="125" t="s">
        <v>7680</v>
      </c>
      <c r="S139" s="126" t="s">
        <v>6183</v>
      </c>
      <c r="T139" s="127"/>
      <c r="U139" s="127"/>
      <c r="V139" s="127"/>
      <c r="W139" s="127"/>
    </row>
    <row r="140" ht="22.5" customHeight="1">
      <c r="A140" s="135">
        <v>46021.90454861111</v>
      </c>
      <c r="B140" s="136" t="s">
        <v>6174</v>
      </c>
      <c r="C140" s="153"/>
      <c r="D140" s="136" t="s">
        <v>11316</v>
      </c>
      <c r="E140" s="137">
        <v>30425.0</v>
      </c>
      <c r="F140" s="136" t="s">
        <v>1347</v>
      </c>
      <c r="G140" s="136" t="s">
        <v>15385</v>
      </c>
      <c r="H140" s="136" t="s">
        <v>13698</v>
      </c>
      <c r="I140" s="121" t="str">
        <f>VLOOKUP(CLEAN(F140),'4-1 World Bank Categories'!$B$4:$C$220,2,FALSE)</f>
        <v>Middle income</v>
      </c>
      <c r="J140" s="136" t="s">
        <v>6176</v>
      </c>
      <c r="K140" s="136" t="s">
        <v>14507</v>
      </c>
      <c r="L140" s="136" t="s">
        <v>14508</v>
      </c>
      <c r="M140" s="136"/>
      <c r="N140" s="136"/>
      <c r="O140" s="136"/>
      <c r="P140" s="136" t="s">
        <v>14509</v>
      </c>
      <c r="Q140" s="124" t="s">
        <v>14510</v>
      </c>
      <c r="R140" s="125" t="s">
        <v>7680</v>
      </c>
      <c r="S140" s="140" t="s">
        <v>6174</v>
      </c>
      <c r="T140" s="142">
        <v>30425.0</v>
      </c>
      <c r="U140" s="140" t="s">
        <v>6176</v>
      </c>
      <c r="V140" s="140" t="s">
        <v>14536</v>
      </c>
      <c r="W140" s="140"/>
    </row>
    <row r="141" ht="22.5" customHeight="1">
      <c r="A141" s="161">
        <v>46021.92982638889</v>
      </c>
      <c r="B141" s="162" t="s">
        <v>15386</v>
      </c>
      <c r="C141" s="162" t="s">
        <v>15387</v>
      </c>
      <c r="D141" s="162" t="s">
        <v>11316</v>
      </c>
      <c r="E141" s="164">
        <v>35123.0</v>
      </c>
      <c r="F141" s="162" t="s">
        <v>2869</v>
      </c>
      <c r="G141" s="162" t="s">
        <v>15101</v>
      </c>
      <c r="H141" s="162" t="s">
        <v>11682</v>
      </c>
      <c r="I141" s="121" t="str">
        <f>VLOOKUP(CLEAN(F141),'4-1 World Bank Categories'!$B$4:$C$220,2,FALSE)</f>
        <v>Middle income</v>
      </c>
      <c r="J141" s="162" t="s">
        <v>11804</v>
      </c>
      <c r="K141" s="162" t="s">
        <v>14512</v>
      </c>
      <c r="L141" s="162" t="s">
        <v>14876</v>
      </c>
      <c r="M141" s="162"/>
      <c r="N141" s="162"/>
      <c r="O141" s="162"/>
      <c r="P141" s="162" t="s">
        <v>14509</v>
      </c>
      <c r="Q141" s="124" t="s">
        <v>14510</v>
      </c>
      <c r="R141" s="133" t="s">
        <v>7680</v>
      </c>
      <c r="S141" s="140" t="s">
        <v>15386</v>
      </c>
      <c r="T141" s="142">
        <v>35123.0</v>
      </c>
      <c r="U141" s="140" t="s">
        <v>11804</v>
      </c>
      <c r="V141" s="140" t="s">
        <v>14536</v>
      </c>
      <c r="W141" s="140"/>
    </row>
    <row r="142" ht="22.5" customHeight="1">
      <c r="A142" s="161">
        <v>46022.304710648146</v>
      </c>
      <c r="B142" s="162" t="s">
        <v>15410</v>
      </c>
      <c r="C142" s="163"/>
      <c r="D142" s="162" t="s">
        <v>11286</v>
      </c>
      <c r="E142" s="164">
        <v>34921.0</v>
      </c>
      <c r="F142" s="162" t="s">
        <v>14953</v>
      </c>
      <c r="G142" s="162" t="s">
        <v>15411</v>
      </c>
      <c r="H142" s="162" t="s">
        <v>15412</v>
      </c>
      <c r="I142" s="121" t="str">
        <f>VLOOKUP(CLEAN(F142),'4-1 World Bank Categories'!$B$4:$C$220,2,FALSE)</f>
        <v>Low income</v>
      </c>
      <c r="J142" s="162" t="s">
        <v>3293</v>
      </c>
      <c r="K142" s="162" t="s">
        <v>14507</v>
      </c>
      <c r="L142" s="162" t="s">
        <v>14508</v>
      </c>
      <c r="M142" s="174"/>
      <c r="N142" s="162"/>
      <c r="O142" s="162"/>
      <c r="P142" s="162" t="s">
        <v>14509</v>
      </c>
      <c r="Q142" s="124" t="s">
        <v>14510</v>
      </c>
      <c r="R142" s="133" t="s">
        <v>7680</v>
      </c>
      <c r="S142" s="140" t="s">
        <v>15410</v>
      </c>
      <c r="T142" s="142">
        <v>34921.0</v>
      </c>
      <c r="U142" s="140" t="s">
        <v>3293</v>
      </c>
      <c r="V142" s="140" t="s">
        <v>14536</v>
      </c>
      <c r="W142" s="140"/>
    </row>
    <row r="143" ht="22.5" customHeight="1">
      <c r="A143" s="135">
        <v>46022.30739583333</v>
      </c>
      <c r="B143" s="136" t="s">
        <v>15413</v>
      </c>
      <c r="C143" s="153"/>
      <c r="D143" s="136" t="s">
        <v>11286</v>
      </c>
      <c r="E143" s="137">
        <v>36177.0</v>
      </c>
      <c r="F143" s="136" t="s">
        <v>14953</v>
      </c>
      <c r="G143" s="136" t="s">
        <v>15414</v>
      </c>
      <c r="H143" s="136" t="s">
        <v>15064</v>
      </c>
      <c r="I143" s="121" t="str">
        <f>VLOOKUP(CLEAN(F143),'4-1 World Bank Categories'!$B$4:$C$220,2,FALSE)</f>
        <v>Low income</v>
      </c>
      <c r="J143" s="136" t="s">
        <v>5025</v>
      </c>
      <c r="K143" s="136" t="s">
        <v>14507</v>
      </c>
      <c r="L143" s="136" t="s">
        <v>14508</v>
      </c>
      <c r="M143" s="136"/>
      <c r="N143" s="136"/>
      <c r="O143" s="136"/>
      <c r="P143" s="136" t="s">
        <v>14509</v>
      </c>
      <c r="Q143" s="124" t="s">
        <v>14510</v>
      </c>
      <c r="R143" s="125" t="s">
        <v>7680</v>
      </c>
      <c r="S143" s="140" t="s">
        <v>10571</v>
      </c>
      <c r="T143" s="142">
        <v>36177.0</v>
      </c>
      <c r="U143" s="140" t="s">
        <v>5025</v>
      </c>
      <c r="V143" s="140" t="s">
        <v>14586</v>
      </c>
      <c r="W143" s="140"/>
    </row>
    <row r="144" ht="22.5" customHeight="1">
      <c r="A144" s="135">
        <v>46022.47547453704</v>
      </c>
      <c r="B144" s="136" t="s">
        <v>7950</v>
      </c>
      <c r="C144" s="153"/>
      <c r="D144" s="136" t="s">
        <v>11286</v>
      </c>
      <c r="E144" s="137">
        <v>37841.0</v>
      </c>
      <c r="F144" s="136" t="s">
        <v>2869</v>
      </c>
      <c r="G144" s="136" t="s">
        <v>15085</v>
      </c>
      <c r="H144" s="136" t="s">
        <v>12050</v>
      </c>
      <c r="I144" s="121" t="str">
        <f>VLOOKUP(CLEAN(F144),'4-1 World Bank Categories'!$B$4:$C$220,2,FALSE)</f>
        <v>Middle income</v>
      </c>
      <c r="J144" s="136" t="s">
        <v>7952</v>
      </c>
      <c r="K144" s="136" t="s">
        <v>14512</v>
      </c>
      <c r="L144" s="136" t="s">
        <v>14585</v>
      </c>
      <c r="M144" s="136"/>
      <c r="N144" s="136"/>
      <c r="O144" s="136"/>
      <c r="P144" s="136" t="s">
        <v>14509</v>
      </c>
      <c r="Q144" s="124" t="s">
        <v>14510</v>
      </c>
      <c r="R144" s="133" t="s">
        <v>7680</v>
      </c>
      <c r="S144" s="140" t="s">
        <v>7950</v>
      </c>
      <c r="T144" s="142">
        <v>37841.0</v>
      </c>
      <c r="U144" s="140" t="s">
        <v>7952</v>
      </c>
      <c r="V144" s="140" t="s">
        <v>14536</v>
      </c>
      <c r="W144" s="140"/>
    </row>
    <row r="145" ht="22.5" customHeight="1">
      <c r="A145" s="135">
        <v>46022.57402777778</v>
      </c>
      <c r="B145" s="136" t="s">
        <v>15417</v>
      </c>
      <c r="C145" s="153"/>
      <c r="D145" s="136" t="s">
        <v>11316</v>
      </c>
      <c r="E145" s="137">
        <v>26548.0</v>
      </c>
      <c r="F145" s="136" t="s">
        <v>6486</v>
      </c>
      <c r="G145" s="136" t="s">
        <v>266</v>
      </c>
      <c r="H145" s="136" t="s">
        <v>15418</v>
      </c>
      <c r="I145" s="121" t="str">
        <f>VLOOKUP(CLEAN(F145),'4-1 World Bank Categories'!$B$4:$C$220,2,FALSE)</f>
        <v>High income</v>
      </c>
      <c r="J145" s="136" t="s">
        <v>6484</v>
      </c>
      <c r="K145" s="136" t="s">
        <v>14512</v>
      </c>
      <c r="L145" s="136" t="s">
        <v>14592</v>
      </c>
      <c r="M145" s="136" t="s">
        <v>15419</v>
      </c>
      <c r="N145" s="136"/>
      <c r="O145" s="136"/>
      <c r="P145" s="136" t="s">
        <v>14509</v>
      </c>
      <c r="Q145" s="124" t="s">
        <v>14510</v>
      </c>
      <c r="R145" s="125" t="s">
        <v>7680</v>
      </c>
      <c r="S145" s="140" t="s">
        <v>6482</v>
      </c>
      <c r="T145" s="142">
        <v>26548.0</v>
      </c>
      <c r="U145" s="140" t="s">
        <v>6484</v>
      </c>
      <c r="V145" s="140" t="s">
        <v>14586</v>
      </c>
      <c r="W145" s="140"/>
    </row>
    <row r="146" ht="22.5" customHeight="1">
      <c r="A146" s="135">
        <v>46022.74898148148</v>
      </c>
      <c r="B146" s="136" t="s">
        <v>15422</v>
      </c>
      <c r="C146" s="153"/>
      <c r="D146" s="136" t="s">
        <v>11316</v>
      </c>
      <c r="E146" s="137">
        <v>32515.0</v>
      </c>
      <c r="F146" s="136" t="s">
        <v>2869</v>
      </c>
      <c r="G146" s="136" t="s">
        <v>15135</v>
      </c>
      <c r="H146" s="136" t="s">
        <v>15423</v>
      </c>
      <c r="I146" s="121" t="str">
        <f>VLOOKUP(CLEAN(F146),'4-1 World Bank Categories'!$B$4:$C$220,2,FALSE)</f>
        <v>Middle income</v>
      </c>
      <c r="J146" s="136" t="s">
        <v>6563</v>
      </c>
      <c r="K146" s="136" t="s">
        <v>14512</v>
      </c>
      <c r="L146" s="136" t="s">
        <v>14585</v>
      </c>
      <c r="M146" s="136"/>
      <c r="N146" s="136"/>
      <c r="O146" s="136"/>
      <c r="P146" s="136" t="s">
        <v>14509</v>
      </c>
      <c r="Q146" s="124" t="s">
        <v>14510</v>
      </c>
      <c r="R146" s="125" t="s">
        <v>7680</v>
      </c>
      <c r="S146" s="140" t="s">
        <v>6561</v>
      </c>
      <c r="T146" s="142">
        <v>32515.0</v>
      </c>
      <c r="U146" s="140" t="s">
        <v>6563</v>
      </c>
      <c r="V146" s="140" t="s">
        <v>14586</v>
      </c>
      <c r="W146" s="140"/>
    </row>
    <row r="147" ht="22.5" customHeight="1">
      <c r="A147" s="128">
        <v>46022.78748510417</v>
      </c>
      <c r="B147" s="129" t="s">
        <v>15430</v>
      </c>
      <c r="C147" s="130"/>
      <c r="D147" s="129" t="s">
        <v>11316</v>
      </c>
      <c r="E147" s="131">
        <v>34716.0</v>
      </c>
      <c r="F147" s="129" t="s">
        <v>15431</v>
      </c>
      <c r="G147" s="129" t="s">
        <v>15432</v>
      </c>
      <c r="H147" s="129" t="s">
        <v>13838</v>
      </c>
      <c r="I147" s="121" t="str">
        <f>VLOOKUP(CLEAN(F147),'4-1 World Bank Categories'!$B$4:$C$220,2,FALSE)</f>
        <v>High income</v>
      </c>
      <c r="J147" s="129" t="s">
        <v>6317</v>
      </c>
      <c r="K147" s="129" t="s">
        <v>14507</v>
      </c>
      <c r="L147" s="129" t="s">
        <v>14508</v>
      </c>
      <c r="M147" s="130"/>
      <c r="N147" s="129"/>
      <c r="O147" s="129"/>
      <c r="P147" s="129" t="s">
        <v>14509</v>
      </c>
      <c r="Q147" s="124" t="s">
        <v>14510</v>
      </c>
      <c r="R147" s="125" t="s">
        <v>7680</v>
      </c>
      <c r="S147" s="134" t="s">
        <v>6315</v>
      </c>
      <c r="T147" s="127"/>
      <c r="U147" s="127"/>
      <c r="V147" s="127"/>
      <c r="W147" s="127"/>
    </row>
    <row r="148" ht="22.5" customHeight="1">
      <c r="A148" s="135">
        <v>46022.81012731481</v>
      </c>
      <c r="B148" s="136" t="s">
        <v>15433</v>
      </c>
      <c r="C148" s="153"/>
      <c r="D148" s="136" t="s">
        <v>11316</v>
      </c>
      <c r="E148" s="137">
        <v>34193.0</v>
      </c>
      <c r="F148" s="136" t="s">
        <v>314</v>
      </c>
      <c r="G148" s="136" t="s">
        <v>15434</v>
      </c>
      <c r="H148" s="136" t="s">
        <v>15435</v>
      </c>
      <c r="I148" s="121" t="str">
        <f>VLOOKUP(CLEAN(F148),'4-1 World Bank Categories'!$B$4:$C$220,2,FALSE)</f>
        <v>Middle income</v>
      </c>
      <c r="J148" s="136" t="s">
        <v>6663</v>
      </c>
      <c r="K148" s="136" t="s">
        <v>14507</v>
      </c>
      <c r="L148" s="136" t="s">
        <v>14508</v>
      </c>
      <c r="M148" s="136"/>
      <c r="N148" s="136"/>
      <c r="O148" s="136"/>
      <c r="P148" s="136" t="s">
        <v>14509</v>
      </c>
      <c r="Q148" s="124" t="s">
        <v>14510</v>
      </c>
      <c r="R148" s="133" t="s">
        <v>7680</v>
      </c>
      <c r="S148" s="140" t="s">
        <v>6661</v>
      </c>
      <c r="T148" s="142">
        <v>34193.0</v>
      </c>
      <c r="U148" s="140" t="s">
        <v>6663</v>
      </c>
      <c r="V148" s="140" t="s">
        <v>14586</v>
      </c>
      <c r="W148" s="140"/>
    </row>
    <row r="149" ht="22.5" customHeight="1">
      <c r="A149" s="135">
        <v>46022.82991898148</v>
      </c>
      <c r="B149" s="136" t="s">
        <v>15436</v>
      </c>
      <c r="C149" s="153"/>
      <c r="D149" s="136" t="s">
        <v>11286</v>
      </c>
      <c r="E149" s="137">
        <v>36640.0</v>
      </c>
      <c r="F149" s="136" t="s">
        <v>2862</v>
      </c>
      <c r="G149" s="136" t="s">
        <v>15437</v>
      </c>
      <c r="H149" s="136" t="s">
        <v>13776</v>
      </c>
      <c r="I149" s="121" t="str">
        <f>VLOOKUP(CLEAN(F149),'4-1 World Bank Categories'!$B$4:$C$220,2,FALSE)</f>
        <v>Middle income</v>
      </c>
      <c r="J149" s="136" t="s">
        <v>6658</v>
      </c>
      <c r="K149" s="136" t="s">
        <v>14512</v>
      </c>
      <c r="L149" s="136" t="s">
        <v>14508</v>
      </c>
      <c r="M149" s="136"/>
      <c r="N149" s="136"/>
      <c r="O149" s="136"/>
      <c r="P149" s="136" t="s">
        <v>14509</v>
      </c>
      <c r="Q149" s="124" t="s">
        <v>14510</v>
      </c>
      <c r="R149" s="125" t="s">
        <v>7680</v>
      </c>
      <c r="S149" s="140" t="s">
        <v>15438</v>
      </c>
      <c r="T149" s="142">
        <v>36640.0</v>
      </c>
      <c r="U149" s="140" t="s">
        <v>6658</v>
      </c>
      <c r="V149" s="140" t="s">
        <v>14586</v>
      </c>
      <c r="W149" s="140"/>
    </row>
    <row r="150" ht="22.5" customHeight="1">
      <c r="A150" s="135">
        <v>46022.859351851854</v>
      </c>
      <c r="B150" s="136" t="s">
        <v>6443</v>
      </c>
      <c r="C150" s="153"/>
      <c r="D150" s="136" t="s">
        <v>11316</v>
      </c>
      <c r="E150" s="137">
        <v>37485.0</v>
      </c>
      <c r="F150" s="136" t="s">
        <v>3518</v>
      </c>
      <c r="G150" s="136" t="s">
        <v>15439</v>
      </c>
      <c r="H150" s="136" t="s">
        <v>15440</v>
      </c>
      <c r="I150" s="121" t="str">
        <f>VLOOKUP(CLEAN(F150),'4-1 World Bank Categories'!$B$4:$C$220,2,FALSE)</f>
        <v>High income</v>
      </c>
      <c r="J150" s="136" t="s">
        <v>6445</v>
      </c>
      <c r="K150" s="136" t="s">
        <v>14507</v>
      </c>
      <c r="L150" s="136" t="s">
        <v>14508</v>
      </c>
      <c r="M150" s="136"/>
      <c r="N150" s="136"/>
      <c r="O150" s="136"/>
      <c r="P150" s="136" t="s">
        <v>14509</v>
      </c>
      <c r="Q150" s="124" t="s">
        <v>14510</v>
      </c>
      <c r="R150" s="133" t="s">
        <v>7680</v>
      </c>
      <c r="S150" s="140" t="s">
        <v>6443</v>
      </c>
      <c r="T150" s="142">
        <v>37485.0</v>
      </c>
      <c r="U150" s="140" t="s">
        <v>6445</v>
      </c>
      <c r="V150" s="140" t="s">
        <v>14536</v>
      </c>
      <c r="W150" s="140"/>
    </row>
    <row r="151" ht="22.5" customHeight="1">
      <c r="A151" s="135">
        <v>46022.89207175926</v>
      </c>
      <c r="B151" s="136" t="s">
        <v>15441</v>
      </c>
      <c r="C151" s="153"/>
      <c r="D151" s="136" t="s">
        <v>11286</v>
      </c>
      <c r="E151" s="137">
        <v>33796.0</v>
      </c>
      <c r="F151" s="136" t="s">
        <v>2869</v>
      </c>
      <c r="G151" s="136" t="s">
        <v>15442</v>
      </c>
      <c r="H151" s="136" t="s">
        <v>15443</v>
      </c>
      <c r="I151" s="121" t="str">
        <f>VLOOKUP(CLEAN(F151),'4-1 World Bank Categories'!$B$4:$C$220,2,FALSE)</f>
        <v>Middle income</v>
      </c>
      <c r="J151" s="136" t="s">
        <v>7784</v>
      </c>
      <c r="K151" s="136" t="s">
        <v>14512</v>
      </c>
      <c r="L151" s="136" t="s">
        <v>14585</v>
      </c>
      <c r="M151" s="136" t="s">
        <v>15444</v>
      </c>
      <c r="N151" s="136"/>
      <c r="O151" s="136"/>
      <c r="P151" s="136" t="s">
        <v>14509</v>
      </c>
      <c r="Q151" s="124" t="s">
        <v>14510</v>
      </c>
      <c r="R151" s="125" t="s">
        <v>7680</v>
      </c>
      <c r="S151" s="140" t="s">
        <v>15441</v>
      </c>
      <c r="T151" s="142">
        <v>33796.0</v>
      </c>
      <c r="U151" s="140" t="s">
        <v>7784</v>
      </c>
      <c r="V151" s="140" t="s">
        <v>14536</v>
      </c>
      <c r="W151" s="140"/>
    </row>
    <row r="152" ht="22.5" customHeight="1">
      <c r="A152" s="135">
        <v>46022.91119212963</v>
      </c>
      <c r="B152" s="136" t="s">
        <v>5807</v>
      </c>
      <c r="C152" s="153"/>
      <c r="D152" s="136" t="s">
        <v>11316</v>
      </c>
      <c r="E152" s="137">
        <v>26568.0</v>
      </c>
      <c r="F152" s="136" t="s">
        <v>448</v>
      </c>
      <c r="G152" s="136" t="s">
        <v>15445</v>
      </c>
      <c r="H152" s="136" t="s">
        <v>12436</v>
      </c>
      <c r="I152" s="121" t="str">
        <f>VLOOKUP(CLEAN(F152),'4-1 World Bank Categories'!$B$4:$C$220,2,FALSE)</f>
        <v>Middle income</v>
      </c>
      <c r="J152" s="136" t="s">
        <v>5809</v>
      </c>
      <c r="K152" s="136" t="s">
        <v>14507</v>
      </c>
      <c r="L152" s="136" t="s">
        <v>14508</v>
      </c>
      <c r="M152" s="136"/>
      <c r="N152" s="136"/>
      <c r="O152" s="136"/>
      <c r="P152" s="136" t="s">
        <v>14509</v>
      </c>
      <c r="Q152" s="124" t="s">
        <v>14510</v>
      </c>
      <c r="R152" s="133" t="s">
        <v>7680</v>
      </c>
      <c r="S152" s="140" t="s">
        <v>5807</v>
      </c>
      <c r="T152" s="142">
        <v>26568.0</v>
      </c>
      <c r="U152" s="140" t="s">
        <v>5809</v>
      </c>
      <c r="V152" s="140" t="s">
        <v>14536</v>
      </c>
      <c r="W152" s="140"/>
    </row>
    <row r="153" ht="22.5" customHeight="1">
      <c r="A153" s="143">
        <v>46022.91887731481</v>
      </c>
      <c r="B153" s="144" t="s">
        <v>15447</v>
      </c>
      <c r="C153" s="160"/>
      <c r="D153" s="144" t="s">
        <v>11316</v>
      </c>
      <c r="E153" s="145">
        <v>33287.0</v>
      </c>
      <c r="F153" s="136" t="s">
        <v>2869</v>
      </c>
      <c r="G153" s="144" t="s">
        <v>15448</v>
      </c>
      <c r="H153" s="144" t="s">
        <v>11590</v>
      </c>
      <c r="I153" s="121" t="str">
        <f>VLOOKUP(CLEAN(F153),'4-1 World Bank Categories'!$B$4:$C$220,2,FALSE)</f>
        <v>Middle income</v>
      </c>
      <c r="J153" s="144" t="s">
        <v>7503</v>
      </c>
      <c r="K153" s="144" t="s">
        <v>14512</v>
      </c>
      <c r="L153" s="146">
        <v>46205.0</v>
      </c>
      <c r="M153" s="144"/>
      <c r="N153" s="144"/>
      <c r="O153" s="144"/>
      <c r="P153" s="144" t="s">
        <v>14509</v>
      </c>
      <c r="Q153" s="124" t="s">
        <v>14510</v>
      </c>
      <c r="R153" s="133" t="s">
        <v>7680</v>
      </c>
      <c r="S153" s="140" t="s">
        <v>15447</v>
      </c>
      <c r="T153" s="142">
        <v>33287.0</v>
      </c>
      <c r="U153" s="140" t="s">
        <v>7503</v>
      </c>
      <c r="V153" s="140" t="s">
        <v>14536</v>
      </c>
      <c r="W153" s="140"/>
    </row>
    <row r="154" ht="22.5" customHeight="1">
      <c r="A154" s="135">
        <v>46022.962546296294</v>
      </c>
      <c r="B154" s="136" t="s">
        <v>15455</v>
      </c>
      <c r="C154" s="136" t="s">
        <v>15456</v>
      </c>
      <c r="D154" s="136" t="s">
        <v>11286</v>
      </c>
      <c r="E154" s="137">
        <v>35640.0</v>
      </c>
      <c r="F154" s="136" t="s">
        <v>299</v>
      </c>
      <c r="G154" s="136" t="s">
        <v>15457</v>
      </c>
      <c r="H154" s="136" t="s">
        <v>15458</v>
      </c>
      <c r="I154" s="121" t="str">
        <f>VLOOKUP(CLEAN(F154),'4-1 World Bank Categories'!$B$4:$C$220,2,FALSE)</f>
        <v>Low income</v>
      </c>
      <c r="J154" s="136" t="s">
        <v>6774</v>
      </c>
      <c r="K154" s="136" t="s">
        <v>14512</v>
      </c>
      <c r="L154" s="136" t="s">
        <v>14508</v>
      </c>
      <c r="M154" s="136"/>
      <c r="N154" s="136"/>
      <c r="O154" s="136"/>
      <c r="P154" s="136" t="s">
        <v>14509</v>
      </c>
      <c r="Q154" s="124" t="s">
        <v>14510</v>
      </c>
      <c r="R154" s="125" t="s">
        <v>7680</v>
      </c>
      <c r="S154" s="140" t="s">
        <v>15459</v>
      </c>
      <c r="T154" s="142">
        <v>35640.0</v>
      </c>
      <c r="U154" s="140" t="s">
        <v>6774</v>
      </c>
      <c r="V154" s="140" t="s">
        <v>14694</v>
      </c>
      <c r="W154" s="140"/>
    </row>
    <row r="155" ht="22.5" customHeight="1">
      <c r="A155" s="135">
        <v>46022.983715277776</v>
      </c>
      <c r="B155" s="136" t="s">
        <v>15460</v>
      </c>
      <c r="C155" s="153"/>
      <c r="D155" s="136" t="s">
        <v>11316</v>
      </c>
      <c r="E155" s="137">
        <v>27918.0</v>
      </c>
      <c r="F155" s="136" t="s">
        <v>314</v>
      </c>
      <c r="G155" s="136" t="s">
        <v>15434</v>
      </c>
      <c r="H155" s="136" t="s">
        <v>15461</v>
      </c>
      <c r="I155" s="121" t="str">
        <f>VLOOKUP(CLEAN(F155),'4-1 World Bank Categories'!$B$4:$C$220,2,FALSE)</f>
        <v>Middle income</v>
      </c>
      <c r="J155" s="136" t="s">
        <v>6849</v>
      </c>
      <c r="K155" s="136" t="s">
        <v>14507</v>
      </c>
      <c r="L155" s="136" t="s">
        <v>14508</v>
      </c>
      <c r="M155" s="136"/>
      <c r="N155" s="136"/>
      <c r="O155" s="136"/>
      <c r="P155" s="136" t="s">
        <v>14509</v>
      </c>
      <c r="Q155" s="124" t="s">
        <v>14510</v>
      </c>
      <c r="R155" s="133" t="s">
        <v>136</v>
      </c>
      <c r="S155" s="140" t="s">
        <v>6847</v>
      </c>
      <c r="T155" s="142">
        <v>27918.0</v>
      </c>
      <c r="U155" s="140" t="s">
        <v>6849</v>
      </c>
      <c r="V155" s="140" t="s">
        <v>14586</v>
      </c>
      <c r="W155" s="140"/>
    </row>
    <row r="156" ht="22.5" customHeight="1">
      <c r="A156" s="161">
        <v>46023.14255787037</v>
      </c>
      <c r="B156" s="162" t="s">
        <v>15480</v>
      </c>
      <c r="C156" s="163"/>
      <c r="D156" s="162" t="s">
        <v>11286</v>
      </c>
      <c r="E156" s="164">
        <v>28817.0</v>
      </c>
      <c r="F156" s="136" t="s">
        <v>272</v>
      </c>
      <c r="G156" s="162" t="s">
        <v>15481</v>
      </c>
      <c r="H156" s="162" t="s">
        <v>15482</v>
      </c>
      <c r="I156" s="121" t="str">
        <f>VLOOKUP(CLEAN(F156),'4-1 World Bank Categories'!$B$4:$C$220,2,FALSE)</f>
        <v>Low income</v>
      </c>
      <c r="J156" s="162" t="s">
        <v>6759</v>
      </c>
      <c r="K156" s="162" t="s">
        <v>14512</v>
      </c>
      <c r="L156" s="162" t="s">
        <v>14585</v>
      </c>
      <c r="M156" s="162"/>
      <c r="N156" s="162"/>
      <c r="O156" s="162"/>
      <c r="P156" s="162" t="s">
        <v>14509</v>
      </c>
      <c r="Q156" s="124" t="s">
        <v>14510</v>
      </c>
      <c r="R156" s="125" t="s">
        <v>7680</v>
      </c>
      <c r="S156" s="140" t="s">
        <v>6757</v>
      </c>
      <c r="T156" s="142">
        <v>28817.0</v>
      </c>
      <c r="U156" s="140" t="s">
        <v>6759</v>
      </c>
      <c r="V156" s="140" t="s">
        <v>14586</v>
      </c>
      <c r="W156" s="140"/>
    </row>
    <row r="157" ht="22.5" customHeight="1">
      <c r="A157" s="143">
        <v>46023.20013888889</v>
      </c>
      <c r="B157" s="144" t="s">
        <v>15488</v>
      </c>
      <c r="C157" s="144" t="s">
        <v>15489</v>
      </c>
      <c r="D157" s="144" t="s">
        <v>11286</v>
      </c>
      <c r="E157" s="145">
        <v>30682.0</v>
      </c>
      <c r="F157" s="136" t="s">
        <v>498</v>
      </c>
      <c r="G157" s="144" t="s">
        <v>15490</v>
      </c>
      <c r="H157" s="144" t="s">
        <v>15491</v>
      </c>
      <c r="I157" s="121" t="str">
        <f>VLOOKUP(CLEAN(F157),'4-1 World Bank Categories'!$B$4:$C$220,2,FALSE)</f>
        <v>Middle income</v>
      </c>
      <c r="J157" s="144" t="s">
        <v>4776</v>
      </c>
      <c r="K157" s="144" t="s">
        <v>14512</v>
      </c>
      <c r="L157" s="144" t="s">
        <v>14508</v>
      </c>
      <c r="M157" s="144"/>
      <c r="N157" s="144"/>
      <c r="O157" s="144"/>
      <c r="P157" s="144" t="s">
        <v>14509</v>
      </c>
      <c r="Q157" s="124" t="s">
        <v>14510</v>
      </c>
      <c r="R157" s="125" t="s">
        <v>7680</v>
      </c>
      <c r="S157" s="140" t="s">
        <v>15492</v>
      </c>
      <c r="T157" s="142">
        <v>30682.0</v>
      </c>
      <c r="U157" s="140" t="s">
        <v>4776</v>
      </c>
      <c r="V157" s="140" t="s">
        <v>14586</v>
      </c>
      <c r="W157" s="140"/>
    </row>
    <row r="158" ht="22.5" customHeight="1">
      <c r="A158" s="135">
        <v>46024.64171296296</v>
      </c>
      <c r="B158" s="136" t="s">
        <v>15497</v>
      </c>
      <c r="C158" s="153"/>
      <c r="D158" s="136" t="s">
        <v>11286</v>
      </c>
      <c r="E158" s="137">
        <v>36513.0</v>
      </c>
      <c r="F158" s="136" t="s">
        <v>634</v>
      </c>
      <c r="G158" s="136" t="s">
        <v>15498</v>
      </c>
      <c r="H158" s="136" t="s">
        <v>15499</v>
      </c>
      <c r="I158" s="121" t="str">
        <f>VLOOKUP(CLEAN(F158),'4-1 World Bank Categories'!$B$4:$C$220,2,FALSE)</f>
        <v>Middle income</v>
      </c>
      <c r="J158" s="136" t="s">
        <v>6842</v>
      </c>
      <c r="K158" s="136" t="s">
        <v>14507</v>
      </c>
      <c r="L158" s="136" t="s">
        <v>14585</v>
      </c>
      <c r="M158" s="136"/>
      <c r="N158" s="136"/>
      <c r="O158" s="136"/>
      <c r="P158" s="136" t="s">
        <v>14509</v>
      </c>
      <c r="Q158" s="124" t="s">
        <v>14510</v>
      </c>
      <c r="R158" s="125" t="s">
        <v>14516</v>
      </c>
      <c r="S158" s="140" t="s">
        <v>6841</v>
      </c>
      <c r="T158" s="142">
        <v>36513.0</v>
      </c>
      <c r="U158" s="140" t="s">
        <v>6842</v>
      </c>
      <c r="V158" s="140" t="s">
        <v>14536</v>
      </c>
      <c r="W158" s="140"/>
    </row>
    <row r="159" ht="22.5" customHeight="1">
      <c r="A159" s="165">
        <v>46024.92052083334</v>
      </c>
      <c r="B159" s="166" t="s">
        <v>15500</v>
      </c>
      <c r="C159" s="167"/>
      <c r="D159" s="166" t="s">
        <v>11286</v>
      </c>
      <c r="E159" s="168">
        <v>37639.0</v>
      </c>
      <c r="F159" s="166" t="s">
        <v>314</v>
      </c>
      <c r="G159" s="166" t="s">
        <v>15501</v>
      </c>
      <c r="H159" s="166" t="s">
        <v>7454</v>
      </c>
      <c r="I159" s="121" t="str">
        <f>VLOOKUP(CLEAN(F159),'4-1 World Bank Categories'!$B$4:$C$220,2,FALSE)</f>
        <v>Middle income</v>
      </c>
      <c r="J159" s="166" t="s">
        <v>1549</v>
      </c>
      <c r="K159" s="166" t="s">
        <v>14507</v>
      </c>
      <c r="L159" s="166" t="s">
        <v>14508</v>
      </c>
      <c r="M159" s="166"/>
      <c r="N159" s="166"/>
      <c r="O159" s="166"/>
      <c r="P159" s="166" t="s">
        <v>14509</v>
      </c>
      <c r="Q159" s="124" t="s">
        <v>14510</v>
      </c>
      <c r="R159" s="125" t="s">
        <v>14516</v>
      </c>
      <c r="S159" s="140" t="s">
        <v>15500</v>
      </c>
      <c r="T159" s="142">
        <v>37639.0</v>
      </c>
      <c r="U159" s="140" t="s">
        <v>1549</v>
      </c>
      <c r="V159" s="140" t="s">
        <v>14536</v>
      </c>
      <c r="W159" s="140"/>
    </row>
    <row r="160" ht="22.5" customHeight="1">
      <c r="A160" s="135">
        <v>46027.78636574074</v>
      </c>
      <c r="B160" s="136" t="s">
        <v>15517</v>
      </c>
      <c r="C160" s="153"/>
      <c r="D160" s="136" t="s">
        <v>11286</v>
      </c>
      <c r="E160" s="137">
        <v>28601.0</v>
      </c>
      <c r="F160" s="136" t="s">
        <v>14651</v>
      </c>
      <c r="G160" s="136" t="s">
        <v>15518</v>
      </c>
      <c r="H160" s="136" t="s">
        <v>15519</v>
      </c>
      <c r="I160" s="121" t="str">
        <f>VLOOKUP(CLEAN(F160),'4-1 World Bank Categories'!$B$4:$C$220,2,FALSE)</f>
        <v>Middle income</v>
      </c>
      <c r="J160" s="136" t="s">
        <v>1434</v>
      </c>
      <c r="K160" s="136" t="s">
        <v>14507</v>
      </c>
      <c r="L160" s="136" t="s">
        <v>14508</v>
      </c>
      <c r="M160" s="136" t="s">
        <v>15520</v>
      </c>
      <c r="N160" s="136"/>
      <c r="O160" s="136"/>
      <c r="P160" s="136" t="s">
        <v>14509</v>
      </c>
      <c r="Q160" s="124" t="s">
        <v>14510</v>
      </c>
      <c r="R160" s="133" t="s">
        <v>14516</v>
      </c>
      <c r="S160" s="140" t="s">
        <v>1432</v>
      </c>
      <c r="T160" s="142">
        <v>28601.0</v>
      </c>
      <c r="U160" s="140" t="s">
        <v>1434</v>
      </c>
      <c r="V160" s="140" t="s">
        <v>14586</v>
      </c>
      <c r="W160" s="140"/>
    </row>
    <row r="161" ht="22.5" customHeight="1">
      <c r="A161" s="135">
        <v>46027.909479166665</v>
      </c>
      <c r="B161" s="136" t="s">
        <v>15521</v>
      </c>
      <c r="C161" s="153"/>
      <c r="D161" s="136" t="s">
        <v>11286</v>
      </c>
      <c r="E161" s="137">
        <v>36703.0</v>
      </c>
      <c r="F161" s="136" t="s">
        <v>15522</v>
      </c>
      <c r="G161" s="136" t="s">
        <v>15523</v>
      </c>
      <c r="H161" s="136" t="s">
        <v>15524</v>
      </c>
      <c r="I161" s="121" t="str">
        <f>VLOOKUP(CLEAN(F161),'4-1 World Bank Categories'!$B$4:$C$220,2,FALSE)</f>
        <v>High income</v>
      </c>
      <c r="J161" s="136" t="s">
        <v>7250</v>
      </c>
      <c r="K161" s="136" t="s">
        <v>14507</v>
      </c>
      <c r="L161" s="136" t="s">
        <v>14508</v>
      </c>
      <c r="M161" s="136"/>
      <c r="N161" s="136"/>
      <c r="O161" s="136"/>
      <c r="P161" s="136" t="s">
        <v>14509</v>
      </c>
      <c r="Q161" s="124" t="s">
        <v>14510</v>
      </c>
      <c r="R161" s="125" t="s">
        <v>7680</v>
      </c>
      <c r="S161" s="140" t="s">
        <v>7248</v>
      </c>
      <c r="T161" s="142">
        <v>36703.0</v>
      </c>
      <c r="U161" s="140" t="s">
        <v>7250</v>
      </c>
      <c r="V161" s="140" t="s">
        <v>14536</v>
      </c>
      <c r="W161" s="140"/>
    </row>
    <row r="162" ht="22.5" customHeight="1">
      <c r="A162" s="135">
        <v>46028.649305555555</v>
      </c>
      <c r="B162" s="136" t="s">
        <v>15531</v>
      </c>
      <c r="C162" s="136" t="s">
        <v>15532</v>
      </c>
      <c r="D162" s="136" t="s">
        <v>11286</v>
      </c>
      <c r="E162" s="137">
        <v>30817.0</v>
      </c>
      <c r="F162" s="136" t="s">
        <v>448</v>
      </c>
      <c r="G162" s="136" t="s">
        <v>15533</v>
      </c>
      <c r="H162" s="136" t="s">
        <v>15534</v>
      </c>
      <c r="I162" s="121" t="str">
        <f>VLOOKUP(CLEAN(F162),'4-1 World Bank Categories'!$B$4:$C$220,2,FALSE)</f>
        <v>Middle income</v>
      </c>
      <c r="J162" s="136" t="s">
        <v>12445</v>
      </c>
      <c r="K162" s="136" t="s">
        <v>14512</v>
      </c>
      <c r="L162" s="136" t="s">
        <v>14592</v>
      </c>
      <c r="M162" s="136"/>
      <c r="N162" s="136"/>
      <c r="O162" s="136"/>
      <c r="P162" s="136" t="s">
        <v>14509</v>
      </c>
      <c r="Q162" s="124" t="s">
        <v>14510</v>
      </c>
      <c r="R162" s="175" t="s">
        <v>7680</v>
      </c>
      <c r="S162" s="140" t="s">
        <v>3959</v>
      </c>
      <c r="T162" s="142">
        <v>30817.0</v>
      </c>
      <c r="U162" s="176" t="s">
        <v>17071</v>
      </c>
      <c r="V162" s="140" t="s">
        <v>15536</v>
      </c>
      <c r="W162" s="140"/>
    </row>
    <row r="163" ht="22.5" customHeight="1">
      <c r="A163" s="135">
        <v>46029.174733796295</v>
      </c>
      <c r="B163" s="136" t="s">
        <v>455</v>
      </c>
      <c r="C163" s="153"/>
      <c r="D163" s="136" t="s">
        <v>11316</v>
      </c>
      <c r="E163" s="137">
        <v>34179.0</v>
      </c>
      <c r="F163" s="136" t="s">
        <v>122</v>
      </c>
      <c r="G163" s="136" t="s">
        <v>15543</v>
      </c>
      <c r="H163" s="136" t="s">
        <v>562</v>
      </c>
      <c r="I163" s="121" t="str">
        <f>VLOOKUP(CLEAN(F163),'4-1 World Bank Categories'!$B$4:$C$220,2,FALSE)</f>
        <v>Middle income</v>
      </c>
      <c r="J163" s="136" t="s">
        <v>457</v>
      </c>
      <c r="K163" s="136" t="s">
        <v>14512</v>
      </c>
      <c r="L163" s="136" t="s">
        <v>14876</v>
      </c>
      <c r="M163" s="136" t="s">
        <v>15544</v>
      </c>
      <c r="N163" s="136"/>
      <c r="O163" s="136"/>
      <c r="P163" s="136" t="s">
        <v>14509</v>
      </c>
      <c r="Q163" s="124" t="s">
        <v>14510</v>
      </c>
      <c r="R163" s="125" t="s">
        <v>14516</v>
      </c>
      <c r="S163" s="140" t="s">
        <v>455</v>
      </c>
      <c r="T163" s="142">
        <v>34179.0</v>
      </c>
      <c r="U163" s="140" t="s">
        <v>457</v>
      </c>
      <c r="V163" s="140" t="s">
        <v>14536</v>
      </c>
      <c r="W163" s="140"/>
    </row>
    <row r="164" ht="22.5" customHeight="1">
      <c r="A164" s="135">
        <v>46030.285532407404</v>
      </c>
      <c r="B164" s="136" t="s">
        <v>1327</v>
      </c>
      <c r="C164" s="153"/>
      <c r="D164" s="136" t="s">
        <v>11286</v>
      </c>
      <c r="E164" s="137">
        <v>31724.0</v>
      </c>
      <c r="F164" s="136" t="s">
        <v>634</v>
      </c>
      <c r="G164" s="136" t="s">
        <v>15548</v>
      </c>
      <c r="H164" s="136" t="s">
        <v>11682</v>
      </c>
      <c r="I164" s="121" t="str">
        <f>VLOOKUP(CLEAN(F164),'4-1 World Bank Categories'!$B$4:$C$220,2,FALSE)</f>
        <v>Middle income</v>
      </c>
      <c r="J164" s="136" t="s">
        <v>1329</v>
      </c>
      <c r="K164" s="136" t="s">
        <v>14507</v>
      </c>
      <c r="L164" s="136" t="s">
        <v>14508</v>
      </c>
      <c r="M164" s="136"/>
      <c r="N164" s="136"/>
      <c r="O164" s="136"/>
      <c r="P164" s="136" t="s">
        <v>14509</v>
      </c>
      <c r="Q164" s="124" t="s">
        <v>14510</v>
      </c>
      <c r="R164" s="133" t="s">
        <v>14516</v>
      </c>
      <c r="S164" s="140" t="s">
        <v>1327</v>
      </c>
      <c r="T164" s="142">
        <v>31724.0</v>
      </c>
      <c r="U164" s="140" t="s">
        <v>1329</v>
      </c>
      <c r="V164" s="140" t="s">
        <v>14536</v>
      </c>
      <c r="W164" s="140"/>
    </row>
    <row r="165" ht="22.5" customHeight="1">
      <c r="A165" s="135">
        <v>46030.645844907405</v>
      </c>
      <c r="B165" s="136" t="s">
        <v>4092</v>
      </c>
      <c r="C165" s="153"/>
      <c r="D165" s="136" t="s">
        <v>11316</v>
      </c>
      <c r="E165" s="137">
        <v>33521.0</v>
      </c>
      <c r="F165" s="136" t="s">
        <v>2409</v>
      </c>
      <c r="G165" s="136" t="s">
        <v>15549</v>
      </c>
      <c r="H165" s="136" t="s">
        <v>15550</v>
      </c>
      <c r="I165" s="121" t="str">
        <f>VLOOKUP(CLEAN(F165),'4-1 World Bank Categories'!$B$4:$C$220,2,FALSE)</f>
        <v>Low income</v>
      </c>
      <c r="J165" s="136" t="s">
        <v>4094</v>
      </c>
      <c r="K165" s="136" t="s">
        <v>14507</v>
      </c>
      <c r="L165" s="147">
        <v>46202.0</v>
      </c>
      <c r="M165" s="136"/>
      <c r="N165" s="136"/>
      <c r="O165" s="136"/>
      <c r="P165" s="136" t="s">
        <v>14509</v>
      </c>
      <c r="Q165" s="124" t="s">
        <v>14510</v>
      </c>
      <c r="R165" s="125" t="s">
        <v>7680</v>
      </c>
      <c r="S165" s="140" t="s">
        <v>4092</v>
      </c>
      <c r="T165" s="142">
        <v>33521.0</v>
      </c>
      <c r="U165" s="140" t="s">
        <v>4094</v>
      </c>
      <c r="V165" s="140" t="s">
        <v>14536</v>
      </c>
      <c r="W165" s="140"/>
    </row>
    <row r="166" ht="22.5" customHeight="1">
      <c r="A166" s="143">
        <v>46031.707824074074</v>
      </c>
      <c r="B166" s="144" t="s">
        <v>15551</v>
      </c>
      <c r="C166" s="144" t="s">
        <v>767</v>
      </c>
      <c r="D166" s="144" t="s">
        <v>11316</v>
      </c>
      <c r="E166" s="145">
        <v>28098.0</v>
      </c>
      <c r="F166" s="144" t="s">
        <v>13837</v>
      </c>
      <c r="G166" s="144" t="s">
        <v>15552</v>
      </c>
      <c r="H166" s="144" t="s">
        <v>11590</v>
      </c>
      <c r="I166" s="121" t="str">
        <f>VLOOKUP(CLEAN(F166),'4-1 World Bank Categories'!$B$4:$C$220,2,FALSE)</f>
        <v>Middle income</v>
      </c>
      <c r="J166" s="144" t="s">
        <v>7622</v>
      </c>
      <c r="K166" s="144" t="s">
        <v>14507</v>
      </c>
      <c r="L166" s="144" t="s">
        <v>14508</v>
      </c>
      <c r="M166" s="144" t="s">
        <v>15553</v>
      </c>
      <c r="N166" s="144"/>
      <c r="O166" s="144"/>
      <c r="P166" s="144" t="s">
        <v>14509</v>
      </c>
      <c r="Q166" s="124" t="s">
        <v>14510</v>
      </c>
      <c r="R166" s="133" t="s">
        <v>7680</v>
      </c>
      <c r="S166" s="140" t="s">
        <v>15554</v>
      </c>
      <c r="T166" s="142">
        <v>28098.0</v>
      </c>
      <c r="U166" s="140" t="s">
        <v>7622</v>
      </c>
      <c r="V166" s="140" t="s">
        <v>14536</v>
      </c>
      <c r="W166" s="140"/>
    </row>
    <row r="167" ht="22.5" customHeight="1">
      <c r="A167" s="135">
        <v>46034.835868055554</v>
      </c>
      <c r="B167" s="136" t="s">
        <v>15558</v>
      </c>
      <c r="C167" s="136" t="s">
        <v>15559</v>
      </c>
      <c r="D167" s="136" t="s">
        <v>11316</v>
      </c>
      <c r="E167" s="137">
        <v>34308.0</v>
      </c>
      <c r="F167" s="136" t="s">
        <v>675</v>
      </c>
      <c r="G167" s="136" t="s">
        <v>15560</v>
      </c>
      <c r="H167" s="136" t="s">
        <v>11650</v>
      </c>
      <c r="I167" s="121" t="str">
        <f>VLOOKUP(CLEAN(F167),'4-1 World Bank Categories'!$B$4:$C$220,2,FALSE)</f>
        <v>Low income</v>
      </c>
      <c r="J167" s="136" t="s">
        <v>7554</v>
      </c>
      <c r="K167" s="136" t="s">
        <v>14507</v>
      </c>
      <c r="L167" s="136" t="s">
        <v>14648</v>
      </c>
      <c r="M167" s="136"/>
      <c r="N167" s="136"/>
      <c r="O167" s="136"/>
      <c r="P167" s="136" t="s">
        <v>14509</v>
      </c>
      <c r="Q167" s="124" t="s">
        <v>14510</v>
      </c>
      <c r="R167" s="125" t="s">
        <v>14516</v>
      </c>
      <c r="S167" s="140" t="s">
        <v>15558</v>
      </c>
      <c r="T167" s="142">
        <v>34308.0</v>
      </c>
      <c r="U167" s="140" t="s">
        <v>7554</v>
      </c>
      <c r="V167" s="140" t="s">
        <v>14536</v>
      </c>
      <c r="W167" s="140"/>
    </row>
    <row r="168" ht="22.5" customHeight="1">
      <c r="A168" s="165">
        <v>46036.194340277776</v>
      </c>
      <c r="B168" s="166" t="s">
        <v>15563</v>
      </c>
      <c r="C168" s="167"/>
      <c r="D168" s="166" t="s">
        <v>11316</v>
      </c>
      <c r="E168" s="168">
        <v>37541.0</v>
      </c>
      <c r="F168" s="166" t="s">
        <v>1286</v>
      </c>
      <c r="G168" s="166" t="s">
        <v>15564</v>
      </c>
      <c r="H168" s="166" t="s">
        <v>7454</v>
      </c>
      <c r="I168" s="121" t="str">
        <f>VLOOKUP(CLEAN(F168),'4-1 World Bank Categories'!$B$4:$C$220,2,FALSE)</f>
        <v>High income</v>
      </c>
      <c r="J168" s="166" t="s">
        <v>1510</v>
      </c>
      <c r="K168" s="166" t="s">
        <v>14507</v>
      </c>
      <c r="L168" s="166" t="s">
        <v>14508</v>
      </c>
      <c r="M168" s="166"/>
      <c r="N168" s="166"/>
      <c r="O168" s="166"/>
      <c r="P168" s="166" t="s">
        <v>14509</v>
      </c>
      <c r="Q168" s="124" t="s">
        <v>14510</v>
      </c>
      <c r="R168" s="133" t="s">
        <v>7680</v>
      </c>
      <c r="S168" s="140" t="s">
        <v>1508</v>
      </c>
      <c r="T168" s="142">
        <v>37541.0</v>
      </c>
      <c r="U168" s="140" t="s">
        <v>1510</v>
      </c>
      <c r="V168" s="140" t="s">
        <v>15565</v>
      </c>
      <c r="W168" s="140"/>
    </row>
    <row r="169" ht="22.5" customHeight="1">
      <c r="A169" s="135">
        <v>46036.462164351855</v>
      </c>
      <c r="B169" s="136" t="s">
        <v>5339</v>
      </c>
      <c r="C169" s="153"/>
      <c r="D169" s="136" t="s">
        <v>11316</v>
      </c>
      <c r="E169" s="137">
        <v>38177.0</v>
      </c>
      <c r="F169" s="136" t="s">
        <v>192</v>
      </c>
      <c r="G169" s="136" t="s">
        <v>15566</v>
      </c>
      <c r="H169" s="136" t="s">
        <v>15567</v>
      </c>
      <c r="I169" s="121" t="str">
        <f>VLOOKUP(CLEAN(F169),'4-1 World Bank Categories'!$B$4:$C$220,2,FALSE)</f>
        <v>Middle income</v>
      </c>
      <c r="J169" s="136" t="s">
        <v>5341</v>
      </c>
      <c r="K169" s="136" t="s">
        <v>14507</v>
      </c>
      <c r="L169" s="136" t="s">
        <v>14508</v>
      </c>
      <c r="M169" s="136"/>
      <c r="N169" s="136"/>
      <c r="O169" s="136"/>
      <c r="P169" s="136" t="s">
        <v>14509</v>
      </c>
      <c r="Q169" s="124" t="s">
        <v>14510</v>
      </c>
      <c r="R169" s="133" t="s">
        <v>7680</v>
      </c>
      <c r="S169" s="140" t="s">
        <v>5339</v>
      </c>
      <c r="T169" s="142">
        <v>38177.0</v>
      </c>
      <c r="U169" s="140" t="s">
        <v>5341</v>
      </c>
      <c r="V169" s="140" t="s">
        <v>14536</v>
      </c>
      <c r="W169" s="140"/>
    </row>
    <row r="170" ht="22.5" customHeight="1">
      <c r="A170" s="135">
        <v>46036.474131944444</v>
      </c>
      <c r="B170" s="136" t="s">
        <v>15568</v>
      </c>
      <c r="C170" s="153"/>
      <c r="D170" s="136" t="s">
        <v>11316</v>
      </c>
      <c r="E170" s="137">
        <v>34163.0</v>
      </c>
      <c r="F170" s="136" t="s">
        <v>192</v>
      </c>
      <c r="G170" s="136" t="s">
        <v>15569</v>
      </c>
      <c r="H170" s="136" t="s">
        <v>11590</v>
      </c>
      <c r="I170" s="121" t="str">
        <f>VLOOKUP(CLEAN(F170),'4-1 World Bank Categories'!$B$4:$C$220,2,FALSE)</f>
        <v>Middle income</v>
      </c>
      <c r="J170" s="136" t="s">
        <v>7609</v>
      </c>
      <c r="K170" s="136" t="s">
        <v>14507</v>
      </c>
      <c r="L170" s="136" t="s">
        <v>14508</v>
      </c>
      <c r="M170" s="136"/>
      <c r="N170" s="136"/>
      <c r="O170" s="136"/>
      <c r="P170" s="136" t="s">
        <v>14509</v>
      </c>
      <c r="Q170" s="124" t="s">
        <v>14510</v>
      </c>
      <c r="R170" s="125" t="s">
        <v>7680</v>
      </c>
      <c r="S170" s="140" t="s">
        <v>7607</v>
      </c>
      <c r="T170" s="142">
        <v>34163.0</v>
      </c>
      <c r="U170" s="140" t="s">
        <v>7609</v>
      </c>
      <c r="V170" s="140" t="s">
        <v>14536</v>
      </c>
      <c r="W170" s="140"/>
    </row>
    <row r="171" ht="22.5" customHeight="1">
      <c r="A171" s="135">
        <v>46037.537766203706</v>
      </c>
      <c r="B171" s="136" t="s">
        <v>7653</v>
      </c>
      <c r="C171" s="153"/>
      <c r="D171" s="136" t="s">
        <v>11316</v>
      </c>
      <c r="E171" s="137">
        <v>27957.0</v>
      </c>
      <c r="F171" s="136" t="s">
        <v>448</v>
      </c>
      <c r="G171" s="136" t="s">
        <v>15573</v>
      </c>
      <c r="H171" s="136" t="s">
        <v>15574</v>
      </c>
      <c r="I171" s="121" t="str">
        <f>VLOOKUP(CLEAN(F171),'4-1 World Bank Categories'!$B$4:$C$220,2,FALSE)</f>
        <v>Middle income</v>
      </c>
      <c r="J171" s="136" t="s">
        <v>15575</v>
      </c>
      <c r="K171" s="136" t="s">
        <v>14507</v>
      </c>
      <c r="L171" s="136" t="s">
        <v>14508</v>
      </c>
      <c r="M171" s="136"/>
      <c r="N171" s="136"/>
      <c r="O171" s="136"/>
      <c r="P171" s="136" t="s">
        <v>14509</v>
      </c>
      <c r="Q171" s="124" t="s">
        <v>14510</v>
      </c>
      <c r="R171" s="125" t="s">
        <v>7680</v>
      </c>
      <c r="S171" s="140" t="s">
        <v>4447</v>
      </c>
      <c r="T171" s="142">
        <v>27957.0</v>
      </c>
      <c r="U171" s="140" t="s">
        <v>4449</v>
      </c>
      <c r="V171" s="140" t="s">
        <v>14536</v>
      </c>
      <c r="W171" s="140"/>
    </row>
    <row r="172" ht="22.5" customHeight="1">
      <c r="A172" s="135">
        <v>46038.40107638889</v>
      </c>
      <c r="B172" s="136" t="s">
        <v>15576</v>
      </c>
      <c r="C172" s="153"/>
      <c r="D172" s="136" t="s">
        <v>11286</v>
      </c>
      <c r="E172" s="137">
        <v>22296.0</v>
      </c>
      <c r="F172" s="136" t="s">
        <v>15577</v>
      </c>
      <c r="G172" s="136" t="s">
        <v>15578</v>
      </c>
      <c r="H172" s="136" t="s">
        <v>15579</v>
      </c>
      <c r="I172" s="121" t="str">
        <f>VLOOKUP(CLEAN(F172),'4-1 World Bank Categories'!$B$4:$C$220,2,FALSE)</f>
        <v>Middle income</v>
      </c>
      <c r="J172" s="136" t="s">
        <v>6406</v>
      </c>
      <c r="K172" s="136" t="s">
        <v>14507</v>
      </c>
      <c r="L172" s="136" t="s">
        <v>14592</v>
      </c>
      <c r="M172" s="136"/>
      <c r="N172" s="136"/>
      <c r="O172" s="136"/>
      <c r="P172" s="136" t="s">
        <v>14509</v>
      </c>
      <c r="Q172" s="124" t="s">
        <v>14510</v>
      </c>
      <c r="R172" s="133" t="s">
        <v>7680</v>
      </c>
      <c r="S172" s="140" t="s">
        <v>6404</v>
      </c>
      <c r="T172" s="142">
        <v>22296.0</v>
      </c>
      <c r="U172" s="140" t="s">
        <v>6406</v>
      </c>
      <c r="V172" s="140" t="s">
        <v>14586</v>
      </c>
      <c r="W172" s="140"/>
    </row>
    <row r="173" ht="22.5" customHeight="1">
      <c r="A173" s="135">
        <v>46038.50398148148</v>
      </c>
      <c r="B173" s="136" t="s">
        <v>15580</v>
      </c>
      <c r="C173" s="153"/>
      <c r="D173" s="136" t="s">
        <v>11286</v>
      </c>
      <c r="E173" s="137">
        <v>36205.0</v>
      </c>
      <c r="F173" s="136" t="s">
        <v>192</v>
      </c>
      <c r="G173" s="136" t="s">
        <v>15581</v>
      </c>
      <c r="H173" s="136" t="s">
        <v>15582</v>
      </c>
      <c r="I173" s="121" t="str">
        <f>VLOOKUP(CLEAN(F173),'4-1 World Bank Categories'!$B$4:$C$220,2,FALSE)</f>
        <v>Middle income</v>
      </c>
      <c r="J173" s="136" t="s">
        <v>5019</v>
      </c>
      <c r="K173" s="136" t="s">
        <v>14507</v>
      </c>
      <c r="L173" s="136" t="s">
        <v>14508</v>
      </c>
      <c r="M173" s="136"/>
      <c r="N173" s="136"/>
      <c r="O173" s="136"/>
      <c r="P173" s="136" t="s">
        <v>14509</v>
      </c>
      <c r="Q173" s="124" t="s">
        <v>14510</v>
      </c>
      <c r="R173" s="125" t="s">
        <v>7680</v>
      </c>
      <c r="S173" s="140" t="s">
        <v>5017</v>
      </c>
      <c r="T173" s="142">
        <v>36205.0</v>
      </c>
      <c r="U173" s="140" t="s">
        <v>5019</v>
      </c>
      <c r="V173" s="140" t="s">
        <v>14536</v>
      </c>
      <c r="W173" s="140"/>
    </row>
    <row r="174" ht="22.5" customHeight="1">
      <c r="A174" s="128">
        <v>46039.93455592592</v>
      </c>
      <c r="B174" s="129" t="s">
        <v>15583</v>
      </c>
      <c r="C174" s="130"/>
      <c r="D174" s="129" t="s">
        <v>11286</v>
      </c>
      <c r="E174" s="131">
        <v>30243.0</v>
      </c>
      <c r="F174" s="129" t="s">
        <v>634</v>
      </c>
      <c r="G174" s="129" t="s">
        <v>15584</v>
      </c>
      <c r="H174" s="129" t="s">
        <v>15529</v>
      </c>
      <c r="I174" s="121" t="str">
        <f>VLOOKUP(CLEAN(F174),'4-1 World Bank Categories'!$B$4:$C$220,2,FALSE)</f>
        <v>Middle income</v>
      </c>
      <c r="J174" s="129" t="s">
        <v>7388</v>
      </c>
      <c r="K174" s="129" t="s">
        <v>14507</v>
      </c>
      <c r="L174" s="129" t="s">
        <v>14508</v>
      </c>
      <c r="M174" s="130"/>
      <c r="N174" s="129"/>
      <c r="O174" s="129"/>
      <c r="P174" s="129" t="s">
        <v>14509</v>
      </c>
      <c r="Q174" s="124" t="s">
        <v>14510</v>
      </c>
      <c r="R174" s="133" t="s">
        <v>14516</v>
      </c>
      <c r="S174" s="134" t="s">
        <v>7386</v>
      </c>
      <c r="T174" s="127"/>
      <c r="U174" s="127"/>
      <c r="V174" s="127"/>
      <c r="W174" s="127"/>
    </row>
    <row r="175" ht="22.5" customHeight="1">
      <c r="A175" s="143">
        <v>46040.91722222222</v>
      </c>
      <c r="B175" s="144" t="s">
        <v>15591</v>
      </c>
      <c r="C175" s="144" t="s">
        <v>15592</v>
      </c>
      <c r="D175" s="144" t="s">
        <v>11286</v>
      </c>
      <c r="E175" s="145">
        <v>36056.0</v>
      </c>
      <c r="F175" s="144" t="s">
        <v>192</v>
      </c>
      <c r="G175" s="144" t="s">
        <v>15593</v>
      </c>
      <c r="H175" s="144" t="s">
        <v>11590</v>
      </c>
      <c r="I175" s="121" t="str">
        <f>VLOOKUP(CLEAN(F175),'4-1 World Bank Categories'!$B$4:$C$220,2,FALSE)</f>
        <v>Middle income</v>
      </c>
      <c r="J175" s="144" t="s">
        <v>7705</v>
      </c>
      <c r="K175" s="144" t="s">
        <v>14507</v>
      </c>
      <c r="L175" s="144" t="s">
        <v>14592</v>
      </c>
      <c r="M175" s="144"/>
      <c r="N175" s="144"/>
      <c r="O175" s="144"/>
      <c r="P175" s="144" t="s">
        <v>14509</v>
      </c>
      <c r="Q175" s="124" t="s">
        <v>14510</v>
      </c>
      <c r="R175" s="125" t="s">
        <v>14516</v>
      </c>
      <c r="S175" s="140" t="s">
        <v>7704</v>
      </c>
      <c r="T175" s="142">
        <v>36056.0</v>
      </c>
      <c r="U175" s="140" t="s">
        <v>7705</v>
      </c>
      <c r="V175" s="140" t="s">
        <v>14536</v>
      </c>
      <c r="W175" s="140"/>
    </row>
    <row r="176" ht="22.5" customHeight="1">
      <c r="A176" s="135">
        <v>46042.005740740744</v>
      </c>
      <c r="B176" s="136" t="s">
        <v>7741</v>
      </c>
      <c r="C176" s="153"/>
      <c r="D176" s="136" t="s">
        <v>11286</v>
      </c>
      <c r="E176" s="137">
        <v>37259.0</v>
      </c>
      <c r="F176" s="136" t="s">
        <v>192</v>
      </c>
      <c r="G176" s="136" t="s">
        <v>15603</v>
      </c>
      <c r="H176" s="136" t="s">
        <v>15604</v>
      </c>
      <c r="I176" s="121" t="str">
        <f>VLOOKUP(CLEAN(F176),'4-1 World Bank Categories'!$B$4:$C$220,2,FALSE)</f>
        <v>Middle income</v>
      </c>
      <c r="J176" s="136" t="s">
        <v>7742</v>
      </c>
      <c r="K176" s="136" t="s">
        <v>14507</v>
      </c>
      <c r="L176" s="136" t="s">
        <v>14508</v>
      </c>
      <c r="M176" s="136" t="s">
        <v>15605</v>
      </c>
      <c r="N176" s="136"/>
      <c r="O176" s="136"/>
      <c r="P176" s="136" t="s">
        <v>14509</v>
      </c>
      <c r="Q176" s="124" t="s">
        <v>14510</v>
      </c>
      <c r="R176" s="125" t="s">
        <v>15606</v>
      </c>
      <c r="S176" s="140" t="s">
        <v>7741</v>
      </c>
      <c r="T176" s="142">
        <v>37259.0</v>
      </c>
      <c r="U176" s="140" t="s">
        <v>7742</v>
      </c>
      <c r="V176" s="140" t="s">
        <v>14536</v>
      </c>
      <c r="W176" s="140"/>
    </row>
    <row r="177" ht="22.5" customHeight="1">
      <c r="A177" s="135">
        <v>46042.88222222222</v>
      </c>
      <c r="B177" s="136" t="s">
        <v>7845</v>
      </c>
      <c r="C177" s="153"/>
      <c r="D177" s="136" t="s">
        <v>11316</v>
      </c>
      <c r="E177" s="137">
        <v>33142.0</v>
      </c>
      <c r="F177" s="136" t="s">
        <v>634</v>
      </c>
      <c r="G177" s="136" t="s">
        <v>15618</v>
      </c>
      <c r="H177" s="136" t="s">
        <v>15619</v>
      </c>
      <c r="I177" s="121" t="str">
        <f>VLOOKUP(CLEAN(F177),'4-1 World Bank Categories'!$B$4:$C$220,2,FALSE)</f>
        <v>Middle income</v>
      </c>
      <c r="J177" s="136" t="s">
        <v>7847</v>
      </c>
      <c r="K177" s="136" t="s">
        <v>14507</v>
      </c>
      <c r="L177" s="136" t="s">
        <v>14508</v>
      </c>
      <c r="M177" s="136"/>
      <c r="N177" s="136"/>
      <c r="O177" s="136"/>
      <c r="P177" s="136" t="s">
        <v>14509</v>
      </c>
      <c r="Q177" s="124" t="s">
        <v>14510</v>
      </c>
      <c r="R177" s="133" t="s">
        <v>7680</v>
      </c>
      <c r="S177" s="140" t="s">
        <v>7845</v>
      </c>
      <c r="T177" s="142">
        <v>33142.0</v>
      </c>
      <c r="U177" s="140" t="s">
        <v>7847</v>
      </c>
      <c r="V177" s="140" t="s">
        <v>14536</v>
      </c>
      <c r="W177" s="140"/>
    </row>
    <row r="178" ht="22.5" customHeight="1">
      <c r="A178" s="135">
        <v>46044.714733796296</v>
      </c>
      <c r="B178" s="136" t="s">
        <v>7835</v>
      </c>
      <c r="C178" s="136"/>
      <c r="D178" s="136" t="s">
        <v>11286</v>
      </c>
      <c r="E178" s="137">
        <v>31420.0</v>
      </c>
      <c r="F178" s="136" t="s">
        <v>14437</v>
      </c>
      <c r="G178" s="136" t="s">
        <v>15620</v>
      </c>
      <c r="H178" s="136" t="s">
        <v>15621</v>
      </c>
      <c r="I178" s="121" t="str">
        <f>VLOOKUP(CLEAN(F178),'4-1 World Bank Categories'!$B$4:$C$220,2,FALSE)</f>
        <v>Middle income</v>
      </c>
      <c r="J178" s="136" t="s">
        <v>7837</v>
      </c>
      <c r="K178" s="136" t="s">
        <v>14507</v>
      </c>
      <c r="L178" s="136" t="s">
        <v>14592</v>
      </c>
      <c r="M178" s="136"/>
      <c r="N178" s="136"/>
      <c r="O178" s="136"/>
      <c r="P178" s="136" t="s">
        <v>14509</v>
      </c>
      <c r="Q178" s="124" t="s">
        <v>14510</v>
      </c>
      <c r="R178" s="125" t="s">
        <v>7680</v>
      </c>
      <c r="S178" s="140" t="s">
        <v>7835</v>
      </c>
      <c r="T178" s="142">
        <v>31420.0</v>
      </c>
      <c r="U178" s="140" t="s">
        <v>7837</v>
      </c>
      <c r="V178" s="140" t="s">
        <v>14536</v>
      </c>
      <c r="W178" s="140"/>
    </row>
    <row r="179" ht="22.5" customHeight="1">
      <c r="A179" s="135">
        <v>46044.94137731481</v>
      </c>
      <c r="B179" s="136" t="s">
        <v>7964</v>
      </c>
      <c r="C179" s="136"/>
      <c r="D179" s="136" t="s">
        <v>11286</v>
      </c>
      <c r="E179" s="137">
        <v>28919.0</v>
      </c>
      <c r="F179" s="136" t="s">
        <v>405</v>
      </c>
      <c r="G179" s="136" t="s">
        <v>15622</v>
      </c>
      <c r="H179" s="136" t="s">
        <v>562</v>
      </c>
      <c r="I179" s="121" t="str">
        <f>VLOOKUP(CLEAN(F179),'4-1 World Bank Categories'!$B$4:$C$220,2,FALSE)</f>
        <v>Low income</v>
      </c>
      <c r="J179" s="136" t="s">
        <v>7966</v>
      </c>
      <c r="K179" s="136" t="s">
        <v>14507</v>
      </c>
      <c r="L179" s="136" t="s">
        <v>14508</v>
      </c>
      <c r="M179" s="136"/>
      <c r="N179" s="136"/>
      <c r="O179" s="136"/>
      <c r="P179" s="136" t="s">
        <v>14509</v>
      </c>
      <c r="Q179" s="124" t="s">
        <v>14510</v>
      </c>
      <c r="R179" s="133" t="s">
        <v>7680</v>
      </c>
      <c r="S179" s="140" t="s">
        <v>7964</v>
      </c>
      <c r="T179" s="142">
        <v>28919.0</v>
      </c>
      <c r="U179" s="140" t="s">
        <v>7966</v>
      </c>
      <c r="V179" s="140" t="s">
        <v>14536</v>
      </c>
      <c r="W179" s="140"/>
    </row>
    <row r="180" ht="22.5" customHeight="1">
      <c r="A180" s="135">
        <v>46046.19626157408</v>
      </c>
      <c r="B180" s="136" t="s">
        <v>15628</v>
      </c>
      <c r="C180" s="153"/>
      <c r="D180" s="136" t="s">
        <v>11316</v>
      </c>
      <c r="E180" s="137">
        <v>21506.0</v>
      </c>
      <c r="F180" s="136" t="s">
        <v>249</v>
      </c>
      <c r="G180" s="136" t="s">
        <v>15629</v>
      </c>
      <c r="H180" s="136" t="s">
        <v>15468</v>
      </c>
      <c r="I180" s="121" t="str">
        <f>VLOOKUP(CLEAN(F180),'4-1 World Bank Categories'!$B$4:$C$220,2,FALSE)</f>
        <v>High income</v>
      </c>
      <c r="J180" s="136" t="s">
        <v>7974</v>
      </c>
      <c r="K180" s="136" t="s">
        <v>14512</v>
      </c>
      <c r="L180" s="136" t="s">
        <v>14876</v>
      </c>
      <c r="M180" s="136"/>
      <c r="N180" s="136"/>
      <c r="O180" s="136"/>
      <c r="P180" s="136" t="s">
        <v>14509</v>
      </c>
      <c r="Q180" s="124" t="s">
        <v>14510</v>
      </c>
      <c r="R180" s="133" t="s">
        <v>7680</v>
      </c>
      <c r="S180" s="140" t="s">
        <v>7972</v>
      </c>
      <c r="T180" s="142">
        <v>21506.0</v>
      </c>
      <c r="U180" s="140" t="s">
        <v>7974</v>
      </c>
      <c r="V180" s="140" t="s">
        <v>14586</v>
      </c>
      <c r="W180" s="140"/>
    </row>
    <row r="181" ht="22.5" customHeight="1">
      <c r="A181" s="161">
        <v>46046.81153935185</v>
      </c>
      <c r="B181" s="162" t="s">
        <v>15630</v>
      </c>
      <c r="C181" s="163"/>
      <c r="D181" s="162" t="s">
        <v>11286</v>
      </c>
      <c r="E181" s="164">
        <v>36581.0</v>
      </c>
      <c r="F181" s="162" t="s">
        <v>14408</v>
      </c>
      <c r="G181" s="162" t="s">
        <v>15630</v>
      </c>
      <c r="H181" s="162" t="s">
        <v>15631</v>
      </c>
      <c r="I181" s="121" t="str">
        <f>VLOOKUP(CLEAN(F181),'4-1 World Bank Categories'!$B$4:$C$220,2,FALSE)</f>
        <v>Middle income</v>
      </c>
      <c r="J181" s="162" t="s">
        <v>4358</v>
      </c>
      <c r="K181" s="162" t="s">
        <v>14512</v>
      </c>
      <c r="L181" s="162" t="s">
        <v>14508</v>
      </c>
      <c r="M181" s="162"/>
      <c r="N181" s="162"/>
      <c r="O181" s="162"/>
      <c r="P181" s="162" t="s">
        <v>14509</v>
      </c>
      <c r="Q181" s="124" t="s">
        <v>14510</v>
      </c>
      <c r="R181" s="125" t="s">
        <v>7680</v>
      </c>
      <c r="S181" s="140" t="s">
        <v>15630</v>
      </c>
      <c r="T181" s="142">
        <v>36581.0</v>
      </c>
      <c r="U181" s="140" t="s">
        <v>4358</v>
      </c>
      <c r="V181" s="140" t="s">
        <v>14536</v>
      </c>
      <c r="W181" s="140"/>
    </row>
    <row r="182" ht="22.5" customHeight="1">
      <c r="A182" s="135">
        <v>46048.29116898148</v>
      </c>
      <c r="B182" s="136" t="s">
        <v>15636</v>
      </c>
      <c r="C182" s="153"/>
      <c r="D182" s="136" t="s">
        <v>11286</v>
      </c>
      <c r="E182" s="137">
        <v>35532.0</v>
      </c>
      <c r="F182" s="136" t="s">
        <v>132</v>
      </c>
      <c r="G182" s="136" t="s">
        <v>15121</v>
      </c>
      <c r="H182" s="136" t="s">
        <v>11591</v>
      </c>
      <c r="I182" s="121" t="str">
        <f>VLOOKUP(CLEAN(F182),'4-1 World Bank Categories'!$B$4:$C$220,2,FALSE)</f>
        <v>Middle income</v>
      </c>
      <c r="J182" s="136" t="s">
        <v>721</v>
      </c>
      <c r="K182" s="136" t="s">
        <v>14507</v>
      </c>
      <c r="L182" s="136" t="s">
        <v>14508</v>
      </c>
      <c r="M182" s="136"/>
      <c r="N182" s="136"/>
      <c r="O182" s="136"/>
      <c r="P182" s="136" t="s">
        <v>14509</v>
      </c>
      <c r="Q182" s="124" t="s">
        <v>14510</v>
      </c>
      <c r="R182" s="125" t="s">
        <v>136</v>
      </c>
      <c r="S182" s="140" t="s">
        <v>2393</v>
      </c>
      <c r="T182" s="142">
        <v>35532.0</v>
      </c>
      <c r="U182" s="140" t="s">
        <v>721</v>
      </c>
      <c r="V182" s="140" t="s">
        <v>14586</v>
      </c>
      <c r="W182" s="140"/>
    </row>
    <row r="183" ht="22.5" customHeight="1">
      <c r="A183" s="135">
        <v>46049.217256944445</v>
      </c>
      <c r="B183" s="136" t="s">
        <v>15641</v>
      </c>
      <c r="C183" s="153"/>
      <c r="D183" s="136" t="s">
        <v>11286</v>
      </c>
      <c r="E183" s="137">
        <v>37378.0</v>
      </c>
      <c r="F183" s="136" t="s">
        <v>314</v>
      </c>
      <c r="G183" s="136" t="s">
        <v>15642</v>
      </c>
      <c r="H183" s="136" t="s">
        <v>13748</v>
      </c>
      <c r="I183" s="121" t="str">
        <f>VLOOKUP(CLEAN(F183),'4-1 World Bank Categories'!$B$4:$C$220,2,FALSE)</f>
        <v>Middle income</v>
      </c>
      <c r="J183" s="136" t="s">
        <v>4473</v>
      </c>
      <c r="K183" s="136" t="s">
        <v>14507</v>
      </c>
      <c r="L183" s="136" t="s">
        <v>14508</v>
      </c>
      <c r="M183" s="136"/>
      <c r="N183" s="136"/>
      <c r="O183" s="136"/>
      <c r="P183" s="136" t="s">
        <v>14509</v>
      </c>
      <c r="Q183" s="124" t="s">
        <v>14510</v>
      </c>
      <c r="R183" s="133" t="s">
        <v>7680</v>
      </c>
      <c r="S183" s="140" t="s">
        <v>4471</v>
      </c>
      <c r="T183" s="142">
        <v>37378.0</v>
      </c>
      <c r="U183" s="140" t="s">
        <v>4473</v>
      </c>
      <c r="V183" s="140" t="s">
        <v>14586</v>
      </c>
      <c r="W183" s="140"/>
    </row>
    <row r="184" ht="22.5" customHeight="1">
      <c r="A184" s="135">
        <v>46050.183344907404</v>
      </c>
      <c r="B184" s="136" t="s">
        <v>15652</v>
      </c>
      <c r="C184" s="136" t="s">
        <v>15653</v>
      </c>
      <c r="D184" s="136" t="s">
        <v>11286</v>
      </c>
      <c r="E184" s="137">
        <v>30192.0</v>
      </c>
      <c r="F184" s="136" t="s">
        <v>8310</v>
      </c>
      <c r="G184" s="136" t="s">
        <v>266</v>
      </c>
      <c r="H184" s="136" t="s">
        <v>15654</v>
      </c>
      <c r="I184" s="121" t="str">
        <f>VLOOKUP(CLEAN(F184),'4-1 World Bank Categories'!$B$4:$C$220,2,FALSE)</f>
        <v>Middle income</v>
      </c>
      <c r="J184" s="136" t="s">
        <v>8309</v>
      </c>
      <c r="K184" s="136" t="s">
        <v>14507</v>
      </c>
      <c r="L184" s="136" t="s">
        <v>14508</v>
      </c>
      <c r="M184" s="136"/>
      <c r="N184" s="136"/>
      <c r="O184" s="136"/>
      <c r="P184" s="136" t="s">
        <v>14509</v>
      </c>
      <c r="Q184" s="124" t="s">
        <v>14510</v>
      </c>
      <c r="R184" s="125" t="s">
        <v>7680</v>
      </c>
      <c r="S184" s="140" t="s">
        <v>8307</v>
      </c>
      <c r="T184" s="142">
        <v>30192.0</v>
      </c>
      <c r="U184" s="140" t="s">
        <v>8309</v>
      </c>
      <c r="V184" s="140" t="s">
        <v>14783</v>
      </c>
      <c r="W184" s="140"/>
    </row>
    <row r="185" ht="22.5" customHeight="1">
      <c r="A185" s="135">
        <v>46050.30005787037</v>
      </c>
      <c r="B185" s="136" t="s">
        <v>15655</v>
      </c>
      <c r="C185" s="153"/>
      <c r="D185" s="136" t="s">
        <v>11286</v>
      </c>
      <c r="E185" s="137">
        <v>35839.0</v>
      </c>
      <c r="F185" s="136" t="s">
        <v>4922</v>
      </c>
      <c r="G185" s="136" t="s">
        <v>15656</v>
      </c>
      <c r="H185" s="136" t="s">
        <v>11682</v>
      </c>
      <c r="I185" s="121" t="str">
        <f>VLOOKUP(CLEAN(F185),'4-1 World Bank Categories'!$B$4:$C$220,2,FALSE)</f>
        <v>Low income</v>
      </c>
      <c r="J185" s="136" t="s">
        <v>15657</v>
      </c>
      <c r="K185" s="136" t="s">
        <v>14507</v>
      </c>
      <c r="L185" s="136" t="s">
        <v>14508</v>
      </c>
      <c r="M185" s="136"/>
      <c r="N185" s="136"/>
      <c r="O185" s="136"/>
      <c r="P185" s="136" t="s">
        <v>14509</v>
      </c>
      <c r="Q185" s="124" t="s">
        <v>14510</v>
      </c>
      <c r="R185" s="133" t="s">
        <v>7680</v>
      </c>
      <c r="S185" s="140" t="s">
        <v>8157</v>
      </c>
      <c r="T185" s="142">
        <v>35839.0</v>
      </c>
      <c r="U185" s="140" t="s">
        <v>8158</v>
      </c>
      <c r="V185" s="140" t="s">
        <v>15658</v>
      </c>
      <c r="W185" s="140"/>
    </row>
    <row r="186" ht="22.5" customHeight="1">
      <c r="A186" s="135">
        <v>46050.632569444446</v>
      </c>
      <c r="B186" s="136" t="s">
        <v>7849</v>
      </c>
      <c r="C186" s="153"/>
      <c r="D186" s="136" t="s">
        <v>11316</v>
      </c>
      <c r="E186" s="137">
        <v>37487.0</v>
      </c>
      <c r="F186" s="136" t="s">
        <v>634</v>
      </c>
      <c r="G186" s="136" t="s">
        <v>15664</v>
      </c>
      <c r="H186" s="136" t="s">
        <v>12050</v>
      </c>
      <c r="I186" s="121" t="str">
        <f>VLOOKUP(CLEAN(F186),'4-1 World Bank Categories'!$B$4:$C$220,2,FALSE)</f>
        <v>Middle income</v>
      </c>
      <c r="J186" s="136" t="s">
        <v>7859</v>
      </c>
      <c r="K186" s="136" t="s">
        <v>14507</v>
      </c>
      <c r="L186" s="147">
        <v>46202.0</v>
      </c>
      <c r="M186" s="136"/>
      <c r="N186" s="136"/>
      <c r="O186" s="136"/>
      <c r="P186" s="136" t="s">
        <v>14509</v>
      </c>
      <c r="Q186" s="124" t="s">
        <v>14510</v>
      </c>
      <c r="R186" s="133" t="s">
        <v>14516</v>
      </c>
      <c r="S186" s="140" t="s">
        <v>7849</v>
      </c>
      <c r="T186" s="142">
        <v>37487.0</v>
      </c>
      <c r="U186" s="140" t="s">
        <v>7859</v>
      </c>
      <c r="V186" s="140" t="s">
        <v>14536</v>
      </c>
      <c r="W186" s="140"/>
    </row>
    <row r="187" ht="22.5" customHeight="1">
      <c r="A187" s="143">
        <v>46051.20505787037</v>
      </c>
      <c r="B187" s="144" t="s">
        <v>15668</v>
      </c>
      <c r="C187" s="160"/>
      <c r="D187" s="144" t="s">
        <v>11286</v>
      </c>
      <c r="E187" s="145">
        <v>37090.0</v>
      </c>
      <c r="F187" s="144" t="s">
        <v>2107</v>
      </c>
      <c r="G187" s="144" t="s">
        <v>15669</v>
      </c>
      <c r="H187" s="144" t="s">
        <v>11517</v>
      </c>
      <c r="I187" s="121" t="str">
        <f>VLOOKUP(CLEAN(F187),'4-1 World Bank Categories'!$B$4:$C$220,2,FALSE)</f>
        <v>High income</v>
      </c>
      <c r="J187" s="144" t="s">
        <v>5479</v>
      </c>
      <c r="K187" s="144" t="s">
        <v>14507</v>
      </c>
      <c r="L187" s="144" t="s">
        <v>14508</v>
      </c>
      <c r="M187" s="144"/>
      <c r="N187" s="144"/>
      <c r="O187" s="144"/>
      <c r="P187" s="144" t="s">
        <v>14509</v>
      </c>
      <c r="Q187" s="124" t="s">
        <v>14510</v>
      </c>
      <c r="R187" s="133" t="s">
        <v>14516</v>
      </c>
      <c r="S187" s="140" t="s">
        <v>5477</v>
      </c>
      <c r="T187" s="142">
        <v>37090.0</v>
      </c>
      <c r="U187" s="140" t="s">
        <v>5479</v>
      </c>
      <c r="V187" s="140" t="s">
        <v>14536</v>
      </c>
      <c r="W187" s="140"/>
    </row>
    <row r="188" ht="22.5" customHeight="1">
      <c r="A188" s="135">
        <v>46051.6575</v>
      </c>
      <c r="B188" s="136" t="s">
        <v>8166</v>
      </c>
      <c r="C188" s="136" t="s">
        <v>15670</v>
      </c>
      <c r="D188" s="136" t="s">
        <v>11286</v>
      </c>
      <c r="E188" s="137">
        <v>38406.0</v>
      </c>
      <c r="F188" s="136" t="s">
        <v>14434</v>
      </c>
      <c r="G188" s="136" t="s">
        <v>15671</v>
      </c>
      <c r="H188" s="136" t="s">
        <v>11682</v>
      </c>
      <c r="I188" s="121" t="str">
        <f>VLOOKUP(CLEAN(F188),'4-1 World Bank Categories'!$B$4:$C$220,2,FALSE)</f>
        <v>High income</v>
      </c>
      <c r="J188" s="136" t="s">
        <v>8168</v>
      </c>
      <c r="K188" s="136" t="s">
        <v>14512</v>
      </c>
      <c r="L188" s="136" t="s">
        <v>15672</v>
      </c>
      <c r="M188" s="136"/>
      <c r="N188" s="136"/>
      <c r="O188" s="136"/>
      <c r="P188" s="136" t="s">
        <v>14509</v>
      </c>
      <c r="Q188" s="124" t="s">
        <v>14510</v>
      </c>
      <c r="R188" s="125" t="s">
        <v>14516</v>
      </c>
      <c r="S188" s="140" t="s">
        <v>8166</v>
      </c>
      <c r="T188" s="142">
        <v>38406.0</v>
      </c>
      <c r="U188" s="140" t="s">
        <v>8168</v>
      </c>
      <c r="V188" s="140" t="s">
        <v>14536</v>
      </c>
      <c r="W188" s="140"/>
    </row>
    <row r="189" ht="22.5" customHeight="1">
      <c r="A189" s="135">
        <v>46051.683333333334</v>
      </c>
      <c r="B189" s="136" t="s">
        <v>15673</v>
      </c>
      <c r="C189" s="136" t="s">
        <v>15674</v>
      </c>
      <c r="D189" s="136" t="s">
        <v>11286</v>
      </c>
      <c r="E189" s="137">
        <v>38440.0</v>
      </c>
      <c r="F189" s="136" t="s">
        <v>14434</v>
      </c>
      <c r="G189" s="136" t="s">
        <v>15675</v>
      </c>
      <c r="H189" s="136" t="s">
        <v>15676</v>
      </c>
      <c r="I189" s="121" t="str">
        <f>VLOOKUP(CLEAN(F189),'4-1 World Bank Categories'!$B$4:$C$220,2,FALSE)</f>
        <v>High income</v>
      </c>
      <c r="J189" s="136" t="s">
        <v>6675</v>
      </c>
      <c r="K189" s="136" t="s">
        <v>14507</v>
      </c>
      <c r="L189" s="136" t="s">
        <v>14508</v>
      </c>
      <c r="M189" s="136"/>
      <c r="N189" s="136"/>
      <c r="O189" s="136"/>
      <c r="P189" s="136" t="s">
        <v>14509</v>
      </c>
      <c r="Q189" s="124" t="s">
        <v>14510</v>
      </c>
      <c r="R189" s="133" t="s">
        <v>14516</v>
      </c>
      <c r="S189" s="140" t="s">
        <v>6673</v>
      </c>
      <c r="T189" s="142">
        <v>38439.0</v>
      </c>
      <c r="U189" s="140" t="s">
        <v>6675</v>
      </c>
      <c r="V189" s="140" t="s">
        <v>14555</v>
      </c>
      <c r="W189" s="140"/>
    </row>
    <row r="190" ht="22.5" customHeight="1">
      <c r="A190" s="135">
        <v>46051.695625</v>
      </c>
      <c r="B190" s="136" t="s">
        <v>7709</v>
      </c>
      <c r="C190" s="136" t="s">
        <v>15677</v>
      </c>
      <c r="D190" s="136" t="s">
        <v>11316</v>
      </c>
      <c r="E190" s="137">
        <v>38279.0</v>
      </c>
      <c r="F190" s="136" t="s">
        <v>14434</v>
      </c>
      <c r="G190" s="136" t="s">
        <v>15678</v>
      </c>
      <c r="H190" s="136" t="s">
        <v>7454</v>
      </c>
      <c r="I190" s="121" t="str">
        <f>VLOOKUP(CLEAN(F190),'4-1 World Bank Categories'!$B$4:$C$220,2,FALSE)</f>
        <v>High income</v>
      </c>
      <c r="J190" s="136" t="s">
        <v>7711</v>
      </c>
      <c r="K190" s="136" t="s">
        <v>14507</v>
      </c>
      <c r="L190" s="136" t="s">
        <v>14508</v>
      </c>
      <c r="M190" s="136"/>
      <c r="N190" s="136"/>
      <c r="O190" s="136"/>
      <c r="P190" s="136" t="s">
        <v>14509</v>
      </c>
      <c r="Q190" s="124" t="s">
        <v>14510</v>
      </c>
      <c r="R190" s="125" t="s">
        <v>14516</v>
      </c>
      <c r="S190" s="140" t="s">
        <v>7709</v>
      </c>
      <c r="T190" s="142">
        <v>38279.0</v>
      </c>
      <c r="U190" s="140" t="s">
        <v>7711</v>
      </c>
      <c r="V190" s="140" t="s">
        <v>14536</v>
      </c>
      <c r="W190" s="140"/>
    </row>
    <row r="191" ht="22.5" customHeight="1">
      <c r="A191" s="135">
        <v>46051.713055555556</v>
      </c>
      <c r="B191" s="136" t="s">
        <v>9595</v>
      </c>
      <c r="C191" s="136" t="s">
        <v>15679</v>
      </c>
      <c r="D191" s="136" t="s">
        <v>11286</v>
      </c>
      <c r="E191" s="137">
        <v>36813.0</v>
      </c>
      <c r="F191" s="136" t="s">
        <v>14434</v>
      </c>
      <c r="G191" s="136" t="s">
        <v>213</v>
      </c>
      <c r="H191" s="136" t="s">
        <v>15680</v>
      </c>
      <c r="I191" s="121" t="str">
        <f>VLOOKUP(CLEAN(F191),'4-1 World Bank Categories'!$B$4:$C$220,2,FALSE)</f>
        <v>High income</v>
      </c>
      <c r="J191" s="136" t="s">
        <v>9597</v>
      </c>
      <c r="K191" s="136" t="s">
        <v>14507</v>
      </c>
      <c r="L191" s="136" t="s">
        <v>14508</v>
      </c>
      <c r="M191" s="136"/>
      <c r="N191" s="136"/>
      <c r="O191" s="136"/>
      <c r="P191" s="136" t="s">
        <v>14509</v>
      </c>
      <c r="Q191" s="124" t="s">
        <v>14510</v>
      </c>
      <c r="R191" s="133" t="s">
        <v>14516</v>
      </c>
      <c r="S191" s="140" t="s">
        <v>9595</v>
      </c>
      <c r="T191" s="142">
        <v>36813.0</v>
      </c>
      <c r="U191" s="140" t="s">
        <v>9597</v>
      </c>
      <c r="V191" s="140" t="s">
        <v>14536</v>
      </c>
      <c r="W191" s="140"/>
    </row>
    <row r="192" ht="22.5" customHeight="1">
      <c r="A192" s="135">
        <v>46051.74972222222</v>
      </c>
      <c r="B192" s="136" t="s">
        <v>15681</v>
      </c>
      <c r="C192" s="136" t="s">
        <v>15682</v>
      </c>
      <c r="D192" s="136" t="s">
        <v>11286</v>
      </c>
      <c r="E192" s="137">
        <v>38157.0</v>
      </c>
      <c r="F192" s="136" t="s">
        <v>14434</v>
      </c>
      <c r="G192" s="136" t="s">
        <v>15683</v>
      </c>
      <c r="H192" s="136" t="s">
        <v>11682</v>
      </c>
      <c r="I192" s="121" t="str">
        <f>VLOOKUP(CLEAN(F192),'4-1 World Bank Categories'!$B$4:$C$220,2,FALSE)</f>
        <v>High income</v>
      </c>
      <c r="J192" s="136" t="s">
        <v>5765</v>
      </c>
      <c r="K192" s="136" t="s">
        <v>14507</v>
      </c>
      <c r="L192" s="136" t="s">
        <v>14508</v>
      </c>
      <c r="M192" s="136"/>
      <c r="N192" s="136"/>
      <c r="O192" s="136"/>
      <c r="P192" s="136" t="s">
        <v>14509</v>
      </c>
      <c r="Q192" s="124" t="s">
        <v>14510</v>
      </c>
      <c r="R192" s="125" t="s">
        <v>14516</v>
      </c>
      <c r="S192" s="140" t="s">
        <v>5763</v>
      </c>
      <c r="T192" s="142">
        <v>38157.0</v>
      </c>
      <c r="U192" s="140" t="s">
        <v>5765</v>
      </c>
      <c r="V192" s="140" t="s">
        <v>14536</v>
      </c>
      <c r="W192" s="140"/>
    </row>
    <row r="193" ht="22.5" customHeight="1">
      <c r="A193" s="135">
        <v>46051.7608912037</v>
      </c>
      <c r="B193" s="136" t="s">
        <v>15684</v>
      </c>
      <c r="C193" s="136" t="s">
        <v>15685</v>
      </c>
      <c r="D193" s="136" t="s">
        <v>11286</v>
      </c>
      <c r="E193" s="137">
        <v>37912.0</v>
      </c>
      <c r="F193" s="136" t="s">
        <v>14434</v>
      </c>
      <c r="G193" s="136" t="s">
        <v>15683</v>
      </c>
      <c r="H193" s="136" t="s">
        <v>15686</v>
      </c>
      <c r="I193" s="121" t="str">
        <f>VLOOKUP(CLEAN(F193),'4-1 World Bank Categories'!$B$4:$C$220,2,FALSE)</f>
        <v>High income</v>
      </c>
      <c r="J193" s="136" t="s">
        <v>5474</v>
      </c>
      <c r="K193" s="136" t="s">
        <v>14507</v>
      </c>
      <c r="L193" s="136" t="s">
        <v>14508</v>
      </c>
      <c r="M193" s="136"/>
      <c r="N193" s="136"/>
      <c r="O193" s="136"/>
      <c r="P193" s="136" t="s">
        <v>14509</v>
      </c>
      <c r="Q193" s="124" t="s">
        <v>14510</v>
      </c>
      <c r="R193" s="133" t="s">
        <v>14516</v>
      </c>
      <c r="S193" s="140" t="s">
        <v>5472</v>
      </c>
      <c r="T193" s="142">
        <v>37912.0</v>
      </c>
      <c r="U193" s="140" t="s">
        <v>5474</v>
      </c>
      <c r="V193" s="140" t="s">
        <v>14536</v>
      </c>
      <c r="W193" s="140"/>
    </row>
    <row r="194" ht="22.5" customHeight="1">
      <c r="A194" s="120">
        <v>46051.763829930554</v>
      </c>
      <c r="B194" s="121" t="s">
        <v>15687</v>
      </c>
      <c r="C194" s="122"/>
      <c r="D194" s="121" t="s">
        <v>11286</v>
      </c>
      <c r="E194" s="123">
        <v>35622.0</v>
      </c>
      <c r="F194" s="121" t="s">
        <v>161</v>
      </c>
      <c r="G194" s="121" t="s">
        <v>15688</v>
      </c>
      <c r="H194" s="121" t="s">
        <v>15689</v>
      </c>
      <c r="I194" s="121" t="str">
        <f>VLOOKUP(CLEAN(F194),'4-1 World Bank Categories'!$B$4:$C$220,2,FALSE)</f>
        <v>Middle income</v>
      </c>
      <c r="J194" s="121" t="s">
        <v>8339</v>
      </c>
      <c r="K194" s="121" t="s">
        <v>14512</v>
      </c>
      <c r="L194" s="121" t="s">
        <v>14508</v>
      </c>
      <c r="M194" s="122"/>
      <c r="N194" s="121"/>
      <c r="O194" s="121"/>
      <c r="P194" s="121" t="s">
        <v>14509</v>
      </c>
      <c r="Q194" s="124" t="s">
        <v>14510</v>
      </c>
      <c r="R194" s="125" t="s">
        <v>7680</v>
      </c>
      <c r="S194" s="126" t="s">
        <v>8337</v>
      </c>
      <c r="T194" s="127"/>
      <c r="U194" s="127"/>
      <c r="V194" s="127"/>
      <c r="W194" s="127"/>
    </row>
    <row r="195" ht="22.5" customHeight="1">
      <c r="A195" s="135">
        <v>46051.77354166667</v>
      </c>
      <c r="B195" s="136" t="s">
        <v>5262</v>
      </c>
      <c r="C195" s="136" t="s">
        <v>11205</v>
      </c>
      <c r="D195" s="136" t="s">
        <v>11316</v>
      </c>
      <c r="E195" s="137">
        <v>30047.0</v>
      </c>
      <c r="F195" s="136" t="s">
        <v>14434</v>
      </c>
      <c r="G195" s="136" t="s">
        <v>15690</v>
      </c>
      <c r="H195" s="136" t="s">
        <v>128</v>
      </c>
      <c r="I195" s="121" t="str">
        <f>VLOOKUP(CLEAN(F195),'4-1 World Bank Categories'!$B$4:$C$220,2,FALSE)</f>
        <v>High income</v>
      </c>
      <c r="J195" s="136" t="s">
        <v>5264</v>
      </c>
      <c r="K195" s="136" t="s">
        <v>14507</v>
      </c>
      <c r="L195" s="136" t="s">
        <v>14508</v>
      </c>
      <c r="M195" s="136"/>
      <c r="N195" s="136"/>
      <c r="O195" s="136"/>
      <c r="P195" s="136" t="s">
        <v>14509</v>
      </c>
      <c r="Q195" s="124" t="s">
        <v>14510</v>
      </c>
      <c r="R195" s="133" t="s">
        <v>14516</v>
      </c>
      <c r="S195" s="140" t="s">
        <v>5262</v>
      </c>
      <c r="T195" s="142">
        <v>30047.0</v>
      </c>
      <c r="U195" s="140" t="s">
        <v>5264</v>
      </c>
      <c r="V195" s="140" t="s">
        <v>14536</v>
      </c>
      <c r="W195" s="140"/>
    </row>
    <row r="196" ht="22.5" customHeight="1">
      <c r="A196" s="135">
        <v>46051.83490740741</v>
      </c>
      <c r="B196" s="136" t="s">
        <v>9372</v>
      </c>
      <c r="C196" s="136" t="s">
        <v>15692</v>
      </c>
      <c r="D196" s="136" t="s">
        <v>11286</v>
      </c>
      <c r="E196" s="137">
        <v>38121.0</v>
      </c>
      <c r="F196" s="136" t="s">
        <v>14434</v>
      </c>
      <c r="G196" s="136" t="s">
        <v>15693</v>
      </c>
      <c r="H196" s="136" t="s">
        <v>11682</v>
      </c>
      <c r="I196" s="121" t="str">
        <f>VLOOKUP(CLEAN(F196),'4-1 World Bank Categories'!$B$4:$C$220,2,FALSE)</f>
        <v>High income</v>
      </c>
      <c r="J196" s="136" t="s">
        <v>9374</v>
      </c>
      <c r="K196" s="136" t="s">
        <v>14507</v>
      </c>
      <c r="L196" s="136" t="s">
        <v>14508</v>
      </c>
      <c r="M196" s="136"/>
      <c r="N196" s="136"/>
      <c r="O196" s="136"/>
      <c r="P196" s="136" t="s">
        <v>14509</v>
      </c>
      <c r="Q196" s="124" t="s">
        <v>14510</v>
      </c>
      <c r="R196" s="133" t="s">
        <v>14516</v>
      </c>
      <c r="S196" s="140" t="s">
        <v>9372</v>
      </c>
      <c r="T196" s="142">
        <v>38121.0</v>
      </c>
      <c r="U196" s="140" t="s">
        <v>9374</v>
      </c>
      <c r="V196" s="140" t="s">
        <v>14536</v>
      </c>
      <c r="W196" s="140"/>
    </row>
    <row r="197" ht="22.5" customHeight="1">
      <c r="A197" s="135">
        <v>46052.00137731482</v>
      </c>
      <c r="B197" s="136" t="s">
        <v>15694</v>
      </c>
      <c r="C197" s="153"/>
      <c r="D197" s="136" t="s">
        <v>11316</v>
      </c>
      <c r="E197" s="137">
        <v>31681.0</v>
      </c>
      <c r="F197" s="136" t="s">
        <v>3616</v>
      </c>
      <c r="G197" s="136" t="s">
        <v>15695</v>
      </c>
      <c r="H197" s="136" t="s">
        <v>11590</v>
      </c>
      <c r="I197" s="121" t="str">
        <f>VLOOKUP(CLEAN(F197),'4-1 World Bank Categories'!$B$4:$C$220,2,FALSE)</f>
        <v>Middle income</v>
      </c>
      <c r="J197" s="136" t="s">
        <v>8457</v>
      </c>
      <c r="K197" s="136" t="s">
        <v>14512</v>
      </c>
      <c r="L197" s="136" t="s">
        <v>14876</v>
      </c>
      <c r="M197" s="156"/>
      <c r="N197" s="136"/>
      <c r="O197" s="136"/>
      <c r="P197" s="136" t="s">
        <v>14509</v>
      </c>
      <c r="Q197" s="124" t="s">
        <v>14510</v>
      </c>
      <c r="R197" s="125" t="s">
        <v>7680</v>
      </c>
      <c r="S197" s="140" t="s">
        <v>8455</v>
      </c>
      <c r="T197" s="142">
        <v>31316.0</v>
      </c>
      <c r="U197" s="140" t="s">
        <v>8457</v>
      </c>
      <c r="V197" s="140" t="s">
        <v>14643</v>
      </c>
      <c r="W197" s="140"/>
    </row>
    <row r="198" ht="22.5" customHeight="1">
      <c r="A198" s="161">
        <v>46052.02118055556</v>
      </c>
      <c r="B198" s="162" t="s">
        <v>15696</v>
      </c>
      <c r="C198" s="162" t="s">
        <v>15697</v>
      </c>
      <c r="D198" s="162" t="s">
        <v>11316</v>
      </c>
      <c r="E198" s="164">
        <v>38244.0</v>
      </c>
      <c r="F198" s="162" t="s">
        <v>14434</v>
      </c>
      <c r="G198" s="162" t="s">
        <v>15698</v>
      </c>
      <c r="H198" s="162" t="s">
        <v>15699</v>
      </c>
      <c r="I198" s="121" t="str">
        <f>VLOOKUP(CLEAN(F198),'4-1 World Bank Categories'!$B$4:$C$220,2,FALSE)</f>
        <v>High income</v>
      </c>
      <c r="J198" s="162" t="s">
        <v>3919</v>
      </c>
      <c r="K198" s="162" t="s">
        <v>14507</v>
      </c>
      <c r="L198" s="162" t="s">
        <v>14592</v>
      </c>
      <c r="M198" s="162"/>
      <c r="N198" s="162"/>
      <c r="O198" s="162"/>
      <c r="P198" s="162" t="s">
        <v>14509</v>
      </c>
      <c r="Q198" s="124" t="s">
        <v>14510</v>
      </c>
      <c r="R198" s="133" t="s">
        <v>14516</v>
      </c>
      <c r="S198" s="140" t="s">
        <v>3917</v>
      </c>
      <c r="T198" s="142">
        <v>38244.0</v>
      </c>
      <c r="U198" s="140" t="s">
        <v>3919</v>
      </c>
      <c r="V198" s="140" t="s">
        <v>14586</v>
      </c>
      <c r="W198" s="140"/>
    </row>
    <row r="199" ht="22.5" customHeight="1">
      <c r="A199" s="135">
        <v>46052.66038194444</v>
      </c>
      <c r="B199" s="136" t="s">
        <v>8578</v>
      </c>
      <c r="C199" s="153"/>
      <c r="D199" s="136" t="s">
        <v>11316</v>
      </c>
      <c r="E199" s="137">
        <v>33592.0</v>
      </c>
      <c r="F199" s="136" t="s">
        <v>14443</v>
      </c>
      <c r="G199" s="136" t="s">
        <v>15706</v>
      </c>
      <c r="H199" s="136" t="s">
        <v>15707</v>
      </c>
      <c r="I199" s="121" t="str">
        <f>VLOOKUP(CLEAN(F199),'4-1 World Bank Categories'!$B$4:$C$220,2,FALSE)</f>
        <v>Middle income</v>
      </c>
      <c r="J199" s="136" t="s">
        <v>8580</v>
      </c>
      <c r="K199" s="136" t="s">
        <v>14507</v>
      </c>
      <c r="L199" s="136" t="s">
        <v>14508</v>
      </c>
      <c r="M199" s="136"/>
      <c r="N199" s="136"/>
      <c r="O199" s="136"/>
      <c r="P199" s="136" t="s">
        <v>14509</v>
      </c>
      <c r="Q199" s="124" t="s">
        <v>14510</v>
      </c>
      <c r="R199" s="133" t="s">
        <v>14516</v>
      </c>
      <c r="S199" s="140" t="s">
        <v>8578</v>
      </c>
      <c r="T199" s="142">
        <v>33592.0</v>
      </c>
      <c r="U199" s="140" t="s">
        <v>8580</v>
      </c>
      <c r="V199" s="140" t="s">
        <v>14536</v>
      </c>
      <c r="W199" s="140"/>
    </row>
    <row r="200" ht="22.5" customHeight="1">
      <c r="A200" s="135">
        <v>46052.886030092595</v>
      </c>
      <c r="B200" s="136" t="s">
        <v>8661</v>
      </c>
      <c r="C200" s="136" t="s">
        <v>15711</v>
      </c>
      <c r="D200" s="136" t="s">
        <v>11286</v>
      </c>
      <c r="E200" s="137">
        <v>38231.0</v>
      </c>
      <c r="F200" s="136" t="s">
        <v>14434</v>
      </c>
      <c r="G200" s="136" t="s">
        <v>15712</v>
      </c>
      <c r="H200" s="136" t="s">
        <v>11682</v>
      </c>
      <c r="I200" s="121" t="str">
        <f>VLOOKUP(CLEAN(F200),'4-1 World Bank Categories'!$B$4:$C$220,2,FALSE)</f>
        <v>High income</v>
      </c>
      <c r="J200" s="136" t="s">
        <v>8663</v>
      </c>
      <c r="K200" s="136" t="s">
        <v>14507</v>
      </c>
      <c r="L200" s="136" t="s">
        <v>14508</v>
      </c>
      <c r="M200" s="136"/>
      <c r="N200" s="136"/>
      <c r="O200" s="136"/>
      <c r="P200" s="136" t="s">
        <v>14509</v>
      </c>
      <c r="Q200" s="124" t="s">
        <v>14510</v>
      </c>
      <c r="R200" s="125" t="s">
        <v>14516</v>
      </c>
      <c r="S200" s="140" t="s">
        <v>8661</v>
      </c>
      <c r="T200" s="142">
        <v>38231.0</v>
      </c>
      <c r="U200" s="140" t="s">
        <v>8663</v>
      </c>
      <c r="V200" s="140" t="s">
        <v>14536</v>
      </c>
      <c r="W200" s="140"/>
    </row>
    <row r="201" ht="22.5" customHeight="1">
      <c r="A201" s="135">
        <v>46052.905625</v>
      </c>
      <c r="B201" s="136" t="s">
        <v>5357</v>
      </c>
      <c r="C201" s="153"/>
      <c r="D201" s="136" t="s">
        <v>11316</v>
      </c>
      <c r="E201" s="137">
        <v>28783.0</v>
      </c>
      <c r="F201" s="136" t="s">
        <v>5361</v>
      </c>
      <c r="G201" s="136" t="s">
        <v>15713</v>
      </c>
      <c r="H201" s="136" t="s">
        <v>15714</v>
      </c>
      <c r="I201" s="121" t="str">
        <f>VLOOKUP(CLEAN(F201),'4-1 World Bank Categories'!$B$4:$C$220,2,FALSE)</f>
        <v>High income</v>
      </c>
      <c r="J201" s="136" t="s">
        <v>5359</v>
      </c>
      <c r="K201" s="136" t="s">
        <v>14507</v>
      </c>
      <c r="L201" s="136" t="s">
        <v>14508</v>
      </c>
      <c r="M201" s="136"/>
      <c r="N201" s="136"/>
      <c r="O201" s="136"/>
      <c r="P201" s="136" t="s">
        <v>14509</v>
      </c>
      <c r="Q201" s="124" t="s">
        <v>14510</v>
      </c>
      <c r="R201" s="133" t="s">
        <v>7680</v>
      </c>
      <c r="S201" s="140" t="s">
        <v>5357</v>
      </c>
      <c r="T201" s="142">
        <v>28783.0</v>
      </c>
      <c r="U201" s="140" t="s">
        <v>5359</v>
      </c>
      <c r="V201" s="140" t="s">
        <v>14536</v>
      </c>
      <c r="W201" s="140"/>
    </row>
    <row r="202" ht="22.5" customHeight="1">
      <c r="A202" s="135">
        <v>46052.90862268519</v>
      </c>
      <c r="B202" s="136" t="s">
        <v>15720</v>
      </c>
      <c r="C202" s="136" t="s">
        <v>15721</v>
      </c>
      <c r="D202" s="136" t="s">
        <v>11286</v>
      </c>
      <c r="E202" s="137">
        <v>37775.0</v>
      </c>
      <c r="F202" s="136" t="s">
        <v>14434</v>
      </c>
      <c r="G202" s="136" t="s">
        <v>15712</v>
      </c>
      <c r="H202" s="136" t="s">
        <v>15722</v>
      </c>
      <c r="I202" s="121" t="str">
        <f>VLOOKUP(CLEAN(F202),'4-1 World Bank Categories'!$B$4:$C$220,2,FALSE)</f>
        <v>High income</v>
      </c>
      <c r="J202" s="136" t="s">
        <v>8611</v>
      </c>
      <c r="K202" s="136" t="s">
        <v>14507</v>
      </c>
      <c r="L202" s="136" t="s">
        <v>14508</v>
      </c>
      <c r="M202" s="156"/>
      <c r="N202" s="136"/>
      <c r="O202" s="136"/>
      <c r="P202" s="136" t="s">
        <v>14509</v>
      </c>
      <c r="Q202" s="124" t="s">
        <v>14510</v>
      </c>
      <c r="R202" s="133" t="s">
        <v>14516</v>
      </c>
      <c r="S202" s="140" t="s">
        <v>8609</v>
      </c>
      <c r="T202" s="142">
        <v>37775.0</v>
      </c>
      <c r="U202" s="140" t="s">
        <v>8611</v>
      </c>
      <c r="V202" s="140" t="s">
        <v>14586</v>
      </c>
      <c r="W202" s="140"/>
    </row>
    <row r="203" ht="22.5" customHeight="1">
      <c r="A203" s="135">
        <v>46052.94274305556</v>
      </c>
      <c r="B203" s="136" t="s">
        <v>15723</v>
      </c>
      <c r="C203" s="136" t="s">
        <v>15724</v>
      </c>
      <c r="D203" s="136" t="s">
        <v>11316</v>
      </c>
      <c r="E203" s="137">
        <v>37230.0</v>
      </c>
      <c r="F203" s="136" t="s">
        <v>14434</v>
      </c>
      <c r="G203" s="136" t="s">
        <v>15725</v>
      </c>
      <c r="H203" s="136" t="s">
        <v>11682</v>
      </c>
      <c r="I203" s="121" t="str">
        <f>VLOOKUP(CLEAN(F203),'4-1 World Bank Categories'!$B$4:$C$220,2,FALSE)</f>
        <v>High income</v>
      </c>
      <c r="J203" s="136" t="s">
        <v>6624</v>
      </c>
      <c r="K203" s="136" t="s">
        <v>14507</v>
      </c>
      <c r="L203" s="136" t="s">
        <v>14508</v>
      </c>
      <c r="M203" s="136"/>
      <c r="N203" s="136"/>
      <c r="O203" s="136"/>
      <c r="P203" s="136" t="s">
        <v>14509</v>
      </c>
      <c r="Q203" s="124" t="s">
        <v>14510</v>
      </c>
      <c r="R203" s="125" t="s">
        <v>14516</v>
      </c>
      <c r="S203" s="140" t="s">
        <v>6623</v>
      </c>
      <c r="T203" s="142">
        <v>37230.0</v>
      </c>
      <c r="U203" s="140" t="s">
        <v>6624</v>
      </c>
      <c r="V203" s="140" t="s">
        <v>14586</v>
      </c>
      <c r="W203" s="140"/>
    </row>
    <row r="204" ht="22.5" customHeight="1">
      <c r="A204" s="135">
        <v>46052.9558912037</v>
      </c>
      <c r="B204" s="136" t="s">
        <v>15726</v>
      </c>
      <c r="C204" s="136" t="s">
        <v>15727</v>
      </c>
      <c r="D204" s="136" t="s">
        <v>11286</v>
      </c>
      <c r="E204" s="137">
        <v>38616.0</v>
      </c>
      <c r="F204" s="136" t="s">
        <v>14434</v>
      </c>
      <c r="G204" s="136" t="s">
        <v>15728</v>
      </c>
      <c r="H204" s="136" t="s">
        <v>11682</v>
      </c>
      <c r="I204" s="121" t="str">
        <f>VLOOKUP(CLEAN(F204),'4-1 World Bank Categories'!$B$4:$C$220,2,FALSE)</f>
        <v>High income</v>
      </c>
      <c r="J204" s="136" t="s">
        <v>6628</v>
      </c>
      <c r="K204" s="136" t="s">
        <v>14507</v>
      </c>
      <c r="L204" s="136" t="s">
        <v>14508</v>
      </c>
      <c r="M204" s="136"/>
      <c r="N204" s="136"/>
      <c r="O204" s="136"/>
      <c r="P204" s="136" t="s">
        <v>14509</v>
      </c>
      <c r="Q204" s="124" t="s">
        <v>14510</v>
      </c>
      <c r="R204" s="133" t="s">
        <v>14516</v>
      </c>
      <c r="S204" s="140" t="s">
        <v>6626</v>
      </c>
      <c r="T204" s="142">
        <v>38616.0</v>
      </c>
      <c r="U204" s="140" t="s">
        <v>6628</v>
      </c>
      <c r="V204" s="140" t="s">
        <v>14536</v>
      </c>
      <c r="W204" s="140"/>
    </row>
    <row r="205" ht="22.5" customHeight="1">
      <c r="A205" s="135">
        <v>46052.968506944446</v>
      </c>
      <c r="B205" s="136" t="s">
        <v>15735</v>
      </c>
      <c r="C205" s="136" t="s">
        <v>15736</v>
      </c>
      <c r="D205" s="136" t="s">
        <v>11286</v>
      </c>
      <c r="E205" s="137">
        <v>37548.0</v>
      </c>
      <c r="F205" s="136" t="s">
        <v>14434</v>
      </c>
      <c r="G205" s="136" t="s">
        <v>15737</v>
      </c>
      <c r="H205" s="136" t="s">
        <v>15738</v>
      </c>
      <c r="I205" s="121" t="str">
        <f>VLOOKUP(CLEAN(F205),'4-1 World Bank Categories'!$B$4:$C$220,2,FALSE)</f>
        <v>High income</v>
      </c>
      <c r="J205" s="136" t="s">
        <v>6265</v>
      </c>
      <c r="K205" s="136" t="s">
        <v>14507</v>
      </c>
      <c r="L205" s="136" t="s">
        <v>14592</v>
      </c>
      <c r="M205" s="136"/>
      <c r="N205" s="136"/>
      <c r="O205" s="136"/>
      <c r="P205" s="136" t="s">
        <v>14509</v>
      </c>
      <c r="Q205" s="124" t="s">
        <v>14510</v>
      </c>
      <c r="R205" s="133" t="s">
        <v>14516</v>
      </c>
      <c r="S205" s="140" t="s">
        <v>6263</v>
      </c>
      <c r="T205" s="142">
        <v>37548.0</v>
      </c>
      <c r="U205" s="140" t="s">
        <v>6265</v>
      </c>
      <c r="V205" s="140" t="s">
        <v>14586</v>
      </c>
      <c r="W205" s="140"/>
    </row>
    <row r="206" ht="22.5" customHeight="1">
      <c r="A206" s="135">
        <v>46053.11207175926</v>
      </c>
      <c r="B206" s="136" t="s">
        <v>15739</v>
      </c>
      <c r="C206" s="153"/>
      <c r="D206" s="136" t="s">
        <v>11316</v>
      </c>
      <c r="E206" s="137">
        <v>32247.0</v>
      </c>
      <c r="F206" s="136" t="s">
        <v>5698</v>
      </c>
      <c r="G206" s="136" t="s">
        <v>15740</v>
      </c>
      <c r="H206" s="136" t="s">
        <v>11591</v>
      </c>
      <c r="I206" s="121" t="str">
        <f>VLOOKUP(CLEAN(F206),'4-1 World Bank Categories'!$B$4:$C$220,2,FALSE)</f>
        <v>Middle income</v>
      </c>
      <c r="J206" s="136" t="s">
        <v>8236</v>
      </c>
      <c r="K206" s="136" t="s">
        <v>14507</v>
      </c>
      <c r="L206" s="136" t="s">
        <v>14508</v>
      </c>
      <c r="M206" s="136"/>
      <c r="N206" s="136"/>
      <c r="O206" s="136"/>
      <c r="P206" s="136" t="s">
        <v>14509</v>
      </c>
      <c r="Q206" s="124" t="s">
        <v>14510</v>
      </c>
      <c r="R206" s="125" t="s">
        <v>7680</v>
      </c>
      <c r="S206" s="140" t="s">
        <v>15739</v>
      </c>
      <c r="T206" s="142">
        <v>32247.0</v>
      </c>
      <c r="U206" s="140" t="s">
        <v>8236</v>
      </c>
      <c r="V206" s="140" t="s">
        <v>14536</v>
      </c>
      <c r="W206" s="140"/>
    </row>
    <row r="207" ht="22.5" customHeight="1">
      <c r="A207" s="135">
        <v>46053.123240740744</v>
      </c>
      <c r="B207" s="136" t="s">
        <v>15743</v>
      </c>
      <c r="C207" s="153"/>
      <c r="D207" s="136" t="s">
        <v>11286</v>
      </c>
      <c r="E207" s="137">
        <v>34897.0</v>
      </c>
      <c r="F207" s="136" t="s">
        <v>15744</v>
      </c>
      <c r="G207" s="136" t="s">
        <v>15745</v>
      </c>
      <c r="H207" s="136" t="s">
        <v>15746</v>
      </c>
      <c r="I207" s="121" t="str">
        <f>VLOOKUP(CLEAN(F207),'4-1 World Bank Categories'!$B$4:$C$220,2,FALSE)</f>
        <v>Middle income</v>
      </c>
      <c r="J207" s="136" t="s">
        <v>8637</v>
      </c>
      <c r="K207" s="136" t="s">
        <v>14512</v>
      </c>
      <c r="L207" s="136" t="s">
        <v>14508</v>
      </c>
      <c r="M207" s="136"/>
      <c r="N207" s="136"/>
      <c r="O207" s="136"/>
      <c r="P207" s="136" t="s">
        <v>14509</v>
      </c>
      <c r="Q207" s="124" t="s">
        <v>14510</v>
      </c>
      <c r="R207" s="125" t="s">
        <v>7680</v>
      </c>
      <c r="S207" s="140" t="s">
        <v>8635</v>
      </c>
      <c r="T207" s="142">
        <v>34897.0</v>
      </c>
      <c r="U207" s="140" t="s">
        <v>8637</v>
      </c>
      <c r="V207" s="140" t="s">
        <v>14536</v>
      </c>
      <c r="W207" s="140"/>
    </row>
    <row r="208" ht="22.5" customHeight="1">
      <c r="A208" s="135">
        <v>46053.191458333335</v>
      </c>
      <c r="B208" s="136" t="s">
        <v>15750</v>
      </c>
      <c r="C208" s="153"/>
      <c r="D208" s="136" t="s">
        <v>11316</v>
      </c>
      <c r="E208" s="137">
        <v>26066.0</v>
      </c>
      <c r="F208" s="136" t="s">
        <v>192</v>
      </c>
      <c r="G208" s="136" t="s">
        <v>15751</v>
      </c>
      <c r="H208" s="136" t="s">
        <v>15057</v>
      </c>
      <c r="I208" s="121" t="str">
        <f>VLOOKUP(CLEAN(F208),'4-1 World Bank Categories'!$B$4:$C$220,2,FALSE)</f>
        <v>Middle income</v>
      </c>
      <c r="J208" s="136" t="s">
        <v>8398</v>
      </c>
      <c r="K208" s="136" t="s">
        <v>14512</v>
      </c>
      <c r="L208" s="136" t="s">
        <v>14876</v>
      </c>
      <c r="M208" s="136" t="s">
        <v>15752</v>
      </c>
      <c r="N208" s="136"/>
      <c r="O208" s="136"/>
      <c r="P208" s="136" t="s">
        <v>14509</v>
      </c>
      <c r="Q208" s="124" t="s">
        <v>14510</v>
      </c>
      <c r="R208" s="125" t="s">
        <v>14516</v>
      </c>
      <c r="S208" s="140" t="s">
        <v>8396</v>
      </c>
      <c r="T208" s="142">
        <v>26066.0</v>
      </c>
      <c r="U208" s="140" t="s">
        <v>8398</v>
      </c>
      <c r="V208" s="140" t="s">
        <v>14536</v>
      </c>
      <c r="W208" s="140"/>
    </row>
    <row r="209" ht="22.5" customHeight="1">
      <c r="A209" s="135">
        <v>46053.41326388889</v>
      </c>
      <c r="B209" s="136" t="s">
        <v>8428</v>
      </c>
      <c r="C209" s="136" t="s">
        <v>15755</v>
      </c>
      <c r="D209" s="136" t="s">
        <v>11316</v>
      </c>
      <c r="E209" s="137">
        <v>35811.0</v>
      </c>
      <c r="F209" s="136" t="s">
        <v>14434</v>
      </c>
      <c r="G209" s="136" t="s">
        <v>15756</v>
      </c>
      <c r="H209" s="136" t="s">
        <v>15757</v>
      </c>
      <c r="I209" s="121" t="str">
        <f>VLOOKUP(CLEAN(F209),'4-1 World Bank Categories'!$B$4:$C$220,2,FALSE)</f>
        <v>High income</v>
      </c>
      <c r="J209" s="136" t="s">
        <v>8430</v>
      </c>
      <c r="K209" s="136" t="s">
        <v>14507</v>
      </c>
      <c r="L209" s="136" t="s">
        <v>14508</v>
      </c>
      <c r="M209" s="156"/>
      <c r="N209" s="136"/>
      <c r="O209" s="136"/>
      <c r="P209" s="136" t="s">
        <v>14509</v>
      </c>
      <c r="Q209" s="124" t="s">
        <v>14510</v>
      </c>
      <c r="R209" s="125" t="s">
        <v>14516</v>
      </c>
      <c r="S209" s="140" t="s">
        <v>8428</v>
      </c>
      <c r="T209" s="142">
        <v>35811.0</v>
      </c>
      <c r="U209" s="140" t="s">
        <v>8430</v>
      </c>
      <c r="V209" s="140" t="s">
        <v>14536</v>
      </c>
      <c r="W209" s="140"/>
    </row>
    <row r="210" ht="22.5" customHeight="1">
      <c r="A210" s="135">
        <v>46053.44012731482</v>
      </c>
      <c r="B210" s="136" t="s">
        <v>8713</v>
      </c>
      <c r="C210" s="153"/>
      <c r="D210" s="136" t="s">
        <v>11316</v>
      </c>
      <c r="E210" s="137">
        <v>29980.0</v>
      </c>
      <c r="F210" s="136" t="s">
        <v>15758</v>
      </c>
      <c r="G210" s="136" t="s">
        <v>15759</v>
      </c>
      <c r="H210" s="136" t="s">
        <v>14124</v>
      </c>
      <c r="I210" s="121" t="str">
        <f>VLOOKUP(CLEAN(F210),'4-1 World Bank Categories'!$B$4:$C$220,2,FALSE)</f>
        <v>#N/A</v>
      </c>
      <c r="J210" s="136" t="s">
        <v>8714</v>
      </c>
      <c r="K210" s="136" t="s">
        <v>14507</v>
      </c>
      <c r="L210" s="136" t="s">
        <v>14824</v>
      </c>
      <c r="M210" s="136"/>
      <c r="N210" s="136"/>
      <c r="O210" s="136"/>
      <c r="P210" s="136" t="s">
        <v>14509</v>
      </c>
      <c r="Q210" s="124" t="s">
        <v>14510</v>
      </c>
      <c r="R210" s="133" t="s">
        <v>7680</v>
      </c>
      <c r="S210" s="140" t="s">
        <v>8713</v>
      </c>
      <c r="T210" s="142">
        <v>29980.0</v>
      </c>
      <c r="U210" s="140" t="s">
        <v>8714</v>
      </c>
      <c r="V210" s="140" t="s">
        <v>14536</v>
      </c>
      <c r="W210" s="140"/>
    </row>
    <row r="211" ht="22.5" customHeight="1">
      <c r="A211" s="135">
        <v>46053.44244212963</v>
      </c>
      <c r="B211" s="136" t="s">
        <v>7824</v>
      </c>
      <c r="C211" s="136" t="s">
        <v>15760</v>
      </c>
      <c r="D211" s="136" t="s">
        <v>11286</v>
      </c>
      <c r="E211" s="137">
        <v>34618.0</v>
      </c>
      <c r="F211" s="136" t="s">
        <v>14434</v>
      </c>
      <c r="G211" s="136" t="s">
        <v>15761</v>
      </c>
      <c r="H211" s="136" t="s">
        <v>319</v>
      </c>
      <c r="I211" s="121" t="str">
        <f>VLOOKUP(CLEAN(F211),'4-1 World Bank Categories'!$B$4:$C$220,2,FALSE)</f>
        <v>High income</v>
      </c>
      <c r="J211" s="136" t="s">
        <v>7826</v>
      </c>
      <c r="K211" s="136" t="s">
        <v>14512</v>
      </c>
      <c r="L211" s="136" t="s">
        <v>14876</v>
      </c>
      <c r="M211" s="136"/>
      <c r="N211" s="136"/>
      <c r="O211" s="136"/>
      <c r="P211" s="136" t="s">
        <v>14509</v>
      </c>
      <c r="Q211" s="124" t="s">
        <v>14510</v>
      </c>
      <c r="R211" s="125" t="s">
        <v>14516</v>
      </c>
      <c r="S211" s="140" t="s">
        <v>7824</v>
      </c>
      <c r="T211" s="142">
        <v>34618.0</v>
      </c>
      <c r="U211" s="140" t="s">
        <v>7826</v>
      </c>
      <c r="V211" s="140" t="s">
        <v>14536</v>
      </c>
      <c r="W211" s="140"/>
    </row>
    <row r="212" ht="22.5" customHeight="1">
      <c r="A212" s="135">
        <v>46053.45</v>
      </c>
      <c r="B212" s="136" t="s">
        <v>15762</v>
      </c>
      <c r="C212" s="136" t="s">
        <v>15763</v>
      </c>
      <c r="D212" s="136" t="s">
        <v>11316</v>
      </c>
      <c r="E212" s="137">
        <v>36814.0</v>
      </c>
      <c r="F212" s="136" t="s">
        <v>14434</v>
      </c>
      <c r="G212" s="136" t="s">
        <v>15764</v>
      </c>
      <c r="H212" s="136" t="s">
        <v>11682</v>
      </c>
      <c r="I212" s="121" t="str">
        <f>VLOOKUP(CLEAN(F212),'4-1 World Bank Categories'!$B$4:$C$220,2,FALSE)</f>
        <v>High income</v>
      </c>
      <c r="J212" s="136" t="s">
        <v>6651</v>
      </c>
      <c r="K212" s="136" t="s">
        <v>14507</v>
      </c>
      <c r="L212" s="136" t="s">
        <v>14508</v>
      </c>
      <c r="M212" s="136"/>
      <c r="N212" s="136"/>
      <c r="O212" s="136"/>
      <c r="P212" s="136" t="s">
        <v>14509</v>
      </c>
      <c r="Q212" s="124" t="s">
        <v>14510</v>
      </c>
      <c r="R212" s="133" t="s">
        <v>14516</v>
      </c>
      <c r="S212" s="140" t="s">
        <v>6649</v>
      </c>
      <c r="T212" s="142">
        <v>36814.0</v>
      </c>
      <c r="U212" s="140" t="s">
        <v>6651</v>
      </c>
      <c r="V212" s="140" t="s">
        <v>14536</v>
      </c>
      <c r="W212" s="140"/>
    </row>
    <row r="213" ht="22.5" customHeight="1">
      <c r="A213" s="135">
        <v>46053.4537037037</v>
      </c>
      <c r="B213" s="136" t="s">
        <v>15765</v>
      </c>
      <c r="C213" s="153"/>
      <c r="D213" s="136" t="s">
        <v>11316</v>
      </c>
      <c r="E213" s="137">
        <v>28108.0</v>
      </c>
      <c r="F213" s="136" t="s">
        <v>8834</v>
      </c>
      <c r="G213" s="136" t="s">
        <v>15766</v>
      </c>
      <c r="H213" s="136" t="s">
        <v>11590</v>
      </c>
      <c r="I213" s="121" t="str">
        <f>VLOOKUP(CLEAN(F213),'4-1 World Bank Categories'!$B$4:$C$220,2,FALSE)</f>
        <v>Middle income</v>
      </c>
      <c r="J213" s="136" t="s">
        <v>8833</v>
      </c>
      <c r="K213" s="136" t="s">
        <v>14507</v>
      </c>
      <c r="L213" s="136" t="s">
        <v>14508</v>
      </c>
      <c r="M213" s="136"/>
      <c r="N213" s="136"/>
      <c r="O213" s="136"/>
      <c r="P213" s="136" t="s">
        <v>14509</v>
      </c>
      <c r="Q213" s="124" t="s">
        <v>14510</v>
      </c>
      <c r="R213" s="125" t="s">
        <v>7680</v>
      </c>
      <c r="S213" s="140" t="s">
        <v>15765</v>
      </c>
      <c r="T213" s="142">
        <v>28108.0</v>
      </c>
      <c r="U213" s="140" t="s">
        <v>8833</v>
      </c>
      <c r="V213" s="140" t="s">
        <v>14536</v>
      </c>
      <c r="W213" s="140"/>
    </row>
    <row r="214" ht="22.5" customHeight="1">
      <c r="A214" s="135">
        <v>46053.61583333334</v>
      </c>
      <c r="B214" s="136" t="s">
        <v>8891</v>
      </c>
      <c r="C214" s="153"/>
      <c r="D214" s="136" t="s">
        <v>11316</v>
      </c>
      <c r="E214" s="137">
        <v>36770.0</v>
      </c>
      <c r="F214" s="136" t="s">
        <v>192</v>
      </c>
      <c r="G214" s="136" t="s">
        <v>15593</v>
      </c>
      <c r="H214" s="136" t="s">
        <v>15767</v>
      </c>
      <c r="I214" s="121" t="str">
        <f>VLOOKUP(CLEAN(F214),'4-1 World Bank Categories'!$B$4:$C$220,2,FALSE)</f>
        <v>Middle income</v>
      </c>
      <c r="J214" s="136" t="s">
        <v>8893</v>
      </c>
      <c r="K214" s="136" t="s">
        <v>14507</v>
      </c>
      <c r="L214" s="136" t="s">
        <v>14508</v>
      </c>
      <c r="M214" s="136"/>
      <c r="N214" s="136"/>
      <c r="O214" s="136"/>
      <c r="P214" s="136" t="s">
        <v>14509</v>
      </c>
      <c r="Q214" s="124" t="s">
        <v>14510</v>
      </c>
      <c r="R214" s="133" t="s">
        <v>7680</v>
      </c>
      <c r="S214" s="140" t="s">
        <v>8891</v>
      </c>
      <c r="T214" s="142">
        <v>36770.0</v>
      </c>
      <c r="U214" s="140" t="s">
        <v>8893</v>
      </c>
      <c r="V214" s="140" t="s">
        <v>14536</v>
      </c>
      <c r="W214" s="140"/>
    </row>
    <row r="215" ht="22.5" customHeight="1">
      <c r="A215" s="128">
        <v>46053.667214155095</v>
      </c>
      <c r="B215" s="129" t="s">
        <v>8917</v>
      </c>
      <c r="C215" s="130"/>
      <c r="D215" s="129" t="s">
        <v>11286</v>
      </c>
      <c r="E215" s="131">
        <v>35521.0</v>
      </c>
      <c r="F215" s="129" t="s">
        <v>1226</v>
      </c>
      <c r="G215" s="129" t="s">
        <v>15768</v>
      </c>
      <c r="H215" s="129" t="s">
        <v>15769</v>
      </c>
      <c r="I215" s="121" t="str">
        <f>VLOOKUP(CLEAN(F215),'4-1 World Bank Categories'!$B$4:$C$220,2,FALSE)</f>
        <v>Middle income</v>
      </c>
      <c r="J215" s="129" t="s">
        <v>12966</v>
      </c>
      <c r="K215" s="129" t="s">
        <v>14507</v>
      </c>
      <c r="L215" s="129" t="s">
        <v>14508</v>
      </c>
      <c r="M215" s="130"/>
      <c r="N215" s="129"/>
      <c r="O215" s="129"/>
      <c r="P215" s="129" t="s">
        <v>14509</v>
      </c>
      <c r="Q215" s="124" t="s">
        <v>14510</v>
      </c>
      <c r="R215" s="125" t="s">
        <v>7680</v>
      </c>
      <c r="S215" s="134" t="s">
        <v>8917</v>
      </c>
      <c r="T215" s="127"/>
      <c r="U215" s="127"/>
      <c r="V215" s="127"/>
      <c r="W215" s="127"/>
    </row>
    <row r="216" ht="22.5" customHeight="1">
      <c r="A216" s="135">
        <v>46053.789826388886</v>
      </c>
      <c r="B216" s="136" t="s">
        <v>8936</v>
      </c>
      <c r="C216" s="136" t="s">
        <v>15772</v>
      </c>
      <c r="D216" s="136" t="s">
        <v>11286</v>
      </c>
      <c r="E216" s="137">
        <v>38497.0</v>
      </c>
      <c r="F216" s="136" t="s">
        <v>14434</v>
      </c>
      <c r="G216" s="136" t="s">
        <v>15773</v>
      </c>
      <c r="H216" s="136" t="s">
        <v>11682</v>
      </c>
      <c r="I216" s="121" t="str">
        <f>VLOOKUP(CLEAN(F216),'4-1 World Bank Categories'!$B$4:$C$220,2,FALSE)</f>
        <v>High income</v>
      </c>
      <c r="J216" s="136" t="s">
        <v>8938</v>
      </c>
      <c r="K216" s="136" t="s">
        <v>14507</v>
      </c>
      <c r="L216" s="136" t="s">
        <v>14508</v>
      </c>
      <c r="M216" s="136"/>
      <c r="N216" s="136"/>
      <c r="O216" s="136"/>
      <c r="P216" s="136" t="s">
        <v>14509</v>
      </c>
      <c r="Q216" s="124" t="s">
        <v>14510</v>
      </c>
      <c r="R216" s="125" t="s">
        <v>14516</v>
      </c>
      <c r="S216" s="140" t="s">
        <v>8936</v>
      </c>
      <c r="T216" s="142">
        <v>38497.0</v>
      </c>
      <c r="U216" s="140" t="s">
        <v>8938</v>
      </c>
      <c r="V216" s="140" t="s">
        <v>14536</v>
      </c>
      <c r="W216" s="140"/>
    </row>
    <row r="217" ht="22.5" customHeight="1">
      <c r="A217" s="135">
        <v>46053.80556712963</v>
      </c>
      <c r="B217" s="136" t="s">
        <v>8913</v>
      </c>
      <c r="C217" s="136" t="s">
        <v>15774</v>
      </c>
      <c r="D217" s="136" t="s">
        <v>11286</v>
      </c>
      <c r="E217" s="137">
        <v>38478.0</v>
      </c>
      <c r="F217" s="136" t="s">
        <v>14434</v>
      </c>
      <c r="G217" s="136" t="s">
        <v>15775</v>
      </c>
      <c r="H217" s="136" t="s">
        <v>15776</v>
      </c>
      <c r="I217" s="121" t="str">
        <f>VLOOKUP(CLEAN(F217),'4-1 World Bank Categories'!$B$4:$C$220,2,FALSE)</f>
        <v>High income</v>
      </c>
      <c r="J217" s="136" t="s">
        <v>8915</v>
      </c>
      <c r="K217" s="136" t="s">
        <v>14507</v>
      </c>
      <c r="L217" s="136" t="s">
        <v>14508</v>
      </c>
      <c r="M217" s="136" t="s">
        <v>15777</v>
      </c>
      <c r="N217" s="136"/>
      <c r="O217" s="136"/>
      <c r="P217" s="136" t="s">
        <v>14509</v>
      </c>
      <c r="Q217" s="124" t="s">
        <v>14510</v>
      </c>
      <c r="R217" s="133" t="s">
        <v>14516</v>
      </c>
      <c r="S217" s="140" t="s">
        <v>8913</v>
      </c>
      <c r="T217" s="142">
        <v>38478.0</v>
      </c>
      <c r="U217" s="140" t="s">
        <v>8915</v>
      </c>
      <c r="V217" s="140" t="s">
        <v>14536</v>
      </c>
      <c r="W217" s="140"/>
    </row>
    <row r="218" ht="22.5" customHeight="1">
      <c r="A218" s="135">
        <v>46053.80915509259</v>
      </c>
      <c r="B218" s="136" t="s">
        <v>15778</v>
      </c>
      <c r="C218" s="136" t="s">
        <v>15779</v>
      </c>
      <c r="D218" s="136" t="s">
        <v>11286</v>
      </c>
      <c r="E218" s="137">
        <v>36567.0</v>
      </c>
      <c r="F218" s="136" t="s">
        <v>14434</v>
      </c>
      <c r="G218" s="136" t="s">
        <v>15780</v>
      </c>
      <c r="H218" s="136" t="s">
        <v>7454</v>
      </c>
      <c r="I218" s="121" t="str">
        <f>VLOOKUP(CLEAN(F218),'4-1 World Bank Categories'!$B$4:$C$220,2,FALSE)</f>
        <v>High income</v>
      </c>
      <c r="J218" s="136" t="s">
        <v>8910</v>
      </c>
      <c r="K218" s="136" t="s">
        <v>14507</v>
      </c>
      <c r="L218" s="136" t="s">
        <v>14508</v>
      </c>
      <c r="M218" s="136" t="s">
        <v>15781</v>
      </c>
      <c r="N218" s="136"/>
      <c r="O218" s="136"/>
      <c r="P218" s="136" t="s">
        <v>14509</v>
      </c>
      <c r="Q218" s="124" t="s">
        <v>14510</v>
      </c>
      <c r="R218" s="125" t="s">
        <v>14516</v>
      </c>
      <c r="S218" s="140" t="s">
        <v>8908</v>
      </c>
      <c r="T218" s="142">
        <v>36567.0</v>
      </c>
      <c r="U218" s="140" t="s">
        <v>8910</v>
      </c>
      <c r="V218" s="140" t="s">
        <v>14536</v>
      </c>
      <c r="W218" s="140"/>
    </row>
    <row r="219" ht="22.5" customHeight="1">
      <c r="A219" s="135">
        <v>46053.81317129629</v>
      </c>
      <c r="B219" s="136" t="s">
        <v>8965</v>
      </c>
      <c r="C219" s="153"/>
      <c r="D219" s="136" t="s">
        <v>11286</v>
      </c>
      <c r="E219" s="137">
        <v>25892.0</v>
      </c>
      <c r="F219" s="136" t="s">
        <v>3616</v>
      </c>
      <c r="G219" s="136" t="s">
        <v>15782</v>
      </c>
      <c r="H219" s="136" t="s">
        <v>15783</v>
      </c>
      <c r="I219" s="121" t="str">
        <f>VLOOKUP(CLEAN(F219),'4-1 World Bank Categories'!$B$4:$C$220,2,FALSE)</f>
        <v>Middle income</v>
      </c>
      <c r="J219" s="136" t="s">
        <v>8967</v>
      </c>
      <c r="K219" s="136" t="s">
        <v>14512</v>
      </c>
      <c r="L219" s="136" t="s">
        <v>14876</v>
      </c>
      <c r="M219" s="156"/>
      <c r="N219" s="136"/>
      <c r="O219" s="136"/>
      <c r="P219" s="136" t="s">
        <v>14509</v>
      </c>
      <c r="Q219" s="124" t="s">
        <v>14510</v>
      </c>
      <c r="R219" s="133" t="s">
        <v>14516</v>
      </c>
      <c r="S219" s="140" t="s">
        <v>8965</v>
      </c>
      <c r="T219" s="142">
        <v>25892.0</v>
      </c>
      <c r="U219" s="140" t="s">
        <v>8967</v>
      </c>
      <c r="V219" s="140" t="s">
        <v>14536</v>
      </c>
      <c r="W219" s="140"/>
    </row>
    <row r="220" ht="22.5" customHeight="1">
      <c r="A220" s="135">
        <v>46053.81884259259</v>
      </c>
      <c r="B220" s="136" t="s">
        <v>8970</v>
      </c>
      <c r="C220" s="153"/>
      <c r="D220" s="136" t="s">
        <v>11316</v>
      </c>
      <c r="E220" s="137">
        <v>28800.0</v>
      </c>
      <c r="F220" s="136" t="s">
        <v>3616</v>
      </c>
      <c r="G220" s="136" t="s">
        <v>15782</v>
      </c>
      <c r="H220" s="136" t="s">
        <v>15784</v>
      </c>
      <c r="I220" s="121" t="str">
        <f>VLOOKUP(CLEAN(F220),'4-1 World Bank Categories'!$B$4:$C$220,2,FALSE)</f>
        <v>Middle income</v>
      </c>
      <c r="J220" s="136" t="s">
        <v>8972</v>
      </c>
      <c r="K220" s="136" t="s">
        <v>14512</v>
      </c>
      <c r="L220" s="136" t="s">
        <v>14876</v>
      </c>
      <c r="M220" s="156"/>
      <c r="N220" s="136"/>
      <c r="O220" s="136"/>
      <c r="P220" s="136" t="s">
        <v>14509</v>
      </c>
      <c r="Q220" s="124" t="s">
        <v>14510</v>
      </c>
      <c r="R220" s="125" t="s">
        <v>14516</v>
      </c>
      <c r="S220" s="140" t="s">
        <v>8970</v>
      </c>
      <c r="T220" s="142">
        <v>28800.0</v>
      </c>
      <c r="U220" s="140" t="s">
        <v>8972</v>
      </c>
      <c r="V220" s="140" t="s">
        <v>14536</v>
      </c>
      <c r="W220" s="140"/>
    </row>
    <row r="221" ht="22.5" customHeight="1">
      <c r="A221" s="135">
        <v>46053.861030092594</v>
      </c>
      <c r="B221" s="136" t="s">
        <v>8991</v>
      </c>
      <c r="C221" s="136" t="s">
        <v>15789</v>
      </c>
      <c r="D221" s="136" t="s">
        <v>11286</v>
      </c>
      <c r="E221" s="137">
        <v>35060.0</v>
      </c>
      <c r="F221" s="136" t="s">
        <v>14434</v>
      </c>
      <c r="G221" s="136" t="s">
        <v>15790</v>
      </c>
      <c r="H221" s="136" t="s">
        <v>15151</v>
      </c>
      <c r="I221" s="121" t="str">
        <f>VLOOKUP(CLEAN(F221),'4-1 World Bank Categories'!$B$4:$C$220,2,FALSE)</f>
        <v>High income</v>
      </c>
      <c r="J221" s="136" t="s">
        <v>15791</v>
      </c>
      <c r="K221" s="136" t="s">
        <v>14507</v>
      </c>
      <c r="L221" s="136" t="s">
        <v>14508</v>
      </c>
      <c r="M221" s="136"/>
      <c r="N221" s="136"/>
      <c r="O221" s="136"/>
      <c r="P221" s="136" t="s">
        <v>14509</v>
      </c>
      <c r="Q221" s="124" t="s">
        <v>14510</v>
      </c>
      <c r="R221" s="125" t="s">
        <v>14516</v>
      </c>
      <c r="S221" s="140" t="s">
        <v>8991</v>
      </c>
      <c r="T221" s="142">
        <v>35060.0</v>
      </c>
      <c r="U221" s="140" t="s">
        <v>8993</v>
      </c>
      <c r="V221" s="140" t="s">
        <v>14536</v>
      </c>
      <c r="W221" s="140"/>
    </row>
    <row r="222" ht="22.5" customHeight="1">
      <c r="A222" s="143">
        <v>46053.87138888889</v>
      </c>
      <c r="B222" s="144" t="s">
        <v>15792</v>
      </c>
      <c r="C222" s="160"/>
      <c r="D222" s="144" t="s">
        <v>11286</v>
      </c>
      <c r="E222" s="145">
        <v>28629.0</v>
      </c>
      <c r="F222" s="144" t="s">
        <v>3616</v>
      </c>
      <c r="G222" s="144" t="s">
        <v>15793</v>
      </c>
      <c r="H222" s="144" t="s">
        <v>15794</v>
      </c>
      <c r="I222" s="121" t="str">
        <f>VLOOKUP(CLEAN(F222),'4-1 World Bank Categories'!$B$4:$C$220,2,FALSE)</f>
        <v>Middle income</v>
      </c>
      <c r="J222" s="144" t="s">
        <v>8359</v>
      </c>
      <c r="K222" s="144" t="s">
        <v>14512</v>
      </c>
      <c r="L222" s="144" t="s">
        <v>14876</v>
      </c>
      <c r="M222" s="177"/>
      <c r="N222" s="144"/>
      <c r="O222" s="144"/>
      <c r="P222" s="144" t="s">
        <v>14509</v>
      </c>
      <c r="Q222" s="124" t="s">
        <v>14510</v>
      </c>
      <c r="R222" s="125" t="s">
        <v>7680</v>
      </c>
      <c r="S222" s="140" t="s">
        <v>8357</v>
      </c>
      <c r="T222" s="142">
        <v>28629.0</v>
      </c>
      <c r="U222" s="140" t="s">
        <v>8359</v>
      </c>
      <c r="V222" s="140" t="s">
        <v>14536</v>
      </c>
      <c r="W222" s="140"/>
    </row>
    <row r="223" ht="22.5" customHeight="1">
      <c r="A223" s="135">
        <v>46053.90038194445</v>
      </c>
      <c r="B223" s="136" t="s">
        <v>9036</v>
      </c>
      <c r="C223" s="153"/>
      <c r="D223" s="136" t="s">
        <v>11286</v>
      </c>
      <c r="E223" s="137">
        <v>31511.0</v>
      </c>
      <c r="F223" s="136" t="s">
        <v>3616</v>
      </c>
      <c r="G223" s="136" t="s">
        <v>15793</v>
      </c>
      <c r="H223" s="136" t="s">
        <v>15797</v>
      </c>
      <c r="I223" s="121" t="str">
        <f>VLOOKUP(CLEAN(F223),'4-1 World Bank Categories'!$B$4:$C$220,2,FALSE)</f>
        <v>Middle income</v>
      </c>
      <c r="J223" s="136" t="s">
        <v>9038</v>
      </c>
      <c r="K223" s="136" t="s">
        <v>14512</v>
      </c>
      <c r="L223" s="136" t="s">
        <v>14876</v>
      </c>
      <c r="M223" s="136" t="s">
        <v>15798</v>
      </c>
      <c r="N223" s="136"/>
      <c r="O223" s="136"/>
      <c r="P223" s="136" t="s">
        <v>14509</v>
      </c>
      <c r="Q223" s="124" t="s">
        <v>14510</v>
      </c>
      <c r="R223" s="125" t="s">
        <v>7680</v>
      </c>
      <c r="S223" s="140" t="s">
        <v>9036</v>
      </c>
      <c r="T223" s="142">
        <v>31511.0</v>
      </c>
      <c r="U223" s="140" t="s">
        <v>9038</v>
      </c>
      <c r="V223" s="140" t="s">
        <v>14536</v>
      </c>
      <c r="W223" s="140"/>
    </row>
    <row r="224" ht="22.5" customHeight="1">
      <c r="A224" s="135">
        <v>46053.91719907407</v>
      </c>
      <c r="B224" s="136" t="s">
        <v>15799</v>
      </c>
      <c r="C224" s="153"/>
      <c r="D224" s="136" t="s">
        <v>11286</v>
      </c>
      <c r="E224" s="137">
        <v>24884.0</v>
      </c>
      <c r="F224" s="136" t="s">
        <v>15577</v>
      </c>
      <c r="G224" s="136" t="s">
        <v>15800</v>
      </c>
      <c r="H224" s="136" t="s">
        <v>15801</v>
      </c>
      <c r="I224" s="121" t="str">
        <f>VLOOKUP(CLEAN(F224),'4-1 World Bank Categories'!$B$4:$C$220,2,FALSE)</f>
        <v>Middle income</v>
      </c>
      <c r="J224" s="136" t="s">
        <v>5991</v>
      </c>
      <c r="K224" s="136" t="s">
        <v>14512</v>
      </c>
      <c r="L224" s="147">
        <v>46204.0</v>
      </c>
      <c r="M224" s="136"/>
      <c r="N224" s="136"/>
      <c r="O224" s="136"/>
      <c r="P224" s="136" t="s">
        <v>14509</v>
      </c>
      <c r="Q224" s="124" t="s">
        <v>14510</v>
      </c>
      <c r="R224" s="133" t="s">
        <v>7680</v>
      </c>
      <c r="S224" s="140" t="s">
        <v>15799</v>
      </c>
      <c r="T224" s="142">
        <v>24884.0</v>
      </c>
      <c r="U224" s="140" t="s">
        <v>5991</v>
      </c>
      <c r="V224" s="140" t="s">
        <v>14536</v>
      </c>
      <c r="W224" s="140"/>
    </row>
    <row r="225" ht="22.5" customHeight="1">
      <c r="A225" s="135">
        <v>46053.91738425926</v>
      </c>
      <c r="B225" s="136" t="s">
        <v>15802</v>
      </c>
      <c r="C225" s="153"/>
      <c r="D225" s="136" t="s">
        <v>11286</v>
      </c>
      <c r="E225" s="137">
        <v>21638.0</v>
      </c>
      <c r="F225" s="136" t="s">
        <v>15577</v>
      </c>
      <c r="G225" s="136" t="s">
        <v>15803</v>
      </c>
      <c r="H225" s="136" t="s">
        <v>15804</v>
      </c>
      <c r="I225" s="121" t="str">
        <f>VLOOKUP(CLEAN(F225),'4-1 World Bank Categories'!$B$4:$C$220,2,FALSE)</f>
        <v>Middle income</v>
      </c>
      <c r="J225" s="136" t="s">
        <v>15805</v>
      </c>
      <c r="K225" s="136" t="s">
        <v>14512</v>
      </c>
      <c r="L225" s="136" t="s">
        <v>15806</v>
      </c>
      <c r="M225" s="136"/>
      <c r="N225" s="136"/>
      <c r="O225" s="136"/>
      <c r="P225" s="136" t="s">
        <v>14509</v>
      </c>
      <c r="Q225" s="124" t="s">
        <v>14510</v>
      </c>
      <c r="R225" s="125" t="s">
        <v>7680</v>
      </c>
      <c r="S225" s="140" t="s">
        <v>7236</v>
      </c>
      <c r="T225" s="142">
        <v>21638.0</v>
      </c>
      <c r="U225" s="140" t="s">
        <v>7238</v>
      </c>
      <c r="V225" s="140" t="s">
        <v>14548</v>
      </c>
      <c r="W225" s="140"/>
    </row>
    <row r="226" ht="22.5" customHeight="1">
      <c r="A226" s="135">
        <v>46053.936944444446</v>
      </c>
      <c r="B226" s="136" t="s">
        <v>8864</v>
      </c>
      <c r="C226" s="136" t="s">
        <v>8864</v>
      </c>
      <c r="D226" s="136" t="s">
        <v>11316</v>
      </c>
      <c r="E226" s="137">
        <v>38427.0</v>
      </c>
      <c r="F226" s="136" t="s">
        <v>3616</v>
      </c>
      <c r="G226" s="136" t="s">
        <v>14172</v>
      </c>
      <c r="H226" s="136" t="s">
        <v>15807</v>
      </c>
      <c r="I226" s="121" t="str">
        <f>VLOOKUP(CLEAN(F226),'4-1 World Bank Categories'!$B$4:$C$220,2,FALSE)</f>
        <v>Middle income</v>
      </c>
      <c r="J226" s="136" t="s">
        <v>8866</v>
      </c>
      <c r="K226" s="136" t="s">
        <v>14512</v>
      </c>
      <c r="L226" s="136" t="s">
        <v>14585</v>
      </c>
      <c r="M226" s="136"/>
      <c r="N226" s="136"/>
      <c r="O226" s="136"/>
      <c r="P226" s="136" t="s">
        <v>14509</v>
      </c>
      <c r="Q226" s="124" t="s">
        <v>14510</v>
      </c>
      <c r="R226" s="133" t="s">
        <v>7680</v>
      </c>
      <c r="S226" s="140" t="s">
        <v>8864</v>
      </c>
      <c r="T226" s="142">
        <v>38427.0</v>
      </c>
      <c r="U226" s="140" t="s">
        <v>8866</v>
      </c>
      <c r="V226" s="140" t="s">
        <v>14536</v>
      </c>
      <c r="W226" s="140"/>
    </row>
    <row r="227" ht="22.5" customHeight="1">
      <c r="A227" s="135">
        <v>46053.99670138889</v>
      </c>
      <c r="B227" s="136" t="s">
        <v>9083</v>
      </c>
      <c r="C227" s="153"/>
      <c r="D227" s="136" t="s">
        <v>11286</v>
      </c>
      <c r="E227" s="137">
        <v>24315.0</v>
      </c>
      <c r="F227" s="136" t="s">
        <v>3616</v>
      </c>
      <c r="G227" s="136" t="s">
        <v>15809</v>
      </c>
      <c r="H227" s="136" t="s">
        <v>14180</v>
      </c>
      <c r="I227" s="121" t="str">
        <f>VLOOKUP(CLEAN(F227),'4-1 World Bank Categories'!$B$4:$C$220,2,FALSE)</f>
        <v>Middle income</v>
      </c>
      <c r="J227" s="136" t="s">
        <v>9085</v>
      </c>
      <c r="K227" s="136" t="s">
        <v>14512</v>
      </c>
      <c r="L227" s="136" t="s">
        <v>14585</v>
      </c>
      <c r="M227" s="156"/>
      <c r="N227" s="136"/>
      <c r="O227" s="136"/>
      <c r="P227" s="136" t="s">
        <v>14509</v>
      </c>
      <c r="Q227" s="124" t="s">
        <v>14510</v>
      </c>
      <c r="R227" s="133" t="s">
        <v>7680</v>
      </c>
      <c r="S227" s="140" t="s">
        <v>9083</v>
      </c>
      <c r="T227" s="142">
        <v>24315.0</v>
      </c>
      <c r="U227" s="140" t="s">
        <v>9085</v>
      </c>
      <c r="V227" s="140" t="s">
        <v>14536</v>
      </c>
      <c r="W227" s="140"/>
    </row>
    <row r="228" ht="22.5" customHeight="1">
      <c r="A228" s="135">
        <v>46054.06555555556</v>
      </c>
      <c r="B228" s="136" t="s">
        <v>9108</v>
      </c>
      <c r="C228" s="153"/>
      <c r="D228" s="136" t="s">
        <v>11286</v>
      </c>
      <c r="E228" s="137">
        <v>34968.0</v>
      </c>
      <c r="F228" s="136" t="s">
        <v>634</v>
      </c>
      <c r="G228" s="136" t="s">
        <v>15810</v>
      </c>
      <c r="H228" s="136" t="s">
        <v>15811</v>
      </c>
      <c r="I228" s="121" t="str">
        <f>VLOOKUP(CLEAN(F228),'4-1 World Bank Categories'!$B$4:$C$220,2,FALSE)</f>
        <v>Middle income</v>
      </c>
      <c r="J228" s="136" t="s">
        <v>9110</v>
      </c>
      <c r="K228" s="136" t="s">
        <v>14507</v>
      </c>
      <c r="L228" s="136" t="s">
        <v>14508</v>
      </c>
      <c r="M228" s="156"/>
      <c r="N228" s="136"/>
      <c r="O228" s="136"/>
      <c r="P228" s="136" t="s">
        <v>14509</v>
      </c>
      <c r="Q228" s="124" t="s">
        <v>14510</v>
      </c>
      <c r="R228" s="125" t="s">
        <v>7680</v>
      </c>
      <c r="S228" s="140" t="s">
        <v>9108</v>
      </c>
      <c r="T228" s="142">
        <v>34968.0</v>
      </c>
      <c r="U228" s="140" t="s">
        <v>9110</v>
      </c>
      <c r="V228" s="140" t="s">
        <v>14536</v>
      </c>
      <c r="W228" s="140"/>
    </row>
    <row r="229" ht="22.5" customHeight="1">
      <c r="A229" s="143">
        <v>46054.067453703705</v>
      </c>
      <c r="B229" s="144" t="s">
        <v>8630</v>
      </c>
      <c r="C229" s="144" t="s">
        <v>8630</v>
      </c>
      <c r="D229" s="144" t="s">
        <v>11316</v>
      </c>
      <c r="E229" s="145">
        <v>35182.0</v>
      </c>
      <c r="F229" s="144" t="s">
        <v>634</v>
      </c>
      <c r="G229" s="144" t="s">
        <v>15810</v>
      </c>
      <c r="H229" s="144" t="s">
        <v>15811</v>
      </c>
      <c r="I229" s="121" t="str">
        <f>VLOOKUP(CLEAN(F229),'4-1 World Bank Categories'!$B$4:$C$220,2,FALSE)</f>
        <v>Middle income</v>
      </c>
      <c r="J229" s="144" t="s">
        <v>8632</v>
      </c>
      <c r="K229" s="144" t="s">
        <v>14507</v>
      </c>
      <c r="L229" s="144" t="s">
        <v>14508</v>
      </c>
      <c r="M229" s="177"/>
      <c r="N229" s="144"/>
      <c r="O229" s="144"/>
      <c r="P229" s="144" t="s">
        <v>14509</v>
      </c>
      <c r="Q229" s="124" t="s">
        <v>14510</v>
      </c>
      <c r="R229" s="133" t="s">
        <v>7680</v>
      </c>
      <c r="S229" s="140" t="s">
        <v>8630</v>
      </c>
      <c r="T229" s="142">
        <v>35182.0</v>
      </c>
      <c r="U229" s="140" t="s">
        <v>8632</v>
      </c>
      <c r="V229" s="140" t="s">
        <v>14536</v>
      </c>
      <c r="W229" s="140"/>
    </row>
    <row r="230" ht="22.5" customHeight="1">
      <c r="A230" s="135">
        <v>46054.11730324074</v>
      </c>
      <c r="B230" s="136" t="s">
        <v>15815</v>
      </c>
      <c r="C230" s="136" t="s">
        <v>14095</v>
      </c>
      <c r="D230" s="136" t="s">
        <v>11286</v>
      </c>
      <c r="E230" s="137">
        <v>31552.0</v>
      </c>
      <c r="F230" s="136" t="s">
        <v>5361</v>
      </c>
      <c r="G230" s="136" t="s">
        <v>15816</v>
      </c>
      <c r="H230" s="136" t="s">
        <v>15817</v>
      </c>
      <c r="I230" s="121" t="str">
        <f>VLOOKUP(CLEAN(F230),'4-1 World Bank Categories'!$B$4:$C$220,2,FALSE)</f>
        <v>High income</v>
      </c>
      <c r="J230" s="136" t="s">
        <v>8751</v>
      </c>
      <c r="K230" s="136" t="s">
        <v>14507</v>
      </c>
      <c r="L230" s="136" t="s">
        <v>14508</v>
      </c>
      <c r="M230" s="136"/>
      <c r="N230" s="136"/>
      <c r="O230" s="136"/>
      <c r="P230" s="136" t="s">
        <v>14509</v>
      </c>
      <c r="Q230" s="124" t="s">
        <v>14510</v>
      </c>
      <c r="R230" s="133" t="s">
        <v>7680</v>
      </c>
      <c r="S230" s="140" t="s">
        <v>8749</v>
      </c>
      <c r="T230" s="142">
        <v>31552.0</v>
      </c>
      <c r="U230" s="140" t="s">
        <v>8751</v>
      </c>
      <c r="V230" s="140" t="s">
        <v>14586</v>
      </c>
      <c r="W230" s="140"/>
    </row>
    <row r="231" ht="22.5" customHeight="1">
      <c r="A231" s="135">
        <v>46055.47478009259</v>
      </c>
      <c r="B231" s="136" t="s">
        <v>9813</v>
      </c>
      <c r="C231" s="153"/>
      <c r="D231" s="136" t="s">
        <v>11286</v>
      </c>
      <c r="E231" s="137">
        <v>35005.0</v>
      </c>
      <c r="F231" s="136" t="s">
        <v>3616</v>
      </c>
      <c r="G231" s="136" t="s">
        <v>15836</v>
      </c>
      <c r="H231" s="136" t="s">
        <v>14890</v>
      </c>
      <c r="I231" s="121" t="str">
        <f>VLOOKUP(CLEAN(F231),'4-1 World Bank Categories'!$B$4:$C$220,2,FALSE)</f>
        <v>Middle income</v>
      </c>
      <c r="J231" s="136" t="s">
        <v>9814</v>
      </c>
      <c r="K231" s="136" t="s">
        <v>14507</v>
      </c>
      <c r="L231" s="136" t="s">
        <v>14508</v>
      </c>
      <c r="M231" s="136"/>
      <c r="N231" s="136"/>
      <c r="O231" s="136"/>
      <c r="P231" s="136" t="s">
        <v>14509</v>
      </c>
      <c r="Q231" s="124" t="s">
        <v>14510</v>
      </c>
      <c r="R231" s="133" t="s">
        <v>7680</v>
      </c>
      <c r="S231" s="140" t="s">
        <v>9813</v>
      </c>
      <c r="T231" s="142">
        <v>35005.0</v>
      </c>
      <c r="U231" s="140" t="s">
        <v>9814</v>
      </c>
      <c r="V231" s="140" t="s">
        <v>14536</v>
      </c>
      <c r="W231" s="140"/>
    </row>
    <row r="232" ht="22.5" customHeight="1">
      <c r="A232" s="120">
        <v>46055.53724762732</v>
      </c>
      <c r="B232" s="121" t="s">
        <v>15837</v>
      </c>
      <c r="C232" s="122"/>
      <c r="D232" s="121" t="s">
        <v>11286</v>
      </c>
      <c r="E232" s="123">
        <v>32052.0</v>
      </c>
      <c r="F232" s="121" t="s">
        <v>221</v>
      </c>
      <c r="G232" s="121" t="s">
        <v>1814</v>
      </c>
      <c r="H232" s="121" t="s">
        <v>562</v>
      </c>
      <c r="I232" s="121" t="str">
        <f>VLOOKUP(CLEAN(F232),'4-1 World Bank Categories'!$B$4:$C$220,2,FALSE)</f>
        <v>High income</v>
      </c>
      <c r="J232" s="121" t="s">
        <v>7528</v>
      </c>
      <c r="K232" s="121" t="s">
        <v>14512</v>
      </c>
      <c r="L232" s="121" t="s">
        <v>14592</v>
      </c>
      <c r="M232" s="122"/>
      <c r="N232" s="121"/>
      <c r="O232" s="121"/>
      <c r="P232" s="121" t="s">
        <v>15838</v>
      </c>
      <c r="Q232" s="124" t="s">
        <v>14510</v>
      </c>
      <c r="R232" s="125" t="s">
        <v>14516</v>
      </c>
      <c r="S232" s="126" t="s">
        <v>15839</v>
      </c>
      <c r="T232" s="127"/>
      <c r="U232" s="127"/>
      <c r="V232" s="127"/>
      <c r="W232" s="127"/>
    </row>
    <row r="233" ht="22.5" customHeight="1">
      <c r="A233" s="135">
        <v>46057.97489583334</v>
      </c>
      <c r="B233" s="136" t="s">
        <v>8665</v>
      </c>
      <c r="C233" s="136" t="s">
        <v>15840</v>
      </c>
      <c r="D233" s="136" t="s">
        <v>11316</v>
      </c>
      <c r="E233" s="137">
        <v>37881.0</v>
      </c>
      <c r="F233" s="136" t="s">
        <v>14434</v>
      </c>
      <c r="G233" s="136" t="s">
        <v>15841</v>
      </c>
      <c r="H233" s="136" t="s">
        <v>11682</v>
      </c>
      <c r="I233" s="121" t="str">
        <f>VLOOKUP(CLEAN(F233),'4-1 World Bank Categories'!$B$4:$C$220,2,FALSE)</f>
        <v>High income</v>
      </c>
      <c r="J233" s="136" t="s">
        <v>8667</v>
      </c>
      <c r="K233" s="136" t="s">
        <v>14507</v>
      </c>
      <c r="L233" s="136" t="s">
        <v>14508</v>
      </c>
      <c r="M233" s="136"/>
      <c r="N233" s="136"/>
      <c r="O233" s="136"/>
      <c r="P233" s="136" t="s">
        <v>14509</v>
      </c>
      <c r="Q233" s="124" t="s">
        <v>14510</v>
      </c>
      <c r="R233" s="125" t="s">
        <v>14516</v>
      </c>
      <c r="S233" s="140" t="s">
        <v>8665</v>
      </c>
      <c r="T233" s="142">
        <v>37881.0</v>
      </c>
      <c r="U233" s="140" t="s">
        <v>8667</v>
      </c>
      <c r="V233" s="140" t="s">
        <v>14536</v>
      </c>
      <c r="W233" s="140"/>
    </row>
    <row r="234" ht="22.5" customHeight="1">
      <c r="A234" s="135">
        <v>46059.140752314815</v>
      </c>
      <c r="B234" s="136" t="s">
        <v>15842</v>
      </c>
      <c r="C234" s="153"/>
      <c r="D234" s="136" t="s">
        <v>11286</v>
      </c>
      <c r="E234" s="137">
        <v>35691.0</v>
      </c>
      <c r="F234" s="136" t="s">
        <v>272</v>
      </c>
      <c r="G234" s="136" t="s">
        <v>15843</v>
      </c>
      <c r="H234" s="136" t="s">
        <v>15844</v>
      </c>
      <c r="I234" s="121" t="str">
        <f>VLOOKUP(CLEAN(F234),'4-1 World Bank Categories'!$B$4:$C$220,2,FALSE)</f>
        <v>Low income</v>
      </c>
      <c r="J234" s="136" t="s">
        <v>2388</v>
      </c>
      <c r="K234" s="136" t="s">
        <v>14507</v>
      </c>
      <c r="L234" s="136" t="s">
        <v>14508</v>
      </c>
      <c r="M234" s="136"/>
      <c r="N234" s="136"/>
      <c r="O234" s="136"/>
      <c r="P234" s="136" t="s">
        <v>14509</v>
      </c>
      <c r="Q234" s="124" t="s">
        <v>14510</v>
      </c>
      <c r="R234" s="125" t="s">
        <v>7680</v>
      </c>
      <c r="S234" s="140" t="s">
        <v>15842</v>
      </c>
      <c r="T234" s="142">
        <v>35691.0</v>
      </c>
      <c r="U234" s="140" t="s">
        <v>2388</v>
      </c>
      <c r="V234" s="140" t="s">
        <v>14536</v>
      </c>
      <c r="W234" s="140"/>
    </row>
    <row r="235" ht="22.5" customHeight="1">
      <c r="A235" s="128">
        <v>46059.6652069213</v>
      </c>
      <c r="B235" s="129" t="s">
        <v>15845</v>
      </c>
      <c r="C235" s="129" t="s">
        <v>15846</v>
      </c>
      <c r="D235" s="129" t="s">
        <v>11316</v>
      </c>
      <c r="E235" s="131">
        <v>36206.0</v>
      </c>
      <c r="F235" s="129" t="s">
        <v>272</v>
      </c>
      <c r="G235" s="129" t="s">
        <v>15847</v>
      </c>
      <c r="H235" s="129" t="s">
        <v>11682</v>
      </c>
      <c r="I235" s="121" t="str">
        <f>VLOOKUP(CLEAN(F235),'4-1 World Bank Categories'!$B$4:$C$220,2,FALSE)</f>
        <v>Low income</v>
      </c>
      <c r="J235" s="129" t="s">
        <v>2185</v>
      </c>
      <c r="K235" s="129" t="s">
        <v>14507</v>
      </c>
      <c r="L235" s="129" t="s">
        <v>14592</v>
      </c>
      <c r="M235" s="130"/>
      <c r="N235" s="129"/>
      <c r="O235" s="129"/>
      <c r="P235" s="129" t="s">
        <v>14509</v>
      </c>
      <c r="Q235" s="124" t="s">
        <v>14510</v>
      </c>
      <c r="R235" s="133" t="s">
        <v>7680</v>
      </c>
      <c r="S235" s="134">
        <v>2.56759021143E11</v>
      </c>
      <c r="T235" s="127"/>
      <c r="U235" s="127"/>
      <c r="V235" s="127"/>
      <c r="W235" s="127"/>
    </row>
    <row r="236" ht="22.5" customHeight="1">
      <c r="A236" s="135">
        <v>46062.00009259259</v>
      </c>
      <c r="B236" s="136" t="s">
        <v>15861</v>
      </c>
      <c r="C236" s="153"/>
      <c r="D236" s="136" t="s">
        <v>11286</v>
      </c>
      <c r="E236" s="137">
        <v>37860.0</v>
      </c>
      <c r="F236" s="136" t="s">
        <v>4081</v>
      </c>
      <c r="G236" s="136" t="s">
        <v>15862</v>
      </c>
      <c r="H236" s="136" t="s">
        <v>15863</v>
      </c>
      <c r="I236" s="121" t="str">
        <f>VLOOKUP(CLEAN(F236),'4-1 World Bank Categories'!$B$4:$C$220,2,FALSE)</f>
        <v>High income</v>
      </c>
      <c r="J236" s="136" t="s">
        <v>8598</v>
      </c>
      <c r="K236" s="136" t="s">
        <v>14507</v>
      </c>
      <c r="L236" s="136" t="s">
        <v>14508</v>
      </c>
      <c r="M236" s="136" t="s">
        <v>15864</v>
      </c>
      <c r="N236" s="136"/>
      <c r="O236" s="136"/>
      <c r="P236" s="136" t="s">
        <v>14509</v>
      </c>
      <c r="Q236" s="124" t="s">
        <v>14510</v>
      </c>
      <c r="R236" s="133" t="s">
        <v>14516</v>
      </c>
      <c r="S236" s="140" t="s">
        <v>8596</v>
      </c>
      <c r="T236" s="142">
        <v>37860.0</v>
      </c>
      <c r="U236" s="140" t="s">
        <v>8598</v>
      </c>
      <c r="V236" s="140" t="s">
        <v>14586</v>
      </c>
      <c r="W236" s="140"/>
    </row>
    <row r="237" ht="22.5" customHeight="1">
      <c r="A237" s="135">
        <v>46062.38748842593</v>
      </c>
      <c r="B237" s="136" t="s">
        <v>15865</v>
      </c>
      <c r="C237" s="136" t="s">
        <v>15866</v>
      </c>
      <c r="D237" s="136" t="s">
        <v>11316</v>
      </c>
      <c r="E237" s="137">
        <v>38768.0</v>
      </c>
      <c r="F237" s="136" t="s">
        <v>14434</v>
      </c>
      <c r="G237" s="136" t="s">
        <v>15867</v>
      </c>
      <c r="H237" s="136" t="s">
        <v>11682</v>
      </c>
      <c r="I237" s="121" t="str">
        <f>VLOOKUP(CLEAN(F237),'4-1 World Bank Categories'!$B$4:$C$220,2,FALSE)</f>
        <v>High income</v>
      </c>
      <c r="J237" s="136" t="s">
        <v>3951</v>
      </c>
      <c r="K237" s="136" t="s">
        <v>14512</v>
      </c>
      <c r="L237" s="136" t="s">
        <v>15672</v>
      </c>
      <c r="M237" s="136"/>
      <c r="N237" s="136"/>
      <c r="O237" s="136"/>
      <c r="P237" s="136" t="s">
        <v>14509</v>
      </c>
      <c r="Q237" s="124" t="s">
        <v>14510</v>
      </c>
      <c r="R237" s="125" t="s">
        <v>14516</v>
      </c>
      <c r="S237" s="140" t="s">
        <v>3949</v>
      </c>
      <c r="T237" s="142">
        <v>38768.0</v>
      </c>
      <c r="U237" s="140" t="s">
        <v>3951</v>
      </c>
      <c r="V237" s="140" t="s">
        <v>14586</v>
      </c>
      <c r="W237" s="140"/>
    </row>
    <row r="238" ht="22.5" customHeight="1">
      <c r="A238" s="135">
        <v>46063.25268518519</v>
      </c>
      <c r="B238" s="136" t="s">
        <v>8805</v>
      </c>
      <c r="C238" s="153"/>
      <c r="D238" s="136" t="s">
        <v>11286</v>
      </c>
      <c r="E238" s="137">
        <v>36639.0</v>
      </c>
      <c r="F238" s="136" t="s">
        <v>1275</v>
      </c>
      <c r="G238" s="136" t="s">
        <v>15868</v>
      </c>
      <c r="H238" s="136" t="s">
        <v>11682</v>
      </c>
      <c r="I238" s="121" t="str">
        <f>VLOOKUP(CLEAN(F238),'4-1 World Bank Categories'!$B$4:$C$220,2,FALSE)</f>
        <v>High income</v>
      </c>
      <c r="J238" s="136" t="s">
        <v>8807</v>
      </c>
      <c r="K238" s="136" t="s">
        <v>14507</v>
      </c>
      <c r="L238" s="136" t="s">
        <v>14508</v>
      </c>
      <c r="M238" s="136"/>
      <c r="N238" s="136"/>
      <c r="O238" s="136"/>
      <c r="P238" s="136" t="s">
        <v>14509</v>
      </c>
      <c r="Q238" s="124" t="s">
        <v>14510</v>
      </c>
      <c r="R238" s="133" t="s">
        <v>14516</v>
      </c>
      <c r="S238" s="140" t="s">
        <v>8805</v>
      </c>
      <c r="T238" s="142">
        <v>36639.0</v>
      </c>
      <c r="U238" s="140" t="s">
        <v>8807</v>
      </c>
      <c r="V238" s="140" t="s">
        <v>14536</v>
      </c>
      <c r="W238" s="140"/>
    </row>
    <row r="239" ht="22.5" customHeight="1">
      <c r="A239" s="161">
        <v>46063.82482638889</v>
      </c>
      <c r="B239" s="162" t="s">
        <v>15869</v>
      </c>
      <c r="C239" s="163"/>
      <c r="D239" s="162" t="s">
        <v>11286</v>
      </c>
      <c r="E239" s="164">
        <v>36791.0</v>
      </c>
      <c r="F239" s="136" t="s">
        <v>272</v>
      </c>
      <c r="G239" s="162" t="s">
        <v>15870</v>
      </c>
      <c r="H239" s="162" t="s">
        <v>15871</v>
      </c>
      <c r="I239" s="121" t="str">
        <f>VLOOKUP(CLEAN(F239),'4-1 World Bank Categories'!$B$4:$C$220,2,FALSE)</f>
        <v>Low income</v>
      </c>
      <c r="J239" s="162" t="s">
        <v>2975</v>
      </c>
      <c r="K239" s="162" t="s">
        <v>14512</v>
      </c>
      <c r="L239" s="162" t="s">
        <v>14508</v>
      </c>
      <c r="M239" s="162"/>
      <c r="N239" s="162"/>
      <c r="O239" s="162"/>
      <c r="P239" s="162" t="s">
        <v>14509</v>
      </c>
      <c r="Q239" s="124" t="s">
        <v>14510</v>
      </c>
      <c r="R239" s="125" t="s">
        <v>7680</v>
      </c>
      <c r="S239" s="140" t="s">
        <v>15869</v>
      </c>
      <c r="T239" s="142">
        <v>36791.0</v>
      </c>
      <c r="U239" s="140" t="s">
        <v>2975</v>
      </c>
      <c r="V239" s="140" t="s">
        <v>14536</v>
      </c>
      <c r="W239" s="140"/>
    </row>
    <row r="240" ht="22.5" customHeight="1">
      <c r="A240" s="135">
        <v>46064.68949074074</v>
      </c>
      <c r="B240" s="136" t="s">
        <v>8301</v>
      </c>
      <c r="C240" s="136" t="s">
        <v>15872</v>
      </c>
      <c r="D240" s="136" t="s">
        <v>11286</v>
      </c>
      <c r="E240" s="137">
        <v>38027.0</v>
      </c>
      <c r="F240" s="136" t="s">
        <v>14434</v>
      </c>
      <c r="G240" s="136" t="s">
        <v>15873</v>
      </c>
      <c r="H240" s="136" t="s">
        <v>15874</v>
      </c>
      <c r="I240" s="121" t="str">
        <f>VLOOKUP(CLEAN(F240),'4-1 World Bank Categories'!$B$4:$C$220,2,FALSE)</f>
        <v>High income</v>
      </c>
      <c r="J240" s="136" t="s">
        <v>8303</v>
      </c>
      <c r="K240" s="136" t="s">
        <v>14507</v>
      </c>
      <c r="L240" s="136" t="s">
        <v>14508</v>
      </c>
      <c r="M240" s="156"/>
      <c r="N240" s="136"/>
      <c r="O240" s="136"/>
      <c r="P240" s="136" t="s">
        <v>14509</v>
      </c>
      <c r="Q240" s="124" t="s">
        <v>14510</v>
      </c>
      <c r="R240" s="133" t="s">
        <v>14516</v>
      </c>
      <c r="S240" s="140" t="s">
        <v>8301</v>
      </c>
      <c r="T240" s="142">
        <v>38027.0</v>
      </c>
      <c r="U240" s="140" t="s">
        <v>8303</v>
      </c>
      <c r="V240" s="140" t="s">
        <v>14536</v>
      </c>
      <c r="W240" s="140"/>
    </row>
    <row r="241" ht="22.5" customHeight="1">
      <c r="A241" s="120">
        <v>46065.8362028125</v>
      </c>
      <c r="B241" s="121" t="s">
        <v>6293</v>
      </c>
      <c r="C241" s="122"/>
      <c r="D241" s="121" t="s">
        <v>11286</v>
      </c>
      <c r="E241" s="123">
        <v>37501.0</v>
      </c>
      <c r="F241" s="121" t="s">
        <v>1275</v>
      </c>
      <c r="G241" s="121" t="s">
        <v>15879</v>
      </c>
      <c r="H241" s="129" t="s">
        <v>11682</v>
      </c>
      <c r="I241" s="121" t="str">
        <f>VLOOKUP(CLEAN(F241),'4-1 World Bank Categories'!$B$4:$C$220,2,FALSE)</f>
        <v>High income</v>
      </c>
      <c r="J241" s="129" t="s">
        <v>6295</v>
      </c>
      <c r="K241" s="129" t="s">
        <v>14507</v>
      </c>
      <c r="L241" s="129" t="s">
        <v>14592</v>
      </c>
      <c r="M241" s="130"/>
      <c r="N241" s="129"/>
      <c r="O241" s="129"/>
      <c r="P241" s="129" t="s">
        <v>14509</v>
      </c>
      <c r="Q241" s="124" t="s">
        <v>14510</v>
      </c>
      <c r="R241" s="125" t="s">
        <v>14516</v>
      </c>
      <c r="S241" s="134" t="s">
        <v>6293</v>
      </c>
      <c r="T241" s="127"/>
      <c r="U241" s="127"/>
      <c r="V241" s="127"/>
      <c r="W241" s="127"/>
    </row>
    <row r="242" ht="22.5" customHeight="1">
      <c r="A242" s="135">
        <v>46072.00960648148</v>
      </c>
      <c r="B242" s="136" t="s">
        <v>6941</v>
      </c>
      <c r="C242" s="153"/>
      <c r="D242" s="136" t="s">
        <v>11316</v>
      </c>
      <c r="E242" s="137">
        <v>35333.0</v>
      </c>
      <c r="F242" s="136" t="s">
        <v>4106</v>
      </c>
      <c r="G242" s="136" t="s">
        <v>15887</v>
      </c>
      <c r="H242" s="136" t="s">
        <v>15888</v>
      </c>
      <c r="I242" s="121" t="str">
        <f>VLOOKUP(CLEAN(F242),'4-1 World Bank Categories'!$B$4:$C$220,2,FALSE)</f>
        <v>Middle income</v>
      </c>
      <c r="J242" s="136" t="s">
        <v>6943</v>
      </c>
      <c r="K242" s="136" t="s">
        <v>14507</v>
      </c>
      <c r="L242" s="136" t="s">
        <v>14508</v>
      </c>
      <c r="M242" s="136"/>
      <c r="N242" s="136"/>
      <c r="O242" s="136"/>
      <c r="P242" s="136" t="s">
        <v>14509</v>
      </c>
      <c r="Q242" s="124" t="s">
        <v>14510</v>
      </c>
      <c r="R242" s="125" t="s">
        <v>7680</v>
      </c>
      <c r="S242" s="140" t="s">
        <v>6941</v>
      </c>
      <c r="T242" s="142">
        <v>35333.0</v>
      </c>
      <c r="U242" s="140" t="s">
        <v>6943</v>
      </c>
      <c r="V242" s="140" t="s">
        <v>14536</v>
      </c>
      <c r="W242" s="140"/>
    </row>
    <row r="243" ht="22.5" customHeight="1">
      <c r="A243" s="135">
        <v>46074.74549768519</v>
      </c>
      <c r="B243" s="136" t="s">
        <v>8695</v>
      </c>
      <c r="C243" s="136" t="s">
        <v>15889</v>
      </c>
      <c r="D243" s="136" t="s">
        <v>11286</v>
      </c>
      <c r="E243" s="137">
        <v>36615.0</v>
      </c>
      <c r="F243" s="136" t="s">
        <v>14434</v>
      </c>
      <c r="G243" s="136" t="s">
        <v>15890</v>
      </c>
      <c r="H243" s="136" t="s">
        <v>7454</v>
      </c>
      <c r="I243" s="121" t="str">
        <f>VLOOKUP(CLEAN(F243),'4-1 World Bank Categories'!$B$4:$C$220,2,FALSE)</f>
        <v>High income</v>
      </c>
      <c r="J243" s="136" t="s">
        <v>15891</v>
      </c>
      <c r="K243" s="136" t="s">
        <v>14507</v>
      </c>
      <c r="L243" s="136" t="s">
        <v>14508</v>
      </c>
      <c r="M243" s="136"/>
      <c r="N243" s="136"/>
      <c r="O243" s="136"/>
      <c r="P243" s="136" t="s">
        <v>14509</v>
      </c>
      <c r="Q243" s="124" t="s">
        <v>14510</v>
      </c>
      <c r="R243" s="133" t="s">
        <v>14516</v>
      </c>
      <c r="S243" s="140"/>
      <c r="T243" s="141"/>
      <c r="U243" s="140"/>
      <c r="V243" s="140"/>
      <c r="W243" s="140"/>
    </row>
    <row r="244" ht="22.5" customHeight="1">
      <c r="A244" s="135">
        <v>46074.767384259256</v>
      </c>
      <c r="B244" s="136" t="s">
        <v>8946</v>
      </c>
      <c r="C244" s="136" t="s">
        <v>15892</v>
      </c>
      <c r="D244" s="136" t="s">
        <v>11286</v>
      </c>
      <c r="E244" s="137">
        <v>37797.0</v>
      </c>
      <c r="F244" s="136" t="s">
        <v>14434</v>
      </c>
      <c r="G244" s="136" t="s">
        <v>15893</v>
      </c>
      <c r="H244" s="136" t="s">
        <v>7454</v>
      </c>
      <c r="I244" s="121" t="str">
        <f>VLOOKUP(CLEAN(F244),'4-1 World Bank Categories'!$B$4:$C$220,2,FALSE)</f>
        <v>High income</v>
      </c>
      <c r="J244" s="136" t="s">
        <v>8948</v>
      </c>
      <c r="K244" s="136" t="s">
        <v>14507</v>
      </c>
      <c r="L244" s="136" t="s">
        <v>14508</v>
      </c>
      <c r="M244" s="136"/>
      <c r="N244" s="136"/>
      <c r="O244" s="136"/>
      <c r="P244" s="136" t="s">
        <v>14509</v>
      </c>
      <c r="Q244" s="124" t="s">
        <v>14510</v>
      </c>
      <c r="R244" s="125" t="s">
        <v>14516</v>
      </c>
      <c r="S244" s="140" t="s">
        <v>8946</v>
      </c>
      <c r="T244" s="142">
        <v>37797.0</v>
      </c>
      <c r="U244" s="140" t="s">
        <v>8948</v>
      </c>
      <c r="V244" s="140" t="s">
        <v>14536</v>
      </c>
      <c r="W244" s="140"/>
    </row>
    <row r="245" ht="22.5" customHeight="1">
      <c r="A245" s="135">
        <v>46076.79355324074</v>
      </c>
      <c r="B245" s="136" t="s">
        <v>15894</v>
      </c>
      <c r="C245" s="153"/>
      <c r="D245" s="136" t="s">
        <v>11286</v>
      </c>
      <c r="E245" s="137">
        <v>36175.0</v>
      </c>
      <c r="F245" s="136" t="s">
        <v>132</v>
      </c>
      <c r="G245" s="136" t="s">
        <v>15895</v>
      </c>
      <c r="H245" s="136" t="s">
        <v>15896</v>
      </c>
      <c r="I245" s="121" t="str">
        <f>VLOOKUP(CLEAN(F245),'4-1 World Bank Categories'!$B$4:$C$220,2,FALSE)</f>
        <v>Middle income</v>
      </c>
      <c r="J245" s="136" t="s">
        <v>10138</v>
      </c>
      <c r="K245" s="136" t="s">
        <v>14507</v>
      </c>
      <c r="L245" s="136" t="s">
        <v>14508</v>
      </c>
      <c r="M245" s="136"/>
      <c r="N245" s="136"/>
      <c r="O245" s="136"/>
      <c r="P245" s="136" t="s">
        <v>14509</v>
      </c>
      <c r="Q245" s="124" t="s">
        <v>14510</v>
      </c>
      <c r="R245" s="125" t="s">
        <v>14516</v>
      </c>
      <c r="S245" s="140" t="s">
        <v>15897</v>
      </c>
      <c r="T245" s="141"/>
      <c r="U245" s="140"/>
      <c r="V245" s="140"/>
      <c r="W245" s="140"/>
    </row>
    <row r="246" ht="22.5" customHeight="1">
      <c r="A246" s="135">
        <v>46078.31407407407</v>
      </c>
      <c r="B246" s="136" t="s">
        <v>7118</v>
      </c>
      <c r="C246" s="136" t="s">
        <v>15898</v>
      </c>
      <c r="D246" s="136" t="s">
        <v>11286</v>
      </c>
      <c r="E246" s="137">
        <v>37677.0</v>
      </c>
      <c r="F246" s="136" t="s">
        <v>971</v>
      </c>
      <c r="G246" s="136" t="s">
        <v>15899</v>
      </c>
      <c r="H246" s="136" t="s">
        <v>15900</v>
      </c>
      <c r="I246" s="121" t="str">
        <f>VLOOKUP(CLEAN(F246),'4-1 World Bank Categories'!$B$4:$C$220,2,FALSE)</f>
        <v>High income</v>
      </c>
      <c r="J246" s="136" t="s">
        <v>15901</v>
      </c>
      <c r="K246" s="136" t="s">
        <v>14507</v>
      </c>
      <c r="L246" s="136" t="s">
        <v>14508</v>
      </c>
      <c r="M246" s="136"/>
      <c r="N246" s="136"/>
      <c r="O246" s="136"/>
      <c r="P246" s="136" t="s">
        <v>14509</v>
      </c>
      <c r="Q246" s="124" t="s">
        <v>14510</v>
      </c>
      <c r="R246" s="133" t="s">
        <v>14516</v>
      </c>
      <c r="S246" s="140" t="s">
        <v>7118</v>
      </c>
      <c r="T246" s="142">
        <v>45713.0</v>
      </c>
      <c r="U246" s="140" t="s">
        <v>7119</v>
      </c>
      <c r="V246" s="140" t="s">
        <v>14643</v>
      </c>
      <c r="W246" s="140"/>
    </row>
    <row r="247" ht="22.5" customHeight="1">
      <c r="A247" s="135">
        <v>46078.31497685185</v>
      </c>
      <c r="B247" s="136" t="s">
        <v>7105</v>
      </c>
      <c r="C247" s="153"/>
      <c r="D247" s="136" t="s">
        <v>11286</v>
      </c>
      <c r="E247" s="137">
        <v>37871.0</v>
      </c>
      <c r="F247" s="136" t="s">
        <v>971</v>
      </c>
      <c r="G247" s="136" t="s">
        <v>15902</v>
      </c>
      <c r="H247" s="136" t="s">
        <v>15903</v>
      </c>
      <c r="I247" s="121" t="str">
        <f>VLOOKUP(CLEAN(F247),'4-1 World Bank Categories'!$B$4:$C$220,2,FALSE)</f>
        <v>High income</v>
      </c>
      <c r="J247" s="136" t="s">
        <v>7107</v>
      </c>
      <c r="K247" s="136" t="s">
        <v>14507</v>
      </c>
      <c r="L247" s="136" t="s">
        <v>14508</v>
      </c>
      <c r="M247" s="136"/>
      <c r="N247" s="136"/>
      <c r="O247" s="136"/>
      <c r="P247" s="136" t="s">
        <v>14509</v>
      </c>
      <c r="Q247" s="124" t="s">
        <v>14510</v>
      </c>
      <c r="R247" s="125" t="s">
        <v>14516</v>
      </c>
      <c r="S247" s="140" t="s">
        <v>7105</v>
      </c>
      <c r="T247" s="142">
        <v>37871.0</v>
      </c>
      <c r="U247" s="140" t="s">
        <v>7107</v>
      </c>
      <c r="V247" s="140" t="s">
        <v>14536</v>
      </c>
      <c r="W247" s="140"/>
    </row>
    <row r="248" ht="22.5" customHeight="1">
      <c r="A248" s="120">
        <v>46078.702383587966</v>
      </c>
      <c r="B248" s="121" t="s">
        <v>15904</v>
      </c>
      <c r="C248" s="121" t="s">
        <v>15905</v>
      </c>
      <c r="D248" s="121" t="s">
        <v>11286</v>
      </c>
      <c r="E248" s="123">
        <v>39050.0</v>
      </c>
      <c r="F248" s="121" t="s">
        <v>14434</v>
      </c>
      <c r="G248" s="121" t="s">
        <v>15906</v>
      </c>
      <c r="H248" s="121" t="s">
        <v>11682</v>
      </c>
      <c r="I248" s="121" t="str">
        <f>VLOOKUP(CLEAN(F248),'4-1 World Bank Categories'!$B$4:$C$220,2,FALSE)</f>
        <v>High income</v>
      </c>
      <c r="J248" s="121" t="s">
        <v>6553</v>
      </c>
      <c r="K248" s="121" t="s">
        <v>14507</v>
      </c>
      <c r="L248" s="121" t="s">
        <v>14508</v>
      </c>
      <c r="M248" s="122"/>
      <c r="N248" s="121"/>
      <c r="O248" s="121"/>
      <c r="P248" s="121" t="s">
        <v>14509</v>
      </c>
      <c r="Q248" s="124" t="s">
        <v>14510</v>
      </c>
      <c r="R248" s="133" t="s">
        <v>14516</v>
      </c>
      <c r="S248" s="126" t="s">
        <v>6551</v>
      </c>
      <c r="T248" s="127"/>
      <c r="U248" s="127"/>
      <c r="V248" s="127"/>
      <c r="W248" s="127"/>
    </row>
    <row r="249" ht="22.5" customHeight="1">
      <c r="A249" s="143">
        <v>46078.702731481484</v>
      </c>
      <c r="B249" s="144" t="s">
        <v>15907</v>
      </c>
      <c r="C249" s="144" t="s">
        <v>15908</v>
      </c>
      <c r="D249" s="144" t="s">
        <v>11286</v>
      </c>
      <c r="E249" s="145">
        <v>35435.0</v>
      </c>
      <c r="F249" s="144" t="s">
        <v>14434</v>
      </c>
      <c r="G249" s="144" t="s">
        <v>15909</v>
      </c>
      <c r="H249" s="144" t="s">
        <v>7454</v>
      </c>
      <c r="I249" s="121" t="str">
        <f>VLOOKUP(CLEAN(F249),'4-1 World Bank Categories'!$B$4:$C$220,2,FALSE)</f>
        <v>High income</v>
      </c>
      <c r="J249" s="144" t="s">
        <v>8869</v>
      </c>
      <c r="K249" s="144" t="s">
        <v>14507</v>
      </c>
      <c r="L249" s="144" t="s">
        <v>14508</v>
      </c>
      <c r="M249" s="144"/>
      <c r="N249" s="144"/>
      <c r="O249" s="144"/>
      <c r="P249" s="144" t="s">
        <v>14509</v>
      </c>
      <c r="Q249" s="124" t="s">
        <v>14510</v>
      </c>
      <c r="R249" s="125" t="s">
        <v>14516</v>
      </c>
      <c r="S249" s="140" t="s">
        <v>8868</v>
      </c>
      <c r="T249" s="142">
        <v>35435.0</v>
      </c>
      <c r="U249" s="140" t="s">
        <v>8869</v>
      </c>
      <c r="V249" s="140" t="s">
        <v>14586</v>
      </c>
      <c r="W249" s="140"/>
    </row>
    <row r="250" ht="22.5" customHeight="1">
      <c r="A250" s="135">
        <v>46078.702835648146</v>
      </c>
      <c r="B250" s="136" t="s">
        <v>15910</v>
      </c>
      <c r="C250" s="136" t="s">
        <v>9583</v>
      </c>
      <c r="D250" s="136" t="s">
        <v>11286</v>
      </c>
      <c r="E250" s="137">
        <v>37575.0</v>
      </c>
      <c r="F250" s="136" t="s">
        <v>14434</v>
      </c>
      <c r="G250" s="136" t="s">
        <v>15911</v>
      </c>
      <c r="H250" s="136" t="s">
        <v>11682</v>
      </c>
      <c r="I250" s="121" t="str">
        <f>VLOOKUP(CLEAN(F250),'4-1 World Bank Categories'!$B$4:$C$220,2,FALSE)</f>
        <v>High income</v>
      </c>
      <c r="J250" s="136" t="s">
        <v>9584</v>
      </c>
      <c r="K250" s="136" t="s">
        <v>14512</v>
      </c>
      <c r="L250" s="136" t="s">
        <v>14592</v>
      </c>
      <c r="M250" s="136"/>
      <c r="N250" s="136"/>
      <c r="O250" s="136"/>
      <c r="P250" s="136" t="s">
        <v>14509</v>
      </c>
      <c r="Q250" s="124" t="s">
        <v>14510</v>
      </c>
      <c r="R250" s="133" t="s">
        <v>14516</v>
      </c>
      <c r="S250" s="140" t="s">
        <v>9583</v>
      </c>
      <c r="T250" s="142">
        <v>37575.0</v>
      </c>
      <c r="U250" s="140" t="s">
        <v>9584</v>
      </c>
      <c r="V250" s="140" t="s">
        <v>14783</v>
      </c>
      <c r="W250" s="140"/>
    </row>
    <row r="251" ht="22.5" customHeight="1">
      <c r="A251" s="161">
        <v>46078.70346064815</v>
      </c>
      <c r="B251" s="162" t="s">
        <v>8686</v>
      </c>
      <c r="C251" s="162" t="s">
        <v>15912</v>
      </c>
      <c r="D251" s="162" t="s">
        <v>11286</v>
      </c>
      <c r="E251" s="164">
        <v>38292.0</v>
      </c>
      <c r="F251" s="162" t="s">
        <v>14434</v>
      </c>
      <c r="G251" s="162" t="s">
        <v>15913</v>
      </c>
      <c r="H251" s="162" t="s">
        <v>11682</v>
      </c>
      <c r="I251" s="121" t="str">
        <f>VLOOKUP(CLEAN(F251),'4-1 World Bank Categories'!$B$4:$C$220,2,FALSE)</f>
        <v>High income</v>
      </c>
      <c r="J251" s="162" t="s">
        <v>8688</v>
      </c>
      <c r="K251" s="162" t="s">
        <v>14507</v>
      </c>
      <c r="L251" s="162" t="s">
        <v>14508</v>
      </c>
      <c r="M251" s="162"/>
      <c r="N251" s="162"/>
      <c r="O251" s="162"/>
      <c r="P251" s="162" t="s">
        <v>14509</v>
      </c>
      <c r="Q251" s="124" t="s">
        <v>14510</v>
      </c>
      <c r="R251" s="125" t="s">
        <v>14516</v>
      </c>
      <c r="S251" s="140" t="s">
        <v>8686</v>
      </c>
      <c r="T251" s="142">
        <v>38292.0</v>
      </c>
      <c r="U251" s="140" t="s">
        <v>8688</v>
      </c>
      <c r="V251" s="140" t="s">
        <v>14536</v>
      </c>
      <c r="W251" s="140"/>
    </row>
    <row r="252" ht="22.5" customHeight="1">
      <c r="A252" s="135">
        <v>46078.70528935185</v>
      </c>
      <c r="B252" s="136" t="s">
        <v>15914</v>
      </c>
      <c r="C252" s="136" t="s">
        <v>15915</v>
      </c>
      <c r="D252" s="136" t="s">
        <v>11286</v>
      </c>
      <c r="E252" s="137">
        <v>38464.0</v>
      </c>
      <c r="F252" s="136" t="s">
        <v>14434</v>
      </c>
      <c r="G252" s="136" t="s">
        <v>15916</v>
      </c>
      <c r="H252" s="136" t="s">
        <v>7454</v>
      </c>
      <c r="I252" s="121" t="str">
        <f>VLOOKUP(CLEAN(F252),'4-1 World Bank Categories'!$B$4:$C$220,2,FALSE)</f>
        <v>High income</v>
      </c>
      <c r="J252" s="136" t="s">
        <v>9425</v>
      </c>
      <c r="K252" s="136" t="s">
        <v>14512</v>
      </c>
      <c r="L252" s="136" t="s">
        <v>14876</v>
      </c>
      <c r="M252" s="136"/>
      <c r="N252" s="136"/>
      <c r="O252" s="136"/>
      <c r="P252" s="136" t="s">
        <v>14509</v>
      </c>
      <c r="Q252" s="124" t="s">
        <v>14510</v>
      </c>
      <c r="R252" s="133" t="s">
        <v>14516</v>
      </c>
      <c r="S252" s="140" t="s">
        <v>9423</v>
      </c>
      <c r="T252" s="142">
        <v>38464.0</v>
      </c>
      <c r="U252" s="140" t="s">
        <v>9425</v>
      </c>
      <c r="V252" s="140" t="s">
        <v>14586</v>
      </c>
      <c r="W252" s="140"/>
    </row>
    <row r="253" ht="22.5" customHeight="1">
      <c r="A253" s="135">
        <v>46078.70622685185</v>
      </c>
      <c r="B253" s="136" t="s">
        <v>15917</v>
      </c>
      <c r="C253" s="136" t="s">
        <v>15918</v>
      </c>
      <c r="D253" s="136" t="s">
        <v>11286</v>
      </c>
      <c r="E253" s="137">
        <v>38386.0</v>
      </c>
      <c r="F253" s="136" t="s">
        <v>14434</v>
      </c>
      <c r="G253" s="136" t="s">
        <v>15919</v>
      </c>
      <c r="H253" s="136" t="s">
        <v>7454</v>
      </c>
      <c r="I253" s="121" t="str">
        <f>VLOOKUP(CLEAN(F253),'4-1 World Bank Categories'!$B$4:$C$220,2,FALSE)</f>
        <v>High income</v>
      </c>
      <c r="J253" s="136" t="s">
        <v>8545</v>
      </c>
      <c r="K253" s="136" t="s">
        <v>14512</v>
      </c>
      <c r="L253" s="136" t="s">
        <v>14585</v>
      </c>
      <c r="M253" s="136"/>
      <c r="N253" s="136"/>
      <c r="O253" s="136"/>
      <c r="P253" s="136" t="s">
        <v>14509</v>
      </c>
      <c r="Q253" s="124" t="s">
        <v>14510</v>
      </c>
      <c r="R253" s="125" t="s">
        <v>14516</v>
      </c>
      <c r="S253" s="140" t="s">
        <v>8543</v>
      </c>
      <c r="T253" s="142">
        <v>38386.0</v>
      </c>
      <c r="U253" s="140" t="s">
        <v>8545</v>
      </c>
      <c r="V253" s="140" t="s">
        <v>14586</v>
      </c>
      <c r="W253" s="140"/>
    </row>
    <row r="254" ht="22.5" customHeight="1">
      <c r="A254" s="135">
        <v>46078.710069444445</v>
      </c>
      <c r="B254" s="136" t="s">
        <v>15920</v>
      </c>
      <c r="C254" s="136" t="s">
        <v>15921</v>
      </c>
      <c r="D254" s="136" t="s">
        <v>11286</v>
      </c>
      <c r="E254" s="137">
        <v>37657.0</v>
      </c>
      <c r="F254" s="136" t="s">
        <v>14434</v>
      </c>
      <c r="G254" s="136" t="s">
        <v>15922</v>
      </c>
      <c r="H254" s="136" t="s">
        <v>12050</v>
      </c>
      <c r="I254" s="121" t="str">
        <f>VLOOKUP(CLEAN(F254),'4-1 World Bank Categories'!$B$4:$C$220,2,FALSE)</f>
        <v>High income</v>
      </c>
      <c r="J254" s="136" t="s">
        <v>6654</v>
      </c>
      <c r="K254" s="136" t="s">
        <v>14512</v>
      </c>
      <c r="L254" s="136" t="s">
        <v>15672</v>
      </c>
      <c r="M254" s="136"/>
      <c r="N254" s="136"/>
      <c r="O254" s="136"/>
      <c r="P254" s="136" t="s">
        <v>14509</v>
      </c>
      <c r="Q254" s="124" t="s">
        <v>14510</v>
      </c>
      <c r="R254" s="133" t="s">
        <v>14516</v>
      </c>
      <c r="S254" s="140" t="s">
        <v>6652</v>
      </c>
      <c r="T254" s="142">
        <v>37657.0</v>
      </c>
      <c r="U254" s="140" t="s">
        <v>6654</v>
      </c>
      <c r="V254" s="140" t="s">
        <v>14586</v>
      </c>
      <c r="W254" s="140"/>
    </row>
    <row r="255" ht="22.5" customHeight="1">
      <c r="A255" s="135">
        <v>46078.7109837963</v>
      </c>
      <c r="B255" s="136" t="s">
        <v>15923</v>
      </c>
      <c r="C255" s="136" t="s">
        <v>15924</v>
      </c>
      <c r="D255" s="136" t="s">
        <v>11286</v>
      </c>
      <c r="E255" s="137">
        <v>36664.0</v>
      </c>
      <c r="F255" s="136" t="s">
        <v>14434</v>
      </c>
      <c r="G255" s="136" t="s">
        <v>15925</v>
      </c>
      <c r="H255" s="136" t="s">
        <v>7454</v>
      </c>
      <c r="I255" s="121" t="str">
        <f>VLOOKUP(CLEAN(F255),'4-1 World Bank Categories'!$B$4:$C$220,2,FALSE)</f>
        <v>High income</v>
      </c>
      <c r="J255" s="136" t="s">
        <v>7979</v>
      </c>
      <c r="K255" s="136" t="s">
        <v>14512</v>
      </c>
      <c r="L255" s="136" t="s">
        <v>14876</v>
      </c>
      <c r="M255" s="136"/>
      <c r="N255" s="136"/>
      <c r="O255" s="136"/>
      <c r="P255" s="136" t="s">
        <v>14509</v>
      </c>
      <c r="Q255" s="124" t="s">
        <v>14510</v>
      </c>
      <c r="R255" s="125" t="s">
        <v>14516</v>
      </c>
      <c r="S255" s="140" t="s">
        <v>7977</v>
      </c>
      <c r="T255" s="142">
        <v>36664.0</v>
      </c>
      <c r="U255" s="140" t="s">
        <v>7979</v>
      </c>
      <c r="V255" s="140" t="s">
        <v>14536</v>
      </c>
      <c r="W255" s="140"/>
    </row>
    <row r="256" ht="22.5" customHeight="1">
      <c r="A256" s="143">
        <v>46078.71152777778</v>
      </c>
      <c r="B256" s="144" t="s">
        <v>15926</v>
      </c>
      <c r="C256" s="144" t="s">
        <v>15927</v>
      </c>
      <c r="D256" s="144" t="s">
        <v>11286</v>
      </c>
      <c r="E256" s="145">
        <v>37132.0</v>
      </c>
      <c r="F256" s="144" t="s">
        <v>14434</v>
      </c>
      <c r="G256" s="144" t="s">
        <v>15928</v>
      </c>
      <c r="H256" s="144" t="s">
        <v>11682</v>
      </c>
      <c r="I256" s="121" t="str">
        <f>VLOOKUP(CLEAN(F256),'4-1 World Bank Categories'!$B$4:$C$220,2,FALSE)</f>
        <v>High income</v>
      </c>
      <c r="J256" s="144" t="s">
        <v>8887</v>
      </c>
      <c r="K256" s="144" t="s">
        <v>14507</v>
      </c>
      <c r="L256" s="144" t="s">
        <v>14508</v>
      </c>
      <c r="M256" s="144"/>
      <c r="N256" s="144"/>
      <c r="O256" s="144"/>
      <c r="P256" s="144" t="s">
        <v>14509</v>
      </c>
      <c r="Q256" s="124" t="s">
        <v>14510</v>
      </c>
      <c r="R256" s="133" t="s">
        <v>14516</v>
      </c>
      <c r="S256" s="140" t="s">
        <v>8885</v>
      </c>
      <c r="T256" s="142">
        <v>37132.0</v>
      </c>
      <c r="U256" s="140" t="s">
        <v>8887</v>
      </c>
      <c r="V256" s="140" t="s">
        <v>15198</v>
      </c>
      <c r="W256" s="140"/>
    </row>
    <row r="257" ht="22.5" customHeight="1">
      <c r="A257" s="143">
        <v>46078.71252314815</v>
      </c>
      <c r="B257" s="144" t="s">
        <v>15929</v>
      </c>
      <c r="C257" s="144" t="s">
        <v>15930</v>
      </c>
      <c r="D257" s="144" t="s">
        <v>11316</v>
      </c>
      <c r="E257" s="145">
        <v>37221.0</v>
      </c>
      <c r="F257" s="144" t="s">
        <v>14434</v>
      </c>
      <c r="G257" s="144" t="s">
        <v>15931</v>
      </c>
      <c r="H257" s="144" t="s">
        <v>11682</v>
      </c>
      <c r="I257" s="121" t="str">
        <f>VLOOKUP(CLEAN(F257),'4-1 World Bank Categories'!$B$4:$C$220,2,FALSE)</f>
        <v>High income</v>
      </c>
      <c r="J257" s="144" t="s">
        <v>8890</v>
      </c>
      <c r="K257" s="144" t="s">
        <v>14507</v>
      </c>
      <c r="L257" s="144" t="s">
        <v>14508</v>
      </c>
      <c r="M257" s="144"/>
      <c r="N257" s="144"/>
      <c r="O257" s="144"/>
      <c r="P257" s="144" t="s">
        <v>14509</v>
      </c>
      <c r="Q257" s="124" t="s">
        <v>14510</v>
      </c>
      <c r="R257" s="125" t="s">
        <v>14516</v>
      </c>
      <c r="S257" s="140" t="s">
        <v>8888</v>
      </c>
      <c r="T257" s="142">
        <v>37221.0</v>
      </c>
      <c r="U257" s="140" t="s">
        <v>8890</v>
      </c>
      <c r="V257" s="140" t="s">
        <v>14586</v>
      </c>
      <c r="W257" s="140"/>
    </row>
    <row r="258" ht="22.5" customHeight="1">
      <c r="A258" s="135">
        <v>46078.71550925926</v>
      </c>
      <c r="B258" s="136" t="s">
        <v>15932</v>
      </c>
      <c r="C258" s="136" t="s">
        <v>15933</v>
      </c>
      <c r="D258" s="136" t="s">
        <v>11286</v>
      </c>
      <c r="E258" s="137">
        <v>38323.0</v>
      </c>
      <c r="F258" s="136" t="s">
        <v>14434</v>
      </c>
      <c r="G258" s="136" t="s">
        <v>15934</v>
      </c>
      <c r="H258" s="136" t="s">
        <v>11682</v>
      </c>
      <c r="I258" s="121" t="str">
        <f>VLOOKUP(CLEAN(F258),'4-1 World Bank Categories'!$B$4:$C$220,2,FALSE)</f>
        <v>High income</v>
      </c>
      <c r="J258" s="136" t="s">
        <v>8877</v>
      </c>
      <c r="K258" s="136" t="s">
        <v>14507</v>
      </c>
      <c r="L258" s="136" t="s">
        <v>14508</v>
      </c>
      <c r="M258" s="136"/>
      <c r="N258" s="136"/>
      <c r="O258" s="136"/>
      <c r="P258" s="136" t="s">
        <v>14509</v>
      </c>
      <c r="Q258" s="124" t="s">
        <v>14510</v>
      </c>
      <c r="R258" s="133" t="s">
        <v>14516</v>
      </c>
      <c r="S258" s="140" t="s">
        <v>8875</v>
      </c>
      <c r="T258" s="142">
        <v>38323.0</v>
      </c>
      <c r="U258" s="140" t="s">
        <v>8877</v>
      </c>
      <c r="V258" s="140" t="s">
        <v>14586</v>
      </c>
      <c r="W258" s="140"/>
    </row>
    <row r="259" ht="22.5" customHeight="1">
      <c r="A259" s="135">
        <v>46078.71642361111</v>
      </c>
      <c r="B259" s="136" t="s">
        <v>8724</v>
      </c>
      <c r="C259" s="136" t="s">
        <v>15935</v>
      </c>
      <c r="D259" s="136" t="s">
        <v>11286</v>
      </c>
      <c r="E259" s="137">
        <v>35839.0</v>
      </c>
      <c r="F259" s="136" t="s">
        <v>14434</v>
      </c>
      <c r="G259" s="136" t="s">
        <v>15936</v>
      </c>
      <c r="H259" s="136" t="s">
        <v>15937</v>
      </c>
      <c r="I259" s="121" t="str">
        <f>VLOOKUP(CLEAN(F259),'4-1 World Bank Categories'!$B$4:$C$220,2,FALSE)</f>
        <v>High income</v>
      </c>
      <c r="J259" s="136" t="s">
        <v>8725</v>
      </c>
      <c r="K259" s="136" t="s">
        <v>14507</v>
      </c>
      <c r="L259" s="136" t="s">
        <v>14508</v>
      </c>
      <c r="M259" s="136"/>
      <c r="N259" s="136"/>
      <c r="O259" s="136"/>
      <c r="P259" s="136" t="s">
        <v>14509</v>
      </c>
      <c r="Q259" s="124" t="s">
        <v>14510</v>
      </c>
      <c r="R259" s="125" t="s">
        <v>14516</v>
      </c>
      <c r="S259" s="140" t="s">
        <v>8724</v>
      </c>
      <c r="T259" s="142">
        <v>35839.0</v>
      </c>
      <c r="U259" s="140" t="s">
        <v>8725</v>
      </c>
      <c r="V259" s="140" t="s">
        <v>14536</v>
      </c>
      <c r="W259" s="140"/>
    </row>
    <row r="260" ht="22.5" customHeight="1">
      <c r="A260" s="135">
        <v>46078.71958333333</v>
      </c>
      <c r="B260" s="136" t="s">
        <v>9044</v>
      </c>
      <c r="C260" s="136" t="s">
        <v>15938</v>
      </c>
      <c r="D260" s="136" t="s">
        <v>11286</v>
      </c>
      <c r="E260" s="137">
        <v>37390.0</v>
      </c>
      <c r="F260" s="136" t="s">
        <v>14434</v>
      </c>
      <c r="G260" s="136" t="s">
        <v>15939</v>
      </c>
      <c r="H260" s="136" t="s">
        <v>11682</v>
      </c>
      <c r="I260" s="121" t="str">
        <f>VLOOKUP(CLEAN(F260),'4-1 World Bank Categories'!$B$4:$C$220,2,FALSE)</f>
        <v>High income</v>
      </c>
      <c r="J260" s="136" t="s">
        <v>9046</v>
      </c>
      <c r="K260" s="136" t="s">
        <v>14507</v>
      </c>
      <c r="L260" s="136" t="s">
        <v>14508</v>
      </c>
      <c r="M260" s="136"/>
      <c r="N260" s="136"/>
      <c r="O260" s="136"/>
      <c r="P260" s="136" t="s">
        <v>14509</v>
      </c>
      <c r="Q260" s="124" t="s">
        <v>14510</v>
      </c>
      <c r="R260" s="133" t="s">
        <v>14516</v>
      </c>
      <c r="S260" s="140" t="s">
        <v>9044</v>
      </c>
      <c r="T260" s="142">
        <v>37390.0</v>
      </c>
      <c r="U260" s="140" t="s">
        <v>9046</v>
      </c>
      <c r="V260" s="140" t="s">
        <v>14536</v>
      </c>
      <c r="W260" s="140"/>
    </row>
    <row r="261" ht="22.5" customHeight="1">
      <c r="A261" s="135">
        <v>46078.73900462963</v>
      </c>
      <c r="B261" s="136" t="s">
        <v>15940</v>
      </c>
      <c r="C261" s="136" t="s">
        <v>15941</v>
      </c>
      <c r="D261" s="136" t="s">
        <v>11316</v>
      </c>
      <c r="E261" s="137">
        <v>36540.0</v>
      </c>
      <c r="F261" s="136" t="s">
        <v>14434</v>
      </c>
      <c r="G261" s="136" t="s">
        <v>15942</v>
      </c>
      <c r="H261" s="136" t="s">
        <v>142</v>
      </c>
      <c r="I261" s="121" t="str">
        <f>VLOOKUP(CLEAN(F261),'4-1 World Bank Categories'!$B$4:$C$220,2,FALSE)</f>
        <v>High income</v>
      </c>
      <c r="J261" s="136" t="s">
        <v>8721</v>
      </c>
      <c r="K261" s="136" t="s">
        <v>14512</v>
      </c>
      <c r="L261" s="136" t="s">
        <v>15943</v>
      </c>
      <c r="M261" s="136"/>
      <c r="N261" s="136"/>
      <c r="O261" s="136"/>
      <c r="P261" s="136" t="s">
        <v>14509</v>
      </c>
      <c r="Q261" s="124" t="s">
        <v>14510</v>
      </c>
      <c r="R261" s="125" t="s">
        <v>14516</v>
      </c>
      <c r="S261" s="140" t="s">
        <v>8719</v>
      </c>
      <c r="T261" s="142">
        <v>36540.0</v>
      </c>
      <c r="U261" s="140" t="s">
        <v>8721</v>
      </c>
      <c r="V261" s="140" t="s">
        <v>14536</v>
      </c>
      <c r="W261" s="140"/>
    </row>
    <row r="262" ht="22.5" customHeight="1">
      <c r="A262" s="135">
        <v>46078.742581018516</v>
      </c>
      <c r="B262" s="136" t="s">
        <v>15944</v>
      </c>
      <c r="C262" s="136" t="s">
        <v>15945</v>
      </c>
      <c r="D262" s="136" t="s">
        <v>11286</v>
      </c>
      <c r="E262" s="137">
        <v>38593.0</v>
      </c>
      <c r="F262" s="136" t="s">
        <v>14434</v>
      </c>
      <c r="G262" s="136" t="s">
        <v>15946</v>
      </c>
      <c r="H262" s="136" t="s">
        <v>11682</v>
      </c>
      <c r="I262" s="121" t="str">
        <f>VLOOKUP(CLEAN(F262),'4-1 World Bank Categories'!$B$4:$C$220,2,FALSE)</f>
        <v>High income</v>
      </c>
      <c r="J262" s="136" t="s">
        <v>9102</v>
      </c>
      <c r="K262" s="136" t="s">
        <v>14507</v>
      </c>
      <c r="L262" s="136" t="s">
        <v>14508</v>
      </c>
      <c r="M262" s="136"/>
      <c r="N262" s="136"/>
      <c r="O262" s="136"/>
      <c r="P262" s="136" t="s">
        <v>14509</v>
      </c>
      <c r="Q262" s="124" t="s">
        <v>14510</v>
      </c>
      <c r="R262" s="133" t="s">
        <v>14516</v>
      </c>
      <c r="S262" s="140" t="s">
        <v>9100</v>
      </c>
      <c r="T262" s="142">
        <v>38593.0</v>
      </c>
      <c r="U262" s="140" t="s">
        <v>9102</v>
      </c>
      <c r="V262" s="140" t="s">
        <v>14586</v>
      </c>
      <c r="W262" s="140"/>
    </row>
    <row r="263" ht="47.25" customHeight="1">
      <c r="A263" s="135">
        <v>46078.75001157408</v>
      </c>
      <c r="B263" s="136" t="s">
        <v>9072</v>
      </c>
      <c r="C263" s="136" t="s">
        <v>15947</v>
      </c>
      <c r="D263" s="136" t="s">
        <v>11286</v>
      </c>
      <c r="E263" s="137">
        <v>34396.0</v>
      </c>
      <c r="F263" s="136" t="s">
        <v>14434</v>
      </c>
      <c r="G263" s="136" t="s">
        <v>213</v>
      </c>
      <c r="H263" s="136" t="s">
        <v>128</v>
      </c>
      <c r="I263" s="121" t="str">
        <f>VLOOKUP(CLEAN(F263),'4-1 World Bank Categories'!$B$4:$C$220,2,FALSE)</f>
        <v>High income</v>
      </c>
      <c r="J263" s="136" t="s">
        <v>9074</v>
      </c>
      <c r="K263" s="136" t="s">
        <v>14512</v>
      </c>
      <c r="L263" s="136" t="s">
        <v>14585</v>
      </c>
      <c r="M263" s="136"/>
      <c r="N263" s="136"/>
      <c r="O263" s="136"/>
      <c r="P263" s="136" t="s">
        <v>14509</v>
      </c>
      <c r="Q263" s="124" t="s">
        <v>14510</v>
      </c>
      <c r="R263" s="125" t="s">
        <v>14516</v>
      </c>
      <c r="S263" s="140" t="s">
        <v>9072</v>
      </c>
      <c r="T263" s="142">
        <v>34396.0</v>
      </c>
      <c r="U263" s="140" t="s">
        <v>9074</v>
      </c>
      <c r="V263" s="140" t="s">
        <v>14536</v>
      </c>
      <c r="W263" s="140"/>
    </row>
    <row r="264" ht="22.5" customHeight="1">
      <c r="A264" s="135">
        <v>46078.758993055555</v>
      </c>
      <c r="B264" s="136" t="s">
        <v>8896</v>
      </c>
      <c r="C264" s="136" t="s">
        <v>15948</v>
      </c>
      <c r="D264" s="136" t="s">
        <v>11286</v>
      </c>
      <c r="E264" s="137">
        <v>36963.0</v>
      </c>
      <c r="F264" s="136" t="s">
        <v>14434</v>
      </c>
      <c r="G264" s="136" t="s">
        <v>15949</v>
      </c>
      <c r="H264" s="136" t="s">
        <v>11682</v>
      </c>
      <c r="I264" s="121" t="str">
        <f>VLOOKUP(CLEAN(F264),'4-1 World Bank Categories'!$B$4:$C$220,2,FALSE)</f>
        <v>High income</v>
      </c>
      <c r="J264" s="136" t="s">
        <v>8897</v>
      </c>
      <c r="K264" s="136" t="s">
        <v>14512</v>
      </c>
      <c r="L264" s="136" t="s">
        <v>14876</v>
      </c>
      <c r="M264" s="136"/>
      <c r="N264" s="136"/>
      <c r="O264" s="136"/>
      <c r="P264" s="136" t="s">
        <v>14509</v>
      </c>
      <c r="Q264" s="124" t="s">
        <v>14510</v>
      </c>
      <c r="R264" s="133" t="s">
        <v>14516</v>
      </c>
      <c r="S264" s="140" t="s">
        <v>8896</v>
      </c>
      <c r="T264" s="142">
        <v>36963.0</v>
      </c>
      <c r="U264" s="140" t="s">
        <v>8897</v>
      </c>
      <c r="V264" s="140" t="s">
        <v>14536</v>
      </c>
      <c r="W264" s="140"/>
    </row>
    <row r="265" ht="22.5" customHeight="1">
      <c r="A265" s="135">
        <v>46078.98378472222</v>
      </c>
      <c r="B265" s="136" t="s">
        <v>15950</v>
      </c>
      <c r="C265" s="136" t="s">
        <v>15951</v>
      </c>
      <c r="D265" s="136" t="s">
        <v>11286</v>
      </c>
      <c r="E265" s="137">
        <v>36641.0</v>
      </c>
      <c r="F265" s="136" t="s">
        <v>14434</v>
      </c>
      <c r="G265" s="136" t="s">
        <v>15873</v>
      </c>
      <c r="H265" s="136" t="s">
        <v>11682</v>
      </c>
      <c r="I265" s="121" t="str">
        <f>VLOOKUP(CLEAN(F265),'4-1 World Bank Categories'!$B$4:$C$220,2,FALSE)</f>
        <v>High income</v>
      </c>
      <c r="J265" s="136" t="s">
        <v>8766</v>
      </c>
      <c r="K265" s="136" t="s">
        <v>14507</v>
      </c>
      <c r="L265" s="136" t="s">
        <v>14508</v>
      </c>
      <c r="M265" s="136"/>
      <c r="N265" s="136"/>
      <c r="O265" s="136"/>
      <c r="P265" s="136" t="s">
        <v>14509</v>
      </c>
      <c r="Q265" s="124" t="s">
        <v>14510</v>
      </c>
      <c r="R265" s="125" t="s">
        <v>14516</v>
      </c>
      <c r="S265" s="140" t="s">
        <v>8765</v>
      </c>
      <c r="T265" s="142">
        <v>36641.0</v>
      </c>
      <c r="U265" s="140" t="s">
        <v>8766</v>
      </c>
      <c r="V265" s="140" t="s">
        <v>15658</v>
      </c>
      <c r="W265" s="140"/>
    </row>
    <row r="266" ht="22.5" customHeight="1">
      <c r="A266" s="135">
        <v>46079.00817129629</v>
      </c>
      <c r="B266" s="136" t="s">
        <v>9066</v>
      </c>
      <c r="C266" s="136" t="s">
        <v>15952</v>
      </c>
      <c r="D266" s="136" t="s">
        <v>11286</v>
      </c>
      <c r="E266" s="137">
        <v>38277.0</v>
      </c>
      <c r="F266" s="136" t="s">
        <v>14434</v>
      </c>
      <c r="G266" s="136" t="s">
        <v>15953</v>
      </c>
      <c r="H266" s="136" t="s">
        <v>11682</v>
      </c>
      <c r="I266" s="121" t="str">
        <f>VLOOKUP(CLEAN(F266),'4-1 World Bank Categories'!$B$4:$C$220,2,FALSE)</f>
        <v>High income</v>
      </c>
      <c r="J266" s="136" t="s">
        <v>9068</v>
      </c>
      <c r="K266" s="136" t="s">
        <v>14512</v>
      </c>
      <c r="L266" s="136" t="s">
        <v>14585</v>
      </c>
      <c r="M266" s="136"/>
      <c r="N266" s="136"/>
      <c r="O266" s="136"/>
      <c r="P266" s="136" t="s">
        <v>14509</v>
      </c>
      <c r="Q266" s="124" t="s">
        <v>14510</v>
      </c>
      <c r="R266" s="133" t="s">
        <v>14516</v>
      </c>
      <c r="S266" s="140" t="s">
        <v>9066</v>
      </c>
      <c r="T266" s="142">
        <v>38277.0</v>
      </c>
      <c r="U266" s="140" t="s">
        <v>9068</v>
      </c>
      <c r="V266" s="140" t="s">
        <v>14536</v>
      </c>
      <c r="W266" s="140"/>
    </row>
    <row r="267" ht="22.5" customHeight="1">
      <c r="A267" s="143">
        <v>46079.03671296296</v>
      </c>
      <c r="B267" s="144" t="s">
        <v>15954</v>
      </c>
      <c r="C267" s="144" t="s">
        <v>8698</v>
      </c>
      <c r="D267" s="144" t="s">
        <v>11286</v>
      </c>
      <c r="E267" s="145">
        <v>38253.0</v>
      </c>
      <c r="F267" s="144" t="s">
        <v>14434</v>
      </c>
      <c r="G267" s="144" t="s">
        <v>15955</v>
      </c>
      <c r="H267" s="144" t="s">
        <v>14852</v>
      </c>
      <c r="I267" s="121" t="str">
        <f>VLOOKUP(CLEAN(F267),'4-1 World Bank Categories'!$B$4:$C$220,2,FALSE)</f>
        <v>High income</v>
      </c>
      <c r="J267" s="144" t="s">
        <v>8700</v>
      </c>
      <c r="K267" s="144" t="s">
        <v>14507</v>
      </c>
      <c r="L267" s="144" t="s">
        <v>14508</v>
      </c>
      <c r="M267" s="144"/>
      <c r="N267" s="144"/>
      <c r="O267" s="144"/>
      <c r="P267" s="144" t="s">
        <v>14509</v>
      </c>
      <c r="Q267" s="124" t="s">
        <v>14510</v>
      </c>
      <c r="R267" s="125" t="s">
        <v>14516</v>
      </c>
      <c r="S267" s="140" t="s">
        <v>8698</v>
      </c>
      <c r="T267" s="142">
        <v>38253.0</v>
      </c>
      <c r="U267" s="140" t="s">
        <v>8700</v>
      </c>
      <c r="V267" s="140" t="s">
        <v>14783</v>
      </c>
      <c r="W267" s="140"/>
    </row>
    <row r="268" ht="22.5" customHeight="1">
      <c r="A268" s="135">
        <v>46079.34122685185</v>
      </c>
      <c r="B268" s="136" t="s">
        <v>15956</v>
      </c>
      <c r="C268" s="153"/>
      <c r="D268" s="136" t="s">
        <v>11286</v>
      </c>
      <c r="E268" s="137">
        <v>34944.0</v>
      </c>
      <c r="F268" s="136" t="s">
        <v>3518</v>
      </c>
      <c r="G268" s="136" t="s">
        <v>15957</v>
      </c>
      <c r="H268" s="136" t="s">
        <v>15958</v>
      </c>
      <c r="I268" s="121" t="str">
        <f>VLOOKUP(CLEAN(F268),'4-1 World Bank Categories'!$B$4:$C$220,2,FALSE)</f>
        <v>High income</v>
      </c>
      <c r="J268" s="136" t="s">
        <v>8801</v>
      </c>
      <c r="K268" s="136" t="s">
        <v>14507</v>
      </c>
      <c r="L268" s="136" t="s">
        <v>14508</v>
      </c>
      <c r="M268" s="136"/>
      <c r="N268" s="136"/>
      <c r="O268" s="136"/>
      <c r="P268" s="136" t="s">
        <v>14509</v>
      </c>
      <c r="Q268" s="124" t="s">
        <v>14510</v>
      </c>
      <c r="R268" s="133" t="s">
        <v>7680</v>
      </c>
      <c r="S268" s="140" t="s">
        <v>15959</v>
      </c>
      <c r="T268" s="142">
        <v>34944.0</v>
      </c>
      <c r="U268" s="140" t="s">
        <v>8801</v>
      </c>
      <c r="V268" s="140" t="s">
        <v>14586</v>
      </c>
      <c r="W268" s="140"/>
    </row>
    <row r="269" ht="22.5" customHeight="1">
      <c r="A269" s="135">
        <v>46080.03592592593</v>
      </c>
      <c r="B269" s="136" t="s">
        <v>9357</v>
      </c>
      <c r="C269" s="136" t="s">
        <v>15760</v>
      </c>
      <c r="D269" s="136" t="s">
        <v>11286</v>
      </c>
      <c r="E269" s="137">
        <v>38604.0</v>
      </c>
      <c r="F269" s="136" t="s">
        <v>14434</v>
      </c>
      <c r="G269" s="136" t="s">
        <v>213</v>
      </c>
      <c r="H269" s="136" t="s">
        <v>11682</v>
      </c>
      <c r="I269" s="121" t="str">
        <f>VLOOKUP(CLEAN(F269),'4-1 World Bank Categories'!$B$4:$C$220,2,FALSE)</f>
        <v>High income</v>
      </c>
      <c r="J269" s="136" t="s">
        <v>9358</v>
      </c>
      <c r="K269" s="136" t="s">
        <v>14512</v>
      </c>
      <c r="L269" s="136" t="s">
        <v>14585</v>
      </c>
      <c r="M269" s="136"/>
      <c r="N269" s="136"/>
      <c r="O269" s="136"/>
      <c r="P269" s="136" t="s">
        <v>14509</v>
      </c>
      <c r="Q269" s="124" t="s">
        <v>14510</v>
      </c>
      <c r="R269" s="125" t="s">
        <v>14516</v>
      </c>
      <c r="S269" s="140" t="s">
        <v>9357</v>
      </c>
      <c r="T269" s="142">
        <v>38604.0</v>
      </c>
      <c r="U269" s="140" t="s">
        <v>9358</v>
      </c>
      <c r="V269" s="140" t="s">
        <v>14536</v>
      </c>
      <c r="W269" s="140"/>
    </row>
    <row r="270" ht="22.5" customHeight="1">
      <c r="A270" s="135">
        <v>46080.037997685184</v>
      </c>
      <c r="B270" s="136" t="s">
        <v>15960</v>
      </c>
      <c r="C270" s="136" t="s">
        <v>15961</v>
      </c>
      <c r="D270" s="136" t="s">
        <v>11316</v>
      </c>
      <c r="E270" s="137">
        <v>38670.0</v>
      </c>
      <c r="F270" s="136" t="s">
        <v>14434</v>
      </c>
      <c r="G270" s="136" t="s">
        <v>213</v>
      </c>
      <c r="H270" s="136" t="s">
        <v>11682</v>
      </c>
      <c r="I270" s="121" t="str">
        <f>VLOOKUP(CLEAN(F270),'4-1 World Bank Categories'!$B$4:$C$220,2,FALSE)</f>
        <v>High income</v>
      </c>
      <c r="J270" s="136" t="s">
        <v>9362</v>
      </c>
      <c r="K270" s="136" t="s">
        <v>14512</v>
      </c>
      <c r="L270" s="136" t="s">
        <v>14585</v>
      </c>
      <c r="M270" s="136"/>
      <c r="N270" s="136"/>
      <c r="O270" s="136"/>
      <c r="P270" s="136" t="s">
        <v>14509</v>
      </c>
      <c r="Q270" s="124" t="s">
        <v>14510</v>
      </c>
      <c r="R270" s="133" t="s">
        <v>14516</v>
      </c>
      <c r="S270" s="140" t="s">
        <v>9360</v>
      </c>
      <c r="T270" s="142">
        <v>38670.0</v>
      </c>
      <c r="U270" s="140" t="s">
        <v>9362</v>
      </c>
      <c r="V270" s="140" t="s">
        <v>14586</v>
      </c>
      <c r="W270" s="140"/>
    </row>
    <row r="271" ht="22.5" customHeight="1">
      <c r="A271" s="143">
        <v>46080.04206018519</v>
      </c>
      <c r="B271" s="144" t="s">
        <v>9364</v>
      </c>
      <c r="C271" s="144" t="s">
        <v>15962</v>
      </c>
      <c r="D271" s="144" t="s">
        <v>11286</v>
      </c>
      <c r="E271" s="145">
        <v>38524.0</v>
      </c>
      <c r="F271" s="144" t="s">
        <v>14434</v>
      </c>
      <c r="G271" s="144" t="s">
        <v>213</v>
      </c>
      <c r="H271" s="144" t="s">
        <v>11682</v>
      </c>
      <c r="I271" s="121" t="str">
        <f>VLOOKUP(CLEAN(F271),'4-1 World Bank Categories'!$B$4:$C$220,2,FALSE)</f>
        <v>High income</v>
      </c>
      <c r="J271" s="144" t="s">
        <v>9366</v>
      </c>
      <c r="K271" s="144" t="s">
        <v>14512</v>
      </c>
      <c r="L271" s="144" t="s">
        <v>14585</v>
      </c>
      <c r="M271" s="144" t="s">
        <v>15963</v>
      </c>
      <c r="N271" s="144"/>
      <c r="O271" s="144"/>
      <c r="P271" s="144" t="s">
        <v>14509</v>
      </c>
      <c r="Q271" s="124" t="s">
        <v>14510</v>
      </c>
      <c r="R271" s="125" t="s">
        <v>14516</v>
      </c>
      <c r="S271" s="140" t="s">
        <v>9364</v>
      </c>
      <c r="T271" s="142">
        <v>38524.0</v>
      </c>
      <c r="U271" s="140" t="s">
        <v>9366</v>
      </c>
      <c r="V271" s="140" t="s">
        <v>14536</v>
      </c>
      <c r="W271" s="140"/>
    </row>
    <row r="272" ht="22.5" customHeight="1">
      <c r="A272" s="135">
        <v>46080.04207175926</v>
      </c>
      <c r="B272" s="136" t="s">
        <v>15964</v>
      </c>
      <c r="C272" s="136" t="s">
        <v>15965</v>
      </c>
      <c r="D272" s="136" t="s">
        <v>11316</v>
      </c>
      <c r="E272" s="137">
        <v>38764.0</v>
      </c>
      <c r="F272" s="136" t="s">
        <v>14434</v>
      </c>
      <c r="G272" s="136" t="s">
        <v>213</v>
      </c>
      <c r="H272" s="136" t="s">
        <v>7454</v>
      </c>
      <c r="I272" s="121" t="str">
        <f>VLOOKUP(CLEAN(F272),'4-1 World Bank Categories'!$B$4:$C$220,2,FALSE)</f>
        <v>High income</v>
      </c>
      <c r="J272" s="136" t="s">
        <v>9370</v>
      </c>
      <c r="K272" s="136" t="s">
        <v>14512</v>
      </c>
      <c r="L272" s="136" t="s">
        <v>14585</v>
      </c>
      <c r="M272" s="136"/>
      <c r="N272" s="136"/>
      <c r="O272" s="136"/>
      <c r="P272" s="136" t="s">
        <v>14509</v>
      </c>
      <c r="Q272" s="124" t="s">
        <v>14510</v>
      </c>
      <c r="R272" s="133" t="s">
        <v>14516</v>
      </c>
      <c r="S272" s="140" t="s">
        <v>9368</v>
      </c>
      <c r="T272" s="142">
        <v>38764.0</v>
      </c>
      <c r="U272" s="140" t="s">
        <v>9370</v>
      </c>
      <c r="V272" s="140" t="s">
        <v>15565</v>
      </c>
      <c r="W272" s="140"/>
    </row>
    <row r="273" ht="22.5" customHeight="1">
      <c r="A273" s="135">
        <v>46080.05315972222</v>
      </c>
      <c r="B273" s="136" t="s">
        <v>15966</v>
      </c>
      <c r="C273" s="136" t="s">
        <v>8727</v>
      </c>
      <c r="D273" s="136" t="s">
        <v>11286</v>
      </c>
      <c r="E273" s="137">
        <v>38723.0</v>
      </c>
      <c r="F273" s="136" t="s">
        <v>14434</v>
      </c>
      <c r="G273" s="136" t="s">
        <v>15967</v>
      </c>
      <c r="H273" s="136" t="s">
        <v>7454</v>
      </c>
      <c r="I273" s="121" t="str">
        <f>VLOOKUP(CLEAN(F273),'4-1 World Bank Categories'!$B$4:$C$220,2,FALSE)</f>
        <v>High income</v>
      </c>
      <c r="J273" s="136" t="s">
        <v>8729</v>
      </c>
      <c r="K273" s="136" t="s">
        <v>14507</v>
      </c>
      <c r="L273" s="136" t="s">
        <v>14508</v>
      </c>
      <c r="M273" s="156"/>
      <c r="N273" s="136"/>
      <c r="O273" s="136"/>
      <c r="P273" s="136" t="s">
        <v>14509</v>
      </c>
      <c r="Q273" s="124" t="s">
        <v>14510</v>
      </c>
      <c r="R273" s="125" t="s">
        <v>14516</v>
      </c>
      <c r="S273" s="140" t="s">
        <v>15968</v>
      </c>
      <c r="T273" s="142">
        <v>38723.0</v>
      </c>
      <c r="U273" s="140" t="s">
        <v>8729</v>
      </c>
      <c r="V273" s="140" t="s">
        <v>14586</v>
      </c>
      <c r="W273" s="140"/>
    </row>
    <row r="274" ht="22.5" customHeight="1">
      <c r="A274" s="135">
        <v>46080.20905092593</v>
      </c>
      <c r="B274" s="136" t="s">
        <v>9682</v>
      </c>
      <c r="C274" s="153"/>
      <c r="D274" s="136" t="s">
        <v>11286</v>
      </c>
      <c r="E274" s="137">
        <v>36526.0</v>
      </c>
      <c r="F274" s="136" t="s">
        <v>221</v>
      </c>
      <c r="G274" s="136" t="s">
        <v>15969</v>
      </c>
      <c r="H274" s="136" t="s">
        <v>11517</v>
      </c>
      <c r="I274" s="121" t="str">
        <f>VLOOKUP(CLEAN(F274),'4-1 World Bank Categories'!$B$4:$C$220,2,FALSE)</f>
        <v>High income</v>
      </c>
      <c r="J274" s="136" t="s">
        <v>9684</v>
      </c>
      <c r="K274" s="136" t="s">
        <v>14507</v>
      </c>
      <c r="L274" s="136" t="s">
        <v>14508</v>
      </c>
      <c r="M274" s="136"/>
      <c r="N274" s="136"/>
      <c r="O274" s="136"/>
      <c r="P274" s="136" t="s">
        <v>14509</v>
      </c>
      <c r="Q274" s="124" t="s">
        <v>14510</v>
      </c>
      <c r="R274" s="133" t="s">
        <v>14516</v>
      </c>
      <c r="S274" s="140" t="s">
        <v>9682</v>
      </c>
      <c r="T274" s="142">
        <v>36526.0</v>
      </c>
      <c r="U274" s="140" t="s">
        <v>9684</v>
      </c>
      <c r="V274" s="140" t="s">
        <v>14536</v>
      </c>
      <c r="W274" s="140"/>
    </row>
    <row r="275" ht="22.5" customHeight="1">
      <c r="A275" s="135">
        <v>46080.859664351854</v>
      </c>
      <c r="B275" s="136" t="s">
        <v>15970</v>
      </c>
      <c r="C275" s="153"/>
      <c r="D275" s="136" t="s">
        <v>11286</v>
      </c>
      <c r="E275" s="137">
        <v>36108.0</v>
      </c>
      <c r="F275" s="136" t="s">
        <v>12170</v>
      </c>
      <c r="G275" s="136" t="s">
        <v>15971</v>
      </c>
      <c r="H275" s="136" t="s">
        <v>11682</v>
      </c>
      <c r="I275" s="121" t="str">
        <f>VLOOKUP(CLEAN(F275),'4-1 World Bank Categories'!$B$4:$C$220,2,FALSE)</f>
        <v>Middle income</v>
      </c>
      <c r="J275" s="136" t="s">
        <v>4749</v>
      </c>
      <c r="K275" s="136" t="s">
        <v>14507</v>
      </c>
      <c r="L275" s="136" t="s">
        <v>14508</v>
      </c>
      <c r="M275" s="136"/>
      <c r="N275" s="136"/>
      <c r="O275" s="136"/>
      <c r="P275" s="136" t="s">
        <v>14509</v>
      </c>
      <c r="Q275" s="124" t="s">
        <v>14510</v>
      </c>
      <c r="R275" s="125" t="s">
        <v>7680</v>
      </c>
      <c r="S275" s="140" t="s">
        <v>15972</v>
      </c>
      <c r="T275" s="142">
        <v>36108.0</v>
      </c>
      <c r="U275" s="140" t="s">
        <v>4749</v>
      </c>
      <c r="V275" s="140" t="s">
        <v>14536</v>
      </c>
      <c r="W275" s="140"/>
    </row>
    <row r="276" ht="22.5" customHeight="1">
      <c r="A276" s="161">
        <v>46080.86817129629</v>
      </c>
      <c r="B276" s="162" t="s">
        <v>15973</v>
      </c>
      <c r="C276" s="163"/>
      <c r="D276" s="162" t="s">
        <v>11316</v>
      </c>
      <c r="E276" s="164">
        <v>36879.0</v>
      </c>
      <c r="F276" s="162" t="s">
        <v>132</v>
      </c>
      <c r="G276" s="162" t="s">
        <v>15974</v>
      </c>
      <c r="H276" s="162" t="s">
        <v>12985</v>
      </c>
      <c r="I276" s="121" t="str">
        <f>VLOOKUP(CLEAN(F276),'4-1 World Bank Categories'!$B$4:$C$220,2,FALSE)</f>
        <v>Middle income</v>
      </c>
      <c r="J276" s="162" t="s">
        <v>2835</v>
      </c>
      <c r="K276" s="162" t="s">
        <v>14507</v>
      </c>
      <c r="L276" s="162" t="s">
        <v>14508</v>
      </c>
      <c r="M276" s="162"/>
      <c r="N276" s="162"/>
      <c r="O276" s="162"/>
      <c r="P276" s="162" t="s">
        <v>14509</v>
      </c>
      <c r="Q276" s="124" t="s">
        <v>14510</v>
      </c>
      <c r="R276" s="133" t="s">
        <v>7680</v>
      </c>
      <c r="S276" s="140" t="s">
        <v>2833</v>
      </c>
      <c r="T276" s="142">
        <v>36879.0</v>
      </c>
      <c r="U276" s="140" t="s">
        <v>2835</v>
      </c>
      <c r="V276" s="140" t="s">
        <v>14586</v>
      </c>
      <c r="W276" s="140"/>
    </row>
    <row r="277" ht="22.5" customHeight="1">
      <c r="A277" s="161">
        <v>46080.875451388885</v>
      </c>
      <c r="B277" s="162" t="s">
        <v>15976</v>
      </c>
      <c r="C277" s="163"/>
      <c r="D277" s="162" t="s">
        <v>11316</v>
      </c>
      <c r="E277" s="164">
        <v>24098.0</v>
      </c>
      <c r="F277" s="162" t="s">
        <v>314</v>
      </c>
      <c r="G277" s="162" t="s">
        <v>15977</v>
      </c>
      <c r="H277" s="162" t="s">
        <v>15978</v>
      </c>
      <c r="I277" s="121" t="str">
        <f>VLOOKUP(CLEAN(F277),'4-1 World Bank Categories'!$B$4:$C$220,2,FALSE)</f>
        <v>Middle income</v>
      </c>
      <c r="J277" s="162" t="s">
        <v>5874</v>
      </c>
      <c r="K277" s="162" t="s">
        <v>14507</v>
      </c>
      <c r="L277" s="162" t="s">
        <v>14508</v>
      </c>
      <c r="M277" s="162"/>
      <c r="N277" s="162"/>
      <c r="O277" s="162"/>
      <c r="P277" s="162" t="s">
        <v>14509</v>
      </c>
      <c r="Q277" s="124" t="s">
        <v>14510</v>
      </c>
      <c r="R277" s="133" t="s">
        <v>7680</v>
      </c>
      <c r="S277" s="140" t="s">
        <v>15979</v>
      </c>
      <c r="T277" s="142">
        <v>24098.0</v>
      </c>
      <c r="U277" s="140" t="s">
        <v>5874</v>
      </c>
      <c r="V277" s="140" t="s">
        <v>14586</v>
      </c>
      <c r="W277" s="140"/>
    </row>
    <row r="278" ht="22.5" customHeight="1">
      <c r="A278" s="135">
        <v>46080.878599537034</v>
      </c>
      <c r="B278" s="136" t="s">
        <v>7635</v>
      </c>
      <c r="C278" s="153"/>
      <c r="D278" s="136" t="s">
        <v>11286</v>
      </c>
      <c r="E278" s="137">
        <v>35342.0</v>
      </c>
      <c r="F278" s="136" t="s">
        <v>5157</v>
      </c>
      <c r="G278" s="136" t="s">
        <v>15985</v>
      </c>
      <c r="H278" s="136" t="s">
        <v>15986</v>
      </c>
      <c r="I278" s="121" t="str">
        <f>VLOOKUP(CLEAN(F278),'4-1 World Bank Categories'!$B$4:$C$220,2,FALSE)</f>
        <v>Middle income</v>
      </c>
      <c r="J278" s="136" t="s">
        <v>7637</v>
      </c>
      <c r="K278" s="136" t="s">
        <v>14507</v>
      </c>
      <c r="L278" s="136" t="s">
        <v>14508</v>
      </c>
      <c r="M278" s="156"/>
      <c r="N278" s="136"/>
      <c r="O278" s="136"/>
      <c r="P278" s="136" t="s">
        <v>14509</v>
      </c>
      <c r="Q278" s="124" t="s">
        <v>14510</v>
      </c>
      <c r="R278" s="133" t="s">
        <v>7680</v>
      </c>
      <c r="S278" s="140" t="s">
        <v>7635</v>
      </c>
      <c r="T278" s="142">
        <v>35342.0</v>
      </c>
      <c r="U278" s="140" t="s">
        <v>7637</v>
      </c>
      <c r="V278" s="140" t="s">
        <v>14536</v>
      </c>
      <c r="W278" s="140"/>
    </row>
    <row r="279" ht="22.5" customHeight="1">
      <c r="A279" s="165">
        <v>46080.885729166665</v>
      </c>
      <c r="B279" s="166" t="s">
        <v>15987</v>
      </c>
      <c r="C279" s="167"/>
      <c r="D279" s="166" t="s">
        <v>11316</v>
      </c>
      <c r="E279" s="168">
        <v>36433.0</v>
      </c>
      <c r="F279" s="166" t="s">
        <v>1226</v>
      </c>
      <c r="G279" s="166" t="s">
        <v>15988</v>
      </c>
      <c r="H279" s="166" t="s">
        <v>15989</v>
      </c>
      <c r="I279" s="121" t="str">
        <f>VLOOKUP(CLEAN(F279),'4-1 World Bank Categories'!$B$4:$C$220,2,FALSE)</f>
        <v>Middle income</v>
      </c>
      <c r="J279" s="166" t="s">
        <v>5464</v>
      </c>
      <c r="K279" s="166" t="s">
        <v>14512</v>
      </c>
      <c r="L279" s="166" t="s">
        <v>14585</v>
      </c>
      <c r="M279" s="166"/>
      <c r="N279" s="166"/>
      <c r="O279" s="166"/>
      <c r="P279" s="166" t="s">
        <v>14509</v>
      </c>
      <c r="Q279" s="124" t="s">
        <v>14510</v>
      </c>
      <c r="R279" s="125" t="s">
        <v>7680</v>
      </c>
      <c r="S279" s="140" t="s">
        <v>15990</v>
      </c>
      <c r="T279" s="142">
        <v>36524.0</v>
      </c>
      <c r="U279" s="140" t="s">
        <v>5464</v>
      </c>
      <c r="V279" s="140" t="s">
        <v>15991</v>
      </c>
      <c r="W279" s="140"/>
    </row>
    <row r="280" ht="22.5" customHeight="1">
      <c r="A280" s="135">
        <v>46080.88643518519</v>
      </c>
      <c r="B280" s="136" t="s">
        <v>4062</v>
      </c>
      <c r="C280" s="153"/>
      <c r="D280" s="136" t="s">
        <v>11316</v>
      </c>
      <c r="E280" s="137">
        <v>27845.0</v>
      </c>
      <c r="F280" s="136" t="s">
        <v>448</v>
      </c>
      <c r="G280" s="136" t="s">
        <v>15992</v>
      </c>
      <c r="H280" s="136" t="s">
        <v>12341</v>
      </c>
      <c r="I280" s="121" t="str">
        <f>VLOOKUP(CLEAN(F280),'4-1 World Bank Categories'!$B$4:$C$220,2,FALSE)</f>
        <v>Middle income</v>
      </c>
      <c r="J280" s="136" t="s">
        <v>15993</v>
      </c>
      <c r="K280" s="136" t="s">
        <v>14507</v>
      </c>
      <c r="L280" s="136" t="s">
        <v>14508</v>
      </c>
      <c r="M280" s="136"/>
      <c r="N280" s="136"/>
      <c r="O280" s="136"/>
      <c r="P280" s="136" t="s">
        <v>14509</v>
      </c>
      <c r="Q280" s="124" t="s">
        <v>14510</v>
      </c>
      <c r="R280" s="133" t="s">
        <v>7680</v>
      </c>
      <c r="S280" s="140" t="s">
        <v>4062</v>
      </c>
      <c r="T280" s="142">
        <v>27845.0</v>
      </c>
      <c r="U280" s="140" t="s">
        <v>4064</v>
      </c>
      <c r="V280" s="140" t="s">
        <v>14536</v>
      </c>
      <c r="W280" s="140"/>
    </row>
    <row r="281" ht="22.5" customHeight="1">
      <c r="A281" s="135">
        <v>46080.913981481484</v>
      </c>
      <c r="B281" s="136" t="s">
        <v>5969</v>
      </c>
      <c r="C281" s="136" t="s">
        <v>12741</v>
      </c>
      <c r="D281" s="136" t="s">
        <v>11286</v>
      </c>
      <c r="E281" s="137">
        <v>34500.0</v>
      </c>
      <c r="F281" s="136" t="s">
        <v>132</v>
      </c>
      <c r="G281" s="136" t="s">
        <v>15999</v>
      </c>
      <c r="H281" s="136" t="s">
        <v>16000</v>
      </c>
      <c r="I281" s="121" t="str">
        <f>VLOOKUP(CLEAN(F281),'4-1 World Bank Categories'!$B$4:$C$220,2,FALSE)</f>
        <v>Middle income</v>
      </c>
      <c r="J281" s="136" t="s">
        <v>5971</v>
      </c>
      <c r="K281" s="136" t="s">
        <v>14507</v>
      </c>
      <c r="L281" s="136" t="s">
        <v>14508</v>
      </c>
      <c r="M281" s="136" t="s">
        <v>16001</v>
      </c>
      <c r="N281" s="136"/>
      <c r="O281" s="136"/>
      <c r="P281" s="136" t="s">
        <v>14509</v>
      </c>
      <c r="Q281" s="124" t="s">
        <v>14510</v>
      </c>
      <c r="R281" s="133" t="s">
        <v>7680</v>
      </c>
      <c r="S281" s="140" t="s">
        <v>5969</v>
      </c>
      <c r="T281" s="142">
        <v>34500.0</v>
      </c>
      <c r="U281" s="140" t="s">
        <v>5971</v>
      </c>
      <c r="V281" s="140" t="s">
        <v>14536</v>
      </c>
      <c r="W281" s="140"/>
    </row>
    <row r="282" ht="22.5" customHeight="1">
      <c r="A282" s="135">
        <v>46080.93267361111</v>
      </c>
      <c r="B282" s="136" t="s">
        <v>16005</v>
      </c>
      <c r="C282" s="136" t="s">
        <v>16005</v>
      </c>
      <c r="D282" s="136" t="s">
        <v>11316</v>
      </c>
      <c r="E282" s="137">
        <v>35634.0</v>
      </c>
      <c r="F282" s="136" t="s">
        <v>272</v>
      </c>
      <c r="G282" s="136" t="s">
        <v>16006</v>
      </c>
      <c r="H282" s="136" t="s">
        <v>16007</v>
      </c>
      <c r="I282" s="121" t="str">
        <f>VLOOKUP(CLEAN(F282),'4-1 World Bank Categories'!$B$4:$C$220,2,FALSE)</f>
        <v>Low income</v>
      </c>
      <c r="J282" s="136" t="s">
        <v>338</v>
      </c>
      <c r="K282" s="136" t="s">
        <v>14507</v>
      </c>
      <c r="L282" s="147">
        <v>46202.0</v>
      </c>
      <c r="M282" s="136"/>
      <c r="N282" s="136"/>
      <c r="O282" s="136"/>
      <c r="P282" s="136" t="s">
        <v>14509</v>
      </c>
      <c r="Q282" s="124" t="s">
        <v>14510</v>
      </c>
      <c r="R282" s="133" t="s">
        <v>7680</v>
      </c>
      <c r="S282" s="140" t="s">
        <v>16005</v>
      </c>
      <c r="T282" s="142">
        <v>35634.0</v>
      </c>
      <c r="U282" s="140" t="s">
        <v>338</v>
      </c>
      <c r="V282" s="140" t="s">
        <v>14536</v>
      </c>
      <c r="W282" s="140"/>
    </row>
    <row r="283" ht="22.5" customHeight="1">
      <c r="A283" s="143">
        <v>46080.93828703704</v>
      </c>
      <c r="B283" s="144" t="s">
        <v>3350</v>
      </c>
      <c r="C283" s="160"/>
      <c r="D283" s="144" t="s">
        <v>11286</v>
      </c>
      <c r="E283" s="145">
        <v>35302.0</v>
      </c>
      <c r="F283" s="144" t="s">
        <v>918</v>
      </c>
      <c r="G283" s="144" t="s">
        <v>16008</v>
      </c>
      <c r="H283" s="144" t="s">
        <v>16009</v>
      </c>
      <c r="I283" s="121" t="str">
        <f>VLOOKUP(CLEAN(F283),'4-1 World Bank Categories'!$B$4:$C$220,2,FALSE)</f>
        <v>Middle income</v>
      </c>
      <c r="J283" s="144" t="s">
        <v>3352</v>
      </c>
      <c r="K283" s="144" t="s">
        <v>14512</v>
      </c>
      <c r="L283" s="144" t="s">
        <v>14508</v>
      </c>
      <c r="M283" s="144"/>
      <c r="N283" s="144"/>
      <c r="O283" s="144"/>
      <c r="P283" s="144" t="s">
        <v>14509</v>
      </c>
      <c r="Q283" s="124" t="s">
        <v>14510</v>
      </c>
      <c r="R283" s="125" t="s">
        <v>7680</v>
      </c>
      <c r="S283" s="140" t="s">
        <v>3350</v>
      </c>
      <c r="T283" s="142">
        <v>35302.0</v>
      </c>
      <c r="U283" s="140" t="s">
        <v>3352</v>
      </c>
      <c r="V283" s="140" t="s">
        <v>14536</v>
      </c>
      <c r="W283" s="140"/>
    </row>
    <row r="284" ht="22.5" customHeight="1">
      <c r="A284" s="161">
        <v>46080.945185185185</v>
      </c>
      <c r="B284" s="162" t="s">
        <v>4663</v>
      </c>
      <c r="C284" s="163"/>
      <c r="D284" s="162" t="s">
        <v>11316</v>
      </c>
      <c r="E284" s="164">
        <v>33632.0</v>
      </c>
      <c r="F284" s="162" t="s">
        <v>1665</v>
      </c>
      <c r="G284" s="162" t="s">
        <v>16010</v>
      </c>
      <c r="H284" s="162" t="s">
        <v>11590</v>
      </c>
      <c r="I284" s="121" t="str">
        <f>VLOOKUP(CLEAN(F284),'4-1 World Bank Categories'!$B$4:$C$220,2,FALSE)</f>
        <v>Middle income</v>
      </c>
      <c r="J284" s="162" t="s">
        <v>4665</v>
      </c>
      <c r="K284" s="162" t="s">
        <v>14512</v>
      </c>
      <c r="L284" s="162" t="s">
        <v>14592</v>
      </c>
      <c r="M284" s="162"/>
      <c r="N284" s="162"/>
      <c r="O284" s="162"/>
      <c r="P284" s="162" t="s">
        <v>14509</v>
      </c>
      <c r="Q284" s="124" t="s">
        <v>14510</v>
      </c>
      <c r="R284" s="133" t="s">
        <v>7680</v>
      </c>
      <c r="S284" s="140" t="s">
        <v>4663</v>
      </c>
      <c r="T284" s="142">
        <v>33632.0</v>
      </c>
      <c r="U284" s="140" t="s">
        <v>4665</v>
      </c>
      <c r="V284" s="140" t="s">
        <v>14536</v>
      </c>
      <c r="W284" s="140"/>
    </row>
    <row r="285" ht="22.5" customHeight="1">
      <c r="A285" s="143">
        <v>46080.95195601852</v>
      </c>
      <c r="B285" s="144" t="s">
        <v>16011</v>
      </c>
      <c r="C285" s="160"/>
      <c r="D285" s="144" t="s">
        <v>11286</v>
      </c>
      <c r="E285" s="145">
        <v>46200.0</v>
      </c>
      <c r="F285" s="144" t="s">
        <v>14408</v>
      </c>
      <c r="G285" s="144" t="s">
        <v>16012</v>
      </c>
      <c r="H285" s="144" t="s">
        <v>16013</v>
      </c>
      <c r="I285" s="121" t="str">
        <f>VLOOKUP(CLEAN(F285),'4-1 World Bank Categories'!$B$4:$C$220,2,FALSE)</f>
        <v>Middle income</v>
      </c>
      <c r="J285" s="144" t="s">
        <v>1839</v>
      </c>
      <c r="K285" s="144" t="s">
        <v>14507</v>
      </c>
      <c r="L285" s="144" t="s">
        <v>14508</v>
      </c>
      <c r="M285" s="144"/>
      <c r="N285" s="144"/>
      <c r="O285" s="144"/>
      <c r="P285" s="144" t="s">
        <v>14509</v>
      </c>
      <c r="Q285" s="124" t="s">
        <v>14510</v>
      </c>
      <c r="R285" s="125" t="s">
        <v>7680</v>
      </c>
      <c r="S285" s="140" t="s">
        <v>16014</v>
      </c>
      <c r="T285" s="142">
        <v>37065.0</v>
      </c>
      <c r="U285" s="140" t="s">
        <v>1839</v>
      </c>
      <c r="V285" s="140" t="s">
        <v>14555</v>
      </c>
      <c r="W285" s="140"/>
    </row>
    <row r="286" ht="22.5" customHeight="1">
      <c r="A286" s="143">
        <v>46080.95527777778</v>
      </c>
      <c r="B286" s="144" t="s">
        <v>3706</v>
      </c>
      <c r="C286" s="160"/>
      <c r="D286" s="144" t="s">
        <v>11286</v>
      </c>
      <c r="E286" s="145">
        <v>28446.0</v>
      </c>
      <c r="F286" s="144" t="s">
        <v>3714</v>
      </c>
      <c r="G286" s="144" t="s">
        <v>16015</v>
      </c>
      <c r="H286" s="144" t="s">
        <v>16016</v>
      </c>
      <c r="I286" s="121" t="str">
        <f>VLOOKUP(CLEAN(F286),'4-1 World Bank Categories'!$B$4:$C$220,2,FALSE)</f>
        <v>Middle income</v>
      </c>
      <c r="J286" s="144" t="s">
        <v>3708</v>
      </c>
      <c r="K286" s="144" t="s">
        <v>14512</v>
      </c>
      <c r="L286" s="144" t="s">
        <v>14508</v>
      </c>
      <c r="M286" s="144"/>
      <c r="N286" s="144"/>
      <c r="O286" s="144"/>
      <c r="P286" s="144" t="s">
        <v>14509</v>
      </c>
      <c r="Q286" s="124" t="s">
        <v>14510</v>
      </c>
      <c r="R286" s="133" t="s">
        <v>7680</v>
      </c>
      <c r="S286" s="140" t="s">
        <v>3706</v>
      </c>
      <c r="T286" s="142">
        <v>28446.0</v>
      </c>
      <c r="U286" s="140" t="s">
        <v>3708</v>
      </c>
      <c r="V286" s="140" t="s">
        <v>14536</v>
      </c>
      <c r="W286" s="140"/>
    </row>
    <row r="287" ht="22.5" customHeight="1">
      <c r="A287" s="143">
        <v>46081.001759259256</v>
      </c>
      <c r="B287" s="144" t="s">
        <v>7495</v>
      </c>
      <c r="C287" s="160"/>
      <c r="D287" s="144" t="s">
        <v>11316</v>
      </c>
      <c r="E287" s="145">
        <v>34121.0</v>
      </c>
      <c r="F287" s="136" t="s">
        <v>2869</v>
      </c>
      <c r="G287" s="144" t="s">
        <v>16017</v>
      </c>
      <c r="H287" s="144" t="s">
        <v>11590</v>
      </c>
      <c r="I287" s="121" t="str">
        <f>VLOOKUP(CLEAN(F287),'4-1 World Bank Categories'!$B$4:$C$220,2,FALSE)</f>
        <v>Middle income</v>
      </c>
      <c r="J287" s="144" t="s">
        <v>7497</v>
      </c>
      <c r="K287" s="144" t="s">
        <v>14507</v>
      </c>
      <c r="L287" s="144" t="s">
        <v>14585</v>
      </c>
      <c r="M287" s="144"/>
      <c r="N287" s="144"/>
      <c r="O287" s="144"/>
      <c r="P287" s="144" t="s">
        <v>14509</v>
      </c>
      <c r="Q287" s="124" t="s">
        <v>14510</v>
      </c>
      <c r="R287" s="125" t="s">
        <v>7680</v>
      </c>
      <c r="S287" s="140" t="s">
        <v>7495</v>
      </c>
      <c r="T287" s="142">
        <v>34121.0</v>
      </c>
      <c r="U287" s="140" t="s">
        <v>16018</v>
      </c>
      <c r="V287" s="140" t="s">
        <v>14536</v>
      </c>
      <c r="W287" s="140"/>
    </row>
    <row r="288" ht="22.5" customHeight="1">
      <c r="A288" s="143">
        <v>46081.02259259259</v>
      </c>
      <c r="B288" s="144" t="s">
        <v>16019</v>
      </c>
      <c r="C288" s="160"/>
      <c r="D288" s="144" t="s">
        <v>11316</v>
      </c>
      <c r="E288" s="145">
        <v>28807.0</v>
      </c>
      <c r="F288" s="144" t="s">
        <v>5294</v>
      </c>
      <c r="G288" s="144" t="s">
        <v>16020</v>
      </c>
      <c r="H288" s="144" t="s">
        <v>11650</v>
      </c>
      <c r="I288" s="121" t="str">
        <f>VLOOKUP(CLEAN(F288),'4-1 World Bank Categories'!$B$4:$C$220,2,FALSE)</f>
        <v>Low income</v>
      </c>
      <c r="J288" s="144" t="s">
        <v>5300</v>
      </c>
      <c r="K288" s="144" t="s">
        <v>14512</v>
      </c>
      <c r="L288" s="144" t="s">
        <v>14592</v>
      </c>
      <c r="M288" s="144"/>
      <c r="N288" s="144"/>
      <c r="O288" s="144"/>
      <c r="P288" s="144" t="s">
        <v>14509</v>
      </c>
      <c r="Q288" s="124" t="s">
        <v>14510</v>
      </c>
      <c r="R288" s="133" t="s">
        <v>7680</v>
      </c>
      <c r="S288" s="140" t="s">
        <v>5298</v>
      </c>
      <c r="T288" s="142">
        <v>28807.0</v>
      </c>
      <c r="U288" s="140" t="s">
        <v>5300</v>
      </c>
      <c r="V288" s="140" t="s">
        <v>14536</v>
      </c>
      <c r="W288" s="140"/>
    </row>
    <row r="289" ht="22.5" customHeight="1">
      <c r="A289" s="161">
        <v>46081.028078703705</v>
      </c>
      <c r="B289" s="162" t="s">
        <v>8625</v>
      </c>
      <c r="C289" s="163"/>
      <c r="D289" s="162" t="s">
        <v>11286</v>
      </c>
      <c r="E289" s="164">
        <v>24960.0</v>
      </c>
      <c r="F289" s="162" t="s">
        <v>221</v>
      </c>
      <c r="G289" s="162" t="s">
        <v>16021</v>
      </c>
      <c r="H289" s="162" t="s">
        <v>11682</v>
      </c>
      <c r="I289" s="121" t="str">
        <f>VLOOKUP(CLEAN(F289),'4-1 World Bank Categories'!$B$4:$C$220,2,FALSE)</f>
        <v>High income</v>
      </c>
      <c r="J289" s="162" t="s">
        <v>8627</v>
      </c>
      <c r="K289" s="162" t="s">
        <v>14507</v>
      </c>
      <c r="L289" s="162" t="s">
        <v>14508</v>
      </c>
      <c r="M289" s="162" t="s">
        <v>16022</v>
      </c>
      <c r="N289" s="162"/>
      <c r="O289" s="162"/>
      <c r="P289" s="162" t="s">
        <v>14509</v>
      </c>
      <c r="Q289" s="124" t="s">
        <v>14510</v>
      </c>
      <c r="R289" s="125" t="s">
        <v>7680</v>
      </c>
      <c r="S289" s="140" t="s">
        <v>8625</v>
      </c>
      <c r="T289" s="142">
        <v>46052.0</v>
      </c>
      <c r="U289" s="140" t="s">
        <v>8627</v>
      </c>
      <c r="V289" s="140" t="s">
        <v>14643</v>
      </c>
      <c r="W289" s="140"/>
    </row>
    <row r="290" ht="22.5" customHeight="1">
      <c r="A290" s="135">
        <v>46081.04903935185</v>
      </c>
      <c r="B290" s="136" t="s">
        <v>16023</v>
      </c>
      <c r="C290" s="153"/>
      <c r="D290" s="136" t="s">
        <v>11286</v>
      </c>
      <c r="E290" s="137">
        <v>33387.0</v>
      </c>
      <c r="F290" s="136" t="s">
        <v>948</v>
      </c>
      <c r="G290" s="136" t="s">
        <v>16024</v>
      </c>
      <c r="H290" s="136" t="s">
        <v>16025</v>
      </c>
      <c r="I290" s="121" t="str">
        <f>VLOOKUP(CLEAN(F290),'4-1 World Bank Categories'!$B$4:$C$220,2,FALSE)</f>
        <v>Middle income</v>
      </c>
      <c r="J290" s="136" t="s">
        <v>6226</v>
      </c>
      <c r="K290" s="136" t="s">
        <v>14512</v>
      </c>
      <c r="L290" s="136" t="s">
        <v>14508</v>
      </c>
      <c r="M290" s="136"/>
      <c r="N290" s="136"/>
      <c r="O290" s="136"/>
      <c r="P290" s="136" t="s">
        <v>14509</v>
      </c>
      <c r="Q290" s="124" t="s">
        <v>14510</v>
      </c>
      <c r="R290" s="133" t="s">
        <v>7680</v>
      </c>
      <c r="S290" s="140" t="s">
        <v>16026</v>
      </c>
      <c r="T290" s="142">
        <v>33387.0</v>
      </c>
      <c r="U290" s="140" t="s">
        <v>6226</v>
      </c>
      <c r="V290" s="140" t="s">
        <v>14536</v>
      </c>
      <c r="W290" s="140"/>
    </row>
    <row r="291" ht="22.5" customHeight="1">
      <c r="A291" s="143">
        <v>46081.069375</v>
      </c>
      <c r="B291" s="144" t="s">
        <v>16027</v>
      </c>
      <c r="C291" s="160"/>
      <c r="D291" s="144" t="s">
        <v>11286</v>
      </c>
      <c r="E291" s="145">
        <v>33925.0</v>
      </c>
      <c r="F291" s="144" t="s">
        <v>948</v>
      </c>
      <c r="G291" s="144" t="s">
        <v>15131</v>
      </c>
      <c r="H291" s="144" t="s">
        <v>14229</v>
      </c>
      <c r="I291" s="121" t="str">
        <f>VLOOKUP(CLEAN(F291),'4-1 World Bank Categories'!$B$4:$C$220,2,FALSE)</f>
        <v>Middle income</v>
      </c>
      <c r="J291" s="144" t="s">
        <v>5673</v>
      </c>
      <c r="K291" s="144" t="s">
        <v>14512</v>
      </c>
      <c r="L291" s="144" t="s">
        <v>14508</v>
      </c>
      <c r="M291" s="144"/>
      <c r="N291" s="144"/>
      <c r="O291" s="144"/>
      <c r="P291" s="144" t="s">
        <v>14509</v>
      </c>
      <c r="Q291" s="124" t="s">
        <v>14510</v>
      </c>
      <c r="R291" s="125" t="s">
        <v>7680</v>
      </c>
      <c r="S291" s="140" t="s">
        <v>5671</v>
      </c>
      <c r="T291" s="142">
        <v>33925.0</v>
      </c>
      <c r="U291" s="140" t="s">
        <v>5673</v>
      </c>
      <c r="V291" s="140" t="s">
        <v>15477</v>
      </c>
      <c r="W291" s="140"/>
    </row>
    <row r="292" ht="22.5" customHeight="1">
      <c r="A292" s="143">
        <v>46081.07695601852</v>
      </c>
      <c r="B292" s="144" t="s">
        <v>16028</v>
      </c>
      <c r="C292" s="160"/>
      <c r="D292" s="144" t="s">
        <v>11286</v>
      </c>
      <c r="E292" s="145">
        <v>19023.0</v>
      </c>
      <c r="F292" s="144" t="s">
        <v>5294</v>
      </c>
      <c r="G292" s="144" t="s">
        <v>16029</v>
      </c>
      <c r="H292" s="144" t="s">
        <v>16030</v>
      </c>
      <c r="I292" s="121" t="str">
        <f>VLOOKUP(CLEAN(F292),'4-1 World Bank Categories'!$B$4:$C$220,2,FALSE)</f>
        <v>Low income</v>
      </c>
      <c r="J292" s="144" t="s">
        <v>6798</v>
      </c>
      <c r="K292" s="144" t="s">
        <v>14512</v>
      </c>
      <c r="L292" s="144" t="s">
        <v>14585</v>
      </c>
      <c r="M292" s="144"/>
      <c r="N292" s="144"/>
      <c r="O292" s="144"/>
      <c r="P292" s="144" t="s">
        <v>14509</v>
      </c>
      <c r="Q292" s="124" t="s">
        <v>14510</v>
      </c>
      <c r="R292" s="133" t="s">
        <v>7680</v>
      </c>
      <c r="S292" s="140" t="s">
        <v>16031</v>
      </c>
      <c r="T292" s="142">
        <v>19023.0</v>
      </c>
      <c r="U292" s="140" t="s">
        <v>6798</v>
      </c>
      <c r="V292" s="140" t="s">
        <v>14536</v>
      </c>
      <c r="W292" s="140"/>
    </row>
    <row r="293" ht="22.5" customHeight="1">
      <c r="A293" s="143">
        <v>46081.11189814815</v>
      </c>
      <c r="B293" s="144" t="s">
        <v>5290</v>
      </c>
      <c r="C293" s="144" t="s">
        <v>16032</v>
      </c>
      <c r="D293" s="144" t="s">
        <v>11316</v>
      </c>
      <c r="E293" s="145">
        <v>28090.0</v>
      </c>
      <c r="F293" s="144" t="s">
        <v>5294</v>
      </c>
      <c r="G293" s="144" t="s">
        <v>16020</v>
      </c>
      <c r="H293" s="144" t="s">
        <v>16033</v>
      </c>
      <c r="I293" s="121" t="str">
        <f>VLOOKUP(CLEAN(F293),'4-1 World Bank Categories'!$B$4:$C$220,2,FALSE)</f>
        <v>Low income</v>
      </c>
      <c r="J293" s="144" t="s">
        <v>5292</v>
      </c>
      <c r="K293" s="144" t="s">
        <v>14512</v>
      </c>
      <c r="L293" s="144" t="s">
        <v>14508</v>
      </c>
      <c r="M293" s="144"/>
      <c r="N293" s="144"/>
      <c r="O293" s="144"/>
      <c r="P293" s="144" t="s">
        <v>14509</v>
      </c>
      <c r="Q293" s="124" t="s">
        <v>14510</v>
      </c>
      <c r="R293" s="125" t="s">
        <v>7680</v>
      </c>
      <c r="S293" s="140" t="s">
        <v>5290</v>
      </c>
      <c r="T293" s="142">
        <v>28090.0</v>
      </c>
      <c r="U293" s="140" t="s">
        <v>5292</v>
      </c>
      <c r="V293" s="140" t="s">
        <v>14536</v>
      </c>
      <c r="W293" s="140"/>
    </row>
    <row r="294" ht="22.5" customHeight="1">
      <c r="A294" s="161">
        <v>46081.14634259259</v>
      </c>
      <c r="B294" s="162" t="s">
        <v>16037</v>
      </c>
      <c r="C294" s="163"/>
      <c r="D294" s="162" t="s">
        <v>11286</v>
      </c>
      <c r="E294" s="164">
        <v>37659.0</v>
      </c>
      <c r="F294" s="136" t="s">
        <v>272</v>
      </c>
      <c r="G294" s="162" t="s">
        <v>16038</v>
      </c>
      <c r="H294" s="162" t="s">
        <v>11682</v>
      </c>
      <c r="I294" s="121" t="str">
        <f>VLOOKUP(CLEAN(F294),'4-1 World Bank Categories'!$B$4:$C$220,2,FALSE)</f>
        <v>Low income</v>
      </c>
      <c r="J294" s="162" t="s">
        <v>3008</v>
      </c>
      <c r="K294" s="162" t="s">
        <v>14512</v>
      </c>
      <c r="L294" s="162" t="s">
        <v>14508</v>
      </c>
      <c r="M294" s="162"/>
      <c r="N294" s="162"/>
      <c r="O294" s="162"/>
      <c r="P294" s="162" t="s">
        <v>14509</v>
      </c>
      <c r="Q294" s="124" t="s">
        <v>14510</v>
      </c>
      <c r="R294" s="133" t="s">
        <v>7680</v>
      </c>
      <c r="S294" s="140" t="s">
        <v>16037</v>
      </c>
      <c r="T294" s="142">
        <v>37659.0</v>
      </c>
      <c r="U294" s="140" t="s">
        <v>3008</v>
      </c>
      <c r="V294" s="140" t="s">
        <v>14536</v>
      </c>
      <c r="W294" s="140"/>
    </row>
    <row r="295" ht="22.5" customHeight="1">
      <c r="A295" s="143">
        <v>46081.1641087963</v>
      </c>
      <c r="B295" s="144" t="s">
        <v>16039</v>
      </c>
      <c r="C295" s="160"/>
      <c r="D295" s="144" t="s">
        <v>11316</v>
      </c>
      <c r="E295" s="145">
        <v>36941.0</v>
      </c>
      <c r="F295" s="136" t="s">
        <v>272</v>
      </c>
      <c r="G295" s="144" t="s">
        <v>16040</v>
      </c>
      <c r="H295" s="144" t="s">
        <v>16041</v>
      </c>
      <c r="I295" s="121" t="str">
        <f>VLOOKUP(CLEAN(F295),'4-1 World Bank Categories'!$B$4:$C$220,2,FALSE)</f>
        <v>Low income</v>
      </c>
      <c r="J295" s="144" t="s">
        <v>16042</v>
      </c>
      <c r="K295" s="144" t="s">
        <v>14512</v>
      </c>
      <c r="L295" s="144" t="s">
        <v>14508</v>
      </c>
      <c r="M295" s="144"/>
      <c r="N295" s="144"/>
      <c r="O295" s="144"/>
      <c r="P295" s="144" t="s">
        <v>14509</v>
      </c>
      <c r="Q295" s="124" t="s">
        <v>14510</v>
      </c>
      <c r="R295" s="125" t="s">
        <v>16043</v>
      </c>
      <c r="S295" s="140" t="s">
        <v>16039</v>
      </c>
      <c r="T295" s="142">
        <v>36941.0</v>
      </c>
      <c r="U295" s="140" t="s">
        <v>4695</v>
      </c>
      <c r="V295" s="140" t="s">
        <v>14548</v>
      </c>
      <c r="W295" s="140"/>
    </row>
    <row r="296" ht="22.5" customHeight="1">
      <c r="A296" s="150">
        <v>46081.198796296296</v>
      </c>
      <c r="B296" s="151" t="s">
        <v>4150</v>
      </c>
      <c r="C296" s="170"/>
      <c r="D296" s="151" t="s">
        <v>11286</v>
      </c>
      <c r="E296" s="152">
        <v>33190.0</v>
      </c>
      <c r="F296" s="151" t="s">
        <v>836</v>
      </c>
      <c r="G296" s="151" t="s">
        <v>16045</v>
      </c>
      <c r="H296" s="151" t="s">
        <v>16046</v>
      </c>
      <c r="I296" s="121" t="str">
        <f>VLOOKUP(CLEAN(F296),'4-1 World Bank Categories'!$B$4:$C$220,2,FALSE)</f>
        <v>Middle income</v>
      </c>
      <c r="J296" s="151" t="s">
        <v>4152</v>
      </c>
      <c r="K296" s="151" t="s">
        <v>14507</v>
      </c>
      <c r="L296" s="151" t="s">
        <v>14508</v>
      </c>
      <c r="M296" s="151"/>
      <c r="N296" s="151"/>
      <c r="O296" s="151"/>
      <c r="P296" s="151" t="s">
        <v>14509</v>
      </c>
      <c r="Q296" s="124" t="s">
        <v>14510</v>
      </c>
      <c r="R296" s="125" t="s">
        <v>7680</v>
      </c>
      <c r="S296" s="140" t="s">
        <v>4150</v>
      </c>
      <c r="T296" s="142">
        <v>33190.0</v>
      </c>
      <c r="U296" s="140" t="s">
        <v>4152</v>
      </c>
      <c r="V296" s="140" t="s">
        <v>14536</v>
      </c>
      <c r="W296" s="140"/>
    </row>
    <row r="297" ht="22.5" customHeight="1">
      <c r="A297" s="135">
        <v>46081.22179398148</v>
      </c>
      <c r="B297" s="136" t="s">
        <v>7879</v>
      </c>
      <c r="C297" s="153"/>
      <c r="D297" s="136" t="s">
        <v>11286</v>
      </c>
      <c r="E297" s="137">
        <v>30314.0</v>
      </c>
      <c r="F297" s="136" t="s">
        <v>192</v>
      </c>
      <c r="G297" s="136" t="s">
        <v>14856</v>
      </c>
      <c r="H297" s="136" t="s">
        <v>15030</v>
      </c>
      <c r="I297" s="121" t="str">
        <f>VLOOKUP(CLEAN(F297),'4-1 World Bank Categories'!$B$4:$C$220,2,FALSE)</f>
        <v>Middle income</v>
      </c>
      <c r="J297" s="136" t="s">
        <v>7881</v>
      </c>
      <c r="K297" s="136" t="s">
        <v>14507</v>
      </c>
      <c r="L297" s="136" t="s">
        <v>14508</v>
      </c>
      <c r="M297" s="136" t="s">
        <v>16047</v>
      </c>
      <c r="N297" s="136"/>
      <c r="O297" s="136"/>
      <c r="P297" s="136" t="s">
        <v>14509</v>
      </c>
      <c r="Q297" s="124" t="s">
        <v>14510</v>
      </c>
      <c r="R297" s="133" t="s">
        <v>14516</v>
      </c>
      <c r="S297" s="140" t="s">
        <v>7879</v>
      </c>
      <c r="T297" s="142">
        <v>30314.0</v>
      </c>
      <c r="U297" s="140" t="s">
        <v>7881</v>
      </c>
      <c r="V297" s="140" t="s">
        <v>14536</v>
      </c>
      <c r="W297" s="140"/>
    </row>
    <row r="298" ht="22.5" customHeight="1">
      <c r="A298" s="161">
        <v>46081.269328703704</v>
      </c>
      <c r="B298" s="162" t="s">
        <v>16050</v>
      </c>
      <c r="C298" s="163"/>
      <c r="D298" s="162" t="s">
        <v>11286</v>
      </c>
      <c r="E298" s="164">
        <v>36397.0</v>
      </c>
      <c r="F298" s="136" t="s">
        <v>272</v>
      </c>
      <c r="G298" s="162" t="s">
        <v>16051</v>
      </c>
      <c r="H298" s="162" t="s">
        <v>16052</v>
      </c>
      <c r="I298" s="121" t="str">
        <f>VLOOKUP(CLEAN(F298),'4-1 World Bank Categories'!$B$4:$C$220,2,FALSE)</f>
        <v>Low income</v>
      </c>
      <c r="J298" s="162" t="s">
        <v>321</v>
      </c>
      <c r="K298" s="162" t="s">
        <v>14507</v>
      </c>
      <c r="L298" s="162" t="s">
        <v>14508</v>
      </c>
      <c r="M298" s="162"/>
      <c r="N298" s="162"/>
      <c r="O298" s="162"/>
      <c r="P298" s="162" t="s">
        <v>14509</v>
      </c>
      <c r="Q298" s="124" t="s">
        <v>14510</v>
      </c>
      <c r="R298" s="133" t="s">
        <v>7680</v>
      </c>
      <c r="S298" s="140" t="s">
        <v>16050</v>
      </c>
      <c r="T298" s="142">
        <v>36397.0</v>
      </c>
      <c r="U298" s="140" t="s">
        <v>321</v>
      </c>
      <c r="V298" s="140" t="s">
        <v>14536</v>
      </c>
      <c r="W298" s="140"/>
    </row>
    <row r="299" ht="22.5" customHeight="1">
      <c r="A299" s="143">
        <v>46081.35225694445</v>
      </c>
      <c r="B299" s="144" t="s">
        <v>4978</v>
      </c>
      <c r="C299" s="160"/>
      <c r="D299" s="144" t="s">
        <v>11316</v>
      </c>
      <c r="E299" s="145">
        <v>19426.0</v>
      </c>
      <c r="F299" s="144" t="s">
        <v>2886</v>
      </c>
      <c r="G299" s="144" t="s">
        <v>16053</v>
      </c>
      <c r="H299" s="144" t="s">
        <v>15615</v>
      </c>
      <c r="I299" s="121" t="str">
        <f>VLOOKUP(CLEAN(F299),'4-1 World Bank Categories'!$B$4:$C$220,2,FALSE)</f>
        <v>Middle income</v>
      </c>
      <c r="J299" s="144" t="s">
        <v>4980</v>
      </c>
      <c r="K299" s="144" t="s">
        <v>14512</v>
      </c>
      <c r="L299" s="144" t="s">
        <v>14592</v>
      </c>
      <c r="M299" s="144"/>
      <c r="N299" s="144"/>
      <c r="O299" s="144"/>
      <c r="P299" s="144" t="s">
        <v>14509</v>
      </c>
      <c r="Q299" s="124" t="s">
        <v>14510</v>
      </c>
      <c r="R299" s="125" t="s">
        <v>7680</v>
      </c>
      <c r="S299" s="140" t="s">
        <v>4978</v>
      </c>
      <c r="T299" s="142">
        <v>19426.0</v>
      </c>
      <c r="U299" s="140" t="s">
        <v>4980</v>
      </c>
      <c r="V299" s="140" t="s">
        <v>14536</v>
      </c>
      <c r="W299" s="140"/>
    </row>
    <row r="300" ht="22.5" customHeight="1">
      <c r="A300" s="135">
        <v>46081.47678240741</v>
      </c>
      <c r="B300" s="136" t="s">
        <v>16054</v>
      </c>
      <c r="C300" s="136" t="s">
        <v>13010</v>
      </c>
      <c r="D300" s="136" t="s">
        <v>11286</v>
      </c>
      <c r="E300" s="137">
        <v>27686.0</v>
      </c>
      <c r="F300" s="136" t="s">
        <v>3714</v>
      </c>
      <c r="G300" s="136" t="s">
        <v>16055</v>
      </c>
      <c r="H300" s="136" t="s">
        <v>16056</v>
      </c>
      <c r="I300" s="121" t="str">
        <f>VLOOKUP(CLEAN(F300),'4-1 World Bank Categories'!$B$4:$C$220,2,FALSE)</f>
        <v>Middle income</v>
      </c>
      <c r="J300" s="136" t="s">
        <v>4229</v>
      </c>
      <c r="K300" s="136" t="s">
        <v>14507</v>
      </c>
      <c r="L300" s="136" t="s">
        <v>14508</v>
      </c>
      <c r="M300" s="136" t="s">
        <v>16057</v>
      </c>
      <c r="N300" s="136"/>
      <c r="O300" s="136"/>
      <c r="P300" s="136" t="s">
        <v>14509</v>
      </c>
      <c r="Q300" s="124" t="s">
        <v>14510</v>
      </c>
      <c r="R300" s="133" t="s">
        <v>7680</v>
      </c>
      <c r="S300" s="140" t="s">
        <v>16058</v>
      </c>
      <c r="T300" s="142">
        <v>27686.0</v>
      </c>
      <c r="U300" s="140" t="s">
        <v>4229</v>
      </c>
      <c r="V300" s="140" t="s">
        <v>15180</v>
      </c>
      <c r="W300" s="140"/>
    </row>
    <row r="301" ht="22.5" customHeight="1">
      <c r="A301" s="165">
        <v>46081.571921296294</v>
      </c>
      <c r="B301" s="166" t="s">
        <v>2124</v>
      </c>
      <c r="C301" s="167"/>
      <c r="D301" s="166" t="s">
        <v>11286</v>
      </c>
      <c r="E301" s="168">
        <v>25411.0</v>
      </c>
      <c r="F301" s="166" t="s">
        <v>448</v>
      </c>
      <c r="G301" s="166" t="s">
        <v>266</v>
      </c>
      <c r="H301" s="166" t="s">
        <v>16059</v>
      </c>
      <c r="I301" s="121" t="str">
        <f>VLOOKUP(CLEAN(F301),'4-1 World Bank Categories'!$B$4:$C$220,2,FALSE)</f>
        <v>Middle income</v>
      </c>
      <c r="J301" s="166" t="s">
        <v>2126</v>
      </c>
      <c r="K301" s="166" t="s">
        <v>14507</v>
      </c>
      <c r="L301" s="166" t="s">
        <v>14508</v>
      </c>
      <c r="M301" s="178"/>
      <c r="N301" s="166"/>
      <c r="O301" s="166"/>
      <c r="P301" s="166" t="s">
        <v>14509</v>
      </c>
      <c r="Q301" s="124" t="s">
        <v>14510</v>
      </c>
      <c r="R301" s="125" t="s">
        <v>7680</v>
      </c>
      <c r="S301" s="140" t="s">
        <v>2124</v>
      </c>
      <c r="T301" s="142">
        <v>25411.0</v>
      </c>
      <c r="U301" s="140" t="s">
        <v>2126</v>
      </c>
      <c r="V301" s="140" t="s">
        <v>14536</v>
      </c>
      <c r="W301" s="140"/>
    </row>
    <row r="302" ht="22.5" customHeight="1">
      <c r="A302" s="161">
        <v>46081.58230324074</v>
      </c>
      <c r="B302" s="162" t="s">
        <v>16060</v>
      </c>
      <c r="C302" s="163"/>
      <c r="D302" s="162" t="s">
        <v>11316</v>
      </c>
      <c r="E302" s="164">
        <v>33509.0</v>
      </c>
      <c r="F302" s="162" t="s">
        <v>918</v>
      </c>
      <c r="G302" s="162" t="s">
        <v>16061</v>
      </c>
      <c r="H302" s="162" t="s">
        <v>12261</v>
      </c>
      <c r="I302" s="121" t="str">
        <f>VLOOKUP(CLEAN(F302),'4-1 World Bank Categories'!$B$4:$C$220,2,FALSE)</f>
        <v>Middle income</v>
      </c>
      <c r="J302" s="162" t="s">
        <v>3979</v>
      </c>
      <c r="K302" s="162" t="s">
        <v>14507</v>
      </c>
      <c r="L302" s="162" t="s">
        <v>14508</v>
      </c>
      <c r="M302" s="162"/>
      <c r="N302" s="162"/>
      <c r="O302" s="162"/>
      <c r="P302" s="162" t="s">
        <v>14509</v>
      </c>
      <c r="Q302" s="124" t="s">
        <v>14510</v>
      </c>
      <c r="R302" s="133" t="s">
        <v>7680</v>
      </c>
      <c r="S302" s="140" t="s">
        <v>3977</v>
      </c>
      <c r="T302" s="142">
        <v>33509.0</v>
      </c>
      <c r="U302" s="140" t="s">
        <v>3979</v>
      </c>
      <c r="V302" s="140" t="s">
        <v>14586</v>
      </c>
      <c r="W302" s="140"/>
    </row>
    <row r="303" ht="22.5" customHeight="1">
      <c r="A303" s="143">
        <v>46081.6240625</v>
      </c>
      <c r="B303" s="144" t="s">
        <v>8244</v>
      </c>
      <c r="C303" s="144" t="s">
        <v>678</v>
      </c>
      <c r="D303" s="144" t="s">
        <v>11316</v>
      </c>
      <c r="E303" s="145">
        <v>34242.0</v>
      </c>
      <c r="F303" s="144" t="s">
        <v>4106</v>
      </c>
      <c r="G303" s="144" t="s">
        <v>16062</v>
      </c>
      <c r="H303" s="144" t="s">
        <v>12193</v>
      </c>
      <c r="I303" s="121" t="str">
        <f>VLOOKUP(CLEAN(F303),'4-1 World Bank Categories'!$B$4:$C$220,2,FALSE)</f>
        <v>Middle income</v>
      </c>
      <c r="J303" s="144" t="s">
        <v>16063</v>
      </c>
      <c r="K303" s="144" t="s">
        <v>14512</v>
      </c>
      <c r="L303" s="144" t="s">
        <v>14508</v>
      </c>
      <c r="M303" s="144"/>
      <c r="N303" s="144"/>
      <c r="O303" s="144"/>
      <c r="P303" s="144" t="s">
        <v>14509</v>
      </c>
      <c r="Q303" s="124" t="s">
        <v>14510</v>
      </c>
      <c r="R303" s="125" t="s">
        <v>7680</v>
      </c>
      <c r="S303" s="140" t="s">
        <v>8244</v>
      </c>
      <c r="T303" s="142">
        <v>34242.0</v>
      </c>
      <c r="U303" s="140" t="s">
        <v>8246</v>
      </c>
      <c r="V303" s="140" t="s">
        <v>14536</v>
      </c>
      <c r="W303" s="140"/>
    </row>
    <row r="304" ht="22.5" customHeight="1">
      <c r="A304" s="135">
        <v>46081.648831018516</v>
      </c>
      <c r="B304" s="136" t="s">
        <v>16064</v>
      </c>
      <c r="C304" s="153"/>
      <c r="D304" s="136" t="s">
        <v>11316</v>
      </c>
      <c r="E304" s="137">
        <v>28388.0</v>
      </c>
      <c r="F304" s="136" t="s">
        <v>738</v>
      </c>
      <c r="G304" s="136" t="s">
        <v>16065</v>
      </c>
      <c r="H304" s="136" t="s">
        <v>13280</v>
      </c>
      <c r="I304" s="121" t="str">
        <f>VLOOKUP(CLEAN(F304),'4-1 World Bank Categories'!$B$4:$C$220,2,FALSE)</f>
        <v>Middle income</v>
      </c>
      <c r="J304" s="136" t="s">
        <v>5577</v>
      </c>
      <c r="K304" s="136" t="s">
        <v>14507</v>
      </c>
      <c r="L304" s="147">
        <v>46202.0</v>
      </c>
      <c r="M304" s="136"/>
      <c r="N304" s="136"/>
      <c r="O304" s="136"/>
      <c r="P304" s="136" t="s">
        <v>14509</v>
      </c>
      <c r="Q304" s="124" t="s">
        <v>14510</v>
      </c>
      <c r="R304" s="133" t="s">
        <v>7680</v>
      </c>
      <c r="S304" s="140" t="s">
        <v>5575</v>
      </c>
      <c r="T304" s="142">
        <v>28388.0</v>
      </c>
      <c r="U304" s="140" t="s">
        <v>5577</v>
      </c>
      <c r="V304" s="140" t="s">
        <v>15477</v>
      </c>
      <c r="W304" s="140"/>
    </row>
    <row r="305" ht="22.5" customHeight="1">
      <c r="A305" s="143">
        <v>46081.65861111111</v>
      </c>
      <c r="B305" s="144" t="s">
        <v>16066</v>
      </c>
      <c r="C305" s="160"/>
      <c r="D305" s="144" t="s">
        <v>11316</v>
      </c>
      <c r="E305" s="145">
        <v>34879.0</v>
      </c>
      <c r="F305" s="144" t="s">
        <v>448</v>
      </c>
      <c r="G305" s="144" t="s">
        <v>16067</v>
      </c>
      <c r="H305" s="144" t="s">
        <v>14361</v>
      </c>
      <c r="I305" s="121" t="str">
        <f>VLOOKUP(CLEAN(F305),'4-1 World Bank Categories'!$B$4:$C$220,2,FALSE)</f>
        <v>Middle income</v>
      </c>
      <c r="J305" s="144" t="s">
        <v>2685</v>
      </c>
      <c r="K305" s="144" t="s">
        <v>14507</v>
      </c>
      <c r="L305" s="144" t="s">
        <v>14508</v>
      </c>
      <c r="M305" s="177"/>
      <c r="N305" s="144"/>
      <c r="O305" s="144"/>
      <c r="P305" s="144" t="s">
        <v>14509</v>
      </c>
      <c r="Q305" s="124" t="s">
        <v>14510</v>
      </c>
      <c r="R305" s="125" t="s">
        <v>7680</v>
      </c>
      <c r="S305" s="140" t="s">
        <v>16066</v>
      </c>
      <c r="T305" s="142">
        <v>34879.0</v>
      </c>
      <c r="U305" s="140" t="s">
        <v>2685</v>
      </c>
      <c r="V305" s="140" t="s">
        <v>14536</v>
      </c>
      <c r="W305" s="140"/>
    </row>
    <row r="306" ht="22.5" customHeight="1">
      <c r="A306" s="143">
        <v>46081.65861111111</v>
      </c>
      <c r="B306" s="144" t="s">
        <v>16068</v>
      </c>
      <c r="C306" s="144" t="s">
        <v>12400</v>
      </c>
      <c r="D306" s="144" t="s">
        <v>11316</v>
      </c>
      <c r="E306" s="145">
        <v>35854.0</v>
      </c>
      <c r="F306" s="144" t="s">
        <v>448</v>
      </c>
      <c r="G306" s="144" t="s">
        <v>452</v>
      </c>
      <c r="H306" s="144" t="s">
        <v>12193</v>
      </c>
      <c r="I306" s="121" t="str">
        <f>VLOOKUP(CLEAN(F306),'4-1 World Bank Categories'!$B$4:$C$220,2,FALSE)</f>
        <v>Middle income</v>
      </c>
      <c r="J306" s="144" t="s">
        <v>16069</v>
      </c>
      <c r="K306" s="144" t="s">
        <v>14507</v>
      </c>
      <c r="L306" s="144" t="s">
        <v>14508</v>
      </c>
      <c r="M306" s="177"/>
      <c r="N306" s="144"/>
      <c r="O306" s="144"/>
      <c r="P306" s="144" t="s">
        <v>14509</v>
      </c>
      <c r="Q306" s="124" t="s">
        <v>14510</v>
      </c>
      <c r="R306" s="133" t="s">
        <v>7680</v>
      </c>
      <c r="S306" s="140" t="s">
        <v>16068</v>
      </c>
      <c r="T306" s="142">
        <v>35854.0</v>
      </c>
      <c r="U306" s="140" t="s">
        <v>447</v>
      </c>
      <c r="V306" s="140" t="s">
        <v>14548</v>
      </c>
      <c r="W306" s="140"/>
    </row>
    <row r="307" ht="22.5" customHeight="1">
      <c r="A307" s="165">
        <v>46081.71802083333</v>
      </c>
      <c r="B307" s="166" t="s">
        <v>16070</v>
      </c>
      <c r="C307" s="167"/>
      <c r="D307" s="166" t="s">
        <v>11286</v>
      </c>
      <c r="E307" s="168">
        <v>28127.0</v>
      </c>
      <c r="F307" s="166" t="s">
        <v>16071</v>
      </c>
      <c r="G307" s="166" t="s">
        <v>16072</v>
      </c>
      <c r="H307" s="166" t="s">
        <v>16073</v>
      </c>
      <c r="I307" s="121" t="str">
        <f>VLOOKUP(CLEAN(F307),'4-1 World Bank Categories'!$B$4:$C$220,2,FALSE)</f>
        <v>High income</v>
      </c>
      <c r="J307" s="166" t="s">
        <v>1444</v>
      </c>
      <c r="K307" s="166" t="s">
        <v>14507</v>
      </c>
      <c r="L307" s="166" t="s">
        <v>14508</v>
      </c>
      <c r="M307" s="166" t="s">
        <v>16074</v>
      </c>
      <c r="N307" s="166"/>
      <c r="O307" s="166"/>
      <c r="P307" s="166" t="s">
        <v>14509</v>
      </c>
      <c r="Q307" s="124" t="s">
        <v>14510</v>
      </c>
      <c r="R307" s="125" t="s">
        <v>7680</v>
      </c>
      <c r="S307" s="140" t="s">
        <v>1442</v>
      </c>
      <c r="T307" s="142">
        <v>28127.0</v>
      </c>
      <c r="U307" s="140" t="s">
        <v>1444</v>
      </c>
      <c r="V307" s="140" t="s">
        <v>14586</v>
      </c>
      <c r="W307" s="140"/>
    </row>
    <row r="308" ht="22.5" customHeight="1">
      <c r="A308" s="135">
        <v>46081.85799768518</v>
      </c>
      <c r="B308" s="136" t="s">
        <v>8549</v>
      </c>
      <c r="C308" s="136" t="s">
        <v>8549</v>
      </c>
      <c r="D308" s="136" t="s">
        <v>11286</v>
      </c>
      <c r="E308" s="137">
        <v>37748.0</v>
      </c>
      <c r="F308" s="136" t="s">
        <v>14434</v>
      </c>
      <c r="G308" s="136" t="s">
        <v>16075</v>
      </c>
      <c r="H308" s="136" t="s">
        <v>15676</v>
      </c>
      <c r="I308" s="121" t="str">
        <f>VLOOKUP(CLEAN(F308),'4-1 World Bank Categories'!$B$4:$C$220,2,FALSE)</f>
        <v>High income</v>
      </c>
      <c r="J308" s="136" t="s">
        <v>8551</v>
      </c>
      <c r="K308" s="136" t="s">
        <v>14507</v>
      </c>
      <c r="L308" s="136" t="s">
        <v>14508</v>
      </c>
      <c r="M308" s="136"/>
      <c r="N308" s="136"/>
      <c r="O308" s="136"/>
      <c r="P308" s="136" t="s">
        <v>14509</v>
      </c>
      <c r="Q308" s="124" t="s">
        <v>14510</v>
      </c>
      <c r="R308" s="133" t="s">
        <v>14516</v>
      </c>
      <c r="S308" s="140" t="s">
        <v>8549</v>
      </c>
      <c r="T308" s="142">
        <v>37748.0</v>
      </c>
      <c r="U308" s="140" t="s">
        <v>8551</v>
      </c>
      <c r="V308" s="140" t="s">
        <v>14536</v>
      </c>
      <c r="W308" s="140"/>
    </row>
    <row r="309" ht="22.5" customHeight="1">
      <c r="A309" s="135">
        <v>46081.90336805556</v>
      </c>
      <c r="B309" s="136" t="s">
        <v>4277</v>
      </c>
      <c r="C309" s="153"/>
      <c r="D309" s="136" t="s">
        <v>11286</v>
      </c>
      <c r="E309" s="137">
        <v>37171.0</v>
      </c>
      <c r="F309" s="136" t="s">
        <v>4280</v>
      </c>
      <c r="G309" s="136" t="s">
        <v>16173</v>
      </c>
      <c r="H309" s="136" t="s">
        <v>12050</v>
      </c>
      <c r="I309" s="121" t="str">
        <f>VLOOKUP(CLEAN(F309),'4-1 World Bank Categories'!$B$4:$C$220,2,FALSE)</f>
        <v>High income</v>
      </c>
      <c r="J309" s="136" t="s">
        <v>4279</v>
      </c>
      <c r="K309" s="136" t="s">
        <v>14507</v>
      </c>
      <c r="L309" s="136" t="s">
        <v>14508</v>
      </c>
      <c r="M309" s="136" t="s">
        <v>17072</v>
      </c>
      <c r="N309" s="136"/>
      <c r="O309" s="136"/>
      <c r="P309" s="136" t="s">
        <v>14509</v>
      </c>
      <c r="Q309" s="124" t="s">
        <v>14510</v>
      </c>
      <c r="R309" s="125" t="s">
        <v>14516</v>
      </c>
      <c r="S309" s="140" t="s">
        <v>4277</v>
      </c>
      <c r="T309" s="142">
        <v>37171.0</v>
      </c>
      <c r="U309" s="140" t="s">
        <v>4279</v>
      </c>
      <c r="V309" s="140" t="s">
        <v>14536</v>
      </c>
      <c r="W309" s="140"/>
    </row>
    <row r="310" ht="22.5" customHeight="1">
      <c r="A310" s="135">
        <v>46082.065625</v>
      </c>
      <c r="B310" s="136" t="s">
        <v>4569</v>
      </c>
      <c r="C310" s="136" t="s">
        <v>4569</v>
      </c>
      <c r="D310" s="136" t="s">
        <v>11286</v>
      </c>
      <c r="E310" s="137">
        <v>34422.0</v>
      </c>
      <c r="F310" s="136" t="s">
        <v>448</v>
      </c>
      <c r="G310" s="136" t="s">
        <v>14756</v>
      </c>
      <c r="H310" s="136" t="s">
        <v>11590</v>
      </c>
      <c r="I310" s="121" t="str">
        <f>VLOOKUP(CLEAN(F310),'4-1 World Bank Categories'!$B$4:$C$220,2,FALSE)</f>
        <v>Middle income</v>
      </c>
      <c r="J310" s="136" t="s">
        <v>4571</v>
      </c>
      <c r="K310" s="136" t="s">
        <v>14507</v>
      </c>
      <c r="L310" s="136" t="s">
        <v>14508</v>
      </c>
      <c r="M310" s="136"/>
      <c r="N310" s="136"/>
      <c r="O310" s="136"/>
      <c r="P310" s="136" t="s">
        <v>14509</v>
      </c>
      <c r="Q310" s="124" t="s">
        <v>14510</v>
      </c>
      <c r="R310" s="133" t="s">
        <v>7680</v>
      </c>
      <c r="S310" s="140" t="s">
        <v>4569</v>
      </c>
      <c r="T310" s="142">
        <v>34422.0</v>
      </c>
      <c r="U310" s="140" t="s">
        <v>4571</v>
      </c>
      <c r="V310" s="140" t="s">
        <v>14536</v>
      </c>
      <c r="W310" s="140"/>
    </row>
    <row r="311" ht="22.5" customHeight="1">
      <c r="A311" s="161">
        <v>46082.53795138889</v>
      </c>
      <c r="B311" s="162" t="s">
        <v>16076</v>
      </c>
      <c r="C311" s="163"/>
      <c r="D311" s="162" t="s">
        <v>11286</v>
      </c>
      <c r="E311" s="164">
        <v>29158.0</v>
      </c>
      <c r="F311" s="162" t="s">
        <v>663</v>
      </c>
      <c r="G311" s="162" t="s">
        <v>16077</v>
      </c>
      <c r="H311" s="162" t="s">
        <v>16078</v>
      </c>
      <c r="I311" s="121" t="str">
        <f>VLOOKUP(CLEAN(F311),'4-1 World Bank Categories'!$B$4:$C$220,2,FALSE)</f>
        <v>Middle income</v>
      </c>
      <c r="J311" s="162" t="s">
        <v>16079</v>
      </c>
      <c r="K311" s="162" t="s">
        <v>14512</v>
      </c>
      <c r="L311" s="162" t="s">
        <v>15672</v>
      </c>
      <c r="M311" s="162"/>
      <c r="N311" s="162"/>
      <c r="O311" s="162"/>
      <c r="P311" s="162" t="s">
        <v>14509</v>
      </c>
      <c r="Q311" s="124" t="s">
        <v>14510</v>
      </c>
      <c r="R311" s="125" t="s">
        <v>7680</v>
      </c>
      <c r="S311" s="140" t="s">
        <v>1964</v>
      </c>
      <c r="T311" s="142">
        <v>29158.0</v>
      </c>
      <c r="U311" s="140" t="s">
        <v>1966</v>
      </c>
      <c r="V311" s="140" t="s">
        <v>14586</v>
      </c>
      <c r="W311" s="140"/>
    </row>
    <row r="312" ht="22.5" customHeight="1">
      <c r="A312" s="135">
        <v>46082.55886574074</v>
      </c>
      <c r="B312" s="136" t="s">
        <v>16080</v>
      </c>
      <c r="C312" s="136" t="s">
        <v>16081</v>
      </c>
      <c r="D312" s="136" t="s">
        <v>11286</v>
      </c>
      <c r="E312" s="137">
        <v>38621.0</v>
      </c>
      <c r="F312" s="136" t="s">
        <v>14434</v>
      </c>
      <c r="G312" s="136" t="s">
        <v>16082</v>
      </c>
      <c r="H312" s="136" t="s">
        <v>11682</v>
      </c>
      <c r="I312" s="121" t="str">
        <f>VLOOKUP(CLEAN(F312),'4-1 World Bank Categories'!$B$4:$C$220,2,FALSE)</f>
        <v>High income</v>
      </c>
      <c r="J312" s="136" t="s">
        <v>16083</v>
      </c>
      <c r="K312" s="136" t="s">
        <v>14512</v>
      </c>
      <c r="L312" s="136" t="s">
        <v>14876</v>
      </c>
      <c r="M312" s="136"/>
      <c r="N312" s="136"/>
      <c r="O312" s="136"/>
      <c r="P312" s="136" t="s">
        <v>14509</v>
      </c>
      <c r="Q312" s="124" t="s">
        <v>14510</v>
      </c>
      <c r="R312" s="133" t="s">
        <v>14516</v>
      </c>
      <c r="S312" s="140" t="s">
        <v>8880</v>
      </c>
      <c r="T312" s="142">
        <v>38621.0</v>
      </c>
      <c r="U312" s="140" t="s">
        <v>8882</v>
      </c>
      <c r="V312" s="140" t="s">
        <v>14548</v>
      </c>
      <c r="W312" s="140"/>
    </row>
    <row r="313" ht="22.5" customHeight="1">
      <c r="A313" s="165">
        <v>46082.64586805556</v>
      </c>
      <c r="B313" s="166" t="s">
        <v>16084</v>
      </c>
      <c r="C313" s="167"/>
      <c r="D313" s="166" t="s">
        <v>11286</v>
      </c>
      <c r="E313" s="168">
        <v>29018.0</v>
      </c>
      <c r="F313" s="166" t="s">
        <v>14407</v>
      </c>
      <c r="G313" s="166" t="s">
        <v>16085</v>
      </c>
      <c r="H313" s="166" t="s">
        <v>16086</v>
      </c>
      <c r="I313" s="121" t="str">
        <f>VLOOKUP(CLEAN(F313),'4-1 World Bank Categories'!$B$4:$C$220,2,FALSE)</f>
        <v>Low income</v>
      </c>
      <c r="J313" s="166" t="s">
        <v>1916</v>
      </c>
      <c r="K313" s="166" t="s">
        <v>14507</v>
      </c>
      <c r="L313" s="166" t="s">
        <v>14508</v>
      </c>
      <c r="M313" s="166"/>
      <c r="N313" s="166"/>
      <c r="O313" s="166"/>
      <c r="P313" s="166" t="s">
        <v>14509</v>
      </c>
      <c r="Q313" s="124" t="s">
        <v>14510</v>
      </c>
      <c r="R313" s="125" t="s">
        <v>7680</v>
      </c>
      <c r="S313" s="140" t="s">
        <v>1914</v>
      </c>
      <c r="T313" s="142">
        <v>29018.0</v>
      </c>
      <c r="U313" s="140" t="s">
        <v>1916</v>
      </c>
      <c r="V313" s="140" t="s">
        <v>14586</v>
      </c>
      <c r="W313" s="140"/>
    </row>
    <row r="314" ht="22.5" customHeight="1">
      <c r="A314" s="135">
        <v>46082.77259259259</v>
      </c>
      <c r="B314" s="136" t="s">
        <v>5266</v>
      </c>
      <c r="C314" s="153"/>
      <c r="D314" s="136" t="s">
        <v>11316</v>
      </c>
      <c r="E314" s="137">
        <v>37058.0</v>
      </c>
      <c r="F314" s="136" t="s">
        <v>241</v>
      </c>
      <c r="G314" s="136" t="s">
        <v>16087</v>
      </c>
      <c r="H314" s="136" t="s">
        <v>16088</v>
      </c>
      <c r="I314" s="121" t="str">
        <f>VLOOKUP(CLEAN(F314),'4-1 World Bank Categories'!$B$4:$C$220,2,FALSE)</f>
        <v>High income</v>
      </c>
      <c r="J314" s="136" t="s">
        <v>5268</v>
      </c>
      <c r="K314" s="136" t="s">
        <v>14507</v>
      </c>
      <c r="L314" s="136" t="s">
        <v>14508</v>
      </c>
      <c r="M314" s="136"/>
      <c r="N314" s="136"/>
      <c r="O314" s="136"/>
      <c r="P314" s="136" t="s">
        <v>14509</v>
      </c>
      <c r="Q314" s="124" t="s">
        <v>14510</v>
      </c>
      <c r="R314" s="133" t="s">
        <v>7680</v>
      </c>
      <c r="S314" s="140" t="s">
        <v>5266</v>
      </c>
      <c r="T314" s="142">
        <v>37058.0</v>
      </c>
      <c r="U314" s="140" t="s">
        <v>5268</v>
      </c>
      <c r="V314" s="140" t="s">
        <v>14536</v>
      </c>
      <c r="W314" s="140"/>
    </row>
    <row r="315" ht="22.5" customHeight="1">
      <c r="A315" s="143">
        <v>46082.82320601852</v>
      </c>
      <c r="B315" s="144" t="s">
        <v>16089</v>
      </c>
      <c r="C315" s="160"/>
      <c r="D315" s="144" t="s">
        <v>11286</v>
      </c>
      <c r="E315" s="145">
        <v>31078.0</v>
      </c>
      <c r="F315" s="144" t="s">
        <v>14407</v>
      </c>
      <c r="G315" s="144" t="s">
        <v>16090</v>
      </c>
      <c r="H315" s="144" t="s">
        <v>14533</v>
      </c>
      <c r="I315" s="121" t="str">
        <f>VLOOKUP(CLEAN(F315),'4-1 World Bank Categories'!$B$4:$C$220,2,FALSE)</f>
        <v>Low income</v>
      </c>
      <c r="J315" s="144" t="s">
        <v>6051</v>
      </c>
      <c r="K315" s="144" t="s">
        <v>14507</v>
      </c>
      <c r="L315" s="144" t="s">
        <v>14508</v>
      </c>
      <c r="M315" s="144"/>
      <c r="N315" s="144"/>
      <c r="O315" s="144"/>
      <c r="P315" s="144" t="s">
        <v>14509</v>
      </c>
      <c r="Q315" s="124" t="s">
        <v>14510</v>
      </c>
      <c r="R315" s="125" t="s">
        <v>7680</v>
      </c>
      <c r="S315" s="140" t="s">
        <v>16091</v>
      </c>
      <c r="T315" s="142">
        <v>31078.0</v>
      </c>
      <c r="U315" s="140" t="s">
        <v>6051</v>
      </c>
      <c r="V315" s="140" t="s">
        <v>14536</v>
      </c>
      <c r="W315" s="140"/>
    </row>
    <row r="316" ht="22.5" customHeight="1">
      <c r="A316" s="135">
        <v>46082.846666666665</v>
      </c>
      <c r="B316" s="136" t="s">
        <v>4973</v>
      </c>
      <c r="C316" s="153"/>
      <c r="D316" s="136" t="s">
        <v>11286</v>
      </c>
      <c r="E316" s="172">
        <v>32331.0</v>
      </c>
      <c r="F316" s="136" t="s">
        <v>3938</v>
      </c>
      <c r="G316" s="136" t="s">
        <v>15253</v>
      </c>
      <c r="H316" s="136" t="s">
        <v>11973</v>
      </c>
      <c r="I316" s="121" t="str">
        <f>VLOOKUP(CLEAN(F316),'4-1 World Bank Categories'!$B$4:$C$220,2,FALSE)</f>
        <v>Middle income</v>
      </c>
      <c r="J316" s="136" t="s">
        <v>4975</v>
      </c>
      <c r="K316" s="136" t="s">
        <v>14512</v>
      </c>
      <c r="L316" s="136" t="s">
        <v>14508</v>
      </c>
      <c r="M316" s="136"/>
      <c r="N316" s="136"/>
      <c r="O316" s="136"/>
      <c r="P316" s="136" t="s">
        <v>14509</v>
      </c>
      <c r="Q316" s="124" t="s">
        <v>14510</v>
      </c>
      <c r="R316" s="133" t="s">
        <v>7680</v>
      </c>
      <c r="S316" s="140" t="s">
        <v>4973</v>
      </c>
      <c r="T316" s="142">
        <v>32331.0</v>
      </c>
      <c r="U316" s="140" t="s">
        <v>4975</v>
      </c>
      <c r="V316" s="140" t="s">
        <v>14536</v>
      </c>
      <c r="W316" s="140"/>
    </row>
    <row r="317" ht="22.5" customHeight="1">
      <c r="A317" s="135">
        <v>46082.89196759259</v>
      </c>
      <c r="B317" s="136" t="s">
        <v>9287</v>
      </c>
      <c r="C317" s="136" t="s">
        <v>16092</v>
      </c>
      <c r="D317" s="136" t="s">
        <v>11286</v>
      </c>
      <c r="E317" s="137">
        <v>37373.0</v>
      </c>
      <c r="F317" s="136" t="s">
        <v>249</v>
      </c>
      <c r="G317" s="136" t="s">
        <v>16093</v>
      </c>
      <c r="H317" s="136" t="s">
        <v>11682</v>
      </c>
      <c r="I317" s="121" t="str">
        <f>VLOOKUP(CLEAN(F317),'4-1 World Bank Categories'!$B$4:$C$220,2,FALSE)</f>
        <v>High income</v>
      </c>
      <c r="J317" s="136" t="s">
        <v>9289</v>
      </c>
      <c r="K317" s="136" t="s">
        <v>14512</v>
      </c>
      <c r="L317" s="136" t="s">
        <v>14592</v>
      </c>
      <c r="M317" s="136"/>
      <c r="N317" s="136"/>
      <c r="O317" s="136"/>
      <c r="P317" s="136" t="s">
        <v>14509</v>
      </c>
      <c r="Q317" s="124" t="s">
        <v>14510</v>
      </c>
      <c r="R317" s="125" t="s">
        <v>14516</v>
      </c>
      <c r="S317" s="140" t="s">
        <v>9287</v>
      </c>
      <c r="T317" s="142">
        <v>37373.0</v>
      </c>
      <c r="U317" s="140" t="s">
        <v>9289</v>
      </c>
      <c r="V317" s="140" t="s">
        <v>14536</v>
      </c>
      <c r="W317" s="140"/>
    </row>
    <row r="318" ht="22.5" customHeight="1">
      <c r="A318" s="135">
        <v>46082.91894675926</v>
      </c>
      <c r="B318" s="136" t="s">
        <v>16094</v>
      </c>
      <c r="C318" s="136" t="s">
        <v>16095</v>
      </c>
      <c r="D318" s="136" t="s">
        <v>11286</v>
      </c>
      <c r="E318" s="137">
        <v>38572.0</v>
      </c>
      <c r="F318" s="136" t="s">
        <v>14434</v>
      </c>
      <c r="G318" s="136" t="s">
        <v>16096</v>
      </c>
      <c r="H318" s="136" t="s">
        <v>11682</v>
      </c>
      <c r="I318" s="121" t="str">
        <f>VLOOKUP(CLEAN(F318),'4-1 World Bank Categories'!$B$4:$C$220,2,FALSE)</f>
        <v>High income</v>
      </c>
      <c r="J318" s="136" t="s">
        <v>9071</v>
      </c>
      <c r="K318" s="136" t="s">
        <v>14507</v>
      </c>
      <c r="L318" s="136" t="s">
        <v>14508</v>
      </c>
      <c r="M318" s="156"/>
      <c r="N318" s="136"/>
      <c r="O318" s="136"/>
      <c r="P318" s="136" t="s">
        <v>14509</v>
      </c>
      <c r="Q318" s="124" t="s">
        <v>14510</v>
      </c>
      <c r="R318" s="133" t="s">
        <v>14516</v>
      </c>
      <c r="S318" s="140" t="s">
        <v>9069</v>
      </c>
      <c r="T318" s="142">
        <v>38572.0</v>
      </c>
      <c r="U318" s="140" t="s">
        <v>9071</v>
      </c>
      <c r="V318" s="140" t="s">
        <v>14783</v>
      </c>
      <c r="W318" s="140"/>
    </row>
    <row r="319" ht="22.5" customHeight="1">
      <c r="A319" s="135">
        <v>46082.927511574075</v>
      </c>
      <c r="B319" s="136" t="s">
        <v>16097</v>
      </c>
      <c r="C319" s="153"/>
      <c r="D319" s="136" t="s">
        <v>11286</v>
      </c>
      <c r="E319" s="137">
        <v>34892.0</v>
      </c>
      <c r="F319" s="136" t="s">
        <v>4106</v>
      </c>
      <c r="G319" s="136" t="s">
        <v>16098</v>
      </c>
      <c r="H319" s="136" t="s">
        <v>16099</v>
      </c>
      <c r="I319" s="121" t="str">
        <f>VLOOKUP(CLEAN(F319),'4-1 World Bank Categories'!$B$4:$C$220,2,FALSE)</f>
        <v>Middle income</v>
      </c>
      <c r="J319" s="136" t="s">
        <v>13816</v>
      </c>
      <c r="K319" s="136" t="s">
        <v>14512</v>
      </c>
      <c r="L319" s="136" t="s">
        <v>14876</v>
      </c>
      <c r="M319" s="136" t="s">
        <v>16100</v>
      </c>
      <c r="N319" s="136"/>
      <c r="O319" s="136"/>
      <c r="P319" s="136" t="s">
        <v>14509</v>
      </c>
      <c r="Q319" s="124" t="s">
        <v>14510</v>
      </c>
      <c r="R319" s="125" t="s">
        <v>7680</v>
      </c>
      <c r="S319" s="140" t="s">
        <v>4102</v>
      </c>
      <c r="T319" s="142">
        <v>34892.0</v>
      </c>
      <c r="U319" s="140" t="s">
        <v>4104</v>
      </c>
      <c r="V319" s="140" t="s">
        <v>14536</v>
      </c>
      <c r="W319" s="140"/>
    </row>
    <row r="320" ht="22.5" customHeight="1">
      <c r="A320" s="135">
        <v>46082.942025462966</v>
      </c>
      <c r="B320" s="136" t="s">
        <v>16101</v>
      </c>
      <c r="C320" s="153"/>
      <c r="D320" s="136" t="s">
        <v>11316</v>
      </c>
      <c r="E320" s="137">
        <v>34188.0</v>
      </c>
      <c r="F320" s="136" t="s">
        <v>132</v>
      </c>
      <c r="G320" s="136" t="s">
        <v>266</v>
      </c>
      <c r="H320" s="136" t="s">
        <v>16102</v>
      </c>
      <c r="I320" s="121" t="str">
        <f>VLOOKUP(CLEAN(F320),'4-1 World Bank Categories'!$B$4:$C$220,2,FALSE)</f>
        <v>Middle income</v>
      </c>
      <c r="J320" s="136" t="s">
        <v>5664</v>
      </c>
      <c r="K320" s="136" t="s">
        <v>14507</v>
      </c>
      <c r="L320" s="136" t="s">
        <v>14508</v>
      </c>
      <c r="M320" s="136"/>
      <c r="N320" s="136"/>
      <c r="O320" s="136"/>
      <c r="P320" s="136" t="s">
        <v>14509</v>
      </c>
      <c r="Q320" s="124" t="s">
        <v>14510</v>
      </c>
      <c r="R320" s="133" t="s">
        <v>7680</v>
      </c>
      <c r="S320" s="140" t="s">
        <v>5662</v>
      </c>
      <c r="T320" s="142">
        <v>34188.0</v>
      </c>
      <c r="U320" s="140" t="s">
        <v>5664</v>
      </c>
      <c r="V320" s="140" t="s">
        <v>14586</v>
      </c>
      <c r="W320" s="140"/>
    </row>
    <row r="321" ht="22.5" customHeight="1">
      <c r="A321" s="135">
        <v>46082.94378472222</v>
      </c>
      <c r="B321" s="136" t="s">
        <v>16103</v>
      </c>
      <c r="C321" s="136" t="s">
        <v>16104</v>
      </c>
      <c r="D321" s="136" t="s">
        <v>11316</v>
      </c>
      <c r="E321" s="137">
        <v>20073.0</v>
      </c>
      <c r="F321" s="136" t="s">
        <v>15522</v>
      </c>
      <c r="G321" s="136" t="s">
        <v>16105</v>
      </c>
      <c r="H321" s="136" t="s">
        <v>15468</v>
      </c>
      <c r="I321" s="121" t="str">
        <f>VLOOKUP(CLEAN(F321),'4-1 World Bank Categories'!$B$4:$C$220,2,FALSE)</f>
        <v>High income</v>
      </c>
      <c r="J321" s="136" t="s">
        <v>16106</v>
      </c>
      <c r="K321" s="136" t="s">
        <v>14512</v>
      </c>
      <c r="L321" s="136" t="s">
        <v>14876</v>
      </c>
      <c r="M321" s="136" t="s">
        <v>16107</v>
      </c>
      <c r="N321" s="136"/>
      <c r="O321" s="136"/>
      <c r="P321" s="136" t="s">
        <v>14509</v>
      </c>
      <c r="Q321" s="124" t="s">
        <v>14510</v>
      </c>
      <c r="R321" s="125" t="s">
        <v>14516</v>
      </c>
      <c r="S321" s="140" t="s">
        <v>5641</v>
      </c>
      <c r="T321" s="142">
        <v>20073.0</v>
      </c>
      <c r="U321" s="140" t="s">
        <v>5630</v>
      </c>
      <c r="V321" s="140" t="s">
        <v>14567</v>
      </c>
      <c r="W321" s="140"/>
    </row>
    <row r="322" ht="22.5" customHeight="1">
      <c r="A322" s="135">
        <v>46083.00392361111</v>
      </c>
      <c r="B322" s="136" t="s">
        <v>16108</v>
      </c>
      <c r="C322" s="136" t="s">
        <v>16109</v>
      </c>
      <c r="D322" s="136" t="s">
        <v>11286</v>
      </c>
      <c r="E322" s="137">
        <v>21255.0</v>
      </c>
      <c r="F322" s="136" t="s">
        <v>5631</v>
      </c>
      <c r="G322" s="136" t="s">
        <v>16105</v>
      </c>
      <c r="H322" s="136" t="s">
        <v>16110</v>
      </c>
      <c r="I322" s="121" t="str">
        <f>VLOOKUP(CLEAN(F322),'4-1 World Bank Categories'!$B$4:$C$220,2,FALSE)</f>
        <v>High income</v>
      </c>
      <c r="J322" s="136" t="s">
        <v>16111</v>
      </c>
      <c r="K322" s="136" t="s">
        <v>14512</v>
      </c>
      <c r="L322" s="136" t="s">
        <v>14876</v>
      </c>
      <c r="M322" s="136" t="s">
        <v>16112</v>
      </c>
      <c r="N322" s="136"/>
      <c r="O322" s="136"/>
      <c r="P322" s="136" t="s">
        <v>14509</v>
      </c>
      <c r="Q322" s="124" t="s">
        <v>14510</v>
      </c>
      <c r="R322" s="133" t="s">
        <v>14516</v>
      </c>
      <c r="S322" s="140" t="s">
        <v>5628</v>
      </c>
      <c r="T322" s="142">
        <v>21255.0</v>
      </c>
      <c r="U322" s="140" t="s">
        <v>5630</v>
      </c>
      <c r="V322" s="140" t="s">
        <v>14567</v>
      </c>
      <c r="W322" s="140"/>
    </row>
    <row r="323" ht="22.5" customHeight="1">
      <c r="A323" s="135">
        <v>46083.169641203705</v>
      </c>
      <c r="B323" s="136" t="s">
        <v>16113</v>
      </c>
      <c r="C323" s="153"/>
      <c r="D323" s="136" t="s">
        <v>11286</v>
      </c>
      <c r="E323" s="137">
        <v>27382.0</v>
      </c>
      <c r="F323" s="136" t="s">
        <v>448</v>
      </c>
      <c r="G323" s="136" t="s">
        <v>16114</v>
      </c>
      <c r="H323" s="136" t="s">
        <v>16115</v>
      </c>
      <c r="I323" s="121" t="str">
        <f>VLOOKUP(CLEAN(F323),'4-1 World Bank Categories'!$B$4:$C$220,2,FALSE)</f>
        <v>Middle income</v>
      </c>
      <c r="J323" s="136" t="s">
        <v>8997</v>
      </c>
      <c r="K323" s="136" t="s">
        <v>14512</v>
      </c>
      <c r="L323" s="136" t="s">
        <v>14508</v>
      </c>
      <c r="M323" s="136"/>
      <c r="N323" s="136"/>
      <c r="O323" s="136"/>
      <c r="P323" s="136" t="s">
        <v>14509</v>
      </c>
      <c r="Q323" s="124" t="s">
        <v>14510</v>
      </c>
      <c r="R323" s="125" t="s">
        <v>14516</v>
      </c>
      <c r="S323" s="140" t="s">
        <v>8995</v>
      </c>
      <c r="T323" s="142">
        <v>27382.0</v>
      </c>
      <c r="U323" s="140" t="s">
        <v>8997</v>
      </c>
      <c r="V323" s="140" t="s">
        <v>14586</v>
      </c>
      <c r="W323" s="140"/>
    </row>
    <row r="324" ht="22.5" customHeight="1">
      <c r="A324" s="161">
        <v>46083.199375</v>
      </c>
      <c r="B324" s="162" t="s">
        <v>16116</v>
      </c>
      <c r="C324" s="162" t="s">
        <v>16117</v>
      </c>
      <c r="D324" s="162" t="s">
        <v>11316</v>
      </c>
      <c r="E324" s="164">
        <v>28232.0</v>
      </c>
      <c r="F324" s="162" t="s">
        <v>14407</v>
      </c>
      <c r="G324" s="162" t="s">
        <v>16118</v>
      </c>
      <c r="H324" s="162" t="s">
        <v>16119</v>
      </c>
      <c r="I324" s="121" t="str">
        <f>VLOOKUP(CLEAN(F324),'4-1 World Bank Categories'!$B$4:$C$220,2,FALSE)</f>
        <v>Low income</v>
      </c>
      <c r="J324" s="162" t="s">
        <v>1538</v>
      </c>
      <c r="K324" s="162" t="s">
        <v>14507</v>
      </c>
      <c r="L324" s="162" t="s">
        <v>14648</v>
      </c>
      <c r="M324" s="162"/>
      <c r="N324" s="162"/>
      <c r="O324" s="162"/>
      <c r="P324" s="162" t="s">
        <v>14509</v>
      </c>
      <c r="Q324" s="124" t="s">
        <v>14510</v>
      </c>
      <c r="R324" s="133" t="s">
        <v>7680</v>
      </c>
      <c r="S324" s="140" t="s">
        <v>1536</v>
      </c>
      <c r="T324" s="142">
        <v>28232.0</v>
      </c>
      <c r="U324" s="140" t="s">
        <v>1538</v>
      </c>
      <c r="V324" s="140" t="s">
        <v>14694</v>
      </c>
      <c r="W324" s="140"/>
    </row>
    <row r="325" ht="22.5" customHeight="1">
      <c r="A325" s="135">
        <v>46083.30390046296</v>
      </c>
      <c r="B325" s="136" t="s">
        <v>6304</v>
      </c>
      <c r="C325" s="153"/>
      <c r="D325" s="136" t="s">
        <v>11316</v>
      </c>
      <c r="E325" s="137">
        <v>28061.0</v>
      </c>
      <c r="F325" s="136" t="s">
        <v>178</v>
      </c>
      <c r="G325" s="136" t="s">
        <v>16120</v>
      </c>
      <c r="H325" s="136" t="s">
        <v>16121</v>
      </c>
      <c r="I325" s="121" t="str">
        <f>VLOOKUP(CLEAN(F325),'4-1 World Bank Categories'!$B$4:$C$220,2,FALSE)</f>
        <v>Middle income</v>
      </c>
      <c r="J325" s="136" t="s">
        <v>1096</v>
      </c>
      <c r="K325" s="136" t="s">
        <v>14512</v>
      </c>
      <c r="L325" s="136" t="s">
        <v>14508</v>
      </c>
      <c r="M325" s="136"/>
      <c r="N325" s="136"/>
      <c r="O325" s="136"/>
      <c r="P325" s="136" t="s">
        <v>14509</v>
      </c>
      <c r="Q325" s="124" t="s">
        <v>14510</v>
      </c>
      <c r="R325" s="133" t="s">
        <v>7680</v>
      </c>
      <c r="S325" s="140" t="s">
        <v>6304</v>
      </c>
      <c r="T325" s="142">
        <v>28061.0</v>
      </c>
      <c r="U325" s="140" t="s">
        <v>1096</v>
      </c>
      <c r="V325" s="140" t="s">
        <v>14536</v>
      </c>
      <c r="W325" s="140"/>
    </row>
    <row r="326" ht="22.5" customHeight="1">
      <c r="A326" s="143">
        <v>46083.525185185186</v>
      </c>
      <c r="B326" s="144" t="s">
        <v>16122</v>
      </c>
      <c r="C326" s="144" t="s">
        <v>16123</v>
      </c>
      <c r="D326" s="144" t="s">
        <v>11316</v>
      </c>
      <c r="E326" s="145">
        <v>24860.0</v>
      </c>
      <c r="F326" s="144" t="s">
        <v>3616</v>
      </c>
      <c r="G326" s="144" t="s">
        <v>16124</v>
      </c>
      <c r="H326" s="144" t="s">
        <v>142</v>
      </c>
      <c r="I326" s="121" t="str">
        <f>VLOOKUP(CLEAN(F326),'4-1 World Bank Categories'!$B$4:$C$220,2,FALSE)</f>
        <v>Middle income</v>
      </c>
      <c r="J326" s="144" t="s">
        <v>14135</v>
      </c>
      <c r="K326" s="144" t="s">
        <v>14507</v>
      </c>
      <c r="L326" s="144" t="s">
        <v>14508</v>
      </c>
      <c r="M326" s="177"/>
      <c r="N326" s="144"/>
      <c r="O326" s="144"/>
      <c r="P326" s="144" t="s">
        <v>14509</v>
      </c>
      <c r="Q326" s="124" t="s">
        <v>14510</v>
      </c>
      <c r="R326" s="125" t="s">
        <v>7680</v>
      </c>
      <c r="S326" s="140" t="s">
        <v>16125</v>
      </c>
      <c r="T326" s="142">
        <v>24860.0</v>
      </c>
      <c r="U326" s="140" t="s">
        <v>8384</v>
      </c>
      <c r="V326" s="140" t="s">
        <v>14586</v>
      </c>
      <c r="W326" s="140"/>
    </row>
    <row r="327" ht="22.5" customHeight="1">
      <c r="A327" s="179">
        <v>46083.629594907405</v>
      </c>
      <c r="B327" s="180" t="s">
        <v>16126</v>
      </c>
      <c r="C327" s="181"/>
      <c r="D327" s="180" t="s">
        <v>11286</v>
      </c>
      <c r="E327" s="182">
        <v>29258.0</v>
      </c>
      <c r="F327" s="180" t="s">
        <v>14651</v>
      </c>
      <c r="G327" s="180" t="s">
        <v>16127</v>
      </c>
      <c r="H327" s="180" t="s">
        <v>15057</v>
      </c>
      <c r="I327" s="121" t="str">
        <f>VLOOKUP(CLEAN(F327),'4-1 World Bank Categories'!$B$4:$C$220,2,FALSE)</f>
        <v>Middle income</v>
      </c>
      <c r="J327" s="180" t="s">
        <v>16128</v>
      </c>
      <c r="K327" s="180" t="s">
        <v>14507</v>
      </c>
      <c r="L327" s="180" t="s">
        <v>14592</v>
      </c>
      <c r="M327" s="180"/>
      <c r="N327" s="180"/>
      <c r="O327" s="180"/>
      <c r="P327" s="180" t="s">
        <v>14509</v>
      </c>
      <c r="Q327" s="183" t="s">
        <v>14510</v>
      </c>
      <c r="R327" s="133" t="s">
        <v>7680</v>
      </c>
      <c r="S327" s="184" t="s">
        <v>8279</v>
      </c>
      <c r="T327" s="142">
        <v>29258.0</v>
      </c>
      <c r="U327" s="140" t="s">
        <v>8281</v>
      </c>
      <c r="V327" s="140" t="s">
        <v>14536</v>
      </c>
      <c r="W327" s="140"/>
    </row>
    <row r="328" ht="22.5" customHeight="1">
      <c r="A328" s="185">
        <v>46083.69039351852</v>
      </c>
      <c r="B328" s="186" t="s">
        <v>7595</v>
      </c>
      <c r="C328" s="187"/>
      <c r="D328" s="186" t="s">
        <v>11316</v>
      </c>
      <c r="E328" s="188">
        <v>36377.0</v>
      </c>
      <c r="F328" s="186" t="s">
        <v>12170</v>
      </c>
      <c r="G328" s="186" t="s">
        <v>233</v>
      </c>
      <c r="H328" s="186" t="s">
        <v>16129</v>
      </c>
      <c r="I328" s="121" t="str">
        <f>VLOOKUP(CLEAN(F328),'4-1 World Bank Categories'!$B$4:$C$220,2,FALSE)</f>
        <v>Middle income</v>
      </c>
      <c r="J328" s="186" t="s">
        <v>7597</v>
      </c>
      <c r="K328" s="186" t="s">
        <v>14507</v>
      </c>
      <c r="L328" s="186" t="s">
        <v>14508</v>
      </c>
      <c r="M328" s="186"/>
      <c r="N328" s="186"/>
      <c r="O328" s="186"/>
      <c r="P328" s="186" t="s">
        <v>14509</v>
      </c>
      <c r="Q328" s="183" t="s">
        <v>14510</v>
      </c>
      <c r="R328" s="125" t="s">
        <v>7680</v>
      </c>
      <c r="S328" s="189" t="s">
        <v>7595</v>
      </c>
      <c r="T328" s="142">
        <v>36377.0</v>
      </c>
      <c r="U328" s="140" t="s">
        <v>7597</v>
      </c>
      <c r="V328" s="140" t="s">
        <v>14536</v>
      </c>
      <c r="W328" s="140"/>
    </row>
    <row r="329" ht="22.5" customHeight="1">
      <c r="A329" s="190">
        <v>46083.69954861111</v>
      </c>
      <c r="B329" s="191" t="s">
        <v>5153</v>
      </c>
      <c r="C329" s="192"/>
      <c r="D329" s="191" t="s">
        <v>11286</v>
      </c>
      <c r="E329" s="193">
        <v>20765.0</v>
      </c>
      <c r="F329" s="191" t="s">
        <v>5157</v>
      </c>
      <c r="G329" s="191" t="s">
        <v>16130</v>
      </c>
      <c r="H329" s="191" t="s">
        <v>15986</v>
      </c>
      <c r="I329" s="121" t="str">
        <f>VLOOKUP(CLEAN(F329),'4-1 World Bank Categories'!$B$4:$C$220,2,FALSE)</f>
        <v>Middle income</v>
      </c>
      <c r="J329" s="191" t="s">
        <v>5886</v>
      </c>
      <c r="K329" s="191" t="s">
        <v>14512</v>
      </c>
      <c r="L329" s="191" t="s">
        <v>14508</v>
      </c>
      <c r="M329" s="191"/>
      <c r="N329" s="191"/>
      <c r="O329" s="191"/>
      <c r="P329" s="191" t="s">
        <v>14509</v>
      </c>
      <c r="Q329" s="183" t="s">
        <v>14510</v>
      </c>
      <c r="R329" s="133" t="s">
        <v>7680</v>
      </c>
      <c r="S329" s="184" t="s">
        <v>5153</v>
      </c>
      <c r="T329" s="142">
        <v>20765.0</v>
      </c>
      <c r="U329" s="140" t="s">
        <v>5155</v>
      </c>
      <c r="V329" s="140" t="s">
        <v>14536</v>
      </c>
      <c r="W329" s="140"/>
    </row>
    <row r="330" ht="22.5" customHeight="1">
      <c r="A330" s="185">
        <v>46084.0883912037</v>
      </c>
      <c r="B330" s="186" t="s">
        <v>16135</v>
      </c>
      <c r="C330" s="186" t="s">
        <v>16135</v>
      </c>
      <c r="D330" s="186" t="s">
        <v>11286</v>
      </c>
      <c r="E330" s="188">
        <v>37798.0</v>
      </c>
      <c r="F330" s="186" t="s">
        <v>550</v>
      </c>
      <c r="G330" s="186" t="s">
        <v>16136</v>
      </c>
      <c r="H330" s="186" t="s">
        <v>11682</v>
      </c>
      <c r="I330" s="121" t="str">
        <f>VLOOKUP(CLEAN(F330),'4-1 World Bank Categories'!$B$4:$C$220,2,FALSE)</f>
        <v>Low income</v>
      </c>
      <c r="J330" s="186" t="s">
        <v>6036</v>
      </c>
      <c r="K330" s="186" t="s">
        <v>14507</v>
      </c>
      <c r="L330" s="186" t="s">
        <v>14508</v>
      </c>
      <c r="M330" s="186"/>
      <c r="N330" s="186"/>
      <c r="O330" s="186"/>
      <c r="P330" s="186" t="s">
        <v>14509</v>
      </c>
      <c r="Q330" s="183" t="s">
        <v>14510</v>
      </c>
      <c r="R330" s="133" t="s">
        <v>7680</v>
      </c>
      <c r="S330" s="189" t="s">
        <v>16135</v>
      </c>
      <c r="T330" s="142">
        <v>37798.0</v>
      </c>
      <c r="U330" s="140" t="s">
        <v>6036</v>
      </c>
      <c r="V330" s="140" t="s">
        <v>14536</v>
      </c>
      <c r="W330" s="140"/>
    </row>
    <row r="331" ht="22.5" customHeight="1">
      <c r="A331" s="179">
        <v>46084.18976851852</v>
      </c>
      <c r="B331" s="180" t="s">
        <v>8768</v>
      </c>
      <c r="C331" s="181"/>
      <c r="D331" s="180" t="s">
        <v>11316</v>
      </c>
      <c r="E331" s="182">
        <v>31765.0</v>
      </c>
      <c r="F331" s="180" t="s">
        <v>1665</v>
      </c>
      <c r="G331" s="180" t="s">
        <v>16137</v>
      </c>
      <c r="H331" s="180" t="s">
        <v>16138</v>
      </c>
      <c r="I331" s="121" t="str">
        <f>VLOOKUP(CLEAN(F331),'4-1 World Bank Categories'!$B$4:$C$220,2,FALSE)</f>
        <v>Middle income</v>
      </c>
      <c r="J331" s="180" t="s">
        <v>8770</v>
      </c>
      <c r="K331" s="180" t="s">
        <v>14512</v>
      </c>
      <c r="L331" s="180" t="s">
        <v>14585</v>
      </c>
      <c r="M331" s="180"/>
      <c r="N331" s="180"/>
      <c r="O331" s="180"/>
      <c r="P331" s="180" t="s">
        <v>14509</v>
      </c>
      <c r="Q331" s="183" t="s">
        <v>14510</v>
      </c>
      <c r="R331" s="125" t="s">
        <v>7680</v>
      </c>
      <c r="S331" s="184" t="s">
        <v>8768</v>
      </c>
      <c r="T331" s="142">
        <v>31765.0</v>
      </c>
      <c r="U331" s="140" t="s">
        <v>8770</v>
      </c>
      <c r="V331" s="140" t="s">
        <v>14536</v>
      </c>
      <c r="W331" s="140"/>
    </row>
    <row r="332" ht="22.5" customHeight="1">
      <c r="A332" s="179">
        <v>46084.255891203706</v>
      </c>
      <c r="B332" s="180" t="s">
        <v>2468</v>
      </c>
      <c r="C332" s="180" t="s">
        <v>606</v>
      </c>
      <c r="D332" s="180" t="s">
        <v>11286</v>
      </c>
      <c r="E332" s="182">
        <v>22439.0</v>
      </c>
      <c r="F332" s="180" t="s">
        <v>836</v>
      </c>
      <c r="G332" s="180" t="s">
        <v>16139</v>
      </c>
      <c r="H332" s="180" t="s">
        <v>11590</v>
      </c>
      <c r="I332" s="121" t="str">
        <f>VLOOKUP(CLEAN(F332),'4-1 World Bank Categories'!$B$4:$C$220,2,FALSE)</f>
        <v>Middle income</v>
      </c>
      <c r="J332" s="180" t="s">
        <v>2470</v>
      </c>
      <c r="K332" s="180" t="s">
        <v>14507</v>
      </c>
      <c r="L332" s="180" t="s">
        <v>14508</v>
      </c>
      <c r="M332" s="180"/>
      <c r="N332" s="180"/>
      <c r="O332" s="180"/>
      <c r="P332" s="180" t="s">
        <v>14509</v>
      </c>
      <c r="Q332" s="183" t="s">
        <v>14510</v>
      </c>
      <c r="R332" s="125" t="s">
        <v>7680</v>
      </c>
      <c r="S332" s="184" t="s">
        <v>2468</v>
      </c>
      <c r="T332" s="142">
        <v>22439.0</v>
      </c>
      <c r="U332" s="140" t="s">
        <v>2470</v>
      </c>
      <c r="V332" s="140" t="s">
        <v>14536</v>
      </c>
      <c r="W332" s="140"/>
    </row>
    <row r="333" ht="22.5" customHeight="1">
      <c r="A333" s="185">
        <v>46084.361712962964</v>
      </c>
      <c r="B333" s="186" t="s">
        <v>16140</v>
      </c>
      <c r="C333" s="187"/>
      <c r="D333" s="186" t="s">
        <v>11286</v>
      </c>
      <c r="E333" s="188">
        <v>36059.0</v>
      </c>
      <c r="F333" s="186" t="s">
        <v>1286</v>
      </c>
      <c r="G333" s="186" t="s">
        <v>16141</v>
      </c>
      <c r="H333" s="186" t="s">
        <v>16142</v>
      </c>
      <c r="I333" s="121" t="str">
        <f>VLOOKUP(CLEAN(F333),'4-1 World Bank Categories'!$B$4:$C$220,2,FALSE)</f>
        <v>High income</v>
      </c>
      <c r="J333" s="186" t="s">
        <v>13540</v>
      </c>
      <c r="K333" s="186" t="s">
        <v>14512</v>
      </c>
      <c r="L333" s="186" t="s">
        <v>14876</v>
      </c>
      <c r="M333" s="186"/>
      <c r="N333" s="186"/>
      <c r="O333" s="186"/>
      <c r="P333" s="186" t="s">
        <v>14509</v>
      </c>
      <c r="Q333" s="183" t="s">
        <v>14510</v>
      </c>
      <c r="R333" s="133" t="s">
        <v>7680</v>
      </c>
      <c r="S333" s="189" t="s">
        <v>5881</v>
      </c>
      <c r="T333" s="142">
        <v>36059.0</v>
      </c>
      <c r="U333" s="140" t="s">
        <v>5883</v>
      </c>
      <c r="V333" s="140" t="s">
        <v>14783</v>
      </c>
      <c r="W333" s="140"/>
    </row>
    <row r="334" ht="22.5" customHeight="1">
      <c r="A334" s="190">
        <v>46084.374386574076</v>
      </c>
      <c r="B334" s="191" t="s">
        <v>7867</v>
      </c>
      <c r="C334" s="192"/>
      <c r="D334" s="191" t="s">
        <v>11286</v>
      </c>
      <c r="E334" s="193">
        <v>30208.0</v>
      </c>
      <c r="F334" s="191" t="s">
        <v>14651</v>
      </c>
      <c r="G334" s="191" t="s">
        <v>16143</v>
      </c>
      <c r="H334" s="191" t="s">
        <v>16144</v>
      </c>
      <c r="I334" s="121" t="str">
        <f>VLOOKUP(CLEAN(F334),'4-1 World Bank Categories'!$B$4:$C$220,2,FALSE)</f>
        <v>Middle income</v>
      </c>
      <c r="J334" s="191" t="s">
        <v>7869</v>
      </c>
      <c r="K334" s="191" t="s">
        <v>14507</v>
      </c>
      <c r="L334" s="191" t="s">
        <v>14508</v>
      </c>
      <c r="M334" s="191" t="s">
        <v>16145</v>
      </c>
      <c r="N334" s="191"/>
      <c r="O334" s="191"/>
      <c r="P334" s="191" t="s">
        <v>14509</v>
      </c>
      <c r="Q334" s="183" t="s">
        <v>14510</v>
      </c>
      <c r="R334" s="125" t="s">
        <v>14516</v>
      </c>
      <c r="S334" s="184" t="s">
        <v>7867</v>
      </c>
      <c r="T334" s="142">
        <v>30208.0</v>
      </c>
      <c r="U334" s="140" t="s">
        <v>7869</v>
      </c>
      <c r="V334" s="140" t="s">
        <v>14536</v>
      </c>
      <c r="W334" s="140"/>
    </row>
    <row r="335" ht="22.5" customHeight="1">
      <c r="A335" s="202">
        <v>46084.64104166667</v>
      </c>
      <c r="B335" s="203" t="s">
        <v>2738</v>
      </c>
      <c r="C335" s="204"/>
      <c r="D335" s="203" t="s">
        <v>11286</v>
      </c>
      <c r="E335" s="205">
        <v>27375.0</v>
      </c>
      <c r="F335" s="203" t="s">
        <v>448</v>
      </c>
      <c r="G335" s="203" t="s">
        <v>16146</v>
      </c>
      <c r="H335" s="203" t="s">
        <v>16147</v>
      </c>
      <c r="I335" s="121" t="str">
        <f>VLOOKUP(CLEAN(F335),'4-1 World Bank Categories'!$B$4:$C$220,2,FALSE)</f>
        <v>Middle income</v>
      </c>
      <c r="J335" s="203" t="s">
        <v>2740</v>
      </c>
      <c r="K335" s="203" t="s">
        <v>14512</v>
      </c>
      <c r="L335" s="203" t="s">
        <v>14508</v>
      </c>
      <c r="M335" s="203"/>
      <c r="N335" s="203"/>
      <c r="O335" s="203"/>
      <c r="P335" s="203" t="s">
        <v>14509</v>
      </c>
      <c r="Q335" s="206" t="s">
        <v>14510</v>
      </c>
      <c r="R335" s="133" t="s">
        <v>7680</v>
      </c>
      <c r="S335" s="189" t="s">
        <v>2738</v>
      </c>
      <c r="T335" s="142">
        <v>27375.0</v>
      </c>
      <c r="U335" s="140" t="s">
        <v>2740</v>
      </c>
      <c r="V335" s="140" t="s">
        <v>14536</v>
      </c>
      <c r="W335" s="140"/>
    </row>
    <row r="336" ht="22.5" customHeight="1">
      <c r="A336" s="208">
        <v>46084.71194444445</v>
      </c>
      <c r="B336" s="209" t="s">
        <v>16153</v>
      </c>
      <c r="C336" s="210"/>
      <c r="D336" s="209" t="s">
        <v>11316</v>
      </c>
      <c r="E336" s="211">
        <v>36406.0</v>
      </c>
      <c r="F336" s="209" t="s">
        <v>918</v>
      </c>
      <c r="G336" s="209" t="s">
        <v>16154</v>
      </c>
      <c r="H336" s="209" t="s">
        <v>11591</v>
      </c>
      <c r="I336" s="121" t="str">
        <f>VLOOKUP(CLEAN(F336),'4-1 World Bank Categories'!$B$4:$C$220,2,FALSE)</f>
        <v>Middle income</v>
      </c>
      <c r="J336" s="209" t="s">
        <v>4756</v>
      </c>
      <c r="K336" s="209" t="s">
        <v>14512</v>
      </c>
      <c r="L336" s="209" t="s">
        <v>14508</v>
      </c>
      <c r="M336" s="209"/>
      <c r="N336" s="209"/>
      <c r="O336" s="209"/>
      <c r="P336" s="209" t="s">
        <v>14509</v>
      </c>
      <c r="Q336" s="183" t="s">
        <v>14510</v>
      </c>
      <c r="R336" s="125" t="s">
        <v>14516</v>
      </c>
      <c r="S336" s="184" t="s">
        <v>16153</v>
      </c>
      <c r="T336" s="142">
        <v>36406.0</v>
      </c>
      <c r="U336" s="140" t="s">
        <v>4756</v>
      </c>
      <c r="V336" s="140" t="s">
        <v>14536</v>
      </c>
      <c r="W336" s="140"/>
    </row>
    <row r="337" ht="22.5" customHeight="1">
      <c r="A337" s="185">
        <v>46084.7733912037</v>
      </c>
      <c r="B337" s="186" t="s">
        <v>16159</v>
      </c>
      <c r="C337" s="187"/>
      <c r="D337" s="186" t="s">
        <v>11316</v>
      </c>
      <c r="E337" s="188">
        <v>30301.0</v>
      </c>
      <c r="F337" s="186" t="s">
        <v>887</v>
      </c>
      <c r="G337" s="186" t="s">
        <v>16160</v>
      </c>
      <c r="H337" s="186" t="s">
        <v>16161</v>
      </c>
      <c r="I337" s="121" t="str">
        <f>VLOOKUP(CLEAN(F337),'4-1 World Bank Categories'!$B$4:$C$220,2,FALSE)</f>
        <v>Low income</v>
      </c>
      <c r="J337" s="186" t="s">
        <v>4624</v>
      </c>
      <c r="K337" s="186" t="s">
        <v>14507</v>
      </c>
      <c r="L337" s="186" t="s">
        <v>14508</v>
      </c>
      <c r="M337" s="186"/>
      <c r="N337" s="186"/>
      <c r="O337" s="186"/>
      <c r="P337" s="186" t="s">
        <v>14509</v>
      </c>
      <c r="Q337" s="183" t="s">
        <v>14510</v>
      </c>
      <c r="R337" s="133" t="s">
        <v>7680</v>
      </c>
      <c r="S337" s="189" t="s">
        <v>4622</v>
      </c>
      <c r="T337" s="142">
        <v>30301.0</v>
      </c>
      <c r="U337" s="140" t="s">
        <v>4624</v>
      </c>
      <c r="V337" s="140" t="s">
        <v>16162</v>
      </c>
      <c r="W337" s="140"/>
    </row>
    <row r="338" ht="22.5" customHeight="1">
      <c r="A338" s="212">
        <v>46084.932546296295</v>
      </c>
      <c r="B338" s="213" t="s">
        <v>16165</v>
      </c>
      <c r="C338" s="214"/>
      <c r="D338" s="213" t="s">
        <v>11286</v>
      </c>
      <c r="E338" s="215">
        <v>35658.0</v>
      </c>
      <c r="F338" s="213" t="s">
        <v>948</v>
      </c>
      <c r="G338" s="213" t="s">
        <v>16166</v>
      </c>
      <c r="H338" s="213" t="s">
        <v>16167</v>
      </c>
      <c r="I338" s="121" t="str">
        <f>VLOOKUP(CLEAN(F338),'4-1 World Bank Categories'!$B$4:$C$220,2,FALSE)</f>
        <v>Middle income</v>
      </c>
      <c r="J338" s="213" t="s">
        <v>16168</v>
      </c>
      <c r="K338" s="213" t="s">
        <v>14512</v>
      </c>
      <c r="L338" s="213" t="s">
        <v>14508</v>
      </c>
      <c r="M338" s="213"/>
      <c r="N338" s="213"/>
      <c r="O338" s="213"/>
      <c r="P338" s="213" t="s">
        <v>14509</v>
      </c>
      <c r="Q338" s="183" t="s">
        <v>14510</v>
      </c>
      <c r="R338" s="125" t="s">
        <v>7680</v>
      </c>
      <c r="S338" s="184" t="s">
        <v>16165</v>
      </c>
      <c r="T338" s="142">
        <v>35658.0</v>
      </c>
      <c r="U338" s="140" t="s">
        <v>5413</v>
      </c>
      <c r="V338" s="140" t="s">
        <v>14536</v>
      </c>
      <c r="W338" s="140"/>
    </row>
    <row r="339" ht="22.5" customHeight="1">
      <c r="A339" s="185">
        <v>46084.94002314815</v>
      </c>
      <c r="B339" s="186" t="s">
        <v>16169</v>
      </c>
      <c r="C339" s="186" t="s">
        <v>16170</v>
      </c>
      <c r="D339" s="186" t="s">
        <v>11286</v>
      </c>
      <c r="E339" s="188">
        <v>38781.0</v>
      </c>
      <c r="F339" s="186" t="s">
        <v>14434</v>
      </c>
      <c r="G339" s="186" t="s">
        <v>16171</v>
      </c>
      <c r="H339" s="186" t="s">
        <v>16172</v>
      </c>
      <c r="I339" s="121" t="str">
        <f>VLOOKUP(CLEAN(F339),'4-1 World Bank Categories'!$B$4:$C$220,2,FALSE)</f>
        <v>High income</v>
      </c>
      <c r="J339" s="186" t="s">
        <v>8118</v>
      </c>
      <c r="K339" s="186" t="s">
        <v>14512</v>
      </c>
      <c r="L339" s="186" t="s">
        <v>14585</v>
      </c>
      <c r="M339" s="186"/>
      <c r="N339" s="186"/>
      <c r="O339" s="186"/>
      <c r="P339" s="186" t="s">
        <v>14509</v>
      </c>
      <c r="Q339" s="183" t="s">
        <v>14510</v>
      </c>
      <c r="R339" s="133" t="s">
        <v>14516</v>
      </c>
      <c r="S339" s="189" t="s">
        <v>8116</v>
      </c>
      <c r="T339" s="142">
        <v>38781.0</v>
      </c>
      <c r="U339" s="140" t="s">
        <v>8118</v>
      </c>
      <c r="V339" s="140" t="s">
        <v>14536</v>
      </c>
      <c r="W339" s="140"/>
    </row>
    <row r="340" ht="22.5" customHeight="1">
      <c r="A340" s="185">
        <v>46084.99883101852</v>
      </c>
      <c r="B340" s="186" t="s">
        <v>6164</v>
      </c>
      <c r="C340" s="187"/>
      <c r="D340" s="186" t="s">
        <v>11286</v>
      </c>
      <c r="E340" s="188">
        <v>37032.0</v>
      </c>
      <c r="F340" s="186" t="s">
        <v>4280</v>
      </c>
      <c r="G340" s="186" t="s">
        <v>16173</v>
      </c>
      <c r="H340" s="186" t="s">
        <v>12050</v>
      </c>
      <c r="I340" s="121" t="str">
        <f>VLOOKUP(CLEAN(F340),'4-1 World Bank Categories'!$B$4:$C$220,2,FALSE)</f>
        <v>High income</v>
      </c>
      <c r="J340" s="186" t="s">
        <v>6166</v>
      </c>
      <c r="K340" s="186" t="s">
        <v>14507</v>
      </c>
      <c r="L340" s="186" t="s">
        <v>14508</v>
      </c>
      <c r="M340" s="186"/>
      <c r="N340" s="186"/>
      <c r="O340" s="186"/>
      <c r="P340" s="186" t="s">
        <v>14509</v>
      </c>
      <c r="Q340" s="206" t="s">
        <v>14510</v>
      </c>
      <c r="R340" s="133" t="s">
        <v>14516</v>
      </c>
      <c r="S340" s="189" t="s">
        <v>6164</v>
      </c>
      <c r="T340" s="142">
        <v>37032.0</v>
      </c>
      <c r="U340" s="140" t="s">
        <v>6166</v>
      </c>
      <c r="V340" s="140" t="s">
        <v>14536</v>
      </c>
      <c r="W340" s="140"/>
    </row>
    <row r="341" ht="22.5" customHeight="1">
      <c r="A341" s="212">
        <v>46085.003020833334</v>
      </c>
      <c r="B341" s="213" t="s">
        <v>4576</v>
      </c>
      <c r="C341" s="214"/>
      <c r="D341" s="213" t="s">
        <v>11286</v>
      </c>
      <c r="E341" s="215">
        <v>38631.0</v>
      </c>
      <c r="F341" s="191" t="s">
        <v>2862</v>
      </c>
      <c r="G341" s="213" t="s">
        <v>8595</v>
      </c>
      <c r="H341" s="213" t="s">
        <v>16174</v>
      </c>
      <c r="I341" s="121" t="str">
        <f>VLOOKUP(CLEAN(F341),'4-1 World Bank Categories'!$B$4:$C$220,2,FALSE)</f>
        <v>Middle income</v>
      </c>
      <c r="J341" s="213" t="s">
        <v>4578</v>
      </c>
      <c r="K341" s="213" t="s">
        <v>14507</v>
      </c>
      <c r="L341" s="213" t="s">
        <v>14508</v>
      </c>
      <c r="M341" s="213"/>
      <c r="N341" s="213"/>
      <c r="O341" s="213"/>
      <c r="P341" s="213" t="s">
        <v>14509</v>
      </c>
      <c r="Q341" s="183" t="s">
        <v>14510</v>
      </c>
      <c r="R341" s="125" t="s">
        <v>7680</v>
      </c>
      <c r="S341" s="184" t="s">
        <v>4576</v>
      </c>
      <c r="T341" s="142">
        <v>38631.0</v>
      </c>
      <c r="U341" s="140" t="s">
        <v>4578</v>
      </c>
      <c r="V341" s="140" t="s">
        <v>14536</v>
      </c>
      <c r="W341" s="140"/>
    </row>
    <row r="342" ht="22.5" customHeight="1">
      <c r="A342" s="202">
        <v>46085.09261574074</v>
      </c>
      <c r="B342" s="203" t="s">
        <v>16175</v>
      </c>
      <c r="C342" s="204"/>
      <c r="D342" s="203" t="s">
        <v>11286</v>
      </c>
      <c r="E342" s="205">
        <v>38881.0</v>
      </c>
      <c r="F342" s="203" t="s">
        <v>448</v>
      </c>
      <c r="G342" s="203" t="s">
        <v>16176</v>
      </c>
      <c r="H342" s="203" t="s">
        <v>11682</v>
      </c>
      <c r="I342" s="121" t="str">
        <f>VLOOKUP(CLEAN(F342),'4-1 World Bank Categories'!$B$4:$C$220,2,FALSE)</f>
        <v>Middle income</v>
      </c>
      <c r="J342" s="203" t="s">
        <v>4394</v>
      </c>
      <c r="K342" s="203" t="s">
        <v>14507</v>
      </c>
      <c r="L342" s="203" t="s">
        <v>14508</v>
      </c>
      <c r="M342" s="203"/>
      <c r="N342" s="203"/>
      <c r="O342" s="203"/>
      <c r="P342" s="203" t="s">
        <v>14509</v>
      </c>
      <c r="Q342" s="183" t="s">
        <v>14510</v>
      </c>
      <c r="R342" s="133" t="s">
        <v>7680</v>
      </c>
      <c r="S342" s="189" t="s">
        <v>4392</v>
      </c>
      <c r="T342" s="142">
        <v>38881.0</v>
      </c>
      <c r="U342" s="140" t="s">
        <v>4394</v>
      </c>
      <c r="V342" s="140" t="s">
        <v>16177</v>
      </c>
      <c r="W342" s="140"/>
    </row>
    <row r="343" ht="22.5" customHeight="1">
      <c r="A343" s="179">
        <v>46085.165127314816</v>
      </c>
      <c r="B343" s="180" t="s">
        <v>5679</v>
      </c>
      <c r="C343" s="181"/>
      <c r="D343" s="180" t="s">
        <v>11286</v>
      </c>
      <c r="E343" s="182">
        <v>26230.0</v>
      </c>
      <c r="F343" s="180" t="s">
        <v>5157</v>
      </c>
      <c r="G343" s="180" t="s">
        <v>16178</v>
      </c>
      <c r="H343" s="180" t="s">
        <v>16179</v>
      </c>
      <c r="I343" s="121" t="str">
        <f>VLOOKUP(CLEAN(F343),'4-1 World Bank Categories'!$B$4:$C$220,2,FALSE)</f>
        <v>Middle income</v>
      </c>
      <c r="J343" s="180" t="s">
        <v>5681</v>
      </c>
      <c r="K343" s="180" t="s">
        <v>14512</v>
      </c>
      <c r="L343" s="180" t="s">
        <v>14508</v>
      </c>
      <c r="M343" s="180"/>
      <c r="N343" s="180"/>
      <c r="O343" s="180"/>
      <c r="P343" s="180" t="s">
        <v>14509</v>
      </c>
      <c r="Q343" s="206" t="s">
        <v>14510</v>
      </c>
      <c r="R343" s="125" t="s">
        <v>7680</v>
      </c>
      <c r="S343" s="184" t="s">
        <v>5679</v>
      </c>
      <c r="T343" s="142">
        <v>26230.0</v>
      </c>
      <c r="U343" s="140" t="s">
        <v>5681</v>
      </c>
      <c r="V343" s="140" t="s">
        <v>14536</v>
      </c>
      <c r="W343" s="140"/>
    </row>
    <row r="344" ht="22.5" customHeight="1">
      <c r="A344" s="185">
        <v>46085.34982638889</v>
      </c>
      <c r="B344" s="186" t="s">
        <v>16180</v>
      </c>
      <c r="C344" s="187"/>
      <c r="D344" s="186" t="s">
        <v>11286</v>
      </c>
      <c r="E344" s="188">
        <v>27926.0</v>
      </c>
      <c r="F344" s="186" t="s">
        <v>836</v>
      </c>
      <c r="G344" s="186" t="s">
        <v>16181</v>
      </c>
      <c r="H344" s="186" t="s">
        <v>11591</v>
      </c>
      <c r="I344" s="121" t="str">
        <f>VLOOKUP(CLEAN(F344),'4-1 World Bank Categories'!$B$4:$C$220,2,FALSE)</f>
        <v>Middle income</v>
      </c>
      <c r="J344" s="186" t="s">
        <v>1655</v>
      </c>
      <c r="K344" s="186" t="s">
        <v>14512</v>
      </c>
      <c r="L344" s="186" t="s">
        <v>14508</v>
      </c>
      <c r="M344" s="186"/>
      <c r="N344" s="186"/>
      <c r="O344" s="186"/>
      <c r="P344" s="186" t="s">
        <v>14509</v>
      </c>
      <c r="Q344" s="183" t="s">
        <v>14510</v>
      </c>
      <c r="R344" s="133" t="s">
        <v>7680</v>
      </c>
      <c r="S344" s="189" t="s">
        <v>16182</v>
      </c>
      <c r="T344" s="142">
        <v>27926.0</v>
      </c>
      <c r="U344" s="140" t="s">
        <v>1655</v>
      </c>
      <c r="V344" s="140" t="s">
        <v>15477</v>
      </c>
      <c r="W344" s="140"/>
    </row>
    <row r="345" ht="22.5" customHeight="1">
      <c r="A345" s="179">
        <v>46085.64241898148</v>
      </c>
      <c r="B345" s="180" t="s">
        <v>8290</v>
      </c>
      <c r="C345" s="180" t="s">
        <v>16183</v>
      </c>
      <c r="D345" s="180" t="s">
        <v>11286</v>
      </c>
      <c r="E345" s="182">
        <v>38814.0</v>
      </c>
      <c r="F345" s="180" t="s">
        <v>14434</v>
      </c>
      <c r="G345" s="180" t="s">
        <v>16184</v>
      </c>
      <c r="H345" s="180" t="s">
        <v>11682</v>
      </c>
      <c r="I345" s="121" t="str">
        <f>VLOOKUP(CLEAN(F345),'4-1 World Bank Categories'!$B$4:$C$220,2,FALSE)</f>
        <v>High income</v>
      </c>
      <c r="J345" s="180" t="s">
        <v>16185</v>
      </c>
      <c r="K345" s="180" t="s">
        <v>14507</v>
      </c>
      <c r="L345" s="180" t="s">
        <v>14508</v>
      </c>
      <c r="M345" s="180"/>
      <c r="N345" s="180"/>
      <c r="O345" s="180"/>
      <c r="P345" s="180" t="s">
        <v>14509</v>
      </c>
      <c r="Q345" s="183" t="s">
        <v>14510</v>
      </c>
      <c r="R345" s="125" t="s">
        <v>14516</v>
      </c>
      <c r="S345" s="184" t="s">
        <v>8290</v>
      </c>
      <c r="T345" s="142">
        <v>38814.0</v>
      </c>
      <c r="U345" s="140" t="s">
        <v>8292</v>
      </c>
      <c r="V345" s="140" t="s">
        <v>14536</v>
      </c>
      <c r="W345" s="140"/>
    </row>
    <row r="346" ht="22.5" customHeight="1">
      <c r="A346" s="185">
        <v>46085.82525462963</v>
      </c>
      <c r="B346" s="186" t="s">
        <v>4288</v>
      </c>
      <c r="C346" s="186" t="s">
        <v>4288</v>
      </c>
      <c r="D346" s="186" t="s">
        <v>11316</v>
      </c>
      <c r="E346" s="188">
        <v>21478.0</v>
      </c>
      <c r="F346" s="186" t="s">
        <v>314</v>
      </c>
      <c r="G346" s="186" t="s">
        <v>16187</v>
      </c>
      <c r="H346" s="186" t="s">
        <v>16188</v>
      </c>
      <c r="I346" s="121" t="str">
        <f>VLOOKUP(CLEAN(F346),'4-1 World Bank Categories'!$B$4:$C$220,2,FALSE)</f>
        <v>Middle income</v>
      </c>
      <c r="J346" s="186" t="s">
        <v>16189</v>
      </c>
      <c r="K346" s="186" t="s">
        <v>14507</v>
      </c>
      <c r="L346" s="186" t="s">
        <v>14508</v>
      </c>
      <c r="M346" s="186"/>
      <c r="N346" s="186"/>
      <c r="O346" s="186"/>
      <c r="P346" s="186" t="s">
        <v>14509</v>
      </c>
      <c r="Q346" s="183" t="s">
        <v>14510</v>
      </c>
      <c r="R346" s="133" t="s">
        <v>7680</v>
      </c>
      <c r="S346" s="189" t="s">
        <v>4288</v>
      </c>
      <c r="T346" s="142">
        <v>21478.0</v>
      </c>
      <c r="U346" s="140" t="s">
        <v>4290</v>
      </c>
      <c r="V346" s="140" t="s">
        <v>14548</v>
      </c>
      <c r="W346" s="140"/>
    </row>
    <row r="347" ht="22.5" customHeight="1">
      <c r="A347" s="212">
        <v>46086.61739583333</v>
      </c>
      <c r="B347" s="213" t="s">
        <v>5215</v>
      </c>
      <c r="C347" s="214"/>
      <c r="D347" s="213" t="s">
        <v>11286</v>
      </c>
      <c r="E347" s="215">
        <v>38570.0</v>
      </c>
      <c r="F347" s="213" t="s">
        <v>14436</v>
      </c>
      <c r="G347" s="213" t="s">
        <v>16192</v>
      </c>
      <c r="H347" s="213" t="s">
        <v>11682</v>
      </c>
      <c r="I347" s="121" t="str">
        <f>VLOOKUP(CLEAN(F347),'4-1 World Bank Categories'!$B$4:$C$220,2,FALSE)</f>
        <v>Middle income</v>
      </c>
      <c r="J347" s="213" t="s">
        <v>5217</v>
      </c>
      <c r="K347" s="213" t="s">
        <v>14507</v>
      </c>
      <c r="L347" s="213" t="s">
        <v>14508</v>
      </c>
      <c r="M347" s="213"/>
      <c r="N347" s="213"/>
      <c r="O347" s="213"/>
      <c r="P347" s="213" t="s">
        <v>14509</v>
      </c>
      <c r="Q347" s="183" t="s">
        <v>14510</v>
      </c>
      <c r="R347" s="125" t="s">
        <v>7680</v>
      </c>
      <c r="S347" s="184" t="s">
        <v>5215</v>
      </c>
      <c r="T347" s="142">
        <v>38570.0</v>
      </c>
      <c r="U347" s="140" t="s">
        <v>5217</v>
      </c>
      <c r="V347" s="140" t="s">
        <v>14536</v>
      </c>
      <c r="W347" s="140"/>
    </row>
    <row r="348" ht="22.5" customHeight="1">
      <c r="A348" s="185">
        <v>46086.709016203706</v>
      </c>
      <c r="B348" s="186" t="s">
        <v>16193</v>
      </c>
      <c r="C348" s="186" t="s">
        <v>16194</v>
      </c>
      <c r="D348" s="186" t="s">
        <v>11316</v>
      </c>
      <c r="E348" s="188">
        <v>37047.0</v>
      </c>
      <c r="F348" s="186" t="s">
        <v>14434</v>
      </c>
      <c r="G348" s="186" t="s">
        <v>16195</v>
      </c>
      <c r="H348" s="186" t="s">
        <v>11682</v>
      </c>
      <c r="I348" s="121" t="str">
        <f>VLOOKUP(CLEAN(F348),'4-1 World Bank Categories'!$B$4:$C$220,2,FALSE)</f>
        <v>High income</v>
      </c>
      <c r="J348" s="186" t="s">
        <v>8232</v>
      </c>
      <c r="K348" s="186" t="s">
        <v>14512</v>
      </c>
      <c r="L348" s="186" t="s">
        <v>14585</v>
      </c>
      <c r="M348" s="186"/>
      <c r="N348" s="186"/>
      <c r="O348" s="186"/>
      <c r="P348" s="186" t="s">
        <v>14509</v>
      </c>
      <c r="Q348" s="183" t="s">
        <v>14510</v>
      </c>
      <c r="R348" s="133" t="s">
        <v>14516</v>
      </c>
      <c r="S348" s="189" t="s">
        <v>8230</v>
      </c>
      <c r="T348" s="142">
        <v>37047.0</v>
      </c>
      <c r="U348" s="140" t="s">
        <v>8232</v>
      </c>
      <c r="V348" s="140" t="s">
        <v>14536</v>
      </c>
      <c r="W348" s="140"/>
    </row>
    <row r="349" ht="22.5" customHeight="1">
      <c r="A349" s="212">
        <v>46086.89164351852</v>
      </c>
      <c r="B349" s="213" t="s">
        <v>16196</v>
      </c>
      <c r="C349" s="213" t="s">
        <v>16197</v>
      </c>
      <c r="D349" s="213" t="s">
        <v>11316</v>
      </c>
      <c r="E349" s="215">
        <v>39093.0</v>
      </c>
      <c r="F349" s="213" t="s">
        <v>14434</v>
      </c>
      <c r="G349" s="213" t="s">
        <v>16198</v>
      </c>
      <c r="H349" s="213" t="s">
        <v>11682</v>
      </c>
      <c r="I349" s="121" t="str">
        <f>VLOOKUP(CLEAN(F349),'4-1 World Bank Categories'!$B$4:$C$220,2,FALSE)</f>
        <v>High income</v>
      </c>
      <c r="J349" s="213" t="s">
        <v>7189</v>
      </c>
      <c r="K349" s="213" t="s">
        <v>14507</v>
      </c>
      <c r="L349" s="213" t="s">
        <v>14508</v>
      </c>
      <c r="M349" s="213"/>
      <c r="N349" s="213"/>
      <c r="O349" s="213"/>
      <c r="P349" s="213" t="s">
        <v>14509</v>
      </c>
      <c r="Q349" s="183" t="s">
        <v>14510</v>
      </c>
      <c r="R349" s="125" t="s">
        <v>14516</v>
      </c>
      <c r="S349" s="184" t="s">
        <v>7187</v>
      </c>
      <c r="T349" s="142">
        <v>39093.0</v>
      </c>
      <c r="U349" s="140" t="s">
        <v>7189</v>
      </c>
      <c r="V349" s="140" t="s">
        <v>14586</v>
      </c>
      <c r="W349" s="140"/>
    </row>
    <row r="350" ht="22.5" customHeight="1">
      <c r="A350" s="202">
        <v>46086.901967592596</v>
      </c>
      <c r="B350" s="203" t="s">
        <v>16199</v>
      </c>
      <c r="C350" s="204"/>
      <c r="D350" s="203" t="s">
        <v>11316</v>
      </c>
      <c r="E350" s="205">
        <v>34979.0</v>
      </c>
      <c r="F350" s="203" t="s">
        <v>887</v>
      </c>
      <c r="G350" s="203" t="s">
        <v>16200</v>
      </c>
      <c r="H350" s="203" t="s">
        <v>562</v>
      </c>
      <c r="I350" s="121" t="str">
        <f>VLOOKUP(CLEAN(F350),'4-1 World Bank Categories'!$B$4:$C$220,2,FALSE)</f>
        <v>Low income</v>
      </c>
      <c r="J350" s="203" t="s">
        <v>982</v>
      </c>
      <c r="K350" s="203" t="s">
        <v>14507</v>
      </c>
      <c r="L350" s="203" t="s">
        <v>14508</v>
      </c>
      <c r="M350" s="203"/>
      <c r="N350" s="203"/>
      <c r="O350" s="203"/>
      <c r="P350" s="203" t="s">
        <v>14509</v>
      </c>
      <c r="Q350" s="183" t="s">
        <v>14510</v>
      </c>
      <c r="R350" s="133" t="s">
        <v>7680</v>
      </c>
      <c r="S350" s="189" t="s">
        <v>980</v>
      </c>
      <c r="T350" s="142">
        <v>34979.0</v>
      </c>
      <c r="U350" s="140" t="s">
        <v>982</v>
      </c>
      <c r="V350" s="140" t="s">
        <v>14586</v>
      </c>
      <c r="W350" s="140"/>
    </row>
    <row r="351" ht="22.5" customHeight="1">
      <c r="A351" s="212">
        <v>46086.93767361111</v>
      </c>
      <c r="B351" s="213" t="s">
        <v>3561</v>
      </c>
      <c r="C351" s="214"/>
      <c r="D351" s="213" t="s">
        <v>11316</v>
      </c>
      <c r="E351" s="215">
        <v>36450.0</v>
      </c>
      <c r="F351" s="191" t="s">
        <v>634</v>
      </c>
      <c r="G351" s="213" t="s">
        <v>16201</v>
      </c>
      <c r="H351" s="213" t="s">
        <v>16202</v>
      </c>
      <c r="I351" s="121" t="str">
        <f>VLOOKUP(CLEAN(F351),'4-1 World Bank Categories'!$B$4:$C$220,2,FALSE)</f>
        <v>Middle income</v>
      </c>
      <c r="J351" s="213" t="s">
        <v>3562</v>
      </c>
      <c r="K351" s="213" t="s">
        <v>14507</v>
      </c>
      <c r="L351" s="213" t="s">
        <v>14508</v>
      </c>
      <c r="M351" s="213"/>
      <c r="N351" s="213"/>
      <c r="O351" s="213"/>
      <c r="P351" s="213" t="s">
        <v>14509</v>
      </c>
      <c r="Q351" s="183" t="s">
        <v>14510</v>
      </c>
      <c r="R351" s="125" t="s">
        <v>7680</v>
      </c>
      <c r="S351" s="184" t="s">
        <v>3561</v>
      </c>
      <c r="T351" s="142">
        <v>36450.0</v>
      </c>
      <c r="U351" s="140" t="s">
        <v>3562</v>
      </c>
      <c r="V351" s="140" t="s">
        <v>14536</v>
      </c>
      <c r="W351" s="140"/>
    </row>
    <row r="352" ht="22.5" customHeight="1">
      <c r="A352" s="217">
        <v>46087.65445601852</v>
      </c>
      <c r="B352" s="218" t="s">
        <v>16205</v>
      </c>
      <c r="C352" s="219"/>
      <c r="D352" s="218" t="s">
        <v>11286</v>
      </c>
      <c r="E352" s="220">
        <v>35746.0</v>
      </c>
      <c r="F352" s="218" t="s">
        <v>14436</v>
      </c>
      <c r="G352" s="218" t="s">
        <v>16206</v>
      </c>
      <c r="H352" s="218" t="s">
        <v>15132</v>
      </c>
      <c r="I352" s="121" t="str">
        <f>VLOOKUP(CLEAN(F352),'4-1 World Bank Categories'!$B$4:$C$220,2,FALSE)</f>
        <v>Middle income</v>
      </c>
      <c r="J352" s="218" t="s">
        <v>5190</v>
      </c>
      <c r="K352" s="218" t="s">
        <v>14512</v>
      </c>
      <c r="L352" s="218" t="s">
        <v>14592</v>
      </c>
      <c r="M352" s="218"/>
      <c r="N352" s="218"/>
      <c r="O352" s="218"/>
      <c r="P352" s="218" t="s">
        <v>14509</v>
      </c>
      <c r="Q352" s="183" t="s">
        <v>14510</v>
      </c>
      <c r="R352" s="125" t="s">
        <v>7680</v>
      </c>
      <c r="S352" s="184" t="s">
        <v>5188</v>
      </c>
      <c r="T352" s="142">
        <v>35746.0</v>
      </c>
      <c r="U352" s="140" t="s">
        <v>5190</v>
      </c>
      <c r="V352" s="140" t="s">
        <v>14586</v>
      </c>
      <c r="W352" s="140"/>
    </row>
    <row r="353" ht="22.5" customHeight="1">
      <c r="A353" s="217">
        <v>46088.13543981482</v>
      </c>
      <c r="B353" s="218" t="s">
        <v>8827</v>
      </c>
      <c r="C353" s="219"/>
      <c r="D353" s="218" t="s">
        <v>11286</v>
      </c>
      <c r="E353" s="220">
        <v>36163.0</v>
      </c>
      <c r="F353" s="218" t="s">
        <v>161</v>
      </c>
      <c r="G353" s="218" t="s">
        <v>16164</v>
      </c>
      <c r="H353" s="218" t="s">
        <v>16213</v>
      </c>
      <c r="I353" s="121" t="str">
        <f>VLOOKUP(CLEAN(F353),'4-1 World Bank Categories'!$B$4:$C$220,2,FALSE)</f>
        <v>Middle income</v>
      </c>
      <c r="J353" s="218" t="s">
        <v>5585</v>
      </c>
      <c r="K353" s="218" t="s">
        <v>14507</v>
      </c>
      <c r="L353" s="218" t="s">
        <v>14508</v>
      </c>
      <c r="M353" s="218"/>
      <c r="N353" s="218"/>
      <c r="O353" s="218"/>
      <c r="P353" s="218" t="s">
        <v>14509</v>
      </c>
      <c r="Q353" s="183" t="s">
        <v>14510</v>
      </c>
      <c r="R353" s="133" t="s">
        <v>7680</v>
      </c>
      <c r="S353" s="184" t="s">
        <v>8827</v>
      </c>
      <c r="T353" s="142">
        <v>36163.0</v>
      </c>
      <c r="U353" s="140" t="s">
        <v>5585</v>
      </c>
      <c r="V353" s="140" t="s">
        <v>14536</v>
      </c>
      <c r="W353" s="140"/>
    </row>
    <row r="354" ht="22.5" customHeight="1">
      <c r="A354" s="221">
        <v>46090.05347222222</v>
      </c>
      <c r="B354" s="222" t="s">
        <v>16219</v>
      </c>
      <c r="C354" s="223"/>
      <c r="D354" s="222" t="s">
        <v>11286</v>
      </c>
      <c r="E354" s="224">
        <v>38330.0</v>
      </c>
      <c r="F354" s="186" t="s">
        <v>634</v>
      </c>
      <c r="G354" s="222" t="s">
        <v>16220</v>
      </c>
      <c r="H354" s="222" t="s">
        <v>204</v>
      </c>
      <c r="I354" s="121" t="str">
        <f>VLOOKUP(CLEAN(F354),'4-1 World Bank Categories'!$B$4:$C$220,2,FALSE)</f>
        <v>Middle income</v>
      </c>
      <c r="J354" s="222" t="s">
        <v>8466</v>
      </c>
      <c r="K354" s="222" t="s">
        <v>14507</v>
      </c>
      <c r="L354" s="222" t="s">
        <v>14508</v>
      </c>
      <c r="M354" s="222"/>
      <c r="N354" s="222"/>
      <c r="O354" s="222"/>
      <c r="P354" s="222" t="s">
        <v>14509</v>
      </c>
      <c r="Q354" s="183" t="s">
        <v>14510</v>
      </c>
      <c r="R354" s="133" t="s">
        <v>7680</v>
      </c>
      <c r="S354" s="189" t="s">
        <v>16219</v>
      </c>
      <c r="T354" s="142">
        <v>38330.0</v>
      </c>
      <c r="U354" s="140" t="s">
        <v>8466</v>
      </c>
      <c r="V354" s="140" t="s">
        <v>14536</v>
      </c>
      <c r="W354" s="140"/>
    </row>
    <row r="355" ht="22.5" customHeight="1">
      <c r="A355" s="217">
        <v>46090.30479166667</v>
      </c>
      <c r="B355" s="218" t="s">
        <v>16221</v>
      </c>
      <c r="C355" s="219"/>
      <c r="D355" s="218" t="s">
        <v>11286</v>
      </c>
      <c r="E355" s="220">
        <v>29089.0</v>
      </c>
      <c r="F355" s="218" t="s">
        <v>8310</v>
      </c>
      <c r="G355" s="218" t="s">
        <v>16222</v>
      </c>
      <c r="H355" s="218" t="s">
        <v>16223</v>
      </c>
      <c r="I355" s="121" t="str">
        <f>VLOOKUP(CLEAN(F355),'4-1 World Bank Categories'!$B$4:$C$220,2,FALSE)</f>
        <v>Middle income</v>
      </c>
      <c r="J355" s="218" t="s">
        <v>9297</v>
      </c>
      <c r="K355" s="218" t="s">
        <v>14512</v>
      </c>
      <c r="L355" s="218" t="s">
        <v>14508</v>
      </c>
      <c r="M355" s="218" t="s">
        <v>16224</v>
      </c>
      <c r="N355" s="218"/>
      <c r="O355" s="218"/>
      <c r="P355" s="218" t="s">
        <v>14509</v>
      </c>
      <c r="Q355" s="183" t="s">
        <v>14510</v>
      </c>
      <c r="R355" s="125" t="s">
        <v>7680</v>
      </c>
      <c r="S355" s="184" t="s">
        <v>16225</v>
      </c>
      <c r="T355" s="142">
        <v>29089.0</v>
      </c>
      <c r="U355" s="140" t="s">
        <v>9297</v>
      </c>
      <c r="V355" s="140" t="s">
        <v>14586</v>
      </c>
      <c r="W355" s="140"/>
    </row>
    <row r="356" ht="22.5" customHeight="1">
      <c r="A356" s="228">
        <v>46090.973138078705</v>
      </c>
      <c r="B356" s="229" t="s">
        <v>16230</v>
      </c>
      <c r="C356" s="229"/>
      <c r="D356" s="229" t="s">
        <v>11286</v>
      </c>
      <c r="E356" s="230">
        <v>32164.0</v>
      </c>
      <c r="F356" s="229" t="s">
        <v>14698</v>
      </c>
      <c r="G356" s="229" t="s">
        <v>16231</v>
      </c>
      <c r="H356" s="229" t="s">
        <v>13838</v>
      </c>
      <c r="I356" s="121" t="str">
        <f>VLOOKUP(CLEAN(F356),'4-1 World Bank Categories'!$B$4:$C$220,2,FALSE)</f>
        <v>Middle income</v>
      </c>
      <c r="J356" s="229" t="s">
        <v>14236</v>
      </c>
      <c r="K356" s="229" t="s">
        <v>14507</v>
      </c>
      <c r="L356" s="229" t="s">
        <v>14508</v>
      </c>
      <c r="M356" s="229"/>
      <c r="N356" s="229"/>
      <c r="O356" s="229"/>
      <c r="P356" s="229" t="s">
        <v>14509</v>
      </c>
      <c r="Q356" s="206" t="s">
        <v>14510</v>
      </c>
      <c r="R356" s="133" t="s">
        <v>7680</v>
      </c>
      <c r="S356" s="189" t="s">
        <v>8612</v>
      </c>
      <c r="T356" s="142">
        <v>32164.0</v>
      </c>
      <c r="U356" s="140" t="s">
        <v>8614</v>
      </c>
      <c r="V356" s="140" t="s">
        <v>14586</v>
      </c>
      <c r="W356" s="140"/>
    </row>
    <row r="357" ht="22.5" customHeight="1">
      <c r="A357" s="195">
        <v>46091.53504503472</v>
      </c>
      <c r="B357" s="196" t="s">
        <v>16234</v>
      </c>
      <c r="C357" s="197"/>
      <c r="D357" s="196" t="s">
        <v>11316</v>
      </c>
      <c r="E357" s="198">
        <v>32078.0</v>
      </c>
      <c r="F357" s="196" t="s">
        <v>272</v>
      </c>
      <c r="G357" s="196" t="s">
        <v>16235</v>
      </c>
      <c r="H357" s="234" t="s">
        <v>16236</v>
      </c>
      <c r="I357" s="121" t="str">
        <f>VLOOKUP(CLEAN(F357),'4-1 World Bank Categories'!$B$4:$C$220,2,FALSE)</f>
        <v>Low income</v>
      </c>
      <c r="J357" s="234" t="s">
        <v>1245</v>
      </c>
      <c r="K357" s="234" t="s">
        <v>14507</v>
      </c>
      <c r="L357" s="234" t="s">
        <v>9241</v>
      </c>
      <c r="M357" s="235"/>
      <c r="N357" s="234"/>
      <c r="O357" s="234"/>
      <c r="P357" s="234" t="s">
        <v>14509</v>
      </c>
      <c r="Q357" s="124" t="s">
        <v>14510</v>
      </c>
      <c r="R357" s="125" t="s">
        <v>7680</v>
      </c>
      <c r="S357" s="236" t="s">
        <v>1243</v>
      </c>
      <c r="T357" s="127"/>
      <c r="U357" s="127"/>
      <c r="V357" s="127"/>
      <c r="W357" s="127"/>
    </row>
    <row r="358" ht="22.5" customHeight="1">
      <c r="A358" s="237">
        <v>46091.94488163195</v>
      </c>
      <c r="B358" s="238" t="s">
        <v>16237</v>
      </c>
      <c r="C358" s="238"/>
      <c r="D358" s="238" t="s">
        <v>11286</v>
      </c>
      <c r="E358" s="239">
        <v>35775.0</v>
      </c>
      <c r="F358" s="238" t="s">
        <v>14651</v>
      </c>
      <c r="G358" s="238" t="s">
        <v>16238</v>
      </c>
      <c r="H358" s="238" t="s">
        <v>16239</v>
      </c>
      <c r="I358" s="121" t="str">
        <f>VLOOKUP(CLEAN(F358),'4-1 World Bank Categories'!$B$4:$C$220,2,FALSE)</f>
        <v>Middle income</v>
      </c>
      <c r="J358" s="238" t="s">
        <v>8847</v>
      </c>
      <c r="K358" s="238" t="s">
        <v>14512</v>
      </c>
      <c r="L358" s="238" t="s">
        <v>14876</v>
      </c>
      <c r="M358" s="238" t="s">
        <v>16240</v>
      </c>
      <c r="N358" s="238"/>
      <c r="O358" s="238"/>
      <c r="P358" s="238" t="s">
        <v>14509</v>
      </c>
      <c r="Q358" s="206" t="s">
        <v>14510</v>
      </c>
      <c r="R358" s="133" t="s">
        <v>7680</v>
      </c>
      <c r="S358" s="189" t="s">
        <v>8845</v>
      </c>
      <c r="T358" s="142">
        <v>35775.0</v>
      </c>
      <c r="U358" s="140" t="s">
        <v>8847</v>
      </c>
      <c r="V358" s="140" t="s">
        <v>14586</v>
      </c>
      <c r="W358" s="140"/>
    </row>
    <row r="359" ht="22.5" customHeight="1">
      <c r="A359" s="237">
        <v>46092.231993333335</v>
      </c>
      <c r="B359" s="238" t="s">
        <v>8067</v>
      </c>
      <c r="C359" s="238" t="s">
        <v>8067</v>
      </c>
      <c r="D359" s="238" t="s">
        <v>11286</v>
      </c>
      <c r="E359" s="239">
        <v>36988.0</v>
      </c>
      <c r="F359" s="238" t="s">
        <v>3154</v>
      </c>
      <c r="G359" s="238" t="s">
        <v>15298</v>
      </c>
      <c r="H359" s="238" t="s">
        <v>16245</v>
      </c>
      <c r="I359" s="121" t="str">
        <f>VLOOKUP(CLEAN(F359),'4-1 World Bank Categories'!$B$4:$C$220,2,FALSE)</f>
        <v>Middle income</v>
      </c>
      <c r="J359" s="238" t="s">
        <v>8069</v>
      </c>
      <c r="K359" s="238" t="s">
        <v>14507</v>
      </c>
      <c r="L359" s="238" t="s">
        <v>14508</v>
      </c>
      <c r="M359" s="238"/>
      <c r="N359" s="238"/>
      <c r="O359" s="238"/>
      <c r="P359" s="238" t="s">
        <v>14509</v>
      </c>
      <c r="Q359" s="183" t="s">
        <v>14510</v>
      </c>
      <c r="R359" s="133" t="s">
        <v>7680</v>
      </c>
      <c r="S359" s="189" t="s">
        <v>8067</v>
      </c>
      <c r="T359" s="142">
        <v>36988.0</v>
      </c>
      <c r="U359" s="140" t="s">
        <v>8069</v>
      </c>
      <c r="V359" s="140" t="s">
        <v>14536</v>
      </c>
      <c r="W359" s="140"/>
    </row>
    <row r="360" ht="22.5" customHeight="1">
      <c r="A360" s="240">
        <v>46092.232045069446</v>
      </c>
      <c r="B360" s="241" t="s">
        <v>16246</v>
      </c>
      <c r="C360" s="241" t="s">
        <v>16246</v>
      </c>
      <c r="D360" s="241" t="s">
        <v>11316</v>
      </c>
      <c r="E360" s="242">
        <v>37138.0</v>
      </c>
      <c r="F360" s="241" t="s">
        <v>3154</v>
      </c>
      <c r="G360" s="241" t="s">
        <v>15298</v>
      </c>
      <c r="H360" s="241" t="s">
        <v>246</v>
      </c>
      <c r="I360" s="121" t="str">
        <f>VLOOKUP(CLEAN(F360),'4-1 World Bank Categories'!$B$4:$C$220,2,FALSE)</f>
        <v>Middle income</v>
      </c>
      <c r="J360" s="241" t="s">
        <v>8055</v>
      </c>
      <c r="K360" s="241" t="s">
        <v>14507</v>
      </c>
      <c r="L360" s="241" t="s">
        <v>14508</v>
      </c>
      <c r="M360" s="241"/>
      <c r="N360" s="241"/>
      <c r="O360" s="241"/>
      <c r="P360" s="241" t="s">
        <v>14509</v>
      </c>
      <c r="Q360" s="183" t="s">
        <v>14510</v>
      </c>
      <c r="R360" s="233" t="s">
        <v>7680</v>
      </c>
      <c r="S360" s="184" t="s">
        <v>8053</v>
      </c>
      <c r="T360" s="142">
        <v>37138.0</v>
      </c>
      <c r="U360" s="140" t="s">
        <v>8055</v>
      </c>
      <c r="V360" s="140" t="s">
        <v>14586</v>
      </c>
      <c r="W360" s="140"/>
    </row>
    <row r="361" ht="22.5" customHeight="1">
      <c r="A361" s="231">
        <v>46093.08768642361</v>
      </c>
      <c r="B361" s="197" t="s">
        <v>16247</v>
      </c>
      <c r="C361" s="197"/>
      <c r="D361" s="197" t="s">
        <v>11316</v>
      </c>
      <c r="E361" s="232">
        <v>27592.0</v>
      </c>
      <c r="F361" s="197" t="s">
        <v>16248</v>
      </c>
      <c r="G361" s="197" t="s">
        <v>16249</v>
      </c>
      <c r="H361" s="197" t="s">
        <v>562</v>
      </c>
      <c r="I361" s="121" t="str">
        <f>VLOOKUP(CLEAN(F361),'4-1 World Bank Categories'!$B$4:$C$220,2,FALSE)</f>
        <v>Middle income</v>
      </c>
      <c r="J361" s="197" t="s">
        <v>9866</v>
      </c>
      <c r="K361" s="197" t="s">
        <v>14507</v>
      </c>
      <c r="L361" s="197" t="s">
        <v>14508</v>
      </c>
      <c r="M361" s="197"/>
      <c r="N361" s="197"/>
      <c r="O361" s="197"/>
      <c r="P361" s="197" t="s">
        <v>14509</v>
      </c>
      <c r="Q361" s="124" t="s">
        <v>14510</v>
      </c>
      <c r="R361" s="233" t="s">
        <v>14516</v>
      </c>
      <c r="S361" s="218" t="s">
        <v>9864</v>
      </c>
      <c r="T361" s="243">
        <v>27592.0</v>
      </c>
      <c r="U361" s="148" t="s">
        <v>9866</v>
      </c>
      <c r="V361" s="148" t="s">
        <v>14536</v>
      </c>
      <c r="W361" s="148"/>
    </row>
    <row r="362" ht="22.5" customHeight="1">
      <c r="A362" s="240">
        <v>46093.9166965162</v>
      </c>
      <c r="B362" s="241" t="s">
        <v>16250</v>
      </c>
      <c r="C362" s="241"/>
      <c r="D362" s="241" t="s">
        <v>11286</v>
      </c>
      <c r="E362" s="242">
        <v>23417.0</v>
      </c>
      <c r="F362" s="241" t="s">
        <v>836</v>
      </c>
      <c r="G362" s="241" t="s">
        <v>16251</v>
      </c>
      <c r="H362" s="241" t="s">
        <v>16252</v>
      </c>
      <c r="I362" s="121" t="str">
        <f>VLOOKUP(CLEAN(F362),'4-1 World Bank Categories'!$B$4:$C$220,2,FALSE)</f>
        <v>Middle income</v>
      </c>
      <c r="J362" s="241" t="s">
        <v>1786</v>
      </c>
      <c r="K362" s="241" t="s">
        <v>14507</v>
      </c>
      <c r="L362" s="241" t="s">
        <v>14648</v>
      </c>
      <c r="M362" s="241" t="s">
        <v>16253</v>
      </c>
      <c r="N362" s="241"/>
      <c r="O362" s="241"/>
      <c r="P362" s="241" t="s">
        <v>14509</v>
      </c>
      <c r="Q362" s="244" t="s">
        <v>14510</v>
      </c>
      <c r="R362" s="133" t="s">
        <v>7680</v>
      </c>
      <c r="S362" s="241"/>
      <c r="T362" s="155"/>
      <c r="U362" s="155"/>
      <c r="V362" s="155"/>
      <c r="W362" s="127"/>
    </row>
    <row r="363" ht="22.5" customHeight="1">
      <c r="A363" s="237">
        <v>46094.75865118056</v>
      </c>
      <c r="B363" s="238" t="s">
        <v>16255</v>
      </c>
      <c r="C363" s="238" t="s">
        <v>767</v>
      </c>
      <c r="D363" s="238" t="s">
        <v>11286</v>
      </c>
      <c r="E363" s="239">
        <v>27229.0</v>
      </c>
      <c r="F363" s="238" t="s">
        <v>634</v>
      </c>
      <c r="G363" s="238" t="s">
        <v>16256</v>
      </c>
      <c r="H363" s="238" t="s">
        <v>16257</v>
      </c>
      <c r="I363" s="121" t="str">
        <f>VLOOKUP(CLEAN(F363),'4-1 World Bank Categories'!$B$4:$C$220,2,FALSE)</f>
        <v>Middle income</v>
      </c>
      <c r="J363" s="238" t="s">
        <v>6608</v>
      </c>
      <c r="K363" s="238" t="s">
        <v>14507</v>
      </c>
      <c r="L363" s="238" t="s">
        <v>14508</v>
      </c>
      <c r="M363" s="238"/>
      <c r="N363" s="238"/>
      <c r="O363" s="238"/>
      <c r="P363" s="238" t="s">
        <v>14509</v>
      </c>
      <c r="Q363" s="244" t="s">
        <v>14510</v>
      </c>
      <c r="R363" s="125" t="s">
        <v>7680</v>
      </c>
      <c r="S363" s="238"/>
      <c r="T363" s="155"/>
      <c r="U363" s="155"/>
      <c r="V363" s="155"/>
      <c r="W363" s="127"/>
    </row>
    <row r="364" ht="22.5" customHeight="1">
      <c r="A364" s="237">
        <v>46095.11671037037</v>
      </c>
      <c r="B364" s="238" t="s">
        <v>5853</v>
      </c>
      <c r="C364" s="238"/>
      <c r="D364" s="238" t="s">
        <v>11286</v>
      </c>
      <c r="E364" s="239">
        <v>37191.0</v>
      </c>
      <c r="F364" s="238" t="s">
        <v>2212</v>
      </c>
      <c r="G364" s="238" t="s">
        <v>16258</v>
      </c>
      <c r="H364" s="238" t="s">
        <v>11435</v>
      </c>
      <c r="I364" s="121" t="str">
        <f>VLOOKUP(CLEAN(F364),'4-1 World Bank Categories'!$B$4:$C$220,2,FALSE)</f>
        <v>High income</v>
      </c>
      <c r="J364" s="238" t="s">
        <v>5850</v>
      </c>
      <c r="K364" s="238" t="s">
        <v>14507</v>
      </c>
      <c r="L364" s="238" t="s">
        <v>14508</v>
      </c>
      <c r="M364" s="238"/>
      <c r="N364" s="238"/>
      <c r="O364" s="238"/>
      <c r="P364" s="238" t="s">
        <v>14509</v>
      </c>
      <c r="Q364" s="244" t="s">
        <v>14510</v>
      </c>
      <c r="R364" s="125" t="s">
        <v>14516</v>
      </c>
      <c r="S364" s="238"/>
      <c r="T364" s="155"/>
      <c r="U364" s="155"/>
      <c r="V364" s="155"/>
      <c r="W364" s="127"/>
    </row>
    <row r="365" ht="22.5" customHeight="1">
      <c r="A365" s="245">
        <v>46096.71849526621</v>
      </c>
      <c r="B365" s="246" t="s">
        <v>16259</v>
      </c>
      <c r="C365" s="246"/>
      <c r="D365" s="246" t="s">
        <v>11316</v>
      </c>
      <c r="E365" s="247">
        <v>33666.0</v>
      </c>
      <c r="F365" s="246" t="s">
        <v>3319</v>
      </c>
      <c r="G365" s="246" t="s">
        <v>16260</v>
      </c>
      <c r="H365" s="246" t="s">
        <v>13838</v>
      </c>
      <c r="I365" s="121" t="str">
        <f>VLOOKUP(CLEAN(F365),'4-1 World Bank Categories'!$B$4:$C$220,2,FALSE)</f>
        <v>Middle income</v>
      </c>
      <c r="J365" s="246" t="s">
        <v>3317</v>
      </c>
      <c r="K365" s="246" t="s">
        <v>14507</v>
      </c>
      <c r="L365" s="246" t="s">
        <v>14508</v>
      </c>
      <c r="M365" s="246"/>
      <c r="N365" s="246"/>
      <c r="O365" s="246"/>
      <c r="P365" s="246" t="s">
        <v>14509</v>
      </c>
      <c r="Q365" s="244" t="s">
        <v>14510</v>
      </c>
      <c r="R365" s="133" t="s">
        <v>7680</v>
      </c>
      <c r="S365" s="241"/>
      <c r="T365" s="155"/>
      <c r="U365" s="155"/>
      <c r="V365" s="155"/>
      <c r="W365" s="127"/>
    </row>
    <row r="366" ht="22.5" customHeight="1">
      <c r="A366" s="248">
        <v>46096.75683752315</v>
      </c>
      <c r="B366" s="249" t="s">
        <v>4735</v>
      </c>
      <c r="C366" s="249" t="s">
        <v>16261</v>
      </c>
      <c r="D366" s="249" t="s">
        <v>11286</v>
      </c>
      <c r="E366" s="250">
        <v>29214.0</v>
      </c>
      <c r="F366" s="249" t="s">
        <v>738</v>
      </c>
      <c r="G366" s="249" t="s">
        <v>16262</v>
      </c>
      <c r="H366" s="249" t="s">
        <v>16263</v>
      </c>
      <c r="I366" s="121" t="str">
        <f>VLOOKUP(CLEAN(F366),'4-1 World Bank Categories'!$B$4:$C$220,2,FALSE)</f>
        <v>Middle income</v>
      </c>
      <c r="J366" s="249" t="s">
        <v>4737</v>
      </c>
      <c r="K366" s="249" t="s">
        <v>14512</v>
      </c>
      <c r="L366" s="249" t="s">
        <v>14585</v>
      </c>
      <c r="M366" s="249"/>
      <c r="N366" s="249"/>
      <c r="O366" s="249"/>
      <c r="P366" s="249" t="s">
        <v>14509</v>
      </c>
      <c r="Q366" s="244" t="s">
        <v>14510</v>
      </c>
      <c r="R366" s="125" t="s">
        <v>7680</v>
      </c>
      <c r="S366" s="249"/>
      <c r="T366" s="122"/>
      <c r="U366" s="122"/>
      <c r="V366" s="122"/>
      <c r="W366" s="122"/>
    </row>
    <row r="367" ht="22.5" customHeight="1">
      <c r="A367" s="251">
        <v>46098.97137050926</v>
      </c>
      <c r="B367" s="127" t="s">
        <v>16264</v>
      </c>
      <c r="C367" s="155"/>
      <c r="D367" s="127" t="s">
        <v>11316</v>
      </c>
      <c r="E367" s="252">
        <v>37300.0</v>
      </c>
      <c r="F367" s="253" t="s">
        <v>4280</v>
      </c>
      <c r="G367" s="127" t="s">
        <v>16265</v>
      </c>
      <c r="H367" s="127" t="s">
        <v>11682</v>
      </c>
      <c r="I367" s="121" t="str">
        <f>VLOOKUP(CLEAN(F367),'4-1 World Bank Categories'!$B$4:$C$220,2,FALSE)</f>
        <v>High income</v>
      </c>
      <c r="J367" s="127" t="s">
        <v>6978</v>
      </c>
      <c r="K367" s="127" t="s">
        <v>14507</v>
      </c>
      <c r="L367" s="127" t="s">
        <v>14592</v>
      </c>
      <c r="M367" s="155"/>
      <c r="N367" s="155"/>
      <c r="O367" s="155"/>
      <c r="P367" s="127" t="s">
        <v>14509</v>
      </c>
      <c r="Q367" s="244" t="s">
        <v>14510</v>
      </c>
      <c r="R367" s="133" t="s">
        <v>14516</v>
      </c>
      <c r="S367" s="254" t="s">
        <v>6976</v>
      </c>
      <c r="T367" s="155"/>
      <c r="U367" s="155"/>
      <c r="V367" s="155"/>
      <c r="W367" s="127"/>
    </row>
    <row r="368" ht="22.5" customHeight="1">
      <c r="A368" s="251">
        <v>46099.04363166667</v>
      </c>
      <c r="B368" s="127" t="s">
        <v>13276</v>
      </c>
      <c r="C368" s="155"/>
      <c r="D368" s="127" t="s">
        <v>11286</v>
      </c>
      <c r="E368" s="252">
        <v>32021.0</v>
      </c>
      <c r="F368" s="255" t="s">
        <v>948</v>
      </c>
      <c r="G368" s="127" t="s">
        <v>16266</v>
      </c>
      <c r="H368" s="127" t="s">
        <v>13280</v>
      </c>
      <c r="I368" s="121" t="str">
        <f>VLOOKUP(CLEAN(F368),'4-1 World Bank Categories'!$B$4:$C$220,2,FALSE)</f>
        <v>Middle income</v>
      </c>
      <c r="J368" s="127" t="s">
        <v>5418</v>
      </c>
      <c r="K368" s="127" t="s">
        <v>14512</v>
      </c>
      <c r="L368" s="127" t="s">
        <v>14508</v>
      </c>
      <c r="M368" s="155"/>
      <c r="N368" s="155"/>
      <c r="O368" s="155"/>
      <c r="P368" s="127" t="s">
        <v>14509</v>
      </c>
      <c r="Q368" s="244" t="s">
        <v>14510</v>
      </c>
      <c r="R368" s="125" t="s">
        <v>7680</v>
      </c>
      <c r="S368" s="256" t="s">
        <v>5416</v>
      </c>
      <c r="T368" s="155"/>
      <c r="U368" s="155"/>
      <c r="V368" s="155"/>
      <c r="W368" s="127"/>
    </row>
    <row r="369" ht="22.5" customHeight="1">
      <c r="A369" s="251">
        <v>46099.052083877315</v>
      </c>
      <c r="B369" s="127" t="s">
        <v>9973</v>
      </c>
      <c r="C369" s="127" t="s">
        <v>9973</v>
      </c>
      <c r="D369" s="127" t="s">
        <v>11286</v>
      </c>
      <c r="E369" s="252">
        <v>36587.0</v>
      </c>
      <c r="F369" s="253" t="s">
        <v>221</v>
      </c>
      <c r="G369" s="127" t="s">
        <v>16267</v>
      </c>
      <c r="H369" s="127" t="s">
        <v>11682</v>
      </c>
      <c r="I369" s="121" t="str">
        <f>VLOOKUP(CLEAN(F369),'4-1 World Bank Categories'!$B$4:$C$220,2,FALSE)</f>
        <v>High income</v>
      </c>
      <c r="J369" s="127" t="s">
        <v>9975</v>
      </c>
      <c r="K369" s="127" t="s">
        <v>14507</v>
      </c>
      <c r="L369" s="127" t="s">
        <v>14508</v>
      </c>
      <c r="M369" s="155"/>
      <c r="N369" s="155"/>
      <c r="O369" s="155"/>
      <c r="P369" s="127" t="s">
        <v>14509</v>
      </c>
      <c r="Q369" s="244" t="s">
        <v>14510</v>
      </c>
      <c r="R369" s="133" t="s">
        <v>14516</v>
      </c>
      <c r="S369" s="254" t="s">
        <v>9973</v>
      </c>
      <c r="T369" s="155"/>
      <c r="U369" s="155"/>
      <c r="V369" s="155"/>
      <c r="W369" s="127"/>
    </row>
    <row r="370" ht="22.5" customHeight="1">
      <c r="A370" s="251">
        <v>46099.07369762732</v>
      </c>
      <c r="B370" s="127" t="s">
        <v>16268</v>
      </c>
      <c r="C370" s="155"/>
      <c r="D370" s="127" t="s">
        <v>11316</v>
      </c>
      <c r="E370" s="252">
        <v>34032.0</v>
      </c>
      <c r="F370" s="255" t="s">
        <v>2820</v>
      </c>
      <c r="G370" s="127" t="s">
        <v>16269</v>
      </c>
      <c r="H370" s="127" t="s">
        <v>16270</v>
      </c>
      <c r="I370" s="121" t="str">
        <f>VLOOKUP(CLEAN(F370),'4-1 World Bank Categories'!$B$4:$C$220,2,FALSE)</f>
        <v>Middle income</v>
      </c>
      <c r="J370" s="127" t="s">
        <v>10177</v>
      </c>
      <c r="K370" s="127" t="s">
        <v>14507</v>
      </c>
      <c r="L370" s="127" t="s">
        <v>14508</v>
      </c>
      <c r="M370" s="155"/>
      <c r="N370" s="155"/>
      <c r="O370" s="155"/>
      <c r="P370" s="127" t="s">
        <v>14509</v>
      </c>
      <c r="Q370" s="244" t="s">
        <v>14510</v>
      </c>
      <c r="R370" s="125" t="s">
        <v>7680</v>
      </c>
      <c r="S370" s="256"/>
      <c r="T370" s="155"/>
      <c r="U370" s="155"/>
      <c r="V370" s="155"/>
      <c r="W370" s="127"/>
    </row>
    <row r="371" ht="22.5" customHeight="1">
      <c r="A371" s="251">
        <v>46099.16570358796</v>
      </c>
      <c r="B371" s="127" t="s">
        <v>16271</v>
      </c>
      <c r="C371" s="155"/>
      <c r="D371" s="127" t="s">
        <v>11316</v>
      </c>
      <c r="E371" s="252">
        <v>29346.0</v>
      </c>
      <c r="F371" s="255" t="s">
        <v>3616</v>
      </c>
      <c r="G371" s="127" t="s">
        <v>16272</v>
      </c>
      <c r="H371" s="127" t="s">
        <v>11590</v>
      </c>
      <c r="I371" s="121" t="str">
        <f>VLOOKUP(CLEAN(F371),'4-1 World Bank Categories'!$B$4:$C$220,2,FALSE)</f>
        <v>Middle income</v>
      </c>
      <c r="J371" s="127" t="s">
        <v>7617</v>
      </c>
      <c r="K371" s="127" t="s">
        <v>14507</v>
      </c>
      <c r="L371" s="127" t="s">
        <v>14508</v>
      </c>
      <c r="M371" s="155"/>
      <c r="N371" s="155"/>
      <c r="O371" s="155"/>
      <c r="P371" s="127" t="s">
        <v>14509</v>
      </c>
      <c r="Q371" s="244" t="s">
        <v>14510</v>
      </c>
      <c r="R371" s="125" t="s">
        <v>7680</v>
      </c>
      <c r="S371" s="256" t="s">
        <v>7615</v>
      </c>
      <c r="T371" s="155"/>
      <c r="U371" s="155"/>
      <c r="V371" s="155"/>
      <c r="W371" s="127"/>
    </row>
    <row r="372" ht="22.5" customHeight="1">
      <c r="A372" s="251">
        <v>46099.350211296296</v>
      </c>
      <c r="B372" s="127" t="s">
        <v>16276</v>
      </c>
      <c r="C372" s="155"/>
      <c r="D372" s="127" t="s">
        <v>11316</v>
      </c>
      <c r="E372" s="252">
        <v>25525.0</v>
      </c>
      <c r="F372" s="255" t="s">
        <v>14415</v>
      </c>
      <c r="G372" s="127" t="s">
        <v>266</v>
      </c>
      <c r="H372" s="127" t="s">
        <v>16277</v>
      </c>
      <c r="I372" s="121" t="str">
        <f>VLOOKUP(CLEAN(F372),'4-1 World Bank Categories'!$B$4:$C$220,2,FALSE)</f>
        <v>Middle income</v>
      </c>
      <c r="J372" s="127" t="s">
        <v>1824</v>
      </c>
      <c r="K372" s="127" t="s">
        <v>14507</v>
      </c>
      <c r="L372" s="127" t="s">
        <v>14508</v>
      </c>
      <c r="M372" s="127" t="s">
        <v>16278</v>
      </c>
      <c r="N372" s="155"/>
      <c r="O372" s="155"/>
      <c r="P372" s="127" t="s">
        <v>14509</v>
      </c>
      <c r="Q372" s="244" t="s">
        <v>14510</v>
      </c>
      <c r="R372" s="125" t="s">
        <v>7680</v>
      </c>
      <c r="S372" s="256" t="s">
        <v>1822</v>
      </c>
      <c r="T372" s="155"/>
      <c r="U372" s="155"/>
      <c r="V372" s="155"/>
      <c r="W372" s="127"/>
    </row>
    <row r="373" ht="22.5" customHeight="1">
      <c r="A373" s="251">
        <v>46099.75315960648</v>
      </c>
      <c r="B373" s="127" t="s">
        <v>16279</v>
      </c>
      <c r="C373" s="155"/>
      <c r="D373" s="127" t="s">
        <v>11316</v>
      </c>
      <c r="E373" s="252">
        <v>30619.0</v>
      </c>
      <c r="F373" s="255" t="s">
        <v>14407</v>
      </c>
      <c r="G373" s="127" t="s">
        <v>16280</v>
      </c>
      <c r="H373" s="127" t="s">
        <v>16281</v>
      </c>
      <c r="I373" s="121" t="str">
        <f>VLOOKUP(CLEAN(F373),'4-1 World Bank Categories'!$B$4:$C$220,2,FALSE)</f>
        <v>Low income</v>
      </c>
      <c r="J373" s="127" t="s">
        <v>2423</v>
      </c>
      <c r="K373" s="127" t="s">
        <v>14507</v>
      </c>
      <c r="L373" s="127" t="s">
        <v>14508</v>
      </c>
      <c r="M373" s="155"/>
      <c r="N373" s="155"/>
      <c r="O373" s="155"/>
      <c r="P373" s="127" t="s">
        <v>14509</v>
      </c>
      <c r="Q373" s="244" t="s">
        <v>14510</v>
      </c>
      <c r="R373" s="125" t="s">
        <v>7680</v>
      </c>
      <c r="S373" s="256" t="s">
        <v>16282</v>
      </c>
      <c r="T373" s="155"/>
      <c r="U373" s="155"/>
      <c r="V373" s="155"/>
      <c r="W373" s="127"/>
    </row>
    <row r="374" ht="22.5" customHeight="1">
      <c r="A374" s="251">
        <v>46099.905534398145</v>
      </c>
      <c r="B374" s="127" t="s">
        <v>3409</v>
      </c>
      <c r="C374" s="155"/>
      <c r="D374" s="127" t="s">
        <v>11316</v>
      </c>
      <c r="E374" s="252">
        <v>33660.0</v>
      </c>
      <c r="F374" s="253" t="s">
        <v>663</v>
      </c>
      <c r="G374" s="127" t="s">
        <v>16283</v>
      </c>
      <c r="H374" s="127" t="s">
        <v>16284</v>
      </c>
      <c r="I374" s="121" t="str">
        <f>VLOOKUP(CLEAN(F374),'4-1 World Bank Categories'!$B$4:$C$220,2,FALSE)</f>
        <v>Middle income</v>
      </c>
      <c r="J374" s="127" t="s">
        <v>661</v>
      </c>
      <c r="K374" s="127" t="s">
        <v>14507</v>
      </c>
      <c r="L374" s="127" t="s">
        <v>14508</v>
      </c>
      <c r="M374" s="155"/>
      <c r="N374" s="155"/>
      <c r="O374" s="155"/>
      <c r="P374" s="127" t="s">
        <v>14509</v>
      </c>
      <c r="Q374" s="244" t="s">
        <v>14510</v>
      </c>
      <c r="R374" s="133" t="s">
        <v>7680</v>
      </c>
      <c r="S374" s="254" t="s">
        <v>659</v>
      </c>
      <c r="T374" s="155"/>
      <c r="U374" s="155"/>
      <c r="V374" s="155"/>
      <c r="W374" s="127"/>
    </row>
    <row r="375" ht="22.5" customHeight="1">
      <c r="A375" s="251">
        <v>46100.67716533565</v>
      </c>
      <c r="B375" s="127" t="s">
        <v>16285</v>
      </c>
      <c r="C375" s="127" t="s">
        <v>16286</v>
      </c>
      <c r="D375" s="127" t="s">
        <v>11316</v>
      </c>
      <c r="E375" s="252">
        <v>37910.0</v>
      </c>
      <c r="F375" s="255" t="s">
        <v>14434</v>
      </c>
      <c r="G375" s="127" t="s">
        <v>16287</v>
      </c>
      <c r="H375" s="127" t="s">
        <v>7454</v>
      </c>
      <c r="I375" s="121" t="str">
        <f>VLOOKUP(CLEAN(F375),'4-1 World Bank Categories'!$B$4:$C$220,2,FALSE)</f>
        <v>High income</v>
      </c>
      <c r="J375" s="127" t="s">
        <v>16288</v>
      </c>
      <c r="K375" s="127" t="s">
        <v>14507</v>
      </c>
      <c r="L375" s="127" t="s">
        <v>14508</v>
      </c>
      <c r="M375" s="155"/>
      <c r="N375" s="155"/>
      <c r="O375" s="155"/>
      <c r="P375" s="127" t="s">
        <v>14509</v>
      </c>
      <c r="Q375" s="244" t="s">
        <v>14510</v>
      </c>
      <c r="R375" s="125" t="s">
        <v>14516</v>
      </c>
      <c r="S375" s="256" t="s">
        <v>7161</v>
      </c>
      <c r="T375" s="155"/>
      <c r="U375" s="155"/>
      <c r="V375" s="155"/>
      <c r="W375" s="127"/>
    </row>
    <row r="376" ht="22.5" customHeight="1">
      <c r="A376" s="251">
        <v>46100.89842143518</v>
      </c>
      <c r="B376" s="127" t="s">
        <v>3427</v>
      </c>
      <c r="C376" s="155"/>
      <c r="D376" s="127" t="s">
        <v>11316</v>
      </c>
      <c r="E376" s="252">
        <v>36768.0</v>
      </c>
      <c r="F376" s="255" t="s">
        <v>1251</v>
      </c>
      <c r="G376" s="127" t="s">
        <v>16289</v>
      </c>
      <c r="H376" s="127" t="s">
        <v>11682</v>
      </c>
      <c r="I376" s="121" t="str">
        <f>VLOOKUP(CLEAN(F376),'4-1 World Bank Categories'!$B$4:$C$220,2,FALSE)</f>
        <v>Middle income</v>
      </c>
      <c r="J376" s="127" t="s">
        <v>3429</v>
      </c>
      <c r="K376" s="127" t="s">
        <v>14507</v>
      </c>
      <c r="L376" s="127" t="s">
        <v>14508</v>
      </c>
      <c r="M376" s="155"/>
      <c r="N376" s="155"/>
      <c r="O376" s="155"/>
      <c r="P376" s="127" t="s">
        <v>14509</v>
      </c>
      <c r="Q376" s="244" t="s">
        <v>14510</v>
      </c>
      <c r="R376" s="133" t="s">
        <v>7680</v>
      </c>
      <c r="S376" s="256" t="s">
        <v>3427</v>
      </c>
      <c r="T376" s="155"/>
      <c r="U376" s="155"/>
      <c r="V376" s="155"/>
      <c r="W376" s="127"/>
    </row>
    <row r="377" ht="22.5" customHeight="1">
      <c r="A377" s="251">
        <v>46101.032405983795</v>
      </c>
      <c r="B377" s="127" t="s">
        <v>8080</v>
      </c>
      <c r="C377" s="155"/>
      <c r="D377" s="127" t="s">
        <v>11316</v>
      </c>
      <c r="E377" s="252">
        <v>27175.0</v>
      </c>
      <c r="F377" s="253" t="s">
        <v>122</v>
      </c>
      <c r="G377" s="127" t="s">
        <v>266</v>
      </c>
      <c r="H377" s="127" t="s">
        <v>16290</v>
      </c>
      <c r="I377" s="121" t="str">
        <f>VLOOKUP(CLEAN(F377),'4-1 World Bank Categories'!$B$4:$C$220,2,FALSE)</f>
        <v>Middle income</v>
      </c>
      <c r="J377" s="127" t="s">
        <v>16291</v>
      </c>
      <c r="K377" s="127" t="s">
        <v>14507</v>
      </c>
      <c r="L377" s="127" t="s">
        <v>14508</v>
      </c>
      <c r="M377" s="155"/>
      <c r="N377" s="155"/>
      <c r="O377" s="155"/>
      <c r="P377" s="127" t="s">
        <v>14509</v>
      </c>
      <c r="Q377" s="244" t="s">
        <v>14510</v>
      </c>
      <c r="R377" s="125" t="s">
        <v>7680</v>
      </c>
      <c r="S377" s="254" t="s">
        <v>8080</v>
      </c>
      <c r="T377" s="155"/>
      <c r="U377" s="155"/>
      <c r="V377" s="155"/>
      <c r="W377" s="127"/>
    </row>
    <row r="378" ht="22.5" customHeight="1">
      <c r="A378" s="251">
        <v>46101.508015451385</v>
      </c>
      <c r="B378" s="127" t="s">
        <v>16292</v>
      </c>
      <c r="C378" s="127" t="s">
        <v>16293</v>
      </c>
      <c r="D378" s="127" t="s">
        <v>11286</v>
      </c>
      <c r="E378" s="252">
        <v>36544.0</v>
      </c>
      <c r="F378" s="255" t="s">
        <v>14434</v>
      </c>
      <c r="G378" s="127" t="s">
        <v>16294</v>
      </c>
      <c r="H378" s="127" t="s">
        <v>11682</v>
      </c>
      <c r="I378" s="121" t="str">
        <f>VLOOKUP(CLEAN(F378),'4-1 World Bank Categories'!$B$4:$C$220,2,FALSE)</f>
        <v>High income</v>
      </c>
      <c r="J378" s="127" t="s">
        <v>9319</v>
      </c>
      <c r="K378" s="127" t="s">
        <v>14512</v>
      </c>
      <c r="L378" s="127" t="s">
        <v>16295</v>
      </c>
      <c r="M378" s="155"/>
      <c r="N378" s="155"/>
      <c r="O378" s="155"/>
      <c r="P378" s="127" t="s">
        <v>14509</v>
      </c>
      <c r="Q378" s="244" t="s">
        <v>14510</v>
      </c>
      <c r="R378" s="133" t="s">
        <v>14516</v>
      </c>
      <c r="S378" s="256" t="s">
        <v>9318</v>
      </c>
      <c r="T378" s="155"/>
      <c r="U378" s="155"/>
      <c r="V378" s="155"/>
      <c r="W378" s="127"/>
    </row>
    <row r="379" ht="22.5" customHeight="1">
      <c r="A379" s="251">
        <v>46101.684119259255</v>
      </c>
      <c r="B379" s="127" t="s">
        <v>13578</v>
      </c>
      <c r="C379" s="127" t="s">
        <v>16296</v>
      </c>
      <c r="D379" s="127" t="s">
        <v>11316</v>
      </c>
      <c r="E379" s="252">
        <v>33970.0</v>
      </c>
      <c r="F379" s="253" t="s">
        <v>550</v>
      </c>
      <c r="G379" s="127" t="s">
        <v>16297</v>
      </c>
      <c r="H379" s="127" t="s">
        <v>16298</v>
      </c>
      <c r="I379" s="121" t="str">
        <f>VLOOKUP(CLEAN(F379),'4-1 World Bank Categories'!$B$4:$C$220,2,FALSE)</f>
        <v>Low income</v>
      </c>
      <c r="J379" s="127" t="s">
        <v>1240</v>
      </c>
      <c r="K379" s="127" t="s">
        <v>14507</v>
      </c>
      <c r="L379" s="127" t="s">
        <v>14508</v>
      </c>
      <c r="M379" s="155"/>
      <c r="N379" s="155"/>
      <c r="O379" s="155"/>
      <c r="P379" s="127" t="s">
        <v>14509</v>
      </c>
      <c r="Q379" s="244" t="s">
        <v>14510</v>
      </c>
      <c r="R379" s="233" t="s">
        <v>7680</v>
      </c>
      <c r="S379" s="254" t="s">
        <v>16299</v>
      </c>
      <c r="T379" s="155"/>
      <c r="U379" s="155"/>
      <c r="V379" s="155"/>
      <c r="W379" s="127"/>
    </row>
    <row r="380" ht="22.5" customHeight="1">
      <c r="A380" s="258">
        <v>46101.86591299769</v>
      </c>
      <c r="B380" s="122" t="s">
        <v>16300</v>
      </c>
      <c r="C380" s="122" t="s">
        <v>16301</v>
      </c>
      <c r="D380" s="122" t="s">
        <v>11316</v>
      </c>
      <c r="E380" s="259">
        <v>18055.0</v>
      </c>
      <c r="F380" s="260" t="s">
        <v>15522</v>
      </c>
      <c r="G380" s="122" t="s">
        <v>16302</v>
      </c>
      <c r="H380" s="122" t="s">
        <v>16303</v>
      </c>
      <c r="I380" s="121" t="str">
        <f>VLOOKUP(CLEAN(F380),'4-1 World Bank Categories'!$B$4:$C$220,2,FALSE)</f>
        <v>High income</v>
      </c>
      <c r="J380" s="122" t="s">
        <v>9940</v>
      </c>
      <c r="K380" s="122" t="s">
        <v>14512</v>
      </c>
      <c r="L380" s="122" t="s">
        <v>14585</v>
      </c>
      <c r="M380" s="122"/>
      <c r="N380" s="122"/>
      <c r="O380" s="122"/>
      <c r="P380" s="122" t="s">
        <v>14509</v>
      </c>
      <c r="Q380" s="244" t="s">
        <v>14510</v>
      </c>
      <c r="R380" s="233" t="s">
        <v>14516</v>
      </c>
      <c r="S380" s="261" t="s">
        <v>16304</v>
      </c>
      <c r="T380" s="122"/>
      <c r="U380" s="122"/>
      <c r="V380" s="122"/>
      <c r="W380" s="122"/>
    </row>
    <row r="381" ht="22.5" customHeight="1">
      <c r="A381" s="251">
        <v>46102.655898171295</v>
      </c>
      <c r="B381" s="127" t="s">
        <v>4485</v>
      </c>
      <c r="C381" s="155"/>
      <c r="D381" s="127" t="s">
        <v>11286</v>
      </c>
      <c r="E381" s="252">
        <v>36326.0</v>
      </c>
      <c r="F381" s="127" t="s">
        <v>161</v>
      </c>
      <c r="G381" s="127" t="s">
        <v>16305</v>
      </c>
      <c r="H381" s="127" t="s">
        <v>11674</v>
      </c>
      <c r="I381" s="121" t="str">
        <f>VLOOKUP(CLEAN(F381),'4-1 World Bank Categories'!$B$4:$C$220,2,FALSE)</f>
        <v>Middle income</v>
      </c>
      <c r="J381" s="127" t="s">
        <v>4487</v>
      </c>
      <c r="K381" s="127" t="s">
        <v>14507</v>
      </c>
      <c r="L381" s="127" t="s">
        <v>14508</v>
      </c>
      <c r="M381" s="155"/>
      <c r="N381" s="155"/>
      <c r="O381" s="155"/>
      <c r="P381" s="127" t="s">
        <v>14509</v>
      </c>
      <c r="Q381" s="244" t="s">
        <v>14510</v>
      </c>
      <c r="R381" s="262" t="s">
        <v>14516</v>
      </c>
      <c r="S381" s="263" t="s">
        <v>16306</v>
      </c>
      <c r="T381" s="264">
        <v>36326.0</v>
      </c>
      <c r="U381" s="263" t="s">
        <v>4487</v>
      </c>
      <c r="V381" s="148" t="s">
        <v>16307</v>
      </c>
      <c r="W381" s="148"/>
    </row>
    <row r="382" ht="22.5" customHeight="1">
      <c r="A382" s="251">
        <v>46104.807750555556</v>
      </c>
      <c r="B382" s="127" t="s">
        <v>16308</v>
      </c>
      <c r="C382" s="155"/>
      <c r="D382" s="127" t="s">
        <v>11316</v>
      </c>
      <c r="E382" s="252">
        <v>27929.0</v>
      </c>
      <c r="F382" s="127" t="s">
        <v>221</v>
      </c>
      <c r="G382" s="127" t="s">
        <v>16309</v>
      </c>
      <c r="H382" s="127" t="s">
        <v>16310</v>
      </c>
      <c r="I382" s="121" t="str">
        <f>VLOOKUP(CLEAN(F382),'4-1 World Bank Categories'!$B$4:$C$220,2,FALSE)</f>
        <v>High income</v>
      </c>
      <c r="J382" s="127" t="s">
        <v>9769</v>
      </c>
      <c r="K382" s="127" t="s">
        <v>14507</v>
      </c>
      <c r="L382" s="127" t="s">
        <v>14508</v>
      </c>
      <c r="M382" s="155"/>
      <c r="N382" s="155"/>
      <c r="O382" s="155"/>
      <c r="P382" s="127" t="s">
        <v>14509</v>
      </c>
      <c r="Q382" s="244" t="s">
        <v>14510</v>
      </c>
      <c r="R382" s="265" t="s">
        <v>7680</v>
      </c>
      <c r="S382" s="263" t="s">
        <v>9767</v>
      </c>
      <c r="T382" s="264">
        <v>27929.0</v>
      </c>
      <c r="U382" s="263" t="s">
        <v>9769</v>
      </c>
      <c r="V382" s="148" t="s">
        <v>16307</v>
      </c>
      <c r="W382" s="148"/>
    </row>
    <row r="383" ht="22.5" customHeight="1">
      <c r="A383" s="251">
        <v>46104.84656618055</v>
      </c>
      <c r="B383" s="127" t="s">
        <v>16311</v>
      </c>
      <c r="C383" s="127" t="s">
        <v>16312</v>
      </c>
      <c r="D383" s="127" t="s">
        <v>11286</v>
      </c>
      <c r="E383" s="252">
        <v>37708.0</v>
      </c>
      <c r="F383" s="255" t="s">
        <v>14434</v>
      </c>
      <c r="G383" s="127" t="s">
        <v>16313</v>
      </c>
      <c r="H383" s="127" t="s">
        <v>16314</v>
      </c>
      <c r="I383" s="121" t="str">
        <f>VLOOKUP(CLEAN(F383),'4-1 World Bank Categories'!$B$4:$C$220,2,FALSE)</f>
        <v>High income</v>
      </c>
      <c r="J383" s="127" t="s">
        <v>7657</v>
      </c>
      <c r="K383" s="127" t="s">
        <v>14507</v>
      </c>
      <c r="L383" s="127" t="s">
        <v>14508</v>
      </c>
      <c r="M383" s="155"/>
      <c r="N383" s="155"/>
      <c r="O383" s="155"/>
      <c r="P383" s="127" t="s">
        <v>14509</v>
      </c>
      <c r="Q383" s="244" t="s">
        <v>14510</v>
      </c>
      <c r="R383" s="262" t="s">
        <v>14516</v>
      </c>
      <c r="S383" s="263" t="s">
        <v>7655</v>
      </c>
      <c r="T383" s="264">
        <v>37708.0</v>
      </c>
      <c r="U383" s="263" t="s">
        <v>7657</v>
      </c>
      <c r="V383" s="148" t="s">
        <v>16307</v>
      </c>
      <c r="W383" s="148"/>
    </row>
    <row r="384" ht="22.5" customHeight="1">
      <c r="A384" s="251">
        <v>46106.800996782404</v>
      </c>
      <c r="B384" s="127" t="s">
        <v>7406</v>
      </c>
      <c r="C384" s="155"/>
      <c r="D384" s="127" t="s">
        <v>11286</v>
      </c>
      <c r="E384" s="252">
        <v>33452.0</v>
      </c>
      <c r="F384" s="127" t="s">
        <v>738</v>
      </c>
      <c r="G384" s="127" t="s">
        <v>16321</v>
      </c>
      <c r="H384" s="127" t="s">
        <v>16322</v>
      </c>
      <c r="I384" s="121" t="str">
        <f>VLOOKUP(CLEAN(F384),'4-1 World Bank Categories'!$B$4:$C$220,2,FALSE)</f>
        <v>Middle income</v>
      </c>
      <c r="J384" s="127" t="s">
        <v>7408</v>
      </c>
      <c r="K384" s="127" t="s">
        <v>14507</v>
      </c>
      <c r="L384" s="127" t="s">
        <v>14508</v>
      </c>
      <c r="M384" s="155"/>
      <c r="N384" s="155"/>
      <c r="O384" s="155"/>
      <c r="P384" s="127" t="s">
        <v>14509</v>
      </c>
      <c r="Q384" s="244" t="s">
        <v>14510</v>
      </c>
      <c r="R384" s="265" t="s">
        <v>7680</v>
      </c>
      <c r="S384" s="263" t="s">
        <v>7406</v>
      </c>
      <c r="T384" s="264">
        <v>33452.0</v>
      </c>
      <c r="U384" s="263" t="s">
        <v>7408</v>
      </c>
      <c r="V384" s="148" t="s">
        <v>16307</v>
      </c>
      <c r="W384" s="148"/>
    </row>
    <row r="385" ht="22.5" customHeight="1">
      <c r="A385" s="251">
        <v>46107.03512943287</v>
      </c>
      <c r="B385" s="127" t="s">
        <v>16326</v>
      </c>
      <c r="C385" s="155"/>
      <c r="D385" s="127" t="s">
        <v>11316</v>
      </c>
      <c r="E385" s="252">
        <v>32319.0</v>
      </c>
      <c r="F385" s="255" t="s">
        <v>1251</v>
      </c>
      <c r="G385" s="127" t="s">
        <v>16327</v>
      </c>
      <c r="H385" s="127" t="s">
        <v>562</v>
      </c>
      <c r="I385" s="121" t="str">
        <f>VLOOKUP(CLEAN(F385),'4-1 World Bank Categories'!$B$4:$C$220,2,FALSE)</f>
        <v>Middle income</v>
      </c>
      <c r="J385" s="127" t="s">
        <v>13115</v>
      </c>
      <c r="K385" s="127" t="s">
        <v>14507</v>
      </c>
      <c r="L385" s="127" t="s">
        <v>14508</v>
      </c>
      <c r="M385" s="155"/>
      <c r="N385" s="155"/>
      <c r="O385" s="155"/>
      <c r="P385" s="127" t="s">
        <v>14509</v>
      </c>
      <c r="Q385" s="244" t="s">
        <v>14510</v>
      </c>
      <c r="R385" s="265" t="s">
        <v>7680</v>
      </c>
      <c r="S385" s="263" t="s">
        <v>3423</v>
      </c>
      <c r="T385" s="264">
        <v>32319.0</v>
      </c>
      <c r="U385" s="263" t="s">
        <v>3425</v>
      </c>
      <c r="V385" s="148" t="s">
        <v>16307</v>
      </c>
      <c r="W385" s="148"/>
    </row>
    <row r="386" ht="22.5" customHeight="1">
      <c r="A386" s="251">
        <v>46107.04317927083</v>
      </c>
      <c r="B386" s="127" t="s">
        <v>16328</v>
      </c>
      <c r="C386" s="155"/>
      <c r="D386" s="127" t="s">
        <v>11316</v>
      </c>
      <c r="E386" s="252">
        <v>28885.0</v>
      </c>
      <c r="F386" s="255" t="s">
        <v>1251</v>
      </c>
      <c r="G386" s="127" t="s">
        <v>16329</v>
      </c>
      <c r="H386" s="127" t="s">
        <v>11590</v>
      </c>
      <c r="I386" s="121" t="str">
        <f>VLOOKUP(CLEAN(F386),'4-1 World Bank Categories'!$B$4:$C$220,2,FALSE)</f>
        <v>Middle income</v>
      </c>
      <c r="J386" s="127" t="s">
        <v>16330</v>
      </c>
      <c r="K386" s="127" t="s">
        <v>14507</v>
      </c>
      <c r="L386" s="257" t="s">
        <v>9241</v>
      </c>
      <c r="M386" s="155"/>
      <c r="N386" s="155"/>
      <c r="O386" s="155"/>
      <c r="P386" s="127" t="s">
        <v>14509</v>
      </c>
      <c r="Q386" s="244" t="s">
        <v>14510</v>
      </c>
      <c r="R386" s="262" t="s">
        <v>7680</v>
      </c>
      <c r="S386" s="263" t="s">
        <v>3607</v>
      </c>
      <c r="T386" s="264">
        <v>28885.0</v>
      </c>
      <c r="U386" s="263" t="s">
        <v>3609</v>
      </c>
      <c r="V386" s="148" t="s">
        <v>16307</v>
      </c>
      <c r="W386" s="148"/>
    </row>
    <row r="387" ht="22.5" customHeight="1">
      <c r="A387" s="251">
        <v>46107.14978399305</v>
      </c>
      <c r="B387" s="127" t="s">
        <v>16336</v>
      </c>
      <c r="C387" s="155"/>
      <c r="D387" s="127" t="s">
        <v>11316</v>
      </c>
      <c r="E387" s="252">
        <v>27674.0</v>
      </c>
      <c r="F387" s="127" t="s">
        <v>122</v>
      </c>
      <c r="G387" s="127" t="s">
        <v>13010</v>
      </c>
      <c r="H387" s="127" t="s">
        <v>14521</v>
      </c>
      <c r="I387" s="121" t="str">
        <f>VLOOKUP(CLEAN(F387),'4-1 World Bank Categories'!$B$4:$C$220,2,FALSE)</f>
        <v>Middle income</v>
      </c>
      <c r="J387" s="127" t="s">
        <v>6927</v>
      </c>
      <c r="K387" s="127" t="s">
        <v>14512</v>
      </c>
      <c r="L387" s="127" t="s">
        <v>14876</v>
      </c>
      <c r="M387" s="127" t="s">
        <v>16337</v>
      </c>
      <c r="N387" s="155"/>
      <c r="O387" s="155"/>
      <c r="P387" s="127" t="s">
        <v>14509</v>
      </c>
      <c r="Q387" s="244" t="s">
        <v>14510</v>
      </c>
      <c r="R387" s="268" t="s">
        <v>14516</v>
      </c>
      <c r="S387" s="263" t="s">
        <v>6921</v>
      </c>
      <c r="T387" s="264">
        <v>27674.0</v>
      </c>
      <c r="U387" s="267" t="s">
        <v>6923</v>
      </c>
      <c r="V387" s="148" t="s">
        <v>16335</v>
      </c>
      <c r="W387" s="148"/>
    </row>
    <row r="388" ht="22.5" customHeight="1">
      <c r="A388" s="251">
        <v>46107.67321028935</v>
      </c>
      <c r="B388" s="127" t="s">
        <v>16338</v>
      </c>
      <c r="C388" s="155"/>
      <c r="D388" s="127" t="s">
        <v>11316</v>
      </c>
      <c r="E388" s="252">
        <v>35766.0</v>
      </c>
      <c r="F388" s="127" t="s">
        <v>3518</v>
      </c>
      <c r="G388" s="127" t="s">
        <v>266</v>
      </c>
      <c r="H388" s="127" t="s">
        <v>16339</v>
      </c>
      <c r="I388" s="121" t="str">
        <f>VLOOKUP(CLEAN(F388),'4-1 World Bank Categories'!$B$4:$C$220,2,FALSE)</f>
        <v>High income</v>
      </c>
      <c r="J388" s="127" t="s">
        <v>9064</v>
      </c>
      <c r="K388" s="127" t="s">
        <v>14507</v>
      </c>
      <c r="L388" s="127" t="s">
        <v>14508</v>
      </c>
      <c r="M388" s="155"/>
      <c r="N388" s="155"/>
      <c r="O388" s="155"/>
      <c r="P388" s="127" t="s">
        <v>14509</v>
      </c>
      <c r="Q388" s="244" t="s">
        <v>14510</v>
      </c>
      <c r="R388" s="265" t="s">
        <v>7680</v>
      </c>
      <c r="S388" s="263" t="s">
        <v>9062</v>
      </c>
      <c r="T388" s="264">
        <v>35766.0</v>
      </c>
      <c r="U388" s="263" t="s">
        <v>9064</v>
      </c>
      <c r="V388" s="148" t="s">
        <v>16307</v>
      </c>
      <c r="W388" s="148"/>
    </row>
    <row r="389" ht="22.5" customHeight="1">
      <c r="A389" s="251">
        <v>46107.910014629626</v>
      </c>
      <c r="B389" s="127" t="s">
        <v>1662</v>
      </c>
      <c r="C389" s="155"/>
      <c r="D389" s="127" t="s">
        <v>11286</v>
      </c>
      <c r="E389" s="252">
        <v>26825.0</v>
      </c>
      <c r="F389" s="127" t="s">
        <v>5631</v>
      </c>
      <c r="G389" s="127" t="s">
        <v>16340</v>
      </c>
      <c r="H389" s="127" t="s">
        <v>15529</v>
      </c>
      <c r="I389" s="121" t="str">
        <f>VLOOKUP(CLEAN(F389),'4-1 World Bank Categories'!$B$4:$C$220,2,FALSE)</f>
        <v>High income</v>
      </c>
      <c r="J389" s="127" t="s">
        <v>1664</v>
      </c>
      <c r="K389" s="127" t="s">
        <v>14507</v>
      </c>
      <c r="L389" s="127" t="s">
        <v>14508</v>
      </c>
      <c r="M389" s="155"/>
      <c r="N389" s="155"/>
      <c r="O389" s="155"/>
      <c r="P389" s="127" t="s">
        <v>14509</v>
      </c>
      <c r="Q389" s="244" t="s">
        <v>14510</v>
      </c>
      <c r="R389" s="262" t="s">
        <v>14516</v>
      </c>
      <c r="S389" s="269" t="s">
        <v>1662</v>
      </c>
      <c r="T389" s="264">
        <v>26825.0</v>
      </c>
      <c r="U389" s="263" t="s">
        <v>1664</v>
      </c>
      <c r="V389" s="148" t="s">
        <v>16307</v>
      </c>
      <c r="W389" s="148"/>
    </row>
    <row r="390" ht="22.5" customHeight="1">
      <c r="A390" s="251">
        <v>46109.01119922454</v>
      </c>
      <c r="B390" s="127" t="s">
        <v>8007</v>
      </c>
      <c r="C390" s="155"/>
      <c r="D390" s="127" t="s">
        <v>11286</v>
      </c>
      <c r="E390" s="252">
        <v>37755.0</v>
      </c>
      <c r="F390" s="127" t="s">
        <v>14414</v>
      </c>
      <c r="G390" s="127" t="s">
        <v>16341</v>
      </c>
      <c r="H390" s="127" t="s">
        <v>16342</v>
      </c>
      <c r="I390" s="121" t="str">
        <f>VLOOKUP(CLEAN(F390),'4-1 World Bank Categories'!$B$4:$C$220,2,FALSE)</f>
        <v>Middle income</v>
      </c>
      <c r="J390" s="127" t="s">
        <v>8009</v>
      </c>
      <c r="K390" s="127" t="s">
        <v>14507</v>
      </c>
      <c r="L390" s="127" t="s">
        <v>14508</v>
      </c>
      <c r="M390" s="155"/>
      <c r="N390" s="155"/>
      <c r="O390" s="155"/>
      <c r="P390" s="127" t="s">
        <v>14509</v>
      </c>
      <c r="Q390" s="244" t="s">
        <v>14510</v>
      </c>
      <c r="R390" s="262" t="s">
        <v>7680</v>
      </c>
      <c r="S390" s="263" t="s">
        <v>16343</v>
      </c>
      <c r="T390" s="264">
        <v>37755.0</v>
      </c>
      <c r="U390" s="263" t="s">
        <v>8009</v>
      </c>
      <c r="V390" s="148" t="s">
        <v>16307</v>
      </c>
      <c r="W390" s="148"/>
    </row>
    <row r="391" ht="22.5" customHeight="1">
      <c r="A391" s="251">
        <v>46109.10447259259</v>
      </c>
      <c r="B391" s="127" t="s">
        <v>7292</v>
      </c>
      <c r="C391" s="127" t="s">
        <v>16344</v>
      </c>
      <c r="D391" s="127" t="s">
        <v>11286</v>
      </c>
      <c r="E391" s="252">
        <v>36097.0</v>
      </c>
      <c r="F391" s="127" t="s">
        <v>7295</v>
      </c>
      <c r="G391" s="127" t="s">
        <v>266</v>
      </c>
      <c r="H391" s="127" t="s">
        <v>16345</v>
      </c>
      <c r="I391" s="121" t="str">
        <f>VLOOKUP(CLEAN(F391),'4-1 World Bank Categories'!$B$4:$C$220,2,FALSE)</f>
        <v>Middle income</v>
      </c>
      <c r="J391" s="127" t="s">
        <v>7294</v>
      </c>
      <c r="K391" s="127" t="s">
        <v>14507</v>
      </c>
      <c r="L391" s="127" t="s">
        <v>14508</v>
      </c>
      <c r="M391" s="155"/>
      <c r="N391" s="155"/>
      <c r="O391" s="155"/>
      <c r="P391" s="127" t="s">
        <v>14509</v>
      </c>
      <c r="Q391" s="244" t="s">
        <v>14510</v>
      </c>
      <c r="R391" s="265" t="s">
        <v>7680</v>
      </c>
      <c r="S391" s="263" t="s">
        <v>7292</v>
      </c>
      <c r="T391" s="264">
        <v>36097.0</v>
      </c>
      <c r="U391" s="263" t="s">
        <v>7294</v>
      </c>
      <c r="V391" s="148" t="s">
        <v>16307</v>
      </c>
      <c r="W391" s="148"/>
    </row>
    <row r="392" ht="22.5" customHeight="1">
      <c r="A392" s="251">
        <v>46109.25370498843</v>
      </c>
      <c r="B392" s="127" t="s">
        <v>11905</v>
      </c>
      <c r="C392" s="127" t="s">
        <v>11906</v>
      </c>
      <c r="D392" s="127" t="s">
        <v>11286</v>
      </c>
      <c r="E392" s="252">
        <v>37565.0</v>
      </c>
      <c r="F392" s="127" t="s">
        <v>887</v>
      </c>
      <c r="G392" s="127" t="s">
        <v>16346</v>
      </c>
      <c r="H392" s="127" t="s">
        <v>16347</v>
      </c>
      <c r="I392" s="121" t="str">
        <f>VLOOKUP(CLEAN(F392),'4-1 World Bank Categories'!$B$4:$C$220,2,FALSE)</f>
        <v>Low income</v>
      </c>
      <c r="J392" s="127" t="s">
        <v>3148</v>
      </c>
      <c r="K392" s="127" t="s">
        <v>14507</v>
      </c>
      <c r="L392" s="127" t="s">
        <v>14508</v>
      </c>
      <c r="M392" s="155"/>
      <c r="N392" s="155"/>
      <c r="O392" s="155"/>
      <c r="P392" s="127" t="s">
        <v>14509</v>
      </c>
      <c r="Q392" s="244" t="s">
        <v>14510</v>
      </c>
      <c r="R392" s="262" t="s">
        <v>7680</v>
      </c>
      <c r="S392" s="263" t="s">
        <v>16348</v>
      </c>
      <c r="T392" s="264">
        <v>37565.0</v>
      </c>
      <c r="U392" s="263" t="s">
        <v>3148</v>
      </c>
      <c r="V392" s="148" t="s">
        <v>16307</v>
      </c>
      <c r="W392" s="148"/>
    </row>
    <row r="393" ht="22.5" customHeight="1">
      <c r="A393" s="251">
        <v>46110.54445630787</v>
      </c>
      <c r="B393" s="127" t="s">
        <v>16349</v>
      </c>
      <c r="C393" s="127" t="s">
        <v>16350</v>
      </c>
      <c r="D393" s="127" t="s">
        <v>11316</v>
      </c>
      <c r="E393" s="252">
        <v>38426.0</v>
      </c>
      <c r="F393" s="127" t="s">
        <v>14434</v>
      </c>
      <c r="G393" s="127" t="s">
        <v>16351</v>
      </c>
      <c r="H393" s="127" t="s">
        <v>11682</v>
      </c>
      <c r="I393" s="121" t="str">
        <f>VLOOKUP(CLEAN(F393),'4-1 World Bank Categories'!$B$4:$C$220,2,FALSE)</f>
        <v>High income</v>
      </c>
      <c r="J393" s="127" t="s">
        <v>8423</v>
      </c>
      <c r="K393" s="127" t="s">
        <v>14507</v>
      </c>
      <c r="L393" s="127" t="s">
        <v>14508</v>
      </c>
      <c r="M393" s="155"/>
      <c r="N393" s="155"/>
      <c r="O393" s="155"/>
      <c r="P393" s="127" t="s">
        <v>14509</v>
      </c>
      <c r="Q393" s="244" t="s">
        <v>14510</v>
      </c>
      <c r="R393" s="262" t="s">
        <v>14516</v>
      </c>
      <c r="S393" s="263" t="s">
        <v>8422</v>
      </c>
      <c r="T393" s="264">
        <v>38426.0</v>
      </c>
      <c r="U393" s="263" t="s">
        <v>8423</v>
      </c>
      <c r="V393" s="148" t="s">
        <v>16307</v>
      </c>
      <c r="W393" s="148"/>
    </row>
    <row r="394" ht="22.5" customHeight="1">
      <c r="A394" s="251">
        <v>46110.9796621412</v>
      </c>
      <c r="B394" s="127" t="s">
        <v>16352</v>
      </c>
      <c r="C394" s="127" t="s">
        <v>16353</v>
      </c>
      <c r="D394" s="127" t="s">
        <v>11286</v>
      </c>
      <c r="E394" s="252">
        <v>37949.0</v>
      </c>
      <c r="F394" s="127" t="s">
        <v>14434</v>
      </c>
      <c r="G394" s="127" t="s">
        <v>16354</v>
      </c>
      <c r="H394" s="127" t="s">
        <v>7454</v>
      </c>
      <c r="I394" s="121" t="str">
        <f>VLOOKUP(CLEAN(F394),'4-1 World Bank Categories'!$B$4:$C$220,2,FALSE)</f>
        <v>High income</v>
      </c>
      <c r="J394" s="127" t="s">
        <v>9322</v>
      </c>
      <c r="K394" s="127" t="s">
        <v>14507</v>
      </c>
      <c r="L394" s="127" t="s">
        <v>14508</v>
      </c>
      <c r="M394" s="155"/>
      <c r="N394" s="155"/>
      <c r="O394" s="155"/>
      <c r="P394" s="127" t="s">
        <v>14509</v>
      </c>
      <c r="Q394" s="244" t="s">
        <v>14510</v>
      </c>
      <c r="R394" s="265" t="s">
        <v>14516</v>
      </c>
      <c r="S394" s="263" t="s">
        <v>9320</v>
      </c>
      <c r="T394" s="264">
        <v>37949.0</v>
      </c>
      <c r="U394" s="263" t="s">
        <v>9322</v>
      </c>
      <c r="V394" s="148" t="s">
        <v>16307</v>
      </c>
      <c r="W394" s="148"/>
    </row>
    <row r="395" ht="22.5" customHeight="1">
      <c r="A395" s="251">
        <v>46110.985707106476</v>
      </c>
      <c r="B395" s="127" t="s">
        <v>16355</v>
      </c>
      <c r="C395" s="127" t="s">
        <v>16356</v>
      </c>
      <c r="D395" s="127" t="s">
        <v>11286</v>
      </c>
      <c r="E395" s="252">
        <v>38765.0</v>
      </c>
      <c r="F395" s="127" t="s">
        <v>14434</v>
      </c>
      <c r="G395" s="127" t="s">
        <v>16357</v>
      </c>
      <c r="H395" s="127" t="s">
        <v>11682</v>
      </c>
      <c r="I395" s="121" t="str">
        <f>VLOOKUP(CLEAN(F395),'4-1 World Bank Categories'!$B$4:$C$220,2,FALSE)</f>
        <v>High income</v>
      </c>
      <c r="J395" s="127" t="s">
        <v>6529</v>
      </c>
      <c r="K395" s="127" t="s">
        <v>14507</v>
      </c>
      <c r="L395" s="127" t="s">
        <v>14508</v>
      </c>
      <c r="M395" s="155"/>
      <c r="N395" s="155"/>
      <c r="O395" s="155"/>
      <c r="P395" s="127" t="s">
        <v>14509</v>
      </c>
      <c r="Q395" s="244" t="s">
        <v>14510</v>
      </c>
      <c r="R395" s="262" t="s">
        <v>14516</v>
      </c>
      <c r="S395" s="263" t="s">
        <v>6527</v>
      </c>
      <c r="T395" s="264">
        <v>38765.0</v>
      </c>
      <c r="U395" s="263" t="s">
        <v>6529</v>
      </c>
      <c r="V395" s="148" t="s">
        <v>16307</v>
      </c>
      <c r="W395" s="148"/>
    </row>
    <row r="396" ht="22.5" customHeight="1">
      <c r="A396" s="251">
        <v>46111.383069097225</v>
      </c>
      <c r="B396" s="127" t="s">
        <v>16359</v>
      </c>
      <c r="C396" s="155"/>
      <c r="D396" s="127" t="s">
        <v>11286</v>
      </c>
      <c r="E396" s="252">
        <v>25751.0</v>
      </c>
      <c r="F396" s="127" t="s">
        <v>5698</v>
      </c>
      <c r="G396" s="127" t="s">
        <v>16360</v>
      </c>
      <c r="H396" s="127" t="s">
        <v>16361</v>
      </c>
      <c r="I396" s="121" t="str">
        <f>VLOOKUP(CLEAN(F396),'4-1 World Bank Categories'!$B$4:$C$220,2,FALSE)</f>
        <v>Middle income</v>
      </c>
      <c r="J396" s="127" t="s">
        <v>7683</v>
      </c>
      <c r="K396" s="127" t="s">
        <v>14512</v>
      </c>
      <c r="L396" s="127" t="s">
        <v>14508</v>
      </c>
      <c r="M396" s="155"/>
      <c r="N396" s="155"/>
      <c r="O396" s="155"/>
      <c r="P396" s="127" t="s">
        <v>14509</v>
      </c>
      <c r="Q396" s="244" t="s">
        <v>14510</v>
      </c>
      <c r="R396" s="262" t="s">
        <v>7680</v>
      </c>
      <c r="S396" s="263" t="s">
        <v>7681</v>
      </c>
      <c r="T396" s="264">
        <v>25751.0</v>
      </c>
      <c r="U396" s="263" t="s">
        <v>7683</v>
      </c>
      <c r="V396" s="148" t="s">
        <v>16307</v>
      </c>
      <c r="W396" s="148"/>
    </row>
    <row r="397" ht="22.5" customHeight="1">
      <c r="A397" s="251">
        <v>46111.54476167824</v>
      </c>
      <c r="B397" s="127" t="s">
        <v>16362</v>
      </c>
      <c r="C397" s="155"/>
      <c r="D397" s="127" t="s">
        <v>11286</v>
      </c>
      <c r="E397" s="252">
        <v>37401.0</v>
      </c>
      <c r="F397" s="127" t="s">
        <v>221</v>
      </c>
      <c r="G397" s="127" t="s">
        <v>16363</v>
      </c>
      <c r="H397" s="127" t="s">
        <v>12050</v>
      </c>
      <c r="I397" s="121" t="str">
        <f>VLOOKUP(CLEAN(F397),'4-1 World Bank Categories'!$B$4:$C$220,2,FALSE)</f>
        <v>High income</v>
      </c>
      <c r="J397" s="127" t="s">
        <v>10050</v>
      </c>
      <c r="K397" s="127" t="s">
        <v>14507</v>
      </c>
      <c r="L397" s="127" t="s">
        <v>14508</v>
      </c>
      <c r="M397" s="155"/>
      <c r="N397" s="155"/>
      <c r="O397" s="155"/>
      <c r="P397" s="127" t="s">
        <v>14509</v>
      </c>
      <c r="Q397" s="244" t="s">
        <v>14510</v>
      </c>
      <c r="R397" s="265" t="s">
        <v>14516</v>
      </c>
      <c r="S397" s="263" t="s">
        <v>16364</v>
      </c>
      <c r="T397" s="264">
        <v>37401.0</v>
      </c>
      <c r="U397" s="263" t="s">
        <v>10050</v>
      </c>
      <c r="V397" s="148" t="s">
        <v>16307</v>
      </c>
      <c r="W397" s="148"/>
    </row>
    <row r="398" ht="22.5" customHeight="1">
      <c r="A398" s="251">
        <v>46111.70113315972</v>
      </c>
      <c r="B398" s="127" t="s">
        <v>10214</v>
      </c>
      <c r="C398" s="127" t="s">
        <v>16369</v>
      </c>
      <c r="D398" s="127" t="s">
        <v>11286</v>
      </c>
      <c r="E398" s="252">
        <v>38465.0</v>
      </c>
      <c r="F398" s="127" t="s">
        <v>14434</v>
      </c>
      <c r="G398" s="127" t="s">
        <v>16370</v>
      </c>
      <c r="H398" s="127" t="s">
        <v>7454</v>
      </c>
      <c r="I398" s="121" t="str">
        <f>VLOOKUP(CLEAN(F398),'4-1 World Bank Categories'!$B$4:$C$220,2,FALSE)</f>
        <v>High income</v>
      </c>
      <c r="J398" s="127" t="s">
        <v>10216</v>
      </c>
      <c r="K398" s="127" t="s">
        <v>14512</v>
      </c>
      <c r="L398" s="127" t="s">
        <v>14876</v>
      </c>
      <c r="M398" s="155"/>
      <c r="N398" s="155"/>
      <c r="O398" s="155"/>
      <c r="P398" s="127" t="s">
        <v>14509</v>
      </c>
      <c r="Q398" s="244" t="s">
        <v>14510</v>
      </c>
      <c r="R398" s="265" t="s">
        <v>14516</v>
      </c>
      <c r="S398" s="263" t="s">
        <v>10214</v>
      </c>
      <c r="T398" s="264">
        <v>38465.0</v>
      </c>
      <c r="U398" s="263" t="s">
        <v>10216</v>
      </c>
      <c r="V398" s="148" t="s">
        <v>16307</v>
      </c>
      <c r="W398" s="148"/>
    </row>
    <row r="399" ht="22.5" customHeight="1">
      <c r="A399" s="251">
        <v>46112.43590996528</v>
      </c>
      <c r="B399" s="127" t="s">
        <v>16378</v>
      </c>
      <c r="C399" s="155"/>
      <c r="D399" s="127" t="s">
        <v>11286</v>
      </c>
      <c r="E399" s="252">
        <v>20122.0</v>
      </c>
      <c r="F399" s="127" t="s">
        <v>192</v>
      </c>
      <c r="G399" s="127" t="s">
        <v>16379</v>
      </c>
      <c r="H399" s="127" t="s">
        <v>16380</v>
      </c>
      <c r="I399" s="121" t="str">
        <f>VLOOKUP(CLEAN(F399),'4-1 World Bank Categories'!$B$4:$C$220,2,FALSE)</f>
        <v>Middle income</v>
      </c>
      <c r="J399" s="127" t="s">
        <v>10314</v>
      </c>
      <c r="K399" s="127" t="s">
        <v>14507</v>
      </c>
      <c r="L399" s="127" t="s">
        <v>14508</v>
      </c>
      <c r="M399" s="155"/>
      <c r="N399" s="155"/>
      <c r="O399" s="155"/>
      <c r="P399" s="127" t="s">
        <v>14509</v>
      </c>
      <c r="Q399" s="244" t="s">
        <v>14510</v>
      </c>
      <c r="R399" s="262" t="s">
        <v>14516</v>
      </c>
      <c r="S399" s="263" t="s">
        <v>10312</v>
      </c>
      <c r="T399" s="264">
        <v>20122.0</v>
      </c>
      <c r="U399" s="263" t="s">
        <v>10314</v>
      </c>
      <c r="V399" s="148" t="s">
        <v>16307</v>
      </c>
      <c r="W399" s="148"/>
    </row>
    <row r="400" ht="22.5" customHeight="1">
      <c r="A400" s="251">
        <v>46112.43599931713</v>
      </c>
      <c r="B400" s="127" t="s">
        <v>16381</v>
      </c>
      <c r="C400" s="155"/>
      <c r="D400" s="127" t="s">
        <v>11286</v>
      </c>
      <c r="E400" s="252">
        <v>28244.0</v>
      </c>
      <c r="F400" s="127" t="s">
        <v>192</v>
      </c>
      <c r="G400" s="127" t="s">
        <v>16382</v>
      </c>
      <c r="H400" s="127" t="s">
        <v>16383</v>
      </c>
      <c r="I400" s="121" t="str">
        <f>VLOOKUP(CLEAN(F400),'4-1 World Bank Categories'!$B$4:$C$220,2,FALSE)</f>
        <v>Middle income</v>
      </c>
      <c r="J400" s="127" t="s">
        <v>10328</v>
      </c>
      <c r="K400" s="127" t="s">
        <v>14507</v>
      </c>
      <c r="L400" s="127" t="s">
        <v>14508</v>
      </c>
      <c r="M400" s="155"/>
      <c r="N400" s="155"/>
      <c r="O400" s="155"/>
      <c r="P400" s="127" t="s">
        <v>14509</v>
      </c>
      <c r="Q400" s="244" t="s">
        <v>14510</v>
      </c>
      <c r="R400" s="265" t="s">
        <v>14516</v>
      </c>
      <c r="S400" s="263" t="s">
        <v>10326</v>
      </c>
      <c r="T400" s="264">
        <v>28244.0</v>
      </c>
      <c r="U400" s="263" t="s">
        <v>10328</v>
      </c>
      <c r="V400" s="148" t="s">
        <v>16307</v>
      </c>
      <c r="W400" s="148"/>
    </row>
    <row r="401" ht="22.5" customHeight="1">
      <c r="A401" s="251">
        <v>46112.615925509264</v>
      </c>
      <c r="B401" s="127" t="s">
        <v>8251</v>
      </c>
      <c r="C401" s="127" t="s">
        <v>16384</v>
      </c>
      <c r="D401" s="127" t="s">
        <v>11316</v>
      </c>
      <c r="E401" s="252">
        <v>38342.0</v>
      </c>
      <c r="F401" s="127" t="s">
        <v>14434</v>
      </c>
      <c r="G401" s="127" t="s">
        <v>16385</v>
      </c>
      <c r="H401" s="127" t="s">
        <v>11682</v>
      </c>
      <c r="I401" s="121" t="str">
        <f>VLOOKUP(CLEAN(F401),'4-1 World Bank Categories'!$B$4:$C$220,2,FALSE)</f>
        <v>High income</v>
      </c>
      <c r="J401" s="127" t="s">
        <v>16386</v>
      </c>
      <c r="K401" s="127" t="s">
        <v>14507</v>
      </c>
      <c r="L401" s="127" t="s">
        <v>14508</v>
      </c>
      <c r="M401" s="155"/>
      <c r="N401" s="155"/>
      <c r="O401" s="155"/>
      <c r="P401" s="127" t="s">
        <v>14509</v>
      </c>
      <c r="Q401" s="244" t="s">
        <v>14510</v>
      </c>
      <c r="R401" s="262" t="s">
        <v>14516</v>
      </c>
      <c r="S401" s="263" t="s">
        <v>8251</v>
      </c>
      <c r="T401" s="264">
        <v>38342.0</v>
      </c>
      <c r="U401" s="263" t="s">
        <v>8253</v>
      </c>
      <c r="V401" s="148" t="s">
        <v>16307</v>
      </c>
      <c r="W401" s="148"/>
    </row>
    <row r="402" ht="22.5" customHeight="1">
      <c r="A402" s="251">
        <v>46113.16524350694</v>
      </c>
      <c r="B402" s="127" t="s">
        <v>7199</v>
      </c>
      <c r="C402" s="155"/>
      <c r="D402" s="127" t="s">
        <v>11316</v>
      </c>
      <c r="E402" s="252">
        <v>34856.0</v>
      </c>
      <c r="F402" s="127" t="s">
        <v>7203</v>
      </c>
      <c r="G402" s="127" t="s">
        <v>16392</v>
      </c>
      <c r="H402" s="127" t="s">
        <v>11876</v>
      </c>
      <c r="I402" s="121" t="str">
        <f>VLOOKUP(CLEAN(F402),'4-1 World Bank Categories'!$B$4:$C$220,2,FALSE)</f>
        <v>Low income</v>
      </c>
      <c r="J402" s="127" t="s">
        <v>16393</v>
      </c>
      <c r="K402" s="127" t="s">
        <v>14507</v>
      </c>
      <c r="L402" s="127" t="s">
        <v>14508</v>
      </c>
      <c r="M402" s="155"/>
      <c r="N402" s="155"/>
      <c r="O402" s="155"/>
      <c r="P402" s="127" t="s">
        <v>14509</v>
      </c>
      <c r="Q402" s="244" t="s">
        <v>14510</v>
      </c>
      <c r="R402" s="265" t="s">
        <v>7680</v>
      </c>
      <c r="S402" s="263" t="s">
        <v>16394</v>
      </c>
      <c r="T402" s="264">
        <v>34856.0</v>
      </c>
      <c r="U402" s="263" t="s">
        <v>7201</v>
      </c>
      <c r="V402" s="148" t="s">
        <v>16307</v>
      </c>
      <c r="W402" s="148"/>
    </row>
    <row r="403" ht="22.5" customHeight="1">
      <c r="A403" s="251">
        <v>46114.724901319445</v>
      </c>
      <c r="B403" s="127" t="s">
        <v>16395</v>
      </c>
      <c r="C403" s="155"/>
      <c r="D403" s="127" t="s">
        <v>11286</v>
      </c>
      <c r="E403" s="252">
        <v>36674.0</v>
      </c>
      <c r="F403" s="127" t="s">
        <v>743</v>
      </c>
      <c r="G403" s="127" t="s">
        <v>16396</v>
      </c>
      <c r="H403" s="127" t="s">
        <v>14614</v>
      </c>
      <c r="I403" s="121" t="str">
        <f>VLOOKUP(CLEAN(F403),'4-1 World Bank Categories'!$B$4:$C$220,2,FALSE)</f>
        <v>Low income</v>
      </c>
      <c r="J403" s="127" t="s">
        <v>2505</v>
      </c>
      <c r="K403" s="127" t="s">
        <v>14512</v>
      </c>
      <c r="L403" s="127" t="s">
        <v>14508</v>
      </c>
      <c r="M403" s="155"/>
      <c r="N403" s="155"/>
      <c r="O403" s="155"/>
      <c r="P403" s="127" t="s">
        <v>14509</v>
      </c>
      <c r="Q403" s="244" t="s">
        <v>14510</v>
      </c>
      <c r="R403" s="262" t="s">
        <v>7680</v>
      </c>
      <c r="S403" s="263" t="s">
        <v>2503</v>
      </c>
      <c r="T403" s="264">
        <v>36674.0</v>
      </c>
      <c r="U403" s="263" t="s">
        <v>2505</v>
      </c>
      <c r="V403" s="148" t="s">
        <v>16307</v>
      </c>
      <c r="W403" s="148"/>
    </row>
    <row r="404" ht="22.5" customHeight="1">
      <c r="A404" s="251">
        <v>46115.46590072916</v>
      </c>
      <c r="B404" s="127" t="s">
        <v>8794</v>
      </c>
      <c r="C404" s="155"/>
      <c r="D404" s="127" t="s">
        <v>11286</v>
      </c>
      <c r="E404" s="252">
        <v>30324.0</v>
      </c>
      <c r="F404" s="127" t="s">
        <v>8310</v>
      </c>
      <c r="G404" s="127" t="s">
        <v>16399</v>
      </c>
      <c r="H404" s="127" t="s">
        <v>15132</v>
      </c>
      <c r="I404" s="121" t="str">
        <f>VLOOKUP(CLEAN(F404),'4-1 World Bank Categories'!$B$4:$C$220,2,FALSE)</f>
        <v>Middle income</v>
      </c>
      <c r="J404" s="127" t="s">
        <v>8796</v>
      </c>
      <c r="K404" s="127" t="s">
        <v>14507</v>
      </c>
      <c r="L404" s="127" t="s">
        <v>14508</v>
      </c>
      <c r="M404" s="155"/>
      <c r="N404" s="155"/>
      <c r="O404" s="155"/>
      <c r="P404" s="127" t="s">
        <v>14509</v>
      </c>
      <c r="Q404" s="244" t="s">
        <v>14510</v>
      </c>
      <c r="R404" s="262" t="s">
        <v>14516</v>
      </c>
      <c r="S404" s="263" t="s">
        <v>8794</v>
      </c>
      <c r="T404" s="264">
        <v>30324.0</v>
      </c>
      <c r="U404" s="263" t="s">
        <v>8796</v>
      </c>
      <c r="V404" s="148" t="s">
        <v>16307</v>
      </c>
      <c r="W404" s="148"/>
    </row>
    <row r="405" ht="22.5" customHeight="1">
      <c r="A405" s="278">
        <v>46118.09233496527</v>
      </c>
      <c r="B405" s="279" t="s">
        <v>5932</v>
      </c>
      <c r="C405" s="280"/>
      <c r="D405" s="279" t="s">
        <v>11286</v>
      </c>
      <c r="E405" s="281">
        <v>35624.0</v>
      </c>
      <c r="F405" s="279" t="s">
        <v>2212</v>
      </c>
      <c r="G405" s="279" t="s">
        <v>266</v>
      </c>
      <c r="H405" s="279" t="s">
        <v>11591</v>
      </c>
      <c r="I405" s="121" t="str">
        <f>VLOOKUP(CLEAN(F405),'4-1 World Bank Categories'!$B$4:$C$220,2,FALSE)</f>
        <v>High income</v>
      </c>
      <c r="J405" s="279" t="s">
        <v>16400</v>
      </c>
      <c r="K405" s="279" t="s">
        <v>14507</v>
      </c>
      <c r="L405" s="279" t="s">
        <v>14508</v>
      </c>
      <c r="M405" s="279"/>
      <c r="N405" s="279"/>
      <c r="O405" s="280"/>
      <c r="P405" s="279" t="s">
        <v>15838</v>
      </c>
      <c r="Q405" s="244" t="s">
        <v>14510</v>
      </c>
      <c r="R405" s="275" t="s">
        <v>14516</v>
      </c>
      <c r="S405" s="276"/>
      <c r="T405" s="277"/>
      <c r="U405" s="276"/>
      <c r="V405" s="154"/>
      <c r="W405" s="154"/>
    </row>
    <row r="406" ht="22.5" customHeight="1">
      <c r="A406" s="251">
        <v>46118.98508118055</v>
      </c>
      <c r="B406" s="127" t="s">
        <v>14046</v>
      </c>
      <c r="C406" s="127" t="s">
        <v>14047</v>
      </c>
      <c r="D406" s="127" t="s">
        <v>11316</v>
      </c>
      <c r="E406" s="252">
        <v>35339.0</v>
      </c>
      <c r="F406" s="127" t="s">
        <v>611</v>
      </c>
      <c r="G406" s="127" t="s">
        <v>16401</v>
      </c>
      <c r="H406" s="127" t="s">
        <v>16402</v>
      </c>
      <c r="I406" s="121" t="str">
        <f>VLOOKUP(CLEAN(F406),'4-1 World Bank Categories'!$B$4:$C$220,2,FALSE)</f>
        <v>Middle income</v>
      </c>
      <c r="J406" s="127" t="s">
        <v>7988</v>
      </c>
      <c r="K406" s="127" t="s">
        <v>14507</v>
      </c>
      <c r="L406" s="127" t="s">
        <v>14508</v>
      </c>
      <c r="M406" s="155"/>
      <c r="N406" s="155"/>
      <c r="O406" s="155"/>
      <c r="P406" s="127" t="s">
        <v>14509</v>
      </c>
      <c r="Q406" s="244" t="s">
        <v>14510</v>
      </c>
      <c r="R406" s="262" t="s">
        <v>7680</v>
      </c>
      <c r="S406" s="263" t="s">
        <v>7986</v>
      </c>
      <c r="T406" s="264">
        <v>35339.0</v>
      </c>
      <c r="U406" s="263" t="s">
        <v>7988</v>
      </c>
      <c r="V406" s="140" t="s">
        <v>16307</v>
      </c>
      <c r="W406" s="140"/>
    </row>
    <row r="407" ht="22.5" customHeight="1">
      <c r="A407" s="271">
        <v>46121.787122002315</v>
      </c>
      <c r="B407" s="272" t="s">
        <v>16403</v>
      </c>
      <c r="C407" s="274"/>
      <c r="D407" s="272" t="s">
        <v>11316</v>
      </c>
      <c r="E407" s="273">
        <v>32515.0</v>
      </c>
      <c r="F407" s="272" t="s">
        <v>2212</v>
      </c>
      <c r="G407" s="272" t="s">
        <v>16404</v>
      </c>
      <c r="H407" s="272" t="s">
        <v>15769</v>
      </c>
      <c r="I407" s="121" t="str">
        <f>VLOOKUP(CLEAN(F407),'4-1 World Bank Categories'!$B$4:$C$220,2,FALSE)</f>
        <v>High income</v>
      </c>
      <c r="J407" s="272" t="s">
        <v>10465</v>
      </c>
      <c r="K407" s="272" t="s">
        <v>14507</v>
      </c>
      <c r="L407" s="272" t="s">
        <v>14508</v>
      </c>
      <c r="M407" s="272"/>
      <c r="N407" s="272"/>
      <c r="O407" s="282"/>
      <c r="P407" s="272" t="s">
        <v>14509</v>
      </c>
      <c r="Q407" s="244" t="s">
        <v>14510</v>
      </c>
      <c r="R407" s="275" t="s">
        <v>14516</v>
      </c>
      <c r="S407" s="283"/>
      <c r="T407" s="284"/>
      <c r="U407" s="283"/>
      <c r="V407" s="148"/>
      <c r="W407" s="148"/>
    </row>
    <row r="408" ht="22.5" customHeight="1">
      <c r="A408" s="251">
        <v>46121.99418451389</v>
      </c>
      <c r="B408" s="127" t="s">
        <v>16405</v>
      </c>
      <c r="C408" s="155"/>
      <c r="D408" s="127" t="s">
        <v>11316</v>
      </c>
      <c r="E408" s="252">
        <v>31016.0</v>
      </c>
      <c r="F408" s="127" t="s">
        <v>122</v>
      </c>
      <c r="G408" s="127" t="s">
        <v>16406</v>
      </c>
      <c r="H408" s="127" t="s">
        <v>16407</v>
      </c>
      <c r="I408" s="121" t="str">
        <f>VLOOKUP(CLEAN(F408),'4-1 World Bank Categories'!$B$4:$C$220,2,FALSE)</f>
        <v>Middle income</v>
      </c>
      <c r="J408" s="127" t="s">
        <v>6330</v>
      </c>
      <c r="K408" s="127" t="s">
        <v>14507</v>
      </c>
      <c r="L408" s="127" t="s">
        <v>14508</v>
      </c>
      <c r="M408" s="155"/>
      <c r="N408" s="155"/>
      <c r="O408" s="155"/>
      <c r="P408" s="127" t="s">
        <v>14509</v>
      </c>
      <c r="Q408" s="244" t="s">
        <v>14510</v>
      </c>
      <c r="R408" s="285" t="s">
        <v>7680</v>
      </c>
      <c r="S408" s="283" t="s">
        <v>6328</v>
      </c>
      <c r="T408" s="284">
        <v>31016.0</v>
      </c>
      <c r="U408" s="283" t="s">
        <v>6330</v>
      </c>
      <c r="V408" s="148" t="s">
        <v>16307</v>
      </c>
      <c r="W408" s="148"/>
    </row>
    <row r="409" ht="22.5" customHeight="1">
      <c r="A409" s="286">
        <v>46122.98899658565</v>
      </c>
      <c r="B409" s="287" t="s">
        <v>7604</v>
      </c>
      <c r="C409" s="287" t="s">
        <v>16415</v>
      </c>
      <c r="D409" s="287" t="s">
        <v>11286</v>
      </c>
      <c r="E409" s="288">
        <v>35442.0</v>
      </c>
      <c r="F409" s="287" t="s">
        <v>2053</v>
      </c>
      <c r="G409" s="287" t="s">
        <v>266</v>
      </c>
      <c r="H409" s="287" t="s">
        <v>12193</v>
      </c>
      <c r="I409" s="121" t="str">
        <f>VLOOKUP(CLEAN(F409),'4-1 World Bank Categories'!$B$4:$C$220,2,FALSE)</f>
        <v>Low income</v>
      </c>
      <c r="J409" s="287" t="s">
        <v>7606</v>
      </c>
      <c r="K409" s="287" t="s">
        <v>14507</v>
      </c>
      <c r="L409" s="287" t="s">
        <v>14508</v>
      </c>
      <c r="M409" s="287" t="s">
        <v>16416</v>
      </c>
      <c r="N409" s="287"/>
      <c r="O409" s="287"/>
      <c r="P409" s="287" t="s">
        <v>14509</v>
      </c>
      <c r="Q409" s="244" t="s">
        <v>14510</v>
      </c>
      <c r="R409" s="285" t="s">
        <v>7680</v>
      </c>
      <c r="S409" s="283" t="s">
        <v>7604</v>
      </c>
      <c r="T409" s="284">
        <v>35442.0</v>
      </c>
      <c r="U409" s="283" t="s">
        <v>7606</v>
      </c>
      <c r="V409" s="291" t="s">
        <v>16417</v>
      </c>
      <c r="W409" s="291"/>
    </row>
    <row r="410" ht="22.5" customHeight="1">
      <c r="A410" s="251">
        <v>46123.00546159722</v>
      </c>
      <c r="B410" s="127" t="s">
        <v>17073</v>
      </c>
      <c r="C410" s="155"/>
      <c r="D410" s="127" t="s">
        <v>11286</v>
      </c>
      <c r="E410" s="252">
        <v>35666.0</v>
      </c>
      <c r="F410" s="127" t="s">
        <v>14415</v>
      </c>
      <c r="G410" s="127" t="s">
        <v>14718</v>
      </c>
      <c r="H410" s="127" t="s">
        <v>16419</v>
      </c>
      <c r="I410" s="121" t="str">
        <f>VLOOKUP(CLEAN(F410),'4-1 World Bank Categories'!$B$4:$C$220,2,FALSE)</f>
        <v>Middle income</v>
      </c>
      <c r="J410" s="127" t="s">
        <v>5534</v>
      </c>
      <c r="K410" s="127" t="s">
        <v>14507</v>
      </c>
      <c r="L410" s="127" t="s">
        <v>14508</v>
      </c>
      <c r="M410" s="155"/>
      <c r="N410" s="155"/>
      <c r="O410" s="155"/>
      <c r="P410" s="127" t="s">
        <v>14509</v>
      </c>
      <c r="Q410" s="244" t="s">
        <v>14510</v>
      </c>
      <c r="R410" s="289" t="s">
        <v>7680</v>
      </c>
      <c r="S410" s="283" t="s">
        <v>17074</v>
      </c>
      <c r="T410" s="284">
        <v>35666.0</v>
      </c>
      <c r="U410" s="283" t="s">
        <v>5534</v>
      </c>
      <c r="V410" s="148" t="s">
        <v>17075</v>
      </c>
      <c r="W410" s="148"/>
    </row>
    <row r="411" ht="22.5" customHeight="1">
      <c r="A411" s="251">
        <v>46123.025678645834</v>
      </c>
      <c r="B411" s="127" t="s">
        <v>833</v>
      </c>
      <c r="C411" s="155"/>
      <c r="D411" s="127" t="s">
        <v>11286</v>
      </c>
      <c r="E411" s="252">
        <v>35424.0</v>
      </c>
      <c r="F411" s="127" t="s">
        <v>836</v>
      </c>
      <c r="G411" s="127" t="s">
        <v>16422</v>
      </c>
      <c r="H411" s="127" t="s">
        <v>13466</v>
      </c>
      <c r="I411" s="121" t="str">
        <f>VLOOKUP(CLEAN(F411),'4-1 World Bank Categories'!$B$4:$C$220,2,FALSE)</f>
        <v>Middle income</v>
      </c>
      <c r="J411" s="127" t="s">
        <v>834</v>
      </c>
      <c r="K411" s="127" t="s">
        <v>14512</v>
      </c>
      <c r="L411" s="127" t="s">
        <v>14508</v>
      </c>
      <c r="M411" s="127" t="s">
        <v>16423</v>
      </c>
      <c r="N411" s="155"/>
      <c r="O411" s="155"/>
      <c r="P411" s="127" t="s">
        <v>14509</v>
      </c>
      <c r="Q411" s="244" t="s">
        <v>14510</v>
      </c>
      <c r="R411" s="289" t="s">
        <v>7680</v>
      </c>
      <c r="S411" s="283" t="s">
        <v>833</v>
      </c>
      <c r="T411" s="284">
        <v>35424.0</v>
      </c>
      <c r="U411" s="283" t="s">
        <v>834</v>
      </c>
      <c r="V411" s="148" t="s">
        <v>16307</v>
      </c>
      <c r="W411" s="148"/>
    </row>
    <row r="412" ht="22.5" customHeight="1">
      <c r="A412" s="251">
        <v>46123.23906765046</v>
      </c>
      <c r="B412" s="127" t="s">
        <v>16424</v>
      </c>
      <c r="C412" s="155"/>
      <c r="D412" s="127" t="s">
        <v>11286</v>
      </c>
      <c r="E412" s="252">
        <v>37872.0</v>
      </c>
      <c r="F412" s="127" t="s">
        <v>918</v>
      </c>
      <c r="G412" s="127" t="s">
        <v>15546</v>
      </c>
      <c r="H412" s="127" t="s">
        <v>11517</v>
      </c>
      <c r="I412" s="121" t="str">
        <f>VLOOKUP(CLEAN(F412),'4-1 World Bank Categories'!$B$4:$C$220,2,FALSE)</f>
        <v>Middle income</v>
      </c>
      <c r="J412" s="127" t="s">
        <v>4203</v>
      </c>
      <c r="K412" s="127" t="s">
        <v>14507</v>
      </c>
      <c r="L412" s="127" t="s">
        <v>14508</v>
      </c>
      <c r="M412" s="155"/>
      <c r="N412" s="155"/>
      <c r="O412" s="155"/>
      <c r="P412" s="127" t="s">
        <v>14509</v>
      </c>
      <c r="Q412" s="244" t="s">
        <v>14510</v>
      </c>
      <c r="R412" s="285" t="s">
        <v>7680</v>
      </c>
      <c r="S412" s="283" t="s">
        <v>16425</v>
      </c>
      <c r="T412" s="284">
        <v>37872.0</v>
      </c>
      <c r="U412" s="283" t="s">
        <v>4203</v>
      </c>
      <c r="V412" s="148" t="s">
        <v>16307</v>
      </c>
      <c r="W412" s="148"/>
    </row>
    <row r="413" ht="22.5" customHeight="1">
      <c r="A413" s="251">
        <v>46123.275552453706</v>
      </c>
      <c r="B413" s="127" t="s">
        <v>3891</v>
      </c>
      <c r="C413" s="155"/>
      <c r="D413" s="127" t="s">
        <v>11316</v>
      </c>
      <c r="E413" s="252">
        <v>20255.0</v>
      </c>
      <c r="F413" s="127" t="s">
        <v>836</v>
      </c>
      <c r="G413" s="127" t="s">
        <v>16426</v>
      </c>
      <c r="H413" s="127" t="s">
        <v>16427</v>
      </c>
      <c r="I413" s="121" t="str">
        <f>VLOOKUP(CLEAN(F413),'4-1 World Bank Categories'!$B$4:$C$220,2,FALSE)</f>
        <v>Middle income</v>
      </c>
      <c r="J413" s="127" t="s">
        <v>3893</v>
      </c>
      <c r="K413" s="127" t="s">
        <v>14512</v>
      </c>
      <c r="L413" s="127" t="s">
        <v>14585</v>
      </c>
      <c r="M413" s="127" t="s">
        <v>16428</v>
      </c>
      <c r="N413" s="155"/>
      <c r="O413" s="155"/>
      <c r="P413" s="127" t="s">
        <v>14509</v>
      </c>
      <c r="Q413" s="244" t="s">
        <v>14510</v>
      </c>
      <c r="R413" s="289" t="s">
        <v>7680</v>
      </c>
      <c r="S413" s="283" t="s">
        <v>3891</v>
      </c>
      <c r="T413" s="284">
        <v>20255.0</v>
      </c>
      <c r="U413" s="283" t="s">
        <v>3893</v>
      </c>
      <c r="V413" s="148" t="s">
        <v>16307</v>
      </c>
      <c r="W413" s="148"/>
    </row>
    <row r="414" ht="22.5" customHeight="1">
      <c r="A414" s="251">
        <v>46123.328289791665</v>
      </c>
      <c r="B414" s="127" t="s">
        <v>16429</v>
      </c>
      <c r="C414" s="155"/>
      <c r="D414" s="127" t="s">
        <v>11286</v>
      </c>
      <c r="E414" s="252">
        <v>27492.0</v>
      </c>
      <c r="F414" s="127" t="s">
        <v>5361</v>
      </c>
      <c r="G414" s="127" t="s">
        <v>16430</v>
      </c>
      <c r="H414" s="127" t="s">
        <v>15801</v>
      </c>
      <c r="I414" s="121" t="str">
        <f>VLOOKUP(CLEAN(F414),'4-1 World Bank Categories'!$B$4:$C$220,2,FALSE)</f>
        <v>High income</v>
      </c>
      <c r="J414" s="127" t="s">
        <v>16431</v>
      </c>
      <c r="K414" s="127" t="s">
        <v>14507</v>
      </c>
      <c r="L414" s="127" t="s">
        <v>14508</v>
      </c>
      <c r="M414" s="155"/>
      <c r="N414" s="155"/>
      <c r="O414" s="155"/>
      <c r="P414" s="127" t="s">
        <v>14509</v>
      </c>
      <c r="Q414" s="244" t="s">
        <v>14510</v>
      </c>
      <c r="R414" s="285" t="s">
        <v>7680</v>
      </c>
      <c r="S414" s="283" t="s">
        <v>8530</v>
      </c>
      <c r="T414" s="284">
        <v>27492.0</v>
      </c>
      <c r="U414" s="283" t="s">
        <v>8532</v>
      </c>
      <c r="V414" s="148" t="s">
        <v>16307</v>
      </c>
      <c r="W414" s="148"/>
    </row>
    <row r="415" ht="22.5" customHeight="1">
      <c r="A415" s="251">
        <v>46123.47663611111</v>
      </c>
      <c r="B415" s="127" t="s">
        <v>16436</v>
      </c>
      <c r="C415" s="155"/>
      <c r="D415" s="127" t="s">
        <v>11286</v>
      </c>
      <c r="E415" s="252">
        <v>32314.0</v>
      </c>
      <c r="F415" s="127" t="s">
        <v>836</v>
      </c>
      <c r="G415" s="127" t="s">
        <v>16437</v>
      </c>
      <c r="H415" s="127" t="s">
        <v>16438</v>
      </c>
      <c r="I415" s="121" t="str">
        <f>VLOOKUP(CLEAN(F415),'4-1 World Bank Categories'!$B$4:$C$220,2,FALSE)</f>
        <v>Middle income</v>
      </c>
      <c r="J415" s="127" t="s">
        <v>9461</v>
      </c>
      <c r="K415" s="127" t="s">
        <v>14507</v>
      </c>
      <c r="L415" s="127" t="s">
        <v>14508</v>
      </c>
      <c r="M415" s="155"/>
      <c r="N415" s="155"/>
      <c r="O415" s="155"/>
      <c r="P415" s="127" t="s">
        <v>14509</v>
      </c>
      <c r="Q415" s="244" t="s">
        <v>14510</v>
      </c>
      <c r="R415" s="285" t="s">
        <v>7680</v>
      </c>
      <c r="S415" s="283" t="s">
        <v>10580</v>
      </c>
      <c r="T415" s="284">
        <v>32314.0</v>
      </c>
      <c r="U415" s="283" t="s">
        <v>9461</v>
      </c>
      <c r="V415" s="148" t="s">
        <v>16307</v>
      </c>
      <c r="W415" s="148"/>
    </row>
    <row r="416" ht="22.5" customHeight="1">
      <c r="A416" s="286">
        <v>46123.60728769676</v>
      </c>
      <c r="B416" s="287" t="s">
        <v>16439</v>
      </c>
      <c r="C416" s="287"/>
      <c r="D416" s="287" t="s">
        <v>11286</v>
      </c>
      <c r="E416" s="288">
        <v>20428.0</v>
      </c>
      <c r="F416" s="287" t="s">
        <v>836</v>
      </c>
      <c r="G416" s="287" t="s">
        <v>16440</v>
      </c>
      <c r="H416" s="287" t="s">
        <v>16427</v>
      </c>
      <c r="I416" s="121" t="str">
        <f>VLOOKUP(CLEAN(F416),'4-1 World Bank Categories'!$B$4:$C$220,2,FALSE)</f>
        <v>Middle income</v>
      </c>
      <c r="J416" s="287" t="s">
        <v>16441</v>
      </c>
      <c r="K416" s="287" t="s">
        <v>14512</v>
      </c>
      <c r="L416" s="287" t="s">
        <v>16295</v>
      </c>
      <c r="M416" s="287" t="s">
        <v>16442</v>
      </c>
      <c r="N416" s="287"/>
      <c r="O416" s="287"/>
      <c r="P416" s="287" t="s">
        <v>14509</v>
      </c>
      <c r="Q416" s="244" t="s">
        <v>14510</v>
      </c>
      <c r="R416" s="292" t="s">
        <v>7680</v>
      </c>
      <c r="S416" s="291" t="s">
        <v>16443</v>
      </c>
      <c r="T416" s="293"/>
      <c r="U416" s="293"/>
      <c r="V416" s="293" t="s">
        <v>16444</v>
      </c>
      <c r="W416" s="293"/>
    </row>
    <row r="417" ht="22.5" customHeight="1">
      <c r="A417" s="251">
        <v>46123.73022898148</v>
      </c>
      <c r="B417" s="127" t="s">
        <v>761</v>
      </c>
      <c r="C417" s="127" t="s">
        <v>761</v>
      </c>
      <c r="D417" s="127" t="s">
        <v>11286</v>
      </c>
      <c r="E417" s="252">
        <v>37472.0</v>
      </c>
      <c r="F417" s="127" t="s">
        <v>738</v>
      </c>
      <c r="G417" s="127" t="s">
        <v>16445</v>
      </c>
      <c r="H417" s="127" t="s">
        <v>11390</v>
      </c>
      <c r="I417" s="121" t="str">
        <f>VLOOKUP(CLEAN(F417),'4-1 World Bank Categories'!$B$4:$C$220,2,FALSE)</f>
        <v>Middle income</v>
      </c>
      <c r="J417" s="127" t="s">
        <v>763</v>
      </c>
      <c r="K417" s="127" t="s">
        <v>14512</v>
      </c>
      <c r="L417" s="127" t="s">
        <v>14508</v>
      </c>
      <c r="M417" s="155"/>
      <c r="N417" s="155"/>
      <c r="O417" s="155"/>
      <c r="P417" s="127" t="s">
        <v>14509</v>
      </c>
      <c r="Q417" s="244" t="s">
        <v>14510</v>
      </c>
      <c r="R417" s="289" t="s">
        <v>7680</v>
      </c>
      <c r="S417" s="283" t="s">
        <v>16446</v>
      </c>
      <c r="T417" s="294">
        <v>37472.0</v>
      </c>
      <c r="U417" s="283" t="s">
        <v>763</v>
      </c>
      <c r="V417" s="148" t="s">
        <v>16307</v>
      </c>
      <c r="W417" s="148"/>
    </row>
    <row r="418" ht="22.5" customHeight="1">
      <c r="A418" s="251">
        <v>46125.07235945602</v>
      </c>
      <c r="B418" s="127" t="s">
        <v>16447</v>
      </c>
      <c r="C418" s="155"/>
      <c r="D418" s="127" t="s">
        <v>11286</v>
      </c>
      <c r="E418" s="252">
        <v>35839.0</v>
      </c>
      <c r="F418" s="127" t="s">
        <v>4922</v>
      </c>
      <c r="G418" s="127" t="s">
        <v>16448</v>
      </c>
      <c r="H418" s="127" t="s">
        <v>11682</v>
      </c>
      <c r="I418" s="121" t="str">
        <f>VLOOKUP(CLEAN(F418),'4-1 World Bank Categories'!$B$4:$C$220,2,FALSE)</f>
        <v>Low income</v>
      </c>
      <c r="J418" s="127" t="s">
        <v>15657</v>
      </c>
      <c r="K418" s="127" t="s">
        <v>14507</v>
      </c>
      <c r="L418" s="257" t="s">
        <v>9241</v>
      </c>
      <c r="M418" s="155"/>
      <c r="N418" s="155"/>
      <c r="O418" s="155"/>
      <c r="P418" s="127" t="s">
        <v>14509</v>
      </c>
      <c r="Q418" s="244" t="s">
        <v>14510</v>
      </c>
      <c r="R418" s="289" t="s">
        <v>7680</v>
      </c>
      <c r="S418" s="283" t="s">
        <v>8157</v>
      </c>
      <c r="T418" s="284">
        <v>35839.0</v>
      </c>
      <c r="U418" s="283" t="s">
        <v>8158</v>
      </c>
      <c r="V418" s="148" t="s">
        <v>16449</v>
      </c>
      <c r="W418" s="148"/>
    </row>
    <row r="419" ht="22.5" customHeight="1">
      <c r="A419" s="251">
        <v>46125.077286608794</v>
      </c>
      <c r="B419" s="127" t="s">
        <v>3392</v>
      </c>
      <c r="C419" s="155"/>
      <c r="D419" s="127" t="s">
        <v>11316</v>
      </c>
      <c r="E419" s="252">
        <v>25709.0</v>
      </c>
      <c r="F419" s="127" t="s">
        <v>2673</v>
      </c>
      <c r="G419" s="127" t="s">
        <v>16450</v>
      </c>
      <c r="H419" s="127" t="s">
        <v>11591</v>
      </c>
      <c r="I419" s="121" t="str">
        <f>VLOOKUP(CLEAN(F419),'4-1 World Bank Categories'!$B$4:$C$220,2,FALSE)</f>
        <v>Low income</v>
      </c>
      <c r="J419" s="127" t="s">
        <v>3394</v>
      </c>
      <c r="K419" s="127" t="s">
        <v>14507</v>
      </c>
      <c r="L419" s="127" t="s">
        <v>14508</v>
      </c>
      <c r="M419" s="127" t="s">
        <v>16451</v>
      </c>
      <c r="N419" s="155"/>
      <c r="O419" s="155"/>
      <c r="P419" s="127" t="s">
        <v>14509</v>
      </c>
      <c r="Q419" s="244" t="s">
        <v>14510</v>
      </c>
      <c r="R419" s="285" t="s">
        <v>7680</v>
      </c>
      <c r="S419" s="283" t="s">
        <v>3392</v>
      </c>
      <c r="T419" s="284">
        <v>25709.0</v>
      </c>
      <c r="U419" s="283" t="s">
        <v>3394</v>
      </c>
      <c r="V419" s="148" t="s">
        <v>16449</v>
      </c>
      <c r="W419" s="148"/>
    </row>
    <row r="420" ht="22.5" customHeight="1">
      <c r="A420" s="251">
        <v>46125.09407883102</v>
      </c>
      <c r="B420" s="127" t="s">
        <v>16452</v>
      </c>
      <c r="C420" s="155"/>
      <c r="D420" s="127" t="s">
        <v>11286</v>
      </c>
      <c r="E420" s="252">
        <v>26434.0</v>
      </c>
      <c r="F420" s="127" t="s">
        <v>2673</v>
      </c>
      <c r="G420" s="127" t="s">
        <v>16450</v>
      </c>
      <c r="H420" s="127" t="s">
        <v>15461</v>
      </c>
      <c r="I420" s="121" t="str">
        <f>VLOOKUP(CLEAN(F420),'4-1 World Bank Categories'!$B$4:$C$220,2,FALSE)</f>
        <v>Low income</v>
      </c>
      <c r="J420" s="127" t="s">
        <v>3381</v>
      </c>
      <c r="K420" s="127" t="s">
        <v>14507</v>
      </c>
      <c r="L420" s="127" t="s">
        <v>14508</v>
      </c>
      <c r="M420" s="127" t="s">
        <v>16453</v>
      </c>
      <c r="N420" s="155"/>
      <c r="O420" s="155"/>
      <c r="P420" s="127" t="s">
        <v>14509</v>
      </c>
      <c r="Q420" s="244" t="s">
        <v>14510</v>
      </c>
      <c r="R420" s="289" t="s">
        <v>7680</v>
      </c>
      <c r="S420" s="283" t="s">
        <v>16454</v>
      </c>
      <c r="T420" s="284">
        <v>26434.0</v>
      </c>
      <c r="U420" s="283" t="s">
        <v>3381</v>
      </c>
      <c r="V420" s="148" t="s">
        <v>16449</v>
      </c>
      <c r="W420" s="148"/>
    </row>
    <row r="421" ht="22.5" customHeight="1">
      <c r="A421" s="251">
        <v>46125.74948982639</v>
      </c>
      <c r="B421" s="127" t="s">
        <v>10603</v>
      </c>
      <c r="C421" s="127" t="s">
        <v>16455</v>
      </c>
      <c r="D421" s="127" t="s">
        <v>11316</v>
      </c>
      <c r="E421" s="252">
        <v>35849.0</v>
      </c>
      <c r="F421" s="127" t="s">
        <v>14434</v>
      </c>
      <c r="G421" s="127" t="s">
        <v>16456</v>
      </c>
      <c r="H421" s="127" t="s">
        <v>128</v>
      </c>
      <c r="I421" s="121" t="str">
        <f>VLOOKUP(CLEAN(F421),'4-1 World Bank Categories'!$B$4:$C$220,2,FALSE)</f>
        <v>High income</v>
      </c>
      <c r="J421" s="127" t="s">
        <v>16457</v>
      </c>
      <c r="K421" s="127" t="s">
        <v>14512</v>
      </c>
      <c r="L421" s="127" t="s">
        <v>16458</v>
      </c>
      <c r="M421" s="155"/>
      <c r="N421" s="155"/>
      <c r="O421" s="155"/>
      <c r="P421" s="127" t="s">
        <v>14509</v>
      </c>
      <c r="Q421" s="244" t="s">
        <v>14510</v>
      </c>
      <c r="R421" s="125" t="s">
        <v>14516</v>
      </c>
      <c r="S421" s="295" t="s">
        <v>10603</v>
      </c>
      <c r="T421" s="296">
        <v>35849.0</v>
      </c>
      <c r="U421" s="155"/>
      <c r="V421" s="295"/>
      <c r="W421" s="295"/>
    </row>
    <row r="422" ht="22.5" customHeight="1">
      <c r="A422" s="251">
        <v>46125.89843789352</v>
      </c>
      <c r="B422" s="127" t="s">
        <v>10610</v>
      </c>
      <c r="C422" s="127" t="s">
        <v>16459</v>
      </c>
      <c r="D422" s="127" t="s">
        <v>11316</v>
      </c>
      <c r="E422" s="252">
        <v>38579.0</v>
      </c>
      <c r="F422" s="127" t="s">
        <v>3714</v>
      </c>
      <c r="G422" s="127" t="s">
        <v>15143</v>
      </c>
      <c r="H422" s="127" t="s">
        <v>11682</v>
      </c>
      <c r="I422" s="121" t="str">
        <f>VLOOKUP(CLEAN(F422),'4-1 World Bank Categories'!$B$4:$C$220,2,FALSE)</f>
        <v>Middle income</v>
      </c>
      <c r="J422" s="127" t="s">
        <v>10611</v>
      </c>
      <c r="K422" s="127" t="s">
        <v>14507</v>
      </c>
      <c r="L422" s="127" t="s">
        <v>16460</v>
      </c>
      <c r="M422" s="155"/>
      <c r="N422" s="155"/>
      <c r="O422" s="155"/>
      <c r="P422" s="127" t="s">
        <v>14509</v>
      </c>
      <c r="Q422" s="244" t="s">
        <v>14510</v>
      </c>
      <c r="R422" s="133" t="s">
        <v>7680</v>
      </c>
      <c r="S422" s="295" t="s">
        <v>10610</v>
      </c>
      <c r="T422" s="296">
        <v>38579.0</v>
      </c>
      <c r="U422" s="155"/>
      <c r="V422" s="295"/>
      <c r="W422" s="295"/>
    </row>
    <row r="423" ht="22.5" customHeight="1">
      <c r="A423" s="251">
        <v>46126.698397025466</v>
      </c>
      <c r="B423" s="127" t="s">
        <v>5579</v>
      </c>
      <c r="C423" s="127" t="s">
        <v>5579</v>
      </c>
      <c r="D423" s="127" t="s">
        <v>11286</v>
      </c>
      <c r="E423" s="252">
        <v>31542.0</v>
      </c>
      <c r="F423" s="127" t="s">
        <v>2014</v>
      </c>
      <c r="G423" s="127" t="s">
        <v>16461</v>
      </c>
      <c r="H423" s="127" t="s">
        <v>11973</v>
      </c>
      <c r="I423" s="121" t="str">
        <f>VLOOKUP(CLEAN(F423),'4-1 World Bank Categories'!$B$4:$C$220,2,FALSE)</f>
        <v>Low income</v>
      </c>
      <c r="J423" s="127" t="s">
        <v>5581</v>
      </c>
      <c r="K423" s="127" t="s">
        <v>14507</v>
      </c>
      <c r="L423" s="127" t="s">
        <v>14508</v>
      </c>
      <c r="M423" s="155"/>
      <c r="N423" s="155"/>
      <c r="O423" s="155"/>
      <c r="P423" s="127" t="s">
        <v>14509</v>
      </c>
      <c r="Q423" s="244" t="s">
        <v>14510</v>
      </c>
      <c r="R423" s="133" t="s">
        <v>7680</v>
      </c>
      <c r="S423" s="295" t="s">
        <v>5579</v>
      </c>
      <c r="T423" s="296">
        <v>31542.0</v>
      </c>
      <c r="U423" s="155"/>
      <c r="V423" s="295"/>
      <c r="W423" s="295"/>
    </row>
    <row r="424" ht="22.5" customHeight="1">
      <c r="A424" s="251">
        <v>46127.69368866898</v>
      </c>
      <c r="B424" s="127" t="s">
        <v>10624</v>
      </c>
      <c r="C424" s="155"/>
      <c r="D424" s="127" t="s">
        <v>11286</v>
      </c>
      <c r="E424" s="252">
        <v>28965.0</v>
      </c>
      <c r="F424" s="127" t="s">
        <v>5157</v>
      </c>
      <c r="G424" s="127" t="s">
        <v>16462</v>
      </c>
      <c r="H424" s="127" t="s">
        <v>16463</v>
      </c>
      <c r="I424" s="121" t="str">
        <f>VLOOKUP(CLEAN(F424),'4-1 World Bank Categories'!$B$4:$C$220,2,FALSE)</f>
        <v>Middle income</v>
      </c>
      <c r="J424" s="127" t="s">
        <v>10626</v>
      </c>
      <c r="K424" s="127" t="s">
        <v>14512</v>
      </c>
      <c r="L424" s="127" t="s">
        <v>14585</v>
      </c>
      <c r="M424" s="155"/>
      <c r="N424" s="155"/>
      <c r="O424" s="155"/>
      <c r="P424" s="127" t="s">
        <v>14509</v>
      </c>
      <c r="Q424" s="244" t="s">
        <v>14510</v>
      </c>
      <c r="R424" s="125" t="s">
        <v>7680</v>
      </c>
      <c r="S424" s="295" t="s">
        <v>10624</v>
      </c>
      <c r="T424" s="296">
        <v>28965.0</v>
      </c>
      <c r="U424" s="155"/>
      <c r="V424" s="295"/>
      <c r="W424" s="295"/>
    </row>
    <row r="425" ht="22.5" customHeight="1">
      <c r="A425" s="251">
        <v>46128.35053600694</v>
      </c>
      <c r="B425" s="127" t="s">
        <v>8643</v>
      </c>
      <c r="C425" s="155"/>
      <c r="D425" s="127" t="s">
        <v>11316</v>
      </c>
      <c r="E425" s="252">
        <v>27853.0</v>
      </c>
      <c r="F425" s="127" t="s">
        <v>634</v>
      </c>
      <c r="G425" s="127" t="s">
        <v>14722</v>
      </c>
      <c r="H425" s="127" t="s">
        <v>16467</v>
      </c>
      <c r="I425" s="121" t="str">
        <f>VLOOKUP(CLEAN(F425),'4-1 World Bank Categories'!$B$4:$C$220,2,FALSE)</f>
        <v>Middle income</v>
      </c>
      <c r="J425" s="127" t="s">
        <v>8645</v>
      </c>
      <c r="K425" s="127" t="s">
        <v>14507</v>
      </c>
      <c r="L425" s="127" t="s">
        <v>14592</v>
      </c>
      <c r="M425" s="155"/>
      <c r="N425" s="155"/>
      <c r="O425" s="155"/>
      <c r="P425" s="127" t="s">
        <v>14509</v>
      </c>
      <c r="Q425" s="244" t="s">
        <v>14510</v>
      </c>
      <c r="R425" s="133" t="s">
        <v>7680</v>
      </c>
      <c r="S425" s="295" t="s">
        <v>8643</v>
      </c>
      <c r="T425" s="296">
        <v>27853.0</v>
      </c>
      <c r="U425" s="155"/>
      <c r="V425" s="295"/>
      <c r="W425" s="295"/>
    </row>
    <row r="426" ht="22.5" customHeight="1">
      <c r="A426" s="278">
        <v>46128.909374930554</v>
      </c>
      <c r="B426" s="279" t="s">
        <v>9908</v>
      </c>
      <c r="C426" s="279" t="s">
        <v>16468</v>
      </c>
      <c r="D426" s="279" t="s">
        <v>11286</v>
      </c>
      <c r="E426" s="281">
        <v>36243.0</v>
      </c>
      <c r="F426" s="279" t="s">
        <v>3714</v>
      </c>
      <c r="G426" s="279" t="s">
        <v>16469</v>
      </c>
      <c r="H426" s="279" t="s">
        <v>12233</v>
      </c>
      <c r="I426" s="121" t="str">
        <f>VLOOKUP(CLEAN(F426),'4-1 World Bank Categories'!$B$4:$C$220,2,FALSE)</f>
        <v>Middle income</v>
      </c>
      <c r="J426" s="279" t="s">
        <v>9910</v>
      </c>
      <c r="K426" s="279" t="s">
        <v>14512</v>
      </c>
      <c r="L426" s="279" t="s">
        <v>14508</v>
      </c>
      <c r="M426" s="279"/>
      <c r="N426" s="279"/>
      <c r="O426" s="155"/>
      <c r="P426" s="279" t="s">
        <v>14509</v>
      </c>
      <c r="Q426" s="244" t="s">
        <v>14510</v>
      </c>
      <c r="R426" s="275" t="s">
        <v>14516</v>
      </c>
      <c r="S426" s="295" t="s">
        <v>9908</v>
      </c>
      <c r="T426" s="296"/>
      <c r="U426" s="155"/>
      <c r="V426" s="295"/>
      <c r="W426" s="295"/>
    </row>
    <row r="427" ht="22.5" customHeight="1">
      <c r="A427" s="251">
        <v>46129.01316498843</v>
      </c>
      <c r="B427" s="127" t="s">
        <v>8137</v>
      </c>
      <c r="C427" s="155"/>
      <c r="D427" s="127" t="s">
        <v>11286</v>
      </c>
      <c r="E427" s="252">
        <v>32759.0</v>
      </c>
      <c r="F427" s="127" t="s">
        <v>2107</v>
      </c>
      <c r="G427" s="127" t="s">
        <v>266</v>
      </c>
      <c r="H427" s="127" t="s">
        <v>16470</v>
      </c>
      <c r="I427" s="121" t="str">
        <f>VLOOKUP(CLEAN(F427),'4-1 World Bank Categories'!$B$4:$C$220,2,FALSE)</f>
        <v>High income</v>
      </c>
      <c r="J427" s="127" t="s">
        <v>8139</v>
      </c>
      <c r="K427" s="127" t="s">
        <v>14507</v>
      </c>
      <c r="L427" s="127" t="s">
        <v>14592</v>
      </c>
      <c r="M427" s="155"/>
      <c r="N427" s="155"/>
      <c r="O427" s="155"/>
      <c r="P427" s="127" t="s">
        <v>14509</v>
      </c>
      <c r="Q427" s="244" t="s">
        <v>14510</v>
      </c>
      <c r="R427" s="125" t="s">
        <v>14516</v>
      </c>
      <c r="S427" s="295" t="s">
        <v>8137</v>
      </c>
      <c r="T427" s="296">
        <v>32759.0</v>
      </c>
      <c r="U427" s="155"/>
      <c r="V427" s="295"/>
      <c r="W427" s="295"/>
    </row>
    <row r="428" ht="22.5" customHeight="1">
      <c r="A428" s="251">
        <v>46130.361662696756</v>
      </c>
      <c r="B428" s="127" t="s">
        <v>16474</v>
      </c>
      <c r="C428" s="155"/>
      <c r="D428" s="127" t="s">
        <v>11316</v>
      </c>
      <c r="E428" s="252">
        <v>30778.0</v>
      </c>
      <c r="F428" s="127" t="s">
        <v>221</v>
      </c>
      <c r="G428" s="127" t="s">
        <v>16475</v>
      </c>
      <c r="H428" s="127" t="s">
        <v>16476</v>
      </c>
      <c r="I428" s="121" t="str">
        <f>VLOOKUP(CLEAN(F428),'4-1 World Bank Categories'!$B$4:$C$220,2,FALSE)</f>
        <v>High income</v>
      </c>
      <c r="J428" s="127" t="s">
        <v>8003</v>
      </c>
      <c r="K428" s="127" t="s">
        <v>14507</v>
      </c>
      <c r="L428" s="127" t="s">
        <v>14508</v>
      </c>
      <c r="M428" s="127"/>
      <c r="N428" s="155"/>
      <c r="O428" s="155"/>
      <c r="P428" s="127" t="s">
        <v>14509</v>
      </c>
      <c r="Q428" s="244" t="s">
        <v>14510</v>
      </c>
      <c r="R428" s="297" t="s">
        <v>7680</v>
      </c>
      <c r="S428" s="295" t="s">
        <v>16477</v>
      </c>
      <c r="T428" s="298" t="s">
        <v>16478</v>
      </c>
      <c r="U428" s="127" t="s">
        <v>8003</v>
      </c>
      <c r="V428" s="295"/>
      <c r="W428" s="295"/>
    </row>
    <row r="429" ht="22.5" customHeight="1">
      <c r="A429" s="251">
        <v>46130.38065518519</v>
      </c>
      <c r="B429" s="127" t="s">
        <v>6436</v>
      </c>
      <c r="C429" s="155"/>
      <c r="D429" s="127" t="s">
        <v>11286</v>
      </c>
      <c r="E429" s="252">
        <v>32320.0</v>
      </c>
      <c r="F429" s="127" t="s">
        <v>6440</v>
      </c>
      <c r="G429" s="127" t="s">
        <v>16479</v>
      </c>
      <c r="H429" s="127" t="s">
        <v>16480</v>
      </c>
      <c r="I429" s="121" t="str">
        <f>VLOOKUP(CLEAN(F429),'4-1 World Bank Categories'!$B$4:$C$220,2,FALSE)</f>
        <v>Middle income</v>
      </c>
      <c r="J429" s="127" t="s">
        <v>6438</v>
      </c>
      <c r="K429" s="127" t="s">
        <v>14507</v>
      </c>
      <c r="L429" s="127" t="s">
        <v>14508</v>
      </c>
      <c r="M429" s="155"/>
      <c r="N429" s="155"/>
      <c r="O429" s="155"/>
      <c r="P429" s="127" t="s">
        <v>14509</v>
      </c>
      <c r="Q429" s="244" t="s">
        <v>14510</v>
      </c>
      <c r="R429" s="133" t="s">
        <v>7680</v>
      </c>
      <c r="S429" s="295" t="s">
        <v>6436</v>
      </c>
      <c r="T429" s="296">
        <v>32320.0</v>
      </c>
      <c r="U429" s="155"/>
      <c r="V429" s="295"/>
      <c r="W429" s="295"/>
    </row>
    <row r="430" ht="22.5" customHeight="1">
      <c r="A430" s="271">
        <v>46130.72992752315</v>
      </c>
      <c r="B430" s="272" t="s">
        <v>16481</v>
      </c>
      <c r="C430" s="274"/>
      <c r="D430" s="272" t="s">
        <v>11316</v>
      </c>
      <c r="E430" s="273">
        <v>34905.0</v>
      </c>
      <c r="F430" s="272" t="s">
        <v>2212</v>
      </c>
      <c r="G430" s="272" t="s">
        <v>16482</v>
      </c>
      <c r="H430" s="272" t="s">
        <v>13838</v>
      </c>
      <c r="I430" s="121" t="str">
        <f>VLOOKUP(CLEAN(F430),'4-1 World Bank Categories'!$B$4:$C$220,2,FALSE)</f>
        <v>High income</v>
      </c>
      <c r="J430" s="272" t="s">
        <v>5827</v>
      </c>
      <c r="K430" s="272" t="s">
        <v>14507</v>
      </c>
      <c r="L430" s="272" t="s">
        <v>14508</v>
      </c>
      <c r="M430" s="272"/>
      <c r="N430" s="272"/>
      <c r="O430" s="282"/>
      <c r="P430" s="272" t="s">
        <v>14509</v>
      </c>
      <c r="Q430" s="244" t="s">
        <v>14510</v>
      </c>
      <c r="R430" s="275" t="s">
        <v>14516</v>
      </c>
      <c r="S430" s="295" t="s">
        <v>16483</v>
      </c>
      <c r="T430" s="296"/>
      <c r="U430" s="155"/>
      <c r="V430" s="295"/>
      <c r="W430" s="295"/>
    </row>
    <row r="431" ht="22.5" customHeight="1">
      <c r="A431" s="299">
        <v>46131.12878982638</v>
      </c>
      <c r="B431" s="300" t="s">
        <v>14527</v>
      </c>
      <c r="C431" s="301"/>
      <c r="D431" s="300" t="s">
        <v>11286</v>
      </c>
      <c r="E431" s="302">
        <v>36458.0</v>
      </c>
      <c r="F431" s="300" t="s">
        <v>161</v>
      </c>
      <c r="G431" s="300" t="s">
        <v>16484</v>
      </c>
      <c r="H431" s="300" t="s">
        <v>11674</v>
      </c>
      <c r="I431" s="121" t="str">
        <f>VLOOKUP(CLEAN(F431),'4-1 World Bank Categories'!$B$4:$C$220,2,FALSE)</f>
        <v>Middle income</v>
      </c>
      <c r="J431" s="300" t="s">
        <v>160</v>
      </c>
      <c r="K431" s="300" t="s">
        <v>14507</v>
      </c>
      <c r="L431" s="300" t="s">
        <v>14508</v>
      </c>
      <c r="M431" s="300"/>
      <c r="N431" s="300"/>
      <c r="O431" s="301"/>
      <c r="P431" s="300" t="s">
        <v>14509</v>
      </c>
      <c r="Q431" s="244" t="s">
        <v>14510</v>
      </c>
      <c r="R431" s="275" t="s">
        <v>7680</v>
      </c>
      <c r="S431" s="303" t="s">
        <v>14527</v>
      </c>
      <c r="T431" s="304"/>
      <c r="U431" s="305"/>
      <c r="V431" s="303"/>
      <c r="W431" s="303"/>
    </row>
    <row r="432" ht="22.5" customHeight="1">
      <c r="A432" s="251">
        <v>46131.26218903935</v>
      </c>
      <c r="B432" s="127" t="s">
        <v>5450</v>
      </c>
      <c r="C432" s="155"/>
      <c r="D432" s="127" t="s">
        <v>11316</v>
      </c>
      <c r="E432" s="252">
        <v>27983.0</v>
      </c>
      <c r="F432" s="127" t="s">
        <v>14517</v>
      </c>
      <c r="G432" s="127" t="s">
        <v>16485</v>
      </c>
      <c r="H432" s="127" t="s">
        <v>15057</v>
      </c>
      <c r="I432" s="121" t="str">
        <f>VLOOKUP(CLEAN(F432),'4-1 World Bank Categories'!$B$4:$C$220,2,FALSE)</f>
        <v>Low income</v>
      </c>
      <c r="J432" s="127" t="s">
        <v>5287</v>
      </c>
      <c r="K432" s="127" t="s">
        <v>14507</v>
      </c>
      <c r="L432" s="127" t="s">
        <v>14592</v>
      </c>
      <c r="M432" s="155"/>
      <c r="N432" s="155"/>
      <c r="O432" s="155"/>
      <c r="P432" s="127" t="s">
        <v>14509</v>
      </c>
      <c r="Q432" s="244" t="s">
        <v>14510</v>
      </c>
      <c r="R432" s="133" t="s">
        <v>14516</v>
      </c>
      <c r="S432" s="295" t="s">
        <v>5450</v>
      </c>
      <c r="T432" s="296">
        <v>28072.0</v>
      </c>
      <c r="U432" s="155"/>
      <c r="V432" s="295"/>
      <c r="W432" s="295"/>
    </row>
    <row r="433" ht="22.5" customHeight="1">
      <c r="A433" s="251">
        <v>46131.57173758102</v>
      </c>
      <c r="B433" s="127" t="s">
        <v>16488</v>
      </c>
      <c r="C433" s="127" t="s">
        <v>16488</v>
      </c>
      <c r="D433" s="127" t="s">
        <v>11316</v>
      </c>
      <c r="E433" s="252">
        <v>20526.0</v>
      </c>
      <c r="F433" s="127" t="s">
        <v>249</v>
      </c>
      <c r="G433" s="127" t="s">
        <v>16489</v>
      </c>
      <c r="H433" s="127" t="s">
        <v>16490</v>
      </c>
      <c r="I433" s="121" t="str">
        <f>VLOOKUP(CLEAN(F433),'4-1 World Bank Categories'!$B$4:$C$220,2,FALSE)</f>
        <v>High income</v>
      </c>
      <c r="J433" s="127" t="s">
        <v>16491</v>
      </c>
      <c r="K433" s="127" t="s">
        <v>14507</v>
      </c>
      <c r="L433" s="127" t="s">
        <v>14508</v>
      </c>
      <c r="M433" s="127" t="s">
        <v>16492</v>
      </c>
      <c r="N433" s="155"/>
      <c r="O433" s="155"/>
      <c r="P433" s="127" t="s">
        <v>14509</v>
      </c>
      <c r="Q433" s="244" t="s">
        <v>14510</v>
      </c>
      <c r="R433" s="306" t="s">
        <v>14516</v>
      </c>
      <c r="S433" s="295" t="s">
        <v>16493</v>
      </c>
      <c r="T433" s="298" t="s">
        <v>16494</v>
      </c>
      <c r="U433" s="295" t="s">
        <v>4336</v>
      </c>
      <c r="V433" s="155"/>
      <c r="W433" s="127"/>
    </row>
    <row r="434" ht="22.5" customHeight="1">
      <c r="A434" s="258">
        <v>46131.57318017361</v>
      </c>
      <c r="B434" s="122" t="s">
        <v>16495</v>
      </c>
      <c r="C434" s="122"/>
      <c r="D434" s="122" t="s">
        <v>11286</v>
      </c>
      <c r="E434" s="259">
        <v>19760.0</v>
      </c>
      <c r="F434" s="122" t="s">
        <v>249</v>
      </c>
      <c r="G434" s="122" t="s">
        <v>16489</v>
      </c>
      <c r="H434" s="122" t="s">
        <v>16490</v>
      </c>
      <c r="I434" s="121" t="str">
        <f>VLOOKUP(CLEAN(F434),'4-1 World Bank Categories'!$B$4:$C$220,2,FALSE)</f>
        <v>High income</v>
      </c>
      <c r="J434" s="122" t="s">
        <v>16491</v>
      </c>
      <c r="K434" s="122" t="s">
        <v>14507</v>
      </c>
      <c r="L434" s="122" t="s">
        <v>14508</v>
      </c>
      <c r="M434" s="122" t="s">
        <v>16496</v>
      </c>
      <c r="N434" s="122"/>
      <c r="O434" s="122"/>
      <c r="P434" s="122" t="s">
        <v>14509</v>
      </c>
      <c r="Q434" s="244" t="s">
        <v>14510</v>
      </c>
      <c r="R434" s="307" t="s">
        <v>14516</v>
      </c>
      <c r="S434" s="256" t="s">
        <v>16497</v>
      </c>
      <c r="T434" s="308" t="s">
        <v>16498</v>
      </c>
      <c r="U434" s="256" t="s">
        <v>4344</v>
      </c>
      <c r="V434" s="122"/>
      <c r="W434" s="122"/>
    </row>
    <row r="435" ht="22.5" customHeight="1">
      <c r="A435" s="251">
        <v>46136.64584660879</v>
      </c>
      <c r="B435" s="127" t="s">
        <v>16519</v>
      </c>
      <c r="C435" s="127" t="s">
        <v>16520</v>
      </c>
      <c r="D435" s="127" t="s">
        <v>11286</v>
      </c>
      <c r="E435" s="252">
        <v>36719.0</v>
      </c>
      <c r="F435" s="127" t="s">
        <v>14434</v>
      </c>
      <c r="G435" s="127" t="s">
        <v>16521</v>
      </c>
      <c r="H435" s="127" t="s">
        <v>16016</v>
      </c>
      <c r="I435" s="121" t="str">
        <f>VLOOKUP(CLEAN(F435),'4-1 World Bank Categories'!$B$4:$C$220,2,FALSE)</f>
        <v>High income</v>
      </c>
      <c r="J435" s="127" t="s">
        <v>10665</v>
      </c>
      <c r="K435" s="127" t="s">
        <v>14512</v>
      </c>
      <c r="L435" s="127" t="s">
        <v>14876</v>
      </c>
      <c r="M435" s="155"/>
      <c r="N435" s="155"/>
      <c r="O435" s="155"/>
      <c r="P435" s="127" t="s">
        <v>14509</v>
      </c>
      <c r="Q435" s="244" t="s">
        <v>14510</v>
      </c>
      <c r="R435" s="255" t="s">
        <v>14516</v>
      </c>
      <c r="S435" s="127" t="s">
        <v>16519</v>
      </c>
      <c r="T435" s="155"/>
      <c r="U435" s="127" t="s">
        <v>10665</v>
      </c>
      <c r="V435" s="155"/>
      <c r="W435" s="127"/>
    </row>
    <row r="436" ht="22.5" customHeight="1">
      <c r="A436" s="251">
        <v>46137.66536960648</v>
      </c>
      <c r="B436" s="127" t="s">
        <v>10720</v>
      </c>
      <c r="C436" s="127" t="s">
        <v>16523</v>
      </c>
      <c r="D436" s="127" t="s">
        <v>11286</v>
      </c>
      <c r="E436" s="252">
        <v>36420.0</v>
      </c>
      <c r="F436" s="127" t="s">
        <v>14434</v>
      </c>
      <c r="G436" s="127" t="s">
        <v>16524</v>
      </c>
      <c r="H436" s="127" t="s">
        <v>13466</v>
      </c>
      <c r="I436" s="121" t="str">
        <f>VLOOKUP(CLEAN(F436),'4-1 World Bank Categories'!$B$4:$C$220,2,FALSE)</f>
        <v>High income</v>
      </c>
      <c r="J436" s="127" t="s">
        <v>10718</v>
      </c>
      <c r="K436" s="127" t="s">
        <v>14512</v>
      </c>
      <c r="L436" s="127" t="s">
        <v>14876</v>
      </c>
      <c r="M436" s="155"/>
      <c r="N436" s="155"/>
      <c r="O436" s="155"/>
      <c r="P436" s="127" t="s">
        <v>14509</v>
      </c>
      <c r="Q436" s="244" t="s">
        <v>14510</v>
      </c>
      <c r="R436" s="148" t="s">
        <v>14516</v>
      </c>
      <c r="S436" s="127" t="s">
        <v>16525</v>
      </c>
      <c r="T436" s="155"/>
      <c r="U436" s="127" t="s">
        <v>16526</v>
      </c>
      <c r="V436" s="155"/>
      <c r="W436" s="127"/>
    </row>
    <row r="437" ht="22.5" customHeight="1">
      <c r="A437" s="251">
        <v>46138.80700920139</v>
      </c>
      <c r="B437" s="127" t="s">
        <v>8119</v>
      </c>
      <c r="C437" s="155"/>
      <c r="D437" s="127" t="s">
        <v>11316</v>
      </c>
      <c r="E437" s="252">
        <v>26141.0</v>
      </c>
      <c r="F437" s="127" t="s">
        <v>299</v>
      </c>
      <c r="G437" s="127" t="s">
        <v>16527</v>
      </c>
      <c r="H437" s="127" t="s">
        <v>16528</v>
      </c>
      <c r="I437" s="121" t="str">
        <f>VLOOKUP(CLEAN(F437),'4-1 World Bank Categories'!$B$4:$C$220,2,FALSE)</f>
        <v>Low income</v>
      </c>
      <c r="J437" s="127" t="s">
        <v>8121</v>
      </c>
      <c r="K437" s="127" t="s">
        <v>14507</v>
      </c>
      <c r="L437" s="127" t="s">
        <v>14592</v>
      </c>
      <c r="M437" s="127" t="s">
        <v>16529</v>
      </c>
      <c r="N437" s="155"/>
      <c r="O437" s="155"/>
      <c r="P437" s="127" t="s">
        <v>14509</v>
      </c>
      <c r="Q437" s="244" t="s">
        <v>14510</v>
      </c>
      <c r="R437" s="255" t="s">
        <v>7680</v>
      </c>
      <c r="S437" s="155"/>
      <c r="T437" s="155"/>
      <c r="U437" s="155"/>
      <c r="V437" s="155"/>
      <c r="W437" s="127"/>
    </row>
    <row r="438" ht="22.5" customHeight="1">
      <c r="A438" s="251">
        <v>46139.094726655094</v>
      </c>
      <c r="B438" s="127" t="s">
        <v>5193</v>
      </c>
      <c r="C438" s="155"/>
      <c r="D438" s="127" t="s">
        <v>11316</v>
      </c>
      <c r="E438" s="252">
        <v>37516.0</v>
      </c>
      <c r="F438" s="127" t="s">
        <v>132</v>
      </c>
      <c r="G438" s="127" t="s">
        <v>16530</v>
      </c>
      <c r="H438" s="127" t="s">
        <v>16531</v>
      </c>
      <c r="I438" s="121" t="str">
        <f>VLOOKUP(CLEAN(F438),'4-1 World Bank Categories'!$B$4:$C$220,2,FALSE)</f>
        <v>Middle income</v>
      </c>
      <c r="J438" s="127" t="s">
        <v>5195</v>
      </c>
      <c r="K438" s="127" t="s">
        <v>14507</v>
      </c>
      <c r="L438" s="127" t="s">
        <v>14508</v>
      </c>
      <c r="M438" s="155"/>
      <c r="N438" s="155"/>
      <c r="O438" s="155"/>
      <c r="P438" s="127" t="s">
        <v>14509</v>
      </c>
      <c r="Q438" s="244" t="s">
        <v>14510</v>
      </c>
      <c r="R438" s="255" t="s">
        <v>7680</v>
      </c>
      <c r="S438" s="155"/>
      <c r="T438" s="155"/>
      <c r="U438" s="155"/>
      <c r="V438" s="155"/>
      <c r="W438" s="127"/>
    </row>
    <row r="439" ht="22.5" customHeight="1">
      <c r="A439" s="251">
        <v>46139.10118697917</v>
      </c>
      <c r="B439" s="127" t="s">
        <v>16532</v>
      </c>
      <c r="C439" s="155"/>
      <c r="D439" s="127" t="s">
        <v>11286</v>
      </c>
      <c r="E439" s="252">
        <v>35581.0</v>
      </c>
      <c r="F439" s="127" t="s">
        <v>299</v>
      </c>
      <c r="G439" s="127" t="s">
        <v>16533</v>
      </c>
      <c r="H439" s="127" t="s">
        <v>16534</v>
      </c>
      <c r="I439" s="121" t="str">
        <f>VLOOKUP(CLEAN(F439),'4-1 World Bank Categories'!$B$4:$C$220,2,FALSE)</f>
        <v>Low income</v>
      </c>
      <c r="J439" s="127" t="s">
        <v>16535</v>
      </c>
      <c r="K439" s="127" t="s">
        <v>14507</v>
      </c>
      <c r="L439" s="257" t="s">
        <v>9241</v>
      </c>
      <c r="M439" s="155"/>
      <c r="N439" s="155"/>
      <c r="O439" s="155"/>
      <c r="P439" s="127" t="s">
        <v>14509</v>
      </c>
      <c r="Q439" s="244" t="s">
        <v>14510</v>
      </c>
      <c r="R439" s="255" t="s">
        <v>7680</v>
      </c>
      <c r="S439" s="155"/>
      <c r="T439" s="155"/>
      <c r="U439" s="155"/>
      <c r="V439" s="155"/>
      <c r="W439" s="127"/>
    </row>
    <row r="440" ht="22.5" customHeight="1">
      <c r="A440" s="251">
        <v>46139.667937453705</v>
      </c>
      <c r="B440" s="127" t="s">
        <v>16539</v>
      </c>
      <c r="C440" s="155"/>
      <c r="D440" s="127" t="s">
        <v>11316</v>
      </c>
      <c r="E440" s="252">
        <v>34576.0</v>
      </c>
      <c r="F440" s="127" t="s">
        <v>550</v>
      </c>
      <c r="G440" s="127" t="s">
        <v>16540</v>
      </c>
      <c r="H440" s="127" t="s">
        <v>11590</v>
      </c>
      <c r="I440" s="121" t="str">
        <f>VLOOKUP(CLEAN(F440),'4-1 World Bank Categories'!$B$4:$C$220,2,FALSE)</f>
        <v>Low income</v>
      </c>
      <c r="J440" s="127" t="s">
        <v>10742</v>
      </c>
      <c r="K440" s="127" t="s">
        <v>14507</v>
      </c>
      <c r="L440" s="127" t="s">
        <v>14508</v>
      </c>
      <c r="M440" s="155"/>
      <c r="N440" s="155"/>
      <c r="O440" s="155"/>
      <c r="P440" s="127" t="s">
        <v>14509</v>
      </c>
      <c r="Q440" s="244" t="s">
        <v>14510</v>
      </c>
      <c r="R440" s="255" t="s">
        <v>7680</v>
      </c>
      <c r="S440" s="127" t="s">
        <v>10740</v>
      </c>
      <c r="T440" s="155"/>
      <c r="U440" s="127" t="s">
        <v>10742</v>
      </c>
      <c r="V440" s="155"/>
      <c r="W440" s="127"/>
    </row>
    <row r="441" ht="22.5" customHeight="1">
      <c r="A441" s="251">
        <v>46139.77105810185</v>
      </c>
      <c r="B441" s="127" t="s">
        <v>16541</v>
      </c>
      <c r="C441" s="155"/>
      <c r="D441" s="127" t="s">
        <v>11286</v>
      </c>
      <c r="E441" s="252">
        <v>36355.0</v>
      </c>
      <c r="F441" s="127" t="s">
        <v>743</v>
      </c>
      <c r="G441" s="127" t="s">
        <v>16542</v>
      </c>
      <c r="H441" s="127" t="s">
        <v>16543</v>
      </c>
      <c r="I441" s="121" t="str">
        <f>VLOOKUP(CLEAN(F441),'4-1 World Bank Categories'!$B$4:$C$220,2,FALSE)</f>
        <v>Low income</v>
      </c>
      <c r="J441" s="127" t="s">
        <v>16544</v>
      </c>
      <c r="K441" s="127" t="s">
        <v>14507</v>
      </c>
      <c r="L441" s="127" t="s">
        <v>14508</v>
      </c>
      <c r="M441" s="155"/>
      <c r="N441" s="155"/>
      <c r="O441" s="155"/>
      <c r="P441" s="127" t="s">
        <v>14509</v>
      </c>
      <c r="Q441" s="244" t="s">
        <v>14510</v>
      </c>
      <c r="R441" s="255" t="s">
        <v>14516</v>
      </c>
      <c r="S441" s="155"/>
      <c r="T441" s="155"/>
      <c r="U441" s="155"/>
      <c r="V441" s="155"/>
      <c r="W441" s="127"/>
    </row>
    <row r="442" ht="22.5" customHeight="1">
      <c r="A442" s="251">
        <v>46140.89483387732</v>
      </c>
      <c r="B442" s="127" t="s">
        <v>16545</v>
      </c>
      <c r="C442" s="155"/>
      <c r="D442" s="127" t="s">
        <v>11286</v>
      </c>
      <c r="E442" s="252">
        <v>35193.0</v>
      </c>
      <c r="F442" s="127" t="s">
        <v>2212</v>
      </c>
      <c r="G442" s="127" t="s">
        <v>16546</v>
      </c>
      <c r="H442" s="127" t="s">
        <v>13830</v>
      </c>
      <c r="I442" s="121" t="str">
        <f>VLOOKUP(CLEAN(F442),'4-1 World Bank Categories'!$B$4:$C$220,2,FALSE)</f>
        <v>High income</v>
      </c>
      <c r="J442" s="127" t="s">
        <v>10747</v>
      </c>
      <c r="K442" s="127" t="s">
        <v>14512</v>
      </c>
      <c r="L442" s="127" t="s">
        <v>14585</v>
      </c>
      <c r="M442" s="155"/>
      <c r="N442" s="155"/>
      <c r="O442" s="155"/>
      <c r="P442" s="127" t="s">
        <v>14509</v>
      </c>
      <c r="Q442" s="244" t="s">
        <v>14510</v>
      </c>
      <c r="R442" s="255" t="s">
        <v>14516</v>
      </c>
      <c r="S442" s="127" t="s">
        <v>10745</v>
      </c>
      <c r="T442" s="155"/>
      <c r="U442" s="127" t="s">
        <v>10747</v>
      </c>
      <c r="V442" s="155"/>
      <c r="W442" s="127"/>
    </row>
    <row r="443" ht="22.5" customHeight="1">
      <c r="A443" s="251">
        <v>46140.94200796296</v>
      </c>
      <c r="B443" s="127" t="s">
        <v>16547</v>
      </c>
      <c r="C443" s="155"/>
      <c r="D443" s="127" t="s">
        <v>11286</v>
      </c>
      <c r="E443" s="252">
        <v>27327.0</v>
      </c>
      <c r="F443" s="127" t="s">
        <v>132</v>
      </c>
      <c r="G443" s="127" t="s">
        <v>16548</v>
      </c>
      <c r="H443" s="127" t="s">
        <v>14150</v>
      </c>
      <c r="I443" s="121" t="str">
        <f>VLOOKUP(CLEAN(F443),'4-1 World Bank Categories'!$B$4:$C$220,2,FALSE)</f>
        <v>Middle income</v>
      </c>
      <c r="J443" s="127" t="s">
        <v>7726</v>
      </c>
      <c r="K443" s="127" t="s">
        <v>14512</v>
      </c>
      <c r="L443" s="127" t="s">
        <v>14585</v>
      </c>
      <c r="M443" s="155"/>
      <c r="N443" s="155"/>
      <c r="O443" s="155"/>
      <c r="P443" s="127" t="s">
        <v>14509</v>
      </c>
      <c r="Q443" s="244" t="s">
        <v>14510</v>
      </c>
      <c r="R443" s="255" t="s">
        <v>14516</v>
      </c>
      <c r="S443" s="127" t="s">
        <v>7724</v>
      </c>
      <c r="T443" s="155"/>
      <c r="U443" s="127" t="s">
        <v>7726</v>
      </c>
      <c r="V443" s="155"/>
      <c r="W443" s="127"/>
    </row>
    <row r="444" ht="22.5" customHeight="1">
      <c r="A444" s="251">
        <v>46141.70168126158</v>
      </c>
      <c r="B444" s="127" t="s">
        <v>16550</v>
      </c>
      <c r="C444" s="155"/>
      <c r="D444" s="127" t="s">
        <v>11316</v>
      </c>
      <c r="E444" s="252">
        <v>37262.0</v>
      </c>
      <c r="F444" s="127" t="s">
        <v>2107</v>
      </c>
      <c r="G444" s="127" t="s">
        <v>16551</v>
      </c>
      <c r="H444" s="127" t="s">
        <v>11682</v>
      </c>
      <c r="I444" s="121" t="str">
        <f>VLOOKUP(CLEAN(F444),'4-1 World Bank Categories'!$B$4:$C$220,2,FALSE)</f>
        <v>High income</v>
      </c>
      <c r="J444" s="127" t="s">
        <v>10066</v>
      </c>
      <c r="K444" s="127" t="s">
        <v>14507</v>
      </c>
      <c r="L444" s="127" t="s">
        <v>14592</v>
      </c>
      <c r="M444" s="155"/>
      <c r="N444" s="155"/>
      <c r="O444" s="155"/>
      <c r="P444" s="127" t="s">
        <v>14509</v>
      </c>
      <c r="Q444" s="244" t="s">
        <v>14510</v>
      </c>
      <c r="R444" s="255" t="s">
        <v>14516</v>
      </c>
      <c r="S444" s="127" t="s">
        <v>10064</v>
      </c>
      <c r="T444" s="155"/>
      <c r="U444" s="127" t="s">
        <v>10066</v>
      </c>
      <c r="V444" s="155"/>
      <c r="W444" s="127"/>
    </row>
    <row r="445" ht="22.5" customHeight="1">
      <c r="A445" s="310">
        <v>46142.19446130787</v>
      </c>
      <c r="B445" s="311" t="s">
        <v>16552</v>
      </c>
      <c r="C445" s="312"/>
      <c r="D445" s="311" t="s">
        <v>11316</v>
      </c>
      <c r="E445" s="313">
        <v>21014.0</v>
      </c>
      <c r="F445" s="311" t="s">
        <v>1068</v>
      </c>
      <c r="G445" s="311" t="s">
        <v>16553</v>
      </c>
      <c r="H445" s="311" t="s">
        <v>16554</v>
      </c>
      <c r="I445" s="121" t="str">
        <f>VLOOKUP(CLEAN(F445),'4-1 World Bank Categories'!$B$4:$C$220,2,FALSE)</f>
        <v>High income</v>
      </c>
      <c r="J445" s="311" t="s">
        <v>8594</v>
      </c>
      <c r="K445" s="311" t="s">
        <v>14507</v>
      </c>
      <c r="L445" s="311" t="s">
        <v>14508</v>
      </c>
      <c r="M445" s="311" t="s">
        <v>16555</v>
      </c>
      <c r="N445" s="311"/>
      <c r="O445" s="312"/>
      <c r="P445" s="311" t="s">
        <v>14509</v>
      </c>
      <c r="Q445" s="244" t="s">
        <v>14510</v>
      </c>
      <c r="R445" s="255" t="s">
        <v>14516</v>
      </c>
      <c r="S445" s="314" t="s">
        <v>8592</v>
      </c>
      <c r="T445" s="314"/>
      <c r="U445" s="127" t="s">
        <v>8594</v>
      </c>
      <c r="V445" s="155"/>
      <c r="W445" s="127"/>
    </row>
    <row r="446" ht="22.5" customHeight="1">
      <c r="A446" s="251">
        <v>46142.604672326386</v>
      </c>
      <c r="B446" s="127" t="s">
        <v>16556</v>
      </c>
      <c r="C446" s="155"/>
      <c r="D446" s="127" t="s">
        <v>11286</v>
      </c>
      <c r="E446" s="252">
        <v>26478.0</v>
      </c>
      <c r="F446" s="127" t="s">
        <v>241</v>
      </c>
      <c r="G446" s="127" t="s">
        <v>16557</v>
      </c>
      <c r="H446" s="127" t="s">
        <v>16558</v>
      </c>
      <c r="I446" s="121" t="str">
        <f>VLOOKUP(CLEAN(F446),'4-1 World Bank Categories'!$B$4:$C$220,2,FALSE)</f>
        <v>High income</v>
      </c>
      <c r="J446" s="127" t="s">
        <v>2582</v>
      </c>
      <c r="K446" s="127" t="s">
        <v>14507</v>
      </c>
      <c r="L446" s="127" t="s">
        <v>14508</v>
      </c>
      <c r="M446" s="155"/>
      <c r="N446" s="155"/>
      <c r="O446" s="155"/>
      <c r="P446" s="127" t="s">
        <v>14509</v>
      </c>
      <c r="Q446" s="244" t="s">
        <v>14510</v>
      </c>
      <c r="R446" s="255" t="s">
        <v>14516</v>
      </c>
      <c r="S446" s="127" t="s">
        <v>16556</v>
      </c>
      <c r="T446" s="155"/>
      <c r="U446" s="127" t="s">
        <v>2582</v>
      </c>
      <c r="V446" s="155"/>
      <c r="W446" s="127"/>
    </row>
    <row r="447" ht="22.5" customHeight="1">
      <c r="A447" s="251">
        <v>46143.97278722222</v>
      </c>
      <c r="B447" s="127" t="s">
        <v>16562</v>
      </c>
      <c r="C447" s="155"/>
      <c r="D447" s="127" t="s">
        <v>11286</v>
      </c>
      <c r="E447" s="252">
        <v>37775.0</v>
      </c>
      <c r="F447" s="127" t="s">
        <v>4140</v>
      </c>
      <c r="G447" s="127" t="s">
        <v>16563</v>
      </c>
      <c r="H447" s="127" t="s">
        <v>13247</v>
      </c>
      <c r="I447" s="121" t="str">
        <f>VLOOKUP(CLEAN(F447),'4-1 World Bank Categories'!$B$4:$C$220,2,FALSE)</f>
        <v>Middle income</v>
      </c>
      <c r="J447" s="127" t="s">
        <v>10567</v>
      </c>
      <c r="K447" s="127" t="s">
        <v>14507</v>
      </c>
      <c r="L447" s="127" t="s">
        <v>14508</v>
      </c>
      <c r="M447" s="155"/>
      <c r="N447" s="155"/>
      <c r="O447" s="155"/>
      <c r="P447" s="127" t="s">
        <v>14509</v>
      </c>
      <c r="Q447" s="244" t="s">
        <v>14510</v>
      </c>
      <c r="R447" s="255" t="s">
        <v>7680</v>
      </c>
      <c r="S447" s="155"/>
      <c r="T447" s="155"/>
      <c r="U447" s="155"/>
      <c r="V447" s="155"/>
      <c r="W447" s="127"/>
    </row>
    <row r="448" ht="22.5" customHeight="1">
      <c r="A448" s="251">
        <v>46144.0858921412</v>
      </c>
      <c r="B448" s="127" t="s">
        <v>5507</v>
      </c>
      <c r="C448" s="155"/>
      <c r="D448" s="127" t="s">
        <v>11316</v>
      </c>
      <c r="E448" s="252">
        <v>29317.0</v>
      </c>
      <c r="F448" s="127" t="s">
        <v>14407</v>
      </c>
      <c r="G448" s="127" t="s">
        <v>16569</v>
      </c>
      <c r="H448" s="127" t="s">
        <v>16570</v>
      </c>
      <c r="I448" s="121" t="str">
        <f>VLOOKUP(CLEAN(F448),'4-1 World Bank Categories'!$B$4:$C$220,2,FALSE)</f>
        <v>Low income</v>
      </c>
      <c r="J448" s="127" t="s">
        <v>5509</v>
      </c>
      <c r="K448" s="127" t="s">
        <v>14507</v>
      </c>
      <c r="L448" s="127" t="s">
        <v>14508</v>
      </c>
      <c r="M448" s="155"/>
      <c r="N448" s="155"/>
      <c r="O448" s="155"/>
      <c r="P448" s="127" t="s">
        <v>14509</v>
      </c>
      <c r="Q448" s="244" t="s">
        <v>14510</v>
      </c>
      <c r="R448" s="255" t="s">
        <v>7680</v>
      </c>
      <c r="S448" s="155"/>
      <c r="T448" s="155"/>
      <c r="U448" s="155"/>
      <c r="V448" s="155"/>
      <c r="W448" s="127"/>
    </row>
    <row r="449" ht="22.5" customHeight="1">
      <c r="A449" s="251">
        <v>46144.60783815972</v>
      </c>
      <c r="B449" s="127" t="s">
        <v>16571</v>
      </c>
      <c r="C449" s="155"/>
      <c r="D449" s="127" t="s">
        <v>11316</v>
      </c>
      <c r="E449" s="252">
        <v>22228.0</v>
      </c>
      <c r="F449" s="127" t="s">
        <v>5052</v>
      </c>
      <c r="G449" s="127" t="s">
        <v>16572</v>
      </c>
      <c r="H449" s="127" t="s">
        <v>16573</v>
      </c>
      <c r="I449" s="121" t="str">
        <f>VLOOKUP(CLEAN(F449),'4-1 World Bank Categories'!$B$4:$C$220,2,FALSE)</f>
        <v>Middle income</v>
      </c>
      <c r="J449" s="127" t="s">
        <v>16574</v>
      </c>
      <c r="K449" s="127" t="s">
        <v>14507</v>
      </c>
      <c r="L449" s="257" t="s">
        <v>9241</v>
      </c>
      <c r="M449" s="155"/>
      <c r="N449" s="155"/>
      <c r="O449" s="155"/>
      <c r="P449" s="127" t="s">
        <v>14509</v>
      </c>
      <c r="Q449" s="244" t="s">
        <v>14510</v>
      </c>
      <c r="R449" s="255" t="s">
        <v>7680</v>
      </c>
      <c r="S449" s="127" t="s">
        <v>16575</v>
      </c>
      <c r="T449" s="155"/>
      <c r="U449" s="127" t="s">
        <v>5050</v>
      </c>
      <c r="V449" s="155"/>
      <c r="W449" s="127"/>
    </row>
    <row r="450" ht="22.5" customHeight="1">
      <c r="A450" s="251">
        <v>46146.84058430555</v>
      </c>
      <c r="B450" s="127" t="s">
        <v>16579</v>
      </c>
      <c r="C450" s="155"/>
      <c r="D450" s="127" t="s">
        <v>11316</v>
      </c>
      <c r="E450" s="252">
        <v>30379.0</v>
      </c>
      <c r="F450" s="127" t="s">
        <v>918</v>
      </c>
      <c r="G450" s="127" t="s">
        <v>16580</v>
      </c>
      <c r="H450" s="127" t="s">
        <v>16558</v>
      </c>
      <c r="I450" s="121" t="str">
        <f>VLOOKUP(CLEAN(F450),'4-1 World Bank Categories'!$B$4:$C$220,2,FALSE)</f>
        <v>Middle income</v>
      </c>
      <c r="J450" s="127" t="s">
        <v>16581</v>
      </c>
      <c r="K450" s="127" t="s">
        <v>14512</v>
      </c>
      <c r="L450" s="127" t="s">
        <v>14508</v>
      </c>
      <c r="M450" s="127" t="s">
        <v>16582</v>
      </c>
      <c r="N450" s="155"/>
      <c r="O450" s="155"/>
      <c r="P450" s="127" t="s">
        <v>14509</v>
      </c>
      <c r="Q450" s="316" t="s">
        <v>14510</v>
      </c>
      <c r="R450" s="255" t="s">
        <v>14516</v>
      </c>
      <c r="S450" s="263" t="s">
        <v>1587</v>
      </c>
      <c r="T450" s="264">
        <v>30394.0</v>
      </c>
      <c r="U450" s="263" t="s">
        <v>1589</v>
      </c>
      <c r="V450" s="317" t="s">
        <v>16583</v>
      </c>
      <c r="W450" s="318">
        <v>718594.0</v>
      </c>
    </row>
    <row r="451" ht="22.5" customHeight="1">
      <c r="A451" s="251">
        <v>46146.85728460648</v>
      </c>
      <c r="B451" s="127" t="s">
        <v>1593</v>
      </c>
      <c r="C451" s="155"/>
      <c r="D451" s="127" t="s">
        <v>11286</v>
      </c>
      <c r="E451" s="252">
        <v>31148.0</v>
      </c>
      <c r="F451" s="127" t="s">
        <v>918</v>
      </c>
      <c r="G451" s="127" t="s">
        <v>16584</v>
      </c>
      <c r="H451" s="127" t="s">
        <v>16585</v>
      </c>
      <c r="I451" s="121" t="str">
        <f>VLOOKUP(CLEAN(F451),'4-1 World Bank Categories'!$B$4:$C$220,2,FALSE)</f>
        <v>Middle income</v>
      </c>
      <c r="J451" s="127" t="s">
        <v>1595</v>
      </c>
      <c r="K451" s="127" t="s">
        <v>14512</v>
      </c>
      <c r="L451" s="127" t="s">
        <v>14508</v>
      </c>
      <c r="M451" s="127" t="s">
        <v>16586</v>
      </c>
      <c r="N451" s="155"/>
      <c r="O451" s="155"/>
      <c r="P451" s="127" t="s">
        <v>14509</v>
      </c>
      <c r="Q451" s="316" t="s">
        <v>14510</v>
      </c>
      <c r="R451" s="255" t="s">
        <v>14516</v>
      </c>
      <c r="S451" s="263" t="s">
        <v>1593</v>
      </c>
      <c r="T451" s="264">
        <v>31148.0</v>
      </c>
      <c r="U451" s="263" t="s">
        <v>1595</v>
      </c>
      <c r="V451" s="317" t="s">
        <v>16587</v>
      </c>
      <c r="W451" s="318">
        <v>718595.0</v>
      </c>
    </row>
    <row r="452" ht="22.5" customHeight="1">
      <c r="A452" s="319">
        <v>46146.86531405093</v>
      </c>
      <c r="B452" s="320" t="s">
        <v>16588</v>
      </c>
      <c r="C452" s="320"/>
      <c r="D452" s="320" t="s">
        <v>11286</v>
      </c>
      <c r="E452" s="321">
        <v>36614.0</v>
      </c>
      <c r="F452" s="320" t="s">
        <v>14408</v>
      </c>
      <c r="G452" s="320" t="s">
        <v>16589</v>
      </c>
      <c r="H452" s="320" t="s">
        <v>16590</v>
      </c>
      <c r="I452" s="121" t="str">
        <f>VLOOKUP(CLEAN(F452),'4-1 World Bank Categories'!$B$4:$C$220,2,FALSE)</f>
        <v>Middle income</v>
      </c>
      <c r="J452" s="320" t="s">
        <v>16591</v>
      </c>
      <c r="K452" s="320" t="s">
        <v>14507</v>
      </c>
      <c r="L452" s="320" t="s">
        <v>14508</v>
      </c>
      <c r="M452" s="320"/>
      <c r="N452" s="320"/>
      <c r="O452" s="320"/>
      <c r="P452" s="320" t="s">
        <v>14509</v>
      </c>
      <c r="Q452" s="322" t="s">
        <v>14510</v>
      </c>
      <c r="R452" s="148" t="s">
        <v>7680</v>
      </c>
      <c r="S452" s="323" t="s">
        <v>16592</v>
      </c>
      <c r="T452" s="324">
        <v>36614.0</v>
      </c>
      <c r="U452" s="323" t="s">
        <v>5906</v>
      </c>
      <c r="V452" s="325" t="s">
        <v>16593</v>
      </c>
      <c r="W452" s="326">
        <v>720300.0</v>
      </c>
    </row>
    <row r="453" ht="22.5" customHeight="1">
      <c r="A453" s="251">
        <v>46146.8973624537</v>
      </c>
      <c r="B453" s="127" t="s">
        <v>3256</v>
      </c>
      <c r="C453" s="155"/>
      <c r="D453" s="127" t="s">
        <v>11316</v>
      </c>
      <c r="E453" s="252">
        <v>34722.0</v>
      </c>
      <c r="F453" s="127" t="s">
        <v>14953</v>
      </c>
      <c r="G453" s="127" t="s">
        <v>14961</v>
      </c>
      <c r="H453" s="127" t="s">
        <v>15064</v>
      </c>
      <c r="I453" s="121" t="str">
        <f>VLOOKUP(CLEAN(F453),'4-1 World Bank Categories'!$B$4:$C$220,2,FALSE)</f>
        <v>Low income</v>
      </c>
      <c r="J453" s="127" t="s">
        <v>3258</v>
      </c>
      <c r="K453" s="127" t="s">
        <v>14507</v>
      </c>
      <c r="L453" s="127" t="s">
        <v>14508</v>
      </c>
      <c r="M453" s="155"/>
      <c r="N453" s="155"/>
      <c r="O453" s="155"/>
      <c r="P453" s="127" t="s">
        <v>14509</v>
      </c>
      <c r="Q453" s="316" t="s">
        <v>14510</v>
      </c>
      <c r="R453" s="255" t="s">
        <v>7680</v>
      </c>
      <c r="S453" s="263" t="s">
        <v>3256</v>
      </c>
      <c r="T453" s="264">
        <v>34722.0</v>
      </c>
      <c r="U453" s="263" t="s">
        <v>3258</v>
      </c>
      <c r="V453" s="317" t="s">
        <v>16594</v>
      </c>
      <c r="W453" s="318">
        <v>719403.0</v>
      </c>
    </row>
    <row r="454" ht="22.5" customHeight="1">
      <c r="A454" s="195">
        <v>46146.83314304399</v>
      </c>
      <c r="B454" s="196" t="s">
        <v>8244</v>
      </c>
      <c r="C454" s="197"/>
      <c r="D454" s="196" t="s">
        <v>11316</v>
      </c>
      <c r="E454" s="198">
        <v>34242.0</v>
      </c>
      <c r="F454" s="196" t="s">
        <v>4109</v>
      </c>
      <c r="G454" s="196" t="s">
        <v>16601</v>
      </c>
      <c r="H454" s="196" t="s">
        <v>12193</v>
      </c>
      <c r="I454" s="196" t="s">
        <v>16602</v>
      </c>
      <c r="J454" s="196" t="s">
        <v>8246</v>
      </c>
      <c r="K454" s="196" t="s">
        <v>14512</v>
      </c>
      <c r="L454" s="196" t="s">
        <v>14508</v>
      </c>
      <c r="M454" s="196" t="s">
        <v>678</v>
      </c>
      <c r="N454" s="196"/>
      <c r="O454" s="197"/>
      <c r="P454" s="197"/>
      <c r="Q454" s="322" t="s">
        <v>14510</v>
      </c>
      <c r="R454" s="255" t="s">
        <v>7680</v>
      </c>
      <c r="S454" s="263" t="s">
        <v>8244</v>
      </c>
      <c r="T454" s="264">
        <v>34242.0</v>
      </c>
      <c r="U454" s="332" t="s">
        <v>8246</v>
      </c>
      <c r="V454" s="333" t="s">
        <v>16603</v>
      </c>
      <c r="W454" s="318">
        <v>721996.0</v>
      </c>
    </row>
    <row r="455" ht="22.5" customHeight="1">
      <c r="A455" s="251">
        <v>46147.11767743056</v>
      </c>
      <c r="B455" s="127" t="s">
        <v>16604</v>
      </c>
      <c r="C455" s="155"/>
      <c r="D455" s="127" t="s">
        <v>11286</v>
      </c>
      <c r="E455" s="252">
        <v>30038.0</v>
      </c>
      <c r="F455" s="127" t="s">
        <v>132</v>
      </c>
      <c r="G455" s="127" t="s">
        <v>14905</v>
      </c>
      <c r="H455" s="127" t="s">
        <v>562</v>
      </c>
      <c r="I455" s="121" t="str">
        <f>VLOOKUP(CLEAN(F455),'4-1 World Bank Categories'!$B$4:$C$220,2,FALSE)</f>
        <v>Middle income</v>
      </c>
      <c r="J455" s="127" t="s">
        <v>8351</v>
      </c>
      <c r="K455" s="127" t="s">
        <v>14512</v>
      </c>
      <c r="L455" s="127" t="s">
        <v>14508</v>
      </c>
      <c r="M455" s="155"/>
      <c r="N455" s="155"/>
      <c r="O455" s="155"/>
      <c r="P455" s="127" t="s">
        <v>14509</v>
      </c>
      <c r="Q455" s="316" t="s">
        <v>14510</v>
      </c>
      <c r="R455" s="255" t="s">
        <v>7680</v>
      </c>
      <c r="S455" s="263" t="s">
        <v>8349</v>
      </c>
      <c r="T455" s="264">
        <v>30038.0</v>
      </c>
      <c r="U455" s="263" t="s">
        <v>8351</v>
      </c>
      <c r="V455" s="317" t="s">
        <v>16605</v>
      </c>
      <c r="W455" s="318">
        <v>722094.0</v>
      </c>
    </row>
    <row r="456" ht="22.5" customHeight="1">
      <c r="A456" s="251">
        <v>46147.24168155092</v>
      </c>
      <c r="B456" s="127" t="s">
        <v>1446</v>
      </c>
      <c r="C456" s="155"/>
      <c r="D456" s="127" t="s">
        <v>11316</v>
      </c>
      <c r="E456" s="252">
        <v>25840.0</v>
      </c>
      <c r="F456" s="127" t="s">
        <v>10109</v>
      </c>
      <c r="G456" s="127" t="s">
        <v>389</v>
      </c>
      <c r="H456" s="127" t="s">
        <v>389</v>
      </c>
      <c r="I456" s="121" t="str">
        <f>VLOOKUP(CLEAN(F456),'4-1 World Bank Categories'!$B$4:$C$220,2,FALSE)</f>
        <v>Middle income</v>
      </c>
      <c r="J456" s="127" t="s">
        <v>1448</v>
      </c>
      <c r="K456" s="127" t="s">
        <v>14507</v>
      </c>
      <c r="L456" s="127" t="s">
        <v>14592</v>
      </c>
      <c r="M456" s="127" t="s">
        <v>16613</v>
      </c>
      <c r="N456" s="155"/>
      <c r="O456" s="155"/>
      <c r="P456" s="127" t="s">
        <v>14509</v>
      </c>
      <c r="Q456" s="316" t="s">
        <v>14510</v>
      </c>
      <c r="R456" s="255" t="s">
        <v>7680</v>
      </c>
      <c r="S456" s="263" t="s">
        <v>1446</v>
      </c>
      <c r="T456" s="264">
        <v>25840.0</v>
      </c>
      <c r="U456" s="263" t="s">
        <v>1448</v>
      </c>
      <c r="V456" s="317" t="s">
        <v>16614</v>
      </c>
      <c r="W456" s="318">
        <v>718539.0</v>
      </c>
    </row>
    <row r="457" ht="22.5" customHeight="1">
      <c r="A457" s="251">
        <v>46147.24335373843</v>
      </c>
      <c r="B457" s="127" t="s">
        <v>16615</v>
      </c>
      <c r="C457" s="155"/>
      <c r="D457" s="127" t="s">
        <v>11286</v>
      </c>
      <c r="E457" s="252">
        <v>32847.0</v>
      </c>
      <c r="F457" s="127" t="s">
        <v>192</v>
      </c>
      <c r="G457" s="127" t="s">
        <v>16616</v>
      </c>
      <c r="H457" s="127" t="s">
        <v>16617</v>
      </c>
      <c r="I457" s="121" t="str">
        <f>VLOOKUP(CLEAN(F457),'4-1 World Bank Categories'!$B$4:$C$220,2,FALSE)</f>
        <v>Middle income</v>
      </c>
      <c r="J457" s="127" t="s">
        <v>1005</v>
      </c>
      <c r="K457" s="127" t="s">
        <v>14507</v>
      </c>
      <c r="L457" s="127" t="s">
        <v>14508</v>
      </c>
      <c r="M457" s="155"/>
      <c r="N457" s="155"/>
      <c r="O457" s="155"/>
      <c r="P457" s="127" t="s">
        <v>14509</v>
      </c>
      <c r="Q457" s="316" t="s">
        <v>14510</v>
      </c>
      <c r="R457" s="255" t="s">
        <v>14516</v>
      </c>
      <c r="S457" s="263" t="s">
        <v>1003</v>
      </c>
      <c r="T457" s="264">
        <v>32847.0</v>
      </c>
      <c r="U457" s="263" t="s">
        <v>1005</v>
      </c>
      <c r="V457" s="317" t="s">
        <v>16618</v>
      </c>
      <c r="W457" s="318">
        <v>717398.0</v>
      </c>
    </row>
    <row r="458" ht="22.5" customHeight="1">
      <c r="A458" s="251">
        <v>46147.30077462963</v>
      </c>
      <c r="B458" s="127" t="s">
        <v>4978</v>
      </c>
      <c r="C458" s="155"/>
      <c r="D458" s="127" t="s">
        <v>11316</v>
      </c>
      <c r="E458" s="252">
        <v>19426.0</v>
      </c>
      <c r="F458" s="127" t="s">
        <v>2886</v>
      </c>
      <c r="G458" s="127" t="s">
        <v>15614</v>
      </c>
      <c r="H458" s="127" t="s">
        <v>16619</v>
      </c>
      <c r="I458" s="121" t="str">
        <f>VLOOKUP(CLEAN(F458),'4-1 World Bank Categories'!$B$4:$C$220,2,FALSE)</f>
        <v>Middle income</v>
      </c>
      <c r="J458" s="127" t="s">
        <v>4980</v>
      </c>
      <c r="K458" s="127" t="s">
        <v>14512</v>
      </c>
      <c r="L458" s="127" t="s">
        <v>14592</v>
      </c>
      <c r="M458" s="127" t="s">
        <v>16620</v>
      </c>
      <c r="N458" s="155"/>
      <c r="O458" s="155"/>
      <c r="P458" s="127" t="s">
        <v>14509</v>
      </c>
      <c r="Q458" s="316" t="s">
        <v>14510</v>
      </c>
      <c r="R458" s="255" t="s">
        <v>7680</v>
      </c>
      <c r="S458" s="263" t="s">
        <v>4978</v>
      </c>
      <c r="T458" s="264">
        <v>19426.0</v>
      </c>
      <c r="U458" s="263" t="s">
        <v>4980</v>
      </c>
      <c r="V458" s="317" t="s">
        <v>16621</v>
      </c>
      <c r="W458" s="318">
        <v>720070.0</v>
      </c>
    </row>
    <row r="459" ht="22.5" customHeight="1">
      <c r="A459" s="251">
        <v>46147.67404640046</v>
      </c>
      <c r="B459" s="127" t="s">
        <v>16624</v>
      </c>
      <c r="C459" s="127" t="s">
        <v>16625</v>
      </c>
      <c r="D459" s="127" t="s">
        <v>11316</v>
      </c>
      <c r="E459" s="252">
        <v>38579.0</v>
      </c>
      <c r="F459" s="127" t="s">
        <v>314</v>
      </c>
      <c r="G459" s="127" t="s">
        <v>16626</v>
      </c>
      <c r="H459" s="127" t="s">
        <v>11682</v>
      </c>
      <c r="I459" s="121" t="str">
        <f>VLOOKUP(CLEAN(F459),'4-1 World Bank Categories'!$B$4:$C$220,2,FALSE)</f>
        <v>Middle income</v>
      </c>
      <c r="J459" s="127" t="s">
        <v>2723</v>
      </c>
      <c r="K459" s="127" t="s">
        <v>14507</v>
      </c>
      <c r="L459" s="127" t="s">
        <v>14508</v>
      </c>
      <c r="M459" s="155"/>
      <c r="N459" s="155"/>
      <c r="O459" s="155"/>
      <c r="P459" s="127" t="s">
        <v>14509</v>
      </c>
      <c r="Q459" s="316" t="s">
        <v>14510</v>
      </c>
      <c r="R459" s="255" t="s">
        <v>7680</v>
      </c>
      <c r="S459" s="263" t="s">
        <v>2721</v>
      </c>
      <c r="T459" s="264">
        <v>38579.0</v>
      </c>
      <c r="U459" s="263" t="s">
        <v>2723</v>
      </c>
      <c r="V459" s="317" t="s">
        <v>16627</v>
      </c>
      <c r="W459" s="318">
        <v>719187.0</v>
      </c>
    </row>
    <row r="460" ht="22.5" customHeight="1">
      <c r="A460" s="251">
        <v>46147.88450259259</v>
      </c>
      <c r="B460" s="127" t="s">
        <v>16628</v>
      </c>
      <c r="C460" s="155"/>
      <c r="D460" s="127" t="s">
        <v>11286</v>
      </c>
      <c r="E460" s="252">
        <v>26129.0</v>
      </c>
      <c r="F460" s="127" t="s">
        <v>918</v>
      </c>
      <c r="G460" s="127" t="s">
        <v>16629</v>
      </c>
      <c r="H460" s="127" t="s">
        <v>16630</v>
      </c>
      <c r="I460" s="121" t="str">
        <f>VLOOKUP(CLEAN(F460),'4-1 World Bank Categories'!$B$4:$C$220,2,FALSE)</f>
        <v>Middle income</v>
      </c>
      <c r="J460" s="127" t="s">
        <v>4890</v>
      </c>
      <c r="K460" s="127" t="s">
        <v>14507</v>
      </c>
      <c r="L460" s="127" t="s">
        <v>14508</v>
      </c>
      <c r="M460" s="127" t="s">
        <v>4893</v>
      </c>
      <c r="N460" s="155"/>
      <c r="O460" s="155"/>
      <c r="P460" s="127" t="s">
        <v>14509</v>
      </c>
      <c r="Q460" s="316" t="s">
        <v>14510</v>
      </c>
      <c r="R460" s="255" t="s">
        <v>14516</v>
      </c>
      <c r="S460" s="263" t="s">
        <v>4888</v>
      </c>
      <c r="T460" s="264">
        <v>26129.0</v>
      </c>
      <c r="U460" s="263" t="s">
        <v>4890</v>
      </c>
      <c r="V460" s="317" t="s">
        <v>16631</v>
      </c>
      <c r="W460" s="318">
        <v>720053.0</v>
      </c>
    </row>
    <row r="461" ht="22.5" customHeight="1">
      <c r="A461" s="251">
        <v>46148.01201936342</v>
      </c>
      <c r="B461" s="127" t="s">
        <v>16632</v>
      </c>
      <c r="C461" s="127" t="s">
        <v>16633</v>
      </c>
      <c r="D461" s="127" t="s">
        <v>11316</v>
      </c>
      <c r="E461" s="252">
        <v>46147.0</v>
      </c>
      <c r="F461" s="127" t="s">
        <v>192</v>
      </c>
      <c r="G461" s="127" t="s">
        <v>16634</v>
      </c>
      <c r="H461" s="127" t="s">
        <v>16635</v>
      </c>
      <c r="I461" s="121" t="str">
        <f>VLOOKUP(CLEAN(F461),'4-1 World Bank Categories'!$B$4:$C$220,2,FALSE)</f>
        <v>Middle income</v>
      </c>
      <c r="J461" s="127" t="s">
        <v>537</v>
      </c>
      <c r="K461" s="127" t="s">
        <v>14507</v>
      </c>
      <c r="L461" s="127" t="s">
        <v>14508</v>
      </c>
      <c r="M461" s="155"/>
      <c r="N461" s="155"/>
      <c r="O461" s="155"/>
      <c r="P461" s="127" t="s">
        <v>14509</v>
      </c>
      <c r="Q461" s="316" t="s">
        <v>14510</v>
      </c>
      <c r="R461" s="255" t="s">
        <v>7680</v>
      </c>
      <c r="S461" s="263" t="s">
        <v>535</v>
      </c>
      <c r="T461" s="264">
        <v>36457.0</v>
      </c>
      <c r="U461" s="263" t="s">
        <v>537</v>
      </c>
      <c r="V461" s="317" t="s">
        <v>16636</v>
      </c>
      <c r="W461" s="318">
        <v>717288.0</v>
      </c>
    </row>
    <row r="462" ht="22.5" customHeight="1">
      <c r="A462" s="251">
        <v>46148.34657127315</v>
      </c>
      <c r="B462" s="127" t="s">
        <v>16637</v>
      </c>
      <c r="C462" s="155"/>
      <c r="D462" s="127" t="s">
        <v>11316</v>
      </c>
      <c r="E462" s="252">
        <v>28186.0</v>
      </c>
      <c r="F462" s="127" t="s">
        <v>918</v>
      </c>
      <c r="G462" s="127" t="s">
        <v>16638</v>
      </c>
      <c r="H462" s="127" t="s">
        <v>16639</v>
      </c>
      <c r="I462" s="121" t="str">
        <f>VLOOKUP(CLEAN(F462),'4-1 World Bank Categories'!$B$4:$C$220,2,FALSE)</f>
        <v>Middle income</v>
      </c>
      <c r="J462" s="127" t="s">
        <v>4177</v>
      </c>
      <c r="K462" s="127" t="s">
        <v>14512</v>
      </c>
      <c r="L462" s="127" t="s">
        <v>14508</v>
      </c>
      <c r="M462" s="155"/>
      <c r="N462" s="155"/>
      <c r="O462" s="155"/>
      <c r="P462" s="127" t="s">
        <v>14509</v>
      </c>
      <c r="Q462" s="316" t="s">
        <v>14510</v>
      </c>
      <c r="R462" s="255" t="s">
        <v>14516</v>
      </c>
      <c r="S462" s="263" t="s">
        <v>4176</v>
      </c>
      <c r="T462" s="264">
        <v>28186.0</v>
      </c>
      <c r="U462" s="263" t="s">
        <v>4177</v>
      </c>
      <c r="V462" s="317" t="s">
        <v>16640</v>
      </c>
      <c r="W462" s="318">
        <v>719739.0</v>
      </c>
    </row>
    <row r="463" ht="22.5" customHeight="1">
      <c r="A463" s="251">
        <v>46148.482345185184</v>
      </c>
      <c r="B463" s="127" t="s">
        <v>16641</v>
      </c>
      <c r="C463" s="127" t="s">
        <v>16642</v>
      </c>
      <c r="D463" s="127" t="s">
        <v>11286</v>
      </c>
      <c r="E463" s="252">
        <v>28629.0</v>
      </c>
      <c r="F463" s="127" t="s">
        <v>3616</v>
      </c>
      <c r="G463" s="127" t="s">
        <v>16643</v>
      </c>
      <c r="H463" s="127" t="s">
        <v>16644</v>
      </c>
      <c r="I463" s="121" t="str">
        <f>VLOOKUP(CLEAN(F463),'4-1 World Bank Categories'!$B$4:$C$220,2,FALSE)</f>
        <v>Middle income</v>
      </c>
      <c r="J463" s="127" t="s">
        <v>16645</v>
      </c>
      <c r="K463" s="127" t="s">
        <v>14507</v>
      </c>
      <c r="L463" s="127" t="s">
        <v>14508</v>
      </c>
      <c r="M463" s="127" t="s">
        <v>16646</v>
      </c>
      <c r="N463" s="155"/>
      <c r="O463" s="155"/>
      <c r="P463" s="127" t="s">
        <v>14509</v>
      </c>
      <c r="Q463" s="316" t="s">
        <v>14510</v>
      </c>
      <c r="R463" s="255" t="s">
        <v>7680</v>
      </c>
      <c r="S463" s="263" t="s">
        <v>8357</v>
      </c>
      <c r="T463" s="264">
        <v>28629.0</v>
      </c>
      <c r="U463" s="263" t="s">
        <v>8359</v>
      </c>
      <c r="V463" s="317" t="s">
        <v>16647</v>
      </c>
      <c r="W463" s="318">
        <v>722097.0</v>
      </c>
    </row>
    <row r="464" ht="22.5" customHeight="1">
      <c r="A464" s="251">
        <v>46148.528981192125</v>
      </c>
      <c r="B464" s="127" t="s">
        <v>333</v>
      </c>
      <c r="C464" s="155"/>
      <c r="D464" s="127" t="s">
        <v>11316</v>
      </c>
      <c r="E464" s="252">
        <v>37547.0</v>
      </c>
      <c r="F464" s="127" t="s">
        <v>272</v>
      </c>
      <c r="G464" s="127" t="s">
        <v>16648</v>
      </c>
      <c r="H464" s="127" t="s">
        <v>16649</v>
      </c>
      <c r="I464" s="121" t="str">
        <f>VLOOKUP(CLEAN(F464),'4-1 World Bank Categories'!$B$4:$C$220,2,FALSE)</f>
        <v>Low income</v>
      </c>
      <c r="J464" s="127" t="s">
        <v>335</v>
      </c>
      <c r="K464" s="127" t="s">
        <v>14507</v>
      </c>
      <c r="L464" s="127" t="s">
        <v>14508</v>
      </c>
      <c r="M464" s="155"/>
      <c r="N464" s="155"/>
      <c r="O464" s="155"/>
      <c r="P464" s="127" t="s">
        <v>14509</v>
      </c>
      <c r="Q464" s="316" t="s">
        <v>14510</v>
      </c>
      <c r="R464" s="255" t="s">
        <v>7680</v>
      </c>
      <c r="S464" s="263" t="s">
        <v>333</v>
      </c>
      <c r="T464" s="264">
        <v>37182.0</v>
      </c>
      <c r="U464" s="263" t="s">
        <v>335</v>
      </c>
      <c r="V464" s="317" t="s">
        <v>16650</v>
      </c>
      <c r="W464" s="318">
        <v>717161.0</v>
      </c>
    </row>
    <row r="465" ht="22.5" customHeight="1">
      <c r="A465" s="258">
        <v>46148.53426140046</v>
      </c>
      <c r="B465" s="122" t="s">
        <v>16651</v>
      </c>
      <c r="C465" s="122"/>
      <c r="D465" s="122" t="s">
        <v>11286</v>
      </c>
      <c r="E465" s="259">
        <v>31038.0</v>
      </c>
      <c r="F465" s="122" t="s">
        <v>132</v>
      </c>
      <c r="G465" s="122" t="s">
        <v>16652</v>
      </c>
      <c r="H465" s="122" t="s">
        <v>16653</v>
      </c>
      <c r="I465" s="121" t="str">
        <f>VLOOKUP(CLEAN(F465),'4-1 World Bank Categories'!$B$4:$C$220,2,FALSE)</f>
        <v>Middle income</v>
      </c>
      <c r="J465" s="122" t="s">
        <v>1151</v>
      </c>
      <c r="K465" s="122" t="s">
        <v>14512</v>
      </c>
      <c r="L465" s="122" t="s">
        <v>14592</v>
      </c>
      <c r="M465" s="122"/>
      <c r="N465" s="122"/>
      <c r="O465" s="122"/>
      <c r="P465" s="122" t="s">
        <v>14509</v>
      </c>
      <c r="Q465" s="322" t="s">
        <v>14510</v>
      </c>
      <c r="R465" s="148" t="s">
        <v>7680</v>
      </c>
      <c r="S465" s="148" t="s">
        <v>1149</v>
      </c>
      <c r="T465" s="335">
        <v>31038.0</v>
      </c>
      <c r="U465" s="148" t="s">
        <v>1151</v>
      </c>
      <c r="V465" s="336" t="s">
        <v>16654</v>
      </c>
      <c r="W465" s="337">
        <v>717435.0</v>
      </c>
    </row>
    <row r="466" ht="22.5" customHeight="1">
      <c r="A466" s="251">
        <v>46148.63644761574</v>
      </c>
      <c r="B466" s="127" t="s">
        <v>10801</v>
      </c>
      <c r="C466" s="155"/>
      <c r="D466" s="127" t="s">
        <v>11316</v>
      </c>
      <c r="E466" s="252">
        <v>24412.0</v>
      </c>
      <c r="F466" s="127" t="s">
        <v>10804</v>
      </c>
      <c r="G466" s="127" t="s">
        <v>16655</v>
      </c>
      <c r="H466" s="127" t="s">
        <v>16656</v>
      </c>
      <c r="I466" s="121" t="str">
        <f>VLOOKUP(CLEAN(F466),'4-1 World Bank Categories'!$B$4:$C$220,2,FALSE)</f>
        <v>Middle income</v>
      </c>
      <c r="J466" s="127" t="s">
        <v>10803</v>
      </c>
      <c r="K466" s="127" t="s">
        <v>14507</v>
      </c>
      <c r="L466" s="127" t="s">
        <v>14508</v>
      </c>
      <c r="M466" s="127" t="s">
        <v>16657</v>
      </c>
      <c r="N466" s="155"/>
      <c r="O466" s="155"/>
      <c r="P466" s="127" t="s">
        <v>14509</v>
      </c>
      <c r="Q466" s="316" t="s">
        <v>14510</v>
      </c>
      <c r="R466" s="255" t="s">
        <v>7680</v>
      </c>
      <c r="S466" s="263" t="s">
        <v>16658</v>
      </c>
      <c r="T466" s="264">
        <v>24412.0</v>
      </c>
      <c r="U466" s="263" t="s">
        <v>10803</v>
      </c>
      <c r="V466" s="317" t="s">
        <v>16659</v>
      </c>
      <c r="W466" s="318">
        <v>723769.0</v>
      </c>
    </row>
    <row r="467" ht="22.5" customHeight="1">
      <c r="A467" s="251">
        <v>46148.64191423611</v>
      </c>
      <c r="B467" s="127" t="s">
        <v>4136</v>
      </c>
      <c r="C467" s="155"/>
      <c r="D467" s="127" t="s">
        <v>11286</v>
      </c>
      <c r="E467" s="252">
        <v>35565.0</v>
      </c>
      <c r="F467" s="127" t="s">
        <v>4140</v>
      </c>
      <c r="G467" s="127" t="s">
        <v>16660</v>
      </c>
      <c r="H467" s="127" t="s">
        <v>11479</v>
      </c>
      <c r="I467" s="121" t="str">
        <f>VLOOKUP(CLEAN(F467),'4-1 World Bank Categories'!$B$4:$C$220,2,FALSE)</f>
        <v>Middle income</v>
      </c>
      <c r="J467" s="127" t="s">
        <v>4138</v>
      </c>
      <c r="K467" s="127" t="s">
        <v>14512</v>
      </c>
      <c r="L467" s="127" t="s">
        <v>14508</v>
      </c>
      <c r="M467" s="155"/>
      <c r="N467" s="155"/>
      <c r="O467" s="155"/>
      <c r="P467" s="127" t="s">
        <v>14509</v>
      </c>
      <c r="Q467" s="316" t="s">
        <v>14510</v>
      </c>
      <c r="R467" s="255" t="s">
        <v>7680</v>
      </c>
      <c r="S467" s="263" t="s">
        <v>16661</v>
      </c>
      <c r="T467" s="264">
        <v>35565.0</v>
      </c>
      <c r="U467" s="263" t="s">
        <v>4138</v>
      </c>
      <c r="V467" s="317" t="s">
        <v>16662</v>
      </c>
      <c r="W467" s="318">
        <v>719722.0</v>
      </c>
    </row>
    <row r="468" ht="22.5" customHeight="1">
      <c r="A468" s="251">
        <v>46148.6840840625</v>
      </c>
      <c r="B468" s="127" t="s">
        <v>16663</v>
      </c>
      <c r="C468" s="155"/>
      <c r="D468" s="127" t="s">
        <v>11286</v>
      </c>
      <c r="E468" s="252">
        <v>38887.0</v>
      </c>
      <c r="F468" s="127" t="s">
        <v>4081</v>
      </c>
      <c r="G468" s="127" t="s">
        <v>16664</v>
      </c>
      <c r="H468" s="127" t="s">
        <v>16665</v>
      </c>
      <c r="I468" s="121" t="str">
        <f>VLOOKUP(CLEAN(F468),'4-1 World Bank Categories'!$B$4:$C$220,2,FALSE)</f>
        <v>High income</v>
      </c>
      <c r="J468" s="127" t="s">
        <v>16666</v>
      </c>
      <c r="K468" s="127" t="s">
        <v>14507</v>
      </c>
      <c r="L468" s="127" t="s">
        <v>14508</v>
      </c>
      <c r="M468" s="127" t="s">
        <v>16667</v>
      </c>
      <c r="N468" s="155"/>
      <c r="O468" s="155"/>
      <c r="P468" s="127" t="s">
        <v>14509</v>
      </c>
      <c r="Q468" s="316" t="s">
        <v>14510</v>
      </c>
      <c r="R468" s="255" t="s">
        <v>14516</v>
      </c>
      <c r="S468" s="263" t="s">
        <v>16663</v>
      </c>
      <c r="T468" s="264">
        <v>38887.0</v>
      </c>
      <c r="U468" s="263" t="s">
        <v>8607</v>
      </c>
      <c r="V468" s="317" t="s">
        <v>16668</v>
      </c>
      <c r="W468" s="318">
        <v>722162.0</v>
      </c>
    </row>
    <row r="469" ht="22.5" customHeight="1">
      <c r="A469" s="251">
        <v>46148.72436790509</v>
      </c>
      <c r="B469" s="127" t="s">
        <v>16669</v>
      </c>
      <c r="C469" s="127" t="s">
        <v>16670</v>
      </c>
      <c r="D469" s="127" t="s">
        <v>11316</v>
      </c>
      <c r="E469" s="252">
        <v>33504.0</v>
      </c>
      <c r="F469" s="127" t="s">
        <v>405</v>
      </c>
      <c r="G469" s="127" t="s">
        <v>16671</v>
      </c>
      <c r="H469" s="127" t="s">
        <v>15057</v>
      </c>
      <c r="I469" s="121" t="str">
        <f>VLOOKUP(CLEAN(F469),'4-1 World Bank Categories'!$B$4:$C$220,2,FALSE)</f>
        <v>Low income</v>
      </c>
      <c r="J469" s="127" t="s">
        <v>404</v>
      </c>
      <c r="K469" s="127" t="s">
        <v>14507</v>
      </c>
      <c r="L469" s="127" t="s">
        <v>14508</v>
      </c>
      <c r="M469" s="155"/>
      <c r="N469" s="155"/>
      <c r="O469" s="155"/>
      <c r="P469" s="127" t="s">
        <v>14509</v>
      </c>
      <c r="Q469" s="316" t="s">
        <v>14510</v>
      </c>
      <c r="R469" s="255" t="s">
        <v>7680</v>
      </c>
      <c r="S469" s="263" t="s">
        <v>402</v>
      </c>
      <c r="T469" s="264">
        <v>33504.0</v>
      </c>
      <c r="U469" s="263" t="s">
        <v>404</v>
      </c>
      <c r="V469" s="317" t="s">
        <v>16672</v>
      </c>
      <c r="W469" s="318">
        <v>717234.0</v>
      </c>
    </row>
    <row r="470" ht="22.5" customHeight="1">
      <c r="A470" s="251">
        <v>46148.79061144676</v>
      </c>
      <c r="B470" s="127" t="s">
        <v>14850</v>
      </c>
      <c r="C470" s="155"/>
      <c r="D470" s="127" t="s">
        <v>11316</v>
      </c>
      <c r="E470" s="252">
        <v>35236.0</v>
      </c>
      <c r="F470" s="127" t="s">
        <v>272</v>
      </c>
      <c r="G470" s="127" t="s">
        <v>16673</v>
      </c>
      <c r="H470" s="127" t="s">
        <v>16674</v>
      </c>
      <c r="I470" s="121" t="str">
        <f>VLOOKUP(CLEAN(F470),'4-1 World Bank Categories'!$B$4:$C$220,2,FALSE)</f>
        <v>Low income</v>
      </c>
      <c r="J470" s="127" t="s">
        <v>2775</v>
      </c>
      <c r="K470" s="127" t="s">
        <v>14507</v>
      </c>
      <c r="L470" s="127" t="s">
        <v>14508</v>
      </c>
      <c r="M470" s="155"/>
      <c r="N470" s="155"/>
      <c r="O470" s="155"/>
      <c r="P470" s="127" t="s">
        <v>14509</v>
      </c>
      <c r="Q470" s="316" t="s">
        <v>14510</v>
      </c>
      <c r="R470" s="255" t="s">
        <v>7680</v>
      </c>
      <c r="S470" s="263" t="s">
        <v>2773</v>
      </c>
      <c r="T470" s="264">
        <v>35236.0</v>
      </c>
      <c r="U470" s="263" t="s">
        <v>2775</v>
      </c>
      <c r="V470" s="317" t="s">
        <v>16675</v>
      </c>
      <c r="W470" s="318">
        <v>719217.0</v>
      </c>
    </row>
    <row r="471" ht="22.5" customHeight="1">
      <c r="A471" s="251">
        <v>46148.82219400463</v>
      </c>
      <c r="B471" s="127" t="s">
        <v>2386</v>
      </c>
      <c r="C471" s="127" t="s">
        <v>2386</v>
      </c>
      <c r="D471" s="127" t="s">
        <v>11286</v>
      </c>
      <c r="E471" s="252">
        <v>35691.0</v>
      </c>
      <c r="F471" s="127" t="s">
        <v>272</v>
      </c>
      <c r="G471" s="127" t="s">
        <v>16677</v>
      </c>
      <c r="H471" s="127" t="s">
        <v>15844</v>
      </c>
      <c r="I471" s="121" t="str">
        <f>VLOOKUP(CLEAN(F471),'4-1 World Bank Categories'!$B$4:$C$220,2,FALSE)</f>
        <v>Low income</v>
      </c>
      <c r="J471" s="127" t="s">
        <v>14032</v>
      </c>
      <c r="K471" s="127" t="s">
        <v>14507</v>
      </c>
      <c r="L471" s="127" t="s">
        <v>14508</v>
      </c>
      <c r="M471" s="155"/>
      <c r="N471" s="155"/>
      <c r="O471" s="155"/>
      <c r="P471" s="127" t="s">
        <v>14509</v>
      </c>
      <c r="Q471" s="316" t="s">
        <v>14510</v>
      </c>
      <c r="R471" s="255" t="s">
        <v>7680</v>
      </c>
      <c r="S471" s="263" t="s">
        <v>15842</v>
      </c>
      <c r="T471" s="264">
        <v>35691.0</v>
      </c>
      <c r="U471" s="263" t="s">
        <v>2388</v>
      </c>
      <c r="V471" s="317" t="s">
        <v>16678</v>
      </c>
      <c r="W471" s="318">
        <v>718993.0</v>
      </c>
    </row>
    <row r="472" ht="22.5" customHeight="1">
      <c r="A472" s="251">
        <v>46148.861709571764</v>
      </c>
      <c r="B472" s="127" t="s">
        <v>16679</v>
      </c>
      <c r="C472" s="127" t="s">
        <v>1576</v>
      </c>
      <c r="D472" s="127" t="s">
        <v>11316</v>
      </c>
      <c r="E472" s="252">
        <v>29338.0</v>
      </c>
      <c r="F472" s="127" t="s">
        <v>14407</v>
      </c>
      <c r="G472" s="127" t="s">
        <v>266</v>
      </c>
      <c r="H472" s="127" t="s">
        <v>16680</v>
      </c>
      <c r="I472" s="121" t="str">
        <f>VLOOKUP(CLEAN(F472),'4-1 World Bank Categories'!$B$4:$C$220,2,FALSE)</f>
        <v>Low income</v>
      </c>
      <c r="J472" s="127" t="s">
        <v>1578</v>
      </c>
      <c r="K472" s="127" t="s">
        <v>14512</v>
      </c>
      <c r="L472" s="257" t="s">
        <v>9241</v>
      </c>
      <c r="M472" s="155"/>
      <c r="N472" s="155"/>
      <c r="O472" s="155"/>
      <c r="P472" s="127" t="s">
        <v>14509</v>
      </c>
      <c r="Q472" s="316" t="s">
        <v>14510</v>
      </c>
      <c r="R472" s="255" t="s">
        <v>7680</v>
      </c>
      <c r="S472" s="263" t="s">
        <v>16681</v>
      </c>
      <c r="T472" s="264">
        <v>29338.0</v>
      </c>
      <c r="U472" s="263" t="s">
        <v>1578</v>
      </c>
      <c r="V472" s="317" t="s">
        <v>16682</v>
      </c>
      <c r="W472" s="318">
        <v>718592.0</v>
      </c>
    </row>
    <row r="473" ht="22.5" customHeight="1">
      <c r="A473" s="251">
        <v>46148.88239587963</v>
      </c>
      <c r="B473" s="127" t="s">
        <v>16683</v>
      </c>
      <c r="C473" s="127" t="s">
        <v>16684</v>
      </c>
      <c r="D473" s="127" t="s">
        <v>11286</v>
      </c>
      <c r="E473" s="252">
        <v>33868.0</v>
      </c>
      <c r="F473" s="127" t="s">
        <v>675</v>
      </c>
      <c r="G473" s="127" t="s">
        <v>16685</v>
      </c>
      <c r="H473" s="127" t="s">
        <v>16686</v>
      </c>
      <c r="I473" s="121" t="str">
        <f>VLOOKUP(CLEAN(F473),'4-1 World Bank Categories'!$B$4:$C$220,2,FALSE)</f>
        <v>Low income</v>
      </c>
      <c r="J473" s="127" t="s">
        <v>3861</v>
      </c>
      <c r="K473" s="127" t="s">
        <v>14507</v>
      </c>
      <c r="L473" s="127" t="s">
        <v>14508</v>
      </c>
      <c r="M473" s="155"/>
      <c r="N473" s="155"/>
      <c r="O473" s="155"/>
      <c r="P473" s="127" t="s">
        <v>14509</v>
      </c>
      <c r="Q473" s="316" t="s">
        <v>14510</v>
      </c>
      <c r="R473" s="255" t="s">
        <v>7680</v>
      </c>
      <c r="S473" s="263" t="s">
        <v>3859</v>
      </c>
      <c r="T473" s="264">
        <v>33868.0</v>
      </c>
      <c r="U473" s="263" t="s">
        <v>3861</v>
      </c>
      <c r="V473" s="317" t="s">
        <v>16687</v>
      </c>
      <c r="W473" s="318">
        <v>719630.0</v>
      </c>
    </row>
    <row r="474" ht="22.5" customHeight="1">
      <c r="A474" s="251">
        <v>46148.93786153935</v>
      </c>
      <c r="B474" s="127" t="s">
        <v>8043</v>
      </c>
      <c r="C474" s="155"/>
      <c r="D474" s="127" t="s">
        <v>11316</v>
      </c>
      <c r="E474" s="252">
        <v>32733.0</v>
      </c>
      <c r="F474" s="127" t="s">
        <v>2869</v>
      </c>
      <c r="G474" s="127" t="s">
        <v>16688</v>
      </c>
      <c r="H474" s="127" t="s">
        <v>16689</v>
      </c>
      <c r="I474" s="121" t="str">
        <f>VLOOKUP(CLEAN(F474),'4-1 World Bank Categories'!$B$4:$C$220,2,FALSE)</f>
        <v>Middle income</v>
      </c>
      <c r="J474" s="127" t="s">
        <v>8045</v>
      </c>
      <c r="K474" s="127" t="s">
        <v>14512</v>
      </c>
      <c r="L474" s="127" t="s">
        <v>14876</v>
      </c>
      <c r="M474" s="127" t="s">
        <v>16690</v>
      </c>
      <c r="N474" s="155"/>
      <c r="O474" s="155"/>
      <c r="P474" s="127" t="s">
        <v>14509</v>
      </c>
      <c r="Q474" s="316" t="s">
        <v>14510</v>
      </c>
      <c r="R474" s="255" t="s">
        <v>7680</v>
      </c>
      <c r="S474" s="263" t="s">
        <v>8043</v>
      </c>
      <c r="T474" s="264">
        <v>32733.0</v>
      </c>
      <c r="U474" s="263" t="s">
        <v>8045</v>
      </c>
      <c r="V474" s="317" t="s">
        <v>16691</v>
      </c>
      <c r="W474" s="318">
        <v>720891.0</v>
      </c>
    </row>
    <row r="475" ht="22.5" customHeight="1">
      <c r="A475" s="251">
        <v>46149.05865310185</v>
      </c>
      <c r="B475" s="127" t="s">
        <v>1733</v>
      </c>
      <c r="C475" s="155"/>
      <c r="D475" s="127" t="s">
        <v>11316</v>
      </c>
      <c r="E475" s="252">
        <v>36016.0</v>
      </c>
      <c r="F475" s="127" t="s">
        <v>2862</v>
      </c>
      <c r="G475" s="127" t="s">
        <v>14989</v>
      </c>
      <c r="H475" s="127" t="s">
        <v>15769</v>
      </c>
      <c r="I475" s="121" t="str">
        <f>VLOOKUP(CLEAN(F475),'4-1 World Bank Categories'!$B$4:$C$220,2,FALSE)</f>
        <v>Middle income</v>
      </c>
      <c r="J475" s="127" t="s">
        <v>1735</v>
      </c>
      <c r="K475" s="127" t="s">
        <v>14507</v>
      </c>
      <c r="L475" s="127" t="s">
        <v>14508</v>
      </c>
      <c r="M475" s="155"/>
      <c r="N475" s="155"/>
      <c r="O475" s="155"/>
      <c r="P475" s="127" t="s">
        <v>14509</v>
      </c>
      <c r="Q475" s="316" t="s">
        <v>14510</v>
      </c>
      <c r="R475" s="255" t="s">
        <v>7680</v>
      </c>
      <c r="S475" s="263" t="s">
        <v>1733</v>
      </c>
      <c r="T475" s="264">
        <v>36016.0</v>
      </c>
      <c r="U475" s="263" t="s">
        <v>1735</v>
      </c>
      <c r="V475" s="317" t="s">
        <v>16692</v>
      </c>
      <c r="W475" s="318">
        <v>718656.0</v>
      </c>
    </row>
    <row r="476" ht="22.5" customHeight="1">
      <c r="A476" s="251">
        <v>46149.15435016203</v>
      </c>
      <c r="B476" s="127" t="s">
        <v>16562</v>
      </c>
      <c r="C476" s="155"/>
      <c r="D476" s="127" t="s">
        <v>11286</v>
      </c>
      <c r="E476" s="252">
        <v>37775.0</v>
      </c>
      <c r="F476" s="127" t="s">
        <v>4140</v>
      </c>
      <c r="G476" s="127" t="s">
        <v>16693</v>
      </c>
      <c r="H476" s="127" t="s">
        <v>11682</v>
      </c>
      <c r="I476" s="121" t="str">
        <f>VLOOKUP(CLEAN(F476),'4-1 World Bank Categories'!$B$4:$C$220,2,FALSE)</f>
        <v>Middle income</v>
      </c>
      <c r="J476" s="127" t="s">
        <v>10567</v>
      </c>
      <c r="K476" s="127" t="s">
        <v>14507</v>
      </c>
      <c r="L476" s="127" t="s">
        <v>14508</v>
      </c>
      <c r="M476" s="155"/>
      <c r="N476" s="155"/>
      <c r="O476" s="155"/>
      <c r="P476" s="127" t="s">
        <v>14509</v>
      </c>
      <c r="Q476" s="316" t="s">
        <v>14510</v>
      </c>
      <c r="R476" s="255" t="s">
        <v>7680</v>
      </c>
      <c r="S476" s="263" t="s">
        <v>10566</v>
      </c>
      <c r="T476" s="264">
        <v>37775.0</v>
      </c>
      <c r="U476" s="263" t="s">
        <v>10567</v>
      </c>
      <c r="V476" s="317" t="s">
        <v>16694</v>
      </c>
      <c r="W476" s="318">
        <v>723572.0</v>
      </c>
    </row>
    <row r="477" ht="22.5" customHeight="1">
      <c r="A477" s="251">
        <v>46149.25195173611</v>
      </c>
      <c r="B477" s="127" t="s">
        <v>16697</v>
      </c>
      <c r="C477" s="155"/>
      <c r="D477" s="127" t="s">
        <v>11316</v>
      </c>
      <c r="E477" s="252">
        <v>35291.0</v>
      </c>
      <c r="F477" s="127" t="s">
        <v>178</v>
      </c>
      <c r="G477" s="127" t="s">
        <v>16698</v>
      </c>
      <c r="H477" s="127" t="s">
        <v>12243</v>
      </c>
      <c r="I477" s="121" t="str">
        <f>VLOOKUP(CLEAN(F477),'4-1 World Bank Categories'!$B$4:$C$220,2,FALSE)</f>
        <v>Middle income</v>
      </c>
      <c r="J477" s="127" t="s">
        <v>1085</v>
      </c>
      <c r="K477" s="127" t="s">
        <v>14512</v>
      </c>
      <c r="L477" s="127" t="s">
        <v>14508</v>
      </c>
      <c r="M477" s="155"/>
      <c r="N477" s="155"/>
      <c r="O477" s="155"/>
      <c r="P477" s="127" t="s">
        <v>14509</v>
      </c>
      <c r="Q477" s="322" t="s">
        <v>14510</v>
      </c>
      <c r="R477" s="255" t="s">
        <v>7680</v>
      </c>
      <c r="S477" s="263" t="s">
        <v>1083</v>
      </c>
      <c r="T477" s="264">
        <v>35291.0</v>
      </c>
      <c r="U477" s="263" t="s">
        <v>1085</v>
      </c>
      <c r="V477" s="317" t="s">
        <v>16699</v>
      </c>
      <c r="W477" s="318">
        <v>717412.0</v>
      </c>
    </row>
    <row r="478" ht="22.5" customHeight="1">
      <c r="A478" s="251">
        <v>46149.567109571755</v>
      </c>
      <c r="B478" s="127" t="s">
        <v>16700</v>
      </c>
      <c r="C478" s="155"/>
      <c r="D478" s="127" t="s">
        <v>11316</v>
      </c>
      <c r="E478" s="252">
        <v>30098.0</v>
      </c>
      <c r="F478" s="127" t="s">
        <v>314</v>
      </c>
      <c r="G478" s="127" t="s">
        <v>16701</v>
      </c>
      <c r="H478" s="127" t="s">
        <v>16702</v>
      </c>
      <c r="I478" s="121" t="str">
        <f>VLOOKUP(CLEAN(F478),'4-1 World Bank Categories'!$B$4:$C$220,2,FALSE)</f>
        <v>Middle income</v>
      </c>
      <c r="J478" s="127" t="s">
        <v>3041</v>
      </c>
      <c r="K478" s="127" t="s">
        <v>14507</v>
      </c>
      <c r="L478" s="127" t="s">
        <v>14508</v>
      </c>
      <c r="M478" s="155"/>
      <c r="N478" s="155"/>
      <c r="O478" s="155"/>
      <c r="P478" s="127" t="s">
        <v>14509</v>
      </c>
      <c r="Q478" s="316" t="s">
        <v>14510</v>
      </c>
      <c r="R478" s="255" t="s">
        <v>7680</v>
      </c>
      <c r="S478" s="263" t="s">
        <v>3039</v>
      </c>
      <c r="T478" s="264">
        <v>30098.0</v>
      </c>
      <c r="U478" s="263" t="s">
        <v>3041</v>
      </c>
      <c r="V478" s="317" t="s">
        <v>16703</v>
      </c>
      <c r="W478" s="318">
        <v>719331.0</v>
      </c>
    </row>
    <row r="479" ht="22.5" customHeight="1">
      <c r="A479" s="251">
        <v>46149.632680752315</v>
      </c>
      <c r="B479" s="127" t="s">
        <v>16704</v>
      </c>
      <c r="C479" s="155"/>
      <c r="D479" s="127" t="s">
        <v>11286</v>
      </c>
      <c r="E479" s="252">
        <v>36380.0</v>
      </c>
      <c r="F479" s="127" t="s">
        <v>132</v>
      </c>
      <c r="G479" s="127" t="s">
        <v>16705</v>
      </c>
      <c r="H479" s="127" t="s">
        <v>13748</v>
      </c>
      <c r="I479" s="121" t="str">
        <f>VLOOKUP(CLEAN(F479),'4-1 World Bank Categories'!$B$4:$C$220,2,FALSE)</f>
        <v>Middle income</v>
      </c>
      <c r="J479" s="127" t="s">
        <v>7445</v>
      </c>
      <c r="K479" s="127" t="s">
        <v>14507</v>
      </c>
      <c r="L479" s="127" t="s">
        <v>14508</v>
      </c>
      <c r="M479" s="155"/>
      <c r="N479" s="155"/>
      <c r="O479" s="155"/>
      <c r="P479" s="127" t="s">
        <v>14509</v>
      </c>
      <c r="Q479" s="316" t="s">
        <v>14510</v>
      </c>
      <c r="R479" s="255" t="s">
        <v>7680</v>
      </c>
      <c r="S479" s="263" t="s">
        <v>1099</v>
      </c>
      <c r="T479" s="264">
        <v>36376.0</v>
      </c>
      <c r="U479" s="263" t="s">
        <v>1101</v>
      </c>
      <c r="V479" s="317" t="s">
        <v>16706</v>
      </c>
      <c r="W479" s="318">
        <v>717417.0</v>
      </c>
    </row>
    <row r="480" ht="22.5" customHeight="1">
      <c r="A480" s="251">
        <v>46149.74083224537</v>
      </c>
      <c r="B480" s="127" t="s">
        <v>9739</v>
      </c>
      <c r="C480" s="127" t="s">
        <v>9739</v>
      </c>
      <c r="D480" s="127" t="s">
        <v>11286</v>
      </c>
      <c r="E480" s="252">
        <v>35102.0</v>
      </c>
      <c r="F480" s="127" t="s">
        <v>10725</v>
      </c>
      <c r="G480" s="127" t="s">
        <v>16707</v>
      </c>
      <c r="H480" s="127" t="s">
        <v>11682</v>
      </c>
      <c r="I480" s="121" t="str">
        <f>VLOOKUP(CLEAN(F480),'4-1 World Bank Categories'!$B$4:$C$220,2,FALSE)</f>
        <v>Middle income</v>
      </c>
      <c r="J480" s="127" t="s">
        <v>9741</v>
      </c>
      <c r="K480" s="127" t="s">
        <v>14507</v>
      </c>
      <c r="L480" s="127" t="s">
        <v>14508</v>
      </c>
      <c r="M480" s="155"/>
      <c r="N480" s="155"/>
      <c r="O480" s="155"/>
      <c r="P480" s="127" t="s">
        <v>14509</v>
      </c>
      <c r="Q480" s="316" t="s">
        <v>14510</v>
      </c>
      <c r="R480" s="255" t="s">
        <v>7680</v>
      </c>
      <c r="S480" s="263" t="s">
        <v>9739</v>
      </c>
      <c r="T480" s="264">
        <v>35102.0</v>
      </c>
      <c r="U480" s="263" t="s">
        <v>9741</v>
      </c>
      <c r="V480" s="317" t="s">
        <v>16708</v>
      </c>
      <c r="W480" s="318">
        <v>722843.0</v>
      </c>
    </row>
    <row r="481" ht="22.5" customHeight="1">
      <c r="A481" s="251">
        <v>46149.81211950231</v>
      </c>
      <c r="B481" s="127" t="s">
        <v>16709</v>
      </c>
      <c r="C481" s="127" t="s">
        <v>10875</v>
      </c>
      <c r="D481" s="127" t="s">
        <v>11286</v>
      </c>
      <c r="E481" s="252">
        <v>34493.0</v>
      </c>
      <c r="F481" s="127" t="s">
        <v>192</v>
      </c>
      <c r="G481" s="127" t="s">
        <v>16710</v>
      </c>
      <c r="H481" s="127" t="s">
        <v>16711</v>
      </c>
      <c r="I481" s="121" t="str">
        <f>VLOOKUP(CLEAN(F481),'4-1 World Bank Categories'!$B$4:$C$220,2,FALSE)</f>
        <v>Middle income</v>
      </c>
      <c r="J481" s="127" t="s">
        <v>10877</v>
      </c>
      <c r="K481" s="127" t="s">
        <v>14507</v>
      </c>
      <c r="L481" s="127" t="s">
        <v>14508</v>
      </c>
      <c r="M481" s="127" t="s">
        <v>16712</v>
      </c>
      <c r="N481" s="155"/>
      <c r="O481" s="155"/>
      <c r="P481" s="127" t="s">
        <v>14509</v>
      </c>
      <c r="Q481" s="316" t="s">
        <v>14510</v>
      </c>
      <c r="R481" s="255" t="s">
        <v>14516</v>
      </c>
      <c r="S481" s="263" t="s">
        <v>16713</v>
      </c>
      <c r="T481" s="264">
        <v>34493.0</v>
      </c>
      <c r="U481" s="263" t="s">
        <v>16714</v>
      </c>
      <c r="V481" s="317" t="s">
        <v>16715</v>
      </c>
      <c r="W481" s="318">
        <v>724804.0</v>
      </c>
    </row>
    <row r="482" ht="22.5" customHeight="1">
      <c r="A482" s="251">
        <v>46149.85077533565</v>
      </c>
      <c r="B482" s="127" t="s">
        <v>7635</v>
      </c>
      <c r="C482" s="155"/>
      <c r="D482" s="127" t="s">
        <v>11286</v>
      </c>
      <c r="E482" s="252">
        <v>35342.0</v>
      </c>
      <c r="F482" s="127" t="s">
        <v>5157</v>
      </c>
      <c r="G482" s="127" t="s">
        <v>16716</v>
      </c>
      <c r="H482" s="127" t="s">
        <v>16717</v>
      </c>
      <c r="I482" s="121" t="str">
        <f>VLOOKUP(CLEAN(F482),'4-1 World Bank Categories'!$B$4:$C$220,2,FALSE)</f>
        <v>Middle income</v>
      </c>
      <c r="J482" s="127" t="s">
        <v>7637</v>
      </c>
      <c r="K482" s="127" t="s">
        <v>14507</v>
      </c>
      <c r="L482" s="127" t="s">
        <v>14508</v>
      </c>
      <c r="M482" s="155"/>
      <c r="N482" s="155"/>
      <c r="O482" s="155"/>
      <c r="P482" s="127" t="s">
        <v>14509</v>
      </c>
      <c r="Q482" s="316" t="s">
        <v>14510</v>
      </c>
      <c r="R482" s="255" t="s">
        <v>7680</v>
      </c>
      <c r="S482" s="263" t="s">
        <v>7635</v>
      </c>
      <c r="T482" s="264">
        <v>35342.0</v>
      </c>
      <c r="U482" s="263" t="s">
        <v>7637</v>
      </c>
      <c r="V482" s="317" t="s">
        <v>16718</v>
      </c>
      <c r="W482" s="318">
        <v>720759.0</v>
      </c>
    </row>
    <row r="483" ht="22.5" customHeight="1">
      <c r="A483" s="251">
        <v>46149.90417332176</v>
      </c>
      <c r="B483" s="127" t="s">
        <v>16719</v>
      </c>
      <c r="C483" s="155"/>
      <c r="D483" s="127" t="s">
        <v>11316</v>
      </c>
      <c r="E483" s="252">
        <v>36907.0</v>
      </c>
      <c r="F483" s="127" t="s">
        <v>14408</v>
      </c>
      <c r="G483" s="127" t="s">
        <v>16720</v>
      </c>
      <c r="H483" s="127" t="s">
        <v>11682</v>
      </c>
      <c r="I483" s="121" t="str">
        <f>VLOOKUP(CLEAN(F483),'4-1 World Bank Categories'!$B$4:$C$220,2,FALSE)</f>
        <v>Middle income</v>
      </c>
      <c r="J483" s="127" t="s">
        <v>7095</v>
      </c>
      <c r="K483" s="127" t="s">
        <v>14507</v>
      </c>
      <c r="L483" s="127" t="s">
        <v>14508</v>
      </c>
      <c r="M483" s="155"/>
      <c r="N483" s="155"/>
      <c r="O483" s="155"/>
      <c r="P483" s="127" t="s">
        <v>14509</v>
      </c>
      <c r="Q483" s="316" t="s">
        <v>14510</v>
      </c>
      <c r="R483" s="255" t="s">
        <v>7680</v>
      </c>
      <c r="S483" s="263" t="s">
        <v>7093</v>
      </c>
      <c r="T483" s="264">
        <v>36907.0</v>
      </c>
      <c r="U483" s="263" t="s">
        <v>7095</v>
      </c>
      <c r="V483" s="317" t="s">
        <v>16721</v>
      </c>
      <c r="W483" s="318">
        <v>720597.0</v>
      </c>
    </row>
    <row r="484" ht="22.5" customHeight="1">
      <c r="A484" s="251">
        <v>46149.907410844906</v>
      </c>
      <c r="B484" s="127" t="s">
        <v>8864</v>
      </c>
      <c r="C484" s="127" t="s">
        <v>16722</v>
      </c>
      <c r="D484" s="127" t="s">
        <v>11316</v>
      </c>
      <c r="E484" s="252">
        <v>38427.0</v>
      </c>
      <c r="F484" s="127" t="s">
        <v>3616</v>
      </c>
      <c r="G484" s="127" t="s">
        <v>16723</v>
      </c>
      <c r="H484" s="127" t="s">
        <v>11591</v>
      </c>
      <c r="I484" s="121" t="str">
        <f>VLOOKUP(CLEAN(F484),'4-1 World Bank Categories'!$B$4:$C$220,2,FALSE)</f>
        <v>Middle income</v>
      </c>
      <c r="J484" s="127" t="s">
        <v>8866</v>
      </c>
      <c r="K484" s="127" t="s">
        <v>14507</v>
      </c>
      <c r="L484" s="127" t="s">
        <v>14592</v>
      </c>
      <c r="M484" s="155"/>
      <c r="N484" s="155"/>
      <c r="O484" s="155"/>
      <c r="P484" s="127" t="s">
        <v>14509</v>
      </c>
      <c r="Q484" s="316" t="s">
        <v>14510</v>
      </c>
      <c r="R484" s="255" t="s">
        <v>7680</v>
      </c>
      <c r="S484" s="263" t="s">
        <v>8864</v>
      </c>
      <c r="T484" s="264">
        <v>38427.0</v>
      </c>
      <c r="U484" s="263" t="s">
        <v>8866</v>
      </c>
      <c r="V484" s="317" t="s">
        <v>16724</v>
      </c>
      <c r="W484" s="318">
        <v>722232.0</v>
      </c>
    </row>
    <row r="485" ht="22.5" customHeight="1">
      <c r="A485" s="251">
        <v>46150.14141819444</v>
      </c>
      <c r="B485" s="127" t="s">
        <v>16725</v>
      </c>
      <c r="C485" s="155"/>
      <c r="D485" s="127" t="s">
        <v>11286</v>
      </c>
      <c r="E485" s="252">
        <v>37200.0</v>
      </c>
      <c r="F485" s="127" t="s">
        <v>963</v>
      </c>
      <c r="G485" s="127" t="s">
        <v>16726</v>
      </c>
      <c r="H485" s="127" t="s">
        <v>11682</v>
      </c>
      <c r="I485" s="121" t="str">
        <f>VLOOKUP(CLEAN(F485),'4-1 World Bank Categories'!$B$4:$C$220,2,FALSE)</f>
        <v>High income</v>
      </c>
      <c r="J485" s="127" t="s">
        <v>9246</v>
      </c>
      <c r="K485" s="127" t="s">
        <v>14507</v>
      </c>
      <c r="L485" s="127" t="s">
        <v>14508</v>
      </c>
      <c r="M485" s="155"/>
      <c r="N485" s="155"/>
      <c r="O485" s="155"/>
      <c r="P485" s="127" t="s">
        <v>14509</v>
      </c>
      <c r="Q485" s="316" t="s">
        <v>14510</v>
      </c>
      <c r="R485" s="255" t="s">
        <v>14516</v>
      </c>
      <c r="S485" s="263" t="s">
        <v>9244</v>
      </c>
      <c r="T485" s="264">
        <v>37200.0</v>
      </c>
      <c r="U485" s="263" t="s">
        <v>9246</v>
      </c>
      <c r="V485" s="317" t="s">
        <v>16727</v>
      </c>
      <c r="W485" s="318">
        <v>722393.0</v>
      </c>
    </row>
    <row r="486" ht="22.5" customHeight="1">
      <c r="A486" s="251">
        <v>46150.22269967593</v>
      </c>
      <c r="B486" s="127" t="s">
        <v>16735</v>
      </c>
      <c r="C486" s="155"/>
      <c r="D486" s="127" t="s">
        <v>11286</v>
      </c>
      <c r="E486" s="252">
        <v>36954.0</v>
      </c>
      <c r="F486" s="127" t="s">
        <v>122</v>
      </c>
      <c r="G486" s="127" t="s">
        <v>15399</v>
      </c>
      <c r="H486" s="127" t="s">
        <v>11435</v>
      </c>
      <c r="I486" s="121" t="str">
        <f>VLOOKUP(CLEAN(F486),'4-1 World Bank Categories'!$B$4:$C$220,2,FALSE)</f>
        <v>Middle income</v>
      </c>
      <c r="J486" s="127" t="s">
        <v>10789</v>
      </c>
      <c r="K486" s="127" t="s">
        <v>14507</v>
      </c>
      <c r="L486" s="127" t="s">
        <v>14508</v>
      </c>
      <c r="M486" s="155"/>
      <c r="N486" s="155"/>
      <c r="O486" s="155"/>
      <c r="P486" s="127" t="s">
        <v>14509</v>
      </c>
      <c r="Q486" s="316" t="s">
        <v>14510</v>
      </c>
      <c r="R486" s="255" t="s">
        <v>14516</v>
      </c>
      <c r="S486" s="263" t="s">
        <v>6169</v>
      </c>
      <c r="T486" s="264">
        <v>36954.0</v>
      </c>
      <c r="U486" s="263" t="s">
        <v>10789</v>
      </c>
      <c r="V486" s="317" t="s">
        <v>16736</v>
      </c>
      <c r="W486" s="318">
        <v>723766.0</v>
      </c>
    </row>
    <row r="487" ht="22.5" customHeight="1">
      <c r="A487" s="251">
        <v>46150.42007129629</v>
      </c>
      <c r="B487" s="127" t="s">
        <v>10771</v>
      </c>
      <c r="C487" s="155"/>
      <c r="D487" s="127" t="s">
        <v>11316</v>
      </c>
      <c r="E487" s="252">
        <v>37198.0</v>
      </c>
      <c r="F487" s="127" t="s">
        <v>448</v>
      </c>
      <c r="G487" s="127" t="s">
        <v>16741</v>
      </c>
      <c r="H487" s="127" t="s">
        <v>12278</v>
      </c>
      <c r="I487" s="121" t="str">
        <f>VLOOKUP(CLEAN(F487),'4-1 World Bank Categories'!$B$4:$C$220,2,FALSE)</f>
        <v>Middle income</v>
      </c>
      <c r="J487" s="127" t="s">
        <v>10773</v>
      </c>
      <c r="K487" s="127" t="s">
        <v>14512</v>
      </c>
      <c r="L487" s="127" t="s">
        <v>14592</v>
      </c>
      <c r="M487" s="155"/>
      <c r="N487" s="155"/>
      <c r="O487" s="155"/>
      <c r="P487" s="127" t="s">
        <v>14509</v>
      </c>
      <c r="Q487" s="316" t="s">
        <v>14510</v>
      </c>
      <c r="R487" s="255" t="s">
        <v>7680</v>
      </c>
      <c r="S487" s="263" t="s">
        <v>10771</v>
      </c>
      <c r="T487" s="264">
        <v>37198.0</v>
      </c>
      <c r="U487" s="263" t="s">
        <v>10773</v>
      </c>
      <c r="V487" s="317" t="s">
        <v>16742</v>
      </c>
      <c r="W487" s="318">
        <v>723760.0</v>
      </c>
    </row>
    <row r="488" ht="22.5" customHeight="1">
      <c r="A488" s="251">
        <v>46150.55455166667</v>
      </c>
      <c r="B488" s="127" t="s">
        <v>16747</v>
      </c>
      <c r="C488" s="155"/>
      <c r="D488" s="127" t="s">
        <v>11316</v>
      </c>
      <c r="E488" s="252">
        <v>26816.0</v>
      </c>
      <c r="F488" s="127" t="s">
        <v>743</v>
      </c>
      <c r="G488" s="127" t="s">
        <v>12202</v>
      </c>
      <c r="H488" s="127" t="s">
        <v>16748</v>
      </c>
      <c r="I488" s="121" t="str">
        <f>VLOOKUP(CLEAN(F488),'4-1 World Bank Categories'!$B$4:$C$220,2,FALSE)</f>
        <v>Low income</v>
      </c>
      <c r="J488" s="127" t="s">
        <v>16749</v>
      </c>
      <c r="K488" s="127" t="s">
        <v>14507</v>
      </c>
      <c r="L488" s="127" t="s">
        <v>14508</v>
      </c>
      <c r="M488" s="155"/>
      <c r="N488" s="155"/>
      <c r="O488" s="155"/>
      <c r="P488" s="127" t="s">
        <v>14509</v>
      </c>
      <c r="Q488" s="316" t="s">
        <v>14510</v>
      </c>
      <c r="R488" s="255" t="s">
        <v>7680</v>
      </c>
      <c r="S488" s="263" t="s">
        <v>3478</v>
      </c>
      <c r="T488" s="264">
        <v>26816.0</v>
      </c>
      <c r="U488" s="263" t="s">
        <v>3480</v>
      </c>
      <c r="V488" s="317" t="s">
        <v>16750</v>
      </c>
      <c r="W488" s="318">
        <v>719511.0</v>
      </c>
    </row>
    <row r="489" ht="22.5" customHeight="1">
      <c r="A489" s="251">
        <v>46150.57938890046</v>
      </c>
      <c r="B489" s="127" t="s">
        <v>16751</v>
      </c>
      <c r="C489" s="155"/>
      <c r="D489" s="127" t="s">
        <v>11286</v>
      </c>
      <c r="E489" s="252">
        <v>35903.0</v>
      </c>
      <c r="F489" s="127" t="s">
        <v>122</v>
      </c>
      <c r="G489" s="127" t="s">
        <v>16752</v>
      </c>
      <c r="H489" s="127" t="s">
        <v>562</v>
      </c>
      <c r="I489" s="121" t="str">
        <f>VLOOKUP(CLEAN(F489),'4-1 World Bank Categories'!$B$4:$C$220,2,FALSE)</f>
        <v>Middle income</v>
      </c>
      <c r="J489" s="127" t="s">
        <v>6355</v>
      </c>
      <c r="K489" s="127" t="s">
        <v>14507</v>
      </c>
      <c r="L489" s="127" t="s">
        <v>14508</v>
      </c>
      <c r="M489" s="155"/>
      <c r="N489" s="155"/>
      <c r="O489" s="155"/>
      <c r="P489" s="127" t="s">
        <v>14509</v>
      </c>
      <c r="Q489" s="316" t="s">
        <v>14510</v>
      </c>
      <c r="R489" s="255" t="s">
        <v>14516</v>
      </c>
      <c r="S489" s="263" t="s">
        <v>6353</v>
      </c>
      <c r="T489" s="264">
        <v>36268.0</v>
      </c>
      <c r="U489" s="263" t="s">
        <v>6355</v>
      </c>
      <c r="V489" s="317" t="s">
        <v>16753</v>
      </c>
      <c r="W489" s="318">
        <v>720417.0</v>
      </c>
    </row>
    <row r="490" ht="22.5" customHeight="1">
      <c r="A490" s="251">
        <v>46150.59037760417</v>
      </c>
      <c r="B490" s="127" t="s">
        <v>16754</v>
      </c>
      <c r="C490" s="155"/>
      <c r="D490" s="127" t="s">
        <v>11286</v>
      </c>
      <c r="E490" s="252">
        <v>36194.0</v>
      </c>
      <c r="F490" s="127" t="s">
        <v>3154</v>
      </c>
      <c r="G490" s="127" t="s">
        <v>8056</v>
      </c>
      <c r="H490" s="127" t="s">
        <v>16755</v>
      </c>
      <c r="I490" s="121" t="str">
        <f>VLOOKUP(CLEAN(F490),'4-1 World Bank Categories'!$B$4:$C$220,2,FALSE)</f>
        <v>Middle income</v>
      </c>
      <c r="J490" s="127" t="s">
        <v>9714</v>
      </c>
      <c r="K490" s="127" t="s">
        <v>14512</v>
      </c>
      <c r="L490" s="127" t="s">
        <v>14508</v>
      </c>
      <c r="M490" s="155"/>
      <c r="N490" s="155"/>
      <c r="O490" s="155"/>
      <c r="P490" s="127" t="s">
        <v>14509</v>
      </c>
      <c r="Q490" s="316" t="s">
        <v>14510</v>
      </c>
      <c r="R490" s="255" t="s">
        <v>14516</v>
      </c>
      <c r="S490" s="263" t="s">
        <v>16754</v>
      </c>
      <c r="T490" s="264">
        <v>36194.0</v>
      </c>
      <c r="U490" s="263" t="s">
        <v>9714</v>
      </c>
      <c r="V490" s="317" t="s">
        <v>16756</v>
      </c>
      <c r="W490" s="318">
        <v>722829.0</v>
      </c>
    </row>
    <row r="491" ht="22.5" customHeight="1">
      <c r="A491" s="251">
        <v>46150.84114846065</v>
      </c>
      <c r="B491" s="127" t="s">
        <v>16757</v>
      </c>
      <c r="C491" s="155"/>
      <c r="D491" s="127" t="s">
        <v>11286</v>
      </c>
      <c r="E491" s="252">
        <v>37276.0</v>
      </c>
      <c r="F491" s="127" t="s">
        <v>675</v>
      </c>
      <c r="G491" s="127" t="s">
        <v>16758</v>
      </c>
      <c r="H491" s="127" t="s">
        <v>11682</v>
      </c>
      <c r="I491" s="121" t="str">
        <f>VLOOKUP(CLEAN(F491),'4-1 World Bank Categories'!$B$4:$C$220,2,FALSE)</f>
        <v>Low income</v>
      </c>
      <c r="J491" s="127" t="s">
        <v>5911</v>
      </c>
      <c r="K491" s="127" t="s">
        <v>14512</v>
      </c>
      <c r="L491" s="127" t="s">
        <v>14824</v>
      </c>
      <c r="M491" s="155"/>
      <c r="N491" s="155"/>
      <c r="O491" s="155"/>
      <c r="P491" s="127" t="s">
        <v>14509</v>
      </c>
      <c r="Q491" s="316" t="s">
        <v>14510</v>
      </c>
      <c r="R491" s="255" t="s">
        <v>14516</v>
      </c>
      <c r="S491" s="263" t="s">
        <v>16759</v>
      </c>
      <c r="T491" s="264">
        <v>37276.0</v>
      </c>
      <c r="U491" s="263" t="s">
        <v>5911</v>
      </c>
      <c r="V491" s="317" t="s">
        <v>16760</v>
      </c>
      <c r="W491" s="318">
        <v>720301.0</v>
      </c>
    </row>
    <row r="492" ht="22.5" customHeight="1">
      <c r="A492" s="251">
        <v>46151.20706677083</v>
      </c>
      <c r="B492" s="127" t="s">
        <v>14827</v>
      </c>
      <c r="C492" s="155"/>
      <c r="D492" s="127" t="s">
        <v>11286</v>
      </c>
      <c r="E492" s="252">
        <v>34099.0</v>
      </c>
      <c r="F492" s="127" t="s">
        <v>14415</v>
      </c>
      <c r="G492" s="127" t="s">
        <v>16761</v>
      </c>
      <c r="H492" s="127" t="s">
        <v>16762</v>
      </c>
      <c r="I492" s="121" t="str">
        <f>VLOOKUP(CLEAN(F492),'4-1 World Bank Categories'!$B$4:$C$220,2,FALSE)</f>
        <v>Middle income</v>
      </c>
      <c r="J492" s="127" t="s">
        <v>12129</v>
      </c>
      <c r="K492" s="127" t="s">
        <v>14507</v>
      </c>
      <c r="L492" s="127" t="s">
        <v>14508</v>
      </c>
      <c r="M492" s="155"/>
      <c r="N492" s="155"/>
      <c r="O492" s="155"/>
      <c r="P492" s="127" t="s">
        <v>14509</v>
      </c>
      <c r="Q492" s="316" t="s">
        <v>14510</v>
      </c>
      <c r="R492" s="255" t="s">
        <v>7680</v>
      </c>
      <c r="S492" s="263" t="s">
        <v>14831</v>
      </c>
      <c r="T492" s="264">
        <v>34099.0</v>
      </c>
      <c r="U492" s="263" t="s">
        <v>2618</v>
      </c>
      <c r="V492" s="317" t="s">
        <v>16763</v>
      </c>
      <c r="W492" s="318">
        <v>719154.0</v>
      </c>
    </row>
    <row r="493" ht="22.5" customHeight="1">
      <c r="A493" s="251">
        <v>46151.22882012732</v>
      </c>
      <c r="B493" s="127" t="s">
        <v>5048</v>
      </c>
      <c r="C493" s="155"/>
      <c r="D493" s="127" t="s">
        <v>11316</v>
      </c>
      <c r="E493" s="252">
        <v>22228.0</v>
      </c>
      <c r="F493" s="127" t="s">
        <v>5052</v>
      </c>
      <c r="G493" s="127" t="s">
        <v>16572</v>
      </c>
      <c r="H493" s="127" t="s">
        <v>16767</v>
      </c>
      <c r="I493" s="121" t="str">
        <f>VLOOKUP(CLEAN(F493),'4-1 World Bank Categories'!$B$4:$C$220,2,FALSE)</f>
        <v>Middle income</v>
      </c>
      <c r="J493" s="127" t="s">
        <v>16574</v>
      </c>
      <c r="K493" s="127" t="s">
        <v>14507</v>
      </c>
      <c r="L493" s="257" t="s">
        <v>9241</v>
      </c>
      <c r="M493" s="155"/>
      <c r="N493" s="155"/>
      <c r="O493" s="155"/>
      <c r="P493" s="127" t="s">
        <v>14509</v>
      </c>
      <c r="Q493" s="316" t="s">
        <v>14510</v>
      </c>
      <c r="R493" s="255" t="s">
        <v>7680</v>
      </c>
      <c r="S493" s="263" t="s">
        <v>16575</v>
      </c>
      <c r="T493" s="264">
        <v>22228.0</v>
      </c>
      <c r="U493" s="263" t="s">
        <v>5050</v>
      </c>
      <c r="V493" s="317" t="s">
        <v>16768</v>
      </c>
      <c r="W493" s="318">
        <v>720085.0</v>
      </c>
    </row>
    <row r="494" ht="22.5" customHeight="1">
      <c r="A494" s="251">
        <v>46151.558258819445</v>
      </c>
      <c r="B494" s="127" t="s">
        <v>16771</v>
      </c>
      <c r="C494" s="155"/>
      <c r="D494" s="127" t="s">
        <v>11286</v>
      </c>
      <c r="E494" s="252">
        <v>36651.0</v>
      </c>
      <c r="F494" s="127" t="s">
        <v>2869</v>
      </c>
      <c r="G494" s="127" t="s">
        <v>11781</v>
      </c>
      <c r="H494" s="127" t="s">
        <v>11674</v>
      </c>
      <c r="I494" s="121" t="str">
        <f>VLOOKUP(CLEAN(F494),'4-1 World Bank Categories'!$B$4:$C$220,2,FALSE)</f>
        <v>Middle income</v>
      </c>
      <c r="J494" s="127" t="s">
        <v>11797</v>
      </c>
      <c r="K494" s="127" t="s">
        <v>14512</v>
      </c>
      <c r="L494" s="127" t="s">
        <v>14876</v>
      </c>
      <c r="M494" s="155"/>
      <c r="N494" s="155"/>
      <c r="O494" s="155"/>
      <c r="P494" s="127" t="s">
        <v>14509</v>
      </c>
      <c r="Q494" s="316" t="s">
        <v>14510</v>
      </c>
      <c r="R494" s="255" t="s">
        <v>7680</v>
      </c>
      <c r="S494" s="263" t="s">
        <v>15378</v>
      </c>
      <c r="T494" s="264">
        <v>36651.0</v>
      </c>
      <c r="U494" s="263" t="s">
        <v>7584</v>
      </c>
      <c r="V494" s="317" t="s">
        <v>16772</v>
      </c>
      <c r="W494" s="318">
        <v>720745.0</v>
      </c>
    </row>
    <row r="495" ht="22.5" customHeight="1">
      <c r="A495" s="251">
        <v>46151.62241474537</v>
      </c>
      <c r="B495" s="127" t="s">
        <v>16773</v>
      </c>
      <c r="C495" s="155"/>
      <c r="D495" s="127" t="s">
        <v>11286</v>
      </c>
      <c r="E495" s="252">
        <v>38508.0</v>
      </c>
      <c r="F495" s="127" t="s">
        <v>2869</v>
      </c>
      <c r="G495" s="127" t="s">
        <v>16774</v>
      </c>
      <c r="H495" s="127" t="s">
        <v>11435</v>
      </c>
      <c r="I495" s="121" t="str">
        <f>VLOOKUP(CLEAN(F495),'4-1 World Bank Categories'!$B$4:$C$220,2,FALSE)</f>
        <v>Middle income</v>
      </c>
      <c r="J495" s="127" t="s">
        <v>7739</v>
      </c>
      <c r="K495" s="127" t="s">
        <v>14512</v>
      </c>
      <c r="L495" s="127" t="s">
        <v>14876</v>
      </c>
      <c r="M495" s="155"/>
      <c r="N495" s="155"/>
      <c r="O495" s="155"/>
      <c r="P495" s="127" t="s">
        <v>14509</v>
      </c>
      <c r="Q495" s="316" t="s">
        <v>14510</v>
      </c>
      <c r="R495" s="255" t="s">
        <v>7680</v>
      </c>
      <c r="S495" s="263" t="s">
        <v>7737</v>
      </c>
      <c r="T495" s="264">
        <v>38508.0</v>
      </c>
      <c r="U495" s="263" t="s">
        <v>7739</v>
      </c>
      <c r="V495" s="317" t="s">
        <v>16775</v>
      </c>
      <c r="W495" s="318">
        <v>720791.0</v>
      </c>
    </row>
    <row r="496" ht="22.5" customHeight="1">
      <c r="A496" s="251">
        <v>46151.627967685185</v>
      </c>
      <c r="B496" s="127" t="s">
        <v>16776</v>
      </c>
      <c r="C496" s="155"/>
      <c r="D496" s="127" t="s">
        <v>11316</v>
      </c>
      <c r="E496" s="252">
        <v>38977.0</v>
      </c>
      <c r="F496" s="127" t="s">
        <v>2869</v>
      </c>
      <c r="G496" s="127" t="s">
        <v>16777</v>
      </c>
      <c r="H496" s="127" t="s">
        <v>11682</v>
      </c>
      <c r="I496" s="121" t="str">
        <f>VLOOKUP(CLEAN(F496),'4-1 World Bank Categories'!$B$4:$C$220,2,FALSE)</f>
        <v>Middle income</v>
      </c>
      <c r="J496" s="127" t="s">
        <v>11838</v>
      </c>
      <c r="K496" s="127" t="s">
        <v>14512</v>
      </c>
      <c r="L496" s="127" t="s">
        <v>14876</v>
      </c>
      <c r="M496" s="155"/>
      <c r="N496" s="155"/>
      <c r="O496" s="155"/>
      <c r="P496" s="127" t="s">
        <v>14509</v>
      </c>
      <c r="Q496" s="316" t="s">
        <v>14510</v>
      </c>
      <c r="R496" s="255" t="s">
        <v>7680</v>
      </c>
      <c r="S496" s="263" t="s">
        <v>7746</v>
      </c>
      <c r="T496" s="264">
        <v>38977.0</v>
      </c>
      <c r="U496" s="263" t="s">
        <v>7748</v>
      </c>
      <c r="V496" s="317" t="s">
        <v>16778</v>
      </c>
      <c r="W496" s="318">
        <v>720793.0</v>
      </c>
    </row>
    <row r="497" ht="22.5" customHeight="1">
      <c r="A497" s="251">
        <v>46151.628285949075</v>
      </c>
      <c r="B497" s="127" t="s">
        <v>16779</v>
      </c>
      <c r="C497" s="155"/>
      <c r="D497" s="127" t="s">
        <v>11286</v>
      </c>
      <c r="E497" s="252">
        <v>38389.0</v>
      </c>
      <c r="F497" s="127" t="s">
        <v>2869</v>
      </c>
      <c r="G497" s="127" t="s">
        <v>15133</v>
      </c>
      <c r="H497" s="127" t="s">
        <v>11682</v>
      </c>
      <c r="I497" s="121" t="str">
        <f>VLOOKUP(CLEAN(F497),'4-1 World Bank Categories'!$B$4:$C$220,2,FALSE)</f>
        <v>Middle income</v>
      </c>
      <c r="J497" s="127" t="s">
        <v>7736</v>
      </c>
      <c r="K497" s="127" t="s">
        <v>14512</v>
      </c>
      <c r="L497" s="127" t="s">
        <v>14876</v>
      </c>
      <c r="M497" s="155"/>
      <c r="N497" s="155"/>
      <c r="O497" s="155"/>
      <c r="P497" s="127" t="s">
        <v>14509</v>
      </c>
      <c r="Q497" s="316" t="s">
        <v>14510</v>
      </c>
      <c r="R497" s="255" t="s">
        <v>7680</v>
      </c>
      <c r="S497" s="263" t="s">
        <v>7734</v>
      </c>
      <c r="T497" s="264">
        <v>38389.0</v>
      </c>
      <c r="U497" s="263" t="s">
        <v>7736</v>
      </c>
      <c r="V497" s="317" t="s">
        <v>16780</v>
      </c>
      <c r="W497" s="318">
        <v>720790.0</v>
      </c>
    </row>
    <row r="498" ht="22.5" customHeight="1">
      <c r="A498" s="251">
        <v>46151.641354120366</v>
      </c>
      <c r="B498" s="127" t="s">
        <v>16781</v>
      </c>
      <c r="C498" s="155"/>
      <c r="D498" s="127" t="s">
        <v>11316</v>
      </c>
      <c r="E498" s="252">
        <v>37916.0</v>
      </c>
      <c r="F498" s="127" t="s">
        <v>2869</v>
      </c>
      <c r="G498" s="127" t="s">
        <v>15093</v>
      </c>
      <c r="H498" s="127" t="s">
        <v>11435</v>
      </c>
      <c r="I498" s="121" t="str">
        <f>VLOOKUP(CLEAN(F498),'4-1 World Bank Categories'!$B$4:$C$220,2,FALSE)</f>
        <v>Middle income</v>
      </c>
      <c r="J498" s="127" t="s">
        <v>7715</v>
      </c>
      <c r="K498" s="127" t="s">
        <v>14512</v>
      </c>
      <c r="L498" s="127" t="s">
        <v>14876</v>
      </c>
      <c r="M498" s="127" t="s">
        <v>16782</v>
      </c>
      <c r="N498" s="155"/>
      <c r="O498" s="155"/>
      <c r="P498" s="127" t="s">
        <v>14509</v>
      </c>
      <c r="Q498" s="316" t="s">
        <v>14510</v>
      </c>
      <c r="R498" s="255" t="s">
        <v>7680</v>
      </c>
      <c r="S498" s="263" t="s">
        <v>7713</v>
      </c>
      <c r="T498" s="264">
        <v>37916.0</v>
      </c>
      <c r="U498" s="263" t="s">
        <v>7715</v>
      </c>
      <c r="V498" s="317" t="s">
        <v>16783</v>
      </c>
      <c r="W498" s="318">
        <v>720786.0</v>
      </c>
    </row>
    <row r="499" ht="22.5" customHeight="1">
      <c r="A499" s="251">
        <v>46151.70161826389</v>
      </c>
      <c r="B499" s="127" t="s">
        <v>16784</v>
      </c>
      <c r="C499" s="155"/>
      <c r="D499" s="127" t="s">
        <v>11286</v>
      </c>
      <c r="E499" s="252">
        <v>32725.0</v>
      </c>
      <c r="F499" s="127" t="s">
        <v>122</v>
      </c>
      <c r="G499" s="127" t="s">
        <v>16785</v>
      </c>
      <c r="H499" s="127" t="s">
        <v>562</v>
      </c>
      <c r="I499" s="121" t="str">
        <f>VLOOKUP(CLEAN(F499),'4-1 World Bank Categories'!$B$4:$C$220,2,FALSE)</f>
        <v>Middle income</v>
      </c>
      <c r="J499" s="127" t="s">
        <v>8436</v>
      </c>
      <c r="K499" s="127" t="s">
        <v>14507</v>
      </c>
      <c r="L499" s="127" t="s">
        <v>14508</v>
      </c>
      <c r="M499" s="155"/>
      <c r="N499" s="155"/>
      <c r="O499" s="155"/>
      <c r="P499" s="127" t="s">
        <v>14509</v>
      </c>
      <c r="Q499" s="316" t="s">
        <v>14510</v>
      </c>
      <c r="R499" s="255" t="s">
        <v>14516</v>
      </c>
      <c r="S499" s="263" t="s">
        <v>8434</v>
      </c>
      <c r="T499" s="264">
        <v>32725.0</v>
      </c>
      <c r="U499" s="263" t="s">
        <v>8436</v>
      </c>
      <c r="V499" s="317" t="s">
        <v>16786</v>
      </c>
      <c r="W499" s="318">
        <v>722117.0</v>
      </c>
    </row>
    <row r="500" ht="22.5" customHeight="1">
      <c r="A500" s="251">
        <v>46151.77124297454</v>
      </c>
      <c r="B500" s="127" t="s">
        <v>15100</v>
      </c>
      <c r="C500" s="155"/>
      <c r="D500" s="127" t="s">
        <v>11286</v>
      </c>
      <c r="E500" s="252">
        <v>38619.0</v>
      </c>
      <c r="F500" s="127" t="s">
        <v>2869</v>
      </c>
      <c r="G500" s="127" t="s">
        <v>15379</v>
      </c>
      <c r="H500" s="127" t="s">
        <v>11682</v>
      </c>
      <c r="I500" s="121" t="str">
        <f>VLOOKUP(CLEAN(F500),'4-1 World Bank Categories'!$B$4:$C$220,2,FALSE)</f>
        <v>Middle income</v>
      </c>
      <c r="J500" s="127" t="s">
        <v>7513</v>
      </c>
      <c r="K500" s="127" t="s">
        <v>14512</v>
      </c>
      <c r="L500" s="127" t="s">
        <v>14876</v>
      </c>
      <c r="M500" s="127" t="s">
        <v>16787</v>
      </c>
      <c r="N500" s="155"/>
      <c r="O500" s="155"/>
      <c r="P500" s="127" t="s">
        <v>14509</v>
      </c>
      <c r="Q500" s="316" t="s">
        <v>14510</v>
      </c>
      <c r="R500" s="255" t="s">
        <v>7680</v>
      </c>
      <c r="S500" s="263" t="s">
        <v>7511</v>
      </c>
      <c r="T500" s="264">
        <v>38619.0</v>
      </c>
      <c r="U500" s="263" t="s">
        <v>7513</v>
      </c>
      <c r="V500" s="317" t="s">
        <v>16788</v>
      </c>
      <c r="W500" s="318">
        <v>720726.0</v>
      </c>
    </row>
    <row r="501" ht="22.5" customHeight="1">
      <c r="A501" s="251">
        <v>46151.88964542824</v>
      </c>
      <c r="B501" s="127" t="s">
        <v>8298</v>
      </c>
      <c r="C501" s="155"/>
      <c r="D501" s="127" t="s">
        <v>11286</v>
      </c>
      <c r="E501" s="252">
        <v>37925.0</v>
      </c>
      <c r="F501" s="127" t="s">
        <v>2869</v>
      </c>
      <c r="G501" s="127" t="s">
        <v>16789</v>
      </c>
      <c r="H501" s="127" t="s">
        <v>11435</v>
      </c>
      <c r="I501" s="121" t="str">
        <f>VLOOKUP(CLEAN(F501),'4-1 World Bank Categories'!$B$4:$C$220,2,FALSE)</f>
        <v>Middle income</v>
      </c>
      <c r="J501" s="127" t="s">
        <v>8299</v>
      </c>
      <c r="K501" s="127" t="s">
        <v>14512</v>
      </c>
      <c r="L501" s="127" t="s">
        <v>14876</v>
      </c>
      <c r="M501" s="155"/>
      <c r="N501" s="155"/>
      <c r="O501" s="155"/>
      <c r="P501" s="127" t="s">
        <v>14509</v>
      </c>
      <c r="Q501" s="316" t="s">
        <v>14510</v>
      </c>
      <c r="R501" s="255" t="s">
        <v>7680</v>
      </c>
      <c r="S501" s="263" t="s">
        <v>8298</v>
      </c>
      <c r="T501" s="264">
        <v>37925.0</v>
      </c>
      <c r="U501" s="263" t="s">
        <v>8299</v>
      </c>
      <c r="V501" s="317" t="s">
        <v>16790</v>
      </c>
      <c r="W501" s="318">
        <v>722013.0</v>
      </c>
    </row>
    <row r="502" ht="22.5" customHeight="1">
      <c r="A502" s="251">
        <v>46152.146536099535</v>
      </c>
      <c r="B502" s="127" t="s">
        <v>16795</v>
      </c>
      <c r="C502" s="155"/>
      <c r="D502" s="127" t="s">
        <v>11286</v>
      </c>
      <c r="E502" s="252">
        <v>35790.0</v>
      </c>
      <c r="F502" s="127" t="s">
        <v>132</v>
      </c>
      <c r="G502" s="127" t="s">
        <v>16796</v>
      </c>
      <c r="H502" s="127" t="s">
        <v>16797</v>
      </c>
      <c r="I502" s="121" t="str">
        <f>VLOOKUP(CLEAN(F502),'4-1 World Bank Categories'!$B$4:$C$220,2,FALSE)</f>
        <v>Middle income</v>
      </c>
      <c r="J502" s="127" t="s">
        <v>5325</v>
      </c>
      <c r="K502" s="127" t="s">
        <v>14512</v>
      </c>
      <c r="L502" s="127" t="s">
        <v>14508</v>
      </c>
      <c r="M502" s="155"/>
      <c r="N502" s="155"/>
      <c r="O502" s="155"/>
      <c r="P502" s="127" t="s">
        <v>14509</v>
      </c>
      <c r="Q502" s="316" t="s">
        <v>14510</v>
      </c>
      <c r="R502" s="255" t="s">
        <v>7680</v>
      </c>
      <c r="S502" s="263" t="s">
        <v>15287</v>
      </c>
      <c r="T502" s="264">
        <v>35790.0</v>
      </c>
      <c r="U502" s="263" t="s">
        <v>5325</v>
      </c>
      <c r="V502" s="317" t="s">
        <v>16798</v>
      </c>
      <c r="W502" s="318">
        <v>720147.0</v>
      </c>
    </row>
    <row r="503" ht="22.5" customHeight="1">
      <c r="A503" s="251">
        <v>46152.17549797454</v>
      </c>
      <c r="B503" s="127" t="s">
        <v>16799</v>
      </c>
      <c r="C503" s="127" t="s">
        <v>16799</v>
      </c>
      <c r="D503" s="127" t="s">
        <v>11286</v>
      </c>
      <c r="E503" s="252">
        <v>35167.0</v>
      </c>
      <c r="F503" s="127" t="s">
        <v>122</v>
      </c>
      <c r="G503" s="127" t="s">
        <v>16800</v>
      </c>
      <c r="H503" s="127" t="s">
        <v>562</v>
      </c>
      <c r="I503" s="121" t="str">
        <f>VLOOKUP(CLEAN(F503),'4-1 World Bank Categories'!$B$4:$C$220,2,FALSE)</f>
        <v>Middle income</v>
      </c>
      <c r="J503" s="127" t="s">
        <v>6112</v>
      </c>
      <c r="K503" s="127" t="s">
        <v>14507</v>
      </c>
      <c r="L503" s="257" t="s">
        <v>14900</v>
      </c>
      <c r="M503" s="155"/>
      <c r="N503" s="155"/>
      <c r="O503" s="155"/>
      <c r="P503" s="127" t="s">
        <v>14509</v>
      </c>
      <c r="Q503" s="316" t="s">
        <v>14510</v>
      </c>
      <c r="R503" s="255" t="s">
        <v>14516</v>
      </c>
      <c r="S503" s="263" t="s">
        <v>6110</v>
      </c>
      <c r="T503" s="264">
        <v>35167.0</v>
      </c>
      <c r="U503" s="263" t="s">
        <v>6112</v>
      </c>
      <c r="V503" s="317" t="s">
        <v>16801</v>
      </c>
      <c r="W503" s="318">
        <v>720357.0</v>
      </c>
    </row>
    <row r="504" ht="22.5" customHeight="1">
      <c r="A504" s="251">
        <v>46152.56850336806</v>
      </c>
      <c r="B504" s="127" t="s">
        <v>16802</v>
      </c>
      <c r="C504" s="155"/>
      <c r="D504" s="127" t="s">
        <v>11286</v>
      </c>
      <c r="E504" s="252">
        <v>37385.0</v>
      </c>
      <c r="F504" s="127" t="s">
        <v>448</v>
      </c>
      <c r="G504" s="127" t="s">
        <v>16803</v>
      </c>
      <c r="H504" s="127" t="s">
        <v>16558</v>
      </c>
      <c r="I504" s="121" t="str">
        <f>VLOOKUP(CLEAN(F504),'4-1 World Bank Categories'!$B$4:$C$220,2,FALSE)</f>
        <v>Middle income</v>
      </c>
      <c r="J504" s="127" t="s">
        <v>10784</v>
      </c>
      <c r="K504" s="127" t="s">
        <v>14507</v>
      </c>
      <c r="L504" s="127" t="s">
        <v>14592</v>
      </c>
      <c r="M504" s="155"/>
      <c r="N504" s="155"/>
      <c r="O504" s="155"/>
      <c r="P504" s="127" t="s">
        <v>14509</v>
      </c>
      <c r="Q504" s="316" t="s">
        <v>14510</v>
      </c>
      <c r="R504" s="255" t="s">
        <v>7680</v>
      </c>
      <c r="S504" s="263" t="s">
        <v>10783</v>
      </c>
      <c r="T504" s="264">
        <v>37385.0</v>
      </c>
      <c r="U504" s="263" t="s">
        <v>10784</v>
      </c>
      <c r="V504" s="317" t="s">
        <v>16804</v>
      </c>
      <c r="W504" s="318">
        <v>723763.0</v>
      </c>
    </row>
    <row r="505" ht="22.5" customHeight="1">
      <c r="A505" s="251">
        <v>46153.38479660879</v>
      </c>
      <c r="B505" s="127" t="s">
        <v>16805</v>
      </c>
      <c r="C505" s="155"/>
      <c r="D505" s="127" t="s">
        <v>11286</v>
      </c>
      <c r="E505" s="252">
        <v>36268.0</v>
      </c>
      <c r="F505" s="127" t="s">
        <v>122</v>
      </c>
      <c r="G505" s="127" t="s">
        <v>16806</v>
      </c>
      <c r="H505" s="127" t="s">
        <v>562</v>
      </c>
      <c r="I505" s="121" t="str">
        <f>VLOOKUP(CLEAN(F505),'4-1 World Bank Categories'!$B$4:$C$220,2,FALSE)</f>
        <v>Middle income</v>
      </c>
      <c r="J505" s="127" t="s">
        <v>6355</v>
      </c>
      <c r="K505" s="127" t="s">
        <v>14512</v>
      </c>
      <c r="L505" s="127" t="s">
        <v>14876</v>
      </c>
      <c r="M505" s="155"/>
      <c r="N505" s="155"/>
      <c r="O505" s="155"/>
      <c r="P505" s="127" t="s">
        <v>14509</v>
      </c>
      <c r="Q505" s="316" t="s">
        <v>14510</v>
      </c>
      <c r="R505" s="255" t="s">
        <v>14516</v>
      </c>
      <c r="S505" s="263" t="s">
        <v>6353</v>
      </c>
      <c r="T505" s="264">
        <v>36268.0</v>
      </c>
      <c r="U505" s="263" t="s">
        <v>6355</v>
      </c>
      <c r="V505" s="317" t="s">
        <v>16807</v>
      </c>
      <c r="W505" s="318">
        <v>720417.0</v>
      </c>
    </row>
    <row r="506" ht="22.5" customHeight="1">
      <c r="A506" s="251">
        <v>46153.702930949075</v>
      </c>
      <c r="B506" s="127" t="s">
        <v>16808</v>
      </c>
      <c r="C506" s="155"/>
      <c r="D506" s="127" t="s">
        <v>11316</v>
      </c>
      <c r="E506" s="252">
        <v>31693.0</v>
      </c>
      <c r="F506" s="127" t="s">
        <v>9021</v>
      </c>
      <c r="G506" s="127" t="s">
        <v>16809</v>
      </c>
      <c r="H506" s="127" t="s">
        <v>14107</v>
      </c>
      <c r="I506" s="121" t="str">
        <f>VLOOKUP(CLEAN(F506),'4-1 World Bank Categories'!$B$4:$C$220,2,FALSE)</f>
        <v>Middle income</v>
      </c>
      <c r="J506" s="127" t="s">
        <v>10942</v>
      </c>
      <c r="K506" s="127" t="s">
        <v>14507</v>
      </c>
      <c r="L506" s="257" t="s">
        <v>14900</v>
      </c>
      <c r="M506" s="155"/>
      <c r="N506" s="155"/>
      <c r="O506" s="155"/>
      <c r="P506" s="127" t="s">
        <v>14509</v>
      </c>
      <c r="Q506" s="316" t="s">
        <v>14510</v>
      </c>
      <c r="R506" s="255" t="s">
        <v>7680</v>
      </c>
      <c r="S506" s="263" t="s">
        <v>10940</v>
      </c>
      <c r="T506" s="264">
        <v>31693.0</v>
      </c>
      <c r="U506" s="263" t="s">
        <v>10942</v>
      </c>
      <c r="V506" s="317" t="s">
        <v>16810</v>
      </c>
      <c r="W506" s="318">
        <v>724953.0</v>
      </c>
    </row>
    <row r="507" ht="22.5" customHeight="1">
      <c r="A507" s="251">
        <v>46154.057428182874</v>
      </c>
      <c r="B507" s="127" t="s">
        <v>7883</v>
      </c>
      <c r="C507" s="155"/>
      <c r="D507" s="127" t="s">
        <v>11286</v>
      </c>
      <c r="E507" s="252">
        <v>16387.0</v>
      </c>
      <c r="F507" s="127" t="s">
        <v>192</v>
      </c>
      <c r="G507" s="127" t="s">
        <v>14856</v>
      </c>
      <c r="H507" s="127" t="s">
        <v>16814</v>
      </c>
      <c r="I507" s="121" t="str">
        <f>VLOOKUP(CLEAN(F507),'4-1 World Bank Categories'!$B$4:$C$220,2,FALSE)</f>
        <v>Middle income</v>
      </c>
      <c r="J507" s="127" t="s">
        <v>7881</v>
      </c>
      <c r="K507" s="127" t="s">
        <v>14507</v>
      </c>
      <c r="L507" s="127" t="s">
        <v>14508</v>
      </c>
      <c r="M507" s="127" t="s">
        <v>16815</v>
      </c>
      <c r="N507" s="155"/>
      <c r="O507" s="155"/>
      <c r="P507" s="127" t="s">
        <v>14509</v>
      </c>
      <c r="Q507" s="322" t="s">
        <v>14510</v>
      </c>
      <c r="R507" s="255" t="s">
        <v>14516</v>
      </c>
      <c r="S507" s="263" t="s">
        <v>7883</v>
      </c>
      <c r="T507" s="264">
        <v>16387.0</v>
      </c>
      <c r="U507" s="263" t="s">
        <v>7881</v>
      </c>
      <c r="V507" s="317" t="s">
        <v>16816</v>
      </c>
      <c r="W507" s="318">
        <v>720843.0</v>
      </c>
    </row>
    <row r="508" ht="22.5" customHeight="1">
      <c r="A508" s="251">
        <v>46154.42614435185</v>
      </c>
      <c r="B508" s="127" t="s">
        <v>14919</v>
      </c>
      <c r="C508" s="155"/>
      <c r="D508" s="127" t="s">
        <v>11316</v>
      </c>
      <c r="E508" s="252">
        <v>35712.0</v>
      </c>
      <c r="F508" s="127" t="s">
        <v>314</v>
      </c>
      <c r="G508" s="127" t="s">
        <v>16817</v>
      </c>
      <c r="H508" s="127" t="s">
        <v>11591</v>
      </c>
      <c r="I508" s="121" t="str">
        <f>VLOOKUP(CLEAN(F508),'4-1 World Bank Categories'!$B$4:$C$220,2,FALSE)</f>
        <v>Middle income</v>
      </c>
      <c r="J508" s="127" t="s">
        <v>3066</v>
      </c>
      <c r="K508" s="127" t="s">
        <v>14507</v>
      </c>
      <c r="L508" s="127" t="s">
        <v>14508</v>
      </c>
      <c r="M508" s="155"/>
      <c r="N508" s="155"/>
      <c r="O508" s="155"/>
      <c r="P508" s="127" t="s">
        <v>14509</v>
      </c>
      <c r="Q508" s="316" t="s">
        <v>14510</v>
      </c>
      <c r="R508" s="255" t="s">
        <v>7680</v>
      </c>
      <c r="S508" s="263" t="s">
        <v>3064</v>
      </c>
      <c r="T508" s="264">
        <v>35712.0</v>
      </c>
      <c r="U508" s="263" t="s">
        <v>3066</v>
      </c>
      <c r="V508" s="317" t="s">
        <v>16818</v>
      </c>
      <c r="W508" s="318">
        <v>719335.0</v>
      </c>
    </row>
    <row r="509" ht="22.5" customHeight="1">
      <c r="A509" s="251">
        <v>46154.65978025463</v>
      </c>
      <c r="B509" s="127" t="s">
        <v>16819</v>
      </c>
      <c r="C509" s="155"/>
      <c r="D509" s="127" t="s">
        <v>11316</v>
      </c>
      <c r="E509" s="252">
        <v>36011.0</v>
      </c>
      <c r="F509" s="127" t="s">
        <v>2869</v>
      </c>
      <c r="G509" s="127" t="s">
        <v>16820</v>
      </c>
      <c r="H509" s="127" t="s">
        <v>11590</v>
      </c>
      <c r="I509" s="121" t="str">
        <f>VLOOKUP(CLEAN(F509),'4-1 World Bank Categories'!$B$4:$C$220,2,FALSE)</f>
        <v>Middle income</v>
      </c>
      <c r="J509" s="127" t="s">
        <v>7469</v>
      </c>
      <c r="K509" s="127" t="s">
        <v>14512</v>
      </c>
      <c r="L509" s="127" t="s">
        <v>14876</v>
      </c>
      <c r="M509" s="155"/>
      <c r="N509" s="155"/>
      <c r="O509" s="155"/>
      <c r="P509" s="127" t="s">
        <v>14509</v>
      </c>
      <c r="Q509" s="316" t="s">
        <v>14510</v>
      </c>
      <c r="R509" s="255" t="s">
        <v>7680</v>
      </c>
      <c r="S509" s="263" t="s">
        <v>7467</v>
      </c>
      <c r="T509" s="264">
        <v>32359.0</v>
      </c>
      <c r="U509" s="263" t="s">
        <v>7469</v>
      </c>
      <c r="V509" s="317" t="s">
        <v>16821</v>
      </c>
      <c r="W509" s="318">
        <v>720714.0</v>
      </c>
    </row>
    <row r="510" ht="22.5" customHeight="1">
      <c r="A510" s="251">
        <v>46154.86196347223</v>
      </c>
      <c r="B510" s="127" t="s">
        <v>7607</v>
      </c>
      <c r="C510" s="155"/>
      <c r="D510" s="127" t="s">
        <v>11316</v>
      </c>
      <c r="E510" s="252">
        <v>34163.0</v>
      </c>
      <c r="F510" s="127" t="s">
        <v>192</v>
      </c>
      <c r="G510" s="127" t="s">
        <v>16824</v>
      </c>
      <c r="H510" s="127" t="s">
        <v>11590</v>
      </c>
      <c r="I510" s="121" t="str">
        <f>VLOOKUP(CLEAN(F510),'4-1 World Bank Categories'!$B$4:$C$220,2,FALSE)</f>
        <v>Middle income</v>
      </c>
      <c r="J510" s="127" t="s">
        <v>7609</v>
      </c>
      <c r="K510" s="127" t="s">
        <v>14507</v>
      </c>
      <c r="L510" s="127" t="s">
        <v>14508</v>
      </c>
      <c r="M510" s="155"/>
      <c r="N510" s="155"/>
      <c r="O510" s="155"/>
      <c r="P510" s="127" t="s">
        <v>14509</v>
      </c>
      <c r="Q510" s="316" t="s">
        <v>14510</v>
      </c>
      <c r="R510" s="255" t="s">
        <v>7680</v>
      </c>
      <c r="S510" s="263" t="s">
        <v>7607</v>
      </c>
      <c r="T510" s="264">
        <v>34163.0</v>
      </c>
      <c r="U510" s="263" t="s">
        <v>7609</v>
      </c>
      <c r="V510" s="317" t="s">
        <v>16825</v>
      </c>
      <c r="W510" s="318">
        <v>720754.0</v>
      </c>
    </row>
    <row r="511" ht="22.5" customHeight="1">
      <c r="A511" s="251">
        <v>46154.91481752315</v>
      </c>
      <c r="B511" s="127" t="s">
        <v>16826</v>
      </c>
      <c r="C511" s="155"/>
      <c r="D511" s="127" t="s">
        <v>11286</v>
      </c>
      <c r="E511" s="252">
        <v>37378.0</v>
      </c>
      <c r="F511" s="127" t="s">
        <v>314</v>
      </c>
      <c r="G511" s="127" t="s">
        <v>16827</v>
      </c>
      <c r="H511" s="127" t="s">
        <v>13748</v>
      </c>
      <c r="I511" s="121" t="str">
        <f>VLOOKUP(CLEAN(F511),'4-1 World Bank Categories'!$B$4:$C$220,2,FALSE)</f>
        <v>Middle income</v>
      </c>
      <c r="J511" s="127" t="s">
        <v>4473</v>
      </c>
      <c r="K511" s="127" t="s">
        <v>14507</v>
      </c>
      <c r="L511" s="127" t="s">
        <v>14508</v>
      </c>
      <c r="M511" s="155"/>
      <c r="N511" s="155"/>
      <c r="O511" s="155"/>
      <c r="P511" s="127" t="s">
        <v>14509</v>
      </c>
      <c r="Q511" s="316" t="s">
        <v>14510</v>
      </c>
      <c r="R511" s="255" t="s">
        <v>7680</v>
      </c>
      <c r="S511" s="263" t="s">
        <v>4471</v>
      </c>
      <c r="T511" s="264">
        <v>37378.0</v>
      </c>
      <c r="U511" s="263" t="s">
        <v>4473</v>
      </c>
      <c r="V511" s="317" t="s">
        <v>16828</v>
      </c>
      <c r="W511" s="318">
        <v>719869.0</v>
      </c>
    </row>
    <row r="512" ht="22.5" customHeight="1">
      <c r="A512" s="251">
        <v>46155.362145625</v>
      </c>
      <c r="B512" s="127" t="s">
        <v>9354</v>
      </c>
      <c r="C512" s="127" t="s">
        <v>16836</v>
      </c>
      <c r="D512" s="127" t="s">
        <v>11286</v>
      </c>
      <c r="E512" s="252">
        <v>38355.0</v>
      </c>
      <c r="F512" s="127" t="s">
        <v>14434</v>
      </c>
      <c r="G512" s="127" t="s">
        <v>16837</v>
      </c>
      <c r="H512" s="127" t="s">
        <v>16838</v>
      </c>
      <c r="I512" s="121" t="str">
        <f>VLOOKUP(CLEAN(F512),'4-1 World Bank Categories'!$B$4:$C$220,2,FALSE)</f>
        <v>High income</v>
      </c>
      <c r="J512" s="127" t="s">
        <v>9356</v>
      </c>
      <c r="K512" s="127" t="s">
        <v>14512</v>
      </c>
      <c r="L512" s="127" t="s">
        <v>14876</v>
      </c>
      <c r="M512" s="155"/>
      <c r="N512" s="155"/>
      <c r="O512" s="155"/>
      <c r="P512" s="127" t="s">
        <v>14509</v>
      </c>
      <c r="Q512" s="316" t="s">
        <v>14510</v>
      </c>
      <c r="R512" s="255" t="s">
        <v>14516</v>
      </c>
      <c r="S512" s="263" t="s">
        <v>9354</v>
      </c>
      <c r="T512" s="264">
        <v>38355.0</v>
      </c>
      <c r="U512" s="263" t="s">
        <v>9356</v>
      </c>
      <c r="V512" s="317" t="s">
        <v>16839</v>
      </c>
      <c r="W512" s="318">
        <v>722459.0</v>
      </c>
    </row>
    <row r="513" ht="22.5" customHeight="1">
      <c r="A513" s="251">
        <v>46155.38024457176</v>
      </c>
      <c r="B513" s="127" t="s">
        <v>16840</v>
      </c>
      <c r="C513" s="127" t="s">
        <v>16841</v>
      </c>
      <c r="D513" s="127" t="s">
        <v>11286</v>
      </c>
      <c r="E513" s="252">
        <v>38648.0</v>
      </c>
      <c r="F513" s="127" t="s">
        <v>14434</v>
      </c>
      <c r="G513" s="127" t="s">
        <v>16842</v>
      </c>
      <c r="H513" s="127" t="s">
        <v>11682</v>
      </c>
      <c r="I513" s="121" t="str">
        <f>VLOOKUP(CLEAN(F513),'4-1 World Bank Categories'!$B$4:$C$220,2,FALSE)</f>
        <v>High income</v>
      </c>
      <c r="J513" s="127" t="s">
        <v>8103</v>
      </c>
      <c r="K513" s="127" t="s">
        <v>14507</v>
      </c>
      <c r="L513" s="127" t="s">
        <v>14592</v>
      </c>
      <c r="M513" s="155"/>
      <c r="N513" s="155"/>
      <c r="O513" s="155"/>
      <c r="P513" s="127" t="s">
        <v>14509</v>
      </c>
      <c r="Q513" s="316" t="s">
        <v>14510</v>
      </c>
      <c r="R513" s="255" t="s">
        <v>14516</v>
      </c>
      <c r="S513" s="263" t="s">
        <v>8101</v>
      </c>
      <c r="T513" s="264">
        <v>38648.0</v>
      </c>
      <c r="U513" s="263" t="s">
        <v>8103</v>
      </c>
      <c r="V513" s="317" t="s">
        <v>16843</v>
      </c>
      <c r="W513" s="318">
        <v>721804.0</v>
      </c>
    </row>
    <row r="514" ht="22.5" customHeight="1">
      <c r="A514" s="251">
        <v>46155.542550439815</v>
      </c>
      <c r="B514" s="127" t="s">
        <v>10771</v>
      </c>
      <c r="C514" s="155"/>
      <c r="D514" s="127" t="s">
        <v>11316</v>
      </c>
      <c r="E514" s="252">
        <v>37198.0</v>
      </c>
      <c r="F514" s="127" t="s">
        <v>448</v>
      </c>
      <c r="G514" s="127" t="s">
        <v>16844</v>
      </c>
      <c r="H514" s="127" t="s">
        <v>12278</v>
      </c>
      <c r="I514" s="121" t="str">
        <f>VLOOKUP(CLEAN(F514),'4-1 World Bank Categories'!$B$4:$C$220,2,FALSE)</f>
        <v>Middle income</v>
      </c>
      <c r="J514" s="127" t="s">
        <v>10773</v>
      </c>
      <c r="K514" s="127" t="s">
        <v>14512</v>
      </c>
      <c r="L514" s="127" t="s">
        <v>14585</v>
      </c>
      <c r="M514" s="155"/>
      <c r="N514" s="155"/>
      <c r="O514" s="155"/>
      <c r="P514" s="127" t="s">
        <v>14509</v>
      </c>
      <c r="Q514" s="316" t="s">
        <v>14510</v>
      </c>
      <c r="R514" s="255" t="s">
        <v>7680</v>
      </c>
      <c r="S514" s="263" t="s">
        <v>10771</v>
      </c>
      <c r="T514" s="264">
        <v>37198.0</v>
      </c>
      <c r="U514" s="263" t="s">
        <v>10773</v>
      </c>
      <c r="V514" s="317" t="s">
        <v>16742</v>
      </c>
      <c r="W514" s="318">
        <v>723760.0</v>
      </c>
    </row>
    <row r="515" ht="22.5" customHeight="1">
      <c r="A515" s="251">
        <v>46155.57170767361</v>
      </c>
      <c r="B515" s="127" t="s">
        <v>16845</v>
      </c>
      <c r="C515" s="155"/>
      <c r="D515" s="127" t="s">
        <v>11286</v>
      </c>
      <c r="E515" s="252">
        <v>37389.0</v>
      </c>
      <c r="F515" s="127" t="s">
        <v>448</v>
      </c>
      <c r="G515" s="127" t="s">
        <v>16803</v>
      </c>
      <c r="H515" s="127" t="s">
        <v>11488</v>
      </c>
      <c r="I515" s="121" t="str">
        <f>VLOOKUP(CLEAN(F515),'4-1 World Bank Categories'!$B$4:$C$220,2,FALSE)</f>
        <v>Middle income</v>
      </c>
      <c r="J515" s="127" t="s">
        <v>10784</v>
      </c>
      <c r="K515" s="127" t="s">
        <v>14512</v>
      </c>
      <c r="L515" s="127" t="s">
        <v>14592</v>
      </c>
      <c r="M515" s="155"/>
      <c r="N515" s="155"/>
      <c r="O515" s="155"/>
      <c r="P515" s="127" t="s">
        <v>14509</v>
      </c>
      <c r="Q515" s="316" t="s">
        <v>14510</v>
      </c>
      <c r="R515" s="255" t="s">
        <v>7680</v>
      </c>
      <c r="S515" s="263" t="s">
        <v>10783</v>
      </c>
      <c r="T515" s="264">
        <v>37385.0</v>
      </c>
      <c r="U515" s="263" t="s">
        <v>10784</v>
      </c>
      <c r="V515" s="317" t="s">
        <v>16846</v>
      </c>
      <c r="W515" s="318">
        <v>723763.0</v>
      </c>
    </row>
    <row r="516" ht="22.5" customHeight="1">
      <c r="A516" s="327">
        <v>46155.22406394676</v>
      </c>
      <c r="B516" s="328" t="s">
        <v>14717</v>
      </c>
      <c r="C516" s="330"/>
      <c r="D516" s="328" t="s">
        <v>11286</v>
      </c>
      <c r="E516" s="329">
        <v>30328.0</v>
      </c>
      <c r="F516" s="328" t="s">
        <v>16847</v>
      </c>
      <c r="G516" s="328" t="s">
        <v>16848</v>
      </c>
      <c r="H516" s="328" t="s">
        <v>16849</v>
      </c>
      <c r="I516" s="328" t="s">
        <v>16602</v>
      </c>
      <c r="J516" s="328" t="s">
        <v>1747</v>
      </c>
      <c r="K516" s="328" t="s">
        <v>14507</v>
      </c>
      <c r="L516" s="328" t="s">
        <v>14508</v>
      </c>
      <c r="M516" s="328" t="s">
        <v>16850</v>
      </c>
      <c r="N516" s="328"/>
      <c r="O516" s="330"/>
      <c r="P516" s="330"/>
      <c r="Q516" s="322" t="s">
        <v>14510</v>
      </c>
      <c r="R516" s="255" t="s">
        <v>7680</v>
      </c>
      <c r="S516" s="263" t="s">
        <v>4721</v>
      </c>
      <c r="T516" s="264">
        <v>30328.0</v>
      </c>
      <c r="U516" s="332" t="s">
        <v>12155</v>
      </c>
      <c r="V516" s="333" t="s">
        <v>16851</v>
      </c>
      <c r="W516" s="318">
        <v>720001.0</v>
      </c>
    </row>
    <row r="517" ht="22.5" customHeight="1">
      <c r="A517" s="251">
        <v>46156.59898032407</v>
      </c>
      <c r="B517" s="127" t="s">
        <v>4310</v>
      </c>
      <c r="C517" s="155"/>
      <c r="D517" s="127" t="s">
        <v>11286</v>
      </c>
      <c r="E517" s="252">
        <v>21981.0</v>
      </c>
      <c r="F517" s="127" t="s">
        <v>3714</v>
      </c>
      <c r="G517" s="127" t="s">
        <v>16852</v>
      </c>
      <c r="H517" s="127" t="s">
        <v>16853</v>
      </c>
      <c r="I517" s="121" t="str">
        <f>VLOOKUP(CLEAN(F517),'4-1 World Bank Categories'!$B$4:$C$220,2,FALSE)</f>
        <v>Middle income</v>
      </c>
      <c r="J517" s="127" t="s">
        <v>14264</v>
      </c>
      <c r="K517" s="127" t="s">
        <v>14507</v>
      </c>
      <c r="L517" s="127" t="s">
        <v>14508</v>
      </c>
      <c r="M517" s="155"/>
      <c r="N517" s="155"/>
      <c r="O517" s="155"/>
      <c r="P517" s="127" t="s">
        <v>14509</v>
      </c>
      <c r="Q517" s="316" t="s">
        <v>14510</v>
      </c>
      <c r="R517" s="255" t="s">
        <v>7680</v>
      </c>
      <c r="S517" s="263" t="s">
        <v>4310</v>
      </c>
      <c r="T517" s="264">
        <v>21981.0</v>
      </c>
      <c r="U517" s="263" t="s">
        <v>4312</v>
      </c>
      <c r="V517" s="317" t="s">
        <v>16854</v>
      </c>
      <c r="W517" s="318">
        <v>719802.0</v>
      </c>
    </row>
    <row r="518" ht="22.5" customHeight="1">
      <c r="A518" s="251">
        <v>46157.041112210645</v>
      </c>
      <c r="B518" s="127" t="s">
        <v>16855</v>
      </c>
      <c r="C518" s="155"/>
      <c r="D518" s="127" t="s">
        <v>11286</v>
      </c>
      <c r="E518" s="252">
        <v>23332.0</v>
      </c>
      <c r="F518" s="127" t="s">
        <v>1068</v>
      </c>
      <c r="G518" s="127" t="s">
        <v>16856</v>
      </c>
      <c r="H518" s="127" t="s">
        <v>16857</v>
      </c>
      <c r="I518" s="121" t="str">
        <f>VLOOKUP(CLEAN(F518),'4-1 World Bank Categories'!$B$4:$C$220,2,FALSE)</f>
        <v>High income</v>
      </c>
      <c r="J518" s="127" t="s">
        <v>9621</v>
      </c>
      <c r="K518" s="127" t="s">
        <v>14507</v>
      </c>
      <c r="L518" s="127" t="s">
        <v>14508</v>
      </c>
      <c r="M518" s="155"/>
      <c r="N518" s="155"/>
      <c r="O518" s="155"/>
      <c r="P518" s="127" t="s">
        <v>14509</v>
      </c>
      <c r="Q518" s="316" t="s">
        <v>14510</v>
      </c>
      <c r="R518" s="255" t="s">
        <v>14516</v>
      </c>
      <c r="S518" s="263" t="s">
        <v>9619</v>
      </c>
      <c r="T518" s="264">
        <v>23332.0</v>
      </c>
      <c r="U518" s="263" t="s">
        <v>9621</v>
      </c>
      <c r="V518" s="317" t="s">
        <v>16858</v>
      </c>
      <c r="W518" s="318">
        <v>722681.0</v>
      </c>
    </row>
    <row r="519" ht="22.5" customHeight="1">
      <c r="A519" s="251">
        <v>46158.812273194446</v>
      </c>
      <c r="B519" s="127" t="s">
        <v>2833</v>
      </c>
      <c r="C519" s="155"/>
      <c r="D519" s="127" t="s">
        <v>11316</v>
      </c>
      <c r="E519" s="252">
        <v>36879.0</v>
      </c>
      <c r="F519" s="127" t="s">
        <v>132</v>
      </c>
      <c r="G519" s="127" t="s">
        <v>16866</v>
      </c>
      <c r="H519" s="127" t="s">
        <v>11682</v>
      </c>
      <c r="I519" s="121" t="str">
        <f>VLOOKUP(CLEAN(F519),'4-1 World Bank Categories'!$B$4:$C$220,2,FALSE)</f>
        <v>Middle income</v>
      </c>
      <c r="J519" s="127" t="s">
        <v>16867</v>
      </c>
      <c r="K519" s="127" t="s">
        <v>14507</v>
      </c>
      <c r="L519" s="127" t="s">
        <v>14508</v>
      </c>
      <c r="M519" s="155"/>
      <c r="N519" s="155"/>
      <c r="O519" s="155"/>
      <c r="P519" s="127" t="s">
        <v>14509</v>
      </c>
      <c r="Q519" s="316" t="s">
        <v>14510</v>
      </c>
      <c r="R519" s="255" t="s">
        <v>7680</v>
      </c>
      <c r="S519" s="263" t="s">
        <v>2833</v>
      </c>
      <c r="T519" s="264">
        <v>36879.0</v>
      </c>
      <c r="U519" s="263" t="s">
        <v>2835</v>
      </c>
      <c r="V519" s="317" t="s">
        <v>16868</v>
      </c>
      <c r="W519" s="318">
        <v>719235.0</v>
      </c>
    </row>
    <row r="520" ht="22.5" customHeight="1">
      <c r="A520" s="251">
        <v>46158.93980703704</v>
      </c>
      <c r="B520" s="127" t="s">
        <v>16869</v>
      </c>
      <c r="C520" s="127" t="s">
        <v>16870</v>
      </c>
      <c r="D520" s="127" t="s">
        <v>11316</v>
      </c>
      <c r="E520" s="252">
        <v>36998.0</v>
      </c>
      <c r="F520" s="127" t="s">
        <v>14434</v>
      </c>
      <c r="G520" s="127" t="s">
        <v>16871</v>
      </c>
      <c r="H520" s="127" t="s">
        <v>11682</v>
      </c>
      <c r="I520" s="121" t="str">
        <f>VLOOKUP(CLEAN(F520),'4-1 World Bank Categories'!$B$4:$C$220,2,FALSE)</f>
        <v>High income</v>
      </c>
      <c r="J520" s="127" t="s">
        <v>10338</v>
      </c>
      <c r="K520" s="127" t="s">
        <v>14512</v>
      </c>
      <c r="L520" s="127" t="s">
        <v>15672</v>
      </c>
      <c r="M520" s="155"/>
      <c r="N520" s="155"/>
      <c r="O520" s="155"/>
      <c r="P520" s="127" t="s">
        <v>14509</v>
      </c>
      <c r="Q520" s="316" t="s">
        <v>14510</v>
      </c>
      <c r="R520" s="255" t="s">
        <v>14516</v>
      </c>
      <c r="S520" s="263" t="s">
        <v>10336</v>
      </c>
      <c r="T520" s="264">
        <v>36998.0</v>
      </c>
      <c r="U520" s="263" t="s">
        <v>10338</v>
      </c>
      <c r="V520" s="317" t="s">
        <v>16872</v>
      </c>
      <c r="W520" s="318">
        <v>723249.0</v>
      </c>
    </row>
    <row r="521" ht="22.5" customHeight="1">
      <c r="A521" s="251">
        <v>46159.98676636574</v>
      </c>
      <c r="B521" s="127" t="s">
        <v>16880</v>
      </c>
      <c r="C521" s="155"/>
      <c r="D521" s="127" t="s">
        <v>11286</v>
      </c>
      <c r="E521" s="252">
        <v>30127.0</v>
      </c>
      <c r="F521" s="127" t="s">
        <v>249</v>
      </c>
      <c r="G521" s="127" t="s">
        <v>16881</v>
      </c>
      <c r="H521" s="127" t="s">
        <v>16882</v>
      </c>
      <c r="I521" s="121" t="str">
        <f>VLOOKUP(CLEAN(F521),'4-1 World Bank Categories'!$B$4:$C$220,2,FALSE)</f>
        <v>High income</v>
      </c>
      <c r="J521" s="127" t="s">
        <v>8872</v>
      </c>
      <c r="K521" s="127" t="s">
        <v>14507</v>
      </c>
      <c r="L521" s="127" t="s">
        <v>14508</v>
      </c>
      <c r="M521" s="155"/>
      <c r="N521" s="155"/>
      <c r="O521" s="155"/>
      <c r="P521" s="127" t="s">
        <v>14509</v>
      </c>
      <c r="Q521" s="316" t="s">
        <v>14510</v>
      </c>
      <c r="R521" s="255" t="s">
        <v>14516</v>
      </c>
      <c r="S521" s="263" t="s">
        <v>8870</v>
      </c>
      <c r="T521" s="264">
        <v>30127.0</v>
      </c>
      <c r="U521" s="263" t="s">
        <v>8872</v>
      </c>
      <c r="V521" s="317" t="s">
        <v>16883</v>
      </c>
      <c r="W521" s="318">
        <v>722237.0</v>
      </c>
    </row>
    <row r="522" ht="22.5" customHeight="1">
      <c r="A522" s="251">
        <v>46160.11322662037</v>
      </c>
      <c r="B522" s="127" t="s">
        <v>10924</v>
      </c>
      <c r="C522" s="127" t="s">
        <v>10924</v>
      </c>
      <c r="D522" s="127" t="s">
        <v>11286</v>
      </c>
      <c r="E522" s="252">
        <v>38085.0</v>
      </c>
      <c r="F522" s="127" t="s">
        <v>122</v>
      </c>
      <c r="G522" s="127" t="s">
        <v>15632</v>
      </c>
      <c r="H522" s="127" t="s">
        <v>16884</v>
      </c>
      <c r="I522" s="121" t="str">
        <f>VLOOKUP(CLEAN(F522),'4-1 World Bank Categories'!$B$4:$C$220,2,FALSE)</f>
        <v>Middle income</v>
      </c>
      <c r="J522" s="127" t="s">
        <v>10926</v>
      </c>
      <c r="K522" s="127" t="s">
        <v>14507</v>
      </c>
      <c r="L522" s="127" t="s">
        <v>14508</v>
      </c>
      <c r="M522" s="155"/>
      <c r="N522" s="155"/>
      <c r="O522" s="155"/>
      <c r="P522" s="127" t="s">
        <v>14509</v>
      </c>
      <c r="Q522" s="316" t="s">
        <v>14510</v>
      </c>
      <c r="R522" s="255" t="s">
        <v>7680</v>
      </c>
      <c r="S522" s="263" t="s">
        <v>10924</v>
      </c>
      <c r="T522" s="264">
        <v>38085.0</v>
      </c>
      <c r="U522" s="263" t="s">
        <v>10926</v>
      </c>
      <c r="V522" s="317" t="s">
        <v>16885</v>
      </c>
      <c r="W522" s="318">
        <v>724944.0</v>
      </c>
    </row>
    <row r="523" ht="22.5" customHeight="1">
      <c r="A523" s="251">
        <v>46160.658810787034</v>
      </c>
      <c r="B523" s="127" t="s">
        <v>16886</v>
      </c>
      <c r="C523" s="155"/>
      <c r="D523" s="127" t="s">
        <v>11286</v>
      </c>
      <c r="E523" s="252">
        <v>36333.0</v>
      </c>
      <c r="F523" s="127" t="s">
        <v>132</v>
      </c>
      <c r="G523" s="127" t="s">
        <v>16887</v>
      </c>
      <c r="H523" s="127" t="s">
        <v>16888</v>
      </c>
      <c r="I523" s="121" t="str">
        <f>VLOOKUP(CLEAN(F523),'4-1 World Bank Categories'!$B$4:$C$220,2,FALSE)</f>
        <v>Middle income</v>
      </c>
      <c r="J523" s="127" t="s">
        <v>3757</v>
      </c>
      <c r="K523" s="127" t="s">
        <v>14507</v>
      </c>
      <c r="L523" s="127" t="s">
        <v>14508</v>
      </c>
      <c r="M523" s="155"/>
      <c r="N523" s="155"/>
      <c r="O523" s="155"/>
      <c r="P523" s="127" t="s">
        <v>14509</v>
      </c>
      <c r="Q523" s="316" t="s">
        <v>14510</v>
      </c>
      <c r="R523" s="255" t="s">
        <v>14516</v>
      </c>
      <c r="S523" s="263" t="s">
        <v>3755</v>
      </c>
      <c r="T523" s="264">
        <v>36333.0</v>
      </c>
      <c r="U523" s="263" t="s">
        <v>3757</v>
      </c>
      <c r="V523" s="317" t="s">
        <v>16889</v>
      </c>
      <c r="W523" s="318">
        <v>719603.0</v>
      </c>
    </row>
    <row r="524" ht="22.5" customHeight="1">
      <c r="A524" s="251">
        <v>46160.91539594907</v>
      </c>
      <c r="B524" s="127" t="s">
        <v>16890</v>
      </c>
      <c r="C524" s="127" t="s">
        <v>16891</v>
      </c>
      <c r="D524" s="127" t="s">
        <v>11316</v>
      </c>
      <c r="E524" s="252">
        <v>35760.0</v>
      </c>
      <c r="F524" s="127" t="s">
        <v>1068</v>
      </c>
      <c r="G524" s="127" t="s">
        <v>16892</v>
      </c>
      <c r="H524" s="127" t="s">
        <v>16893</v>
      </c>
      <c r="I524" s="121" t="str">
        <f>VLOOKUP(CLEAN(F524),'4-1 World Bank Categories'!$B$4:$C$220,2,FALSE)</f>
        <v>High income</v>
      </c>
      <c r="J524" s="127" t="s">
        <v>9617</v>
      </c>
      <c r="K524" s="127" t="s">
        <v>14512</v>
      </c>
      <c r="L524" s="127" t="s">
        <v>14592</v>
      </c>
      <c r="M524" s="155"/>
      <c r="N524" s="155"/>
      <c r="O524" s="155"/>
      <c r="P524" s="127" t="s">
        <v>14509</v>
      </c>
      <c r="Q524" s="316" t="s">
        <v>14510</v>
      </c>
      <c r="R524" s="255" t="s">
        <v>14516</v>
      </c>
      <c r="S524" s="263" t="s">
        <v>9615</v>
      </c>
      <c r="T524" s="264">
        <v>35760.0</v>
      </c>
      <c r="U524" s="263" t="s">
        <v>9617</v>
      </c>
      <c r="V524" s="317" t="s">
        <v>16894</v>
      </c>
      <c r="W524" s="318">
        <v>722676.0</v>
      </c>
    </row>
    <row r="525" ht="22.5" customHeight="1">
      <c r="A525" s="251">
        <v>46161.08791787037</v>
      </c>
      <c r="B525" s="127" t="s">
        <v>14697</v>
      </c>
      <c r="C525" s="155"/>
      <c r="D525" s="127" t="s">
        <v>11316</v>
      </c>
      <c r="E525" s="252">
        <v>35302.0</v>
      </c>
      <c r="F525" s="127" t="s">
        <v>161</v>
      </c>
      <c r="G525" s="127" t="s">
        <v>16903</v>
      </c>
      <c r="H525" s="127" t="s">
        <v>11517</v>
      </c>
      <c r="I525" s="121" t="str">
        <f>VLOOKUP(CLEAN(F525),'4-1 World Bank Categories'!$B$4:$C$220,2,FALSE)</f>
        <v>Middle income</v>
      </c>
      <c r="J525" s="127" t="s">
        <v>7442</v>
      </c>
      <c r="K525" s="127" t="s">
        <v>14507</v>
      </c>
      <c r="L525" s="127" t="s">
        <v>14508</v>
      </c>
      <c r="M525" s="155"/>
      <c r="N525" s="155"/>
      <c r="O525" s="155"/>
      <c r="P525" s="127" t="s">
        <v>14509</v>
      </c>
      <c r="Q525" s="316" t="s">
        <v>14510</v>
      </c>
      <c r="R525" s="255" t="s">
        <v>7680</v>
      </c>
      <c r="S525" s="263" t="s">
        <v>7441</v>
      </c>
      <c r="T525" s="264">
        <v>35302.0</v>
      </c>
      <c r="U525" s="263" t="s">
        <v>7442</v>
      </c>
      <c r="V525" s="317" t="s">
        <v>16904</v>
      </c>
      <c r="W525" s="318">
        <v>720701.0</v>
      </c>
    </row>
    <row r="526" ht="22.5" customHeight="1">
      <c r="A526" s="251">
        <v>46161.74935854167</v>
      </c>
      <c r="B526" s="127" t="s">
        <v>3146</v>
      </c>
      <c r="C526" s="155"/>
      <c r="D526" s="127" t="s">
        <v>11286</v>
      </c>
      <c r="E526" s="252">
        <v>37565.0</v>
      </c>
      <c r="F526" s="127" t="s">
        <v>887</v>
      </c>
      <c r="G526" s="127" t="s">
        <v>16909</v>
      </c>
      <c r="H526" s="127" t="s">
        <v>16347</v>
      </c>
      <c r="I526" s="121" t="str">
        <f>VLOOKUP(CLEAN(F526),'4-1 World Bank Categories'!$B$4:$C$220,2,FALSE)</f>
        <v>Low income</v>
      </c>
      <c r="J526" s="127" t="s">
        <v>3148</v>
      </c>
      <c r="K526" s="127" t="s">
        <v>14507</v>
      </c>
      <c r="L526" s="127" t="s">
        <v>14508</v>
      </c>
      <c r="M526" s="155"/>
      <c r="N526" s="155"/>
      <c r="O526" s="155"/>
      <c r="P526" s="127" t="s">
        <v>14509</v>
      </c>
      <c r="Q526" s="316" t="s">
        <v>14510</v>
      </c>
      <c r="R526" s="255" t="s">
        <v>7680</v>
      </c>
      <c r="S526" s="263" t="s">
        <v>16348</v>
      </c>
      <c r="T526" s="264">
        <v>37565.0</v>
      </c>
      <c r="U526" s="263" t="s">
        <v>3148</v>
      </c>
      <c r="V526" s="317" t="s">
        <v>16910</v>
      </c>
      <c r="W526" s="318">
        <v>719351.0</v>
      </c>
    </row>
    <row r="527" ht="22.5" customHeight="1">
      <c r="A527" s="251">
        <v>46161.872398761574</v>
      </c>
      <c r="B527" s="127" t="s">
        <v>16911</v>
      </c>
      <c r="C527" s="155"/>
      <c r="D527" s="127" t="s">
        <v>11286</v>
      </c>
      <c r="E527" s="252">
        <v>20765.0</v>
      </c>
      <c r="F527" s="127" t="s">
        <v>5157</v>
      </c>
      <c r="G527" s="127" t="s">
        <v>16912</v>
      </c>
      <c r="H527" s="127" t="s">
        <v>16717</v>
      </c>
      <c r="I527" s="121" t="str">
        <f>VLOOKUP(CLEAN(F527),'4-1 World Bank Categories'!$B$4:$C$220,2,FALSE)</f>
        <v>Middle income</v>
      </c>
      <c r="J527" s="127" t="s">
        <v>5886</v>
      </c>
      <c r="K527" s="127" t="s">
        <v>14512</v>
      </c>
      <c r="L527" s="127" t="s">
        <v>14508</v>
      </c>
      <c r="M527" s="155"/>
      <c r="N527" s="155"/>
      <c r="O527" s="155"/>
      <c r="P527" s="127" t="s">
        <v>14509</v>
      </c>
      <c r="Q527" s="316" t="s">
        <v>14510</v>
      </c>
      <c r="R527" s="255" t="s">
        <v>7680</v>
      </c>
      <c r="S527" s="263" t="s">
        <v>5153</v>
      </c>
      <c r="T527" s="264">
        <v>20765.0</v>
      </c>
      <c r="U527" s="263" t="s">
        <v>5886</v>
      </c>
      <c r="V527" s="317" t="s">
        <v>16913</v>
      </c>
      <c r="W527" s="318">
        <v>720293.0</v>
      </c>
    </row>
    <row r="528" ht="22.5" customHeight="1">
      <c r="A528" s="251">
        <v>46162.19462081019</v>
      </c>
      <c r="B528" s="127" t="s">
        <v>16914</v>
      </c>
      <c r="C528" s="155"/>
      <c r="D528" s="127" t="s">
        <v>11316</v>
      </c>
      <c r="E528" s="252">
        <v>34964.0</v>
      </c>
      <c r="F528" s="127" t="s">
        <v>299</v>
      </c>
      <c r="G528" s="127" t="s">
        <v>16915</v>
      </c>
      <c r="H528" s="127" t="s">
        <v>16916</v>
      </c>
      <c r="I528" s="121" t="str">
        <f>VLOOKUP(CLEAN(F528),'4-1 World Bank Categories'!$B$4:$C$220,2,FALSE)</f>
        <v>Low income</v>
      </c>
      <c r="J528" s="127" t="s">
        <v>5814</v>
      </c>
      <c r="K528" s="127" t="s">
        <v>14507</v>
      </c>
      <c r="L528" s="257" t="s">
        <v>9241</v>
      </c>
      <c r="M528" s="155"/>
      <c r="N528" s="155"/>
      <c r="O528" s="155"/>
      <c r="P528" s="127" t="s">
        <v>14509</v>
      </c>
      <c r="Q528" s="316" t="s">
        <v>14510</v>
      </c>
      <c r="R528" s="255" t="s">
        <v>7680</v>
      </c>
      <c r="S528" s="263" t="s">
        <v>5812</v>
      </c>
      <c r="T528" s="264">
        <v>34964.0</v>
      </c>
      <c r="U528" s="263" t="s">
        <v>5814</v>
      </c>
      <c r="V528" s="317" t="s">
        <v>16917</v>
      </c>
      <c r="W528" s="318">
        <v>720272.0</v>
      </c>
    </row>
    <row r="529" ht="22.5" customHeight="1">
      <c r="A529" s="251">
        <v>46162.31400961806</v>
      </c>
      <c r="B529" s="127" t="s">
        <v>16808</v>
      </c>
      <c r="C529" s="155"/>
      <c r="D529" s="127" t="s">
        <v>11316</v>
      </c>
      <c r="E529" s="252">
        <v>31693.0</v>
      </c>
      <c r="F529" s="127" t="s">
        <v>9021</v>
      </c>
      <c r="G529" s="127" t="s">
        <v>16809</v>
      </c>
      <c r="H529" s="127" t="s">
        <v>14107</v>
      </c>
      <c r="I529" s="121" t="str">
        <f>VLOOKUP(CLEAN(F529),'4-1 World Bank Categories'!$B$4:$C$220,2,FALSE)</f>
        <v>Middle income</v>
      </c>
      <c r="J529" s="127" t="s">
        <v>10942</v>
      </c>
      <c r="K529" s="127" t="s">
        <v>14507</v>
      </c>
      <c r="L529" s="127" t="s">
        <v>14508</v>
      </c>
      <c r="M529" s="155"/>
      <c r="N529" s="155"/>
      <c r="O529" s="155"/>
      <c r="P529" s="127" t="s">
        <v>14509</v>
      </c>
      <c r="Q529" s="316" t="s">
        <v>14510</v>
      </c>
      <c r="R529" s="255" t="s">
        <v>7680</v>
      </c>
      <c r="S529" s="263" t="s">
        <v>10940</v>
      </c>
      <c r="T529" s="264">
        <v>31693.0</v>
      </c>
      <c r="U529" s="263" t="s">
        <v>10942</v>
      </c>
      <c r="V529" s="317" t="s">
        <v>16810</v>
      </c>
      <c r="W529" s="318">
        <v>724953.0</v>
      </c>
    </row>
    <row r="530" ht="22.5" customHeight="1">
      <c r="A530" s="251">
        <v>46162.354972141206</v>
      </c>
      <c r="B530" s="127" t="s">
        <v>16918</v>
      </c>
      <c r="C530" s="155"/>
      <c r="D530" s="127" t="s">
        <v>11316</v>
      </c>
      <c r="E530" s="252">
        <v>28245.0</v>
      </c>
      <c r="F530" s="127" t="s">
        <v>299</v>
      </c>
      <c r="G530" s="127" t="s">
        <v>16919</v>
      </c>
      <c r="H530" s="127" t="s">
        <v>11590</v>
      </c>
      <c r="I530" s="121" t="str">
        <f>VLOOKUP(CLEAN(F530),'4-1 World Bank Categories'!$B$4:$C$220,2,FALSE)</f>
        <v>Low income</v>
      </c>
      <c r="J530" s="127" t="s">
        <v>16920</v>
      </c>
      <c r="K530" s="127" t="s">
        <v>14507</v>
      </c>
      <c r="L530" s="127" t="s">
        <v>14508</v>
      </c>
      <c r="M530" s="155"/>
      <c r="N530" s="155"/>
      <c r="O530" s="155"/>
      <c r="P530" s="127" t="s">
        <v>14509</v>
      </c>
      <c r="Q530" s="316" t="s">
        <v>14510</v>
      </c>
      <c r="R530" s="255" t="s">
        <v>14516</v>
      </c>
      <c r="S530" s="263" t="s">
        <v>16918</v>
      </c>
      <c r="T530" s="264">
        <v>28245.0</v>
      </c>
      <c r="U530" s="263" t="s">
        <v>8153</v>
      </c>
      <c r="V530" s="317" t="s">
        <v>16921</v>
      </c>
      <c r="W530" s="318">
        <v>721823.0</v>
      </c>
    </row>
    <row r="531" ht="22.5" customHeight="1">
      <c r="A531" s="251">
        <v>46162.37474170139</v>
      </c>
      <c r="B531" s="127" t="s">
        <v>4739</v>
      </c>
      <c r="C531" s="155"/>
      <c r="D531" s="127" t="s">
        <v>11316</v>
      </c>
      <c r="E531" s="252">
        <v>23854.0</v>
      </c>
      <c r="F531" s="127" t="s">
        <v>299</v>
      </c>
      <c r="G531" s="127" t="s">
        <v>16922</v>
      </c>
      <c r="H531" s="127" t="s">
        <v>16923</v>
      </c>
      <c r="I531" s="121" t="str">
        <f>VLOOKUP(CLEAN(F531),'4-1 World Bank Categories'!$B$4:$C$220,2,FALSE)</f>
        <v>Low income</v>
      </c>
      <c r="J531" s="127" t="s">
        <v>4741</v>
      </c>
      <c r="K531" s="127" t="s">
        <v>14507</v>
      </c>
      <c r="L531" s="127" t="s">
        <v>14508</v>
      </c>
      <c r="M531" s="127" t="s">
        <v>16924</v>
      </c>
      <c r="N531" s="155"/>
      <c r="O531" s="155"/>
      <c r="P531" s="127" t="s">
        <v>14509</v>
      </c>
      <c r="Q531" s="316" t="s">
        <v>14510</v>
      </c>
      <c r="R531" s="255" t="s">
        <v>14516</v>
      </c>
      <c r="S531" s="263" t="s">
        <v>16925</v>
      </c>
      <c r="T531" s="264">
        <v>23854.0</v>
      </c>
      <c r="U531" s="263" t="s">
        <v>4741</v>
      </c>
      <c r="V531" s="317" t="s">
        <v>16926</v>
      </c>
      <c r="W531" s="318">
        <v>720010.0</v>
      </c>
    </row>
    <row r="532" ht="22.5" customHeight="1">
      <c r="A532" s="251">
        <v>46162.65875335648</v>
      </c>
      <c r="B532" s="127" t="s">
        <v>4636</v>
      </c>
      <c r="C532" s="155"/>
      <c r="D532" s="127" t="s">
        <v>11286</v>
      </c>
      <c r="E532" s="252">
        <v>24517.0</v>
      </c>
      <c r="F532" s="127" t="s">
        <v>299</v>
      </c>
      <c r="G532" s="127" t="s">
        <v>16927</v>
      </c>
      <c r="H532" s="127" t="s">
        <v>13838</v>
      </c>
      <c r="I532" s="121" t="str">
        <f>VLOOKUP(CLEAN(F532),'4-1 World Bank Categories'!$B$4:$C$220,2,FALSE)</f>
        <v>Low income</v>
      </c>
      <c r="J532" s="127" t="s">
        <v>4638</v>
      </c>
      <c r="K532" s="127" t="s">
        <v>14507</v>
      </c>
      <c r="L532" s="127" t="s">
        <v>14508</v>
      </c>
      <c r="M532" s="127" t="s">
        <v>16928</v>
      </c>
      <c r="N532" s="155"/>
      <c r="O532" s="155"/>
      <c r="P532" s="127" t="s">
        <v>14509</v>
      </c>
      <c r="Q532" s="316" t="s">
        <v>14510</v>
      </c>
      <c r="R532" s="255" t="s">
        <v>14516</v>
      </c>
      <c r="S532" s="263" t="s">
        <v>16929</v>
      </c>
      <c r="T532" s="264">
        <v>24820.0</v>
      </c>
      <c r="U532" s="263" t="s">
        <v>4638</v>
      </c>
      <c r="V532" s="317" t="s">
        <v>16930</v>
      </c>
      <c r="W532" s="318">
        <v>719941.0</v>
      </c>
    </row>
    <row r="533" ht="22.5" customHeight="1">
      <c r="A533" s="319">
        <v>46162.85213826389</v>
      </c>
      <c r="B533" s="320" t="s">
        <v>11062</v>
      </c>
      <c r="C533" s="320"/>
      <c r="D533" s="320" t="s">
        <v>11286</v>
      </c>
      <c r="E533" s="321">
        <v>28647.0</v>
      </c>
      <c r="F533" s="320" t="s">
        <v>1665</v>
      </c>
      <c r="G533" s="320" t="s">
        <v>16931</v>
      </c>
      <c r="H533" s="320" t="s">
        <v>173</v>
      </c>
      <c r="I533" s="121" t="str">
        <f>VLOOKUP(CLEAN(F533),'4-1 World Bank Categories'!$B$4:$C$220,2,FALSE)</f>
        <v>Middle income</v>
      </c>
      <c r="J533" s="320" t="s">
        <v>8121</v>
      </c>
      <c r="K533" s="320" t="s">
        <v>14512</v>
      </c>
      <c r="L533" s="320" t="s">
        <v>14585</v>
      </c>
      <c r="M533" s="320" t="s">
        <v>16932</v>
      </c>
      <c r="N533" s="320"/>
      <c r="O533" s="320"/>
      <c r="P533" s="320" t="s">
        <v>14509</v>
      </c>
      <c r="Q533" s="322" t="s">
        <v>14510</v>
      </c>
      <c r="R533" s="148" t="s">
        <v>14516</v>
      </c>
      <c r="S533" s="323" t="s">
        <v>11062</v>
      </c>
      <c r="T533" s="324">
        <v>28647.0</v>
      </c>
      <c r="U533" s="323" t="s">
        <v>8121</v>
      </c>
      <c r="V533" s="325" t="s">
        <v>16933</v>
      </c>
      <c r="W533" s="326">
        <v>725704.0</v>
      </c>
    </row>
    <row r="534" ht="22.5" customHeight="1">
      <c r="A534" s="258">
        <v>46164.72698357639</v>
      </c>
      <c r="B534" s="122" t="s">
        <v>16943</v>
      </c>
      <c r="C534" s="122"/>
      <c r="D534" s="122" t="s">
        <v>11316</v>
      </c>
      <c r="E534" s="259">
        <v>38058.0</v>
      </c>
      <c r="F534" s="122" t="s">
        <v>2862</v>
      </c>
      <c r="G534" s="122" t="s">
        <v>15308</v>
      </c>
      <c r="H534" s="122" t="s">
        <v>11517</v>
      </c>
      <c r="I534" s="121" t="str">
        <f>VLOOKUP(CLEAN(F534),'4-1 World Bank Categories'!$B$4:$C$220,2,FALSE)</f>
        <v>Middle income</v>
      </c>
      <c r="J534" s="122" t="s">
        <v>478</v>
      </c>
      <c r="K534" s="122" t="s">
        <v>14512</v>
      </c>
      <c r="L534" s="122" t="s">
        <v>14508</v>
      </c>
      <c r="M534" s="122"/>
      <c r="N534" s="122"/>
      <c r="O534" s="122"/>
      <c r="P534" s="122" t="s">
        <v>14509</v>
      </c>
      <c r="Q534" s="322" t="s">
        <v>14510</v>
      </c>
      <c r="R534" s="148" t="s">
        <v>7680</v>
      </c>
      <c r="S534" s="148" t="s">
        <v>476</v>
      </c>
      <c r="T534" s="335">
        <v>38058.0</v>
      </c>
      <c r="U534" s="148" t="s">
        <v>478</v>
      </c>
      <c r="V534" s="336" t="s">
        <v>16944</v>
      </c>
      <c r="W534" s="337">
        <v>717265.0</v>
      </c>
    </row>
    <row r="535" ht="22.5" customHeight="1">
      <c r="A535" s="251">
        <v>46165.097222303244</v>
      </c>
      <c r="B535" s="127" t="s">
        <v>16795</v>
      </c>
      <c r="C535" s="155"/>
      <c r="D535" s="127" t="s">
        <v>11286</v>
      </c>
      <c r="E535" s="252">
        <v>35790.0</v>
      </c>
      <c r="F535" s="127" t="s">
        <v>15539</v>
      </c>
      <c r="G535" s="127" t="s">
        <v>16945</v>
      </c>
      <c r="H535" s="127" t="s">
        <v>16946</v>
      </c>
      <c r="I535" s="121" t="str">
        <f>VLOOKUP(CLEAN(F535),'4-1 World Bank Categories'!$B$4:$C$220,2,FALSE)</f>
        <v>Middle income</v>
      </c>
      <c r="J535" s="127" t="s">
        <v>5325</v>
      </c>
      <c r="K535" s="127" t="s">
        <v>14512</v>
      </c>
      <c r="L535" s="127" t="s">
        <v>14508</v>
      </c>
      <c r="M535" s="155"/>
      <c r="N535" s="155"/>
      <c r="O535" s="155"/>
      <c r="P535" s="127" t="s">
        <v>14509</v>
      </c>
      <c r="Q535" s="316" t="s">
        <v>14510</v>
      </c>
      <c r="R535" s="295" t="s">
        <v>15098</v>
      </c>
      <c r="S535" s="263" t="s">
        <v>15287</v>
      </c>
      <c r="T535" s="264">
        <v>35790.0</v>
      </c>
      <c r="U535" s="263" t="s">
        <v>5325</v>
      </c>
      <c r="V535" s="317" t="s">
        <v>16798</v>
      </c>
      <c r="W535" s="318">
        <v>720147.0</v>
      </c>
    </row>
    <row r="536" ht="22.5" customHeight="1">
      <c r="A536" s="251">
        <v>46165.83496071759</v>
      </c>
      <c r="B536" s="127" t="s">
        <v>6169</v>
      </c>
      <c r="C536" s="155"/>
      <c r="D536" s="127" t="s">
        <v>11286</v>
      </c>
      <c r="E536" s="252">
        <v>36954.0</v>
      </c>
      <c r="F536" s="127" t="s">
        <v>15348</v>
      </c>
      <c r="G536" s="127" t="s">
        <v>16232</v>
      </c>
      <c r="H536" s="127" t="s">
        <v>11682</v>
      </c>
      <c r="I536" s="121" t="str">
        <f>VLOOKUP(CLEAN(F536),'4-1 World Bank Categories'!$B$4:$C$220,2,FALSE)</f>
        <v>Middle income</v>
      </c>
      <c r="J536" s="127" t="s">
        <v>10789</v>
      </c>
      <c r="K536" s="127" t="s">
        <v>14507</v>
      </c>
      <c r="L536" s="127" t="s">
        <v>16952</v>
      </c>
      <c r="M536" s="155"/>
      <c r="N536" s="155"/>
      <c r="O536" s="155"/>
      <c r="P536" s="127" t="s">
        <v>14509</v>
      </c>
      <c r="Q536" s="316" t="s">
        <v>14510</v>
      </c>
      <c r="R536" s="255" t="s">
        <v>14516</v>
      </c>
      <c r="S536" s="263" t="s">
        <v>6169</v>
      </c>
      <c r="T536" s="264">
        <v>36954.0</v>
      </c>
      <c r="U536" s="263" t="s">
        <v>10789</v>
      </c>
      <c r="V536" s="317" t="s">
        <v>16736</v>
      </c>
      <c r="W536" s="318">
        <v>723766.0</v>
      </c>
    </row>
    <row r="537" ht="22.5" customHeight="1">
      <c r="A537" s="251">
        <v>46167.38731446759</v>
      </c>
      <c r="B537" s="127" t="s">
        <v>11109</v>
      </c>
      <c r="C537" s="155"/>
      <c r="D537" s="127" t="s">
        <v>11316</v>
      </c>
      <c r="E537" s="252">
        <v>34835.0</v>
      </c>
      <c r="F537" s="127" t="s">
        <v>221</v>
      </c>
      <c r="G537" s="127" t="s">
        <v>16964</v>
      </c>
      <c r="H537" s="127" t="s">
        <v>11517</v>
      </c>
      <c r="I537" s="121" t="str">
        <f>VLOOKUP(CLEAN(F537),'4-1 World Bank Categories'!$B$4:$C$220,2,FALSE)</f>
        <v>High income</v>
      </c>
      <c r="J537" s="127" t="s">
        <v>11111</v>
      </c>
      <c r="K537" s="127" t="s">
        <v>14507</v>
      </c>
      <c r="L537" s="127" t="s">
        <v>14745</v>
      </c>
      <c r="M537" s="155"/>
      <c r="N537" s="155"/>
      <c r="O537" s="155"/>
      <c r="P537" s="127" t="s">
        <v>14509</v>
      </c>
      <c r="Q537" s="316" t="s">
        <v>14510</v>
      </c>
      <c r="R537" s="255" t="s">
        <v>14516</v>
      </c>
      <c r="S537" s="263" t="s">
        <v>11109</v>
      </c>
      <c r="T537" s="264">
        <v>34835.0</v>
      </c>
      <c r="U537" s="263" t="s">
        <v>11111</v>
      </c>
      <c r="V537" s="317" t="s">
        <v>16965</v>
      </c>
      <c r="W537" s="318">
        <v>725776.0</v>
      </c>
    </row>
    <row r="538" ht="22.5" customHeight="1">
      <c r="A538" s="251">
        <v>46167.641716921295</v>
      </c>
      <c r="B538" s="127" t="s">
        <v>16966</v>
      </c>
      <c r="C538" s="127" t="s">
        <v>16523</v>
      </c>
      <c r="D538" s="127" t="s">
        <v>11286</v>
      </c>
      <c r="E538" s="252">
        <v>36420.0</v>
      </c>
      <c r="F538" s="127" t="s">
        <v>14434</v>
      </c>
      <c r="G538" s="127" t="s">
        <v>16524</v>
      </c>
      <c r="H538" s="127" t="s">
        <v>16967</v>
      </c>
      <c r="I538" s="121" t="str">
        <f>VLOOKUP(CLEAN(F538),'4-1 World Bank Categories'!$B$4:$C$220,2,FALSE)</f>
        <v>High income</v>
      </c>
      <c r="J538" s="127" t="s">
        <v>10718</v>
      </c>
      <c r="K538" s="127" t="s">
        <v>14512</v>
      </c>
      <c r="L538" s="127" t="s">
        <v>14585</v>
      </c>
      <c r="M538" s="155"/>
      <c r="N538" s="155"/>
      <c r="O538" s="155"/>
      <c r="P538" s="127" t="s">
        <v>14509</v>
      </c>
      <c r="Q538" s="316" t="s">
        <v>14510</v>
      </c>
      <c r="R538" s="255" t="s">
        <v>14516</v>
      </c>
      <c r="S538" s="263" t="s">
        <v>16966</v>
      </c>
      <c r="T538" s="264">
        <v>36420.0</v>
      </c>
      <c r="U538" s="263" t="s">
        <v>10718</v>
      </c>
      <c r="V538" s="317" t="s">
        <v>16968</v>
      </c>
      <c r="W538" s="318">
        <v>723721.0</v>
      </c>
    </row>
    <row r="539" ht="22.5" customHeight="1">
      <c r="A539" s="251">
        <v>46167.66215375</v>
      </c>
      <c r="B539" s="127" t="s">
        <v>1644</v>
      </c>
      <c r="C539" s="155"/>
      <c r="D539" s="127" t="s">
        <v>11286</v>
      </c>
      <c r="E539" s="252">
        <v>27795.0</v>
      </c>
      <c r="F539" s="127" t="s">
        <v>836</v>
      </c>
      <c r="G539" s="127" t="s">
        <v>16969</v>
      </c>
      <c r="H539" s="127" t="s">
        <v>16970</v>
      </c>
      <c r="I539" s="121" t="str">
        <f>VLOOKUP(CLEAN(F539),'4-1 World Bank Categories'!$B$4:$C$220,2,FALSE)</f>
        <v>Middle income</v>
      </c>
      <c r="J539" s="127" t="s">
        <v>1646</v>
      </c>
      <c r="K539" s="127" t="s">
        <v>14507</v>
      </c>
      <c r="L539" s="127" t="s">
        <v>14508</v>
      </c>
      <c r="M539" s="155"/>
      <c r="N539" s="155"/>
      <c r="O539" s="155"/>
      <c r="P539" s="127" t="s">
        <v>14509</v>
      </c>
      <c r="Q539" s="316" t="s">
        <v>14510</v>
      </c>
      <c r="R539" s="255" t="s">
        <v>7680</v>
      </c>
      <c r="S539" s="263" t="s">
        <v>1644</v>
      </c>
      <c r="T539" s="264">
        <v>27795.0</v>
      </c>
      <c r="U539" s="263" t="s">
        <v>1646</v>
      </c>
      <c r="V539" s="317" t="s">
        <v>16971</v>
      </c>
      <c r="W539" s="318">
        <v>718609.0</v>
      </c>
    </row>
    <row r="540" ht="22.5" customHeight="1">
      <c r="A540" s="251">
        <v>46167.671573750005</v>
      </c>
      <c r="B540" s="127" t="s">
        <v>8487</v>
      </c>
      <c r="C540" s="155"/>
      <c r="D540" s="127" t="s">
        <v>11286</v>
      </c>
      <c r="E540" s="252">
        <v>33280.0</v>
      </c>
      <c r="F540" s="127" t="s">
        <v>249</v>
      </c>
      <c r="G540" s="127" t="s">
        <v>16972</v>
      </c>
      <c r="H540" s="127" t="s">
        <v>15524</v>
      </c>
      <c r="I540" s="121" t="str">
        <f>VLOOKUP(CLEAN(F540),'4-1 World Bank Categories'!$B$4:$C$220,2,FALSE)</f>
        <v>High income</v>
      </c>
      <c r="J540" s="127" t="s">
        <v>8489</v>
      </c>
      <c r="K540" s="127" t="s">
        <v>14507</v>
      </c>
      <c r="L540" s="127" t="s">
        <v>14508</v>
      </c>
      <c r="M540" s="155"/>
      <c r="N540" s="155"/>
      <c r="O540" s="155"/>
      <c r="P540" s="127" t="s">
        <v>14509</v>
      </c>
      <c r="Q540" s="316" t="s">
        <v>14510</v>
      </c>
      <c r="R540" s="255" t="s">
        <v>14516</v>
      </c>
      <c r="S540" s="263" t="s">
        <v>8487</v>
      </c>
      <c r="T540" s="264">
        <v>33280.0</v>
      </c>
      <c r="U540" s="263" t="s">
        <v>8489</v>
      </c>
      <c r="V540" s="317" t="s">
        <v>16973</v>
      </c>
      <c r="W540" s="318">
        <v>722131.0</v>
      </c>
    </row>
    <row r="541" ht="22.5" customHeight="1">
      <c r="A541" s="251">
        <v>46167.67231890046</v>
      </c>
      <c r="B541" s="127" t="s">
        <v>16974</v>
      </c>
      <c r="C541" s="155"/>
      <c r="D541" s="127" t="s">
        <v>11286</v>
      </c>
      <c r="E541" s="252">
        <v>34959.0</v>
      </c>
      <c r="F541" s="127" t="s">
        <v>249</v>
      </c>
      <c r="G541" s="127" t="s">
        <v>16972</v>
      </c>
      <c r="H541" s="127" t="s">
        <v>16975</v>
      </c>
      <c r="I541" s="121" t="str">
        <f>VLOOKUP(CLEAN(F541),'4-1 World Bank Categories'!$B$4:$C$220,2,FALSE)</f>
        <v>High income</v>
      </c>
      <c r="J541" s="127" t="s">
        <v>10236</v>
      </c>
      <c r="K541" s="127" t="s">
        <v>14507</v>
      </c>
      <c r="L541" s="127" t="s">
        <v>14508</v>
      </c>
      <c r="M541" s="155"/>
      <c r="N541" s="155"/>
      <c r="O541" s="155"/>
      <c r="P541" s="127" t="s">
        <v>14509</v>
      </c>
      <c r="Q541" s="316" t="s">
        <v>14510</v>
      </c>
      <c r="R541" s="255" t="s">
        <v>14516</v>
      </c>
      <c r="S541" s="263" t="s">
        <v>10234</v>
      </c>
      <c r="T541" s="264">
        <v>34959.0</v>
      </c>
      <c r="U541" s="263" t="s">
        <v>10236</v>
      </c>
      <c r="V541" s="317" t="s">
        <v>16976</v>
      </c>
      <c r="W541" s="318">
        <v>723216.0</v>
      </c>
    </row>
    <row r="542" ht="22.5" customHeight="1">
      <c r="A542" s="251">
        <v>46167.771409733796</v>
      </c>
      <c r="B542" s="127" t="s">
        <v>16886</v>
      </c>
      <c r="C542" s="155"/>
      <c r="D542" s="127" t="s">
        <v>11286</v>
      </c>
      <c r="E542" s="252">
        <v>36333.0</v>
      </c>
      <c r="F542" s="127" t="s">
        <v>132</v>
      </c>
      <c r="G542" s="127" t="s">
        <v>16887</v>
      </c>
      <c r="H542" s="127" t="s">
        <v>16977</v>
      </c>
      <c r="I542" s="121" t="str">
        <f>VLOOKUP(CLEAN(F542),'4-1 World Bank Categories'!$B$4:$C$220,2,FALSE)</f>
        <v>Middle income</v>
      </c>
      <c r="J542" s="127" t="s">
        <v>3757</v>
      </c>
      <c r="K542" s="127" t="s">
        <v>14507</v>
      </c>
      <c r="L542" s="127" t="s">
        <v>14508</v>
      </c>
      <c r="M542" s="155"/>
      <c r="N542" s="155"/>
      <c r="O542" s="155"/>
      <c r="P542" s="127" t="s">
        <v>14509</v>
      </c>
      <c r="Q542" s="316" t="s">
        <v>14510</v>
      </c>
      <c r="R542" s="255" t="s">
        <v>14516</v>
      </c>
      <c r="S542" s="263" t="s">
        <v>3755</v>
      </c>
      <c r="T542" s="264">
        <v>36333.0</v>
      </c>
      <c r="U542" s="263" t="s">
        <v>3757</v>
      </c>
      <c r="V542" s="317" t="s">
        <v>16889</v>
      </c>
      <c r="W542" s="318">
        <v>719603.0</v>
      </c>
    </row>
    <row r="543" ht="22.5" customHeight="1">
      <c r="A543" s="251">
        <v>46167.99027065972</v>
      </c>
      <c r="B543" s="127" t="s">
        <v>10624</v>
      </c>
      <c r="C543" s="127" t="s">
        <v>767</v>
      </c>
      <c r="D543" s="127" t="s">
        <v>11286</v>
      </c>
      <c r="E543" s="252">
        <v>28965.0</v>
      </c>
      <c r="F543" s="127" t="s">
        <v>5157</v>
      </c>
      <c r="G543" s="127" t="s">
        <v>266</v>
      </c>
      <c r="H543" s="127" t="s">
        <v>16978</v>
      </c>
      <c r="I543" s="121" t="str">
        <f>VLOOKUP(CLEAN(F543),'4-1 World Bank Categories'!$B$4:$C$220,2,FALSE)</f>
        <v>Middle income</v>
      </c>
      <c r="J543" s="127" t="s">
        <v>12684</v>
      </c>
      <c r="K543" s="127" t="s">
        <v>14507</v>
      </c>
      <c r="L543" s="127" t="s">
        <v>14508</v>
      </c>
      <c r="M543" s="155"/>
      <c r="N543" s="155"/>
      <c r="O543" s="155"/>
      <c r="P543" s="127" t="s">
        <v>14509</v>
      </c>
      <c r="Q543" s="316" t="s">
        <v>14510</v>
      </c>
      <c r="R543" s="295" t="s">
        <v>15098</v>
      </c>
      <c r="S543" s="263" t="s">
        <v>10624</v>
      </c>
      <c r="T543" s="264">
        <v>28965.0</v>
      </c>
      <c r="U543" s="263" t="s">
        <v>10626</v>
      </c>
      <c r="V543" s="317" t="s">
        <v>16979</v>
      </c>
      <c r="W543" s="318">
        <v>723617.0</v>
      </c>
    </row>
    <row r="544" ht="22.5" customHeight="1">
      <c r="A544" s="251">
        <v>46168.02674188657</v>
      </c>
      <c r="B544" s="127" t="s">
        <v>11056</v>
      </c>
      <c r="C544" s="155"/>
      <c r="D544" s="127" t="s">
        <v>11286</v>
      </c>
      <c r="E544" s="252">
        <v>38109.0</v>
      </c>
      <c r="F544" s="127" t="s">
        <v>122</v>
      </c>
      <c r="G544" s="127" t="s">
        <v>16980</v>
      </c>
      <c r="H544" s="127" t="s">
        <v>16981</v>
      </c>
      <c r="I544" s="121" t="str">
        <f>VLOOKUP(CLEAN(F544),'4-1 World Bank Categories'!$B$4:$C$220,2,FALSE)</f>
        <v>Middle income</v>
      </c>
      <c r="J544" s="127" t="s">
        <v>11057</v>
      </c>
      <c r="K544" s="127" t="s">
        <v>14507</v>
      </c>
      <c r="L544" s="127" t="s">
        <v>14508</v>
      </c>
      <c r="M544" s="155"/>
      <c r="N544" s="155"/>
      <c r="O544" s="155"/>
      <c r="P544" s="127" t="s">
        <v>14509</v>
      </c>
      <c r="Q544" s="316" t="s">
        <v>14510</v>
      </c>
      <c r="R544" s="295" t="s">
        <v>15098</v>
      </c>
      <c r="S544" s="263" t="s">
        <v>11056</v>
      </c>
      <c r="T544" s="264">
        <v>38109.0</v>
      </c>
      <c r="U544" s="263" t="s">
        <v>11057</v>
      </c>
      <c r="V544" s="317" t="s">
        <v>16982</v>
      </c>
      <c r="W544" s="318">
        <v>725515.0</v>
      </c>
    </row>
    <row r="545" ht="22.5" customHeight="1">
      <c r="A545" s="251">
        <v>46168.0321238426</v>
      </c>
      <c r="B545" s="127" t="s">
        <v>1644</v>
      </c>
      <c r="C545" s="155"/>
      <c r="D545" s="127" t="s">
        <v>11286</v>
      </c>
      <c r="E545" s="252">
        <v>27795.0</v>
      </c>
      <c r="F545" s="127" t="s">
        <v>836</v>
      </c>
      <c r="G545" s="127" t="s">
        <v>16969</v>
      </c>
      <c r="H545" s="127" t="s">
        <v>16983</v>
      </c>
      <c r="I545" s="121" t="str">
        <f>VLOOKUP(CLEAN(F545),'4-1 World Bank Categories'!$B$4:$C$220,2,FALSE)</f>
        <v>Middle income</v>
      </c>
      <c r="J545" s="127" t="s">
        <v>16984</v>
      </c>
      <c r="K545" s="127" t="s">
        <v>14512</v>
      </c>
      <c r="L545" s="127" t="s">
        <v>14585</v>
      </c>
      <c r="M545" s="155"/>
      <c r="N545" s="155"/>
      <c r="O545" s="155"/>
      <c r="P545" s="127" t="s">
        <v>14509</v>
      </c>
      <c r="Q545" s="316" t="s">
        <v>14510</v>
      </c>
      <c r="R545" s="255" t="s">
        <v>7680</v>
      </c>
      <c r="S545" s="263" t="s">
        <v>1644</v>
      </c>
      <c r="T545" s="264">
        <v>27795.0</v>
      </c>
      <c r="U545" s="263" t="s">
        <v>1646</v>
      </c>
      <c r="V545" s="317" t="s">
        <v>16985</v>
      </c>
      <c r="W545" s="318">
        <v>718609.0</v>
      </c>
    </row>
    <row r="546" ht="22.5" customHeight="1">
      <c r="A546" s="251">
        <v>46168.03986628472</v>
      </c>
      <c r="B546" s="127" t="s">
        <v>11134</v>
      </c>
      <c r="C546" s="127" t="s">
        <v>16986</v>
      </c>
      <c r="D546" s="127" t="s">
        <v>11286</v>
      </c>
      <c r="E546" s="252">
        <v>38570.0</v>
      </c>
      <c r="F546" s="127" t="s">
        <v>14450</v>
      </c>
      <c r="G546" s="127" t="s">
        <v>16987</v>
      </c>
      <c r="H546" s="127" t="s">
        <v>11682</v>
      </c>
      <c r="I546" s="121" t="str">
        <f>VLOOKUP(CLEAN(F546),'4-1 World Bank Categories'!$B$4:$C$220,2,FALSE)</f>
        <v>Middle income</v>
      </c>
      <c r="J546" s="127" t="s">
        <v>11135</v>
      </c>
      <c r="K546" s="127" t="s">
        <v>14507</v>
      </c>
      <c r="L546" s="127" t="s">
        <v>14508</v>
      </c>
      <c r="M546" s="155"/>
      <c r="N546" s="155"/>
      <c r="O546" s="155"/>
      <c r="P546" s="127" t="s">
        <v>14509</v>
      </c>
      <c r="Q546" s="316" t="s">
        <v>14510</v>
      </c>
      <c r="R546" s="255" t="s">
        <v>14516</v>
      </c>
      <c r="S546" s="263" t="s">
        <v>11134</v>
      </c>
      <c r="T546" s="264">
        <v>38570.0</v>
      </c>
      <c r="U546" s="263" t="s">
        <v>11135</v>
      </c>
      <c r="V546" s="317" t="s">
        <v>16988</v>
      </c>
      <c r="W546" s="318">
        <v>725791.0</v>
      </c>
    </row>
    <row r="547" ht="22.5" customHeight="1">
      <c r="A547" s="251">
        <v>46168.27663760417</v>
      </c>
      <c r="B547" s="127" t="s">
        <v>16992</v>
      </c>
      <c r="C547" s="127" t="s">
        <v>16993</v>
      </c>
      <c r="D547" s="127" t="s">
        <v>11286</v>
      </c>
      <c r="E547" s="252">
        <v>34993.0</v>
      </c>
      <c r="F547" s="127" t="s">
        <v>249</v>
      </c>
      <c r="G547" s="127" t="s">
        <v>213</v>
      </c>
      <c r="H547" s="127" t="s">
        <v>562</v>
      </c>
      <c r="I547" s="121" t="str">
        <f>VLOOKUP(CLEAN(F547),'4-1 World Bank Categories'!$B$4:$C$220,2,FALSE)</f>
        <v>High income</v>
      </c>
      <c r="J547" s="127" t="s">
        <v>10311</v>
      </c>
      <c r="K547" s="127" t="s">
        <v>14512</v>
      </c>
      <c r="L547" s="127" t="s">
        <v>14876</v>
      </c>
      <c r="M547" s="155"/>
      <c r="N547" s="155"/>
      <c r="O547" s="155"/>
      <c r="P547" s="127" t="s">
        <v>14509</v>
      </c>
      <c r="Q547" s="316" t="s">
        <v>14510</v>
      </c>
      <c r="R547" s="255" t="s">
        <v>14516</v>
      </c>
      <c r="S547" s="263" t="s">
        <v>10309</v>
      </c>
      <c r="T547" s="264">
        <v>34993.0</v>
      </c>
      <c r="U547" s="263" t="s">
        <v>10311</v>
      </c>
      <c r="V547" s="317" t="s">
        <v>16994</v>
      </c>
      <c r="W547" s="318">
        <v>723241.0</v>
      </c>
    </row>
    <row r="548" ht="22.5" customHeight="1">
      <c r="A548" s="251">
        <v>46168.49638715277</v>
      </c>
      <c r="B548" s="127" t="s">
        <v>4036</v>
      </c>
      <c r="C548" s="155"/>
      <c r="D548" s="127" t="s">
        <v>11286</v>
      </c>
      <c r="E548" s="252">
        <v>22312.0</v>
      </c>
      <c r="F548" s="127" t="s">
        <v>3714</v>
      </c>
      <c r="G548" s="127" t="s">
        <v>17004</v>
      </c>
      <c r="H548" s="127" t="s">
        <v>11674</v>
      </c>
      <c r="I548" s="121" t="str">
        <f>VLOOKUP(CLEAN(F548),'4-1 World Bank Categories'!$B$4:$C$220,2,FALSE)</f>
        <v>Middle income</v>
      </c>
      <c r="J548" s="127" t="s">
        <v>17005</v>
      </c>
      <c r="K548" s="127" t="s">
        <v>14507</v>
      </c>
      <c r="L548" s="127" t="s">
        <v>14592</v>
      </c>
      <c r="M548" s="155"/>
      <c r="N548" s="155"/>
      <c r="O548" s="155"/>
      <c r="P548" s="127" t="s">
        <v>14509</v>
      </c>
      <c r="Q548" s="316" t="s">
        <v>14510</v>
      </c>
      <c r="R548" s="295" t="s">
        <v>15098</v>
      </c>
      <c r="S548" s="263" t="s">
        <v>4036</v>
      </c>
      <c r="T548" s="264">
        <v>22312.0</v>
      </c>
      <c r="U548" s="263" t="s">
        <v>4038</v>
      </c>
      <c r="V548" s="317" t="s">
        <v>17006</v>
      </c>
      <c r="W548" s="318">
        <v>719698.0</v>
      </c>
    </row>
    <row r="549" ht="22.5" customHeight="1">
      <c r="A549" s="338">
        <v>46168.04155486111</v>
      </c>
      <c r="B549" s="339" t="s">
        <v>11138</v>
      </c>
      <c r="C549" s="340"/>
      <c r="D549" s="339" t="s">
        <v>11286</v>
      </c>
      <c r="E549" s="341">
        <v>38226.0</v>
      </c>
      <c r="F549" s="339" t="s">
        <v>846</v>
      </c>
      <c r="G549" s="339" t="s">
        <v>16989</v>
      </c>
      <c r="H549" s="339" t="s">
        <v>11926</v>
      </c>
      <c r="I549" s="339" t="s">
        <v>16598</v>
      </c>
      <c r="J549" s="339" t="s">
        <v>11145</v>
      </c>
      <c r="K549" s="339" t="s">
        <v>14507</v>
      </c>
      <c r="L549" s="339" t="s">
        <v>14508</v>
      </c>
      <c r="M549" s="339" t="s">
        <v>17009</v>
      </c>
      <c r="N549" s="339"/>
      <c r="O549" s="340"/>
      <c r="P549" s="340"/>
      <c r="Q549" s="322" t="s">
        <v>14510</v>
      </c>
      <c r="R549" s="255" t="s">
        <v>14516</v>
      </c>
      <c r="S549" s="263" t="s">
        <v>11138</v>
      </c>
      <c r="T549" s="264">
        <v>38226.0</v>
      </c>
      <c r="U549" s="148" t="s">
        <v>11145</v>
      </c>
      <c r="V549" s="336" t="s">
        <v>17010</v>
      </c>
      <c r="W549" s="318">
        <v>725806.0</v>
      </c>
    </row>
    <row r="550" ht="22.5" customHeight="1">
      <c r="A550" s="251">
        <v>46169.042768125</v>
      </c>
      <c r="B550" s="127" t="s">
        <v>17016</v>
      </c>
      <c r="C550" s="155"/>
      <c r="D550" s="127" t="s">
        <v>11316</v>
      </c>
      <c r="E550" s="252">
        <v>36770.0</v>
      </c>
      <c r="F550" s="127" t="s">
        <v>192</v>
      </c>
      <c r="G550" s="127" t="s">
        <v>194</v>
      </c>
      <c r="H550" s="127" t="s">
        <v>17017</v>
      </c>
      <c r="I550" s="121" t="str">
        <f>VLOOKUP(CLEAN(F550),'4-1 World Bank Categories'!$B$4:$C$220,2,FALSE)</f>
        <v>Middle income</v>
      </c>
      <c r="J550" s="127" t="s">
        <v>8893</v>
      </c>
      <c r="K550" s="127" t="s">
        <v>14512</v>
      </c>
      <c r="L550" s="127" t="s">
        <v>14508</v>
      </c>
      <c r="M550" s="155"/>
      <c r="N550" s="155"/>
      <c r="O550" s="155"/>
      <c r="P550" s="127" t="s">
        <v>14509</v>
      </c>
      <c r="Q550" s="316" t="s">
        <v>14510</v>
      </c>
      <c r="R550" s="295" t="s">
        <v>15098</v>
      </c>
      <c r="S550" s="263" t="s">
        <v>8891</v>
      </c>
      <c r="T550" s="264">
        <v>36770.0</v>
      </c>
      <c r="U550" s="263" t="s">
        <v>8893</v>
      </c>
      <c r="V550" s="317" t="s">
        <v>17018</v>
      </c>
      <c r="W550" s="318">
        <v>722246.0</v>
      </c>
    </row>
    <row r="551" ht="22.5" customHeight="1">
      <c r="A551" s="251">
        <v>46169.119206828706</v>
      </c>
      <c r="B551" s="127" t="s">
        <v>11146</v>
      </c>
      <c r="C551" s="155"/>
      <c r="D551" s="127" t="s">
        <v>11316</v>
      </c>
      <c r="E551" s="252">
        <v>26014.0</v>
      </c>
      <c r="F551" s="127" t="s">
        <v>6241</v>
      </c>
      <c r="G551" s="127" t="s">
        <v>17028</v>
      </c>
      <c r="H551" s="127" t="s">
        <v>17029</v>
      </c>
      <c r="I551" s="121" t="str">
        <f>VLOOKUP(CLEAN(F551),'4-1 World Bank Categories'!$B$4:$C$220,2,FALSE)</f>
        <v>High income</v>
      </c>
      <c r="J551" s="127" t="s">
        <v>11148</v>
      </c>
      <c r="K551" s="127" t="s">
        <v>14507</v>
      </c>
      <c r="L551" s="127" t="s">
        <v>14876</v>
      </c>
      <c r="M551" s="155"/>
      <c r="N551" s="155"/>
      <c r="O551" s="155"/>
      <c r="P551" s="127" t="s">
        <v>14509</v>
      </c>
      <c r="Q551" s="316" t="s">
        <v>14510</v>
      </c>
      <c r="R551" s="255" t="s">
        <v>14516</v>
      </c>
      <c r="S551" s="263" t="s">
        <v>11146</v>
      </c>
      <c r="T551" s="264">
        <v>26014.0</v>
      </c>
      <c r="U551" s="263" t="s">
        <v>11148</v>
      </c>
      <c r="V551" s="317" t="s">
        <v>17030</v>
      </c>
      <c r="W551" s="318">
        <v>725808.0</v>
      </c>
    </row>
    <row r="552" ht="22.5" customHeight="1">
      <c r="A552" s="251">
        <v>46169.81160690972</v>
      </c>
      <c r="B552" s="127" t="s">
        <v>17037</v>
      </c>
      <c r="C552" s="155"/>
      <c r="D552" s="127" t="s">
        <v>11286</v>
      </c>
      <c r="E552" s="252">
        <v>33832.0</v>
      </c>
      <c r="F552" s="127" t="s">
        <v>249</v>
      </c>
      <c r="G552" s="127" t="s">
        <v>1814</v>
      </c>
      <c r="H552" s="127" t="s">
        <v>13838</v>
      </c>
      <c r="I552" s="121" t="str">
        <f>VLOOKUP(CLEAN(F552),'4-1 World Bank Categories'!$B$4:$C$220,2,FALSE)</f>
        <v>High income</v>
      </c>
      <c r="J552" s="127" t="s">
        <v>10181</v>
      </c>
      <c r="K552" s="127" t="s">
        <v>14507</v>
      </c>
      <c r="L552" s="127" t="s">
        <v>14508</v>
      </c>
      <c r="M552" s="127" t="s">
        <v>17038</v>
      </c>
      <c r="N552" s="155"/>
      <c r="O552" s="155"/>
      <c r="P552" s="127" t="s">
        <v>14509</v>
      </c>
      <c r="Q552" s="316" t="s">
        <v>14510</v>
      </c>
      <c r="R552" s="255" t="s">
        <v>14516</v>
      </c>
      <c r="S552" s="263" t="s">
        <v>10179</v>
      </c>
      <c r="T552" s="264">
        <v>33832.0</v>
      </c>
      <c r="U552" s="263" t="s">
        <v>10181</v>
      </c>
      <c r="V552" s="317" t="s">
        <v>17039</v>
      </c>
      <c r="W552" s="318">
        <v>723177.0</v>
      </c>
    </row>
    <row r="553" ht="22.5" customHeight="1">
      <c r="A553" s="251">
        <v>46170.185908472224</v>
      </c>
      <c r="B553" s="127" t="s">
        <v>17016</v>
      </c>
      <c r="C553" s="155"/>
      <c r="D553" s="127" t="s">
        <v>11316</v>
      </c>
      <c r="E553" s="252">
        <v>36770.0</v>
      </c>
      <c r="F553" s="127" t="s">
        <v>192</v>
      </c>
      <c r="G553" s="127" t="s">
        <v>15593</v>
      </c>
      <c r="H553" s="127" t="s">
        <v>17017</v>
      </c>
      <c r="I553" s="121" t="str">
        <f>VLOOKUP(CLEAN(F553),'4-1 World Bank Categories'!$B$4:$C$220,2,FALSE)</f>
        <v>Middle income</v>
      </c>
      <c r="J553" s="127" t="s">
        <v>8893</v>
      </c>
      <c r="K553" s="127" t="s">
        <v>14507</v>
      </c>
      <c r="L553" s="127" t="s">
        <v>14592</v>
      </c>
      <c r="M553" s="155"/>
      <c r="N553" s="155"/>
      <c r="O553" s="155"/>
      <c r="P553" s="127" t="s">
        <v>14509</v>
      </c>
      <c r="Q553" s="316" t="s">
        <v>14510</v>
      </c>
      <c r="R553" s="295" t="s">
        <v>15098</v>
      </c>
      <c r="S553" s="263" t="s">
        <v>8891</v>
      </c>
      <c r="T553" s="264">
        <v>36770.0</v>
      </c>
      <c r="U553" s="263" t="s">
        <v>8893</v>
      </c>
      <c r="V553" s="317" t="s">
        <v>17018</v>
      </c>
      <c r="W553" s="318">
        <v>722246.0</v>
      </c>
    </row>
    <row r="554" ht="22.5" customHeight="1">
      <c r="A554" s="258">
        <v>46170.27433804398</v>
      </c>
      <c r="B554" s="122" t="s">
        <v>17040</v>
      </c>
      <c r="C554" s="122" t="s">
        <v>6060</v>
      </c>
      <c r="D554" s="122" t="s">
        <v>11316</v>
      </c>
      <c r="E554" s="259" t="s">
        <v>17041</v>
      </c>
      <c r="F554" s="122" t="s">
        <v>17042</v>
      </c>
      <c r="G554" s="122" t="s">
        <v>17043</v>
      </c>
      <c r="H554" s="122" t="s">
        <v>17044</v>
      </c>
      <c r="I554" s="121" t="str">
        <f>VLOOKUP(CLEAN(F554),'4-1 World Bank Categories'!$B$4:$C$220,2,FALSE)</f>
        <v>Middle income</v>
      </c>
      <c r="J554" s="122" t="s">
        <v>14383</v>
      </c>
      <c r="K554" s="122" t="s">
        <v>14507</v>
      </c>
      <c r="L554" s="122" t="s">
        <v>14508</v>
      </c>
      <c r="M554" s="122"/>
      <c r="N554" s="122"/>
      <c r="O554" s="122"/>
      <c r="P554" s="122" t="s">
        <v>14509</v>
      </c>
      <c r="Q554" s="347" t="s">
        <v>14510</v>
      </c>
      <c r="R554" s="295" t="s">
        <v>15098</v>
      </c>
      <c r="S554" s="148" t="s">
        <v>17076</v>
      </c>
      <c r="T554" s="148"/>
      <c r="U554" s="148"/>
      <c r="V554" s="336" t="s">
        <v>16600</v>
      </c>
      <c r="W554" s="255"/>
    </row>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U162"/>
  </hyperlinks>
  <printOptions/>
  <pageMargins bottom="0.75" footer="0.0" header="0.0" left="0.7" right="0.7" top="0.75"/>
  <pageSetup orientation="landscape"/>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5.38"/>
    <col customWidth="1" min="3" max="3" width="4.38"/>
    <col customWidth="1" min="4" max="4" width="12.63"/>
    <col customWidth="1" min="5" max="5" width="71.0"/>
    <col customWidth="1" min="6" max="6" width="12.63"/>
    <col customWidth="1" min="8" max="8" width="43.13"/>
  </cols>
  <sheetData>
    <row r="1"/>
    <row r="2">
      <c r="A2" s="355" t="s">
        <v>17077</v>
      </c>
      <c r="B2" s="355" t="s">
        <v>17078</v>
      </c>
      <c r="C2" s="355" t="s">
        <v>11169</v>
      </c>
      <c r="D2" s="355" t="s">
        <v>17079</v>
      </c>
      <c r="E2" s="355" t="s">
        <v>17080</v>
      </c>
      <c r="F2" s="355" t="s">
        <v>11167</v>
      </c>
      <c r="G2" s="355" t="s">
        <v>17081</v>
      </c>
      <c r="H2" s="355" t="s">
        <v>17082</v>
      </c>
      <c r="I2" s="355" t="s">
        <v>11173</v>
      </c>
    </row>
    <row r="3">
      <c r="A3" s="356">
        <v>1.0</v>
      </c>
      <c r="B3" s="357" t="s">
        <v>17083</v>
      </c>
      <c r="C3" s="357" t="s">
        <v>17084</v>
      </c>
      <c r="D3" s="357" t="s">
        <v>17085</v>
      </c>
      <c r="E3" s="357" t="s">
        <v>17086</v>
      </c>
      <c r="F3" s="357" t="s">
        <v>17087</v>
      </c>
      <c r="G3" s="357" t="s">
        <v>17088</v>
      </c>
      <c r="H3" s="357" t="s">
        <v>17089</v>
      </c>
    </row>
    <row r="4">
      <c r="A4" s="358">
        <v>2.0</v>
      </c>
      <c r="B4" s="358" t="s">
        <v>17090</v>
      </c>
      <c r="C4" s="358" t="s">
        <v>17084</v>
      </c>
      <c r="D4" s="358" t="s">
        <v>17091</v>
      </c>
      <c r="E4" s="358" t="s">
        <v>17092</v>
      </c>
      <c r="F4" s="358" t="s">
        <v>17087</v>
      </c>
      <c r="G4" s="358" t="s">
        <v>17088</v>
      </c>
      <c r="H4" s="358" t="s">
        <v>17093</v>
      </c>
      <c r="I4" s="358" t="s">
        <v>17094</v>
      </c>
    </row>
    <row r="5">
      <c r="A5" s="356">
        <v>3.0</v>
      </c>
      <c r="B5" s="357" t="s">
        <v>17095</v>
      </c>
      <c r="C5" s="357" t="s">
        <v>17096</v>
      </c>
      <c r="D5" s="357" t="s">
        <v>17097</v>
      </c>
      <c r="E5" s="357" t="s">
        <v>17098</v>
      </c>
      <c r="F5" s="357" t="s">
        <v>17087</v>
      </c>
      <c r="G5" s="357" t="s">
        <v>17088</v>
      </c>
      <c r="H5" s="357" t="s">
        <v>17089</v>
      </c>
    </row>
    <row r="6">
      <c r="A6" s="356">
        <v>4.0</v>
      </c>
      <c r="B6" s="357" t="s">
        <v>17099</v>
      </c>
      <c r="C6" s="357" t="s">
        <v>17084</v>
      </c>
      <c r="D6" s="357" t="s">
        <v>17100</v>
      </c>
      <c r="E6" s="357" t="s">
        <v>17086</v>
      </c>
      <c r="F6" s="357" t="s">
        <v>17087</v>
      </c>
      <c r="G6" s="357" t="s">
        <v>17088</v>
      </c>
      <c r="H6" s="357" t="s">
        <v>17089</v>
      </c>
    </row>
    <row r="7">
      <c r="A7" s="356">
        <v>5.0</v>
      </c>
      <c r="B7" s="357" t="s">
        <v>17101</v>
      </c>
      <c r="C7" s="357" t="s">
        <v>17096</v>
      </c>
      <c r="D7" s="357" t="s">
        <v>17102</v>
      </c>
      <c r="E7" s="357" t="s">
        <v>17103</v>
      </c>
      <c r="F7" s="357" t="s">
        <v>17087</v>
      </c>
      <c r="G7" s="357" t="s">
        <v>17088</v>
      </c>
      <c r="H7" s="357" t="s">
        <v>17089</v>
      </c>
    </row>
    <row r="8">
      <c r="A8" s="359">
        <v>6.0</v>
      </c>
      <c r="B8" s="359" t="s">
        <v>17104</v>
      </c>
      <c r="C8" s="359" t="s">
        <v>17084</v>
      </c>
      <c r="D8" s="359" t="s">
        <v>17105</v>
      </c>
      <c r="E8" s="359" t="s">
        <v>17106</v>
      </c>
      <c r="F8" s="359" t="s">
        <v>17107</v>
      </c>
      <c r="G8" s="359" t="s">
        <v>17108</v>
      </c>
      <c r="H8" s="359" t="s">
        <v>17109</v>
      </c>
      <c r="I8" s="358" t="s">
        <v>17094</v>
      </c>
    </row>
    <row r="9">
      <c r="A9" s="359">
        <v>7.0</v>
      </c>
      <c r="B9" s="359" t="s">
        <v>17110</v>
      </c>
      <c r="C9" s="359" t="s">
        <v>17084</v>
      </c>
      <c r="D9" s="359" t="s">
        <v>17111</v>
      </c>
      <c r="E9" s="359" t="s">
        <v>17112</v>
      </c>
      <c r="F9" s="359" t="s">
        <v>17107</v>
      </c>
      <c r="G9" s="359" t="s">
        <v>17108</v>
      </c>
      <c r="H9" s="358" t="s">
        <v>17113</v>
      </c>
      <c r="I9" s="358" t="s">
        <v>17094</v>
      </c>
    </row>
    <row r="10">
      <c r="A10" s="356">
        <v>8.0</v>
      </c>
      <c r="B10" s="357" t="s">
        <v>17114</v>
      </c>
      <c r="C10" s="357" t="s">
        <v>17084</v>
      </c>
      <c r="D10" s="357" t="s">
        <v>17115</v>
      </c>
      <c r="E10" s="357" t="s">
        <v>17116</v>
      </c>
      <c r="F10" s="357" t="s">
        <v>17107</v>
      </c>
      <c r="G10" s="357" t="s">
        <v>17108</v>
      </c>
      <c r="H10" s="357" t="s">
        <v>17109</v>
      </c>
    </row>
    <row r="11">
      <c r="A11" s="356">
        <v>9.0</v>
      </c>
      <c r="B11" s="357" t="s">
        <v>17117</v>
      </c>
      <c r="C11" s="357" t="s">
        <v>17084</v>
      </c>
      <c r="D11" s="357" t="s">
        <v>17118</v>
      </c>
      <c r="E11" s="357" t="s">
        <v>17119</v>
      </c>
      <c r="F11" s="357" t="s">
        <v>17107</v>
      </c>
      <c r="G11" s="357" t="s">
        <v>17108</v>
      </c>
      <c r="H11" s="357" t="s">
        <v>17120</v>
      </c>
    </row>
    <row r="12">
      <c r="A12" s="356">
        <v>10.0</v>
      </c>
      <c r="B12" s="357" t="s">
        <v>17121</v>
      </c>
      <c r="C12" s="357" t="s">
        <v>17084</v>
      </c>
      <c r="D12" s="357" t="s">
        <v>17122</v>
      </c>
      <c r="E12" s="357" t="s">
        <v>17123</v>
      </c>
      <c r="F12" s="357" t="s">
        <v>17107</v>
      </c>
      <c r="G12" s="357" t="s">
        <v>17108</v>
      </c>
      <c r="H12" s="357" t="s">
        <v>17113</v>
      </c>
    </row>
    <row r="13">
      <c r="A13" s="356">
        <v>11.0</v>
      </c>
      <c r="B13" s="357" t="s">
        <v>17124</v>
      </c>
      <c r="C13" s="357" t="s">
        <v>17096</v>
      </c>
      <c r="D13" s="357" t="s">
        <v>17125</v>
      </c>
      <c r="E13" s="357" t="s">
        <v>17126</v>
      </c>
      <c r="F13" s="357" t="s">
        <v>17107</v>
      </c>
      <c r="G13" s="357" t="s">
        <v>17108</v>
      </c>
      <c r="H13" s="357" t="s">
        <v>17120</v>
      </c>
    </row>
    <row r="14">
      <c r="A14" s="356">
        <v>12.0</v>
      </c>
      <c r="B14" s="357" t="s">
        <v>17127</v>
      </c>
      <c r="C14" s="357" t="s">
        <v>17084</v>
      </c>
      <c r="D14" s="357" t="s">
        <v>17128</v>
      </c>
      <c r="E14" s="357" t="s">
        <v>17129</v>
      </c>
      <c r="F14" s="357" t="s">
        <v>17107</v>
      </c>
      <c r="G14" s="357" t="s">
        <v>17108</v>
      </c>
      <c r="H14" s="357" t="s">
        <v>17120</v>
      </c>
    </row>
    <row r="15">
      <c r="A15" s="356">
        <v>13.0</v>
      </c>
      <c r="B15" s="357" t="s">
        <v>17130</v>
      </c>
      <c r="C15" s="357" t="s">
        <v>17096</v>
      </c>
      <c r="D15" s="357" t="s">
        <v>17131</v>
      </c>
      <c r="E15" s="357" t="s">
        <v>17132</v>
      </c>
      <c r="F15" s="357" t="s">
        <v>17107</v>
      </c>
      <c r="G15" s="357" t="s">
        <v>17088</v>
      </c>
      <c r="H15" s="357" t="s">
        <v>17120</v>
      </c>
    </row>
    <row r="16">
      <c r="A16" s="356">
        <v>14.0</v>
      </c>
      <c r="B16" s="357" t="s">
        <v>17133</v>
      </c>
      <c r="C16" s="357" t="s">
        <v>17096</v>
      </c>
      <c r="D16" s="357" t="s">
        <v>17134</v>
      </c>
      <c r="E16" s="357" t="s">
        <v>17135</v>
      </c>
      <c r="F16" s="357" t="s">
        <v>17107</v>
      </c>
      <c r="G16" s="357" t="s">
        <v>17108</v>
      </c>
      <c r="H16" s="357" t="s">
        <v>17120</v>
      </c>
    </row>
    <row r="17">
      <c r="A17" s="356">
        <v>15.0</v>
      </c>
      <c r="B17" s="357" t="s">
        <v>17136</v>
      </c>
      <c r="C17" s="357" t="s">
        <v>17084</v>
      </c>
      <c r="D17" s="357" t="s">
        <v>17137</v>
      </c>
      <c r="E17" s="357" t="s">
        <v>17138</v>
      </c>
      <c r="F17" s="357" t="s">
        <v>17107</v>
      </c>
      <c r="G17" s="357" t="s">
        <v>17108</v>
      </c>
      <c r="H17" s="357" t="s">
        <v>17113</v>
      </c>
    </row>
    <row r="18">
      <c r="A18" s="356">
        <v>16.0</v>
      </c>
      <c r="B18" s="357" t="s">
        <v>15760</v>
      </c>
      <c r="C18" s="357" t="s">
        <v>17084</v>
      </c>
      <c r="D18" s="357" t="s">
        <v>17139</v>
      </c>
      <c r="E18" s="357" t="s">
        <v>17129</v>
      </c>
      <c r="F18" s="357" t="s">
        <v>17107</v>
      </c>
      <c r="G18" s="357" t="s">
        <v>17108</v>
      </c>
      <c r="H18" s="357" t="s">
        <v>17120</v>
      </c>
    </row>
    <row r="19">
      <c r="A19" s="356">
        <v>17.0</v>
      </c>
      <c r="B19" s="357" t="s">
        <v>17140</v>
      </c>
      <c r="C19" s="357" t="s">
        <v>17084</v>
      </c>
      <c r="D19" s="357" t="s">
        <v>17141</v>
      </c>
      <c r="E19" s="357" t="s">
        <v>17142</v>
      </c>
      <c r="F19" s="357" t="s">
        <v>17107</v>
      </c>
      <c r="G19" s="357" t="s">
        <v>17108</v>
      </c>
      <c r="H19" s="357" t="s">
        <v>17109</v>
      </c>
    </row>
    <row r="20">
      <c r="A20" s="356">
        <v>18.0</v>
      </c>
      <c r="B20" s="357" t="s">
        <v>17143</v>
      </c>
      <c r="C20" s="357" t="s">
        <v>17096</v>
      </c>
      <c r="D20" s="357" t="s">
        <v>17144</v>
      </c>
      <c r="E20" s="357" t="s">
        <v>17145</v>
      </c>
      <c r="F20" s="357" t="s">
        <v>17146</v>
      </c>
      <c r="G20" s="357" t="s">
        <v>17108</v>
      </c>
      <c r="H20" s="357" t="s">
        <v>17120</v>
      </c>
    </row>
    <row r="21">
      <c r="A21" s="359">
        <v>19.0</v>
      </c>
      <c r="B21" s="359" t="s">
        <v>17147</v>
      </c>
      <c r="C21" s="359" t="s">
        <v>17084</v>
      </c>
      <c r="D21" s="359" t="s">
        <v>17148</v>
      </c>
      <c r="E21" s="359" t="s">
        <v>17145</v>
      </c>
      <c r="F21" s="359" t="s">
        <v>17107</v>
      </c>
      <c r="G21" s="359" t="s">
        <v>17108</v>
      </c>
      <c r="H21" s="358"/>
      <c r="I21" s="358" t="s">
        <v>17094</v>
      </c>
    </row>
    <row r="22">
      <c r="A22" s="356">
        <v>20.0</v>
      </c>
      <c r="B22" s="357" t="s">
        <v>17149</v>
      </c>
      <c r="C22" s="357" t="s">
        <v>17096</v>
      </c>
      <c r="D22" s="357" t="s">
        <v>17150</v>
      </c>
      <c r="E22" s="357" t="s">
        <v>17151</v>
      </c>
      <c r="F22" s="357" t="s">
        <v>17107</v>
      </c>
      <c r="G22" s="357" t="s">
        <v>17108</v>
      </c>
      <c r="H22" s="357" t="s">
        <v>17109</v>
      </c>
    </row>
    <row r="23">
      <c r="A23" s="356">
        <v>21.0</v>
      </c>
      <c r="B23" s="357" t="s">
        <v>17152</v>
      </c>
      <c r="C23" s="357" t="s">
        <v>17084</v>
      </c>
      <c r="D23" s="357" t="s">
        <v>17153</v>
      </c>
      <c r="E23" s="357" t="s">
        <v>17154</v>
      </c>
      <c r="F23" s="357" t="s">
        <v>17107</v>
      </c>
      <c r="G23" s="357" t="s">
        <v>17088</v>
      </c>
      <c r="H23" s="357" t="s">
        <v>17155</v>
      </c>
    </row>
    <row r="24">
      <c r="A24" s="356">
        <v>22.0</v>
      </c>
      <c r="B24" s="357" t="s">
        <v>17156</v>
      </c>
      <c r="C24" s="357" t="s">
        <v>17084</v>
      </c>
      <c r="D24" s="357" t="s">
        <v>17157</v>
      </c>
      <c r="E24" s="357" t="s">
        <v>17142</v>
      </c>
      <c r="F24" s="357" t="s">
        <v>17107</v>
      </c>
      <c r="G24" s="357" t="s">
        <v>17108</v>
      </c>
      <c r="H24" s="357" t="s">
        <v>17109</v>
      </c>
    </row>
    <row r="25">
      <c r="A25" s="356">
        <v>23.0</v>
      </c>
      <c r="B25" s="357" t="s">
        <v>17158</v>
      </c>
      <c r="C25" s="357" t="s">
        <v>17096</v>
      </c>
      <c r="D25" s="357" t="s">
        <v>17159</v>
      </c>
      <c r="E25" s="357" t="s">
        <v>17160</v>
      </c>
      <c r="F25" s="357" t="s">
        <v>17107</v>
      </c>
      <c r="G25" s="357" t="s">
        <v>17088</v>
      </c>
      <c r="H25" s="357" t="s">
        <v>17155</v>
      </c>
    </row>
    <row r="26">
      <c r="A26" s="358">
        <v>24.0</v>
      </c>
      <c r="B26" s="358" t="s">
        <v>17161</v>
      </c>
      <c r="C26" s="358" t="s">
        <v>17084</v>
      </c>
      <c r="D26" s="358" t="s">
        <v>17162</v>
      </c>
      <c r="E26" s="358" t="s">
        <v>17163</v>
      </c>
      <c r="F26" s="358" t="s">
        <v>17107</v>
      </c>
      <c r="G26" s="357" t="s">
        <v>17108</v>
      </c>
      <c r="H26" s="357" t="s">
        <v>17113</v>
      </c>
      <c r="I26" s="357" t="s">
        <v>17164</v>
      </c>
    </row>
    <row r="27">
      <c r="A27" s="356">
        <v>25.0</v>
      </c>
      <c r="B27" s="357" t="s">
        <v>17165</v>
      </c>
      <c r="C27" s="357" t="s">
        <v>17084</v>
      </c>
      <c r="D27" s="357" t="s">
        <v>17166</v>
      </c>
      <c r="E27" s="357" t="s">
        <v>17167</v>
      </c>
      <c r="F27" s="357" t="s">
        <v>17107</v>
      </c>
      <c r="G27" s="357" t="s">
        <v>17088</v>
      </c>
      <c r="H27" s="357" t="s">
        <v>17120</v>
      </c>
    </row>
    <row r="28">
      <c r="A28" s="356">
        <v>26.0</v>
      </c>
      <c r="B28" s="357" t="s">
        <v>17168</v>
      </c>
      <c r="C28" s="357" t="s">
        <v>17096</v>
      </c>
      <c r="D28" s="357" t="s">
        <v>17169</v>
      </c>
      <c r="E28" s="357" t="s">
        <v>17170</v>
      </c>
      <c r="F28" s="357" t="s">
        <v>17087</v>
      </c>
      <c r="G28" s="357" t="s">
        <v>17088</v>
      </c>
      <c r="H28" s="357" t="s">
        <v>17089</v>
      </c>
    </row>
    <row r="29">
      <c r="A29" s="356">
        <v>27.0</v>
      </c>
      <c r="B29" s="357" t="s">
        <v>17171</v>
      </c>
      <c r="C29" s="357" t="s">
        <v>17096</v>
      </c>
      <c r="D29" s="357" t="s">
        <v>17169</v>
      </c>
      <c r="E29" s="357" t="s">
        <v>17170</v>
      </c>
      <c r="F29" s="357" t="s">
        <v>17087</v>
      </c>
      <c r="G29" s="357" t="s">
        <v>17088</v>
      </c>
      <c r="H29" s="357" t="s">
        <v>17089</v>
      </c>
    </row>
    <row r="30">
      <c r="A30" s="356">
        <v>28.0</v>
      </c>
      <c r="B30" s="357" t="s">
        <v>17172</v>
      </c>
      <c r="C30" s="357" t="s">
        <v>17096</v>
      </c>
      <c r="D30" s="357" t="s">
        <v>17173</v>
      </c>
      <c r="E30" s="357" t="s">
        <v>17174</v>
      </c>
      <c r="F30" s="357" t="s">
        <v>17087</v>
      </c>
      <c r="G30" s="357" t="s">
        <v>17088</v>
      </c>
      <c r="H30" s="357" t="s">
        <v>17089</v>
      </c>
    </row>
    <row r="31">
      <c r="A31" s="356">
        <v>29.0</v>
      </c>
      <c r="B31" s="357" t="s">
        <v>17175</v>
      </c>
      <c r="C31" s="357" t="s">
        <v>17096</v>
      </c>
      <c r="D31" s="357" t="s">
        <v>17176</v>
      </c>
      <c r="E31" s="357" t="s">
        <v>17177</v>
      </c>
      <c r="F31" s="357" t="s">
        <v>17087</v>
      </c>
      <c r="G31" s="357" t="s">
        <v>17088</v>
      </c>
      <c r="H31" s="357" t="s">
        <v>17089</v>
      </c>
    </row>
    <row r="32">
      <c r="A32" s="356">
        <v>30.0</v>
      </c>
      <c r="B32" s="357" t="s">
        <v>17178</v>
      </c>
      <c r="C32" s="357" t="s">
        <v>17096</v>
      </c>
      <c r="D32" s="357" t="s">
        <v>17179</v>
      </c>
      <c r="E32" s="357" t="s">
        <v>17180</v>
      </c>
      <c r="F32" s="357" t="s">
        <v>17087</v>
      </c>
      <c r="G32" s="357" t="s">
        <v>17088</v>
      </c>
      <c r="H32" s="357" t="s">
        <v>17089</v>
      </c>
    </row>
    <row r="33">
      <c r="A33" s="356">
        <v>31.0</v>
      </c>
      <c r="B33" s="357" t="s">
        <v>17181</v>
      </c>
      <c r="C33" s="357" t="s">
        <v>17096</v>
      </c>
      <c r="D33" s="357" t="s">
        <v>17182</v>
      </c>
      <c r="E33" s="357" t="s">
        <v>17183</v>
      </c>
      <c r="F33" s="357" t="s">
        <v>17087</v>
      </c>
      <c r="G33" s="357" t="s">
        <v>17088</v>
      </c>
      <c r="H33" s="357" t="s">
        <v>17089</v>
      </c>
    </row>
    <row r="34">
      <c r="A34" s="359">
        <v>32.0</v>
      </c>
      <c r="B34" s="359" t="s">
        <v>17184</v>
      </c>
      <c r="C34" s="359" t="s">
        <v>17084</v>
      </c>
      <c r="D34" s="359" t="s">
        <v>17185</v>
      </c>
      <c r="E34" s="359" t="s">
        <v>17186</v>
      </c>
      <c r="F34" s="359" t="s">
        <v>17107</v>
      </c>
      <c r="G34" s="359" t="s">
        <v>17088</v>
      </c>
      <c r="H34" s="358"/>
      <c r="I34" s="358" t="s">
        <v>17094</v>
      </c>
    </row>
    <row r="35">
      <c r="A35" s="359">
        <v>33.0</v>
      </c>
      <c r="B35" s="359" t="s">
        <v>17187</v>
      </c>
      <c r="C35" s="359" t="s">
        <v>17084</v>
      </c>
      <c r="D35" s="359" t="s">
        <v>17188</v>
      </c>
      <c r="E35" s="359" t="s">
        <v>17189</v>
      </c>
      <c r="F35" s="359" t="s">
        <v>17107</v>
      </c>
      <c r="G35" s="359" t="s">
        <v>17108</v>
      </c>
      <c r="H35" s="358"/>
      <c r="I35" s="358" t="s">
        <v>17094</v>
      </c>
    </row>
    <row r="36">
      <c r="A36" s="359">
        <v>34.0</v>
      </c>
      <c r="B36" s="359" t="s">
        <v>17190</v>
      </c>
      <c r="C36" s="359" t="s">
        <v>17084</v>
      </c>
      <c r="D36" s="359" t="s">
        <v>17191</v>
      </c>
      <c r="E36" s="359" t="s">
        <v>17167</v>
      </c>
      <c r="F36" s="359" t="s">
        <v>17107</v>
      </c>
      <c r="G36" s="358" t="s">
        <v>17108</v>
      </c>
      <c r="H36" s="358"/>
      <c r="I36" s="358" t="s">
        <v>17094</v>
      </c>
    </row>
    <row r="37">
      <c r="A37" s="356">
        <v>35.0</v>
      </c>
      <c r="B37" s="357" t="s">
        <v>17192</v>
      </c>
      <c r="C37" s="357" t="s">
        <v>17096</v>
      </c>
      <c r="D37" s="357" t="s">
        <v>17193</v>
      </c>
      <c r="E37" s="357" t="s">
        <v>17194</v>
      </c>
      <c r="F37" s="357" t="s">
        <v>17195</v>
      </c>
      <c r="G37" s="357" t="s">
        <v>17108</v>
      </c>
      <c r="H37" s="357" t="s">
        <v>17109</v>
      </c>
    </row>
    <row r="38">
      <c r="A38" s="356">
        <v>36.0</v>
      </c>
      <c r="B38" s="357" t="s">
        <v>17196</v>
      </c>
      <c r="C38" s="357" t="s">
        <v>17084</v>
      </c>
      <c r="D38" s="357" t="s">
        <v>17197</v>
      </c>
      <c r="E38" s="357" t="s">
        <v>17198</v>
      </c>
      <c r="F38" s="357" t="s">
        <v>17199</v>
      </c>
      <c r="G38" s="357" t="s">
        <v>17108</v>
      </c>
      <c r="H38" s="357" t="s">
        <v>17200</v>
      </c>
    </row>
    <row r="39">
      <c r="A39" s="356">
        <v>37.0</v>
      </c>
      <c r="B39" s="357" t="s">
        <v>17201</v>
      </c>
      <c r="C39" s="357" t="s">
        <v>17096</v>
      </c>
      <c r="D39" s="357" t="s">
        <v>17202</v>
      </c>
      <c r="E39" s="357" t="s">
        <v>17203</v>
      </c>
      <c r="F39" s="357" t="s">
        <v>17204</v>
      </c>
      <c r="G39" s="357" t="s">
        <v>17088</v>
      </c>
      <c r="H39" s="357" t="s">
        <v>17089</v>
      </c>
    </row>
    <row r="40">
      <c r="A40" s="358">
        <v>38.0</v>
      </c>
      <c r="B40" s="358" t="s">
        <v>17205</v>
      </c>
      <c r="C40" s="358" t="s">
        <v>17084</v>
      </c>
      <c r="D40" s="358" t="s">
        <v>17206</v>
      </c>
      <c r="E40" s="358" t="s">
        <v>17207</v>
      </c>
      <c r="F40" s="358" t="s">
        <v>17107</v>
      </c>
      <c r="G40" s="358" t="s">
        <v>17108</v>
      </c>
      <c r="H40" s="358" t="s">
        <v>17109</v>
      </c>
      <c r="I40" s="358" t="s">
        <v>17094</v>
      </c>
    </row>
    <row r="41">
      <c r="A41" s="356">
        <v>39.0</v>
      </c>
      <c r="B41" s="357" t="s">
        <v>15677</v>
      </c>
      <c r="C41" s="357" t="s">
        <v>17096</v>
      </c>
      <c r="D41" s="357" t="s">
        <v>17208</v>
      </c>
      <c r="E41" s="357" t="s">
        <v>17209</v>
      </c>
      <c r="F41" s="357" t="s">
        <v>17107</v>
      </c>
      <c r="G41" s="357" t="s">
        <v>17108</v>
      </c>
      <c r="H41" s="357" t="s">
        <v>17155</v>
      </c>
    </row>
    <row r="42">
      <c r="A42" s="356">
        <v>40.0</v>
      </c>
      <c r="B42" s="360" t="s">
        <v>17210</v>
      </c>
      <c r="C42" s="360" t="s">
        <v>17096</v>
      </c>
      <c r="D42" s="361" t="s">
        <v>17211</v>
      </c>
      <c r="E42" s="360" t="s">
        <v>17212</v>
      </c>
      <c r="F42" s="360" t="s">
        <v>17213</v>
      </c>
      <c r="G42" s="360" t="s">
        <v>17108</v>
      </c>
      <c r="H42" s="360" t="s">
        <v>17113</v>
      </c>
      <c r="I42" s="360"/>
      <c r="J42" s="360"/>
      <c r="K42" s="360"/>
    </row>
    <row r="43">
      <c r="A43" s="356">
        <v>41.0</v>
      </c>
      <c r="B43" s="360" t="s">
        <v>17214</v>
      </c>
      <c r="C43" s="360" t="s">
        <v>17096</v>
      </c>
      <c r="D43" s="361" t="s">
        <v>17215</v>
      </c>
      <c r="E43" s="360" t="s">
        <v>17216</v>
      </c>
      <c r="F43" s="360" t="s">
        <v>17217</v>
      </c>
      <c r="G43" s="360" t="s">
        <v>17108</v>
      </c>
      <c r="H43" s="360" t="s">
        <v>17113</v>
      </c>
      <c r="I43" s="360"/>
      <c r="J43" s="360"/>
      <c r="K43" s="360"/>
    </row>
    <row r="44">
      <c r="A44" s="356">
        <v>42.0</v>
      </c>
      <c r="B44" s="360" t="s">
        <v>17218</v>
      </c>
      <c r="C44" s="360" t="s">
        <v>17084</v>
      </c>
      <c r="D44" s="357" t="s">
        <v>17219</v>
      </c>
      <c r="E44" s="357" t="s">
        <v>17220</v>
      </c>
      <c r="F44" s="360" t="s">
        <v>17107</v>
      </c>
      <c r="G44" s="360" t="s">
        <v>17108</v>
      </c>
      <c r="H44" s="357" t="s">
        <v>17120</v>
      </c>
      <c r="I44" s="360" t="s">
        <v>17221</v>
      </c>
      <c r="J44" s="360"/>
      <c r="K44" s="360"/>
    </row>
    <row r="45">
      <c r="A45" s="362"/>
      <c r="B45" s="362" t="s">
        <v>17222</v>
      </c>
      <c r="C45" s="362"/>
      <c r="D45" s="362"/>
      <c r="E45" s="362"/>
      <c r="F45" s="362"/>
      <c r="G45" s="362"/>
    </row>
    <row r="46">
      <c r="A46" s="363">
        <v>43.0</v>
      </c>
      <c r="B46" s="363" t="s">
        <v>17223</v>
      </c>
      <c r="C46" s="363" t="s">
        <v>17096</v>
      </c>
      <c r="D46" s="364" t="s">
        <v>17224</v>
      </c>
      <c r="E46" s="364" t="s">
        <v>17225</v>
      </c>
      <c r="F46" s="363" t="s">
        <v>17087</v>
      </c>
      <c r="G46" s="363" t="s">
        <v>17088</v>
      </c>
      <c r="H46" s="357" t="s">
        <v>17093</v>
      </c>
    </row>
    <row r="47">
      <c r="A47" s="365"/>
      <c r="B47" s="365" t="s">
        <v>17226</v>
      </c>
      <c r="C47" s="365"/>
      <c r="D47" s="365"/>
      <c r="E47" s="365"/>
      <c r="F47" s="365"/>
      <c r="G47" s="365"/>
    </row>
    <row r="48">
      <c r="A48" s="364">
        <v>44.0</v>
      </c>
      <c r="B48" s="364" t="s">
        <v>17227</v>
      </c>
      <c r="C48" s="364" t="s">
        <v>17084</v>
      </c>
      <c r="D48" s="364" t="s">
        <v>17228</v>
      </c>
      <c r="E48" s="364" t="s">
        <v>17229</v>
      </c>
      <c r="F48" s="364" t="s">
        <v>17087</v>
      </c>
      <c r="G48" s="364" t="s">
        <v>17088</v>
      </c>
      <c r="H48" s="357" t="s">
        <v>17089</v>
      </c>
    </row>
    <row r="49">
      <c r="A49" s="365"/>
      <c r="B49" s="355" t="s">
        <v>17230</v>
      </c>
      <c r="C49" s="355"/>
      <c r="D49" s="355"/>
      <c r="E49" s="355"/>
      <c r="F49" s="355"/>
      <c r="G49" s="355"/>
    </row>
    <row r="50">
      <c r="A50" s="356">
        <v>45.0</v>
      </c>
      <c r="B50" s="357" t="s">
        <v>17231</v>
      </c>
      <c r="C50" s="357" t="s">
        <v>17084</v>
      </c>
      <c r="D50" s="357" t="s">
        <v>17232</v>
      </c>
      <c r="E50" s="357" t="s">
        <v>17233</v>
      </c>
      <c r="F50" s="357" t="s">
        <v>17087</v>
      </c>
      <c r="G50" s="357" t="s">
        <v>17088</v>
      </c>
      <c r="H50" s="357" t="s">
        <v>17234</v>
      </c>
    </row>
    <row r="51">
      <c r="A51" s="356">
        <v>46.0</v>
      </c>
      <c r="B51" s="357" t="s">
        <v>17235</v>
      </c>
      <c r="C51" s="357" t="s">
        <v>17084</v>
      </c>
      <c r="D51" s="357" t="s">
        <v>17236</v>
      </c>
      <c r="E51" s="357" t="s">
        <v>17237</v>
      </c>
      <c r="F51" s="357" t="s">
        <v>17087</v>
      </c>
      <c r="G51" s="357" t="s">
        <v>17108</v>
      </c>
      <c r="H51" s="357" t="s">
        <v>17238</v>
      </c>
      <c r="I51" s="357"/>
    </row>
    <row r="52">
      <c r="A52" s="365"/>
      <c r="B52" s="365" t="s">
        <v>17239</v>
      </c>
      <c r="C52" s="365"/>
      <c r="D52" s="365"/>
      <c r="E52" s="365"/>
      <c r="F52" s="365"/>
      <c r="G52" s="365"/>
    </row>
    <row r="53">
      <c r="A53" s="364">
        <v>47.0</v>
      </c>
      <c r="B53" s="364" t="s">
        <v>17240</v>
      </c>
      <c r="C53" s="364" t="s">
        <v>17096</v>
      </c>
      <c r="D53" s="364" t="s">
        <v>17241</v>
      </c>
      <c r="E53" s="364" t="s">
        <v>17242</v>
      </c>
      <c r="F53" s="364" t="s">
        <v>17087</v>
      </c>
      <c r="G53" s="364" t="s">
        <v>17088</v>
      </c>
    </row>
    <row r="54">
      <c r="A54" s="364">
        <v>48.0</v>
      </c>
      <c r="B54" s="364" t="s">
        <v>17243</v>
      </c>
      <c r="C54" s="364" t="s">
        <v>17096</v>
      </c>
      <c r="D54" s="364" t="s">
        <v>17244</v>
      </c>
      <c r="E54" s="364" t="s">
        <v>17225</v>
      </c>
      <c r="F54" s="364" t="s">
        <v>17204</v>
      </c>
      <c r="G54" s="364" t="s">
        <v>17088</v>
      </c>
    </row>
    <row r="55">
      <c r="A55" s="364">
        <v>49.0</v>
      </c>
      <c r="B55" s="364" t="s">
        <v>17245</v>
      </c>
      <c r="C55" s="364" t="s">
        <v>17084</v>
      </c>
      <c r="D55" s="364" t="s">
        <v>17246</v>
      </c>
      <c r="E55" s="364" t="s">
        <v>17225</v>
      </c>
      <c r="F55" s="364" t="s">
        <v>17087</v>
      </c>
      <c r="G55" s="364" t="s">
        <v>17088</v>
      </c>
    </row>
    <row r="56">
      <c r="A56" s="355"/>
      <c r="B56" s="355" t="s">
        <v>17247</v>
      </c>
      <c r="C56" s="355"/>
      <c r="D56" s="355"/>
      <c r="E56" s="355"/>
      <c r="F56" s="355"/>
      <c r="G56" s="355"/>
    </row>
    <row r="57">
      <c r="A57" s="356">
        <v>50.0</v>
      </c>
      <c r="B57" s="357" t="s">
        <v>17248</v>
      </c>
      <c r="C57" s="357" t="s">
        <v>17084</v>
      </c>
      <c r="D57" s="357" t="s">
        <v>17249</v>
      </c>
      <c r="E57" s="357" t="s">
        <v>17250</v>
      </c>
      <c r="F57" s="357" t="s">
        <v>17107</v>
      </c>
      <c r="G57" s="357" t="s">
        <v>17108</v>
      </c>
      <c r="H57" s="357" t="s">
        <v>17155</v>
      </c>
    </row>
    <row r="58">
      <c r="A58" s="356">
        <v>51.0</v>
      </c>
      <c r="B58" s="357" t="s">
        <v>17251</v>
      </c>
      <c r="C58" s="357" t="s">
        <v>17096</v>
      </c>
      <c r="D58" s="357" t="s">
        <v>17252</v>
      </c>
      <c r="E58" s="357" t="s">
        <v>17253</v>
      </c>
      <c r="F58" s="357" t="s">
        <v>17107</v>
      </c>
      <c r="G58" s="357" t="s">
        <v>17108</v>
      </c>
      <c r="H58" s="357" t="s">
        <v>17155</v>
      </c>
    </row>
    <row r="59">
      <c r="A59" s="364">
        <v>52.0</v>
      </c>
      <c r="B59" s="364" t="s">
        <v>17254</v>
      </c>
      <c r="C59" s="364" t="s">
        <v>17084</v>
      </c>
      <c r="D59" s="364" t="s">
        <v>17255</v>
      </c>
      <c r="E59" s="364" t="s">
        <v>17256</v>
      </c>
      <c r="F59" s="364" t="s">
        <v>17107</v>
      </c>
      <c r="G59" s="364" t="s">
        <v>17108</v>
      </c>
      <c r="H59" s="357" t="s">
        <v>17155</v>
      </c>
    </row>
    <row r="60">
      <c r="A60" s="358">
        <v>53.0</v>
      </c>
      <c r="B60" s="358" t="s">
        <v>17257</v>
      </c>
      <c r="C60" s="358" t="s">
        <v>17084</v>
      </c>
      <c r="D60" s="358" t="s">
        <v>17258</v>
      </c>
      <c r="E60" s="358" t="s">
        <v>17259</v>
      </c>
      <c r="F60" s="358" t="s">
        <v>17107</v>
      </c>
      <c r="G60" s="357" t="s">
        <v>17108</v>
      </c>
      <c r="H60" s="357" t="s">
        <v>17120</v>
      </c>
    </row>
    <row r="61">
      <c r="A61" s="356">
        <v>54.0</v>
      </c>
      <c r="B61" s="357" t="s">
        <v>17260</v>
      </c>
      <c r="C61" s="357" t="s">
        <v>17096</v>
      </c>
      <c r="D61" s="357" t="s">
        <v>17261</v>
      </c>
      <c r="E61" s="357" t="s">
        <v>17262</v>
      </c>
      <c r="F61" s="357" t="s">
        <v>17107</v>
      </c>
      <c r="G61" s="357" t="s">
        <v>17108</v>
      </c>
      <c r="H61" s="357" t="s">
        <v>17155</v>
      </c>
    </row>
    <row r="62">
      <c r="A62" s="356">
        <v>55.0</v>
      </c>
      <c r="B62" s="357" t="s">
        <v>17263</v>
      </c>
      <c r="C62" s="357" t="s">
        <v>17084</v>
      </c>
      <c r="D62" s="357" t="s">
        <v>17264</v>
      </c>
      <c r="E62" s="357" t="s">
        <v>17138</v>
      </c>
      <c r="F62" s="357" t="s">
        <v>17107</v>
      </c>
      <c r="G62" s="357" t="s">
        <v>17108</v>
      </c>
      <c r="H62" s="357" t="s">
        <v>17155</v>
      </c>
      <c r="I62" s="357" t="s">
        <v>17265</v>
      </c>
    </row>
    <row r="63">
      <c r="A63" s="366">
        <v>56.0</v>
      </c>
      <c r="B63" s="366" t="s">
        <v>17266</v>
      </c>
      <c r="C63" s="366" t="s">
        <v>17096</v>
      </c>
      <c r="D63" s="366" t="s">
        <v>17267</v>
      </c>
      <c r="E63" s="366" t="s">
        <v>17268</v>
      </c>
      <c r="F63" s="366" t="s">
        <v>17107</v>
      </c>
      <c r="G63" s="366" t="s">
        <v>17108</v>
      </c>
      <c r="H63" s="366" t="s">
        <v>17109</v>
      </c>
      <c r="I63" s="366" t="s">
        <v>17269</v>
      </c>
    </row>
    <row r="64">
      <c r="A64" s="359">
        <v>57.0</v>
      </c>
      <c r="B64" s="359" t="s">
        <v>17270</v>
      </c>
      <c r="C64" s="359" t="s">
        <v>17096</v>
      </c>
      <c r="D64" s="359" t="s">
        <v>17271</v>
      </c>
      <c r="E64" s="359" t="s">
        <v>17272</v>
      </c>
      <c r="F64" s="359" t="s">
        <v>17273</v>
      </c>
      <c r="G64" s="359" t="s">
        <v>17088</v>
      </c>
      <c r="H64" s="359" t="s">
        <v>17109</v>
      </c>
      <c r="I64" s="358" t="s">
        <v>17094</v>
      </c>
    </row>
    <row r="65">
      <c r="A65" s="356">
        <v>58.0</v>
      </c>
      <c r="B65" s="357" t="s">
        <v>17274</v>
      </c>
      <c r="C65" s="357" t="s">
        <v>17084</v>
      </c>
      <c r="D65" s="357" t="s">
        <v>17275</v>
      </c>
      <c r="E65" s="357" t="s">
        <v>17276</v>
      </c>
      <c r="F65" s="357" t="s">
        <v>17087</v>
      </c>
      <c r="G65" s="357" t="s">
        <v>17088</v>
      </c>
      <c r="H65" s="357" t="s">
        <v>17089</v>
      </c>
    </row>
    <row r="66">
      <c r="A66" s="364">
        <v>59.0</v>
      </c>
      <c r="B66" s="364" t="s">
        <v>17277</v>
      </c>
      <c r="C66" s="364" t="s">
        <v>17096</v>
      </c>
      <c r="D66" s="364" t="s">
        <v>17278</v>
      </c>
      <c r="E66" s="364" t="s">
        <v>17225</v>
      </c>
      <c r="F66" s="364" t="s">
        <v>17204</v>
      </c>
      <c r="G66" s="364" t="s">
        <v>17088</v>
      </c>
      <c r="H66" s="357" t="s">
        <v>17200</v>
      </c>
    </row>
    <row r="67">
      <c r="A67" s="355"/>
      <c r="B67" s="355" t="s">
        <v>17279</v>
      </c>
      <c r="C67" s="355"/>
      <c r="D67" s="355"/>
      <c r="E67" s="355"/>
      <c r="F67" s="355"/>
      <c r="G67" s="355"/>
    </row>
    <row r="68">
      <c r="A68" s="358">
        <v>60.0</v>
      </c>
      <c r="B68" s="358" t="s">
        <v>17280</v>
      </c>
      <c r="C68" s="358" t="s">
        <v>17084</v>
      </c>
      <c r="D68" s="358" t="s">
        <v>17281</v>
      </c>
      <c r="E68" s="358" t="s">
        <v>17282</v>
      </c>
      <c r="F68" s="358" t="s">
        <v>17107</v>
      </c>
      <c r="G68" s="358" t="s">
        <v>17108</v>
      </c>
      <c r="H68" s="358" t="s">
        <v>17155</v>
      </c>
      <c r="I68" s="358" t="s">
        <v>17094</v>
      </c>
    </row>
    <row r="69">
      <c r="A69" s="358">
        <v>61.0</v>
      </c>
      <c r="B69" s="358" t="s">
        <v>17283</v>
      </c>
      <c r="C69" s="358" t="s">
        <v>17084</v>
      </c>
      <c r="D69" s="358" t="s">
        <v>17284</v>
      </c>
      <c r="E69" s="358" t="s">
        <v>17250</v>
      </c>
      <c r="F69" s="358" t="s">
        <v>17285</v>
      </c>
      <c r="G69" s="358" t="s">
        <v>17088</v>
      </c>
      <c r="H69" s="358" t="s">
        <v>17120</v>
      </c>
      <c r="I69" s="358" t="s">
        <v>17094</v>
      </c>
    </row>
    <row r="70">
      <c r="A70" s="359">
        <v>62.0</v>
      </c>
      <c r="B70" s="359" t="s">
        <v>17286</v>
      </c>
      <c r="C70" s="359" t="s">
        <v>17084</v>
      </c>
      <c r="D70" s="359" t="s">
        <v>17287</v>
      </c>
      <c r="E70" s="359" t="s">
        <v>17282</v>
      </c>
      <c r="F70" s="359" t="s">
        <v>17107</v>
      </c>
      <c r="G70" s="359" t="s">
        <v>17108</v>
      </c>
      <c r="H70" s="358" t="s">
        <v>17155</v>
      </c>
      <c r="I70" s="358" t="s">
        <v>17094</v>
      </c>
      <c r="J70" s="358"/>
      <c r="K70" s="358"/>
      <c r="L70" s="358"/>
      <c r="M70" s="358"/>
      <c r="N70" s="358"/>
      <c r="O70" s="358"/>
      <c r="P70" s="358"/>
      <c r="Q70" s="358"/>
      <c r="R70" s="358"/>
      <c r="S70" s="358"/>
      <c r="T70" s="358"/>
      <c r="U70" s="358"/>
      <c r="V70" s="358"/>
      <c r="W70" s="358"/>
      <c r="X70" s="358"/>
      <c r="Y70" s="358"/>
      <c r="Z70" s="358"/>
      <c r="AA70" s="358"/>
    </row>
    <row r="71">
      <c r="A71" s="358">
        <v>63.0</v>
      </c>
      <c r="B71" s="358" t="s">
        <v>17288</v>
      </c>
      <c r="C71" s="358" t="s">
        <v>17084</v>
      </c>
      <c r="D71" s="358" t="s">
        <v>17289</v>
      </c>
      <c r="E71" s="358" t="s">
        <v>17276</v>
      </c>
      <c r="F71" s="358" t="s">
        <v>17107</v>
      </c>
      <c r="G71" s="358" t="s">
        <v>17108</v>
      </c>
      <c r="H71" s="358" t="s">
        <v>17109</v>
      </c>
    </row>
    <row r="72">
      <c r="A72" s="358">
        <v>64.0</v>
      </c>
      <c r="B72" s="358" t="s">
        <v>17290</v>
      </c>
      <c r="C72" s="358" t="s">
        <v>17084</v>
      </c>
      <c r="D72" s="358" t="s">
        <v>17291</v>
      </c>
      <c r="E72" s="358" t="s">
        <v>17276</v>
      </c>
      <c r="F72" s="358" t="s">
        <v>17107</v>
      </c>
      <c r="G72" s="358" t="s">
        <v>17108</v>
      </c>
      <c r="H72" s="358" t="s">
        <v>17113</v>
      </c>
    </row>
    <row r="73">
      <c r="A73" s="356">
        <v>65.0</v>
      </c>
      <c r="B73" s="357" t="s">
        <v>17292</v>
      </c>
      <c r="C73" s="357" t="s">
        <v>17096</v>
      </c>
      <c r="D73" s="357" t="s">
        <v>17293</v>
      </c>
      <c r="E73" s="357" t="s">
        <v>17112</v>
      </c>
      <c r="F73" s="357" t="s">
        <v>17107</v>
      </c>
      <c r="G73" s="357" t="s">
        <v>17108</v>
      </c>
      <c r="H73" s="357" t="s">
        <v>17113</v>
      </c>
    </row>
    <row r="74">
      <c r="A74" s="358">
        <v>66.0</v>
      </c>
      <c r="B74" s="358" t="s">
        <v>17294</v>
      </c>
      <c r="C74" s="358" t="s">
        <v>17096</v>
      </c>
      <c r="D74" s="358" t="s">
        <v>17295</v>
      </c>
      <c r="E74" s="358" t="s">
        <v>17296</v>
      </c>
      <c r="F74" s="358" t="s">
        <v>17107</v>
      </c>
      <c r="G74" s="358" t="s">
        <v>17108</v>
      </c>
      <c r="H74" s="358"/>
      <c r="I74" s="358" t="s">
        <v>17094</v>
      </c>
    </row>
    <row r="75">
      <c r="A75" s="357">
        <v>67.0</v>
      </c>
      <c r="B75" s="357" t="s">
        <v>17297</v>
      </c>
      <c r="C75" s="357" t="s">
        <v>17084</v>
      </c>
      <c r="D75" s="357" t="s">
        <v>17298</v>
      </c>
      <c r="E75" s="357" t="s">
        <v>17299</v>
      </c>
      <c r="F75" s="357" t="s">
        <v>17087</v>
      </c>
      <c r="G75" s="357" t="s">
        <v>17108</v>
      </c>
      <c r="H75" s="357" t="s">
        <v>17300</v>
      </c>
      <c r="I75" s="357" t="s">
        <v>17301</v>
      </c>
    </row>
    <row r="76">
      <c r="A76" s="357">
        <v>68.0</v>
      </c>
      <c r="B76" s="357" t="s">
        <v>17302</v>
      </c>
      <c r="C76" s="357" t="s">
        <v>17084</v>
      </c>
      <c r="D76" s="357">
        <v>2.36339223E9</v>
      </c>
      <c r="E76" s="357" t="s">
        <v>17299</v>
      </c>
      <c r="F76" s="357" t="s">
        <v>17087</v>
      </c>
      <c r="G76" s="357" t="s">
        <v>17108</v>
      </c>
      <c r="H76" s="357" t="s">
        <v>17300</v>
      </c>
      <c r="I76" s="357" t="s">
        <v>17301</v>
      </c>
    </row>
    <row r="77">
      <c r="C77" s="357" t="s">
        <v>17303</v>
      </c>
    </row>
    <row r="78">
      <c r="A78" s="357"/>
      <c r="D78" s="356" t="s">
        <v>17304</v>
      </c>
      <c r="E78" s="367" t="s">
        <v>17305</v>
      </c>
    </row>
    <row r="79">
      <c r="A79" s="368" t="s">
        <v>17306</v>
      </c>
      <c r="B79" s="368"/>
      <c r="C79" s="368" t="s">
        <v>17307</v>
      </c>
      <c r="D79" s="368" t="s">
        <v>17308</v>
      </c>
      <c r="E79" s="357" t="s">
        <v>17309</v>
      </c>
    </row>
    <row r="80">
      <c r="E80" s="357" t="s">
        <v>17310</v>
      </c>
    </row>
    <row r="81">
      <c r="E81" s="357"/>
    </row>
    <row r="82">
      <c r="E82" s="357"/>
    </row>
    <row r="83">
      <c r="B83" s="357" t="s">
        <v>17311</v>
      </c>
      <c r="C83" s="357" t="s">
        <v>17312</v>
      </c>
    </row>
    <row r="84">
      <c r="B84" s="357" t="s">
        <v>17313</v>
      </c>
      <c r="C84" s="357" t="s">
        <v>17314</v>
      </c>
    </row>
    <row r="85">
      <c r="B85" s="357" t="s">
        <v>17315</v>
      </c>
      <c r="C85" s="357" t="s">
        <v>17316</v>
      </c>
    </row>
    <row r="86">
      <c r="B86" s="357" t="s">
        <v>17317</v>
      </c>
      <c r="C86" s="357" t="s">
        <v>17318</v>
      </c>
    </row>
    <row r="87">
      <c r="C87" s="357"/>
    </row>
    <row r="88">
      <c r="B88" s="357"/>
    </row>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5.38"/>
    <col customWidth="1" min="3" max="3" width="4.38"/>
    <col customWidth="1" min="4" max="4" width="12.63"/>
    <col customWidth="1" min="5" max="5" width="71.0"/>
    <col customWidth="1" min="6" max="6" width="12.63"/>
    <col customWidth="1" min="8" max="8" width="43.13"/>
  </cols>
  <sheetData>
    <row r="1"/>
    <row r="2">
      <c r="A2" s="355" t="s">
        <v>17077</v>
      </c>
      <c r="B2" s="355" t="s">
        <v>17078</v>
      </c>
      <c r="C2" s="355" t="s">
        <v>11169</v>
      </c>
      <c r="D2" s="355" t="s">
        <v>17079</v>
      </c>
      <c r="E2" s="355" t="s">
        <v>17080</v>
      </c>
      <c r="F2" s="355" t="s">
        <v>11167</v>
      </c>
      <c r="G2" s="355" t="s">
        <v>17081</v>
      </c>
      <c r="H2" s="355" t="s">
        <v>17082</v>
      </c>
      <c r="I2" s="355" t="s">
        <v>11173</v>
      </c>
    </row>
    <row r="3">
      <c r="A3" s="356">
        <v>1.0</v>
      </c>
      <c r="B3" s="357" t="s">
        <v>17083</v>
      </c>
      <c r="C3" s="357" t="s">
        <v>17084</v>
      </c>
      <c r="D3" s="357" t="s">
        <v>17085</v>
      </c>
      <c r="E3" s="357" t="s">
        <v>17086</v>
      </c>
      <c r="F3" s="357" t="s">
        <v>17087</v>
      </c>
      <c r="G3" s="357" t="s">
        <v>17088</v>
      </c>
      <c r="H3" s="357" t="s">
        <v>17089</v>
      </c>
    </row>
    <row r="4">
      <c r="A4" s="356">
        <v>2.0</v>
      </c>
      <c r="B4" s="357" t="s">
        <v>17095</v>
      </c>
      <c r="C4" s="357" t="s">
        <v>17096</v>
      </c>
      <c r="D4" s="357" t="s">
        <v>17097</v>
      </c>
      <c r="E4" s="357" t="s">
        <v>17098</v>
      </c>
      <c r="F4" s="357" t="s">
        <v>17087</v>
      </c>
      <c r="G4" s="357" t="s">
        <v>17088</v>
      </c>
      <c r="H4" s="357" t="s">
        <v>17089</v>
      </c>
    </row>
    <row r="5">
      <c r="A5" s="356">
        <v>3.0</v>
      </c>
      <c r="B5" s="357" t="s">
        <v>17099</v>
      </c>
      <c r="C5" s="357" t="s">
        <v>17084</v>
      </c>
      <c r="D5" s="357" t="s">
        <v>17100</v>
      </c>
      <c r="E5" s="357" t="s">
        <v>17086</v>
      </c>
      <c r="F5" s="357" t="s">
        <v>17087</v>
      </c>
      <c r="G5" s="357" t="s">
        <v>17088</v>
      </c>
      <c r="H5" s="357" t="s">
        <v>17089</v>
      </c>
    </row>
    <row r="6">
      <c r="A6" s="356">
        <v>4.0</v>
      </c>
      <c r="B6" s="357" t="s">
        <v>17101</v>
      </c>
      <c r="C6" s="357" t="s">
        <v>17096</v>
      </c>
      <c r="D6" s="357" t="s">
        <v>17102</v>
      </c>
      <c r="E6" s="357" t="s">
        <v>17103</v>
      </c>
      <c r="F6" s="357" t="s">
        <v>17087</v>
      </c>
      <c r="G6" s="357" t="s">
        <v>17088</v>
      </c>
      <c r="H6" s="357" t="s">
        <v>17089</v>
      </c>
    </row>
    <row r="7">
      <c r="A7" s="356">
        <v>5.0</v>
      </c>
      <c r="B7" s="357" t="s">
        <v>17114</v>
      </c>
      <c r="C7" s="357" t="s">
        <v>17084</v>
      </c>
      <c r="D7" s="357" t="s">
        <v>17115</v>
      </c>
      <c r="E7" s="357" t="s">
        <v>17116</v>
      </c>
      <c r="F7" s="357" t="s">
        <v>17107</v>
      </c>
      <c r="G7" s="357" t="s">
        <v>17108</v>
      </c>
      <c r="H7" s="357" t="s">
        <v>17109</v>
      </c>
    </row>
    <row r="8">
      <c r="A8" s="356">
        <v>6.0</v>
      </c>
      <c r="B8" s="357" t="s">
        <v>17117</v>
      </c>
      <c r="C8" s="357" t="s">
        <v>17084</v>
      </c>
      <c r="D8" s="357" t="s">
        <v>17118</v>
      </c>
      <c r="E8" s="357" t="s">
        <v>17119</v>
      </c>
      <c r="F8" s="357" t="s">
        <v>17107</v>
      </c>
      <c r="G8" s="357" t="s">
        <v>17108</v>
      </c>
      <c r="H8" s="357" t="s">
        <v>17120</v>
      </c>
    </row>
    <row r="9">
      <c r="A9" s="356">
        <v>7.0</v>
      </c>
      <c r="B9" s="357" t="s">
        <v>17121</v>
      </c>
      <c r="C9" s="357" t="s">
        <v>17084</v>
      </c>
      <c r="D9" s="357" t="s">
        <v>17122</v>
      </c>
      <c r="E9" s="357" t="s">
        <v>17123</v>
      </c>
      <c r="F9" s="357" t="s">
        <v>17107</v>
      </c>
      <c r="G9" s="357" t="s">
        <v>17108</v>
      </c>
      <c r="H9" s="357" t="s">
        <v>17113</v>
      </c>
    </row>
    <row r="10">
      <c r="A10" s="356">
        <v>8.0</v>
      </c>
      <c r="B10" s="357" t="s">
        <v>17124</v>
      </c>
      <c r="C10" s="357" t="s">
        <v>17096</v>
      </c>
      <c r="D10" s="357" t="s">
        <v>17125</v>
      </c>
      <c r="E10" s="357" t="s">
        <v>17126</v>
      </c>
      <c r="F10" s="357" t="s">
        <v>17107</v>
      </c>
      <c r="G10" s="357" t="s">
        <v>17108</v>
      </c>
      <c r="H10" s="357" t="s">
        <v>17120</v>
      </c>
    </row>
    <row r="11">
      <c r="A11" s="356">
        <v>9.0</v>
      </c>
      <c r="B11" s="357" t="s">
        <v>17127</v>
      </c>
      <c r="C11" s="357" t="s">
        <v>17084</v>
      </c>
      <c r="D11" s="357" t="s">
        <v>17128</v>
      </c>
      <c r="E11" s="357" t="s">
        <v>17129</v>
      </c>
      <c r="F11" s="357" t="s">
        <v>17107</v>
      </c>
      <c r="G11" s="357" t="s">
        <v>17108</v>
      </c>
      <c r="H11" s="357" t="s">
        <v>17120</v>
      </c>
    </row>
    <row r="12">
      <c r="A12" s="356">
        <v>10.0</v>
      </c>
      <c r="B12" s="357" t="s">
        <v>17130</v>
      </c>
      <c r="C12" s="357" t="s">
        <v>17096</v>
      </c>
      <c r="D12" s="357" t="s">
        <v>17131</v>
      </c>
      <c r="E12" s="357" t="s">
        <v>17132</v>
      </c>
      <c r="F12" s="357" t="s">
        <v>17107</v>
      </c>
      <c r="G12" s="357" t="s">
        <v>17088</v>
      </c>
      <c r="H12" s="357" t="s">
        <v>17120</v>
      </c>
    </row>
    <row r="13">
      <c r="A13" s="356">
        <v>11.0</v>
      </c>
      <c r="B13" s="357" t="s">
        <v>17133</v>
      </c>
      <c r="C13" s="357" t="s">
        <v>17096</v>
      </c>
      <c r="D13" s="357" t="s">
        <v>17134</v>
      </c>
      <c r="E13" s="357" t="s">
        <v>17135</v>
      </c>
      <c r="F13" s="357" t="s">
        <v>17107</v>
      </c>
      <c r="G13" s="357" t="s">
        <v>17108</v>
      </c>
      <c r="H13" s="357" t="s">
        <v>17120</v>
      </c>
    </row>
    <row r="14">
      <c r="A14" s="356">
        <v>12.0</v>
      </c>
      <c r="B14" s="357" t="s">
        <v>17136</v>
      </c>
      <c r="C14" s="357" t="s">
        <v>17084</v>
      </c>
      <c r="D14" s="357" t="s">
        <v>17137</v>
      </c>
      <c r="E14" s="357" t="s">
        <v>17138</v>
      </c>
      <c r="F14" s="357" t="s">
        <v>17107</v>
      </c>
      <c r="G14" s="357" t="s">
        <v>17108</v>
      </c>
      <c r="H14" s="357" t="s">
        <v>17113</v>
      </c>
    </row>
    <row r="15">
      <c r="A15" s="356">
        <v>13.0</v>
      </c>
      <c r="B15" s="357" t="s">
        <v>15760</v>
      </c>
      <c r="C15" s="357" t="s">
        <v>17084</v>
      </c>
      <c r="D15" s="357" t="s">
        <v>17139</v>
      </c>
      <c r="E15" s="357" t="s">
        <v>17129</v>
      </c>
      <c r="F15" s="357" t="s">
        <v>17107</v>
      </c>
      <c r="G15" s="357" t="s">
        <v>17108</v>
      </c>
      <c r="H15" s="357" t="s">
        <v>17120</v>
      </c>
    </row>
    <row r="16">
      <c r="A16" s="356">
        <v>14.0</v>
      </c>
      <c r="B16" s="357" t="s">
        <v>17140</v>
      </c>
      <c r="C16" s="357" t="s">
        <v>17084</v>
      </c>
      <c r="D16" s="357" t="s">
        <v>17141</v>
      </c>
      <c r="E16" s="357" t="s">
        <v>17142</v>
      </c>
      <c r="F16" s="357" t="s">
        <v>17107</v>
      </c>
      <c r="G16" s="357" t="s">
        <v>17108</v>
      </c>
      <c r="H16" s="357" t="s">
        <v>17109</v>
      </c>
    </row>
    <row r="17">
      <c r="A17" s="356">
        <v>15.0</v>
      </c>
      <c r="B17" s="357" t="s">
        <v>17143</v>
      </c>
      <c r="C17" s="357" t="s">
        <v>17096</v>
      </c>
      <c r="D17" s="357" t="s">
        <v>17144</v>
      </c>
      <c r="E17" s="357" t="s">
        <v>17145</v>
      </c>
      <c r="F17" s="357" t="s">
        <v>17146</v>
      </c>
      <c r="G17" s="357" t="s">
        <v>17108</v>
      </c>
      <c r="H17" s="357" t="s">
        <v>17120</v>
      </c>
    </row>
    <row r="18">
      <c r="A18" s="356">
        <v>16.0</v>
      </c>
      <c r="B18" s="357" t="s">
        <v>17149</v>
      </c>
      <c r="C18" s="357" t="s">
        <v>17096</v>
      </c>
      <c r="D18" s="357" t="s">
        <v>17150</v>
      </c>
      <c r="E18" s="357" t="s">
        <v>17151</v>
      </c>
      <c r="F18" s="357" t="s">
        <v>17107</v>
      </c>
      <c r="G18" s="357" t="s">
        <v>17108</v>
      </c>
      <c r="H18" s="357" t="s">
        <v>17109</v>
      </c>
    </row>
    <row r="19">
      <c r="A19" s="356">
        <v>17.0</v>
      </c>
      <c r="B19" s="357" t="s">
        <v>17152</v>
      </c>
      <c r="C19" s="357" t="s">
        <v>17084</v>
      </c>
      <c r="D19" s="357" t="s">
        <v>17153</v>
      </c>
      <c r="E19" s="357" t="s">
        <v>17154</v>
      </c>
      <c r="F19" s="357" t="s">
        <v>17107</v>
      </c>
      <c r="G19" s="357" t="s">
        <v>17088</v>
      </c>
      <c r="H19" s="357" t="s">
        <v>17155</v>
      </c>
    </row>
    <row r="20">
      <c r="A20" s="356">
        <v>18.0</v>
      </c>
      <c r="B20" s="357" t="s">
        <v>17156</v>
      </c>
      <c r="C20" s="357" t="s">
        <v>17084</v>
      </c>
      <c r="D20" s="357" t="s">
        <v>17157</v>
      </c>
      <c r="E20" s="357" t="s">
        <v>17142</v>
      </c>
      <c r="F20" s="357" t="s">
        <v>17107</v>
      </c>
      <c r="G20" s="357" t="s">
        <v>17108</v>
      </c>
      <c r="H20" s="357" t="s">
        <v>17109</v>
      </c>
    </row>
    <row r="21">
      <c r="A21" s="356">
        <v>19.0</v>
      </c>
      <c r="B21" s="357" t="s">
        <v>17158</v>
      </c>
      <c r="C21" s="357" t="s">
        <v>17096</v>
      </c>
      <c r="D21" s="357" t="s">
        <v>17159</v>
      </c>
      <c r="E21" s="357" t="s">
        <v>17160</v>
      </c>
      <c r="F21" s="357" t="s">
        <v>17107</v>
      </c>
      <c r="G21" s="357" t="s">
        <v>17088</v>
      </c>
      <c r="H21" s="357" t="s">
        <v>17155</v>
      </c>
    </row>
    <row r="22">
      <c r="A22" s="356">
        <v>20.0</v>
      </c>
      <c r="B22" s="357" t="s">
        <v>17165</v>
      </c>
      <c r="C22" s="357" t="s">
        <v>17084</v>
      </c>
      <c r="D22" s="357" t="s">
        <v>17166</v>
      </c>
      <c r="E22" s="357" t="s">
        <v>17167</v>
      </c>
      <c r="F22" s="357" t="s">
        <v>17107</v>
      </c>
      <c r="G22" s="357" t="s">
        <v>17088</v>
      </c>
      <c r="H22" s="357" t="s">
        <v>17120</v>
      </c>
    </row>
    <row r="23">
      <c r="A23" s="356">
        <v>21.0</v>
      </c>
      <c r="B23" s="357" t="s">
        <v>17168</v>
      </c>
      <c r="C23" s="357" t="s">
        <v>17096</v>
      </c>
      <c r="D23" s="357" t="s">
        <v>17169</v>
      </c>
      <c r="E23" s="357" t="s">
        <v>17170</v>
      </c>
      <c r="F23" s="357" t="s">
        <v>17087</v>
      </c>
      <c r="G23" s="357" t="s">
        <v>17088</v>
      </c>
      <c r="H23" s="357" t="s">
        <v>17089</v>
      </c>
    </row>
    <row r="24">
      <c r="A24" s="356">
        <v>22.0</v>
      </c>
      <c r="B24" s="357" t="s">
        <v>17171</v>
      </c>
      <c r="C24" s="357" t="s">
        <v>17096</v>
      </c>
      <c r="D24" s="357" t="s">
        <v>17169</v>
      </c>
      <c r="E24" s="357" t="s">
        <v>17170</v>
      </c>
      <c r="F24" s="357" t="s">
        <v>17087</v>
      </c>
      <c r="G24" s="357" t="s">
        <v>17088</v>
      </c>
      <c r="H24" s="357" t="s">
        <v>17089</v>
      </c>
    </row>
    <row r="25">
      <c r="A25" s="356">
        <v>23.0</v>
      </c>
      <c r="B25" s="357" t="s">
        <v>17172</v>
      </c>
      <c r="C25" s="357" t="s">
        <v>17096</v>
      </c>
      <c r="D25" s="357" t="s">
        <v>17173</v>
      </c>
      <c r="E25" s="357" t="s">
        <v>17174</v>
      </c>
      <c r="F25" s="357" t="s">
        <v>17087</v>
      </c>
      <c r="G25" s="357" t="s">
        <v>17088</v>
      </c>
      <c r="H25" s="357" t="s">
        <v>17089</v>
      </c>
    </row>
    <row r="26">
      <c r="A26" s="356">
        <v>24.0</v>
      </c>
      <c r="B26" s="357" t="s">
        <v>17175</v>
      </c>
      <c r="C26" s="357" t="s">
        <v>17096</v>
      </c>
      <c r="D26" s="357" t="s">
        <v>17176</v>
      </c>
      <c r="E26" s="357" t="s">
        <v>17177</v>
      </c>
      <c r="F26" s="357" t="s">
        <v>17087</v>
      </c>
      <c r="G26" s="357" t="s">
        <v>17088</v>
      </c>
      <c r="H26" s="357" t="s">
        <v>17089</v>
      </c>
    </row>
    <row r="27">
      <c r="A27" s="356">
        <v>25.0</v>
      </c>
      <c r="B27" s="357" t="s">
        <v>17178</v>
      </c>
      <c r="C27" s="357" t="s">
        <v>17096</v>
      </c>
      <c r="D27" s="357" t="s">
        <v>17179</v>
      </c>
      <c r="E27" s="357" t="s">
        <v>17180</v>
      </c>
      <c r="F27" s="357" t="s">
        <v>17087</v>
      </c>
      <c r="G27" s="357" t="s">
        <v>17088</v>
      </c>
      <c r="H27" s="357" t="s">
        <v>17089</v>
      </c>
    </row>
    <row r="28">
      <c r="A28" s="356">
        <v>26.0</v>
      </c>
      <c r="B28" s="357" t="s">
        <v>17181</v>
      </c>
      <c r="C28" s="357" t="s">
        <v>17096</v>
      </c>
      <c r="D28" s="357" t="s">
        <v>17182</v>
      </c>
      <c r="E28" s="357" t="s">
        <v>17183</v>
      </c>
      <c r="F28" s="357" t="s">
        <v>17087</v>
      </c>
      <c r="G28" s="357" t="s">
        <v>17088</v>
      </c>
      <c r="H28" s="357" t="s">
        <v>17089</v>
      </c>
    </row>
    <row r="29">
      <c r="A29" s="356">
        <v>27.0</v>
      </c>
      <c r="B29" s="357" t="s">
        <v>17192</v>
      </c>
      <c r="C29" s="357" t="s">
        <v>17096</v>
      </c>
      <c r="D29" s="357" t="s">
        <v>17193</v>
      </c>
      <c r="E29" s="357" t="s">
        <v>17194</v>
      </c>
      <c r="F29" s="357" t="s">
        <v>17195</v>
      </c>
      <c r="G29" s="357" t="s">
        <v>17108</v>
      </c>
      <c r="H29" s="357" t="s">
        <v>17109</v>
      </c>
    </row>
    <row r="30">
      <c r="A30" s="356">
        <v>28.0</v>
      </c>
      <c r="B30" s="357" t="s">
        <v>17196</v>
      </c>
      <c r="C30" s="357" t="s">
        <v>17084</v>
      </c>
      <c r="D30" s="357" t="s">
        <v>17197</v>
      </c>
      <c r="E30" s="357" t="s">
        <v>17198</v>
      </c>
      <c r="F30" s="357" t="s">
        <v>17199</v>
      </c>
      <c r="G30" s="357" t="s">
        <v>17108</v>
      </c>
      <c r="H30" s="357" t="s">
        <v>17200</v>
      </c>
    </row>
    <row r="31">
      <c r="A31" s="356">
        <v>29.0</v>
      </c>
      <c r="B31" s="357" t="s">
        <v>17201</v>
      </c>
      <c r="C31" s="357" t="s">
        <v>17096</v>
      </c>
      <c r="D31" s="357" t="s">
        <v>17202</v>
      </c>
      <c r="E31" s="357" t="s">
        <v>17203</v>
      </c>
      <c r="F31" s="357" t="s">
        <v>17204</v>
      </c>
      <c r="G31" s="357" t="s">
        <v>17088</v>
      </c>
      <c r="H31" s="357" t="s">
        <v>17089</v>
      </c>
    </row>
    <row r="32">
      <c r="A32" s="356">
        <v>30.0</v>
      </c>
      <c r="B32" s="357" t="s">
        <v>15677</v>
      </c>
      <c r="C32" s="357" t="s">
        <v>17096</v>
      </c>
      <c r="D32" s="357" t="s">
        <v>17208</v>
      </c>
      <c r="E32" s="357" t="s">
        <v>17209</v>
      </c>
      <c r="F32" s="357" t="s">
        <v>17107</v>
      </c>
      <c r="G32" s="357" t="s">
        <v>17108</v>
      </c>
      <c r="H32" s="357" t="s">
        <v>17155</v>
      </c>
    </row>
    <row r="33">
      <c r="A33" s="356">
        <v>31.0</v>
      </c>
      <c r="B33" s="360" t="s">
        <v>17210</v>
      </c>
      <c r="C33" s="360" t="s">
        <v>17096</v>
      </c>
      <c r="D33" s="361" t="s">
        <v>17211</v>
      </c>
      <c r="E33" s="360" t="s">
        <v>17212</v>
      </c>
      <c r="F33" s="360" t="s">
        <v>17213</v>
      </c>
      <c r="G33" s="360" t="s">
        <v>17108</v>
      </c>
      <c r="H33" s="360" t="s">
        <v>17113</v>
      </c>
      <c r="I33" s="360"/>
      <c r="J33" s="360"/>
      <c r="K33" s="360"/>
    </row>
    <row r="34">
      <c r="A34" s="356">
        <v>32.0</v>
      </c>
      <c r="B34" s="360" t="s">
        <v>17214</v>
      </c>
      <c r="C34" s="360" t="s">
        <v>17096</v>
      </c>
      <c r="D34" s="361" t="s">
        <v>17215</v>
      </c>
      <c r="E34" s="360" t="s">
        <v>17216</v>
      </c>
      <c r="F34" s="360" t="s">
        <v>17217</v>
      </c>
      <c r="G34" s="360" t="s">
        <v>17108</v>
      </c>
      <c r="H34" s="360" t="s">
        <v>17113</v>
      </c>
      <c r="I34" s="360"/>
      <c r="J34" s="360"/>
      <c r="K34" s="360"/>
    </row>
    <row r="35">
      <c r="A35" s="356">
        <v>33.0</v>
      </c>
      <c r="B35" s="360" t="s">
        <v>17218</v>
      </c>
      <c r="C35" s="360" t="s">
        <v>17084</v>
      </c>
      <c r="D35" s="357" t="s">
        <v>17219</v>
      </c>
      <c r="E35" s="357" t="s">
        <v>17220</v>
      </c>
      <c r="F35" s="360" t="s">
        <v>17107</v>
      </c>
      <c r="G35" s="360" t="s">
        <v>17108</v>
      </c>
      <c r="H35" s="357" t="s">
        <v>17120</v>
      </c>
      <c r="I35" s="360"/>
      <c r="J35" s="360"/>
      <c r="K35" s="360"/>
    </row>
    <row r="36">
      <c r="A36" s="356">
        <v>34.0</v>
      </c>
      <c r="B36" s="360" t="s">
        <v>17319</v>
      </c>
      <c r="C36" s="360" t="s">
        <v>17084</v>
      </c>
      <c r="D36" s="357" t="s">
        <v>17320</v>
      </c>
      <c r="E36" s="357" t="s">
        <v>17321</v>
      </c>
      <c r="F36" s="360" t="s">
        <v>17087</v>
      </c>
      <c r="G36" s="360" t="s">
        <v>17088</v>
      </c>
      <c r="H36" s="357" t="s">
        <v>17093</v>
      </c>
      <c r="I36" s="360"/>
      <c r="J36" s="360"/>
      <c r="K36" s="360"/>
    </row>
    <row r="37">
      <c r="A37" s="356">
        <v>35.0</v>
      </c>
      <c r="B37" s="357" t="s">
        <v>17322</v>
      </c>
      <c r="C37" s="360" t="s">
        <v>17084</v>
      </c>
      <c r="D37" s="357" t="s">
        <v>17323</v>
      </c>
      <c r="E37" s="357" t="s">
        <v>17324</v>
      </c>
      <c r="F37" s="360" t="s">
        <v>17087</v>
      </c>
      <c r="G37" s="360" t="s">
        <v>17108</v>
      </c>
      <c r="H37" s="357" t="s">
        <v>17089</v>
      </c>
      <c r="I37" s="360"/>
      <c r="J37" s="360"/>
      <c r="K37" s="360"/>
    </row>
    <row r="38">
      <c r="A38" s="365"/>
      <c r="B38" s="355" t="s">
        <v>17230</v>
      </c>
      <c r="C38" s="355"/>
      <c r="D38" s="355"/>
      <c r="E38" s="355"/>
      <c r="F38" s="355"/>
      <c r="G38" s="355"/>
    </row>
    <row r="39">
      <c r="A39" s="356"/>
      <c r="B39" s="357" t="s">
        <v>17231</v>
      </c>
      <c r="C39" s="357" t="s">
        <v>17084</v>
      </c>
      <c r="D39" s="357" t="s">
        <v>17232</v>
      </c>
      <c r="E39" s="357" t="s">
        <v>17233</v>
      </c>
      <c r="F39" s="357" t="s">
        <v>17087</v>
      </c>
      <c r="G39" s="357" t="s">
        <v>17088</v>
      </c>
      <c r="H39" s="357" t="s">
        <v>17234</v>
      </c>
    </row>
    <row r="40">
      <c r="A40" s="356"/>
      <c r="B40" s="357" t="s">
        <v>17235</v>
      </c>
      <c r="C40" s="357" t="s">
        <v>17084</v>
      </c>
      <c r="D40" s="357" t="s">
        <v>17236</v>
      </c>
      <c r="E40" s="357" t="s">
        <v>17237</v>
      </c>
      <c r="F40" s="357" t="s">
        <v>17087</v>
      </c>
      <c r="G40" s="357" t="s">
        <v>17108</v>
      </c>
      <c r="H40" s="357" t="s">
        <v>17238</v>
      </c>
      <c r="I40" s="357"/>
    </row>
    <row r="41">
      <c r="A41" s="355"/>
      <c r="B41" s="355" t="s">
        <v>17247</v>
      </c>
      <c r="C41" s="355"/>
      <c r="D41" s="355"/>
      <c r="E41" s="355"/>
      <c r="F41" s="355"/>
      <c r="G41" s="355"/>
    </row>
    <row r="42">
      <c r="A42" s="356"/>
      <c r="B42" s="357" t="s">
        <v>17248</v>
      </c>
      <c r="C42" s="357" t="s">
        <v>17084</v>
      </c>
      <c r="D42" s="357" t="s">
        <v>17249</v>
      </c>
      <c r="E42" s="357" t="s">
        <v>17250</v>
      </c>
      <c r="F42" s="357" t="s">
        <v>17107</v>
      </c>
      <c r="G42" s="357" t="s">
        <v>17108</v>
      </c>
      <c r="H42" s="357" t="s">
        <v>17155</v>
      </c>
    </row>
    <row r="43">
      <c r="A43" s="356"/>
      <c r="B43" s="357" t="s">
        <v>17251</v>
      </c>
      <c r="C43" s="357" t="s">
        <v>17096</v>
      </c>
      <c r="D43" s="357" t="s">
        <v>17252</v>
      </c>
      <c r="E43" s="357" t="s">
        <v>17253</v>
      </c>
      <c r="F43" s="357" t="s">
        <v>17107</v>
      </c>
      <c r="G43" s="357" t="s">
        <v>17108</v>
      </c>
      <c r="H43" s="357" t="s">
        <v>17155</v>
      </c>
    </row>
    <row r="44">
      <c r="A44" s="356"/>
      <c r="B44" s="357" t="s">
        <v>17260</v>
      </c>
      <c r="C44" s="357" t="s">
        <v>17096</v>
      </c>
      <c r="D44" s="357" t="s">
        <v>17261</v>
      </c>
      <c r="E44" s="357" t="s">
        <v>17262</v>
      </c>
      <c r="F44" s="357" t="s">
        <v>17107</v>
      </c>
      <c r="G44" s="357" t="s">
        <v>17108</v>
      </c>
      <c r="H44" s="357" t="s">
        <v>17155</v>
      </c>
    </row>
    <row r="45">
      <c r="A45" s="356"/>
      <c r="B45" s="357" t="s">
        <v>17263</v>
      </c>
      <c r="C45" s="357" t="s">
        <v>17084</v>
      </c>
      <c r="D45" s="357" t="s">
        <v>17264</v>
      </c>
      <c r="E45" s="357" t="s">
        <v>17138</v>
      </c>
      <c r="F45" s="357" t="s">
        <v>17107</v>
      </c>
      <c r="G45" s="357" t="s">
        <v>17108</v>
      </c>
      <c r="H45" s="357" t="s">
        <v>17155</v>
      </c>
    </row>
    <row r="46">
      <c r="A46" s="366"/>
      <c r="B46" s="366" t="s">
        <v>17266</v>
      </c>
      <c r="C46" s="366" t="s">
        <v>17096</v>
      </c>
      <c r="D46" s="366" t="s">
        <v>17267</v>
      </c>
      <c r="E46" s="366" t="s">
        <v>17268</v>
      </c>
      <c r="F46" s="366" t="s">
        <v>17107</v>
      </c>
      <c r="G46" s="366" t="s">
        <v>17108</v>
      </c>
      <c r="H46" s="366" t="s">
        <v>17109</v>
      </c>
      <c r="I46" s="366" t="s">
        <v>17325</v>
      </c>
    </row>
    <row r="47">
      <c r="A47" s="356"/>
      <c r="B47" s="357" t="s">
        <v>17274</v>
      </c>
      <c r="C47" s="357" t="s">
        <v>17084</v>
      </c>
      <c r="D47" s="357" t="s">
        <v>17275</v>
      </c>
      <c r="E47" s="357" t="s">
        <v>17276</v>
      </c>
      <c r="F47" s="357" t="s">
        <v>17087</v>
      </c>
      <c r="G47" s="357" t="s">
        <v>17088</v>
      </c>
      <c r="H47" s="357" t="s">
        <v>17089</v>
      </c>
    </row>
    <row r="48">
      <c r="A48" s="355"/>
      <c r="B48" s="355" t="s">
        <v>17279</v>
      </c>
      <c r="C48" s="355"/>
      <c r="D48" s="355"/>
      <c r="E48" s="355"/>
      <c r="F48" s="355"/>
      <c r="G48" s="355"/>
    </row>
    <row r="49">
      <c r="A49" s="356"/>
      <c r="B49" s="357" t="s">
        <v>17292</v>
      </c>
      <c r="C49" s="357" t="s">
        <v>17096</v>
      </c>
      <c r="D49" s="357" t="s">
        <v>17293</v>
      </c>
      <c r="E49" s="357" t="s">
        <v>17112</v>
      </c>
      <c r="F49" s="357" t="s">
        <v>17107</v>
      </c>
      <c r="G49" s="357" t="s">
        <v>17108</v>
      </c>
      <c r="H49" s="357" t="s">
        <v>17113</v>
      </c>
    </row>
    <row r="50">
      <c r="B50" s="357" t="s">
        <v>17297</v>
      </c>
      <c r="C50" s="357" t="s">
        <v>17084</v>
      </c>
      <c r="D50" s="357" t="s">
        <v>17298</v>
      </c>
      <c r="E50" s="357" t="s">
        <v>17299</v>
      </c>
      <c r="F50" s="357" t="s">
        <v>17087</v>
      </c>
      <c r="G50" s="357" t="s">
        <v>17108</v>
      </c>
      <c r="H50" s="357" t="s">
        <v>17300</v>
      </c>
      <c r="I50" s="357" t="s">
        <v>17301</v>
      </c>
    </row>
    <row r="51">
      <c r="B51" s="357" t="s">
        <v>17302</v>
      </c>
      <c r="C51" s="357" t="s">
        <v>17084</v>
      </c>
      <c r="D51" s="357">
        <v>2.36339223E9</v>
      </c>
      <c r="E51" s="357" t="s">
        <v>17299</v>
      </c>
      <c r="F51" s="357" t="s">
        <v>17087</v>
      </c>
      <c r="G51" s="357" t="s">
        <v>17108</v>
      </c>
      <c r="H51" s="357" t="s">
        <v>17300</v>
      </c>
      <c r="I51" s="357" t="s">
        <v>17301</v>
      </c>
    </row>
    <row r="52">
      <c r="C52" s="357" t="s">
        <v>17303</v>
      </c>
    </row>
    <row r="53">
      <c r="A53" s="357"/>
      <c r="D53" s="356" t="s">
        <v>17304</v>
      </c>
      <c r="E53" s="367" t="s">
        <v>17305</v>
      </c>
    </row>
    <row r="54">
      <c r="A54" s="368" t="s">
        <v>17306</v>
      </c>
      <c r="B54" s="368"/>
      <c r="C54" s="368" t="s">
        <v>17307</v>
      </c>
      <c r="D54" s="368" t="s">
        <v>17308</v>
      </c>
      <c r="E54" s="357" t="s">
        <v>17309</v>
      </c>
    </row>
    <row r="55">
      <c r="E55" s="357" t="s">
        <v>17326</v>
      </c>
    </row>
    <row r="56">
      <c r="E56" s="357"/>
    </row>
    <row r="57">
      <c r="E57" s="357"/>
    </row>
    <row r="58"/>
    <row r="59"/>
    <row r="60"/>
    <row r="61"/>
    <row r="62">
      <c r="C62" s="357"/>
    </row>
    <row r="63">
      <c r="B63" s="357"/>
    </row>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3" width="12.63"/>
    <col customWidth="1" min="4" max="4" width="100.38"/>
    <col customWidth="1" min="5" max="6" width="12.63"/>
  </cols>
  <sheetData>
    <row r="1">
      <c r="A1" s="357" t="s">
        <v>17322</v>
      </c>
      <c r="B1" s="357" t="s">
        <v>17084</v>
      </c>
      <c r="C1" s="357" t="s">
        <v>17323</v>
      </c>
      <c r="D1" s="357" t="s">
        <v>17324</v>
      </c>
      <c r="E1" s="357" t="s">
        <v>17087</v>
      </c>
    </row>
    <row r="2">
      <c r="A2" s="357" t="s">
        <v>17095</v>
      </c>
      <c r="B2" s="357" t="s">
        <v>17096</v>
      </c>
      <c r="C2" s="357" t="s">
        <v>17097</v>
      </c>
      <c r="D2" s="357" t="s">
        <v>17098</v>
      </c>
      <c r="E2" s="357" t="s">
        <v>17087</v>
      </c>
    </row>
    <row r="3">
      <c r="A3" s="357" t="s">
        <v>17168</v>
      </c>
      <c r="B3" s="357" t="s">
        <v>17096</v>
      </c>
      <c r="C3" s="357" t="s">
        <v>17169</v>
      </c>
      <c r="D3" s="357" t="s">
        <v>17170</v>
      </c>
      <c r="E3" s="357" t="s">
        <v>17087</v>
      </c>
    </row>
    <row r="4">
      <c r="A4" s="357" t="s">
        <v>17171</v>
      </c>
      <c r="B4" s="357" t="s">
        <v>17096</v>
      </c>
      <c r="C4" s="357" t="s">
        <v>17169</v>
      </c>
      <c r="D4" s="357" t="s">
        <v>17170</v>
      </c>
      <c r="E4" s="357" t="s">
        <v>17087</v>
      </c>
    </row>
    <row r="5">
      <c r="A5" s="357" t="s">
        <v>17175</v>
      </c>
      <c r="B5" s="357" t="s">
        <v>17096</v>
      </c>
      <c r="C5" s="357" t="s">
        <v>17176</v>
      </c>
      <c r="D5" s="357" t="s">
        <v>17177</v>
      </c>
      <c r="E5" s="357" t="s">
        <v>17087</v>
      </c>
    </row>
    <row r="6">
      <c r="A6" s="357" t="s">
        <v>17178</v>
      </c>
      <c r="B6" s="357" t="s">
        <v>17096</v>
      </c>
      <c r="C6" s="357" t="s">
        <v>17179</v>
      </c>
      <c r="D6" s="357" t="s">
        <v>17180</v>
      </c>
      <c r="E6" s="357" t="s">
        <v>17087</v>
      </c>
    </row>
    <row r="7">
      <c r="A7" s="357" t="s">
        <v>17201</v>
      </c>
      <c r="B7" s="357" t="s">
        <v>17096</v>
      </c>
      <c r="C7" s="357" t="s">
        <v>17202</v>
      </c>
      <c r="D7" s="357" t="s">
        <v>17203</v>
      </c>
      <c r="E7" s="357" t="s">
        <v>17204</v>
      </c>
    </row>
    <row r="8">
      <c r="A8" s="355" t="s">
        <v>17327</v>
      </c>
      <c r="B8" s="355"/>
      <c r="C8" s="355"/>
    </row>
    <row r="9">
      <c r="A9" s="369" t="s">
        <v>17328</v>
      </c>
    </row>
    <row r="10">
      <c r="A10" s="355" t="s">
        <v>17329</v>
      </c>
      <c r="B10" s="355"/>
      <c r="C10" s="355"/>
      <c r="D10" s="355" t="s">
        <v>17330</v>
      </c>
    </row>
    <row r="11">
      <c r="A11" s="357" t="s">
        <v>17331</v>
      </c>
      <c r="B11" s="357" t="s">
        <v>17332</v>
      </c>
      <c r="D11" s="370" t="s">
        <v>17333</v>
      </c>
    </row>
    <row r="12">
      <c r="A12" s="357" t="s">
        <v>17334</v>
      </c>
      <c r="B12" s="357" t="s">
        <v>17332</v>
      </c>
      <c r="D12" s="370" t="s">
        <v>17335</v>
      </c>
    </row>
    <row r="13">
      <c r="A13" s="357" t="s">
        <v>17336</v>
      </c>
      <c r="B13" s="357" t="s">
        <v>17337</v>
      </c>
      <c r="D13" s="371" t="s">
        <v>17338</v>
      </c>
    </row>
    <row r="14">
      <c r="A14" s="355" t="s">
        <v>17339</v>
      </c>
      <c r="B14" s="355"/>
      <c r="C14" s="355"/>
    </row>
    <row r="15">
      <c r="A15" s="357" t="s">
        <v>17340</v>
      </c>
      <c r="B15" s="357" t="s">
        <v>17332</v>
      </c>
      <c r="D15" s="370" t="s">
        <v>17341</v>
      </c>
    </row>
    <row r="16">
      <c r="A16" s="357" t="s">
        <v>17342</v>
      </c>
      <c r="B16" s="357" t="s">
        <v>17343</v>
      </c>
    </row>
    <row r="17">
      <c r="A17" s="357" t="s">
        <v>17344</v>
      </c>
      <c r="B17" s="357" t="s">
        <v>17343</v>
      </c>
    </row>
    <row r="18">
      <c r="A18" s="357" t="s">
        <v>17345</v>
      </c>
      <c r="B18" s="357" t="s">
        <v>17337</v>
      </c>
      <c r="D18" s="370" t="s">
        <v>17346</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hyperlinks>
    <hyperlink r:id="rId1" ref="A9"/>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 customWidth="1" min="4" max="4" width="13.25"/>
    <col customWidth="1" min="5" max="5" width="14.13"/>
    <col customWidth="1" min="6" max="6" width="25.25"/>
  </cols>
  <sheetData>
    <row r="1"/>
    <row r="2" ht="22.5" customHeight="1">
      <c r="B2" s="372" t="s">
        <v>11167</v>
      </c>
      <c r="C2" s="372" t="s">
        <v>17347</v>
      </c>
      <c r="D2" s="372" t="s">
        <v>17348</v>
      </c>
      <c r="E2" s="372" t="s">
        <v>17349</v>
      </c>
      <c r="F2" s="372" t="s">
        <v>11173</v>
      </c>
      <c r="G2" s="360"/>
    </row>
    <row r="3" ht="22.5" customHeight="1">
      <c r="B3" s="373" t="s">
        <v>17350</v>
      </c>
      <c r="C3" s="373" t="s">
        <v>17351</v>
      </c>
      <c r="D3" s="373" t="s">
        <v>17352</v>
      </c>
      <c r="E3" s="373" t="s">
        <v>678</v>
      </c>
      <c r="F3" s="373" t="s">
        <v>17353</v>
      </c>
      <c r="G3" s="360"/>
    </row>
    <row r="4" ht="22.5" customHeight="1">
      <c r="B4" s="373" t="s">
        <v>17354</v>
      </c>
      <c r="C4" s="373" t="s">
        <v>17355</v>
      </c>
      <c r="D4" s="373" t="s">
        <v>17356</v>
      </c>
      <c r="E4" s="373" t="s">
        <v>678</v>
      </c>
      <c r="F4" s="373" t="s">
        <v>17357</v>
      </c>
      <c r="G4" s="360"/>
    </row>
    <row r="5" ht="22.5" customHeight="1">
      <c r="B5" s="373" t="s">
        <v>17358</v>
      </c>
      <c r="C5" s="373" t="s">
        <v>17359</v>
      </c>
      <c r="D5" s="373" t="s">
        <v>17352</v>
      </c>
      <c r="E5" s="373" t="s">
        <v>17360</v>
      </c>
      <c r="F5" s="373" t="s">
        <v>17361</v>
      </c>
      <c r="G5" s="360"/>
    </row>
    <row r="6" ht="22.5" customHeight="1">
      <c r="B6" s="373" t="s">
        <v>17362</v>
      </c>
      <c r="C6" s="373" t="s">
        <v>17363</v>
      </c>
      <c r="D6" s="373" t="s">
        <v>17364</v>
      </c>
      <c r="E6" s="373" t="s">
        <v>17364</v>
      </c>
      <c r="F6" s="373" t="s">
        <v>17365</v>
      </c>
      <c r="G6" s="360"/>
    </row>
    <row r="7" ht="22.5" customHeight="1">
      <c r="B7" s="373" t="s">
        <v>17366</v>
      </c>
      <c r="C7" s="373" t="s">
        <v>17367</v>
      </c>
      <c r="D7" s="373" t="s">
        <v>17368</v>
      </c>
      <c r="E7" s="373" t="s">
        <v>17352</v>
      </c>
      <c r="F7" s="373" t="s">
        <v>17369</v>
      </c>
      <c r="G7" s="360"/>
    </row>
    <row r="8" ht="22.5" customHeight="1">
      <c r="B8" s="373" t="s">
        <v>17370</v>
      </c>
      <c r="C8" s="373" t="s">
        <v>17371</v>
      </c>
      <c r="D8" s="373" t="s">
        <v>678</v>
      </c>
      <c r="E8" s="373" t="s">
        <v>17352</v>
      </c>
      <c r="F8" s="373" t="s">
        <v>17372</v>
      </c>
      <c r="G8" s="360"/>
    </row>
    <row r="9" ht="22.5" customHeight="1">
      <c r="B9" s="373" t="s">
        <v>17373</v>
      </c>
      <c r="C9" s="373" t="s">
        <v>17374</v>
      </c>
      <c r="D9" s="373" t="s">
        <v>678</v>
      </c>
      <c r="E9" s="373" t="s">
        <v>17356</v>
      </c>
      <c r="F9" s="373" t="s">
        <v>17375</v>
      </c>
      <c r="G9" s="360"/>
    </row>
    <row r="10" ht="22.5" customHeight="1">
      <c r="B10" s="373" t="s">
        <v>17376</v>
      </c>
      <c r="C10" s="373" t="s">
        <v>17377</v>
      </c>
      <c r="D10" s="373" t="s">
        <v>678</v>
      </c>
      <c r="E10" s="373" t="s">
        <v>17352</v>
      </c>
      <c r="F10" s="373" t="s">
        <v>17378</v>
      </c>
      <c r="G10" s="360"/>
    </row>
    <row r="11" ht="22.5" customHeight="1">
      <c r="B11" s="373" t="s">
        <v>17379</v>
      </c>
      <c r="C11" s="373" t="s">
        <v>17380</v>
      </c>
      <c r="D11" s="373" t="s">
        <v>678</v>
      </c>
      <c r="E11" s="373" t="s">
        <v>17381</v>
      </c>
      <c r="F11" s="373" t="s">
        <v>17382</v>
      </c>
      <c r="G11" s="360"/>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4.38"/>
    <col customWidth="1" min="3" max="3" width="20.63"/>
    <col customWidth="1" min="4" max="4" width="18.88"/>
    <col customWidth="1" min="5" max="6" width="12.63"/>
  </cols>
  <sheetData>
    <row r="1">
      <c r="A1" s="374"/>
      <c r="B1" s="374"/>
      <c r="C1" s="374"/>
      <c r="D1" s="374"/>
      <c r="E1" s="374"/>
      <c r="F1" s="374"/>
      <c r="G1" s="374"/>
      <c r="H1" s="374"/>
      <c r="I1" s="374"/>
      <c r="J1" s="374"/>
      <c r="K1" s="374"/>
      <c r="L1" s="374"/>
      <c r="M1" s="374"/>
      <c r="N1" s="374"/>
      <c r="O1" s="374"/>
      <c r="P1" s="374"/>
      <c r="Q1" s="374"/>
      <c r="R1" s="374"/>
      <c r="S1" s="374"/>
      <c r="T1" s="374"/>
      <c r="U1" s="374"/>
      <c r="V1" s="374"/>
      <c r="W1" s="374"/>
      <c r="X1" s="374"/>
      <c r="Y1" s="374"/>
      <c r="Z1" s="374"/>
      <c r="AA1" s="374"/>
    </row>
    <row r="2">
      <c r="A2" s="374" t="s">
        <v>17383</v>
      </c>
      <c r="B2" s="374" t="s">
        <v>17384</v>
      </c>
      <c r="C2" s="374" t="s">
        <v>17385</v>
      </c>
      <c r="D2" s="374" t="s">
        <v>17386</v>
      </c>
      <c r="E2" s="374" t="s">
        <v>17387</v>
      </c>
      <c r="F2" s="374" t="s">
        <v>17388</v>
      </c>
      <c r="G2" s="374"/>
      <c r="H2" s="374"/>
      <c r="I2" s="374"/>
      <c r="J2" s="374"/>
      <c r="K2" s="374"/>
      <c r="L2" s="374"/>
      <c r="M2" s="374"/>
      <c r="N2" s="374"/>
      <c r="O2" s="374"/>
      <c r="P2" s="374"/>
      <c r="Q2" s="374"/>
      <c r="R2" s="374"/>
      <c r="S2" s="374"/>
      <c r="T2" s="374"/>
      <c r="U2" s="374"/>
      <c r="V2" s="374"/>
      <c r="W2" s="374"/>
      <c r="X2" s="374"/>
      <c r="Y2" s="374"/>
      <c r="Z2" s="374"/>
      <c r="AA2" s="374"/>
    </row>
    <row r="3">
      <c r="A3" s="374">
        <v>1.0</v>
      </c>
      <c r="B3" s="374" t="s">
        <v>17389</v>
      </c>
      <c r="C3" s="374"/>
      <c r="D3" s="374" t="s">
        <v>17390</v>
      </c>
      <c r="E3" s="374"/>
      <c r="F3" s="374"/>
      <c r="G3" s="374"/>
      <c r="H3" s="374"/>
      <c r="I3" s="374"/>
      <c r="J3" s="374"/>
      <c r="K3" s="374"/>
      <c r="L3" s="374"/>
      <c r="M3" s="374"/>
      <c r="N3" s="374"/>
      <c r="O3" s="374"/>
      <c r="P3" s="374"/>
      <c r="Q3" s="374"/>
      <c r="R3" s="374"/>
      <c r="S3" s="374"/>
      <c r="T3" s="374"/>
      <c r="U3" s="374"/>
      <c r="V3" s="374"/>
      <c r="W3" s="374"/>
      <c r="X3" s="374"/>
      <c r="Y3" s="374"/>
      <c r="Z3" s="374"/>
      <c r="AA3" s="374"/>
    </row>
    <row r="4">
      <c r="A4" s="374">
        <v>2.0</v>
      </c>
      <c r="B4" s="374" t="s">
        <v>17391</v>
      </c>
      <c r="C4" s="375"/>
      <c r="D4" s="375">
        <v>46277.0</v>
      </c>
      <c r="E4" s="374">
        <v>5.0</v>
      </c>
      <c r="F4" s="374"/>
      <c r="G4" s="374"/>
      <c r="H4" s="374"/>
      <c r="I4" s="374"/>
      <c r="J4" s="374"/>
      <c r="K4" s="374"/>
      <c r="L4" s="374"/>
      <c r="M4" s="374"/>
      <c r="N4" s="374"/>
      <c r="O4" s="374"/>
      <c r="P4" s="374"/>
      <c r="Q4" s="374"/>
      <c r="R4" s="374"/>
      <c r="S4" s="374"/>
      <c r="T4" s="374"/>
      <c r="U4" s="374"/>
      <c r="V4" s="374"/>
      <c r="W4" s="374"/>
      <c r="X4" s="374"/>
      <c r="Y4" s="374"/>
      <c r="Z4" s="374"/>
      <c r="AA4" s="374"/>
    </row>
    <row r="5">
      <c r="A5" s="374">
        <v>3.0</v>
      </c>
      <c r="B5" s="374"/>
      <c r="C5" s="375"/>
      <c r="D5" s="375">
        <v>46059.0</v>
      </c>
      <c r="E5" s="374">
        <v>3.0</v>
      </c>
      <c r="F5" s="374"/>
      <c r="G5" s="374"/>
      <c r="H5" s="374"/>
      <c r="I5" s="374"/>
      <c r="J5" s="374"/>
      <c r="K5" s="374"/>
      <c r="L5" s="374"/>
      <c r="M5" s="374"/>
      <c r="N5" s="374"/>
      <c r="O5" s="374"/>
      <c r="P5" s="374"/>
      <c r="Q5" s="374"/>
      <c r="R5" s="374"/>
      <c r="S5" s="374"/>
      <c r="T5" s="374"/>
      <c r="U5" s="374"/>
      <c r="V5" s="374"/>
      <c r="W5" s="374"/>
      <c r="X5" s="374"/>
      <c r="Y5" s="374"/>
      <c r="Z5" s="374"/>
      <c r="AA5" s="374"/>
    </row>
    <row r="6">
      <c r="A6" s="374">
        <v>4.0</v>
      </c>
      <c r="B6" s="374"/>
      <c r="C6" s="374"/>
      <c r="D6" s="374" t="s">
        <v>17392</v>
      </c>
      <c r="E6" s="374"/>
      <c r="F6" s="374"/>
      <c r="G6" s="374"/>
      <c r="H6" s="374"/>
      <c r="I6" s="374"/>
      <c r="J6" s="374"/>
      <c r="K6" s="374"/>
      <c r="L6" s="374"/>
      <c r="M6" s="374"/>
      <c r="N6" s="374"/>
      <c r="O6" s="374"/>
      <c r="P6" s="374"/>
      <c r="Q6" s="374"/>
      <c r="R6" s="374"/>
      <c r="S6" s="374"/>
      <c r="T6" s="374"/>
      <c r="U6" s="374"/>
      <c r="V6" s="374"/>
      <c r="W6" s="374"/>
      <c r="X6" s="374"/>
      <c r="Y6" s="374"/>
      <c r="Z6" s="374"/>
      <c r="AA6" s="374"/>
    </row>
    <row r="7">
      <c r="A7" s="374">
        <v>5.0</v>
      </c>
      <c r="B7" s="374"/>
      <c r="C7" s="374"/>
      <c r="D7" s="374"/>
      <c r="E7" s="374"/>
      <c r="F7" s="374"/>
      <c r="G7" s="374"/>
      <c r="H7" s="374"/>
      <c r="I7" s="374"/>
      <c r="J7" s="374"/>
      <c r="K7" s="374"/>
      <c r="L7" s="374"/>
      <c r="M7" s="374"/>
      <c r="N7" s="374"/>
      <c r="O7" s="374"/>
      <c r="P7" s="374"/>
      <c r="Q7" s="374"/>
      <c r="R7" s="374"/>
      <c r="S7" s="374"/>
      <c r="T7" s="374"/>
      <c r="U7" s="374"/>
      <c r="V7" s="374"/>
      <c r="W7" s="374"/>
      <c r="X7" s="374"/>
      <c r="Y7" s="374"/>
      <c r="Z7" s="374"/>
      <c r="AA7" s="374"/>
    </row>
    <row r="8">
      <c r="A8" s="374">
        <v>6.0</v>
      </c>
      <c r="B8" s="374"/>
      <c r="C8" s="374"/>
      <c r="D8" s="374"/>
      <c r="E8" s="374"/>
      <c r="F8" s="374"/>
      <c r="G8" s="374"/>
      <c r="H8" s="374"/>
      <c r="I8" s="374"/>
      <c r="J8" s="374"/>
      <c r="K8" s="374"/>
      <c r="L8" s="374"/>
      <c r="M8" s="374"/>
      <c r="N8" s="374"/>
      <c r="O8" s="374"/>
      <c r="P8" s="374"/>
      <c r="Q8" s="374"/>
      <c r="R8" s="374"/>
      <c r="S8" s="374"/>
      <c r="T8" s="374"/>
      <c r="U8" s="374"/>
      <c r="V8" s="374"/>
      <c r="W8" s="374"/>
      <c r="X8" s="374"/>
      <c r="Y8" s="374"/>
      <c r="Z8" s="374"/>
      <c r="AA8" s="374"/>
    </row>
    <row r="9">
      <c r="A9" s="374">
        <v>7.0</v>
      </c>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row>
    <row r="10">
      <c r="A10" s="374">
        <v>8.0</v>
      </c>
      <c r="B10" s="374"/>
      <c r="C10" s="374"/>
      <c r="D10" s="374"/>
      <c r="E10" s="374"/>
      <c r="F10" s="374"/>
      <c r="G10" s="374"/>
      <c r="H10" s="374"/>
      <c r="I10" s="374"/>
      <c r="J10" s="374"/>
      <c r="K10" s="374"/>
      <c r="L10" s="374"/>
      <c r="M10" s="374"/>
      <c r="N10" s="374"/>
      <c r="O10" s="374"/>
      <c r="P10" s="374"/>
      <c r="Q10" s="374"/>
      <c r="R10" s="374"/>
      <c r="S10" s="374"/>
      <c r="T10" s="374"/>
      <c r="U10" s="374"/>
      <c r="V10" s="374"/>
      <c r="W10" s="374"/>
      <c r="X10" s="374"/>
      <c r="Y10" s="374"/>
      <c r="Z10" s="374"/>
      <c r="AA10" s="374"/>
    </row>
    <row r="11">
      <c r="A11" s="374">
        <v>9.0</v>
      </c>
      <c r="B11" s="374"/>
      <c r="C11" s="374"/>
      <c r="D11" s="374"/>
      <c r="E11" s="374"/>
      <c r="F11" s="374"/>
      <c r="G11" s="374"/>
      <c r="H11" s="374"/>
      <c r="I11" s="374"/>
      <c r="J11" s="374"/>
      <c r="K11" s="374"/>
      <c r="L11" s="374"/>
      <c r="M11" s="374"/>
      <c r="N11" s="374"/>
      <c r="O11" s="374"/>
      <c r="P11" s="374"/>
      <c r="Q11" s="374"/>
      <c r="R11" s="374"/>
      <c r="S11" s="374"/>
      <c r="T11" s="374"/>
      <c r="U11" s="374"/>
      <c r="V11" s="374"/>
      <c r="W11" s="374"/>
      <c r="X11" s="374"/>
      <c r="Y11" s="374"/>
      <c r="Z11" s="374"/>
      <c r="AA11" s="374"/>
    </row>
    <row r="12">
      <c r="A12" s="374"/>
      <c r="B12" s="374"/>
      <c r="C12" s="374"/>
      <c r="D12" s="374"/>
      <c r="E12" s="374"/>
      <c r="F12" s="374"/>
      <c r="G12" s="374"/>
      <c r="H12" s="374"/>
      <c r="I12" s="374"/>
      <c r="J12" s="374"/>
      <c r="K12" s="374"/>
      <c r="L12" s="374"/>
      <c r="M12" s="374"/>
      <c r="N12" s="374"/>
      <c r="O12" s="374"/>
      <c r="P12" s="374"/>
      <c r="Q12" s="374"/>
      <c r="R12" s="374"/>
      <c r="S12" s="374"/>
      <c r="T12" s="374"/>
      <c r="U12" s="374"/>
      <c r="V12" s="374"/>
      <c r="W12" s="374"/>
      <c r="X12" s="374"/>
      <c r="Y12" s="374"/>
      <c r="Z12" s="374"/>
      <c r="AA12" s="374"/>
    </row>
    <row r="13">
      <c r="A13" s="374"/>
      <c r="B13" s="374"/>
      <c r="C13" s="374"/>
      <c r="D13" s="374"/>
      <c r="E13" s="374"/>
      <c r="F13" s="374"/>
      <c r="G13" s="374"/>
      <c r="H13" s="374"/>
      <c r="I13" s="374"/>
      <c r="J13" s="374"/>
      <c r="K13" s="374"/>
      <c r="L13" s="374"/>
      <c r="M13" s="374"/>
      <c r="N13" s="374"/>
      <c r="O13" s="374"/>
      <c r="P13" s="374"/>
      <c r="Q13" s="374"/>
      <c r="R13" s="374"/>
      <c r="S13" s="374"/>
      <c r="T13" s="374"/>
      <c r="U13" s="374"/>
      <c r="V13" s="374"/>
      <c r="W13" s="374"/>
      <c r="X13" s="374"/>
      <c r="Y13" s="374"/>
      <c r="Z13" s="374"/>
      <c r="AA13" s="374"/>
    </row>
    <row r="14">
      <c r="A14" s="374"/>
      <c r="B14" s="374"/>
      <c r="C14" s="374"/>
      <c r="D14" s="374"/>
      <c r="E14" s="374"/>
      <c r="F14" s="374"/>
      <c r="G14" s="374"/>
      <c r="H14" s="374"/>
      <c r="I14" s="374"/>
      <c r="J14" s="374"/>
      <c r="K14" s="374"/>
      <c r="L14" s="374"/>
      <c r="M14" s="374"/>
      <c r="N14" s="374"/>
      <c r="O14" s="374"/>
      <c r="P14" s="374"/>
      <c r="Q14" s="374"/>
      <c r="R14" s="374"/>
      <c r="S14" s="374"/>
      <c r="T14" s="374"/>
      <c r="U14" s="374"/>
      <c r="V14" s="374"/>
      <c r="W14" s="374"/>
      <c r="X14" s="374"/>
      <c r="Y14" s="374"/>
      <c r="Z14" s="374"/>
      <c r="AA14" s="374"/>
    </row>
    <row r="15">
      <c r="A15" s="376" t="s">
        <v>17393</v>
      </c>
      <c r="B15" s="377"/>
      <c r="C15" s="377"/>
      <c r="D15" s="377"/>
      <c r="E15" s="377"/>
      <c r="F15" s="377"/>
      <c r="G15" s="377"/>
      <c r="H15" s="377"/>
      <c r="I15" s="377"/>
      <c r="J15" s="377"/>
      <c r="K15" s="377"/>
      <c r="L15" s="377"/>
      <c r="M15" s="377"/>
      <c r="N15" s="377"/>
      <c r="O15" s="377"/>
      <c r="P15" s="377"/>
      <c r="Q15" s="377"/>
      <c r="R15" s="377"/>
      <c r="S15" s="377"/>
      <c r="T15" s="377"/>
      <c r="U15" s="377"/>
      <c r="V15" s="377"/>
      <c r="W15" s="377"/>
      <c r="X15" s="377"/>
      <c r="Y15" s="377"/>
      <c r="Z15" s="377"/>
      <c r="AA15" s="374"/>
    </row>
    <row r="16">
      <c r="A16" s="377"/>
      <c r="B16" s="378" t="s">
        <v>17394</v>
      </c>
      <c r="C16" s="378" t="s">
        <v>17395</v>
      </c>
      <c r="D16" s="379" t="s">
        <v>17396</v>
      </c>
      <c r="E16" s="379" t="s">
        <v>17397</v>
      </c>
      <c r="F16" s="379" t="s">
        <v>17398</v>
      </c>
      <c r="G16" s="379" t="s">
        <v>11173</v>
      </c>
      <c r="H16" s="377"/>
      <c r="I16" s="377"/>
      <c r="J16" s="377"/>
      <c r="K16" s="377"/>
      <c r="L16" s="377"/>
      <c r="M16" s="377"/>
      <c r="N16" s="377"/>
      <c r="O16" s="377"/>
      <c r="P16" s="377"/>
      <c r="Q16" s="377"/>
      <c r="R16" s="377"/>
      <c r="S16" s="377"/>
      <c r="T16" s="377"/>
      <c r="U16" s="377"/>
      <c r="V16" s="377"/>
      <c r="W16" s="377"/>
      <c r="X16" s="377"/>
      <c r="Y16" s="377"/>
      <c r="Z16" s="377"/>
      <c r="AA16" s="374"/>
    </row>
    <row r="17">
      <c r="A17" s="377"/>
      <c r="B17" s="380" t="s">
        <v>17399</v>
      </c>
      <c r="C17" s="381" t="s">
        <v>17400</v>
      </c>
      <c r="D17" s="381" t="s">
        <v>17401</v>
      </c>
      <c r="E17" s="382">
        <v>15.0</v>
      </c>
      <c r="F17" s="382" t="s">
        <v>17402</v>
      </c>
      <c r="G17" s="383"/>
      <c r="H17" s="377"/>
      <c r="I17" s="377"/>
      <c r="J17" s="377"/>
      <c r="K17" s="377"/>
      <c r="L17" s="377"/>
      <c r="M17" s="377"/>
      <c r="N17" s="377"/>
      <c r="O17" s="377"/>
      <c r="P17" s="377"/>
      <c r="Q17" s="377"/>
      <c r="R17" s="377"/>
      <c r="S17" s="377"/>
      <c r="T17" s="377"/>
      <c r="U17" s="377"/>
      <c r="V17" s="377"/>
      <c r="W17" s="377"/>
      <c r="X17" s="377"/>
      <c r="Y17" s="377"/>
      <c r="Z17" s="377"/>
      <c r="AA17" s="374"/>
    </row>
    <row r="18">
      <c r="A18" s="377"/>
      <c r="B18" s="380" t="s">
        <v>17403</v>
      </c>
      <c r="C18" s="382" t="s">
        <v>17404</v>
      </c>
      <c r="D18" s="382" t="s">
        <v>17405</v>
      </c>
      <c r="E18" s="382">
        <v>5.0</v>
      </c>
      <c r="F18" s="382" t="s">
        <v>17406</v>
      </c>
      <c r="G18" s="384" t="s">
        <v>17407</v>
      </c>
      <c r="H18" s="377"/>
      <c r="I18" s="377"/>
      <c r="J18" s="377"/>
      <c r="K18" s="377" t="s">
        <v>17408</v>
      </c>
      <c r="L18" s="377"/>
      <c r="M18" s="377"/>
      <c r="N18" s="377"/>
      <c r="O18" s="377"/>
      <c r="P18" s="377"/>
      <c r="Q18" s="377"/>
      <c r="R18" s="377"/>
      <c r="S18" s="377"/>
      <c r="T18" s="377"/>
      <c r="U18" s="377"/>
      <c r="V18" s="377"/>
      <c r="W18" s="377"/>
      <c r="X18" s="377"/>
      <c r="Y18" s="377"/>
      <c r="Z18" s="377"/>
      <c r="AA18" s="374"/>
    </row>
    <row r="19">
      <c r="A19" s="377"/>
      <c r="B19" s="380" t="s">
        <v>17409</v>
      </c>
      <c r="C19" s="382" t="s">
        <v>17410</v>
      </c>
      <c r="D19" s="382" t="s">
        <v>17411</v>
      </c>
      <c r="E19" s="382">
        <v>10.0</v>
      </c>
      <c r="F19" s="382" t="s">
        <v>17402</v>
      </c>
      <c r="G19" s="383"/>
      <c r="H19" s="377"/>
      <c r="I19" s="377"/>
      <c r="J19" s="377"/>
      <c r="K19" s="377"/>
      <c r="L19" s="377"/>
      <c r="M19" s="377"/>
      <c r="N19" s="377"/>
      <c r="O19" s="377"/>
      <c r="P19" s="377"/>
      <c r="Q19" s="377"/>
      <c r="R19" s="377"/>
      <c r="S19" s="377"/>
      <c r="T19" s="377"/>
      <c r="U19" s="377"/>
      <c r="V19" s="377"/>
      <c r="W19" s="377"/>
      <c r="X19" s="377"/>
      <c r="Y19" s="377"/>
      <c r="Z19" s="377"/>
      <c r="AA19" s="374"/>
    </row>
    <row r="20">
      <c r="A20" s="377"/>
      <c r="B20" s="380" t="s">
        <v>17296</v>
      </c>
      <c r="C20" s="382" t="s">
        <v>17412</v>
      </c>
      <c r="D20" s="382" t="s">
        <v>17413</v>
      </c>
      <c r="E20" s="382">
        <v>15.0</v>
      </c>
      <c r="F20" s="382" t="s">
        <v>17402</v>
      </c>
      <c r="G20" s="383"/>
      <c r="H20" s="377"/>
      <c r="I20" s="377"/>
      <c r="J20" s="377"/>
      <c r="K20" s="377"/>
      <c r="L20" s="377"/>
      <c r="M20" s="377"/>
      <c r="N20" s="377"/>
      <c r="O20" s="377"/>
      <c r="P20" s="377"/>
      <c r="Q20" s="377"/>
      <c r="R20" s="377"/>
      <c r="S20" s="377"/>
      <c r="T20" s="377"/>
      <c r="U20" s="377"/>
      <c r="V20" s="377"/>
      <c r="W20" s="377"/>
      <c r="X20" s="377"/>
      <c r="Y20" s="377"/>
      <c r="Z20" s="377"/>
      <c r="AA20" s="374"/>
    </row>
    <row r="21">
      <c r="A21" s="377"/>
      <c r="B21" s="380" t="s">
        <v>17414</v>
      </c>
      <c r="C21" s="382" t="s">
        <v>17415</v>
      </c>
      <c r="D21" s="382" t="s">
        <v>17416</v>
      </c>
      <c r="E21" s="382">
        <v>7.0</v>
      </c>
      <c r="F21" s="382" t="s">
        <v>17402</v>
      </c>
      <c r="G21" s="383"/>
      <c r="H21" s="377"/>
      <c r="I21" s="377"/>
      <c r="J21" s="377"/>
      <c r="K21" s="377"/>
      <c r="L21" s="377"/>
      <c r="M21" s="377"/>
      <c r="N21" s="377"/>
      <c r="O21" s="377"/>
      <c r="P21" s="377"/>
      <c r="Q21" s="377"/>
      <c r="R21" s="377"/>
      <c r="S21" s="377"/>
      <c r="T21" s="377"/>
      <c r="U21" s="377"/>
      <c r="V21" s="377"/>
      <c r="W21" s="377"/>
      <c r="X21" s="377"/>
      <c r="Y21" s="377"/>
      <c r="Z21" s="377"/>
      <c r="AA21" s="374"/>
    </row>
    <row r="22">
      <c r="A22" s="377"/>
      <c r="B22" s="380" t="s">
        <v>17417</v>
      </c>
      <c r="C22" s="382" t="s">
        <v>17418</v>
      </c>
      <c r="D22" s="382" t="s">
        <v>17419</v>
      </c>
      <c r="E22" s="382">
        <v>5.0</v>
      </c>
      <c r="F22" s="383"/>
      <c r="G22" s="383"/>
      <c r="H22" s="377"/>
      <c r="I22" s="377"/>
      <c r="J22" s="377"/>
      <c r="K22" s="377"/>
      <c r="L22" s="377"/>
      <c r="M22" s="377"/>
      <c r="N22" s="377"/>
      <c r="O22" s="377"/>
      <c r="P22" s="377"/>
      <c r="Q22" s="377"/>
      <c r="R22" s="377"/>
      <c r="S22" s="377"/>
      <c r="T22" s="377"/>
      <c r="U22" s="377"/>
      <c r="V22" s="377"/>
      <c r="W22" s="377"/>
      <c r="X22" s="377"/>
      <c r="Y22" s="377"/>
      <c r="Z22" s="377"/>
      <c r="AA22" s="374"/>
    </row>
    <row r="23">
      <c r="A23" s="377"/>
      <c r="B23" s="380" t="s">
        <v>17420</v>
      </c>
      <c r="C23" s="384" t="s">
        <v>17421</v>
      </c>
      <c r="D23" s="382" t="s">
        <v>17422</v>
      </c>
      <c r="E23" s="382">
        <v>30.0</v>
      </c>
      <c r="F23" s="382" t="s">
        <v>17402</v>
      </c>
      <c r="G23" s="383"/>
      <c r="H23" s="377"/>
      <c r="I23" s="377"/>
      <c r="J23" s="377"/>
      <c r="K23" s="377"/>
      <c r="L23" s="377"/>
      <c r="M23" s="377"/>
      <c r="N23" s="377"/>
      <c r="O23" s="377"/>
      <c r="P23" s="377"/>
      <c r="Q23" s="377"/>
      <c r="R23" s="377"/>
      <c r="S23" s="377"/>
      <c r="T23" s="377"/>
      <c r="U23" s="377"/>
      <c r="V23" s="377"/>
      <c r="W23" s="377"/>
      <c r="X23" s="377"/>
      <c r="Y23" s="377"/>
      <c r="Z23" s="377"/>
      <c r="AA23" s="374"/>
    </row>
    <row r="24">
      <c r="A24" s="377"/>
      <c r="B24" s="380" t="s">
        <v>17423</v>
      </c>
      <c r="C24" s="382" t="s">
        <v>17424</v>
      </c>
      <c r="D24" s="382" t="s">
        <v>17425</v>
      </c>
      <c r="E24" s="382">
        <v>2.0</v>
      </c>
      <c r="F24" s="382" t="s">
        <v>17426</v>
      </c>
      <c r="G24" s="383"/>
      <c r="H24" s="377"/>
      <c r="I24" s="377"/>
      <c r="J24" s="377"/>
      <c r="K24" s="377"/>
      <c r="L24" s="377"/>
      <c r="M24" s="377"/>
      <c r="N24" s="377"/>
      <c r="O24" s="377"/>
      <c r="P24" s="377"/>
      <c r="Q24" s="377"/>
      <c r="R24" s="377"/>
      <c r="S24" s="377"/>
      <c r="T24" s="377"/>
      <c r="U24" s="377"/>
      <c r="V24" s="377"/>
      <c r="W24" s="377"/>
      <c r="X24" s="377"/>
      <c r="Y24" s="377"/>
      <c r="Z24" s="377"/>
      <c r="AA24" s="374"/>
    </row>
    <row r="25">
      <c r="A25" s="377"/>
      <c r="B25" s="380" t="s">
        <v>17427</v>
      </c>
      <c r="C25" s="382" t="s">
        <v>17428</v>
      </c>
      <c r="D25" s="383"/>
      <c r="E25" s="382">
        <v>6.0</v>
      </c>
      <c r="F25" s="383"/>
      <c r="G25" s="383"/>
      <c r="H25" s="377"/>
      <c r="I25" s="377"/>
      <c r="J25" s="377"/>
      <c r="K25" s="377"/>
      <c r="L25" s="377"/>
      <c r="M25" s="377"/>
      <c r="N25" s="377"/>
      <c r="O25" s="377"/>
      <c r="P25" s="377"/>
      <c r="Q25" s="377"/>
      <c r="R25" s="377"/>
      <c r="S25" s="377"/>
      <c r="T25" s="377"/>
      <c r="U25" s="377"/>
      <c r="V25" s="377"/>
      <c r="W25" s="377"/>
      <c r="X25" s="377"/>
      <c r="Y25" s="377"/>
      <c r="Z25" s="377"/>
      <c r="AA25" s="374"/>
    </row>
    <row r="26">
      <c r="A26" s="377"/>
      <c r="B26" s="380" t="s">
        <v>17429</v>
      </c>
      <c r="C26" s="382" t="s">
        <v>17424</v>
      </c>
      <c r="D26" s="383"/>
      <c r="E26" s="382">
        <v>5.0</v>
      </c>
      <c r="F26" s="382" t="s">
        <v>17402</v>
      </c>
      <c r="G26" s="383"/>
      <c r="H26" s="377"/>
      <c r="I26" s="377"/>
      <c r="J26" s="377"/>
      <c r="K26" s="377"/>
      <c r="L26" s="377"/>
      <c r="M26" s="377"/>
      <c r="N26" s="377"/>
      <c r="O26" s="377"/>
      <c r="P26" s="377"/>
      <c r="Q26" s="377"/>
      <c r="R26" s="377"/>
      <c r="S26" s="377"/>
      <c r="T26" s="377"/>
      <c r="U26" s="377"/>
      <c r="V26" s="377"/>
      <c r="W26" s="377"/>
      <c r="X26" s="377"/>
      <c r="Y26" s="377"/>
      <c r="Z26" s="377"/>
      <c r="AA26" s="374"/>
    </row>
    <row r="27">
      <c r="A27" s="377"/>
      <c r="B27" s="385" t="s">
        <v>17430</v>
      </c>
      <c r="C27" s="386"/>
      <c r="D27" s="386"/>
      <c r="E27" s="387">
        <f>SUM(E17:E26)</f>
        <v>100</v>
      </c>
      <c r="F27" s="386"/>
      <c r="G27" s="388"/>
      <c r="H27" s="377"/>
      <c r="I27" s="377"/>
      <c r="J27" s="377"/>
      <c r="K27" s="377"/>
      <c r="L27" s="377"/>
      <c r="M27" s="377"/>
      <c r="N27" s="377"/>
      <c r="O27" s="377"/>
      <c r="P27" s="377"/>
      <c r="Q27" s="377"/>
      <c r="R27" s="377"/>
      <c r="S27" s="377"/>
      <c r="T27" s="377"/>
      <c r="U27" s="377"/>
      <c r="V27" s="377"/>
      <c r="W27" s="377"/>
      <c r="X27" s="377"/>
      <c r="Y27" s="377"/>
      <c r="Z27" s="377"/>
      <c r="AA27" s="374"/>
    </row>
    <row r="28">
      <c r="A28" s="377"/>
      <c r="B28" s="377"/>
      <c r="C28" s="377"/>
      <c r="D28" s="377"/>
      <c r="E28" s="377"/>
      <c r="F28" s="377"/>
      <c r="G28" s="377"/>
      <c r="H28" s="377"/>
      <c r="I28" s="377"/>
      <c r="J28" s="377"/>
      <c r="K28" s="377"/>
      <c r="L28" s="377"/>
      <c r="M28" s="377"/>
      <c r="N28" s="377"/>
      <c r="O28" s="377"/>
      <c r="P28" s="377"/>
      <c r="Q28" s="377"/>
      <c r="R28" s="377"/>
      <c r="S28" s="377"/>
      <c r="T28" s="377"/>
      <c r="U28" s="377"/>
      <c r="V28" s="377"/>
      <c r="W28" s="377"/>
      <c r="X28" s="377"/>
      <c r="Y28" s="377"/>
      <c r="Z28" s="377"/>
      <c r="AA28" s="374"/>
    </row>
    <row r="29">
      <c r="A29" s="389" t="s">
        <v>17431</v>
      </c>
      <c r="B29" s="377"/>
      <c r="C29" s="377"/>
      <c r="D29" s="377"/>
      <c r="E29" s="377"/>
      <c r="F29" s="377"/>
      <c r="G29" s="377"/>
      <c r="H29" s="377"/>
      <c r="I29" s="377"/>
      <c r="J29" s="377"/>
      <c r="K29" s="377"/>
      <c r="L29" s="377"/>
      <c r="M29" s="377"/>
      <c r="N29" s="377"/>
      <c r="O29" s="377"/>
      <c r="P29" s="377"/>
      <c r="Q29" s="377"/>
      <c r="R29" s="377"/>
      <c r="S29" s="377"/>
      <c r="T29" s="377"/>
      <c r="U29" s="377"/>
      <c r="V29" s="377"/>
      <c r="W29" s="377"/>
      <c r="X29" s="377"/>
      <c r="Y29" s="377"/>
      <c r="Z29" s="377"/>
      <c r="AA29" s="374"/>
    </row>
    <row r="30">
      <c r="A30" s="377"/>
      <c r="B30" s="378" t="s">
        <v>17394</v>
      </c>
      <c r="C30" s="378" t="s">
        <v>17395</v>
      </c>
      <c r="D30" s="379" t="s">
        <v>17396</v>
      </c>
      <c r="E30" s="379" t="s">
        <v>17397</v>
      </c>
      <c r="F30" s="379" t="s">
        <v>17398</v>
      </c>
      <c r="G30" s="379" t="s">
        <v>11173</v>
      </c>
      <c r="H30" s="377"/>
      <c r="I30" s="377"/>
      <c r="J30" s="377"/>
      <c r="K30" s="377"/>
      <c r="L30" s="377"/>
      <c r="M30" s="377"/>
      <c r="N30" s="377"/>
      <c r="O30" s="377"/>
      <c r="P30" s="377"/>
      <c r="Q30" s="377"/>
      <c r="R30" s="377"/>
      <c r="S30" s="377"/>
      <c r="T30" s="377"/>
      <c r="U30" s="377"/>
      <c r="V30" s="377"/>
      <c r="W30" s="377"/>
      <c r="X30" s="377"/>
      <c r="Y30" s="377"/>
      <c r="Z30" s="377"/>
      <c r="AA30" s="374"/>
    </row>
    <row r="31">
      <c r="A31" s="377"/>
      <c r="B31" s="380" t="s">
        <v>17432</v>
      </c>
      <c r="C31" s="390" t="s">
        <v>17400</v>
      </c>
      <c r="D31" s="381" t="s">
        <v>17433</v>
      </c>
      <c r="E31" s="382">
        <v>7.0</v>
      </c>
      <c r="F31" s="382" t="s">
        <v>17402</v>
      </c>
      <c r="G31" s="383"/>
      <c r="H31" s="377"/>
      <c r="I31" s="377"/>
      <c r="J31" s="377"/>
      <c r="K31" s="377"/>
      <c r="L31" s="377"/>
      <c r="M31" s="377"/>
      <c r="N31" s="377"/>
      <c r="O31" s="377"/>
      <c r="P31" s="377"/>
      <c r="Q31" s="377"/>
      <c r="R31" s="377"/>
      <c r="S31" s="377"/>
      <c r="T31" s="377"/>
      <c r="U31" s="377"/>
      <c r="V31" s="377"/>
      <c r="W31" s="377"/>
      <c r="X31" s="377"/>
      <c r="Y31" s="377"/>
      <c r="Z31" s="377"/>
      <c r="AA31" s="374"/>
    </row>
    <row r="32">
      <c r="A32" s="377"/>
      <c r="B32" s="380" t="s">
        <v>17403</v>
      </c>
      <c r="C32" s="384" t="s">
        <v>17434</v>
      </c>
      <c r="D32" s="382" t="s">
        <v>17405</v>
      </c>
      <c r="E32" s="382">
        <v>5.0</v>
      </c>
      <c r="F32" s="382" t="s">
        <v>17406</v>
      </c>
      <c r="G32" s="384" t="s">
        <v>17407</v>
      </c>
      <c r="H32" s="377"/>
      <c r="I32" s="377"/>
      <c r="J32" s="377"/>
      <c r="K32" s="377"/>
      <c r="L32" s="377"/>
      <c r="M32" s="377"/>
      <c r="N32" s="377"/>
      <c r="O32" s="377"/>
      <c r="P32" s="377"/>
      <c r="Q32" s="377"/>
      <c r="R32" s="377"/>
      <c r="S32" s="377"/>
      <c r="T32" s="377"/>
      <c r="U32" s="377"/>
      <c r="V32" s="377"/>
      <c r="W32" s="377"/>
      <c r="X32" s="377"/>
      <c r="Y32" s="377"/>
      <c r="Z32" s="377"/>
      <c r="AA32" s="374"/>
    </row>
    <row r="33">
      <c r="A33" s="377"/>
      <c r="B33" s="380" t="s">
        <v>17409</v>
      </c>
      <c r="C33" s="382" t="s">
        <v>17435</v>
      </c>
      <c r="D33" s="382" t="s">
        <v>17436</v>
      </c>
      <c r="E33" s="382">
        <v>10.0</v>
      </c>
      <c r="F33" s="382" t="s">
        <v>17402</v>
      </c>
      <c r="G33" s="383"/>
      <c r="H33" s="377"/>
      <c r="I33" s="377"/>
      <c r="J33" s="377"/>
      <c r="K33" s="377"/>
      <c r="L33" s="377"/>
      <c r="M33" s="377"/>
      <c r="N33" s="377"/>
      <c r="O33" s="377"/>
      <c r="P33" s="377"/>
      <c r="Q33" s="377"/>
      <c r="R33" s="377"/>
      <c r="S33" s="377"/>
      <c r="T33" s="377"/>
      <c r="U33" s="377"/>
      <c r="V33" s="377"/>
      <c r="W33" s="377"/>
      <c r="X33" s="377"/>
      <c r="Y33" s="377"/>
      <c r="Z33" s="377"/>
      <c r="AA33" s="374"/>
    </row>
    <row r="34">
      <c r="A34" s="377"/>
      <c r="B34" s="380" t="s">
        <v>17296</v>
      </c>
      <c r="C34" s="382" t="s">
        <v>17437</v>
      </c>
      <c r="D34" s="382" t="s">
        <v>17438</v>
      </c>
      <c r="E34" s="382">
        <v>15.0</v>
      </c>
      <c r="F34" s="382" t="s">
        <v>17402</v>
      </c>
      <c r="G34" s="383"/>
      <c r="H34" s="377"/>
      <c r="I34" s="377"/>
      <c r="J34" s="377"/>
      <c r="K34" s="377"/>
      <c r="L34" s="377"/>
      <c r="M34" s="377"/>
      <c r="N34" s="377"/>
      <c r="O34" s="377"/>
      <c r="P34" s="377"/>
      <c r="Q34" s="377"/>
      <c r="R34" s="377"/>
      <c r="S34" s="377"/>
      <c r="T34" s="377"/>
      <c r="U34" s="377"/>
      <c r="V34" s="377"/>
      <c r="W34" s="377"/>
      <c r="X34" s="377"/>
      <c r="Y34" s="377"/>
      <c r="Z34" s="377"/>
      <c r="AA34" s="374"/>
    </row>
    <row r="35">
      <c r="A35" s="377"/>
      <c r="B35" s="380" t="s">
        <v>17414</v>
      </c>
      <c r="C35" s="384" t="s">
        <v>17439</v>
      </c>
      <c r="D35" s="382" t="s">
        <v>17440</v>
      </c>
      <c r="E35" s="382">
        <v>7.0</v>
      </c>
      <c r="F35" s="384" t="s">
        <v>17441</v>
      </c>
      <c r="G35" s="383"/>
      <c r="H35" s="377"/>
      <c r="I35" s="377"/>
      <c r="J35" s="377"/>
      <c r="K35" s="377"/>
      <c r="L35" s="377"/>
      <c r="M35" s="377"/>
      <c r="N35" s="377"/>
      <c r="O35" s="377"/>
      <c r="P35" s="377"/>
      <c r="Q35" s="377"/>
      <c r="R35" s="377"/>
      <c r="S35" s="377"/>
      <c r="T35" s="377"/>
      <c r="U35" s="377"/>
      <c r="V35" s="377"/>
      <c r="W35" s="377"/>
      <c r="X35" s="377"/>
      <c r="Y35" s="377"/>
      <c r="Z35" s="377"/>
      <c r="AA35" s="374"/>
    </row>
    <row r="36">
      <c r="A36" s="377"/>
      <c r="B36" s="380" t="s">
        <v>17417</v>
      </c>
      <c r="C36" s="382" t="s">
        <v>17418</v>
      </c>
      <c r="D36" s="382" t="s">
        <v>17419</v>
      </c>
      <c r="E36" s="382">
        <v>5.0</v>
      </c>
      <c r="F36" s="382" t="s">
        <v>17402</v>
      </c>
      <c r="G36" s="383"/>
      <c r="H36" s="377"/>
      <c r="I36" s="377"/>
      <c r="J36" s="377"/>
      <c r="K36" s="377"/>
      <c r="L36" s="377"/>
      <c r="M36" s="377"/>
      <c r="N36" s="377"/>
      <c r="O36" s="377"/>
      <c r="P36" s="377"/>
      <c r="Q36" s="377"/>
      <c r="R36" s="377"/>
      <c r="S36" s="377"/>
      <c r="T36" s="377"/>
      <c r="U36" s="377"/>
      <c r="V36" s="377"/>
      <c r="W36" s="377"/>
      <c r="X36" s="377"/>
      <c r="Y36" s="377"/>
      <c r="Z36" s="377"/>
      <c r="AA36" s="374"/>
    </row>
    <row r="37">
      <c r="A37" s="377"/>
      <c r="B37" s="380" t="s">
        <v>17420</v>
      </c>
      <c r="C37" s="384" t="s">
        <v>17442</v>
      </c>
      <c r="D37" s="382" t="s">
        <v>17443</v>
      </c>
      <c r="E37" s="382">
        <v>30.0</v>
      </c>
      <c r="F37" s="382" t="s">
        <v>17402</v>
      </c>
      <c r="G37" s="383"/>
      <c r="H37" s="377"/>
      <c r="I37" s="377"/>
      <c r="J37" s="377"/>
      <c r="K37" s="377"/>
      <c r="L37" s="377"/>
      <c r="M37" s="377"/>
      <c r="N37" s="377"/>
      <c r="O37" s="377"/>
      <c r="P37" s="377"/>
      <c r="Q37" s="377"/>
      <c r="R37" s="377"/>
      <c r="S37" s="377"/>
      <c r="T37" s="377"/>
      <c r="U37" s="377"/>
      <c r="V37" s="377"/>
      <c r="W37" s="377"/>
      <c r="X37" s="377"/>
      <c r="Y37" s="377"/>
      <c r="Z37" s="377"/>
      <c r="AA37" s="374"/>
    </row>
    <row r="38">
      <c r="A38" s="377"/>
      <c r="B38" s="380" t="s">
        <v>17423</v>
      </c>
      <c r="C38" s="382" t="s">
        <v>17424</v>
      </c>
      <c r="D38" s="382" t="s">
        <v>17425</v>
      </c>
      <c r="E38" s="382">
        <v>2.0</v>
      </c>
      <c r="F38" s="382" t="s">
        <v>17444</v>
      </c>
      <c r="G38" s="383"/>
      <c r="H38" s="377"/>
      <c r="I38" s="377"/>
      <c r="J38" s="377"/>
      <c r="K38" s="377"/>
      <c r="L38" s="377"/>
      <c r="M38" s="377"/>
      <c r="N38" s="377"/>
      <c r="O38" s="377"/>
      <c r="P38" s="377"/>
      <c r="Q38" s="377"/>
      <c r="R38" s="377"/>
      <c r="S38" s="377"/>
      <c r="T38" s="377"/>
      <c r="U38" s="377"/>
      <c r="V38" s="377"/>
      <c r="W38" s="377"/>
      <c r="X38" s="377"/>
      <c r="Y38" s="377"/>
      <c r="Z38" s="377"/>
      <c r="AA38" s="374"/>
    </row>
    <row r="39">
      <c r="A39" s="377"/>
      <c r="B39" s="380" t="s">
        <v>17427</v>
      </c>
      <c r="C39" s="382" t="s">
        <v>17428</v>
      </c>
      <c r="D39" s="383"/>
      <c r="E39" s="382">
        <v>6.0</v>
      </c>
      <c r="F39" s="383"/>
      <c r="G39" s="382" t="s">
        <v>17445</v>
      </c>
      <c r="H39" s="377"/>
      <c r="I39" s="377"/>
      <c r="J39" s="377"/>
      <c r="K39" s="377"/>
      <c r="L39" s="377"/>
      <c r="M39" s="377"/>
      <c r="N39" s="377"/>
      <c r="O39" s="377"/>
      <c r="P39" s="377"/>
      <c r="Q39" s="377"/>
      <c r="R39" s="377"/>
      <c r="S39" s="377"/>
      <c r="T39" s="377"/>
      <c r="U39" s="377"/>
      <c r="V39" s="377"/>
      <c r="W39" s="377"/>
      <c r="X39" s="377"/>
      <c r="Y39" s="377"/>
      <c r="Z39" s="377"/>
      <c r="AA39" s="374"/>
    </row>
    <row r="40">
      <c r="A40" s="377"/>
      <c r="B40" s="380" t="s">
        <v>17429</v>
      </c>
      <c r="C40" s="382" t="s">
        <v>17424</v>
      </c>
      <c r="D40" s="383"/>
      <c r="E40" s="382">
        <v>5.0</v>
      </c>
      <c r="F40" s="382" t="s">
        <v>17402</v>
      </c>
      <c r="G40" s="383"/>
      <c r="H40" s="377"/>
      <c r="I40" s="377"/>
      <c r="J40" s="377"/>
      <c r="K40" s="377"/>
      <c r="L40" s="377"/>
      <c r="M40" s="377"/>
      <c r="N40" s="377"/>
      <c r="O40" s="377"/>
      <c r="P40" s="377"/>
      <c r="Q40" s="377"/>
      <c r="R40" s="377"/>
      <c r="S40" s="377"/>
      <c r="T40" s="377"/>
      <c r="U40" s="377"/>
      <c r="V40" s="377"/>
      <c r="W40" s="377"/>
      <c r="X40" s="377"/>
      <c r="Y40" s="377"/>
      <c r="Z40" s="377"/>
      <c r="AA40" s="374"/>
    </row>
    <row r="41">
      <c r="A41" s="377"/>
      <c r="B41" s="385" t="s">
        <v>17430</v>
      </c>
      <c r="C41" s="386"/>
      <c r="D41" s="386"/>
      <c r="E41" s="387">
        <f>SUM(E31:E40)</f>
        <v>92</v>
      </c>
      <c r="F41" s="386"/>
      <c r="G41" s="388"/>
      <c r="H41" s="377"/>
      <c r="I41" s="377"/>
      <c r="J41" s="377"/>
      <c r="K41" s="377"/>
      <c r="L41" s="377"/>
      <c r="M41" s="377"/>
      <c r="N41" s="377"/>
      <c r="O41" s="377"/>
      <c r="P41" s="377"/>
      <c r="Q41" s="377"/>
      <c r="R41" s="377"/>
      <c r="S41" s="377"/>
      <c r="T41" s="377"/>
      <c r="U41" s="377"/>
      <c r="V41" s="377"/>
      <c r="W41" s="377"/>
      <c r="X41" s="377"/>
      <c r="Y41" s="377"/>
      <c r="Z41" s="377"/>
      <c r="AA41" s="374"/>
    </row>
    <row r="42">
      <c r="A42" s="377"/>
      <c r="B42" s="377"/>
      <c r="C42" s="377"/>
      <c r="D42" s="377"/>
      <c r="E42" s="377"/>
      <c r="F42" s="377"/>
      <c r="G42" s="377"/>
      <c r="H42" s="377"/>
      <c r="I42" s="377"/>
      <c r="J42" s="377"/>
      <c r="K42" s="377"/>
      <c r="L42" s="377"/>
      <c r="M42" s="377"/>
      <c r="N42" s="377"/>
      <c r="O42" s="377"/>
      <c r="P42" s="377"/>
      <c r="Q42" s="377"/>
      <c r="R42" s="377"/>
      <c r="S42" s="377"/>
      <c r="T42" s="377"/>
      <c r="U42" s="377"/>
      <c r="V42" s="377"/>
      <c r="W42" s="377"/>
      <c r="X42" s="377"/>
      <c r="Y42" s="377"/>
      <c r="Z42" s="377"/>
      <c r="AA42" s="374"/>
    </row>
    <row r="43">
      <c r="A43" s="389" t="s">
        <v>17446</v>
      </c>
      <c r="B43" s="377"/>
      <c r="C43" s="377"/>
      <c r="D43" s="377"/>
      <c r="E43" s="377"/>
      <c r="F43" s="377"/>
      <c r="G43" s="377"/>
      <c r="H43" s="377"/>
      <c r="I43" s="377"/>
      <c r="J43" s="377"/>
      <c r="K43" s="377"/>
      <c r="L43" s="377"/>
      <c r="M43" s="377"/>
      <c r="N43" s="377"/>
      <c r="O43" s="377"/>
      <c r="P43" s="377"/>
      <c r="Q43" s="377"/>
      <c r="R43" s="377"/>
      <c r="S43" s="377"/>
      <c r="T43" s="377"/>
      <c r="U43" s="377"/>
      <c r="V43" s="377"/>
      <c r="W43" s="377"/>
      <c r="X43" s="377"/>
      <c r="Y43" s="377"/>
      <c r="Z43" s="377"/>
      <c r="AA43" s="374"/>
    </row>
    <row r="44">
      <c r="A44" s="377"/>
      <c r="B44" s="378" t="s">
        <v>17394</v>
      </c>
      <c r="C44" s="378" t="s">
        <v>17395</v>
      </c>
      <c r="D44" s="379" t="s">
        <v>17396</v>
      </c>
      <c r="E44" s="379" t="s">
        <v>17397</v>
      </c>
      <c r="F44" s="379" t="s">
        <v>17398</v>
      </c>
      <c r="G44" s="379" t="s">
        <v>11173</v>
      </c>
      <c r="H44" s="377"/>
      <c r="I44" s="377"/>
      <c r="J44" s="377"/>
      <c r="K44" s="377"/>
      <c r="L44" s="377"/>
      <c r="M44" s="377"/>
      <c r="N44" s="377"/>
      <c r="O44" s="377"/>
      <c r="P44" s="377"/>
      <c r="Q44" s="377"/>
      <c r="R44" s="377"/>
      <c r="S44" s="377"/>
      <c r="T44" s="377"/>
      <c r="U44" s="377"/>
      <c r="V44" s="377"/>
      <c r="W44" s="377"/>
      <c r="X44" s="377"/>
      <c r="Y44" s="377"/>
      <c r="Z44" s="377"/>
      <c r="AA44" s="374"/>
    </row>
    <row r="45">
      <c r="A45" s="377"/>
      <c r="B45" s="380" t="s">
        <v>17432</v>
      </c>
      <c r="C45" s="390" t="s">
        <v>17447</v>
      </c>
      <c r="D45" s="391" t="s">
        <v>17448</v>
      </c>
      <c r="E45" s="382">
        <v>7.0</v>
      </c>
      <c r="F45" s="382" t="s">
        <v>17449</v>
      </c>
      <c r="G45" s="383"/>
      <c r="H45" s="377"/>
      <c r="I45" s="377"/>
      <c r="J45" s="377"/>
      <c r="K45" s="377"/>
      <c r="L45" s="377"/>
      <c r="M45" s="377"/>
      <c r="N45" s="377"/>
      <c r="O45" s="377"/>
      <c r="P45" s="377"/>
      <c r="Q45" s="377"/>
      <c r="R45" s="377"/>
      <c r="S45" s="377"/>
      <c r="T45" s="377"/>
      <c r="U45" s="377"/>
      <c r="V45" s="377"/>
      <c r="W45" s="377"/>
      <c r="X45" s="377"/>
      <c r="Y45" s="377"/>
      <c r="Z45" s="377"/>
      <c r="AA45" s="374"/>
    </row>
    <row r="46">
      <c r="A46" s="377"/>
      <c r="B46" s="380" t="s">
        <v>17403</v>
      </c>
      <c r="C46" s="384" t="s">
        <v>17450</v>
      </c>
      <c r="D46" s="384" t="s">
        <v>17451</v>
      </c>
      <c r="E46" s="382">
        <v>4.0</v>
      </c>
      <c r="F46" s="383"/>
      <c r="G46" s="382" t="s">
        <v>17452</v>
      </c>
      <c r="H46" s="377"/>
      <c r="I46" s="377"/>
      <c r="J46" s="377"/>
      <c r="K46" s="377"/>
      <c r="L46" s="377"/>
      <c r="M46" s="377"/>
      <c r="N46" s="377"/>
      <c r="O46" s="377"/>
      <c r="P46" s="377"/>
      <c r="Q46" s="377"/>
      <c r="R46" s="377"/>
      <c r="S46" s="377"/>
      <c r="T46" s="377"/>
      <c r="U46" s="377"/>
      <c r="V46" s="377"/>
      <c r="W46" s="377"/>
      <c r="X46" s="377"/>
      <c r="Y46" s="377"/>
      <c r="Z46" s="377"/>
      <c r="AA46" s="374"/>
    </row>
    <row r="47">
      <c r="A47" s="377"/>
      <c r="B47" s="380" t="s">
        <v>17409</v>
      </c>
      <c r="C47" s="382" t="s">
        <v>17453</v>
      </c>
      <c r="D47" s="382" t="s">
        <v>17411</v>
      </c>
      <c r="E47" s="382">
        <v>10.0</v>
      </c>
      <c r="F47" s="384" t="s">
        <v>17454</v>
      </c>
      <c r="G47" s="383"/>
      <c r="H47" s="377"/>
      <c r="I47" s="377"/>
      <c r="J47" s="377"/>
      <c r="K47" s="377"/>
      <c r="L47" s="377"/>
      <c r="M47" s="377"/>
      <c r="N47" s="377"/>
      <c r="O47" s="377"/>
      <c r="P47" s="377"/>
      <c r="Q47" s="377"/>
      <c r="R47" s="377"/>
      <c r="S47" s="377"/>
      <c r="T47" s="377"/>
      <c r="U47" s="377"/>
      <c r="V47" s="377"/>
      <c r="W47" s="377"/>
      <c r="X47" s="377"/>
      <c r="Y47" s="377"/>
      <c r="Z47" s="377"/>
      <c r="AA47" s="374"/>
    </row>
    <row r="48">
      <c r="A48" s="377"/>
      <c r="B48" s="380" t="s">
        <v>17296</v>
      </c>
      <c r="C48" s="382" t="s">
        <v>17437</v>
      </c>
      <c r="D48" s="382" t="s">
        <v>17438</v>
      </c>
      <c r="E48" s="382">
        <v>20.0</v>
      </c>
      <c r="F48" s="382" t="s">
        <v>17455</v>
      </c>
      <c r="G48" s="382" t="s">
        <v>17456</v>
      </c>
      <c r="H48" s="377"/>
      <c r="I48" s="377"/>
      <c r="J48" s="377"/>
      <c r="K48" s="377"/>
      <c r="L48" s="377"/>
      <c r="M48" s="377"/>
      <c r="N48" s="377"/>
      <c r="O48" s="377"/>
      <c r="P48" s="377"/>
      <c r="Q48" s="377"/>
      <c r="R48" s="377"/>
      <c r="S48" s="377"/>
      <c r="T48" s="377"/>
      <c r="U48" s="377"/>
      <c r="V48" s="377"/>
      <c r="W48" s="377"/>
      <c r="X48" s="377"/>
      <c r="Y48" s="377"/>
      <c r="Z48" s="377"/>
      <c r="AA48" s="374"/>
    </row>
    <row r="49">
      <c r="A49" s="377"/>
      <c r="B49" s="380" t="s">
        <v>17414</v>
      </c>
      <c r="C49" s="384" t="s">
        <v>17457</v>
      </c>
      <c r="D49" s="382" t="s">
        <v>17458</v>
      </c>
      <c r="E49" s="382">
        <v>7.0</v>
      </c>
      <c r="F49" s="384" t="s">
        <v>17454</v>
      </c>
      <c r="G49" s="383"/>
      <c r="H49" s="377"/>
      <c r="I49" s="377"/>
      <c r="J49" s="377"/>
      <c r="K49" s="377"/>
      <c r="L49" s="377"/>
      <c r="M49" s="377"/>
      <c r="N49" s="377"/>
      <c r="O49" s="377"/>
      <c r="P49" s="377"/>
      <c r="Q49" s="377"/>
      <c r="R49" s="377"/>
      <c r="S49" s="377"/>
      <c r="T49" s="377"/>
      <c r="U49" s="377"/>
      <c r="V49" s="377"/>
      <c r="W49" s="377"/>
      <c r="X49" s="377"/>
      <c r="Y49" s="377"/>
      <c r="Z49" s="377"/>
      <c r="AA49" s="374"/>
    </row>
    <row r="50">
      <c r="A50" s="377"/>
      <c r="B50" s="380" t="s">
        <v>17417</v>
      </c>
      <c r="C50" s="382" t="s">
        <v>17418</v>
      </c>
      <c r="D50" s="382" t="s">
        <v>17419</v>
      </c>
      <c r="E50" s="382">
        <v>5.0</v>
      </c>
      <c r="F50" s="382" t="s">
        <v>17455</v>
      </c>
      <c r="G50" s="383"/>
      <c r="H50" s="377"/>
      <c r="I50" s="377"/>
      <c r="J50" s="377"/>
      <c r="K50" s="377"/>
      <c r="L50" s="377"/>
      <c r="M50" s="377"/>
      <c r="N50" s="377"/>
      <c r="O50" s="377"/>
      <c r="P50" s="377"/>
      <c r="Q50" s="377"/>
      <c r="R50" s="377"/>
      <c r="S50" s="377"/>
      <c r="T50" s="377"/>
      <c r="U50" s="377"/>
      <c r="V50" s="377"/>
      <c r="W50" s="377"/>
      <c r="X50" s="377"/>
      <c r="Y50" s="377"/>
      <c r="Z50" s="377"/>
      <c r="AA50" s="374"/>
    </row>
    <row r="51">
      <c r="A51" s="377"/>
      <c r="B51" s="380" t="s">
        <v>17420</v>
      </c>
      <c r="C51" s="384" t="s">
        <v>17442</v>
      </c>
      <c r="D51" s="382" t="s">
        <v>17443</v>
      </c>
      <c r="E51" s="382">
        <v>30.0</v>
      </c>
      <c r="F51" s="382" t="s">
        <v>17455</v>
      </c>
      <c r="G51" s="383"/>
      <c r="H51" s="377"/>
      <c r="I51" s="377"/>
      <c r="J51" s="377"/>
      <c r="K51" s="377"/>
      <c r="L51" s="377"/>
      <c r="M51" s="377"/>
      <c r="N51" s="377"/>
      <c r="O51" s="377"/>
      <c r="P51" s="377"/>
      <c r="Q51" s="377"/>
      <c r="R51" s="377"/>
      <c r="S51" s="377"/>
      <c r="T51" s="377"/>
      <c r="U51" s="377"/>
      <c r="V51" s="377"/>
      <c r="W51" s="377"/>
      <c r="X51" s="377"/>
      <c r="Y51" s="377"/>
      <c r="Z51" s="377"/>
      <c r="AA51" s="374"/>
    </row>
    <row r="52">
      <c r="A52" s="377"/>
      <c r="B52" s="380" t="s">
        <v>17423</v>
      </c>
      <c r="C52" s="382" t="s">
        <v>17424</v>
      </c>
      <c r="D52" s="382" t="s">
        <v>17459</v>
      </c>
      <c r="E52" s="382">
        <v>2.0</v>
      </c>
      <c r="F52" s="382" t="s">
        <v>17444</v>
      </c>
      <c r="G52" s="383"/>
      <c r="H52" s="377"/>
      <c r="I52" s="377"/>
      <c r="J52" s="377"/>
      <c r="K52" s="377"/>
      <c r="L52" s="377"/>
      <c r="M52" s="377"/>
      <c r="N52" s="377"/>
      <c r="O52" s="377"/>
      <c r="P52" s="377"/>
      <c r="Q52" s="377"/>
      <c r="R52" s="377"/>
      <c r="S52" s="377"/>
      <c r="T52" s="377"/>
      <c r="U52" s="377"/>
      <c r="V52" s="377"/>
      <c r="W52" s="377"/>
      <c r="X52" s="377"/>
      <c r="Y52" s="377"/>
      <c r="Z52" s="377"/>
      <c r="AA52" s="374"/>
    </row>
    <row r="53">
      <c r="A53" s="377"/>
      <c r="B53" s="380" t="s">
        <v>17427</v>
      </c>
      <c r="C53" s="392" t="s">
        <v>17460</v>
      </c>
      <c r="D53" s="392" t="s">
        <v>17461</v>
      </c>
      <c r="E53" s="382">
        <v>7.0</v>
      </c>
      <c r="F53" s="382" t="s">
        <v>17462</v>
      </c>
      <c r="G53" s="383"/>
      <c r="H53" s="377"/>
      <c r="I53" s="377"/>
      <c r="J53" s="377"/>
      <c r="K53" s="377"/>
      <c r="L53" s="377"/>
      <c r="M53" s="377"/>
      <c r="N53" s="377"/>
      <c r="O53" s="377"/>
      <c r="P53" s="377"/>
      <c r="Q53" s="377"/>
      <c r="R53" s="377"/>
      <c r="S53" s="377"/>
      <c r="T53" s="377"/>
      <c r="U53" s="377"/>
      <c r="V53" s="377"/>
      <c r="W53" s="377"/>
      <c r="X53" s="377"/>
      <c r="Y53" s="377"/>
      <c r="Z53" s="377"/>
      <c r="AA53" s="374"/>
    </row>
    <row r="54">
      <c r="A54" s="377"/>
      <c r="B54" s="380" t="s">
        <v>17429</v>
      </c>
      <c r="C54" s="382" t="s">
        <v>17424</v>
      </c>
      <c r="D54" s="383"/>
      <c r="E54" s="382">
        <v>5.0</v>
      </c>
      <c r="F54" s="382" t="s">
        <v>17455</v>
      </c>
      <c r="G54" s="383"/>
      <c r="H54" s="377"/>
      <c r="I54" s="377"/>
      <c r="J54" s="377"/>
      <c r="K54" s="377"/>
      <c r="L54" s="377"/>
      <c r="M54" s="377"/>
      <c r="N54" s="377"/>
      <c r="O54" s="377"/>
      <c r="P54" s="377"/>
      <c r="Q54" s="377"/>
      <c r="R54" s="377"/>
      <c r="S54" s="377"/>
      <c r="T54" s="377"/>
      <c r="U54" s="377"/>
      <c r="V54" s="377"/>
      <c r="W54" s="377"/>
      <c r="X54" s="377"/>
      <c r="Y54" s="377"/>
      <c r="Z54" s="377"/>
      <c r="AA54" s="374"/>
    </row>
    <row r="55">
      <c r="A55" s="377"/>
      <c r="B55" s="385" t="s">
        <v>17430</v>
      </c>
      <c r="C55" s="386"/>
      <c r="D55" s="386"/>
      <c r="E55" s="387">
        <f>SUM(E45:E54)</f>
        <v>97</v>
      </c>
      <c r="F55" s="386"/>
      <c r="G55" s="388"/>
      <c r="H55" s="377"/>
      <c r="I55" s="377"/>
      <c r="J55" s="377"/>
      <c r="K55" s="377"/>
      <c r="L55" s="377"/>
      <c r="M55" s="377"/>
      <c r="N55" s="377"/>
      <c r="O55" s="377"/>
      <c r="P55" s="377"/>
      <c r="Q55" s="377"/>
      <c r="R55" s="377"/>
      <c r="S55" s="377"/>
      <c r="T55" s="377"/>
      <c r="U55" s="377"/>
      <c r="V55" s="377"/>
      <c r="W55" s="377"/>
      <c r="X55" s="377"/>
      <c r="Y55" s="377"/>
      <c r="Z55" s="377"/>
      <c r="AA55" s="374"/>
    </row>
    <row r="56">
      <c r="A56" s="377"/>
      <c r="B56" s="377"/>
      <c r="C56" s="377"/>
      <c r="D56" s="377"/>
      <c r="E56" s="377"/>
      <c r="F56" s="377"/>
      <c r="G56" s="377"/>
      <c r="H56" s="377"/>
      <c r="I56" s="377"/>
      <c r="J56" s="377"/>
      <c r="K56" s="377"/>
      <c r="L56" s="377"/>
      <c r="M56" s="377"/>
      <c r="N56" s="377"/>
      <c r="O56" s="377"/>
      <c r="P56" s="377"/>
      <c r="Q56" s="377"/>
      <c r="R56" s="377"/>
      <c r="S56" s="377"/>
      <c r="T56" s="377"/>
      <c r="U56" s="377"/>
      <c r="V56" s="377"/>
      <c r="W56" s="377"/>
      <c r="X56" s="377"/>
      <c r="Y56" s="377"/>
      <c r="Z56" s="377"/>
      <c r="AA56" s="374"/>
    </row>
    <row r="57">
      <c r="A57" s="389" t="s">
        <v>17463</v>
      </c>
      <c r="B57" s="377"/>
      <c r="C57" s="377"/>
      <c r="D57" s="377"/>
      <c r="E57" s="377"/>
      <c r="F57" s="377"/>
      <c r="G57" s="377"/>
      <c r="H57" s="377"/>
      <c r="I57" s="377"/>
      <c r="J57" s="377"/>
      <c r="K57" s="377"/>
      <c r="L57" s="377"/>
      <c r="M57" s="377"/>
      <c r="N57" s="377"/>
      <c r="O57" s="377"/>
      <c r="P57" s="377"/>
      <c r="Q57" s="377"/>
      <c r="R57" s="377"/>
      <c r="S57" s="377"/>
      <c r="T57" s="377"/>
      <c r="U57" s="377"/>
      <c r="V57" s="377"/>
      <c r="W57" s="377"/>
      <c r="X57" s="377"/>
      <c r="Y57" s="377"/>
      <c r="Z57" s="377"/>
      <c r="AA57" s="374"/>
    </row>
    <row r="58">
      <c r="A58" s="377"/>
      <c r="B58" s="393" t="s">
        <v>17394</v>
      </c>
      <c r="C58" s="394" t="s">
        <v>17395</v>
      </c>
      <c r="D58" s="379" t="s">
        <v>17396</v>
      </c>
      <c r="E58" s="394" t="s">
        <v>17397</v>
      </c>
      <c r="F58" s="394" t="s">
        <v>17398</v>
      </c>
      <c r="G58" s="394" t="s">
        <v>11173</v>
      </c>
      <c r="H58" s="377"/>
      <c r="I58" s="377"/>
      <c r="J58" s="377"/>
      <c r="K58" s="377"/>
      <c r="L58" s="377"/>
      <c r="M58" s="377"/>
      <c r="N58" s="377"/>
      <c r="O58" s="377"/>
      <c r="P58" s="377"/>
      <c r="Q58" s="377"/>
      <c r="R58" s="377"/>
      <c r="S58" s="377"/>
      <c r="T58" s="377"/>
      <c r="U58" s="377"/>
      <c r="V58" s="377"/>
      <c r="W58" s="377"/>
      <c r="X58" s="377"/>
      <c r="Y58" s="377"/>
      <c r="Z58" s="377"/>
      <c r="AA58" s="374"/>
    </row>
    <row r="59">
      <c r="A59" s="377"/>
      <c r="B59" s="395" t="s">
        <v>17432</v>
      </c>
      <c r="C59" s="396"/>
      <c r="D59" s="397" t="s">
        <v>17464</v>
      </c>
      <c r="E59" s="398"/>
      <c r="F59" s="398"/>
      <c r="G59" s="398"/>
      <c r="H59" s="377"/>
      <c r="I59" s="377"/>
      <c r="J59" s="377"/>
      <c r="K59" s="377"/>
      <c r="L59" s="377"/>
      <c r="M59" s="377"/>
      <c r="N59" s="377"/>
      <c r="O59" s="377"/>
      <c r="P59" s="377"/>
      <c r="Q59" s="377"/>
      <c r="R59" s="377"/>
      <c r="S59" s="377"/>
      <c r="T59" s="377"/>
      <c r="U59" s="377"/>
      <c r="V59" s="377"/>
      <c r="W59" s="377"/>
      <c r="X59" s="377"/>
      <c r="Y59" s="377"/>
      <c r="Z59" s="377"/>
      <c r="AA59" s="374"/>
    </row>
    <row r="60">
      <c r="A60" s="377"/>
      <c r="B60" s="395" t="s">
        <v>17403</v>
      </c>
      <c r="C60" s="384" t="s">
        <v>17465</v>
      </c>
      <c r="D60" s="399" t="s">
        <v>17466</v>
      </c>
      <c r="E60" s="399">
        <v>4.0</v>
      </c>
      <c r="F60" s="398"/>
      <c r="G60" s="399" t="s">
        <v>17452</v>
      </c>
      <c r="H60" s="377"/>
      <c r="I60" s="377"/>
      <c r="J60" s="377"/>
      <c r="K60" s="377"/>
      <c r="L60" s="377"/>
      <c r="M60" s="377"/>
      <c r="N60" s="377"/>
      <c r="O60" s="377"/>
      <c r="P60" s="377"/>
      <c r="Q60" s="377"/>
      <c r="R60" s="377"/>
      <c r="S60" s="377"/>
      <c r="T60" s="377"/>
      <c r="U60" s="377"/>
      <c r="V60" s="377"/>
      <c r="W60" s="377"/>
      <c r="X60" s="377"/>
      <c r="Y60" s="377"/>
      <c r="Z60" s="377"/>
      <c r="AA60" s="374"/>
    </row>
    <row r="61">
      <c r="A61" s="377"/>
      <c r="B61" s="395" t="s">
        <v>17409</v>
      </c>
      <c r="C61" s="400" t="s">
        <v>17467</v>
      </c>
      <c r="D61" s="382" t="s">
        <v>17468</v>
      </c>
      <c r="E61" s="382">
        <v>10.0</v>
      </c>
      <c r="F61" s="399" t="s">
        <v>17469</v>
      </c>
      <c r="G61" s="398"/>
      <c r="H61" s="377"/>
      <c r="I61" s="377"/>
      <c r="J61" s="377"/>
      <c r="K61" s="377"/>
      <c r="L61" s="377"/>
      <c r="M61" s="377"/>
      <c r="N61" s="377"/>
      <c r="O61" s="377"/>
      <c r="P61" s="377"/>
      <c r="Q61" s="377"/>
      <c r="R61" s="377"/>
      <c r="S61" s="377"/>
      <c r="T61" s="377"/>
      <c r="U61" s="377"/>
      <c r="V61" s="377"/>
      <c r="W61" s="377"/>
      <c r="X61" s="377"/>
      <c r="Y61" s="377"/>
      <c r="Z61" s="377"/>
      <c r="AA61" s="374"/>
    </row>
    <row r="62">
      <c r="A62" s="377"/>
      <c r="B62" s="395" t="s">
        <v>17296</v>
      </c>
      <c r="C62" s="400" t="s">
        <v>17467</v>
      </c>
      <c r="D62" s="401" t="s">
        <v>17470</v>
      </c>
      <c r="E62" s="399">
        <v>30.0</v>
      </c>
      <c r="F62" s="399" t="s">
        <v>17469</v>
      </c>
      <c r="G62" s="398"/>
      <c r="H62" s="377"/>
      <c r="I62" s="377"/>
      <c r="J62" s="377"/>
      <c r="K62" s="377"/>
      <c r="L62" s="377"/>
      <c r="M62" s="377"/>
      <c r="N62" s="377"/>
      <c r="O62" s="377"/>
      <c r="P62" s="377"/>
      <c r="Q62" s="377"/>
      <c r="R62" s="377"/>
      <c r="S62" s="377"/>
      <c r="T62" s="377"/>
      <c r="U62" s="377"/>
      <c r="V62" s="377"/>
      <c r="W62" s="377"/>
      <c r="X62" s="377"/>
      <c r="Y62" s="377"/>
      <c r="Z62" s="377"/>
      <c r="AA62" s="374"/>
    </row>
    <row r="63">
      <c r="A63" s="377"/>
      <c r="B63" s="395" t="s">
        <v>17414</v>
      </c>
      <c r="C63" s="384" t="s">
        <v>17471</v>
      </c>
      <c r="D63" s="382" t="s">
        <v>17440</v>
      </c>
      <c r="E63" s="399">
        <v>7.0</v>
      </c>
      <c r="F63" s="384" t="s">
        <v>17472</v>
      </c>
      <c r="G63" s="398"/>
      <c r="H63" s="377"/>
      <c r="I63" s="377"/>
      <c r="J63" s="377"/>
      <c r="K63" s="377"/>
      <c r="L63" s="377"/>
      <c r="M63" s="377"/>
      <c r="N63" s="377"/>
      <c r="O63" s="377"/>
      <c r="P63" s="377"/>
      <c r="Q63" s="377"/>
      <c r="R63" s="377"/>
      <c r="S63" s="377"/>
      <c r="T63" s="377"/>
      <c r="U63" s="377"/>
      <c r="V63" s="377"/>
      <c r="W63" s="377"/>
      <c r="X63" s="377"/>
      <c r="Y63" s="377"/>
      <c r="Z63" s="377"/>
      <c r="AA63" s="374"/>
    </row>
    <row r="64">
      <c r="A64" s="377"/>
      <c r="B64" s="395" t="s">
        <v>17417</v>
      </c>
      <c r="C64" s="382" t="s">
        <v>17418</v>
      </c>
      <c r="D64" s="382" t="s">
        <v>17419</v>
      </c>
      <c r="E64" s="382">
        <v>5.0</v>
      </c>
      <c r="F64" s="382" t="s">
        <v>17469</v>
      </c>
      <c r="G64" s="398"/>
      <c r="H64" s="377"/>
      <c r="I64" s="377"/>
      <c r="J64" s="377"/>
      <c r="K64" s="377"/>
      <c r="L64" s="377"/>
      <c r="M64" s="377"/>
      <c r="N64" s="377"/>
      <c r="O64" s="377"/>
      <c r="P64" s="377"/>
      <c r="Q64" s="377"/>
      <c r="R64" s="377"/>
      <c r="S64" s="377"/>
      <c r="T64" s="377"/>
      <c r="U64" s="377"/>
      <c r="V64" s="377"/>
      <c r="W64" s="377"/>
      <c r="X64" s="377"/>
      <c r="Y64" s="377"/>
      <c r="Z64" s="377"/>
      <c r="AA64" s="374"/>
    </row>
    <row r="65">
      <c r="A65" s="377"/>
      <c r="B65" s="395" t="s">
        <v>17420</v>
      </c>
      <c r="C65" s="384" t="s">
        <v>17442</v>
      </c>
      <c r="D65" s="382" t="s">
        <v>17443</v>
      </c>
      <c r="E65" s="382">
        <v>30.0</v>
      </c>
      <c r="F65" s="399" t="s">
        <v>17469</v>
      </c>
      <c r="G65" s="398"/>
      <c r="H65" s="377"/>
      <c r="I65" s="377"/>
      <c r="J65" s="377"/>
      <c r="K65" s="377"/>
      <c r="L65" s="377"/>
      <c r="M65" s="377"/>
      <c r="N65" s="377"/>
      <c r="O65" s="377"/>
      <c r="P65" s="377"/>
      <c r="Q65" s="377"/>
      <c r="R65" s="377"/>
      <c r="S65" s="377"/>
      <c r="T65" s="377"/>
      <c r="U65" s="377"/>
      <c r="V65" s="377"/>
      <c r="W65" s="377"/>
      <c r="X65" s="377"/>
      <c r="Y65" s="377"/>
      <c r="Z65" s="377"/>
      <c r="AA65" s="374"/>
    </row>
    <row r="66">
      <c r="A66" s="377"/>
      <c r="B66" s="395" t="s">
        <v>17423</v>
      </c>
      <c r="C66" s="382" t="s">
        <v>17424</v>
      </c>
      <c r="D66" s="382" t="s">
        <v>17459</v>
      </c>
      <c r="E66" s="399">
        <v>2.0</v>
      </c>
      <c r="F66" s="399" t="s">
        <v>17444</v>
      </c>
      <c r="G66" s="398"/>
      <c r="H66" s="377"/>
      <c r="I66" s="377"/>
      <c r="J66" s="377"/>
      <c r="K66" s="377"/>
      <c r="L66" s="377"/>
      <c r="M66" s="377"/>
      <c r="N66" s="377"/>
      <c r="O66" s="377"/>
      <c r="P66" s="377"/>
      <c r="Q66" s="377"/>
      <c r="R66" s="377"/>
      <c r="S66" s="377"/>
      <c r="T66" s="377"/>
      <c r="U66" s="377"/>
      <c r="V66" s="377"/>
      <c r="W66" s="377"/>
      <c r="X66" s="377"/>
      <c r="Y66" s="377"/>
      <c r="Z66" s="377"/>
      <c r="AA66" s="374"/>
    </row>
    <row r="67">
      <c r="A67" s="377"/>
      <c r="B67" s="395" t="s">
        <v>17427</v>
      </c>
      <c r="C67" s="392" t="s">
        <v>17460</v>
      </c>
      <c r="D67" s="392" t="s">
        <v>17461</v>
      </c>
      <c r="E67" s="382">
        <v>7.0</v>
      </c>
      <c r="F67" s="382" t="s">
        <v>17473</v>
      </c>
      <c r="G67" s="398"/>
      <c r="H67" s="377"/>
      <c r="I67" s="377"/>
      <c r="J67" s="377"/>
      <c r="K67" s="377"/>
      <c r="L67" s="377"/>
      <c r="M67" s="377"/>
      <c r="N67" s="377"/>
      <c r="O67" s="377"/>
      <c r="P67" s="377"/>
      <c r="Q67" s="377"/>
      <c r="R67" s="377"/>
      <c r="S67" s="377"/>
      <c r="T67" s="377"/>
      <c r="U67" s="377"/>
      <c r="V67" s="377"/>
      <c r="W67" s="377"/>
      <c r="X67" s="377"/>
      <c r="Y67" s="377"/>
      <c r="Z67" s="377"/>
      <c r="AA67" s="374"/>
    </row>
    <row r="68">
      <c r="A68" s="377"/>
      <c r="B68" s="395" t="s">
        <v>17429</v>
      </c>
      <c r="C68" s="382" t="s">
        <v>17424</v>
      </c>
      <c r="D68" s="399" t="s">
        <v>17474</v>
      </c>
      <c r="E68" s="399">
        <v>5.0</v>
      </c>
      <c r="F68" s="399" t="s">
        <v>17469</v>
      </c>
      <c r="G68" s="398"/>
      <c r="H68" s="377"/>
      <c r="I68" s="377"/>
      <c r="J68" s="377"/>
      <c r="K68" s="377"/>
      <c r="L68" s="377"/>
      <c r="M68" s="377"/>
      <c r="N68" s="377"/>
      <c r="O68" s="377"/>
      <c r="P68" s="377"/>
      <c r="Q68" s="377"/>
      <c r="R68" s="377"/>
      <c r="S68" s="377"/>
      <c r="T68" s="377"/>
      <c r="U68" s="377"/>
      <c r="V68" s="377"/>
      <c r="W68" s="377"/>
      <c r="X68" s="377"/>
      <c r="Y68" s="377"/>
      <c r="Z68" s="377"/>
      <c r="AA68" s="374"/>
    </row>
    <row r="69">
      <c r="A69" s="377"/>
      <c r="B69" s="385" t="s">
        <v>17430</v>
      </c>
      <c r="C69" s="386"/>
      <c r="D69" s="386"/>
      <c r="E69" s="387">
        <f>SUM(E59:E68)</f>
        <v>100</v>
      </c>
      <c r="F69" s="386"/>
      <c r="G69" s="388"/>
      <c r="H69" s="377"/>
      <c r="I69" s="377"/>
      <c r="J69" s="377"/>
      <c r="K69" s="377"/>
      <c r="L69" s="377"/>
      <c r="M69" s="377"/>
      <c r="N69" s="377"/>
      <c r="O69" s="377"/>
      <c r="P69" s="377"/>
      <c r="Q69" s="377"/>
      <c r="R69" s="377"/>
      <c r="S69" s="377"/>
      <c r="T69" s="377"/>
      <c r="U69" s="377"/>
      <c r="V69" s="377"/>
      <c r="W69" s="377"/>
      <c r="X69" s="377"/>
      <c r="Y69" s="377"/>
      <c r="Z69" s="377"/>
      <c r="AA69" s="374"/>
    </row>
    <row r="70">
      <c r="A70" s="377"/>
      <c r="B70" s="377"/>
      <c r="C70" s="377"/>
      <c r="D70" s="377"/>
      <c r="E70" s="377"/>
      <c r="F70" s="377"/>
      <c r="G70" s="377"/>
      <c r="H70" s="377"/>
      <c r="I70" s="377"/>
      <c r="J70" s="377"/>
      <c r="K70" s="377"/>
      <c r="L70" s="377"/>
      <c r="M70" s="377"/>
      <c r="N70" s="377"/>
      <c r="O70" s="377"/>
      <c r="P70" s="377"/>
      <c r="Q70" s="377"/>
      <c r="R70" s="377"/>
      <c r="S70" s="377"/>
      <c r="T70" s="377"/>
      <c r="U70" s="377"/>
      <c r="V70" s="377"/>
      <c r="W70" s="377"/>
      <c r="X70" s="377"/>
      <c r="Y70" s="377"/>
      <c r="Z70" s="377"/>
      <c r="AA70" s="374"/>
    </row>
    <row r="71">
      <c r="A71" s="389" t="s">
        <v>17475</v>
      </c>
      <c r="B71" s="377"/>
      <c r="C71" s="377"/>
      <c r="D71" s="377"/>
      <c r="E71" s="377"/>
      <c r="F71" s="377"/>
      <c r="G71" s="377"/>
      <c r="H71" s="377"/>
      <c r="I71" s="377"/>
      <c r="J71" s="377"/>
      <c r="K71" s="377"/>
      <c r="L71" s="377"/>
      <c r="M71" s="377"/>
      <c r="N71" s="377"/>
      <c r="O71" s="377"/>
      <c r="P71" s="377"/>
      <c r="Q71" s="377"/>
      <c r="R71" s="377"/>
      <c r="S71" s="377"/>
      <c r="T71" s="377"/>
      <c r="U71" s="377"/>
      <c r="V71" s="377"/>
      <c r="W71" s="377"/>
      <c r="X71" s="377"/>
      <c r="Y71" s="377"/>
      <c r="Z71" s="377"/>
      <c r="AA71" s="374"/>
    </row>
    <row r="72">
      <c r="A72" s="377"/>
      <c r="B72" s="393" t="s">
        <v>17394</v>
      </c>
      <c r="C72" s="394" t="s">
        <v>17395</v>
      </c>
      <c r="D72" s="379" t="s">
        <v>17396</v>
      </c>
      <c r="E72" s="394" t="s">
        <v>17397</v>
      </c>
      <c r="F72" s="394" t="s">
        <v>17398</v>
      </c>
      <c r="G72" s="394" t="s">
        <v>11173</v>
      </c>
      <c r="H72" s="377"/>
      <c r="I72" s="377"/>
      <c r="J72" s="377"/>
      <c r="K72" s="377"/>
      <c r="L72" s="377"/>
      <c r="M72" s="377"/>
      <c r="N72" s="377"/>
      <c r="O72" s="377"/>
      <c r="P72" s="377"/>
      <c r="Q72" s="377"/>
      <c r="R72" s="377"/>
      <c r="S72" s="377"/>
      <c r="T72" s="377"/>
      <c r="U72" s="377"/>
      <c r="V72" s="377"/>
      <c r="W72" s="377"/>
      <c r="X72" s="377"/>
      <c r="Y72" s="377"/>
      <c r="Z72" s="377"/>
      <c r="AA72" s="374"/>
    </row>
    <row r="73">
      <c r="A73" s="377"/>
      <c r="B73" s="395" t="s">
        <v>17432</v>
      </c>
      <c r="C73" s="396"/>
      <c r="D73" s="397" t="s">
        <v>17464</v>
      </c>
      <c r="E73" s="398"/>
      <c r="F73" s="398"/>
      <c r="G73" s="398"/>
      <c r="H73" s="377"/>
      <c r="I73" s="377"/>
      <c r="J73" s="377"/>
      <c r="K73" s="377"/>
      <c r="L73" s="377"/>
      <c r="M73" s="377"/>
      <c r="N73" s="377"/>
      <c r="O73" s="377"/>
      <c r="P73" s="377"/>
      <c r="Q73" s="377"/>
      <c r="R73" s="377"/>
      <c r="S73" s="377"/>
      <c r="T73" s="377"/>
      <c r="U73" s="377"/>
      <c r="V73" s="377"/>
      <c r="W73" s="377"/>
      <c r="X73" s="377"/>
      <c r="Y73" s="377"/>
      <c r="Z73" s="377"/>
      <c r="AA73" s="374"/>
    </row>
    <row r="74">
      <c r="A74" s="377"/>
      <c r="B74" s="395" t="s">
        <v>17403</v>
      </c>
      <c r="C74" s="384" t="s">
        <v>17465</v>
      </c>
      <c r="D74" s="399" t="s">
        <v>17466</v>
      </c>
      <c r="E74" s="399">
        <v>4.0</v>
      </c>
      <c r="F74" s="398"/>
      <c r="G74" s="399" t="s">
        <v>17452</v>
      </c>
      <c r="H74" s="377"/>
      <c r="I74" s="377"/>
      <c r="J74" s="377"/>
      <c r="K74" s="377"/>
      <c r="L74" s="377"/>
      <c r="M74" s="377"/>
      <c r="N74" s="377"/>
      <c r="O74" s="377"/>
      <c r="P74" s="377"/>
      <c r="Q74" s="377"/>
      <c r="R74" s="377"/>
      <c r="S74" s="377"/>
      <c r="T74" s="377"/>
      <c r="U74" s="377"/>
      <c r="V74" s="377"/>
      <c r="W74" s="377"/>
      <c r="X74" s="377"/>
      <c r="Y74" s="377"/>
      <c r="Z74" s="377"/>
      <c r="AA74" s="374"/>
    </row>
    <row r="75">
      <c r="A75" s="377"/>
      <c r="B75" s="395" t="s">
        <v>17409</v>
      </c>
      <c r="C75" s="400" t="s">
        <v>17467</v>
      </c>
      <c r="D75" s="382" t="s">
        <v>17411</v>
      </c>
      <c r="E75" s="382">
        <v>10.0</v>
      </c>
      <c r="F75" s="399" t="s">
        <v>17469</v>
      </c>
      <c r="G75" s="398"/>
      <c r="H75" s="377"/>
      <c r="I75" s="377"/>
      <c r="J75" s="377"/>
      <c r="K75" s="377"/>
      <c r="L75" s="377"/>
      <c r="M75" s="377"/>
      <c r="N75" s="377"/>
      <c r="O75" s="377"/>
      <c r="P75" s="377"/>
      <c r="Q75" s="377"/>
      <c r="R75" s="377"/>
      <c r="S75" s="377"/>
      <c r="T75" s="377"/>
      <c r="U75" s="377"/>
      <c r="V75" s="377"/>
      <c r="W75" s="377"/>
      <c r="X75" s="377"/>
      <c r="Y75" s="377"/>
      <c r="Z75" s="377"/>
      <c r="AA75" s="374"/>
    </row>
    <row r="76">
      <c r="A76" s="377"/>
      <c r="B76" s="395" t="s">
        <v>17296</v>
      </c>
      <c r="C76" s="400" t="s">
        <v>17467</v>
      </c>
      <c r="D76" s="401" t="s">
        <v>17476</v>
      </c>
      <c r="E76" s="399">
        <v>30.0</v>
      </c>
      <c r="F76" s="399" t="s">
        <v>17469</v>
      </c>
      <c r="G76" s="398"/>
      <c r="H76" s="377"/>
      <c r="I76" s="377"/>
      <c r="J76" s="377"/>
      <c r="K76" s="377"/>
      <c r="L76" s="377"/>
      <c r="M76" s="377"/>
      <c r="N76" s="377"/>
      <c r="O76" s="377"/>
      <c r="P76" s="377"/>
      <c r="Q76" s="377"/>
      <c r="R76" s="377"/>
      <c r="S76" s="377"/>
      <c r="T76" s="377"/>
      <c r="U76" s="377"/>
      <c r="V76" s="377"/>
      <c r="W76" s="377"/>
      <c r="X76" s="377"/>
      <c r="Y76" s="377"/>
      <c r="Z76" s="377"/>
      <c r="AA76" s="374"/>
    </row>
    <row r="77">
      <c r="A77" s="377"/>
      <c r="B77" s="395" t="s">
        <v>17414</v>
      </c>
      <c r="C77" s="384" t="s">
        <v>17477</v>
      </c>
      <c r="D77" s="382" t="s">
        <v>17440</v>
      </c>
      <c r="E77" s="399">
        <v>7.0</v>
      </c>
      <c r="F77" s="384" t="s">
        <v>17472</v>
      </c>
      <c r="G77" s="398"/>
      <c r="H77" s="377"/>
      <c r="I77" s="377"/>
      <c r="J77" s="377"/>
      <c r="K77" s="377"/>
      <c r="L77" s="377"/>
      <c r="M77" s="377"/>
      <c r="N77" s="377"/>
      <c r="O77" s="377"/>
      <c r="P77" s="377"/>
      <c r="Q77" s="377"/>
      <c r="R77" s="377"/>
      <c r="S77" s="377"/>
      <c r="T77" s="377"/>
      <c r="U77" s="377"/>
      <c r="V77" s="377"/>
      <c r="W77" s="377"/>
      <c r="X77" s="377"/>
      <c r="Y77" s="377"/>
      <c r="Z77" s="377"/>
      <c r="AA77" s="374"/>
    </row>
    <row r="78">
      <c r="A78" s="377"/>
      <c r="B78" s="395" t="s">
        <v>17417</v>
      </c>
      <c r="C78" s="382" t="s">
        <v>17418</v>
      </c>
      <c r="D78" s="382" t="s">
        <v>17419</v>
      </c>
      <c r="E78" s="382">
        <v>5.0</v>
      </c>
      <c r="F78" s="382" t="s">
        <v>17478</v>
      </c>
      <c r="G78" s="398"/>
      <c r="H78" s="377"/>
      <c r="I78" s="377"/>
      <c r="J78" s="377"/>
      <c r="K78" s="377"/>
      <c r="L78" s="377"/>
      <c r="M78" s="377"/>
      <c r="N78" s="377"/>
      <c r="O78" s="377"/>
      <c r="P78" s="377"/>
      <c r="Q78" s="377"/>
      <c r="R78" s="377"/>
      <c r="S78" s="377"/>
      <c r="T78" s="377"/>
      <c r="U78" s="377"/>
      <c r="V78" s="377"/>
      <c r="W78" s="377"/>
      <c r="X78" s="377"/>
      <c r="Y78" s="377"/>
      <c r="Z78" s="377"/>
      <c r="AA78" s="374"/>
    </row>
    <row r="79">
      <c r="A79" s="377"/>
      <c r="B79" s="395" t="s">
        <v>17420</v>
      </c>
      <c r="C79" s="384" t="s">
        <v>17442</v>
      </c>
      <c r="D79" s="382" t="s">
        <v>17443</v>
      </c>
      <c r="E79" s="382">
        <v>30.0</v>
      </c>
      <c r="F79" s="399" t="s">
        <v>17469</v>
      </c>
      <c r="G79" s="398"/>
      <c r="H79" s="377"/>
      <c r="I79" s="377"/>
      <c r="J79" s="377"/>
      <c r="K79" s="377"/>
      <c r="L79" s="377"/>
      <c r="M79" s="377"/>
      <c r="N79" s="377"/>
      <c r="O79" s="377"/>
      <c r="P79" s="377"/>
      <c r="Q79" s="377"/>
      <c r="R79" s="377"/>
      <c r="S79" s="377"/>
      <c r="T79" s="377"/>
      <c r="U79" s="377"/>
      <c r="V79" s="377"/>
      <c r="W79" s="377"/>
      <c r="X79" s="377"/>
      <c r="Y79" s="377"/>
      <c r="Z79" s="377"/>
      <c r="AA79" s="374"/>
    </row>
    <row r="80">
      <c r="A80" s="377"/>
      <c r="B80" s="395" t="s">
        <v>17423</v>
      </c>
      <c r="C80" s="382" t="s">
        <v>17424</v>
      </c>
      <c r="D80" s="382" t="s">
        <v>17459</v>
      </c>
      <c r="E80" s="399">
        <v>2.0</v>
      </c>
      <c r="F80" s="399" t="s">
        <v>17444</v>
      </c>
      <c r="G80" s="398"/>
      <c r="H80" s="377"/>
      <c r="I80" s="377"/>
      <c r="J80" s="377"/>
      <c r="K80" s="377"/>
      <c r="L80" s="377"/>
      <c r="M80" s="377"/>
      <c r="N80" s="377"/>
      <c r="O80" s="377"/>
      <c r="P80" s="377"/>
      <c r="Q80" s="377"/>
      <c r="R80" s="377"/>
      <c r="S80" s="377"/>
      <c r="T80" s="377"/>
      <c r="U80" s="377"/>
      <c r="V80" s="377"/>
      <c r="W80" s="377"/>
      <c r="X80" s="377"/>
      <c r="Y80" s="377"/>
      <c r="Z80" s="377"/>
      <c r="AA80" s="374"/>
    </row>
    <row r="81">
      <c r="A81" s="377"/>
      <c r="B81" s="395" t="s">
        <v>17427</v>
      </c>
      <c r="C81" s="392" t="s">
        <v>17460</v>
      </c>
      <c r="D81" s="392" t="s">
        <v>17461</v>
      </c>
      <c r="E81" s="382">
        <v>7.0</v>
      </c>
      <c r="F81" s="382" t="s">
        <v>17473</v>
      </c>
      <c r="G81" s="398"/>
      <c r="H81" s="377"/>
      <c r="I81" s="377"/>
      <c r="J81" s="377"/>
      <c r="K81" s="377"/>
      <c r="L81" s="377"/>
      <c r="M81" s="377"/>
      <c r="N81" s="377"/>
      <c r="O81" s="377"/>
      <c r="P81" s="377"/>
      <c r="Q81" s="377"/>
      <c r="R81" s="377"/>
      <c r="S81" s="377"/>
      <c r="T81" s="377"/>
      <c r="U81" s="377"/>
      <c r="V81" s="377"/>
      <c r="W81" s="377"/>
      <c r="X81" s="377"/>
      <c r="Y81" s="377"/>
      <c r="Z81" s="377"/>
      <c r="AA81" s="374"/>
    </row>
    <row r="82">
      <c r="A82" s="377"/>
      <c r="B82" s="395" t="s">
        <v>17429</v>
      </c>
      <c r="C82" s="384" t="s">
        <v>17479</v>
      </c>
      <c r="D82" s="399" t="s">
        <v>17480</v>
      </c>
      <c r="E82" s="399">
        <v>5.0</v>
      </c>
      <c r="F82" s="401" t="s">
        <v>17472</v>
      </c>
      <c r="G82" s="398"/>
      <c r="H82" s="377"/>
      <c r="I82" s="377"/>
      <c r="J82" s="377"/>
      <c r="K82" s="377"/>
      <c r="L82" s="377"/>
      <c r="M82" s="377"/>
      <c r="N82" s="377"/>
      <c r="O82" s="377"/>
      <c r="P82" s="377"/>
      <c r="Q82" s="377"/>
      <c r="R82" s="377"/>
      <c r="S82" s="377"/>
      <c r="T82" s="377"/>
      <c r="U82" s="377"/>
      <c r="V82" s="377"/>
      <c r="W82" s="377"/>
      <c r="X82" s="377"/>
      <c r="Y82" s="377"/>
      <c r="Z82" s="377"/>
      <c r="AA82" s="374"/>
    </row>
    <row r="83">
      <c r="A83" s="377"/>
      <c r="B83" s="385" t="s">
        <v>17430</v>
      </c>
      <c r="C83" s="386"/>
      <c r="D83" s="386"/>
      <c r="E83" s="387">
        <f>SUM(E73:E82)</f>
        <v>100</v>
      </c>
      <c r="F83" s="386"/>
      <c r="G83" s="388"/>
      <c r="H83" s="377"/>
      <c r="I83" s="377"/>
      <c r="J83" s="377"/>
      <c r="K83" s="377"/>
      <c r="L83" s="377"/>
      <c r="M83" s="377"/>
      <c r="N83" s="377"/>
      <c r="O83" s="377"/>
      <c r="P83" s="377"/>
      <c r="Q83" s="377"/>
      <c r="R83" s="377"/>
      <c r="S83" s="377"/>
      <c r="T83" s="377"/>
      <c r="U83" s="377"/>
      <c r="V83" s="377"/>
      <c r="W83" s="377"/>
      <c r="X83" s="377"/>
      <c r="Y83" s="377"/>
      <c r="Z83" s="377"/>
      <c r="AA83" s="374"/>
    </row>
    <row r="84">
      <c r="A84" s="377"/>
      <c r="B84" s="377"/>
      <c r="C84" s="377"/>
      <c r="D84" s="377"/>
      <c r="E84" s="377"/>
      <c r="F84" s="377"/>
      <c r="G84" s="377"/>
      <c r="H84" s="377"/>
      <c r="I84" s="377"/>
      <c r="J84" s="377"/>
      <c r="K84" s="377"/>
      <c r="L84" s="377"/>
      <c r="M84" s="377"/>
      <c r="N84" s="377"/>
      <c r="O84" s="377"/>
      <c r="P84" s="377"/>
      <c r="Q84" s="377"/>
      <c r="R84" s="377"/>
      <c r="S84" s="377"/>
      <c r="T84" s="377"/>
      <c r="U84" s="377"/>
      <c r="V84" s="377"/>
      <c r="W84" s="377"/>
      <c r="X84" s="377"/>
      <c r="Y84" s="377"/>
      <c r="Z84" s="377"/>
      <c r="AA84" s="374"/>
    </row>
    <row r="85">
      <c r="A85" s="389" t="s">
        <v>17481</v>
      </c>
      <c r="B85" s="377"/>
      <c r="C85" s="377"/>
      <c r="D85" s="377"/>
      <c r="E85" s="377"/>
      <c r="F85" s="377"/>
      <c r="G85" s="377"/>
      <c r="H85" s="377"/>
      <c r="I85" s="377"/>
      <c r="J85" s="377"/>
      <c r="K85" s="377"/>
      <c r="L85" s="377"/>
      <c r="M85" s="377"/>
      <c r="N85" s="377"/>
      <c r="O85" s="377"/>
      <c r="P85" s="377"/>
      <c r="Q85" s="377"/>
      <c r="R85" s="377"/>
      <c r="S85" s="377"/>
      <c r="T85" s="377"/>
      <c r="U85" s="377"/>
      <c r="V85" s="377"/>
      <c r="W85" s="377"/>
      <c r="X85" s="377"/>
      <c r="Y85" s="377"/>
      <c r="Z85" s="377"/>
      <c r="AA85" s="374"/>
    </row>
    <row r="86">
      <c r="A86" s="377"/>
      <c r="B86" s="393" t="s">
        <v>17394</v>
      </c>
      <c r="C86" s="394" t="s">
        <v>17395</v>
      </c>
      <c r="D86" s="379" t="s">
        <v>17396</v>
      </c>
      <c r="E86" s="394" t="s">
        <v>17397</v>
      </c>
      <c r="F86" s="394" t="s">
        <v>17398</v>
      </c>
      <c r="G86" s="394" t="s">
        <v>11173</v>
      </c>
      <c r="H86" s="377"/>
      <c r="I86" s="377"/>
      <c r="J86" s="377"/>
      <c r="K86" s="377"/>
      <c r="L86" s="377"/>
      <c r="M86" s="377"/>
      <c r="N86" s="377"/>
      <c r="O86" s="377"/>
      <c r="P86" s="377"/>
      <c r="Q86" s="377"/>
      <c r="R86" s="377"/>
      <c r="S86" s="377"/>
      <c r="T86" s="377"/>
      <c r="U86" s="377"/>
      <c r="V86" s="377"/>
      <c r="W86" s="377"/>
      <c r="X86" s="377"/>
      <c r="Y86" s="377"/>
      <c r="Z86" s="377"/>
      <c r="AA86" s="374"/>
    </row>
    <row r="87">
      <c r="A87" s="377"/>
      <c r="B87" s="395" t="s">
        <v>17432</v>
      </c>
      <c r="C87" s="396"/>
      <c r="D87" s="397" t="s">
        <v>17482</v>
      </c>
      <c r="E87" s="399">
        <v>10.0</v>
      </c>
      <c r="F87" s="399" t="s">
        <v>17469</v>
      </c>
      <c r="G87" s="398"/>
      <c r="H87" s="377"/>
      <c r="I87" s="377"/>
      <c r="J87" s="377"/>
      <c r="K87" s="377"/>
      <c r="L87" s="377"/>
      <c r="M87" s="377"/>
      <c r="N87" s="377"/>
      <c r="O87" s="377"/>
      <c r="P87" s="377"/>
      <c r="Q87" s="377"/>
      <c r="R87" s="377"/>
      <c r="S87" s="377"/>
      <c r="T87" s="377"/>
      <c r="U87" s="377"/>
      <c r="V87" s="377"/>
      <c r="W87" s="377"/>
      <c r="X87" s="377"/>
      <c r="Y87" s="377"/>
      <c r="Z87" s="377"/>
      <c r="AA87" s="374"/>
    </row>
    <row r="88">
      <c r="A88" s="377"/>
      <c r="B88" s="395" t="s">
        <v>17403</v>
      </c>
      <c r="C88" s="401" t="s">
        <v>17483</v>
      </c>
      <c r="D88" s="399" t="s">
        <v>17484</v>
      </c>
      <c r="E88" s="399">
        <v>5.0</v>
      </c>
      <c r="F88" s="382" t="s">
        <v>17406</v>
      </c>
      <c r="G88" s="399" t="s">
        <v>17452</v>
      </c>
      <c r="H88" s="377"/>
      <c r="I88" s="377"/>
      <c r="J88" s="377"/>
      <c r="K88" s="377"/>
      <c r="L88" s="377"/>
      <c r="M88" s="377"/>
      <c r="N88" s="377"/>
      <c r="O88" s="377"/>
      <c r="P88" s="377"/>
      <c r="Q88" s="377"/>
      <c r="R88" s="377"/>
      <c r="S88" s="377"/>
      <c r="T88" s="377"/>
      <c r="U88" s="377"/>
      <c r="V88" s="377"/>
      <c r="W88" s="377"/>
      <c r="X88" s="377"/>
      <c r="Y88" s="377"/>
      <c r="Z88" s="377"/>
      <c r="AA88" s="374"/>
    </row>
    <row r="89">
      <c r="A89" s="377"/>
      <c r="B89" s="395" t="s">
        <v>17409</v>
      </c>
      <c r="C89" s="399" t="s">
        <v>17485</v>
      </c>
      <c r="D89" s="382" t="s">
        <v>17486</v>
      </c>
      <c r="E89" s="382">
        <v>10.0</v>
      </c>
      <c r="F89" s="399" t="s">
        <v>17469</v>
      </c>
      <c r="G89" s="398"/>
      <c r="H89" s="377"/>
      <c r="I89" s="377"/>
      <c r="J89" s="377"/>
      <c r="K89" s="377"/>
      <c r="L89" s="377"/>
      <c r="M89" s="377"/>
      <c r="N89" s="377"/>
      <c r="O89" s="377"/>
      <c r="P89" s="377"/>
      <c r="Q89" s="377"/>
      <c r="R89" s="377"/>
      <c r="S89" s="377"/>
      <c r="T89" s="377"/>
      <c r="U89" s="377"/>
      <c r="V89" s="377"/>
      <c r="W89" s="377"/>
      <c r="X89" s="377"/>
      <c r="Y89" s="377"/>
      <c r="Z89" s="377"/>
      <c r="AA89" s="374"/>
    </row>
    <row r="90">
      <c r="A90" s="377"/>
      <c r="B90" s="395" t="s">
        <v>17296</v>
      </c>
      <c r="C90" s="399" t="s">
        <v>17487</v>
      </c>
      <c r="D90" s="399" t="s">
        <v>17488</v>
      </c>
      <c r="E90" s="399">
        <v>10.0</v>
      </c>
      <c r="F90" s="399" t="s">
        <v>17469</v>
      </c>
      <c r="G90" s="399" t="s">
        <v>17489</v>
      </c>
      <c r="H90" s="377"/>
      <c r="I90" s="377"/>
      <c r="J90" s="377"/>
      <c r="K90" s="377"/>
      <c r="L90" s="377"/>
      <c r="M90" s="377"/>
      <c r="N90" s="377"/>
      <c r="O90" s="377"/>
      <c r="P90" s="377"/>
      <c r="Q90" s="377"/>
      <c r="R90" s="377"/>
      <c r="S90" s="377"/>
      <c r="T90" s="377"/>
      <c r="U90" s="377"/>
      <c r="V90" s="377"/>
      <c r="W90" s="377"/>
      <c r="X90" s="377"/>
      <c r="Y90" s="377"/>
      <c r="Z90" s="377"/>
      <c r="AA90" s="374"/>
    </row>
    <row r="91">
      <c r="A91" s="377"/>
      <c r="B91" s="395" t="s">
        <v>17414</v>
      </c>
      <c r="C91" s="384" t="s">
        <v>17490</v>
      </c>
      <c r="D91" s="402" t="s">
        <v>17440</v>
      </c>
      <c r="E91" s="399">
        <v>7.0</v>
      </c>
      <c r="F91" s="384" t="s">
        <v>17472</v>
      </c>
      <c r="G91" s="398"/>
      <c r="H91" s="377"/>
      <c r="I91" s="377"/>
      <c r="J91" s="377"/>
      <c r="K91" s="377"/>
      <c r="L91" s="377"/>
      <c r="M91" s="377"/>
      <c r="N91" s="377"/>
      <c r="O91" s="377"/>
      <c r="P91" s="377"/>
      <c r="Q91" s="377"/>
      <c r="R91" s="377"/>
      <c r="S91" s="377"/>
      <c r="T91" s="377"/>
      <c r="U91" s="377"/>
      <c r="V91" s="377"/>
      <c r="W91" s="377"/>
      <c r="X91" s="377"/>
      <c r="Y91" s="377"/>
      <c r="Z91" s="377"/>
      <c r="AA91" s="374"/>
    </row>
    <row r="92">
      <c r="A92" s="377"/>
      <c r="B92" s="395" t="s">
        <v>17417</v>
      </c>
      <c r="C92" s="382" t="s">
        <v>17418</v>
      </c>
      <c r="D92" s="382" t="s">
        <v>17419</v>
      </c>
      <c r="E92" s="382">
        <v>5.0</v>
      </c>
      <c r="F92" s="399" t="s">
        <v>17469</v>
      </c>
      <c r="G92" s="398"/>
      <c r="H92" s="377"/>
      <c r="I92" s="377"/>
      <c r="J92" s="377"/>
      <c r="K92" s="377"/>
      <c r="L92" s="377"/>
      <c r="M92" s="377"/>
      <c r="N92" s="377"/>
      <c r="O92" s="377"/>
      <c r="P92" s="377"/>
      <c r="Q92" s="377"/>
      <c r="R92" s="377"/>
      <c r="S92" s="377"/>
      <c r="T92" s="377"/>
      <c r="U92" s="377"/>
      <c r="V92" s="377"/>
      <c r="W92" s="377"/>
      <c r="X92" s="377"/>
      <c r="Y92" s="377"/>
      <c r="Z92" s="377"/>
      <c r="AA92" s="374"/>
    </row>
    <row r="93">
      <c r="A93" s="377"/>
      <c r="B93" s="395" t="s">
        <v>17420</v>
      </c>
      <c r="C93" s="399" t="s">
        <v>17491</v>
      </c>
      <c r="D93" s="382" t="s">
        <v>17443</v>
      </c>
      <c r="E93" s="399">
        <v>20.0</v>
      </c>
      <c r="F93" s="399" t="s">
        <v>17469</v>
      </c>
      <c r="G93" s="398"/>
      <c r="H93" s="377"/>
      <c r="I93" s="377"/>
      <c r="J93" s="377"/>
      <c r="K93" s="377"/>
      <c r="L93" s="377"/>
      <c r="M93" s="377"/>
      <c r="N93" s="377"/>
      <c r="O93" s="377"/>
      <c r="P93" s="377"/>
      <c r="Q93" s="377"/>
      <c r="R93" s="377"/>
      <c r="S93" s="377"/>
      <c r="T93" s="377"/>
      <c r="U93" s="377"/>
      <c r="V93" s="377"/>
      <c r="W93" s="377"/>
      <c r="X93" s="377"/>
      <c r="Y93" s="377"/>
      <c r="Z93" s="377"/>
      <c r="AA93" s="374"/>
    </row>
    <row r="94">
      <c r="A94" s="377"/>
      <c r="B94" s="395" t="s">
        <v>17423</v>
      </c>
      <c r="C94" s="382" t="s">
        <v>17424</v>
      </c>
      <c r="D94" s="382" t="s">
        <v>17459</v>
      </c>
      <c r="E94" s="399">
        <v>2.0</v>
      </c>
      <c r="F94" s="399" t="s">
        <v>17444</v>
      </c>
      <c r="G94" s="398"/>
      <c r="H94" s="377"/>
      <c r="I94" s="377"/>
      <c r="J94" s="377"/>
      <c r="K94" s="377"/>
      <c r="L94" s="377"/>
      <c r="M94" s="377"/>
      <c r="N94" s="377"/>
      <c r="O94" s="377"/>
      <c r="P94" s="377"/>
      <c r="Q94" s="377"/>
      <c r="R94" s="377"/>
      <c r="S94" s="377"/>
      <c r="T94" s="377"/>
      <c r="U94" s="377"/>
      <c r="V94" s="377"/>
      <c r="W94" s="377"/>
      <c r="X94" s="377"/>
      <c r="Y94" s="377"/>
      <c r="Z94" s="377"/>
      <c r="AA94" s="374"/>
    </row>
    <row r="95">
      <c r="A95" s="377"/>
      <c r="B95" s="395" t="s">
        <v>17427</v>
      </c>
      <c r="C95" s="392" t="s">
        <v>17492</v>
      </c>
      <c r="D95" s="403"/>
      <c r="E95" s="383"/>
      <c r="F95" s="383"/>
      <c r="G95" s="398"/>
      <c r="H95" s="377"/>
      <c r="I95" s="377"/>
      <c r="J95" s="377"/>
      <c r="K95" s="377"/>
      <c r="L95" s="377"/>
      <c r="M95" s="377"/>
      <c r="N95" s="377"/>
      <c r="O95" s="377"/>
      <c r="P95" s="377"/>
      <c r="Q95" s="377"/>
      <c r="R95" s="377"/>
      <c r="S95" s="377"/>
      <c r="T95" s="377"/>
      <c r="U95" s="377"/>
      <c r="V95" s="377"/>
      <c r="W95" s="377"/>
      <c r="X95" s="377"/>
      <c r="Y95" s="377"/>
      <c r="Z95" s="377"/>
      <c r="AA95" s="374"/>
    </row>
    <row r="96">
      <c r="A96" s="377"/>
      <c r="B96" s="395" t="s">
        <v>17429</v>
      </c>
      <c r="C96" s="382" t="s">
        <v>17424</v>
      </c>
      <c r="D96" s="399" t="s">
        <v>17482</v>
      </c>
      <c r="E96" s="399">
        <v>5.0</v>
      </c>
      <c r="F96" s="399" t="s">
        <v>17469</v>
      </c>
      <c r="G96" s="398"/>
      <c r="H96" s="377"/>
      <c r="I96" s="377"/>
      <c r="J96" s="377"/>
      <c r="K96" s="377"/>
      <c r="L96" s="377"/>
      <c r="M96" s="377"/>
      <c r="N96" s="377"/>
      <c r="O96" s="377"/>
      <c r="P96" s="377"/>
      <c r="Q96" s="377"/>
      <c r="R96" s="377"/>
      <c r="S96" s="377"/>
      <c r="T96" s="377"/>
      <c r="U96" s="377"/>
      <c r="V96" s="377"/>
      <c r="W96" s="377"/>
      <c r="X96" s="377"/>
      <c r="Y96" s="377"/>
      <c r="Z96" s="377"/>
      <c r="AA96" s="374"/>
    </row>
    <row r="97">
      <c r="A97" s="377"/>
      <c r="B97" s="385" t="s">
        <v>17430</v>
      </c>
      <c r="C97" s="386"/>
      <c r="D97" s="386"/>
      <c r="E97" s="387">
        <f>SUM(E87:E96)</f>
        <v>74</v>
      </c>
      <c r="F97" s="386"/>
      <c r="G97" s="388"/>
      <c r="H97" s="377"/>
      <c r="I97" s="377"/>
      <c r="J97" s="377"/>
      <c r="K97" s="377"/>
      <c r="L97" s="377"/>
      <c r="M97" s="377"/>
      <c r="N97" s="377"/>
      <c r="O97" s="377"/>
      <c r="P97" s="377"/>
      <c r="Q97" s="377"/>
      <c r="R97" s="377"/>
      <c r="S97" s="377"/>
      <c r="T97" s="377"/>
      <c r="U97" s="377"/>
      <c r="V97" s="377"/>
      <c r="W97" s="377"/>
      <c r="X97" s="377"/>
      <c r="Y97" s="377"/>
      <c r="Z97" s="377"/>
      <c r="AA97" s="374"/>
    </row>
    <row r="98">
      <c r="A98" s="377"/>
      <c r="B98" s="377"/>
      <c r="C98" s="377"/>
      <c r="D98" s="377"/>
      <c r="E98" s="377"/>
      <c r="F98" s="377"/>
      <c r="G98" s="377"/>
      <c r="H98" s="377"/>
      <c r="I98" s="377"/>
      <c r="J98" s="377"/>
      <c r="K98" s="377"/>
      <c r="L98" s="377"/>
      <c r="M98" s="377"/>
      <c r="N98" s="377"/>
      <c r="O98" s="377"/>
      <c r="P98" s="377"/>
      <c r="Q98" s="377"/>
      <c r="R98" s="377"/>
      <c r="S98" s="377"/>
      <c r="T98" s="377"/>
      <c r="U98" s="377"/>
      <c r="V98" s="377"/>
      <c r="W98" s="377"/>
      <c r="X98" s="377"/>
      <c r="Y98" s="377"/>
      <c r="Z98" s="377"/>
      <c r="AA98" s="374"/>
    </row>
    <row r="99">
      <c r="A99" s="377"/>
      <c r="B99" s="377"/>
      <c r="C99" s="377"/>
      <c r="D99" s="377"/>
      <c r="E99" s="377"/>
      <c r="F99" s="377"/>
      <c r="G99" s="377"/>
      <c r="H99" s="377"/>
      <c r="I99" s="377"/>
      <c r="J99" s="377"/>
      <c r="K99" s="377"/>
      <c r="L99" s="377"/>
      <c r="M99" s="377"/>
      <c r="N99" s="377"/>
      <c r="O99" s="377"/>
      <c r="P99" s="377"/>
      <c r="Q99" s="377"/>
      <c r="R99" s="377"/>
      <c r="S99" s="377"/>
      <c r="T99" s="377"/>
      <c r="U99" s="377"/>
      <c r="V99" s="377"/>
      <c r="W99" s="377"/>
      <c r="X99" s="377"/>
      <c r="Y99" s="377"/>
      <c r="Z99" s="377"/>
      <c r="AA99" s="374"/>
    </row>
    <row r="100">
      <c r="A100" s="377"/>
      <c r="B100" s="377"/>
      <c r="C100" s="377"/>
      <c r="D100" s="377"/>
      <c r="E100" s="377"/>
      <c r="F100" s="377"/>
      <c r="G100" s="377"/>
      <c r="H100" s="377"/>
      <c r="I100" s="377"/>
      <c r="J100" s="377"/>
      <c r="K100" s="377"/>
      <c r="L100" s="377"/>
      <c r="M100" s="377"/>
      <c r="N100" s="377"/>
      <c r="O100" s="377"/>
      <c r="P100" s="377"/>
      <c r="Q100" s="377"/>
      <c r="R100" s="377"/>
      <c r="S100" s="377"/>
      <c r="T100" s="377"/>
      <c r="U100" s="377"/>
      <c r="V100" s="377"/>
      <c r="W100" s="377"/>
      <c r="X100" s="377"/>
      <c r="Y100" s="377"/>
      <c r="Z100" s="377"/>
      <c r="AA100" s="374"/>
    </row>
    <row r="101">
      <c r="A101" s="377"/>
      <c r="B101" s="377"/>
      <c r="C101" s="377"/>
      <c r="D101" s="377"/>
      <c r="E101" s="377"/>
      <c r="F101" s="377"/>
      <c r="G101" s="377"/>
      <c r="H101" s="377"/>
      <c r="I101" s="377"/>
      <c r="J101" s="377"/>
      <c r="K101" s="377"/>
      <c r="L101" s="377"/>
      <c r="M101" s="377"/>
      <c r="N101" s="377"/>
      <c r="O101" s="377"/>
      <c r="P101" s="377"/>
      <c r="Q101" s="377"/>
      <c r="R101" s="377"/>
      <c r="S101" s="377"/>
      <c r="T101" s="377"/>
      <c r="U101" s="377"/>
      <c r="V101" s="377"/>
      <c r="W101" s="377"/>
      <c r="X101" s="377"/>
      <c r="Y101" s="377"/>
      <c r="Z101" s="377"/>
      <c r="AA101" s="374"/>
    </row>
    <row r="102">
      <c r="A102" s="377"/>
      <c r="B102" s="377"/>
      <c r="C102" s="377"/>
      <c r="D102" s="377"/>
      <c r="E102" s="377"/>
      <c r="F102" s="377"/>
      <c r="G102" s="377"/>
      <c r="H102" s="377"/>
      <c r="I102" s="377"/>
      <c r="J102" s="377"/>
      <c r="K102" s="377"/>
      <c r="L102" s="377"/>
      <c r="M102" s="377"/>
      <c r="N102" s="377"/>
      <c r="O102" s="377"/>
      <c r="P102" s="377"/>
      <c r="Q102" s="377"/>
      <c r="R102" s="377"/>
      <c r="S102" s="377"/>
      <c r="T102" s="377"/>
      <c r="U102" s="377"/>
      <c r="V102" s="377"/>
      <c r="W102" s="377"/>
      <c r="X102" s="377"/>
      <c r="Y102" s="377"/>
      <c r="Z102" s="377"/>
      <c r="AA102" s="374"/>
    </row>
    <row r="103">
      <c r="A103" s="377"/>
      <c r="B103" s="377"/>
      <c r="C103" s="377"/>
      <c r="D103" s="377"/>
      <c r="E103" s="377"/>
      <c r="F103" s="377"/>
      <c r="G103" s="377"/>
      <c r="H103" s="377"/>
      <c r="I103" s="377"/>
      <c r="J103" s="377"/>
      <c r="K103" s="377"/>
      <c r="L103" s="377"/>
      <c r="M103" s="377"/>
      <c r="N103" s="377"/>
      <c r="O103" s="377"/>
      <c r="P103" s="377"/>
      <c r="Q103" s="377"/>
      <c r="R103" s="377"/>
      <c r="S103" s="377"/>
      <c r="T103" s="377"/>
      <c r="U103" s="377"/>
      <c r="V103" s="377"/>
      <c r="W103" s="377"/>
      <c r="X103" s="377"/>
      <c r="Y103" s="377"/>
      <c r="Z103" s="377"/>
      <c r="AA103" s="374"/>
    </row>
    <row r="104">
      <c r="A104" s="377"/>
      <c r="B104" s="377"/>
      <c r="C104" s="377"/>
      <c r="D104" s="377"/>
      <c r="E104" s="377"/>
      <c r="F104" s="377"/>
      <c r="G104" s="377"/>
      <c r="H104" s="377"/>
      <c r="I104" s="377"/>
      <c r="J104" s="377"/>
      <c r="K104" s="377"/>
      <c r="L104" s="377"/>
      <c r="M104" s="377"/>
      <c r="N104" s="377"/>
      <c r="O104" s="377"/>
      <c r="P104" s="377"/>
      <c r="Q104" s="377"/>
      <c r="R104" s="377"/>
      <c r="S104" s="377"/>
      <c r="T104" s="377"/>
      <c r="U104" s="377"/>
      <c r="V104" s="377"/>
      <c r="W104" s="377"/>
      <c r="X104" s="377"/>
      <c r="Y104" s="377"/>
      <c r="Z104" s="377"/>
      <c r="AA104" s="374"/>
    </row>
    <row r="105">
      <c r="A105" s="377"/>
      <c r="B105" s="377"/>
      <c r="C105" s="377"/>
      <c r="D105" s="377"/>
      <c r="E105" s="377"/>
      <c r="F105" s="377"/>
      <c r="G105" s="377"/>
      <c r="H105" s="377"/>
      <c r="I105" s="377"/>
      <c r="J105" s="377"/>
      <c r="K105" s="377"/>
      <c r="L105" s="377"/>
      <c r="M105" s="377"/>
      <c r="N105" s="377"/>
      <c r="O105" s="377"/>
      <c r="P105" s="377"/>
      <c r="Q105" s="377"/>
      <c r="R105" s="377"/>
      <c r="S105" s="377"/>
      <c r="T105" s="377"/>
      <c r="U105" s="377"/>
      <c r="V105" s="377"/>
      <c r="W105" s="377"/>
      <c r="X105" s="377"/>
      <c r="Y105" s="377"/>
      <c r="Z105" s="377"/>
      <c r="AA105" s="374"/>
    </row>
    <row r="106">
      <c r="A106" s="377"/>
      <c r="B106" s="377"/>
      <c r="C106" s="377"/>
      <c r="D106" s="377"/>
      <c r="E106" s="377"/>
      <c r="F106" s="377"/>
      <c r="G106" s="377"/>
      <c r="H106" s="377"/>
      <c r="I106" s="377"/>
      <c r="J106" s="377"/>
      <c r="K106" s="377"/>
      <c r="L106" s="377"/>
      <c r="M106" s="377"/>
      <c r="N106" s="377"/>
      <c r="O106" s="377"/>
      <c r="P106" s="377"/>
      <c r="Q106" s="377"/>
      <c r="R106" s="377"/>
      <c r="S106" s="377"/>
      <c r="T106" s="377"/>
      <c r="U106" s="377"/>
      <c r="V106" s="377"/>
      <c r="W106" s="377"/>
      <c r="X106" s="377"/>
      <c r="Y106" s="377"/>
      <c r="Z106" s="377"/>
      <c r="AA106" s="374"/>
    </row>
    <row r="107">
      <c r="A107" s="377"/>
      <c r="B107" s="377"/>
      <c r="C107" s="377"/>
      <c r="D107" s="377"/>
      <c r="E107" s="377"/>
      <c r="F107" s="377"/>
      <c r="G107" s="377"/>
      <c r="H107" s="377"/>
      <c r="I107" s="377"/>
      <c r="J107" s="377"/>
      <c r="K107" s="377"/>
      <c r="L107" s="377"/>
      <c r="M107" s="377"/>
      <c r="N107" s="377"/>
      <c r="O107" s="377"/>
      <c r="P107" s="377"/>
      <c r="Q107" s="377"/>
      <c r="R107" s="377"/>
      <c r="S107" s="377"/>
      <c r="T107" s="377"/>
      <c r="U107" s="377"/>
      <c r="V107" s="377"/>
      <c r="W107" s="377"/>
      <c r="X107" s="377"/>
      <c r="Y107" s="377"/>
      <c r="Z107" s="377"/>
      <c r="AA107" s="374"/>
    </row>
    <row r="108">
      <c r="A108" s="377"/>
      <c r="B108" s="377"/>
      <c r="C108" s="377"/>
      <c r="D108" s="377"/>
      <c r="E108" s="377"/>
      <c r="F108" s="377"/>
      <c r="G108" s="377"/>
      <c r="H108" s="377"/>
      <c r="I108" s="377"/>
      <c r="J108" s="377"/>
      <c r="K108" s="377"/>
      <c r="L108" s="377"/>
      <c r="M108" s="377"/>
      <c r="N108" s="377"/>
      <c r="O108" s="377"/>
      <c r="P108" s="377"/>
      <c r="Q108" s="377"/>
      <c r="R108" s="377"/>
      <c r="S108" s="377"/>
      <c r="T108" s="377"/>
      <c r="U108" s="377"/>
      <c r="V108" s="377"/>
      <c r="W108" s="377"/>
      <c r="X108" s="377"/>
      <c r="Y108" s="377"/>
      <c r="Z108" s="377"/>
      <c r="AA108" s="374"/>
    </row>
    <row r="109">
      <c r="A109" s="377"/>
      <c r="B109" s="377"/>
      <c r="C109" s="377"/>
      <c r="D109" s="377"/>
      <c r="E109" s="377"/>
      <c r="F109" s="377"/>
      <c r="G109" s="377"/>
      <c r="H109" s="377"/>
      <c r="I109" s="377"/>
      <c r="J109" s="377"/>
      <c r="K109" s="377"/>
      <c r="L109" s="377"/>
      <c r="M109" s="377"/>
      <c r="N109" s="377"/>
      <c r="O109" s="377"/>
      <c r="P109" s="377"/>
      <c r="Q109" s="377"/>
      <c r="R109" s="377"/>
      <c r="S109" s="377"/>
      <c r="T109" s="377"/>
      <c r="U109" s="377"/>
      <c r="V109" s="377"/>
      <c r="W109" s="377"/>
      <c r="X109" s="377"/>
      <c r="Y109" s="377"/>
      <c r="Z109" s="377"/>
      <c r="AA109" s="374"/>
    </row>
    <row r="110">
      <c r="A110" s="377"/>
      <c r="B110" s="377"/>
      <c r="C110" s="377"/>
      <c r="D110" s="377"/>
      <c r="E110" s="377"/>
      <c r="F110" s="377"/>
      <c r="G110" s="377"/>
      <c r="H110" s="377"/>
      <c r="I110" s="377"/>
      <c r="J110" s="377"/>
      <c r="K110" s="377"/>
      <c r="L110" s="377"/>
      <c r="M110" s="377"/>
      <c r="N110" s="377"/>
      <c r="O110" s="377"/>
      <c r="P110" s="377"/>
      <c r="Q110" s="377"/>
      <c r="R110" s="377"/>
      <c r="S110" s="377"/>
      <c r="T110" s="377"/>
      <c r="U110" s="377"/>
      <c r="V110" s="377"/>
      <c r="W110" s="377"/>
      <c r="X110" s="377"/>
      <c r="Y110" s="377"/>
      <c r="Z110" s="377"/>
      <c r="AA110" s="374"/>
    </row>
    <row r="111">
      <c r="A111" s="377"/>
      <c r="B111" s="377"/>
      <c r="C111" s="377"/>
      <c r="D111" s="377"/>
      <c r="E111" s="377"/>
      <c r="F111" s="377"/>
      <c r="G111" s="377"/>
      <c r="H111" s="377"/>
      <c r="I111" s="377"/>
      <c r="J111" s="377"/>
      <c r="K111" s="377"/>
      <c r="L111" s="377"/>
      <c r="M111" s="377"/>
      <c r="N111" s="377"/>
      <c r="O111" s="377"/>
      <c r="P111" s="377"/>
      <c r="Q111" s="377"/>
      <c r="R111" s="377"/>
      <c r="S111" s="377"/>
      <c r="T111" s="377"/>
      <c r="U111" s="377"/>
      <c r="V111" s="377"/>
      <c r="W111" s="377"/>
      <c r="X111" s="377"/>
      <c r="Y111" s="377"/>
      <c r="Z111" s="377"/>
      <c r="AA111" s="374"/>
    </row>
    <row r="112">
      <c r="A112" s="377"/>
      <c r="B112" s="377"/>
      <c r="C112" s="377"/>
      <c r="D112" s="377"/>
      <c r="E112" s="377"/>
      <c r="F112" s="377"/>
      <c r="G112" s="377"/>
      <c r="H112" s="377"/>
      <c r="I112" s="377"/>
      <c r="J112" s="377"/>
      <c r="K112" s="377"/>
      <c r="L112" s="377"/>
      <c r="M112" s="377"/>
      <c r="N112" s="377"/>
      <c r="O112" s="377"/>
      <c r="P112" s="377"/>
      <c r="Q112" s="377"/>
      <c r="R112" s="377"/>
      <c r="S112" s="377"/>
      <c r="T112" s="377"/>
      <c r="U112" s="377"/>
      <c r="V112" s="377"/>
      <c r="W112" s="377"/>
      <c r="X112" s="377"/>
      <c r="Y112" s="377"/>
      <c r="Z112" s="377"/>
      <c r="AA112" s="374"/>
    </row>
    <row r="113">
      <c r="A113" s="377"/>
      <c r="B113" s="377"/>
      <c r="C113" s="377"/>
      <c r="D113" s="377"/>
      <c r="E113" s="377"/>
      <c r="F113" s="377"/>
      <c r="G113" s="377"/>
      <c r="H113" s="377"/>
      <c r="I113" s="377"/>
      <c r="J113" s="377"/>
      <c r="K113" s="377"/>
      <c r="L113" s="377"/>
      <c r="M113" s="377"/>
      <c r="N113" s="377"/>
      <c r="O113" s="377"/>
      <c r="P113" s="377"/>
      <c r="Q113" s="377"/>
      <c r="R113" s="377"/>
      <c r="S113" s="377"/>
      <c r="T113" s="377"/>
      <c r="U113" s="377"/>
      <c r="V113" s="377"/>
      <c r="W113" s="377"/>
      <c r="X113" s="377"/>
      <c r="Y113" s="377"/>
      <c r="Z113" s="377"/>
      <c r="AA113" s="374"/>
    </row>
    <row r="114">
      <c r="A114" s="377"/>
      <c r="B114" s="377"/>
      <c r="C114" s="377"/>
      <c r="D114" s="377"/>
      <c r="E114" s="377"/>
      <c r="F114" s="377"/>
      <c r="G114" s="377"/>
      <c r="H114" s="377"/>
      <c r="I114" s="377"/>
      <c r="J114" s="377"/>
      <c r="K114" s="377"/>
      <c r="L114" s="377"/>
      <c r="M114" s="377"/>
      <c r="N114" s="377"/>
      <c r="O114" s="377"/>
      <c r="P114" s="377"/>
      <c r="Q114" s="377"/>
      <c r="R114" s="377"/>
      <c r="S114" s="377"/>
      <c r="T114" s="377"/>
      <c r="U114" s="377"/>
      <c r="V114" s="377"/>
      <c r="W114" s="377"/>
      <c r="X114" s="377"/>
      <c r="Y114" s="377"/>
      <c r="Z114" s="377"/>
      <c r="AA114" s="374"/>
    </row>
    <row r="115">
      <c r="A115" s="377"/>
      <c r="B115" s="377"/>
      <c r="C115" s="377"/>
      <c r="D115" s="377"/>
      <c r="E115" s="377"/>
      <c r="F115" s="377"/>
      <c r="G115" s="377"/>
      <c r="H115" s="377"/>
      <c r="I115" s="377"/>
      <c r="J115" s="377"/>
      <c r="K115" s="377"/>
      <c r="L115" s="377"/>
      <c r="M115" s="377"/>
      <c r="N115" s="377"/>
      <c r="O115" s="377"/>
      <c r="P115" s="377"/>
      <c r="Q115" s="377"/>
      <c r="R115" s="377"/>
      <c r="S115" s="377"/>
      <c r="T115" s="377"/>
      <c r="U115" s="377"/>
      <c r="V115" s="377"/>
      <c r="W115" s="377"/>
      <c r="X115" s="377"/>
      <c r="Y115" s="377"/>
      <c r="Z115" s="377"/>
      <c r="AA115" s="374"/>
    </row>
    <row r="116">
      <c r="A116" s="377"/>
      <c r="B116" s="377"/>
      <c r="C116" s="377"/>
      <c r="D116" s="377"/>
      <c r="E116" s="377"/>
      <c r="F116" s="377"/>
      <c r="G116" s="377"/>
      <c r="H116" s="377"/>
      <c r="I116" s="377"/>
      <c r="J116" s="377"/>
      <c r="K116" s="377"/>
      <c r="L116" s="377"/>
      <c r="M116" s="377"/>
      <c r="N116" s="377"/>
      <c r="O116" s="377"/>
      <c r="P116" s="377"/>
      <c r="Q116" s="377"/>
      <c r="R116" s="377"/>
      <c r="S116" s="377"/>
      <c r="T116" s="377"/>
      <c r="U116" s="377"/>
      <c r="V116" s="377"/>
      <c r="W116" s="377"/>
      <c r="X116" s="377"/>
      <c r="Y116" s="377"/>
      <c r="Z116" s="377"/>
      <c r="AA116" s="374"/>
    </row>
    <row r="117">
      <c r="A117" s="377"/>
      <c r="B117" s="377"/>
      <c r="C117" s="377"/>
      <c r="D117" s="377"/>
      <c r="E117" s="377"/>
      <c r="F117" s="377"/>
      <c r="G117" s="377"/>
      <c r="H117" s="377"/>
      <c r="I117" s="377"/>
      <c r="J117" s="377"/>
      <c r="K117" s="377"/>
      <c r="L117" s="377"/>
      <c r="M117" s="377"/>
      <c r="N117" s="377"/>
      <c r="O117" s="377"/>
      <c r="P117" s="377"/>
      <c r="Q117" s="377"/>
      <c r="R117" s="377"/>
      <c r="S117" s="377"/>
      <c r="T117" s="377"/>
      <c r="U117" s="377"/>
      <c r="V117" s="377"/>
      <c r="W117" s="377"/>
      <c r="X117" s="377"/>
      <c r="Y117" s="377"/>
      <c r="Z117" s="377"/>
      <c r="AA117" s="374"/>
    </row>
    <row r="118">
      <c r="A118" s="377"/>
      <c r="B118" s="377"/>
      <c r="C118" s="377"/>
      <c r="D118" s="377"/>
      <c r="E118" s="377"/>
      <c r="F118" s="377"/>
      <c r="G118" s="377"/>
      <c r="H118" s="377"/>
      <c r="I118" s="377"/>
      <c r="J118" s="377"/>
      <c r="K118" s="377"/>
      <c r="L118" s="377"/>
      <c r="M118" s="377"/>
      <c r="N118" s="377"/>
      <c r="O118" s="377"/>
      <c r="P118" s="377"/>
      <c r="Q118" s="377"/>
      <c r="R118" s="377"/>
      <c r="S118" s="377"/>
      <c r="T118" s="377"/>
      <c r="U118" s="377"/>
      <c r="V118" s="377"/>
      <c r="W118" s="377"/>
      <c r="X118" s="377"/>
      <c r="Y118" s="377"/>
      <c r="Z118" s="377"/>
      <c r="AA118" s="374"/>
    </row>
    <row r="119">
      <c r="A119" s="377"/>
      <c r="B119" s="377"/>
      <c r="C119" s="377"/>
      <c r="D119" s="377"/>
      <c r="E119" s="377"/>
      <c r="F119" s="377"/>
      <c r="G119" s="377"/>
      <c r="H119" s="377"/>
      <c r="I119" s="377"/>
      <c r="J119" s="377"/>
      <c r="K119" s="377"/>
      <c r="L119" s="377"/>
      <c r="M119" s="377"/>
      <c r="N119" s="377"/>
      <c r="O119" s="377"/>
      <c r="P119" s="377"/>
      <c r="Q119" s="377"/>
      <c r="R119" s="377"/>
      <c r="S119" s="377"/>
      <c r="T119" s="377"/>
      <c r="U119" s="377"/>
      <c r="V119" s="377"/>
      <c r="W119" s="377"/>
      <c r="X119" s="377"/>
      <c r="Y119" s="377"/>
      <c r="Z119" s="377"/>
      <c r="AA119" s="374"/>
    </row>
    <row r="120">
      <c r="A120" s="377"/>
      <c r="B120" s="377"/>
      <c r="C120" s="377"/>
      <c r="D120" s="377"/>
      <c r="E120" s="377"/>
      <c r="F120" s="377"/>
      <c r="G120" s="377"/>
      <c r="H120" s="377"/>
      <c r="I120" s="377"/>
      <c r="J120" s="377"/>
      <c r="K120" s="377"/>
      <c r="L120" s="377"/>
      <c r="M120" s="377"/>
      <c r="N120" s="377"/>
      <c r="O120" s="377"/>
      <c r="P120" s="377"/>
      <c r="Q120" s="377"/>
      <c r="R120" s="377"/>
      <c r="S120" s="377"/>
      <c r="T120" s="377"/>
      <c r="U120" s="377"/>
      <c r="V120" s="377"/>
      <c r="W120" s="377"/>
      <c r="X120" s="377"/>
      <c r="Y120" s="377"/>
      <c r="Z120" s="377"/>
      <c r="AA120" s="374"/>
    </row>
    <row r="121">
      <c r="A121" s="377"/>
      <c r="B121" s="377"/>
      <c r="C121" s="377"/>
      <c r="D121" s="377"/>
      <c r="E121" s="377"/>
      <c r="F121" s="377"/>
      <c r="G121" s="377"/>
      <c r="H121" s="377"/>
      <c r="I121" s="377"/>
      <c r="J121" s="377"/>
      <c r="K121" s="377"/>
      <c r="L121" s="377"/>
      <c r="M121" s="377"/>
      <c r="N121" s="377"/>
      <c r="O121" s="377"/>
      <c r="P121" s="377"/>
      <c r="Q121" s="377"/>
      <c r="R121" s="377"/>
      <c r="S121" s="377"/>
      <c r="T121" s="377"/>
      <c r="U121" s="377"/>
      <c r="V121" s="377"/>
      <c r="W121" s="377"/>
      <c r="X121" s="377"/>
      <c r="Y121" s="377"/>
      <c r="Z121" s="377"/>
      <c r="AA121" s="374"/>
    </row>
    <row r="122">
      <c r="A122" s="377"/>
      <c r="B122" s="377"/>
      <c r="C122" s="377"/>
      <c r="D122" s="377"/>
      <c r="E122" s="377"/>
      <c r="F122" s="377"/>
      <c r="G122" s="377"/>
      <c r="H122" s="377"/>
      <c r="I122" s="377"/>
      <c r="J122" s="377"/>
      <c r="K122" s="377"/>
      <c r="L122" s="377"/>
      <c r="M122" s="377"/>
      <c r="N122" s="377"/>
      <c r="O122" s="377"/>
      <c r="P122" s="377"/>
      <c r="Q122" s="377"/>
      <c r="R122" s="377"/>
      <c r="S122" s="377"/>
      <c r="T122" s="377"/>
      <c r="U122" s="377"/>
      <c r="V122" s="377"/>
      <c r="W122" s="377"/>
      <c r="X122" s="377"/>
      <c r="Y122" s="377"/>
      <c r="Z122" s="377"/>
      <c r="AA122" s="374"/>
    </row>
    <row r="123">
      <c r="A123" s="377"/>
      <c r="B123" s="377"/>
      <c r="C123" s="377"/>
      <c r="D123" s="377"/>
      <c r="E123" s="377"/>
      <c r="F123" s="377"/>
      <c r="G123" s="377"/>
      <c r="H123" s="377"/>
      <c r="I123" s="377"/>
      <c r="J123" s="377"/>
      <c r="K123" s="377"/>
      <c r="L123" s="377"/>
      <c r="M123" s="377"/>
      <c r="N123" s="377"/>
      <c r="O123" s="377"/>
      <c r="P123" s="377"/>
      <c r="Q123" s="377"/>
      <c r="R123" s="377"/>
      <c r="S123" s="377"/>
      <c r="T123" s="377"/>
      <c r="U123" s="377"/>
      <c r="V123" s="377"/>
      <c r="W123" s="377"/>
      <c r="X123" s="377"/>
      <c r="Y123" s="377"/>
      <c r="Z123" s="377"/>
      <c r="AA123" s="374"/>
    </row>
    <row r="124">
      <c r="A124" s="377"/>
      <c r="B124" s="377"/>
      <c r="C124" s="377"/>
      <c r="D124" s="377"/>
      <c r="E124" s="377"/>
      <c r="F124" s="377"/>
      <c r="G124" s="377"/>
      <c r="H124" s="377"/>
      <c r="I124" s="377"/>
      <c r="J124" s="377"/>
      <c r="K124" s="377"/>
      <c r="L124" s="377"/>
      <c r="M124" s="377"/>
      <c r="N124" s="377"/>
      <c r="O124" s="377"/>
      <c r="P124" s="377"/>
      <c r="Q124" s="377"/>
      <c r="R124" s="377"/>
      <c r="S124" s="377"/>
      <c r="T124" s="377"/>
      <c r="U124" s="377"/>
      <c r="V124" s="377"/>
      <c r="W124" s="377"/>
      <c r="X124" s="377"/>
      <c r="Y124" s="377"/>
      <c r="Z124" s="377"/>
      <c r="AA124" s="374"/>
    </row>
    <row r="125">
      <c r="A125" s="377"/>
      <c r="B125" s="377"/>
      <c r="C125" s="377"/>
      <c r="D125" s="377"/>
      <c r="E125" s="377"/>
      <c r="F125" s="377"/>
      <c r="G125" s="377"/>
      <c r="H125" s="377"/>
      <c r="I125" s="377"/>
      <c r="J125" s="377"/>
      <c r="K125" s="377"/>
      <c r="L125" s="377"/>
      <c r="M125" s="377"/>
      <c r="N125" s="377"/>
      <c r="O125" s="377"/>
      <c r="P125" s="377"/>
      <c r="Q125" s="377"/>
      <c r="R125" s="377"/>
      <c r="S125" s="377"/>
      <c r="T125" s="377"/>
      <c r="U125" s="377"/>
      <c r="V125" s="377"/>
      <c r="W125" s="377"/>
      <c r="X125" s="377"/>
      <c r="Y125" s="377"/>
      <c r="Z125" s="377"/>
      <c r="AA125" s="374"/>
    </row>
    <row r="126">
      <c r="A126" s="377"/>
      <c r="B126" s="377"/>
      <c r="C126" s="377"/>
      <c r="D126" s="377"/>
      <c r="E126" s="377"/>
      <c r="F126" s="377"/>
      <c r="G126" s="377"/>
      <c r="H126" s="377"/>
      <c r="I126" s="377"/>
      <c r="J126" s="377"/>
      <c r="K126" s="377"/>
      <c r="L126" s="377"/>
      <c r="M126" s="377"/>
      <c r="N126" s="377"/>
      <c r="O126" s="377"/>
      <c r="P126" s="377"/>
      <c r="Q126" s="377"/>
      <c r="R126" s="377"/>
      <c r="S126" s="377"/>
      <c r="T126" s="377"/>
      <c r="U126" s="377"/>
      <c r="V126" s="377"/>
      <c r="W126" s="377"/>
      <c r="X126" s="377"/>
      <c r="Y126" s="377"/>
      <c r="Z126" s="377"/>
      <c r="AA126" s="374"/>
    </row>
    <row r="127">
      <c r="A127" s="377"/>
      <c r="B127" s="377"/>
      <c r="C127" s="377"/>
      <c r="D127" s="377"/>
      <c r="E127" s="377"/>
      <c r="F127" s="377"/>
      <c r="G127" s="377"/>
      <c r="H127" s="377"/>
      <c r="I127" s="377"/>
      <c r="J127" s="377"/>
      <c r="K127" s="377"/>
      <c r="L127" s="377"/>
      <c r="M127" s="377"/>
      <c r="N127" s="377"/>
      <c r="O127" s="377"/>
      <c r="P127" s="377"/>
      <c r="Q127" s="377"/>
      <c r="R127" s="377"/>
      <c r="S127" s="377"/>
      <c r="T127" s="377"/>
      <c r="U127" s="377"/>
      <c r="V127" s="377"/>
      <c r="W127" s="377"/>
      <c r="X127" s="377"/>
      <c r="Y127" s="377"/>
      <c r="Z127" s="377"/>
      <c r="AA127" s="374"/>
    </row>
    <row r="128">
      <c r="A128" s="377"/>
      <c r="B128" s="377"/>
      <c r="C128" s="377"/>
      <c r="D128" s="377"/>
      <c r="E128" s="377"/>
      <c r="F128" s="377"/>
      <c r="G128" s="377"/>
      <c r="H128" s="377"/>
      <c r="I128" s="377"/>
      <c r="J128" s="377"/>
      <c r="K128" s="377"/>
      <c r="L128" s="377"/>
      <c r="M128" s="377"/>
      <c r="N128" s="377"/>
      <c r="O128" s="377"/>
      <c r="P128" s="377"/>
      <c r="Q128" s="377"/>
      <c r="R128" s="377"/>
      <c r="S128" s="377"/>
      <c r="T128" s="377"/>
      <c r="U128" s="377"/>
      <c r="V128" s="377"/>
      <c r="W128" s="377"/>
      <c r="X128" s="377"/>
      <c r="Y128" s="377"/>
      <c r="Z128" s="377"/>
      <c r="AA128" s="374"/>
    </row>
    <row r="129">
      <c r="A129" s="377"/>
      <c r="B129" s="377"/>
      <c r="C129" s="377"/>
      <c r="D129" s="377"/>
      <c r="E129" s="377"/>
      <c r="F129" s="377"/>
      <c r="G129" s="377"/>
      <c r="H129" s="377"/>
      <c r="I129" s="377"/>
      <c r="J129" s="377"/>
      <c r="K129" s="377"/>
      <c r="L129" s="377"/>
      <c r="M129" s="377"/>
      <c r="N129" s="377"/>
      <c r="O129" s="377"/>
      <c r="P129" s="377"/>
      <c r="Q129" s="377"/>
      <c r="R129" s="377"/>
      <c r="S129" s="377"/>
      <c r="T129" s="377"/>
      <c r="U129" s="377"/>
      <c r="V129" s="377"/>
      <c r="W129" s="377"/>
      <c r="X129" s="377"/>
      <c r="Y129" s="377"/>
      <c r="Z129" s="377"/>
      <c r="AA129" s="374"/>
    </row>
    <row r="130">
      <c r="A130" s="377"/>
      <c r="B130" s="377"/>
      <c r="C130" s="377"/>
      <c r="D130" s="377"/>
      <c r="E130" s="377"/>
      <c r="F130" s="377"/>
      <c r="G130" s="377"/>
      <c r="H130" s="377"/>
      <c r="I130" s="377"/>
      <c r="J130" s="377"/>
      <c r="K130" s="377"/>
      <c r="L130" s="377"/>
      <c r="M130" s="377"/>
      <c r="N130" s="377"/>
      <c r="O130" s="377"/>
      <c r="P130" s="377"/>
      <c r="Q130" s="377"/>
      <c r="R130" s="377"/>
      <c r="S130" s="377"/>
      <c r="T130" s="377"/>
      <c r="U130" s="377"/>
      <c r="V130" s="377"/>
      <c r="W130" s="377"/>
      <c r="X130" s="377"/>
      <c r="Y130" s="377"/>
      <c r="Z130" s="377"/>
      <c r="AA130" s="374"/>
    </row>
    <row r="131">
      <c r="A131" s="377"/>
      <c r="B131" s="377"/>
      <c r="C131" s="377"/>
      <c r="D131" s="377"/>
      <c r="E131" s="377"/>
      <c r="F131" s="377"/>
      <c r="G131" s="377"/>
      <c r="H131" s="377"/>
      <c r="I131" s="377"/>
      <c r="J131" s="377"/>
      <c r="K131" s="377"/>
      <c r="L131" s="377"/>
      <c r="M131" s="377"/>
      <c r="N131" s="377"/>
      <c r="O131" s="377"/>
      <c r="P131" s="377"/>
      <c r="Q131" s="377"/>
      <c r="R131" s="377"/>
      <c r="S131" s="377"/>
      <c r="T131" s="377"/>
      <c r="U131" s="377"/>
      <c r="V131" s="377"/>
      <c r="W131" s="377"/>
      <c r="X131" s="377"/>
      <c r="Y131" s="377"/>
      <c r="Z131" s="377"/>
      <c r="AA131" s="374"/>
    </row>
    <row r="132">
      <c r="A132" s="377"/>
      <c r="B132" s="377"/>
      <c r="C132" s="377"/>
      <c r="D132" s="377"/>
      <c r="E132" s="377"/>
      <c r="F132" s="377"/>
      <c r="G132" s="377"/>
      <c r="H132" s="377"/>
      <c r="I132" s="377"/>
      <c r="J132" s="377"/>
      <c r="K132" s="377"/>
      <c r="L132" s="377"/>
      <c r="M132" s="377"/>
      <c r="N132" s="377"/>
      <c r="O132" s="377"/>
      <c r="P132" s="377"/>
      <c r="Q132" s="377"/>
      <c r="R132" s="377"/>
      <c r="S132" s="377"/>
      <c r="T132" s="377"/>
      <c r="U132" s="377"/>
      <c r="V132" s="377"/>
      <c r="W132" s="377"/>
      <c r="X132" s="377"/>
      <c r="Y132" s="377"/>
      <c r="Z132" s="377"/>
      <c r="AA132" s="374"/>
    </row>
    <row r="133">
      <c r="A133" s="377"/>
      <c r="B133" s="377"/>
      <c r="C133" s="377"/>
      <c r="D133" s="377"/>
      <c r="E133" s="377"/>
      <c r="F133" s="377"/>
      <c r="G133" s="377"/>
      <c r="H133" s="377"/>
      <c r="I133" s="377"/>
      <c r="J133" s="377"/>
      <c r="K133" s="377"/>
      <c r="L133" s="377"/>
      <c r="M133" s="377"/>
      <c r="N133" s="377"/>
      <c r="O133" s="377"/>
      <c r="P133" s="377"/>
      <c r="Q133" s="377"/>
      <c r="R133" s="377"/>
      <c r="S133" s="377"/>
      <c r="T133" s="377"/>
      <c r="U133" s="377"/>
      <c r="V133" s="377"/>
      <c r="W133" s="377"/>
      <c r="X133" s="377"/>
      <c r="Y133" s="377"/>
      <c r="Z133" s="377"/>
      <c r="AA133" s="374"/>
    </row>
    <row r="134">
      <c r="A134" s="377"/>
      <c r="B134" s="377"/>
      <c r="C134" s="377"/>
      <c r="D134" s="377"/>
      <c r="E134" s="377"/>
      <c r="F134" s="377"/>
      <c r="G134" s="377"/>
      <c r="H134" s="377"/>
      <c r="I134" s="377"/>
      <c r="J134" s="377"/>
      <c r="K134" s="377"/>
      <c r="L134" s="377"/>
      <c r="M134" s="377"/>
      <c r="N134" s="377"/>
      <c r="O134" s="377"/>
      <c r="P134" s="377"/>
      <c r="Q134" s="377"/>
      <c r="R134" s="377"/>
      <c r="S134" s="377"/>
      <c r="T134" s="377"/>
      <c r="U134" s="377"/>
      <c r="V134" s="377"/>
      <c r="W134" s="377"/>
      <c r="X134" s="377"/>
      <c r="Y134" s="377"/>
      <c r="Z134" s="377"/>
      <c r="AA134" s="374"/>
    </row>
    <row r="135">
      <c r="A135" s="377"/>
      <c r="B135" s="377"/>
      <c r="C135" s="377"/>
      <c r="D135" s="377"/>
      <c r="E135" s="377"/>
      <c r="F135" s="377"/>
      <c r="G135" s="377"/>
      <c r="H135" s="377"/>
      <c r="I135" s="377"/>
      <c r="J135" s="377"/>
      <c r="K135" s="377"/>
      <c r="L135" s="377"/>
      <c r="M135" s="377"/>
      <c r="N135" s="377"/>
      <c r="O135" s="377"/>
      <c r="P135" s="377"/>
      <c r="Q135" s="377"/>
      <c r="R135" s="377"/>
      <c r="S135" s="377"/>
      <c r="T135" s="377"/>
      <c r="U135" s="377"/>
      <c r="V135" s="377"/>
      <c r="W135" s="377"/>
      <c r="X135" s="377"/>
      <c r="Y135" s="377"/>
      <c r="Z135" s="377"/>
      <c r="AA135" s="374"/>
    </row>
    <row r="136">
      <c r="A136" s="377"/>
      <c r="B136" s="377"/>
      <c r="C136" s="377"/>
      <c r="D136" s="377"/>
      <c r="E136" s="377"/>
      <c r="F136" s="377"/>
      <c r="G136" s="377"/>
      <c r="H136" s="377"/>
      <c r="I136" s="377"/>
      <c r="J136" s="377"/>
      <c r="K136" s="377"/>
      <c r="L136" s="377"/>
      <c r="M136" s="377"/>
      <c r="N136" s="377"/>
      <c r="O136" s="377"/>
      <c r="P136" s="377"/>
      <c r="Q136" s="377"/>
      <c r="R136" s="377"/>
      <c r="S136" s="377"/>
      <c r="T136" s="377"/>
      <c r="U136" s="377"/>
      <c r="V136" s="377"/>
      <c r="W136" s="377"/>
      <c r="X136" s="377"/>
      <c r="Y136" s="377"/>
      <c r="Z136" s="377"/>
      <c r="AA136" s="374"/>
    </row>
    <row r="137">
      <c r="A137" s="377"/>
      <c r="B137" s="377"/>
      <c r="C137" s="377"/>
      <c r="D137" s="377"/>
      <c r="E137" s="377"/>
      <c r="F137" s="377"/>
      <c r="G137" s="377"/>
      <c r="H137" s="377"/>
      <c r="I137" s="377"/>
      <c r="J137" s="377"/>
      <c r="K137" s="377"/>
      <c r="L137" s="377"/>
      <c r="M137" s="377"/>
      <c r="N137" s="377"/>
      <c r="O137" s="377"/>
      <c r="P137" s="377"/>
      <c r="Q137" s="377"/>
      <c r="R137" s="377"/>
      <c r="S137" s="377"/>
      <c r="T137" s="377"/>
      <c r="U137" s="377"/>
      <c r="V137" s="377"/>
      <c r="W137" s="377"/>
      <c r="X137" s="377"/>
      <c r="Y137" s="377"/>
      <c r="Z137" s="377"/>
      <c r="AA137" s="374"/>
    </row>
    <row r="138">
      <c r="A138" s="377"/>
      <c r="B138" s="377"/>
      <c r="C138" s="377"/>
      <c r="D138" s="377"/>
      <c r="E138" s="377"/>
      <c r="F138" s="377"/>
      <c r="G138" s="377"/>
      <c r="H138" s="377"/>
      <c r="I138" s="377"/>
      <c r="J138" s="377"/>
      <c r="K138" s="377"/>
      <c r="L138" s="377"/>
      <c r="M138" s="377"/>
      <c r="N138" s="377"/>
      <c r="O138" s="377"/>
      <c r="P138" s="377"/>
      <c r="Q138" s="377"/>
      <c r="R138" s="377"/>
      <c r="S138" s="377"/>
      <c r="T138" s="377"/>
      <c r="U138" s="377"/>
      <c r="V138" s="377"/>
      <c r="W138" s="377"/>
      <c r="X138" s="377"/>
      <c r="Y138" s="377"/>
      <c r="Z138" s="377"/>
      <c r="AA138" s="374"/>
    </row>
    <row r="139">
      <c r="A139" s="377"/>
      <c r="B139" s="377"/>
      <c r="C139" s="377"/>
      <c r="D139" s="377"/>
      <c r="E139" s="377"/>
      <c r="F139" s="377"/>
      <c r="G139" s="377"/>
      <c r="H139" s="377"/>
      <c r="I139" s="377"/>
      <c r="J139" s="377"/>
      <c r="K139" s="377"/>
      <c r="L139" s="377"/>
      <c r="M139" s="377"/>
      <c r="N139" s="377"/>
      <c r="O139" s="377"/>
      <c r="P139" s="377"/>
      <c r="Q139" s="377"/>
      <c r="R139" s="377"/>
      <c r="S139" s="377"/>
      <c r="T139" s="377"/>
      <c r="U139" s="377"/>
      <c r="V139" s="377"/>
      <c r="W139" s="377"/>
      <c r="X139" s="377"/>
      <c r="Y139" s="377"/>
      <c r="Z139" s="377"/>
      <c r="AA139" s="374"/>
    </row>
    <row r="140">
      <c r="A140" s="377"/>
      <c r="B140" s="377"/>
      <c r="C140" s="377"/>
      <c r="D140" s="377"/>
      <c r="E140" s="377"/>
      <c r="F140" s="377"/>
      <c r="G140" s="377"/>
      <c r="H140" s="377"/>
      <c r="I140" s="377"/>
      <c r="J140" s="377"/>
      <c r="K140" s="377"/>
      <c r="L140" s="377"/>
      <c r="M140" s="377"/>
      <c r="N140" s="377"/>
      <c r="O140" s="377"/>
      <c r="P140" s="377"/>
      <c r="Q140" s="377"/>
      <c r="R140" s="377"/>
      <c r="S140" s="377"/>
      <c r="T140" s="377"/>
      <c r="U140" s="377"/>
      <c r="V140" s="377"/>
      <c r="W140" s="377"/>
      <c r="X140" s="377"/>
      <c r="Y140" s="377"/>
      <c r="Z140" s="377"/>
      <c r="AA140" s="374"/>
    </row>
    <row r="141">
      <c r="A141" s="377"/>
      <c r="B141" s="377"/>
      <c r="C141" s="377"/>
      <c r="D141" s="377"/>
      <c r="E141" s="377"/>
      <c r="F141" s="377"/>
      <c r="G141" s="377"/>
      <c r="H141" s="377"/>
      <c r="I141" s="377"/>
      <c r="J141" s="377"/>
      <c r="K141" s="377"/>
      <c r="L141" s="377"/>
      <c r="M141" s="377"/>
      <c r="N141" s="377"/>
      <c r="O141" s="377"/>
      <c r="P141" s="377"/>
      <c r="Q141" s="377"/>
      <c r="R141" s="377"/>
      <c r="S141" s="377"/>
      <c r="T141" s="377"/>
      <c r="U141" s="377"/>
      <c r="V141" s="377"/>
      <c r="W141" s="377"/>
      <c r="X141" s="377"/>
      <c r="Y141" s="377"/>
      <c r="Z141" s="377"/>
      <c r="AA141" s="374"/>
    </row>
    <row r="142">
      <c r="A142" s="377"/>
      <c r="B142" s="377"/>
      <c r="C142" s="377"/>
      <c r="D142" s="377"/>
      <c r="E142" s="377"/>
      <c r="F142" s="377"/>
      <c r="G142" s="377"/>
      <c r="H142" s="377"/>
      <c r="I142" s="377"/>
      <c r="J142" s="377"/>
      <c r="K142" s="377"/>
      <c r="L142" s="377"/>
      <c r="M142" s="377"/>
      <c r="N142" s="377"/>
      <c r="O142" s="377"/>
      <c r="P142" s="377"/>
      <c r="Q142" s="377"/>
      <c r="R142" s="377"/>
      <c r="S142" s="377"/>
      <c r="T142" s="377"/>
      <c r="U142" s="377"/>
      <c r="V142" s="377"/>
      <c r="W142" s="377"/>
      <c r="X142" s="377"/>
      <c r="Y142" s="377"/>
      <c r="Z142" s="377"/>
      <c r="AA142" s="374"/>
    </row>
    <row r="143">
      <c r="A143" s="377"/>
      <c r="B143" s="377"/>
      <c r="C143" s="377"/>
      <c r="D143" s="377"/>
      <c r="E143" s="377"/>
      <c r="F143" s="377"/>
      <c r="G143" s="377"/>
      <c r="H143" s="377"/>
      <c r="I143" s="377"/>
      <c r="J143" s="377"/>
      <c r="K143" s="377"/>
      <c r="L143" s="377"/>
      <c r="M143" s="377"/>
      <c r="N143" s="377"/>
      <c r="O143" s="377"/>
      <c r="P143" s="377"/>
      <c r="Q143" s="377"/>
      <c r="R143" s="377"/>
      <c r="S143" s="377"/>
      <c r="T143" s="377"/>
      <c r="U143" s="377"/>
      <c r="V143" s="377"/>
      <c r="W143" s="377"/>
      <c r="X143" s="377"/>
      <c r="Y143" s="377"/>
      <c r="Z143" s="377"/>
      <c r="AA143" s="374"/>
    </row>
    <row r="144">
      <c r="A144" s="377"/>
      <c r="B144" s="377"/>
      <c r="C144" s="377"/>
      <c r="D144" s="377"/>
      <c r="E144" s="377"/>
      <c r="F144" s="377"/>
      <c r="G144" s="377"/>
      <c r="H144" s="377"/>
      <c r="I144" s="377"/>
      <c r="J144" s="377"/>
      <c r="K144" s="377"/>
      <c r="L144" s="377"/>
      <c r="M144" s="377"/>
      <c r="N144" s="377"/>
      <c r="O144" s="377"/>
      <c r="P144" s="377"/>
      <c r="Q144" s="377"/>
      <c r="R144" s="377"/>
      <c r="S144" s="377"/>
      <c r="T144" s="377"/>
      <c r="U144" s="377"/>
      <c r="V144" s="377"/>
      <c r="W144" s="377"/>
      <c r="X144" s="377"/>
      <c r="Y144" s="377"/>
      <c r="Z144" s="377"/>
      <c r="AA144" s="374"/>
    </row>
    <row r="145">
      <c r="A145" s="377"/>
      <c r="B145" s="377"/>
      <c r="C145" s="377"/>
      <c r="D145" s="377"/>
      <c r="E145" s="377"/>
      <c r="F145" s="377"/>
      <c r="G145" s="377"/>
      <c r="H145" s="377"/>
      <c r="I145" s="377"/>
      <c r="J145" s="377"/>
      <c r="K145" s="377"/>
      <c r="L145" s="377"/>
      <c r="M145" s="377"/>
      <c r="N145" s="377"/>
      <c r="O145" s="377"/>
      <c r="P145" s="377"/>
      <c r="Q145" s="377"/>
      <c r="R145" s="377"/>
      <c r="S145" s="377"/>
      <c r="T145" s="377"/>
      <c r="U145" s="377"/>
      <c r="V145" s="377"/>
      <c r="W145" s="377"/>
      <c r="X145" s="377"/>
      <c r="Y145" s="377"/>
      <c r="Z145" s="377"/>
      <c r="AA145" s="374"/>
    </row>
    <row r="146">
      <c r="A146" s="377"/>
      <c r="B146" s="377"/>
      <c r="C146" s="377"/>
      <c r="D146" s="377"/>
      <c r="E146" s="377"/>
      <c r="F146" s="377"/>
      <c r="G146" s="377"/>
      <c r="H146" s="377"/>
      <c r="I146" s="377"/>
      <c r="J146" s="377"/>
      <c r="K146" s="377"/>
      <c r="L146" s="377"/>
      <c r="M146" s="377"/>
      <c r="N146" s="377"/>
      <c r="O146" s="377"/>
      <c r="P146" s="377"/>
      <c r="Q146" s="377"/>
      <c r="R146" s="377"/>
      <c r="S146" s="377"/>
      <c r="T146" s="377"/>
      <c r="U146" s="377"/>
      <c r="V146" s="377"/>
      <c r="W146" s="377"/>
      <c r="X146" s="377"/>
      <c r="Y146" s="377"/>
      <c r="Z146" s="377"/>
      <c r="AA146" s="374"/>
    </row>
    <row r="147">
      <c r="A147" s="377"/>
      <c r="B147" s="377"/>
      <c r="C147" s="377"/>
      <c r="D147" s="377"/>
      <c r="E147" s="377"/>
      <c r="F147" s="377"/>
      <c r="G147" s="377"/>
      <c r="H147" s="377"/>
      <c r="I147" s="377"/>
      <c r="J147" s="377"/>
      <c r="K147" s="377"/>
      <c r="L147" s="377"/>
      <c r="M147" s="377"/>
      <c r="N147" s="377"/>
      <c r="O147" s="377"/>
      <c r="P147" s="377"/>
      <c r="Q147" s="377"/>
      <c r="R147" s="377"/>
      <c r="S147" s="377"/>
      <c r="T147" s="377"/>
      <c r="U147" s="377"/>
      <c r="V147" s="377"/>
      <c r="W147" s="377"/>
      <c r="X147" s="377"/>
      <c r="Y147" s="377"/>
      <c r="Z147" s="377"/>
      <c r="AA147" s="374"/>
    </row>
    <row r="148">
      <c r="A148" s="377"/>
      <c r="B148" s="377"/>
      <c r="C148" s="377"/>
      <c r="D148" s="377"/>
      <c r="E148" s="377"/>
      <c r="F148" s="377"/>
      <c r="G148" s="377"/>
      <c r="H148" s="377"/>
      <c r="I148" s="377"/>
      <c r="J148" s="377"/>
      <c r="K148" s="377"/>
      <c r="L148" s="377"/>
      <c r="M148" s="377"/>
      <c r="N148" s="377"/>
      <c r="O148" s="377"/>
      <c r="P148" s="377"/>
      <c r="Q148" s="377"/>
      <c r="R148" s="377"/>
      <c r="S148" s="377"/>
      <c r="T148" s="377"/>
      <c r="U148" s="377"/>
      <c r="V148" s="377"/>
      <c r="W148" s="377"/>
      <c r="X148" s="377"/>
      <c r="Y148" s="377"/>
      <c r="Z148" s="377"/>
      <c r="AA148" s="374"/>
    </row>
    <row r="149">
      <c r="A149" s="377"/>
      <c r="B149" s="377"/>
      <c r="C149" s="377"/>
      <c r="D149" s="377"/>
      <c r="E149" s="377"/>
      <c r="F149" s="377"/>
      <c r="G149" s="377"/>
      <c r="H149" s="377"/>
      <c r="I149" s="377"/>
      <c r="J149" s="377"/>
      <c r="K149" s="377"/>
      <c r="L149" s="377"/>
      <c r="M149" s="377"/>
      <c r="N149" s="377"/>
      <c r="O149" s="377"/>
      <c r="P149" s="377"/>
      <c r="Q149" s="377"/>
      <c r="R149" s="377"/>
      <c r="S149" s="377"/>
      <c r="T149" s="377"/>
      <c r="U149" s="377"/>
      <c r="V149" s="377"/>
      <c r="W149" s="377"/>
      <c r="X149" s="377"/>
      <c r="Y149" s="377"/>
      <c r="Z149" s="377"/>
      <c r="AA149" s="374"/>
    </row>
    <row r="150">
      <c r="A150" s="377"/>
      <c r="B150" s="377"/>
      <c r="C150" s="377"/>
      <c r="D150" s="377"/>
      <c r="E150" s="377"/>
      <c r="F150" s="377"/>
      <c r="G150" s="377"/>
      <c r="H150" s="377"/>
      <c r="I150" s="377"/>
      <c r="J150" s="377"/>
      <c r="K150" s="377"/>
      <c r="L150" s="377"/>
      <c r="M150" s="377"/>
      <c r="N150" s="377"/>
      <c r="O150" s="377"/>
      <c r="P150" s="377"/>
      <c r="Q150" s="377"/>
      <c r="R150" s="377"/>
      <c r="S150" s="377"/>
      <c r="T150" s="377"/>
      <c r="U150" s="377"/>
      <c r="V150" s="377"/>
      <c r="W150" s="377"/>
      <c r="X150" s="377"/>
      <c r="Y150" s="377"/>
      <c r="Z150" s="377"/>
      <c r="AA150" s="374"/>
    </row>
    <row r="151">
      <c r="A151" s="377"/>
      <c r="B151" s="377"/>
      <c r="C151" s="377"/>
      <c r="D151" s="377"/>
      <c r="E151" s="377"/>
      <c r="F151" s="377"/>
      <c r="G151" s="377"/>
      <c r="H151" s="377"/>
      <c r="I151" s="377"/>
      <c r="J151" s="377"/>
      <c r="K151" s="377"/>
      <c r="L151" s="377"/>
      <c r="M151" s="377"/>
      <c r="N151" s="377"/>
      <c r="O151" s="377"/>
      <c r="P151" s="377"/>
      <c r="Q151" s="377"/>
      <c r="R151" s="377"/>
      <c r="S151" s="377"/>
      <c r="T151" s="377"/>
      <c r="U151" s="377"/>
      <c r="V151" s="377"/>
      <c r="W151" s="377"/>
      <c r="X151" s="377"/>
      <c r="Y151" s="377"/>
      <c r="Z151" s="377"/>
      <c r="AA151" s="374"/>
    </row>
    <row r="152">
      <c r="A152" s="377"/>
      <c r="B152" s="377"/>
      <c r="C152" s="377"/>
      <c r="D152" s="377"/>
      <c r="E152" s="377"/>
      <c r="F152" s="377"/>
      <c r="G152" s="377"/>
      <c r="H152" s="377"/>
      <c r="I152" s="377"/>
      <c r="J152" s="377"/>
      <c r="K152" s="377"/>
      <c r="L152" s="377"/>
      <c r="M152" s="377"/>
      <c r="N152" s="377"/>
      <c r="O152" s="377"/>
      <c r="P152" s="377"/>
      <c r="Q152" s="377"/>
      <c r="R152" s="377"/>
      <c r="S152" s="377"/>
      <c r="T152" s="377"/>
      <c r="U152" s="377"/>
      <c r="V152" s="377"/>
      <c r="W152" s="377"/>
      <c r="X152" s="377"/>
      <c r="Y152" s="377"/>
      <c r="Z152" s="377"/>
      <c r="AA152" s="374"/>
    </row>
    <row r="153">
      <c r="A153" s="377"/>
      <c r="B153" s="377"/>
      <c r="C153" s="377"/>
      <c r="D153" s="377"/>
      <c r="E153" s="377"/>
      <c r="F153" s="377"/>
      <c r="G153" s="377"/>
      <c r="H153" s="377"/>
      <c r="I153" s="377"/>
      <c r="J153" s="377"/>
      <c r="K153" s="377"/>
      <c r="L153" s="377"/>
      <c r="M153" s="377"/>
      <c r="N153" s="377"/>
      <c r="O153" s="377"/>
      <c r="P153" s="377"/>
      <c r="Q153" s="377"/>
      <c r="R153" s="377"/>
      <c r="S153" s="377"/>
      <c r="T153" s="377"/>
      <c r="U153" s="377"/>
      <c r="V153" s="377"/>
      <c r="W153" s="377"/>
      <c r="X153" s="377"/>
      <c r="Y153" s="377"/>
      <c r="Z153" s="377"/>
      <c r="AA153" s="374"/>
    </row>
    <row r="154">
      <c r="A154" s="377"/>
      <c r="B154" s="377"/>
      <c r="C154" s="377"/>
      <c r="D154" s="377"/>
      <c r="E154" s="377"/>
      <c r="F154" s="377"/>
      <c r="G154" s="377"/>
      <c r="H154" s="377"/>
      <c r="I154" s="377"/>
      <c r="J154" s="377"/>
      <c r="K154" s="377"/>
      <c r="L154" s="377"/>
      <c r="M154" s="377"/>
      <c r="N154" s="377"/>
      <c r="O154" s="377"/>
      <c r="P154" s="377"/>
      <c r="Q154" s="377"/>
      <c r="R154" s="377"/>
      <c r="S154" s="377"/>
      <c r="T154" s="377"/>
      <c r="U154" s="377"/>
      <c r="V154" s="377"/>
      <c r="W154" s="377"/>
      <c r="X154" s="377"/>
      <c r="Y154" s="377"/>
      <c r="Z154" s="377"/>
      <c r="AA154" s="374"/>
    </row>
    <row r="155">
      <c r="A155" s="377"/>
      <c r="B155" s="377"/>
      <c r="C155" s="377"/>
      <c r="D155" s="377"/>
      <c r="E155" s="377"/>
      <c r="F155" s="377"/>
      <c r="G155" s="377"/>
      <c r="H155" s="377"/>
      <c r="I155" s="377"/>
      <c r="J155" s="377"/>
      <c r="K155" s="377"/>
      <c r="L155" s="377"/>
      <c r="M155" s="377"/>
      <c r="N155" s="377"/>
      <c r="O155" s="377"/>
      <c r="P155" s="377"/>
      <c r="Q155" s="377"/>
      <c r="R155" s="377"/>
      <c r="S155" s="377"/>
      <c r="T155" s="377"/>
      <c r="U155" s="377"/>
      <c r="V155" s="377"/>
      <c r="W155" s="377"/>
      <c r="X155" s="377"/>
      <c r="Y155" s="377"/>
      <c r="Z155" s="377"/>
      <c r="AA155" s="374"/>
    </row>
    <row r="156">
      <c r="A156" s="377"/>
      <c r="B156" s="377"/>
      <c r="C156" s="377"/>
      <c r="D156" s="377"/>
      <c r="E156" s="377"/>
      <c r="F156" s="377"/>
      <c r="G156" s="377"/>
      <c r="H156" s="377"/>
      <c r="I156" s="377"/>
      <c r="J156" s="377"/>
      <c r="K156" s="377"/>
      <c r="L156" s="377"/>
      <c r="M156" s="377"/>
      <c r="N156" s="377"/>
      <c r="O156" s="377"/>
      <c r="P156" s="377"/>
      <c r="Q156" s="377"/>
      <c r="R156" s="377"/>
      <c r="S156" s="377"/>
      <c r="T156" s="377"/>
      <c r="U156" s="377"/>
      <c r="V156" s="377"/>
      <c r="W156" s="377"/>
      <c r="X156" s="377"/>
      <c r="Y156" s="377"/>
      <c r="Z156" s="377"/>
      <c r="AA156" s="374"/>
    </row>
    <row r="157">
      <c r="A157" s="377"/>
      <c r="B157" s="377"/>
      <c r="C157" s="377"/>
      <c r="D157" s="377"/>
      <c r="E157" s="377"/>
      <c r="F157" s="377"/>
      <c r="G157" s="377"/>
      <c r="H157" s="377"/>
      <c r="I157" s="377"/>
      <c r="J157" s="377"/>
      <c r="K157" s="377"/>
      <c r="L157" s="377"/>
      <c r="M157" s="377"/>
      <c r="N157" s="377"/>
      <c r="O157" s="377"/>
      <c r="P157" s="377"/>
      <c r="Q157" s="377"/>
      <c r="R157" s="377"/>
      <c r="S157" s="377"/>
      <c r="T157" s="377"/>
      <c r="U157" s="377"/>
      <c r="V157" s="377"/>
      <c r="W157" s="377"/>
      <c r="X157" s="377"/>
      <c r="Y157" s="377"/>
      <c r="Z157" s="377"/>
      <c r="AA157" s="374"/>
    </row>
    <row r="158">
      <c r="A158" s="377"/>
      <c r="B158" s="377"/>
      <c r="C158" s="377"/>
      <c r="D158" s="377"/>
      <c r="E158" s="377"/>
      <c r="F158" s="377"/>
      <c r="G158" s="377"/>
      <c r="H158" s="377"/>
      <c r="I158" s="377"/>
      <c r="J158" s="377"/>
      <c r="K158" s="377"/>
      <c r="L158" s="377"/>
      <c r="M158" s="377"/>
      <c r="N158" s="377"/>
      <c r="O158" s="377"/>
      <c r="P158" s="377"/>
      <c r="Q158" s="377"/>
      <c r="R158" s="377"/>
      <c r="S158" s="377"/>
      <c r="T158" s="377"/>
      <c r="U158" s="377"/>
      <c r="V158" s="377"/>
      <c r="W158" s="377"/>
      <c r="X158" s="377"/>
      <c r="Y158" s="377"/>
      <c r="Z158" s="377"/>
      <c r="AA158" s="374"/>
    </row>
    <row r="159">
      <c r="A159" s="377"/>
      <c r="B159" s="377"/>
      <c r="C159" s="377"/>
      <c r="D159" s="377"/>
      <c r="E159" s="377"/>
      <c r="F159" s="377"/>
      <c r="G159" s="377"/>
      <c r="H159" s="377"/>
      <c r="I159" s="377"/>
      <c r="J159" s="377"/>
      <c r="K159" s="377"/>
      <c r="L159" s="377"/>
      <c r="M159" s="377"/>
      <c r="N159" s="377"/>
      <c r="O159" s="377"/>
      <c r="P159" s="377"/>
      <c r="Q159" s="377"/>
      <c r="R159" s="377"/>
      <c r="S159" s="377"/>
      <c r="T159" s="377"/>
      <c r="U159" s="377"/>
      <c r="V159" s="377"/>
      <c r="W159" s="377"/>
      <c r="X159" s="377"/>
      <c r="Y159" s="377"/>
      <c r="Z159" s="377"/>
      <c r="AA159" s="374"/>
    </row>
    <row r="160">
      <c r="A160" s="377"/>
      <c r="B160" s="377"/>
      <c r="C160" s="377"/>
      <c r="D160" s="377"/>
      <c r="E160" s="377"/>
      <c r="F160" s="377"/>
      <c r="G160" s="377"/>
      <c r="H160" s="377"/>
      <c r="I160" s="377"/>
      <c r="J160" s="377"/>
      <c r="K160" s="377"/>
      <c r="L160" s="377"/>
      <c r="M160" s="377"/>
      <c r="N160" s="377"/>
      <c r="O160" s="377"/>
      <c r="P160" s="377"/>
      <c r="Q160" s="377"/>
      <c r="R160" s="377"/>
      <c r="S160" s="377"/>
      <c r="T160" s="377"/>
      <c r="U160" s="377"/>
      <c r="V160" s="377"/>
      <c r="W160" s="377"/>
      <c r="X160" s="377"/>
      <c r="Y160" s="377"/>
      <c r="Z160" s="377"/>
      <c r="AA160" s="374"/>
    </row>
    <row r="161">
      <c r="A161" s="377"/>
      <c r="B161" s="377"/>
      <c r="C161" s="377"/>
      <c r="D161" s="377"/>
      <c r="E161" s="377"/>
      <c r="F161" s="377"/>
      <c r="G161" s="377"/>
      <c r="H161" s="377"/>
      <c r="I161" s="377"/>
      <c r="J161" s="377"/>
      <c r="K161" s="377"/>
      <c r="L161" s="377"/>
      <c r="M161" s="377"/>
      <c r="N161" s="377"/>
      <c r="O161" s="377"/>
      <c r="P161" s="377"/>
      <c r="Q161" s="377"/>
      <c r="R161" s="377"/>
      <c r="S161" s="377"/>
      <c r="T161" s="377"/>
      <c r="U161" s="377"/>
      <c r="V161" s="377"/>
      <c r="W161" s="377"/>
      <c r="X161" s="377"/>
      <c r="Y161" s="377"/>
      <c r="Z161" s="377"/>
      <c r="AA161" s="374"/>
    </row>
    <row r="162">
      <c r="A162" s="377"/>
      <c r="B162" s="377"/>
      <c r="C162" s="377"/>
      <c r="D162" s="377"/>
      <c r="E162" s="377"/>
      <c r="F162" s="377"/>
      <c r="G162" s="377"/>
      <c r="H162" s="377"/>
      <c r="I162" s="377"/>
      <c r="J162" s="377"/>
      <c r="K162" s="377"/>
      <c r="L162" s="377"/>
      <c r="M162" s="377"/>
      <c r="N162" s="377"/>
      <c r="O162" s="377"/>
      <c r="P162" s="377"/>
      <c r="Q162" s="377"/>
      <c r="R162" s="377"/>
      <c r="S162" s="377"/>
      <c r="T162" s="377"/>
      <c r="U162" s="377"/>
      <c r="V162" s="377"/>
      <c r="W162" s="377"/>
      <c r="X162" s="377"/>
      <c r="Y162" s="377"/>
      <c r="Z162" s="377"/>
      <c r="AA162" s="374"/>
    </row>
    <row r="163">
      <c r="A163" s="377"/>
      <c r="B163" s="377"/>
      <c r="C163" s="377"/>
      <c r="D163" s="377"/>
      <c r="E163" s="377"/>
      <c r="F163" s="377"/>
      <c r="G163" s="377"/>
      <c r="H163" s="377"/>
      <c r="I163" s="377"/>
      <c r="J163" s="377"/>
      <c r="K163" s="377"/>
      <c r="L163" s="377"/>
      <c r="M163" s="377"/>
      <c r="N163" s="377"/>
      <c r="O163" s="377"/>
      <c r="P163" s="377"/>
      <c r="Q163" s="377"/>
      <c r="R163" s="377"/>
      <c r="S163" s="377"/>
      <c r="T163" s="377"/>
      <c r="U163" s="377"/>
      <c r="V163" s="377"/>
      <c r="W163" s="377"/>
      <c r="X163" s="377"/>
      <c r="Y163" s="377"/>
      <c r="Z163" s="377"/>
      <c r="AA163" s="374"/>
    </row>
    <row r="164">
      <c r="A164" s="377"/>
      <c r="B164" s="377"/>
      <c r="C164" s="377"/>
      <c r="D164" s="377"/>
      <c r="E164" s="377"/>
      <c r="F164" s="377"/>
      <c r="G164" s="377"/>
      <c r="H164" s="377"/>
      <c r="I164" s="377"/>
      <c r="J164" s="377"/>
      <c r="K164" s="377"/>
      <c r="L164" s="377"/>
      <c r="M164" s="377"/>
      <c r="N164" s="377"/>
      <c r="O164" s="377"/>
      <c r="P164" s="377"/>
      <c r="Q164" s="377"/>
      <c r="R164" s="377"/>
      <c r="S164" s="377"/>
      <c r="T164" s="377"/>
      <c r="U164" s="377"/>
      <c r="V164" s="377"/>
      <c r="W164" s="377"/>
      <c r="X164" s="377"/>
      <c r="Y164" s="377"/>
      <c r="Z164" s="377"/>
      <c r="AA164" s="374"/>
    </row>
    <row r="165">
      <c r="A165" s="377"/>
      <c r="B165" s="377"/>
      <c r="C165" s="377"/>
      <c r="D165" s="377"/>
      <c r="E165" s="377"/>
      <c r="F165" s="377"/>
      <c r="G165" s="377"/>
      <c r="H165" s="377"/>
      <c r="I165" s="377"/>
      <c r="J165" s="377"/>
      <c r="K165" s="377"/>
      <c r="L165" s="377"/>
      <c r="M165" s="377"/>
      <c r="N165" s="377"/>
      <c r="O165" s="377"/>
      <c r="P165" s="377"/>
      <c r="Q165" s="377"/>
      <c r="R165" s="377"/>
      <c r="S165" s="377"/>
      <c r="T165" s="377"/>
      <c r="U165" s="377"/>
      <c r="V165" s="377"/>
      <c r="W165" s="377"/>
      <c r="X165" s="377"/>
      <c r="Y165" s="377"/>
      <c r="Z165" s="377"/>
      <c r="AA165" s="374"/>
    </row>
    <row r="166">
      <c r="A166" s="377"/>
      <c r="B166" s="377"/>
      <c r="C166" s="377"/>
      <c r="D166" s="377"/>
      <c r="E166" s="377"/>
      <c r="F166" s="377"/>
      <c r="G166" s="377"/>
      <c r="H166" s="377"/>
      <c r="I166" s="377"/>
      <c r="J166" s="377"/>
      <c r="K166" s="377"/>
      <c r="L166" s="377"/>
      <c r="M166" s="377"/>
      <c r="N166" s="377"/>
      <c r="O166" s="377"/>
      <c r="P166" s="377"/>
      <c r="Q166" s="377"/>
      <c r="R166" s="377"/>
      <c r="S166" s="377"/>
      <c r="T166" s="377"/>
      <c r="U166" s="377"/>
      <c r="V166" s="377"/>
      <c r="W166" s="377"/>
      <c r="X166" s="377"/>
      <c r="Y166" s="377"/>
      <c r="Z166" s="377"/>
      <c r="AA166" s="374"/>
    </row>
    <row r="167">
      <c r="A167" s="377"/>
      <c r="B167" s="377"/>
      <c r="C167" s="377"/>
      <c r="D167" s="377"/>
      <c r="E167" s="377"/>
      <c r="F167" s="377"/>
      <c r="G167" s="377"/>
      <c r="H167" s="377"/>
      <c r="I167" s="377"/>
      <c r="J167" s="377"/>
      <c r="K167" s="377"/>
      <c r="L167" s="377"/>
      <c r="M167" s="377"/>
      <c r="N167" s="377"/>
      <c r="O167" s="377"/>
      <c r="P167" s="377"/>
      <c r="Q167" s="377"/>
      <c r="R167" s="377"/>
      <c r="S167" s="377"/>
      <c r="T167" s="377"/>
      <c r="U167" s="377"/>
      <c r="V167" s="377"/>
      <c r="W167" s="377"/>
      <c r="X167" s="377"/>
      <c r="Y167" s="377"/>
      <c r="Z167" s="377"/>
      <c r="AA167" s="374"/>
    </row>
    <row r="168">
      <c r="A168" s="377"/>
      <c r="B168" s="377"/>
      <c r="C168" s="377"/>
      <c r="D168" s="377"/>
      <c r="E168" s="377"/>
      <c r="F168" s="377"/>
      <c r="G168" s="377"/>
      <c r="H168" s="377"/>
      <c r="I168" s="377"/>
      <c r="J168" s="377"/>
      <c r="K168" s="377"/>
      <c r="L168" s="377"/>
      <c r="M168" s="377"/>
      <c r="N168" s="377"/>
      <c r="O168" s="377"/>
      <c r="P168" s="377"/>
      <c r="Q168" s="377"/>
      <c r="R168" s="377"/>
      <c r="S168" s="377"/>
      <c r="T168" s="377"/>
      <c r="U168" s="377"/>
      <c r="V168" s="377"/>
      <c r="W168" s="377"/>
      <c r="X168" s="377"/>
      <c r="Y168" s="377"/>
      <c r="Z168" s="377"/>
      <c r="AA168" s="374"/>
    </row>
    <row r="169">
      <c r="A169" s="377"/>
      <c r="B169" s="377"/>
      <c r="C169" s="377"/>
      <c r="D169" s="377"/>
      <c r="E169" s="377"/>
      <c r="F169" s="377"/>
      <c r="G169" s="377"/>
      <c r="H169" s="377"/>
      <c r="I169" s="377"/>
      <c r="J169" s="377"/>
      <c r="K169" s="377"/>
      <c r="L169" s="377"/>
      <c r="M169" s="377"/>
      <c r="N169" s="377"/>
      <c r="O169" s="377"/>
      <c r="P169" s="377"/>
      <c r="Q169" s="377"/>
      <c r="R169" s="377"/>
      <c r="S169" s="377"/>
      <c r="T169" s="377"/>
      <c r="U169" s="377"/>
      <c r="V169" s="377"/>
      <c r="W169" s="377"/>
      <c r="X169" s="377"/>
      <c r="Y169" s="377"/>
      <c r="Z169" s="377"/>
      <c r="AA169" s="374"/>
    </row>
    <row r="170">
      <c r="A170" s="377"/>
      <c r="B170" s="377"/>
      <c r="C170" s="377"/>
      <c r="D170" s="377"/>
      <c r="E170" s="377"/>
      <c r="F170" s="377"/>
      <c r="G170" s="377"/>
      <c r="H170" s="377"/>
      <c r="I170" s="377"/>
      <c r="J170" s="377"/>
      <c r="K170" s="377"/>
      <c r="L170" s="377"/>
      <c r="M170" s="377"/>
      <c r="N170" s="377"/>
      <c r="O170" s="377"/>
      <c r="P170" s="377"/>
      <c r="Q170" s="377"/>
      <c r="R170" s="377"/>
      <c r="S170" s="377"/>
      <c r="T170" s="377"/>
      <c r="U170" s="377"/>
      <c r="V170" s="377"/>
      <c r="W170" s="377"/>
      <c r="X170" s="377"/>
      <c r="Y170" s="377"/>
      <c r="Z170" s="377"/>
      <c r="AA170" s="374"/>
    </row>
    <row r="171">
      <c r="A171" s="377"/>
      <c r="B171" s="377"/>
      <c r="C171" s="377"/>
      <c r="D171" s="377"/>
      <c r="E171" s="377"/>
      <c r="F171" s="377"/>
      <c r="G171" s="377"/>
      <c r="H171" s="377"/>
      <c r="I171" s="377"/>
      <c r="J171" s="377"/>
      <c r="K171" s="377"/>
      <c r="L171" s="377"/>
      <c r="M171" s="377"/>
      <c r="N171" s="377"/>
      <c r="O171" s="377"/>
      <c r="P171" s="377"/>
      <c r="Q171" s="377"/>
      <c r="R171" s="377"/>
      <c r="S171" s="377"/>
      <c r="T171" s="377"/>
      <c r="U171" s="377"/>
      <c r="V171" s="377"/>
      <c r="W171" s="377"/>
      <c r="X171" s="377"/>
      <c r="Y171" s="377"/>
      <c r="Z171" s="377"/>
      <c r="AA171" s="374"/>
    </row>
    <row r="172">
      <c r="A172" s="377"/>
      <c r="B172" s="377"/>
      <c r="C172" s="377"/>
      <c r="D172" s="377"/>
      <c r="E172" s="377"/>
      <c r="F172" s="377"/>
      <c r="G172" s="377"/>
      <c r="H172" s="377"/>
      <c r="I172" s="377"/>
      <c r="J172" s="377"/>
      <c r="K172" s="377"/>
      <c r="L172" s="377"/>
      <c r="M172" s="377"/>
      <c r="N172" s="377"/>
      <c r="O172" s="377"/>
      <c r="P172" s="377"/>
      <c r="Q172" s="377"/>
      <c r="R172" s="377"/>
      <c r="S172" s="377"/>
      <c r="T172" s="377"/>
      <c r="U172" s="377"/>
      <c r="V172" s="377"/>
      <c r="W172" s="377"/>
      <c r="X172" s="377"/>
      <c r="Y172" s="377"/>
      <c r="Z172" s="377"/>
      <c r="AA172" s="374"/>
    </row>
    <row r="173">
      <c r="A173" s="377"/>
      <c r="B173" s="377"/>
      <c r="C173" s="377"/>
      <c r="D173" s="377"/>
      <c r="E173" s="377"/>
      <c r="F173" s="377"/>
      <c r="G173" s="377"/>
      <c r="H173" s="377"/>
      <c r="I173" s="377"/>
      <c r="J173" s="377"/>
      <c r="K173" s="377"/>
      <c r="L173" s="377"/>
      <c r="M173" s="377"/>
      <c r="N173" s="377"/>
      <c r="O173" s="377"/>
      <c r="P173" s="377"/>
      <c r="Q173" s="377"/>
      <c r="R173" s="377"/>
      <c r="S173" s="377"/>
      <c r="T173" s="377"/>
      <c r="U173" s="377"/>
      <c r="V173" s="377"/>
      <c r="W173" s="377"/>
      <c r="X173" s="377"/>
      <c r="Y173" s="377"/>
      <c r="Z173" s="377"/>
      <c r="AA173" s="374"/>
    </row>
    <row r="174">
      <c r="A174" s="377"/>
      <c r="B174" s="377"/>
      <c r="C174" s="377"/>
      <c r="D174" s="377"/>
      <c r="E174" s="377"/>
      <c r="F174" s="377"/>
      <c r="G174" s="377"/>
      <c r="H174" s="377"/>
      <c r="I174" s="377"/>
      <c r="J174" s="377"/>
      <c r="K174" s="377"/>
      <c r="L174" s="377"/>
      <c r="M174" s="377"/>
      <c r="N174" s="377"/>
      <c r="O174" s="377"/>
      <c r="P174" s="377"/>
      <c r="Q174" s="377"/>
      <c r="R174" s="377"/>
      <c r="S174" s="377"/>
      <c r="T174" s="377"/>
      <c r="U174" s="377"/>
      <c r="V174" s="377"/>
      <c r="W174" s="377"/>
      <c r="X174" s="377"/>
      <c r="Y174" s="377"/>
      <c r="Z174" s="377"/>
      <c r="AA174" s="374"/>
    </row>
    <row r="175">
      <c r="A175" s="377"/>
      <c r="B175" s="377"/>
      <c r="C175" s="377"/>
      <c r="D175" s="377"/>
      <c r="E175" s="377"/>
      <c r="F175" s="377"/>
      <c r="G175" s="377"/>
      <c r="H175" s="377"/>
      <c r="I175" s="377"/>
      <c r="J175" s="377"/>
      <c r="K175" s="377"/>
      <c r="L175" s="377"/>
      <c r="M175" s="377"/>
      <c r="N175" s="377"/>
      <c r="O175" s="377"/>
      <c r="P175" s="377"/>
      <c r="Q175" s="377"/>
      <c r="R175" s="377"/>
      <c r="S175" s="377"/>
      <c r="T175" s="377"/>
      <c r="U175" s="377"/>
      <c r="V175" s="377"/>
      <c r="W175" s="377"/>
      <c r="X175" s="377"/>
      <c r="Y175" s="377"/>
      <c r="Z175" s="377"/>
      <c r="AA175" s="374"/>
    </row>
    <row r="176">
      <c r="A176" s="377"/>
      <c r="B176" s="377"/>
      <c r="C176" s="377"/>
      <c r="D176" s="377"/>
      <c r="E176" s="377"/>
      <c r="F176" s="377"/>
      <c r="G176" s="377"/>
      <c r="H176" s="377"/>
      <c r="I176" s="377"/>
      <c r="J176" s="377"/>
      <c r="K176" s="377"/>
      <c r="L176" s="377"/>
      <c r="M176" s="377"/>
      <c r="N176" s="377"/>
      <c r="O176" s="377"/>
      <c r="P176" s="377"/>
      <c r="Q176" s="377"/>
      <c r="R176" s="377"/>
      <c r="S176" s="377"/>
      <c r="T176" s="377"/>
      <c r="U176" s="377"/>
      <c r="V176" s="377"/>
      <c r="W176" s="377"/>
      <c r="X176" s="377"/>
      <c r="Y176" s="377"/>
      <c r="Z176" s="377"/>
      <c r="AA176" s="374"/>
    </row>
    <row r="177">
      <c r="A177" s="377"/>
      <c r="B177" s="377"/>
      <c r="C177" s="377"/>
      <c r="D177" s="377"/>
      <c r="E177" s="377"/>
      <c r="F177" s="377"/>
      <c r="G177" s="377"/>
      <c r="H177" s="377"/>
      <c r="I177" s="377"/>
      <c r="J177" s="377"/>
      <c r="K177" s="377"/>
      <c r="L177" s="377"/>
      <c r="M177" s="377"/>
      <c r="N177" s="377"/>
      <c r="O177" s="377"/>
      <c r="P177" s="377"/>
      <c r="Q177" s="377"/>
      <c r="R177" s="377"/>
      <c r="S177" s="377"/>
      <c r="T177" s="377"/>
      <c r="U177" s="377"/>
      <c r="V177" s="377"/>
      <c r="W177" s="377"/>
      <c r="X177" s="377"/>
      <c r="Y177" s="377"/>
      <c r="Z177" s="377"/>
      <c r="AA177" s="374"/>
    </row>
    <row r="178">
      <c r="A178" s="377"/>
      <c r="B178" s="377"/>
      <c r="C178" s="377"/>
      <c r="D178" s="377"/>
      <c r="E178" s="377"/>
      <c r="F178" s="377"/>
      <c r="G178" s="377"/>
      <c r="H178" s="377"/>
      <c r="I178" s="377"/>
      <c r="J178" s="377"/>
      <c r="K178" s="377"/>
      <c r="L178" s="377"/>
      <c r="M178" s="377"/>
      <c r="N178" s="377"/>
      <c r="O178" s="377"/>
      <c r="P178" s="377"/>
      <c r="Q178" s="377"/>
      <c r="R178" s="377"/>
      <c r="S178" s="377"/>
      <c r="T178" s="377"/>
      <c r="U178" s="377"/>
      <c r="V178" s="377"/>
      <c r="W178" s="377"/>
      <c r="X178" s="377"/>
      <c r="Y178" s="377"/>
      <c r="Z178" s="377"/>
      <c r="AA178" s="374"/>
    </row>
    <row r="179">
      <c r="A179" s="377"/>
      <c r="B179" s="377"/>
      <c r="C179" s="377"/>
      <c r="D179" s="377"/>
      <c r="E179" s="377"/>
      <c r="F179" s="377"/>
      <c r="G179" s="377"/>
      <c r="H179" s="377"/>
      <c r="I179" s="377"/>
      <c r="J179" s="377"/>
      <c r="K179" s="377"/>
      <c r="L179" s="377"/>
      <c r="M179" s="377"/>
      <c r="N179" s="377"/>
      <c r="O179" s="377"/>
      <c r="P179" s="377"/>
      <c r="Q179" s="377"/>
      <c r="R179" s="377"/>
      <c r="S179" s="377"/>
      <c r="T179" s="377"/>
      <c r="U179" s="377"/>
      <c r="V179" s="377"/>
      <c r="W179" s="377"/>
      <c r="X179" s="377"/>
      <c r="Y179" s="377"/>
      <c r="Z179" s="377"/>
      <c r="AA179" s="374"/>
    </row>
    <row r="180">
      <c r="A180" s="377"/>
      <c r="B180" s="377"/>
      <c r="C180" s="377"/>
      <c r="D180" s="377"/>
      <c r="E180" s="377"/>
      <c r="F180" s="377"/>
      <c r="G180" s="377"/>
      <c r="H180" s="377"/>
      <c r="I180" s="377"/>
      <c r="J180" s="377"/>
      <c r="K180" s="377"/>
      <c r="L180" s="377"/>
      <c r="M180" s="377"/>
      <c r="N180" s="377"/>
      <c r="O180" s="377"/>
      <c r="P180" s="377"/>
      <c r="Q180" s="377"/>
      <c r="R180" s="377"/>
      <c r="S180" s="377"/>
      <c r="T180" s="377"/>
      <c r="U180" s="377"/>
      <c r="V180" s="377"/>
      <c r="W180" s="377"/>
      <c r="X180" s="377"/>
      <c r="Y180" s="377"/>
      <c r="Z180" s="377"/>
      <c r="AA180" s="374"/>
    </row>
    <row r="181">
      <c r="A181" s="377"/>
      <c r="B181" s="377"/>
      <c r="C181" s="377"/>
      <c r="D181" s="377"/>
      <c r="E181" s="377"/>
      <c r="F181" s="377"/>
      <c r="G181" s="377"/>
      <c r="H181" s="377"/>
      <c r="I181" s="377"/>
      <c r="J181" s="377"/>
      <c r="K181" s="377"/>
      <c r="L181" s="377"/>
      <c r="M181" s="377"/>
      <c r="N181" s="377"/>
      <c r="O181" s="377"/>
      <c r="P181" s="377"/>
      <c r="Q181" s="377"/>
      <c r="R181" s="377"/>
      <c r="S181" s="377"/>
      <c r="T181" s="377"/>
      <c r="U181" s="377"/>
      <c r="V181" s="377"/>
      <c r="W181" s="377"/>
      <c r="X181" s="377"/>
      <c r="Y181" s="377"/>
      <c r="Z181" s="377"/>
      <c r="AA181" s="374"/>
    </row>
    <row r="182">
      <c r="A182" s="377"/>
      <c r="B182" s="377"/>
      <c r="C182" s="377"/>
      <c r="D182" s="377"/>
      <c r="E182" s="377"/>
      <c r="F182" s="377"/>
      <c r="G182" s="377"/>
      <c r="H182" s="377"/>
      <c r="I182" s="377"/>
      <c r="J182" s="377"/>
      <c r="K182" s="377"/>
      <c r="L182" s="377"/>
      <c r="M182" s="377"/>
      <c r="N182" s="377"/>
      <c r="O182" s="377"/>
      <c r="P182" s="377"/>
      <c r="Q182" s="377"/>
      <c r="R182" s="377"/>
      <c r="S182" s="377"/>
      <c r="T182" s="377"/>
      <c r="U182" s="377"/>
      <c r="V182" s="377"/>
      <c r="W182" s="377"/>
      <c r="X182" s="377"/>
      <c r="Y182" s="377"/>
      <c r="Z182" s="377"/>
      <c r="AA182" s="374"/>
    </row>
    <row r="183">
      <c r="A183" s="377"/>
      <c r="B183" s="377"/>
      <c r="C183" s="377"/>
      <c r="D183" s="377"/>
      <c r="E183" s="377"/>
      <c r="F183" s="377"/>
      <c r="G183" s="377"/>
      <c r="H183" s="377"/>
      <c r="I183" s="377"/>
      <c r="J183" s="377"/>
      <c r="K183" s="377"/>
      <c r="L183" s="377"/>
      <c r="M183" s="377"/>
      <c r="N183" s="377"/>
      <c r="O183" s="377"/>
      <c r="P183" s="377"/>
      <c r="Q183" s="377"/>
      <c r="R183" s="377"/>
      <c r="S183" s="377"/>
      <c r="T183" s="377"/>
      <c r="U183" s="377"/>
      <c r="V183" s="377"/>
      <c r="W183" s="377"/>
      <c r="X183" s="377"/>
      <c r="Y183" s="377"/>
      <c r="Z183" s="377"/>
      <c r="AA183" s="374"/>
    </row>
    <row r="184">
      <c r="A184" s="377"/>
      <c r="B184" s="377"/>
      <c r="C184" s="377"/>
      <c r="D184" s="377"/>
      <c r="E184" s="377"/>
      <c r="F184" s="377"/>
      <c r="G184" s="377"/>
      <c r="H184" s="377"/>
      <c r="I184" s="377"/>
      <c r="J184" s="377"/>
      <c r="K184" s="377"/>
      <c r="L184" s="377"/>
      <c r="M184" s="377"/>
      <c r="N184" s="377"/>
      <c r="O184" s="377"/>
      <c r="P184" s="377"/>
      <c r="Q184" s="377"/>
      <c r="R184" s="377"/>
      <c r="S184" s="377"/>
      <c r="T184" s="377"/>
      <c r="U184" s="377"/>
      <c r="V184" s="377"/>
      <c r="W184" s="377"/>
      <c r="X184" s="377"/>
      <c r="Y184" s="377"/>
      <c r="Z184" s="377"/>
      <c r="AA184" s="374"/>
    </row>
    <row r="185">
      <c r="A185" s="377"/>
      <c r="B185" s="377"/>
      <c r="C185" s="377"/>
      <c r="D185" s="377"/>
      <c r="E185" s="377"/>
      <c r="F185" s="377"/>
      <c r="G185" s="377"/>
      <c r="H185" s="377"/>
      <c r="I185" s="377"/>
      <c r="J185" s="377"/>
      <c r="K185" s="377"/>
      <c r="L185" s="377"/>
      <c r="M185" s="377"/>
      <c r="N185" s="377"/>
      <c r="O185" s="377"/>
      <c r="P185" s="377"/>
      <c r="Q185" s="377"/>
      <c r="R185" s="377"/>
      <c r="S185" s="377"/>
      <c r="T185" s="377"/>
      <c r="U185" s="377"/>
      <c r="V185" s="377"/>
      <c r="W185" s="377"/>
      <c r="X185" s="377"/>
      <c r="Y185" s="377"/>
      <c r="Z185" s="377"/>
      <c r="AA185" s="374"/>
    </row>
    <row r="186">
      <c r="A186" s="377"/>
      <c r="B186" s="377"/>
      <c r="C186" s="377"/>
      <c r="D186" s="377"/>
      <c r="E186" s="377"/>
      <c r="F186" s="377"/>
      <c r="G186" s="377"/>
      <c r="H186" s="377"/>
      <c r="I186" s="377"/>
      <c r="J186" s="377"/>
      <c r="K186" s="377"/>
      <c r="L186" s="377"/>
      <c r="M186" s="377"/>
      <c r="N186" s="377"/>
      <c r="O186" s="377"/>
      <c r="P186" s="377"/>
      <c r="Q186" s="377"/>
      <c r="R186" s="377"/>
      <c r="S186" s="377"/>
      <c r="T186" s="377"/>
      <c r="U186" s="377"/>
      <c r="V186" s="377"/>
      <c r="W186" s="377"/>
      <c r="X186" s="377"/>
      <c r="Y186" s="377"/>
      <c r="Z186" s="377"/>
      <c r="AA186" s="374"/>
    </row>
    <row r="187">
      <c r="A187" s="377"/>
      <c r="B187" s="377"/>
      <c r="C187" s="377"/>
      <c r="D187" s="377"/>
      <c r="E187" s="377"/>
      <c r="F187" s="377"/>
      <c r="G187" s="377"/>
      <c r="H187" s="377"/>
      <c r="I187" s="377"/>
      <c r="J187" s="377"/>
      <c r="K187" s="377"/>
      <c r="L187" s="377"/>
      <c r="M187" s="377"/>
      <c r="N187" s="377"/>
      <c r="O187" s="377"/>
      <c r="P187" s="377"/>
      <c r="Q187" s="377"/>
      <c r="R187" s="377"/>
      <c r="S187" s="377"/>
      <c r="T187" s="377"/>
      <c r="U187" s="377"/>
      <c r="V187" s="377"/>
      <c r="W187" s="377"/>
      <c r="X187" s="377"/>
      <c r="Y187" s="377"/>
      <c r="Z187" s="377"/>
      <c r="AA187" s="374"/>
    </row>
    <row r="188">
      <c r="A188" s="377"/>
      <c r="B188" s="377"/>
      <c r="C188" s="377"/>
      <c r="D188" s="377"/>
      <c r="E188" s="377"/>
      <c r="F188" s="377"/>
      <c r="G188" s="377"/>
      <c r="H188" s="377"/>
      <c r="I188" s="377"/>
      <c r="J188" s="377"/>
      <c r="K188" s="377"/>
      <c r="L188" s="377"/>
      <c r="M188" s="377"/>
      <c r="N188" s="377"/>
      <c r="O188" s="377"/>
      <c r="P188" s="377"/>
      <c r="Q188" s="377"/>
      <c r="R188" s="377"/>
      <c r="S188" s="377"/>
      <c r="T188" s="377"/>
      <c r="U188" s="377"/>
      <c r="V188" s="377"/>
      <c r="W188" s="377"/>
      <c r="X188" s="377"/>
      <c r="Y188" s="377"/>
      <c r="Z188" s="377"/>
      <c r="AA188" s="374"/>
    </row>
    <row r="189">
      <c r="A189" s="377"/>
      <c r="B189" s="377"/>
      <c r="C189" s="377"/>
      <c r="D189" s="377"/>
      <c r="E189" s="377"/>
      <c r="F189" s="377"/>
      <c r="G189" s="377"/>
      <c r="H189" s="377"/>
      <c r="I189" s="377"/>
      <c r="J189" s="377"/>
      <c r="K189" s="377"/>
      <c r="L189" s="377"/>
      <c r="M189" s="377"/>
      <c r="N189" s="377"/>
      <c r="O189" s="377"/>
      <c r="P189" s="377"/>
      <c r="Q189" s="377"/>
      <c r="R189" s="377"/>
      <c r="S189" s="377"/>
      <c r="T189" s="377"/>
      <c r="U189" s="377"/>
      <c r="V189" s="377"/>
      <c r="W189" s="377"/>
      <c r="X189" s="377"/>
      <c r="Y189" s="377"/>
      <c r="Z189" s="377"/>
      <c r="AA189" s="374"/>
    </row>
    <row r="190">
      <c r="A190" s="377"/>
      <c r="B190" s="377"/>
      <c r="C190" s="377"/>
      <c r="D190" s="377"/>
      <c r="E190" s="377"/>
      <c r="F190" s="377"/>
      <c r="G190" s="377"/>
      <c r="H190" s="377"/>
      <c r="I190" s="377"/>
      <c r="J190" s="377"/>
      <c r="K190" s="377"/>
      <c r="L190" s="377"/>
      <c r="M190" s="377"/>
      <c r="N190" s="377"/>
      <c r="O190" s="377"/>
      <c r="P190" s="377"/>
      <c r="Q190" s="377"/>
      <c r="R190" s="377"/>
      <c r="S190" s="377"/>
      <c r="T190" s="377"/>
      <c r="U190" s="377"/>
      <c r="V190" s="377"/>
      <c r="W190" s="377"/>
      <c r="X190" s="377"/>
      <c r="Y190" s="377"/>
      <c r="Z190" s="377"/>
      <c r="AA190" s="374"/>
    </row>
    <row r="191">
      <c r="A191" s="377"/>
      <c r="B191" s="377"/>
      <c r="C191" s="377"/>
      <c r="D191" s="377"/>
      <c r="E191" s="377"/>
      <c r="F191" s="377"/>
      <c r="G191" s="377"/>
      <c r="H191" s="377"/>
      <c r="I191" s="377"/>
      <c r="J191" s="377"/>
      <c r="K191" s="377"/>
      <c r="L191" s="377"/>
      <c r="M191" s="377"/>
      <c r="N191" s="377"/>
      <c r="O191" s="377"/>
      <c r="P191" s="377"/>
      <c r="Q191" s="377"/>
      <c r="R191" s="377"/>
      <c r="S191" s="377"/>
      <c r="T191" s="377"/>
      <c r="U191" s="377"/>
      <c r="V191" s="377"/>
      <c r="W191" s="377"/>
      <c r="X191" s="377"/>
      <c r="Y191" s="377"/>
      <c r="Z191" s="377"/>
      <c r="AA191" s="374"/>
    </row>
    <row r="192">
      <c r="A192" s="377"/>
      <c r="B192" s="377"/>
      <c r="C192" s="377"/>
      <c r="D192" s="377"/>
      <c r="E192" s="377"/>
      <c r="F192" s="377"/>
      <c r="G192" s="377"/>
      <c r="H192" s="377"/>
      <c r="I192" s="377"/>
      <c r="J192" s="377"/>
      <c r="K192" s="377"/>
      <c r="L192" s="377"/>
      <c r="M192" s="377"/>
      <c r="N192" s="377"/>
      <c r="O192" s="377"/>
      <c r="P192" s="377"/>
      <c r="Q192" s="377"/>
      <c r="R192" s="377"/>
      <c r="S192" s="377"/>
      <c r="T192" s="377"/>
      <c r="U192" s="377"/>
      <c r="V192" s="377"/>
      <c r="W192" s="377"/>
      <c r="X192" s="377"/>
      <c r="Y192" s="377"/>
      <c r="Z192" s="377"/>
      <c r="AA192" s="374"/>
    </row>
    <row r="193">
      <c r="A193" s="377"/>
      <c r="B193" s="377"/>
      <c r="C193" s="377"/>
      <c r="D193" s="377"/>
      <c r="E193" s="377"/>
      <c r="F193" s="377"/>
      <c r="G193" s="377"/>
      <c r="H193" s="377"/>
      <c r="I193" s="377"/>
      <c r="J193" s="377"/>
      <c r="K193" s="377"/>
      <c r="L193" s="377"/>
      <c r="M193" s="377"/>
      <c r="N193" s="377"/>
      <c r="O193" s="377"/>
      <c r="P193" s="377"/>
      <c r="Q193" s="377"/>
      <c r="R193" s="377"/>
      <c r="S193" s="377"/>
      <c r="T193" s="377"/>
      <c r="U193" s="377"/>
      <c r="V193" s="377"/>
      <c r="W193" s="377"/>
      <c r="X193" s="377"/>
      <c r="Y193" s="377"/>
      <c r="Z193" s="377"/>
      <c r="AA193" s="374"/>
    </row>
    <row r="194">
      <c r="A194" s="377"/>
      <c r="B194" s="377"/>
      <c r="C194" s="377"/>
      <c r="D194" s="377"/>
      <c r="E194" s="377"/>
      <c r="F194" s="377"/>
      <c r="G194" s="377"/>
      <c r="H194" s="377"/>
      <c r="I194" s="377"/>
      <c r="J194" s="377"/>
      <c r="K194" s="377"/>
      <c r="L194" s="377"/>
      <c r="M194" s="377"/>
      <c r="N194" s="377"/>
      <c r="O194" s="377"/>
      <c r="P194" s="377"/>
      <c r="Q194" s="377"/>
      <c r="R194" s="377"/>
      <c r="S194" s="377"/>
      <c r="T194" s="377"/>
      <c r="U194" s="377"/>
      <c r="V194" s="377"/>
      <c r="W194" s="377"/>
      <c r="X194" s="377"/>
      <c r="Y194" s="377"/>
      <c r="Z194" s="377"/>
      <c r="AA194" s="374"/>
    </row>
    <row r="195">
      <c r="A195" s="377"/>
      <c r="B195" s="377"/>
      <c r="C195" s="377"/>
      <c r="D195" s="377"/>
      <c r="E195" s="377"/>
      <c r="F195" s="377"/>
      <c r="G195" s="377"/>
      <c r="H195" s="377"/>
      <c r="I195" s="377"/>
      <c r="J195" s="377"/>
      <c r="K195" s="377"/>
      <c r="L195" s="377"/>
      <c r="M195" s="377"/>
      <c r="N195" s="377"/>
      <c r="O195" s="377"/>
      <c r="P195" s="377"/>
      <c r="Q195" s="377"/>
      <c r="R195" s="377"/>
      <c r="S195" s="377"/>
      <c r="T195" s="377"/>
      <c r="U195" s="377"/>
      <c r="V195" s="377"/>
      <c r="W195" s="377"/>
      <c r="X195" s="377"/>
      <c r="Y195" s="377"/>
      <c r="Z195" s="377"/>
      <c r="AA195" s="374"/>
    </row>
    <row r="196">
      <c r="A196" s="377"/>
      <c r="B196" s="377"/>
      <c r="C196" s="377"/>
      <c r="D196" s="377"/>
      <c r="E196" s="377"/>
      <c r="F196" s="377"/>
      <c r="G196" s="377"/>
      <c r="H196" s="377"/>
      <c r="I196" s="377"/>
      <c r="J196" s="377"/>
      <c r="K196" s="377"/>
      <c r="L196" s="377"/>
      <c r="M196" s="377"/>
      <c r="N196" s="377"/>
      <c r="O196" s="377"/>
      <c r="P196" s="377"/>
      <c r="Q196" s="377"/>
      <c r="R196" s="377"/>
      <c r="S196" s="377"/>
      <c r="T196" s="377"/>
      <c r="U196" s="377"/>
      <c r="V196" s="377"/>
      <c r="W196" s="377"/>
      <c r="X196" s="377"/>
      <c r="Y196" s="377"/>
      <c r="Z196" s="377"/>
      <c r="AA196" s="374"/>
    </row>
    <row r="197">
      <c r="A197" s="377"/>
      <c r="B197" s="377"/>
      <c r="C197" s="377"/>
      <c r="D197" s="377"/>
      <c r="E197" s="377"/>
      <c r="F197" s="377"/>
      <c r="G197" s="377"/>
      <c r="H197" s="377"/>
      <c r="I197" s="377"/>
      <c r="J197" s="377"/>
      <c r="K197" s="377"/>
      <c r="L197" s="377"/>
      <c r="M197" s="377"/>
      <c r="N197" s="377"/>
      <c r="O197" s="377"/>
      <c r="P197" s="377"/>
      <c r="Q197" s="377"/>
      <c r="R197" s="377"/>
      <c r="S197" s="377"/>
      <c r="T197" s="377"/>
      <c r="U197" s="377"/>
      <c r="V197" s="377"/>
      <c r="W197" s="377"/>
      <c r="X197" s="377"/>
      <c r="Y197" s="377"/>
      <c r="Z197" s="377"/>
      <c r="AA197" s="374"/>
    </row>
    <row r="198">
      <c r="A198" s="377"/>
      <c r="B198" s="377"/>
      <c r="C198" s="377"/>
      <c r="D198" s="377"/>
      <c r="E198" s="377"/>
      <c r="F198" s="377"/>
      <c r="G198" s="377"/>
      <c r="H198" s="377"/>
      <c r="I198" s="377"/>
      <c r="J198" s="377"/>
      <c r="K198" s="377"/>
      <c r="L198" s="377"/>
      <c r="M198" s="377"/>
      <c r="N198" s="377"/>
      <c r="O198" s="377"/>
      <c r="P198" s="377"/>
      <c r="Q198" s="377"/>
      <c r="R198" s="377"/>
      <c r="S198" s="377"/>
      <c r="T198" s="377"/>
      <c r="U198" s="377"/>
      <c r="V198" s="377"/>
      <c r="W198" s="377"/>
      <c r="X198" s="377"/>
      <c r="Y198" s="377"/>
      <c r="Z198" s="377"/>
      <c r="AA198" s="374"/>
    </row>
    <row r="199">
      <c r="A199" s="377"/>
      <c r="B199" s="377"/>
      <c r="C199" s="377"/>
      <c r="D199" s="377"/>
      <c r="E199" s="377"/>
      <c r="F199" s="377"/>
      <c r="G199" s="377"/>
      <c r="H199" s="377"/>
      <c r="I199" s="377"/>
      <c r="J199" s="377"/>
      <c r="K199" s="377"/>
      <c r="L199" s="377"/>
      <c r="M199" s="377"/>
      <c r="N199" s="377"/>
      <c r="O199" s="377"/>
      <c r="P199" s="377"/>
      <c r="Q199" s="377"/>
      <c r="R199" s="377"/>
      <c r="S199" s="377"/>
      <c r="T199" s="377"/>
      <c r="U199" s="377"/>
      <c r="V199" s="377"/>
      <c r="W199" s="377"/>
      <c r="X199" s="377"/>
      <c r="Y199" s="377"/>
      <c r="Z199" s="377"/>
      <c r="AA199" s="374"/>
    </row>
    <row r="200">
      <c r="A200" s="377"/>
      <c r="B200" s="377"/>
      <c r="C200" s="377"/>
      <c r="D200" s="377"/>
      <c r="E200" s="377"/>
      <c r="F200" s="377"/>
      <c r="G200" s="377"/>
      <c r="H200" s="377"/>
      <c r="I200" s="377"/>
      <c r="J200" s="377"/>
      <c r="K200" s="377"/>
      <c r="L200" s="377"/>
      <c r="M200" s="377"/>
      <c r="N200" s="377"/>
      <c r="O200" s="377"/>
      <c r="P200" s="377"/>
      <c r="Q200" s="377"/>
      <c r="R200" s="377"/>
      <c r="S200" s="377"/>
      <c r="T200" s="377"/>
      <c r="U200" s="377"/>
      <c r="V200" s="377"/>
      <c r="W200" s="377"/>
      <c r="X200" s="377"/>
      <c r="Y200" s="377"/>
      <c r="Z200" s="377"/>
      <c r="AA200" s="374"/>
    </row>
    <row r="201">
      <c r="A201" s="377"/>
      <c r="B201" s="377"/>
      <c r="C201" s="377"/>
      <c r="D201" s="377"/>
      <c r="E201" s="377"/>
      <c r="F201" s="377"/>
      <c r="G201" s="377"/>
      <c r="H201" s="377"/>
      <c r="I201" s="377"/>
      <c r="J201" s="377"/>
      <c r="K201" s="377"/>
      <c r="L201" s="377"/>
      <c r="M201" s="377"/>
      <c r="N201" s="377"/>
      <c r="O201" s="377"/>
      <c r="P201" s="377"/>
      <c r="Q201" s="377"/>
      <c r="R201" s="377"/>
      <c r="S201" s="377"/>
      <c r="T201" s="377"/>
      <c r="U201" s="377"/>
      <c r="V201" s="377"/>
      <c r="W201" s="377"/>
      <c r="X201" s="377"/>
      <c r="Y201" s="377"/>
      <c r="Z201" s="377"/>
      <c r="AA201" s="374"/>
    </row>
    <row r="202">
      <c r="A202" s="377"/>
      <c r="B202" s="377"/>
      <c r="C202" s="377"/>
      <c r="D202" s="377"/>
      <c r="E202" s="377"/>
      <c r="F202" s="377"/>
      <c r="G202" s="377"/>
      <c r="H202" s="377"/>
      <c r="I202" s="377"/>
      <c r="J202" s="377"/>
      <c r="K202" s="377"/>
      <c r="L202" s="377"/>
      <c r="M202" s="377"/>
      <c r="N202" s="377"/>
      <c r="O202" s="377"/>
      <c r="P202" s="377"/>
      <c r="Q202" s="377"/>
      <c r="R202" s="377"/>
      <c r="S202" s="377"/>
      <c r="T202" s="377"/>
      <c r="U202" s="377"/>
      <c r="V202" s="377"/>
      <c r="W202" s="377"/>
      <c r="X202" s="377"/>
      <c r="Y202" s="377"/>
      <c r="Z202" s="377"/>
      <c r="AA202" s="374"/>
    </row>
    <row r="203">
      <c r="A203" s="377"/>
      <c r="B203" s="377"/>
      <c r="C203" s="377"/>
      <c r="D203" s="377"/>
      <c r="E203" s="377"/>
      <c r="F203" s="377"/>
      <c r="G203" s="377"/>
      <c r="H203" s="377"/>
      <c r="I203" s="377"/>
      <c r="J203" s="377"/>
      <c r="K203" s="377"/>
      <c r="L203" s="377"/>
      <c r="M203" s="377"/>
      <c r="N203" s="377"/>
      <c r="O203" s="377"/>
      <c r="P203" s="377"/>
      <c r="Q203" s="377"/>
      <c r="R203" s="377"/>
      <c r="S203" s="377"/>
      <c r="T203" s="377"/>
      <c r="U203" s="377"/>
      <c r="V203" s="377"/>
      <c r="W203" s="377"/>
      <c r="X203" s="377"/>
      <c r="Y203" s="377"/>
      <c r="Z203" s="377"/>
      <c r="AA203" s="374"/>
    </row>
    <row r="204">
      <c r="A204" s="377"/>
      <c r="B204" s="377"/>
      <c r="C204" s="377"/>
      <c r="D204" s="377"/>
      <c r="E204" s="377"/>
      <c r="F204" s="377"/>
      <c r="G204" s="377"/>
      <c r="H204" s="377"/>
      <c r="I204" s="377"/>
      <c r="J204" s="377"/>
      <c r="K204" s="377"/>
      <c r="L204" s="377"/>
      <c r="M204" s="377"/>
      <c r="N204" s="377"/>
      <c r="O204" s="377"/>
      <c r="P204" s="377"/>
      <c r="Q204" s="377"/>
      <c r="R204" s="377"/>
      <c r="S204" s="377"/>
      <c r="T204" s="377"/>
      <c r="U204" s="377"/>
      <c r="V204" s="377"/>
      <c r="W204" s="377"/>
      <c r="X204" s="377"/>
      <c r="Y204" s="377"/>
      <c r="Z204" s="377"/>
      <c r="AA204" s="374"/>
    </row>
    <row r="205">
      <c r="A205" s="377"/>
      <c r="B205" s="377"/>
      <c r="C205" s="377"/>
      <c r="D205" s="377"/>
      <c r="E205" s="377"/>
      <c r="F205" s="377"/>
      <c r="G205" s="377"/>
      <c r="H205" s="377"/>
      <c r="I205" s="377"/>
      <c r="J205" s="377"/>
      <c r="K205" s="377"/>
      <c r="L205" s="377"/>
      <c r="M205" s="377"/>
      <c r="N205" s="377"/>
      <c r="O205" s="377"/>
      <c r="P205" s="377"/>
      <c r="Q205" s="377"/>
      <c r="R205" s="377"/>
      <c r="S205" s="377"/>
      <c r="T205" s="377"/>
      <c r="U205" s="377"/>
      <c r="V205" s="377"/>
      <c r="W205" s="377"/>
      <c r="X205" s="377"/>
      <c r="Y205" s="377"/>
      <c r="Z205" s="377"/>
      <c r="AA205" s="374"/>
    </row>
    <row r="206">
      <c r="A206" s="377"/>
      <c r="B206" s="377"/>
      <c r="C206" s="377"/>
      <c r="D206" s="377"/>
      <c r="E206" s="377"/>
      <c r="F206" s="377"/>
      <c r="G206" s="377"/>
      <c r="H206" s="377"/>
      <c r="I206" s="377"/>
      <c r="J206" s="377"/>
      <c r="K206" s="377"/>
      <c r="L206" s="377"/>
      <c r="M206" s="377"/>
      <c r="N206" s="377"/>
      <c r="O206" s="377"/>
      <c r="P206" s="377"/>
      <c r="Q206" s="377"/>
      <c r="R206" s="377"/>
      <c r="S206" s="377"/>
      <c r="T206" s="377"/>
      <c r="U206" s="377"/>
      <c r="V206" s="377"/>
      <c r="W206" s="377"/>
      <c r="X206" s="377"/>
      <c r="Y206" s="377"/>
      <c r="Z206" s="377"/>
      <c r="AA206" s="374"/>
    </row>
    <row r="207">
      <c r="A207" s="377"/>
      <c r="B207" s="377"/>
      <c r="C207" s="377"/>
      <c r="D207" s="377"/>
      <c r="E207" s="377"/>
      <c r="F207" s="377"/>
      <c r="G207" s="377"/>
      <c r="H207" s="377"/>
      <c r="I207" s="377"/>
      <c r="J207" s="377"/>
      <c r="K207" s="377"/>
      <c r="L207" s="377"/>
      <c r="M207" s="377"/>
      <c r="N207" s="377"/>
      <c r="O207" s="377"/>
      <c r="P207" s="377"/>
      <c r="Q207" s="377"/>
      <c r="R207" s="377"/>
      <c r="S207" s="377"/>
      <c r="T207" s="377"/>
      <c r="U207" s="377"/>
      <c r="V207" s="377"/>
      <c r="W207" s="377"/>
      <c r="X207" s="377"/>
      <c r="Y207" s="377"/>
      <c r="Z207" s="377"/>
      <c r="AA207" s="374"/>
    </row>
    <row r="208">
      <c r="A208" s="377"/>
      <c r="B208" s="377"/>
      <c r="C208" s="377"/>
      <c r="D208" s="377"/>
      <c r="E208" s="377"/>
      <c r="F208" s="377"/>
      <c r="G208" s="377"/>
      <c r="H208" s="377"/>
      <c r="I208" s="377"/>
      <c r="J208" s="377"/>
      <c r="K208" s="377"/>
      <c r="L208" s="377"/>
      <c r="M208" s="377"/>
      <c r="N208" s="377"/>
      <c r="O208" s="377"/>
      <c r="P208" s="377"/>
      <c r="Q208" s="377"/>
      <c r="R208" s="377"/>
      <c r="S208" s="377"/>
      <c r="T208" s="377"/>
      <c r="U208" s="377"/>
      <c r="V208" s="377"/>
      <c r="W208" s="377"/>
      <c r="X208" s="377"/>
      <c r="Y208" s="377"/>
      <c r="Z208" s="377"/>
      <c r="AA208" s="374"/>
    </row>
    <row r="209">
      <c r="A209" s="377"/>
      <c r="B209" s="377"/>
      <c r="C209" s="377"/>
      <c r="D209" s="377"/>
      <c r="E209" s="377"/>
      <c r="F209" s="377"/>
      <c r="G209" s="377"/>
      <c r="H209" s="377"/>
      <c r="I209" s="377"/>
      <c r="J209" s="377"/>
      <c r="K209" s="377"/>
      <c r="L209" s="377"/>
      <c r="M209" s="377"/>
      <c r="N209" s="377"/>
      <c r="O209" s="377"/>
      <c r="P209" s="377"/>
      <c r="Q209" s="377"/>
      <c r="R209" s="377"/>
      <c r="S209" s="377"/>
      <c r="T209" s="377"/>
      <c r="U209" s="377"/>
      <c r="V209" s="377"/>
      <c r="W209" s="377"/>
      <c r="X209" s="377"/>
      <c r="Y209" s="377"/>
      <c r="Z209" s="377"/>
      <c r="AA209" s="374"/>
    </row>
    <row r="210">
      <c r="A210" s="377"/>
      <c r="B210" s="377"/>
      <c r="C210" s="377"/>
      <c r="D210" s="377"/>
      <c r="E210" s="377"/>
      <c r="F210" s="377"/>
      <c r="G210" s="377"/>
      <c r="H210" s="377"/>
      <c r="I210" s="377"/>
      <c r="J210" s="377"/>
      <c r="K210" s="377"/>
      <c r="L210" s="377"/>
      <c r="M210" s="377"/>
      <c r="N210" s="377"/>
      <c r="O210" s="377"/>
      <c r="P210" s="377"/>
      <c r="Q210" s="377"/>
      <c r="R210" s="377"/>
      <c r="S210" s="377"/>
      <c r="T210" s="377"/>
      <c r="U210" s="377"/>
      <c r="V210" s="377"/>
      <c r="W210" s="377"/>
      <c r="X210" s="377"/>
      <c r="Y210" s="377"/>
      <c r="Z210" s="377"/>
      <c r="AA210" s="374"/>
    </row>
    <row r="211">
      <c r="A211" s="377"/>
      <c r="B211" s="377"/>
      <c r="C211" s="377"/>
      <c r="D211" s="377"/>
      <c r="E211" s="377"/>
      <c r="F211" s="377"/>
      <c r="G211" s="377"/>
      <c r="H211" s="377"/>
      <c r="I211" s="377"/>
      <c r="J211" s="377"/>
      <c r="K211" s="377"/>
      <c r="L211" s="377"/>
      <c r="M211" s="377"/>
      <c r="N211" s="377"/>
      <c r="O211" s="377"/>
      <c r="P211" s="377"/>
      <c r="Q211" s="377"/>
      <c r="R211" s="377"/>
      <c r="S211" s="377"/>
      <c r="T211" s="377"/>
      <c r="U211" s="377"/>
      <c r="V211" s="377"/>
      <c r="W211" s="377"/>
      <c r="X211" s="377"/>
      <c r="Y211" s="377"/>
      <c r="Z211" s="377"/>
      <c r="AA211" s="374"/>
    </row>
    <row r="212">
      <c r="A212" s="377"/>
      <c r="B212" s="377"/>
      <c r="C212" s="377"/>
      <c r="D212" s="377"/>
      <c r="E212" s="377"/>
      <c r="F212" s="377"/>
      <c r="G212" s="377"/>
      <c r="H212" s="377"/>
      <c r="I212" s="377"/>
      <c r="J212" s="377"/>
      <c r="K212" s="377"/>
      <c r="L212" s="377"/>
      <c r="M212" s="377"/>
      <c r="N212" s="377"/>
      <c r="O212" s="377"/>
      <c r="P212" s="377"/>
      <c r="Q212" s="377"/>
      <c r="R212" s="377"/>
      <c r="S212" s="377"/>
      <c r="T212" s="377"/>
      <c r="U212" s="377"/>
      <c r="V212" s="377"/>
      <c r="W212" s="377"/>
      <c r="X212" s="377"/>
      <c r="Y212" s="377"/>
      <c r="Z212" s="377"/>
      <c r="AA212" s="374"/>
    </row>
    <row r="213">
      <c r="A213" s="377"/>
      <c r="B213" s="377"/>
      <c r="C213" s="377"/>
      <c r="D213" s="377"/>
      <c r="E213" s="377"/>
      <c r="F213" s="377"/>
      <c r="G213" s="377"/>
      <c r="H213" s="377"/>
      <c r="I213" s="377"/>
      <c r="J213" s="377"/>
      <c r="K213" s="377"/>
      <c r="L213" s="377"/>
      <c r="M213" s="377"/>
      <c r="N213" s="377"/>
      <c r="O213" s="377"/>
      <c r="P213" s="377"/>
      <c r="Q213" s="377"/>
      <c r="R213" s="377"/>
      <c r="S213" s="377"/>
      <c r="T213" s="377"/>
      <c r="U213" s="377"/>
      <c r="V213" s="377"/>
      <c r="W213" s="377"/>
      <c r="X213" s="377"/>
      <c r="Y213" s="377"/>
      <c r="Z213" s="377"/>
      <c r="AA213" s="374"/>
    </row>
    <row r="214">
      <c r="A214" s="377"/>
      <c r="B214" s="377"/>
      <c r="C214" s="377"/>
      <c r="D214" s="377"/>
      <c r="E214" s="377"/>
      <c r="F214" s="377"/>
      <c r="G214" s="377"/>
      <c r="H214" s="377"/>
      <c r="I214" s="377"/>
      <c r="J214" s="377"/>
      <c r="K214" s="377"/>
      <c r="L214" s="377"/>
      <c r="M214" s="377"/>
      <c r="N214" s="377"/>
      <c r="O214" s="377"/>
      <c r="P214" s="377"/>
      <c r="Q214" s="377"/>
      <c r="R214" s="377"/>
      <c r="S214" s="377"/>
      <c r="T214" s="377"/>
      <c r="U214" s="377"/>
      <c r="V214" s="377"/>
      <c r="W214" s="377"/>
      <c r="X214" s="377"/>
      <c r="Y214" s="377"/>
      <c r="Z214" s="377"/>
      <c r="AA214" s="374"/>
    </row>
    <row r="215">
      <c r="A215" s="377"/>
      <c r="B215" s="377"/>
      <c r="C215" s="377"/>
      <c r="D215" s="377"/>
      <c r="E215" s="377"/>
      <c r="F215" s="377"/>
      <c r="G215" s="377"/>
      <c r="H215" s="377"/>
      <c r="I215" s="377"/>
      <c r="J215" s="377"/>
      <c r="K215" s="377"/>
      <c r="L215" s="377"/>
      <c r="M215" s="377"/>
      <c r="N215" s="377"/>
      <c r="O215" s="377"/>
      <c r="P215" s="377"/>
      <c r="Q215" s="377"/>
      <c r="R215" s="377"/>
      <c r="S215" s="377"/>
      <c r="T215" s="377"/>
      <c r="U215" s="377"/>
      <c r="V215" s="377"/>
      <c r="W215" s="377"/>
      <c r="X215" s="377"/>
      <c r="Y215" s="377"/>
      <c r="Z215" s="377"/>
      <c r="AA215" s="374"/>
    </row>
    <row r="216">
      <c r="A216" s="377"/>
      <c r="B216" s="377"/>
      <c r="C216" s="377"/>
      <c r="D216" s="377"/>
      <c r="E216" s="377"/>
      <c r="F216" s="377"/>
      <c r="G216" s="377"/>
      <c r="H216" s="377"/>
      <c r="I216" s="377"/>
      <c r="J216" s="377"/>
      <c r="K216" s="377"/>
      <c r="L216" s="377"/>
      <c r="M216" s="377"/>
      <c r="N216" s="377"/>
      <c r="O216" s="377"/>
      <c r="P216" s="377"/>
      <c r="Q216" s="377"/>
      <c r="R216" s="377"/>
      <c r="S216" s="377"/>
      <c r="T216" s="377"/>
      <c r="U216" s="377"/>
      <c r="V216" s="377"/>
      <c r="W216" s="377"/>
      <c r="X216" s="377"/>
      <c r="Y216" s="377"/>
      <c r="Z216" s="377"/>
      <c r="AA216" s="374"/>
    </row>
    <row r="217">
      <c r="A217" s="377"/>
      <c r="B217" s="377"/>
      <c r="C217" s="377"/>
      <c r="D217" s="377"/>
      <c r="E217" s="377"/>
      <c r="F217" s="377"/>
      <c r="G217" s="377"/>
      <c r="H217" s="377"/>
      <c r="I217" s="377"/>
      <c r="J217" s="377"/>
      <c r="K217" s="377"/>
      <c r="L217" s="377"/>
      <c r="M217" s="377"/>
      <c r="N217" s="377"/>
      <c r="O217" s="377"/>
      <c r="P217" s="377"/>
      <c r="Q217" s="377"/>
      <c r="R217" s="377"/>
      <c r="S217" s="377"/>
      <c r="T217" s="377"/>
      <c r="U217" s="377"/>
      <c r="V217" s="377"/>
      <c r="W217" s="377"/>
      <c r="X217" s="377"/>
      <c r="Y217" s="377"/>
      <c r="Z217" s="377"/>
      <c r="AA217" s="374"/>
    </row>
    <row r="218">
      <c r="A218" s="377"/>
      <c r="B218" s="377"/>
      <c r="C218" s="377"/>
      <c r="D218" s="377"/>
      <c r="E218" s="377"/>
      <c r="F218" s="377"/>
      <c r="G218" s="377"/>
      <c r="H218" s="377"/>
      <c r="I218" s="377"/>
      <c r="J218" s="377"/>
      <c r="K218" s="377"/>
      <c r="L218" s="377"/>
      <c r="M218" s="377"/>
      <c r="N218" s="377"/>
      <c r="O218" s="377"/>
      <c r="P218" s="377"/>
      <c r="Q218" s="377"/>
      <c r="R218" s="377"/>
      <c r="S218" s="377"/>
      <c r="T218" s="377"/>
      <c r="U218" s="377"/>
      <c r="V218" s="377"/>
      <c r="W218" s="377"/>
      <c r="X218" s="377"/>
      <c r="Y218" s="377"/>
      <c r="Z218" s="377"/>
      <c r="AA218" s="374"/>
    </row>
    <row r="219">
      <c r="A219" s="377"/>
      <c r="B219" s="377"/>
      <c r="C219" s="377"/>
      <c r="D219" s="377"/>
      <c r="E219" s="377"/>
      <c r="F219" s="377"/>
      <c r="G219" s="377"/>
      <c r="H219" s="377"/>
      <c r="I219" s="377"/>
      <c r="J219" s="377"/>
      <c r="K219" s="377"/>
      <c r="L219" s="377"/>
      <c r="M219" s="377"/>
      <c r="N219" s="377"/>
      <c r="O219" s="377"/>
      <c r="P219" s="377"/>
      <c r="Q219" s="377"/>
      <c r="R219" s="377"/>
      <c r="S219" s="377"/>
      <c r="T219" s="377"/>
      <c r="U219" s="377"/>
      <c r="V219" s="377"/>
      <c r="W219" s="377"/>
      <c r="X219" s="377"/>
      <c r="Y219" s="377"/>
      <c r="Z219" s="377"/>
      <c r="AA219" s="374"/>
    </row>
    <row r="220">
      <c r="A220" s="377"/>
      <c r="B220" s="377"/>
      <c r="C220" s="377"/>
      <c r="D220" s="377"/>
      <c r="E220" s="377"/>
      <c r="F220" s="377"/>
      <c r="G220" s="377"/>
      <c r="H220" s="377"/>
      <c r="I220" s="377"/>
      <c r="J220" s="377"/>
      <c r="K220" s="377"/>
      <c r="L220" s="377"/>
      <c r="M220" s="377"/>
      <c r="N220" s="377"/>
      <c r="O220" s="377"/>
      <c r="P220" s="377"/>
      <c r="Q220" s="377"/>
      <c r="R220" s="377"/>
      <c r="S220" s="377"/>
      <c r="T220" s="377"/>
      <c r="U220" s="377"/>
      <c r="V220" s="377"/>
      <c r="W220" s="377"/>
      <c r="X220" s="377"/>
      <c r="Y220" s="377"/>
      <c r="Z220" s="377"/>
      <c r="AA220" s="374"/>
    </row>
    <row r="221">
      <c r="A221" s="377"/>
      <c r="B221" s="377"/>
      <c r="C221" s="377"/>
      <c r="D221" s="377"/>
      <c r="E221" s="377"/>
      <c r="F221" s="377"/>
      <c r="G221" s="377"/>
      <c r="H221" s="377"/>
      <c r="I221" s="377"/>
      <c r="J221" s="377"/>
      <c r="K221" s="377"/>
      <c r="L221" s="377"/>
      <c r="M221" s="377"/>
      <c r="N221" s="377"/>
      <c r="O221" s="377"/>
      <c r="P221" s="377"/>
      <c r="Q221" s="377"/>
      <c r="R221" s="377"/>
      <c r="S221" s="377"/>
      <c r="T221" s="377"/>
      <c r="U221" s="377"/>
      <c r="V221" s="377"/>
      <c r="W221" s="377"/>
      <c r="X221" s="377"/>
      <c r="Y221" s="377"/>
      <c r="Z221" s="377"/>
      <c r="AA221" s="374"/>
    </row>
    <row r="222">
      <c r="A222" s="377"/>
      <c r="B222" s="377"/>
      <c r="C222" s="377"/>
      <c r="D222" s="377"/>
      <c r="E222" s="377"/>
      <c r="F222" s="377"/>
      <c r="G222" s="377"/>
      <c r="H222" s="377"/>
      <c r="I222" s="377"/>
      <c r="J222" s="377"/>
      <c r="K222" s="377"/>
      <c r="L222" s="377"/>
      <c r="M222" s="377"/>
      <c r="N222" s="377"/>
      <c r="O222" s="377"/>
      <c r="P222" s="377"/>
      <c r="Q222" s="377"/>
      <c r="R222" s="377"/>
      <c r="S222" s="377"/>
      <c r="T222" s="377"/>
      <c r="U222" s="377"/>
      <c r="V222" s="377"/>
      <c r="W222" s="377"/>
      <c r="X222" s="377"/>
      <c r="Y222" s="377"/>
      <c r="Z222" s="377"/>
      <c r="AA222" s="374"/>
    </row>
    <row r="223">
      <c r="A223" s="377"/>
      <c r="B223" s="377"/>
      <c r="C223" s="377"/>
      <c r="D223" s="377"/>
      <c r="E223" s="377"/>
      <c r="F223" s="377"/>
      <c r="G223" s="377"/>
      <c r="H223" s="377"/>
      <c r="I223" s="377"/>
      <c r="J223" s="377"/>
      <c r="K223" s="377"/>
      <c r="L223" s="377"/>
      <c r="M223" s="377"/>
      <c r="N223" s="377"/>
      <c r="O223" s="377"/>
      <c r="P223" s="377"/>
      <c r="Q223" s="377"/>
      <c r="R223" s="377"/>
      <c r="S223" s="377"/>
      <c r="T223" s="377"/>
      <c r="U223" s="377"/>
      <c r="V223" s="377"/>
      <c r="W223" s="377"/>
      <c r="X223" s="377"/>
      <c r="Y223" s="377"/>
      <c r="Z223" s="377"/>
      <c r="AA223" s="374"/>
    </row>
    <row r="224">
      <c r="A224" s="377"/>
      <c r="B224" s="377"/>
      <c r="C224" s="377"/>
      <c r="D224" s="377"/>
      <c r="E224" s="377"/>
      <c r="F224" s="377"/>
      <c r="G224" s="377"/>
      <c r="H224" s="377"/>
      <c r="I224" s="377"/>
      <c r="J224" s="377"/>
      <c r="K224" s="377"/>
      <c r="L224" s="377"/>
      <c r="M224" s="377"/>
      <c r="N224" s="377"/>
      <c r="O224" s="377"/>
      <c r="P224" s="377"/>
      <c r="Q224" s="377"/>
      <c r="R224" s="377"/>
      <c r="S224" s="377"/>
      <c r="T224" s="377"/>
      <c r="U224" s="377"/>
      <c r="V224" s="377"/>
      <c r="W224" s="377"/>
      <c r="X224" s="377"/>
      <c r="Y224" s="377"/>
      <c r="Z224" s="377"/>
      <c r="AA224" s="374"/>
    </row>
    <row r="225">
      <c r="A225" s="377"/>
      <c r="B225" s="377"/>
      <c r="C225" s="377"/>
      <c r="D225" s="377"/>
      <c r="E225" s="377"/>
      <c r="F225" s="377"/>
      <c r="G225" s="377"/>
      <c r="H225" s="377"/>
      <c r="I225" s="377"/>
      <c r="J225" s="377"/>
      <c r="K225" s="377"/>
      <c r="L225" s="377"/>
      <c r="M225" s="377"/>
      <c r="N225" s="377"/>
      <c r="O225" s="377"/>
      <c r="P225" s="377"/>
      <c r="Q225" s="377"/>
      <c r="R225" s="377"/>
      <c r="S225" s="377"/>
      <c r="T225" s="377"/>
      <c r="U225" s="377"/>
      <c r="V225" s="377"/>
      <c r="W225" s="377"/>
      <c r="X225" s="377"/>
      <c r="Y225" s="377"/>
      <c r="Z225" s="377"/>
      <c r="AA225" s="374"/>
    </row>
    <row r="226">
      <c r="A226" s="377"/>
      <c r="B226" s="377"/>
      <c r="C226" s="377"/>
      <c r="D226" s="377"/>
      <c r="E226" s="377"/>
      <c r="F226" s="377"/>
      <c r="G226" s="377"/>
      <c r="H226" s="377"/>
      <c r="I226" s="377"/>
      <c r="J226" s="377"/>
      <c r="K226" s="377"/>
      <c r="L226" s="377"/>
      <c r="M226" s="377"/>
      <c r="N226" s="377"/>
      <c r="O226" s="377"/>
      <c r="P226" s="377"/>
      <c r="Q226" s="377"/>
      <c r="R226" s="377"/>
      <c r="S226" s="377"/>
      <c r="T226" s="377"/>
      <c r="U226" s="377"/>
      <c r="V226" s="377"/>
      <c r="W226" s="377"/>
      <c r="X226" s="377"/>
      <c r="Y226" s="377"/>
      <c r="Z226" s="377"/>
      <c r="AA226" s="374"/>
    </row>
    <row r="227">
      <c r="A227" s="377"/>
      <c r="B227" s="377"/>
      <c r="C227" s="377"/>
      <c r="D227" s="377"/>
      <c r="E227" s="377"/>
      <c r="F227" s="377"/>
      <c r="G227" s="377"/>
      <c r="H227" s="377"/>
      <c r="I227" s="377"/>
      <c r="J227" s="377"/>
      <c r="K227" s="377"/>
      <c r="L227" s="377"/>
      <c r="M227" s="377"/>
      <c r="N227" s="377"/>
      <c r="O227" s="377"/>
      <c r="P227" s="377"/>
      <c r="Q227" s="377"/>
      <c r="R227" s="377"/>
      <c r="S227" s="377"/>
      <c r="T227" s="377"/>
      <c r="U227" s="377"/>
      <c r="V227" s="377"/>
      <c r="W227" s="377"/>
      <c r="X227" s="377"/>
      <c r="Y227" s="377"/>
      <c r="Z227" s="377"/>
      <c r="AA227" s="374"/>
    </row>
    <row r="228">
      <c r="A228" s="377"/>
      <c r="B228" s="377"/>
      <c r="C228" s="377"/>
      <c r="D228" s="377"/>
      <c r="E228" s="377"/>
      <c r="F228" s="377"/>
      <c r="G228" s="377"/>
      <c r="H228" s="377"/>
      <c r="I228" s="377"/>
      <c r="J228" s="377"/>
      <c r="K228" s="377"/>
      <c r="L228" s="377"/>
      <c r="M228" s="377"/>
      <c r="N228" s="377"/>
      <c r="O228" s="377"/>
      <c r="P228" s="377"/>
      <c r="Q228" s="377"/>
      <c r="R228" s="377"/>
      <c r="S228" s="377"/>
      <c r="T228" s="377"/>
      <c r="U228" s="377"/>
      <c r="V228" s="377"/>
      <c r="W228" s="377"/>
      <c r="X228" s="377"/>
      <c r="Y228" s="377"/>
      <c r="Z228" s="377"/>
      <c r="AA228" s="374"/>
    </row>
    <row r="229">
      <c r="A229" s="377"/>
      <c r="B229" s="377"/>
      <c r="C229" s="377"/>
      <c r="D229" s="377"/>
      <c r="E229" s="377"/>
      <c r="F229" s="377"/>
      <c r="G229" s="377"/>
      <c r="H229" s="377"/>
      <c r="I229" s="377"/>
      <c r="J229" s="377"/>
      <c r="K229" s="377"/>
      <c r="L229" s="377"/>
      <c r="M229" s="377"/>
      <c r="N229" s="377"/>
      <c r="O229" s="377"/>
      <c r="P229" s="377"/>
      <c r="Q229" s="377"/>
      <c r="R229" s="377"/>
      <c r="S229" s="377"/>
      <c r="T229" s="377"/>
      <c r="U229" s="377"/>
      <c r="V229" s="377"/>
      <c r="W229" s="377"/>
      <c r="X229" s="377"/>
      <c r="Y229" s="377"/>
      <c r="Z229" s="377"/>
      <c r="AA229" s="374"/>
    </row>
    <row r="230">
      <c r="A230" s="377"/>
      <c r="B230" s="377"/>
      <c r="C230" s="377"/>
      <c r="D230" s="377"/>
      <c r="E230" s="377"/>
      <c r="F230" s="377"/>
      <c r="G230" s="377"/>
      <c r="H230" s="377"/>
      <c r="I230" s="377"/>
      <c r="J230" s="377"/>
      <c r="K230" s="377"/>
      <c r="L230" s="377"/>
      <c r="M230" s="377"/>
      <c r="N230" s="377"/>
      <c r="O230" s="377"/>
      <c r="P230" s="377"/>
      <c r="Q230" s="377"/>
      <c r="R230" s="377"/>
      <c r="S230" s="377"/>
      <c r="T230" s="377"/>
      <c r="U230" s="377"/>
      <c r="V230" s="377"/>
      <c r="W230" s="377"/>
      <c r="X230" s="377"/>
      <c r="Y230" s="377"/>
      <c r="Z230" s="377"/>
      <c r="AA230" s="374"/>
    </row>
    <row r="231">
      <c r="A231" s="377"/>
      <c r="B231" s="377"/>
      <c r="C231" s="377"/>
      <c r="D231" s="377"/>
      <c r="E231" s="377"/>
      <c r="F231" s="377"/>
      <c r="G231" s="377"/>
      <c r="H231" s="377"/>
      <c r="I231" s="377"/>
      <c r="J231" s="377"/>
      <c r="K231" s="377"/>
      <c r="L231" s="377"/>
      <c r="M231" s="377"/>
      <c r="N231" s="377"/>
      <c r="O231" s="377"/>
      <c r="P231" s="377"/>
      <c r="Q231" s="377"/>
      <c r="R231" s="377"/>
      <c r="S231" s="377"/>
      <c r="T231" s="377"/>
      <c r="U231" s="377"/>
      <c r="V231" s="377"/>
      <c r="W231" s="377"/>
      <c r="X231" s="377"/>
      <c r="Y231" s="377"/>
      <c r="Z231" s="377"/>
      <c r="AA231" s="374"/>
    </row>
    <row r="232">
      <c r="A232" s="377"/>
      <c r="B232" s="377"/>
      <c r="C232" s="377"/>
      <c r="D232" s="377"/>
      <c r="E232" s="377"/>
      <c r="F232" s="377"/>
      <c r="G232" s="377"/>
      <c r="H232" s="377"/>
      <c r="I232" s="377"/>
      <c r="J232" s="377"/>
      <c r="K232" s="377"/>
      <c r="L232" s="377"/>
      <c r="M232" s="377"/>
      <c r="N232" s="377"/>
      <c r="O232" s="377"/>
      <c r="P232" s="377"/>
      <c r="Q232" s="377"/>
      <c r="R232" s="377"/>
      <c r="S232" s="377"/>
      <c r="T232" s="377"/>
      <c r="U232" s="377"/>
      <c r="V232" s="377"/>
      <c r="W232" s="377"/>
      <c r="X232" s="377"/>
      <c r="Y232" s="377"/>
      <c r="Z232" s="377"/>
      <c r="AA232" s="374"/>
    </row>
    <row r="233">
      <c r="A233" s="377"/>
      <c r="B233" s="377"/>
      <c r="C233" s="377"/>
      <c r="D233" s="377"/>
      <c r="E233" s="377"/>
      <c r="F233" s="377"/>
      <c r="G233" s="377"/>
      <c r="H233" s="377"/>
      <c r="I233" s="377"/>
      <c r="J233" s="377"/>
      <c r="K233" s="377"/>
      <c r="L233" s="377"/>
      <c r="M233" s="377"/>
      <c r="N233" s="377"/>
      <c r="O233" s="377"/>
      <c r="P233" s="377"/>
      <c r="Q233" s="377"/>
      <c r="R233" s="377"/>
      <c r="S233" s="377"/>
      <c r="T233" s="377"/>
      <c r="U233" s="377"/>
      <c r="V233" s="377"/>
      <c r="W233" s="377"/>
      <c r="X233" s="377"/>
      <c r="Y233" s="377"/>
      <c r="Z233" s="377"/>
      <c r="AA233" s="374"/>
    </row>
    <row r="234">
      <c r="A234" s="377"/>
      <c r="B234" s="377"/>
      <c r="C234" s="377"/>
      <c r="D234" s="377"/>
      <c r="E234" s="377"/>
      <c r="F234" s="377"/>
      <c r="G234" s="377"/>
      <c r="H234" s="377"/>
      <c r="I234" s="377"/>
      <c r="J234" s="377"/>
      <c r="K234" s="377"/>
      <c r="L234" s="377"/>
      <c r="M234" s="377"/>
      <c r="N234" s="377"/>
      <c r="O234" s="377"/>
      <c r="P234" s="377"/>
      <c r="Q234" s="377"/>
      <c r="R234" s="377"/>
      <c r="S234" s="377"/>
      <c r="T234" s="377"/>
      <c r="U234" s="377"/>
      <c r="V234" s="377"/>
      <c r="W234" s="377"/>
      <c r="X234" s="377"/>
      <c r="Y234" s="377"/>
      <c r="Z234" s="377"/>
      <c r="AA234" s="374"/>
    </row>
    <row r="235">
      <c r="A235" s="377"/>
      <c r="B235" s="377"/>
      <c r="C235" s="377"/>
      <c r="D235" s="377"/>
      <c r="E235" s="377"/>
      <c r="F235" s="377"/>
      <c r="G235" s="377"/>
      <c r="H235" s="377"/>
      <c r="I235" s="377"/>
      <c r="J235" s="377"/>
      <c r="K235" s="377"/>
      <c r="L235" s="377"/>
      <c r="M235" s="377"/>
      <c r="N235" s="377"/>
      <c r="O235" s="377"/>
      <c r="P235" s="377"/>
      <c r="Q235" s="377"/>
      <c r="R235" s="377"/>
      <c r="S235" s="377"/>
      <c r="T235" s="377"/>
      <c r="U235" s="377"/>
      <c r="V235" s="377"/>
      <c r="W235" s="377"/>
      <c r="X235" s="377"/>
      <c r="Y235" s="377"/>
      <c r="Z235" s="377"/>
      <c r="AA235" s="374"/>
    </row>
    <row r="236">
      <c r="A236" s="377"/>
      <c r="B236" s="377"/>
      <c r="C236" s="377"/>
      <c r="D236" s="377"/>
      <c r="E236" s="377"/>
      <c r="F236" s="377"/>
      <c r="G236" s="377"/>
      <c r="H236" s="377"/>
      <c r="I236" s="377"/>
      <c r="J236" s="377"/>
      <c r="K236" s="377"/>
      <c r="L236" s="377"/>
      <c r="M236" s="377"/>
      <c r="N236" s="377"/>
      <c r="O236" s="377"/>
      <c r="P236" s="377"/>
      <c r="Q236" s="377"/>
      <c r="R236" s="377"/>
      <c r="S236" s="377"/>
      <c r="T236" s="377"/>
      <c r="U236" s="377"/>
      <c r="V236" s="377"/>
      <c r="W236" s="377"/>
      <c r="X236" s="377"/>
      <c r="Y236" s="377"/>
      <c r="Z236" s="377"/>
      <c r="AA236" s="374"/>
    </row>
    <row r="237">
      <c r="A237" s="377"/>
      <c r="B237" s="377"/>
      <c r="C237" s="377"/>
      <c r="D237" s="377"/>
      <c r="E237" s="377"/>
      <c r="F237" s="377"/>
      <c r="G237" s="377"/>
      <c r="H237" s="377"/>
      <c r="I237" s="377"/>
      <c r="J237" s="377"/>
      <c r="K237" s="377"/>
      <c r="L237" s="377"/>
      <c r="M237" s="377"/>
      <c r="N237" s="377"/>
      <c r="O237" s="377"/>
      <c r="P237" s="377"/>
      <c r="Q237" s="377"/>
      <c r="R237" s="377"/>
      <c r="S237" s="377"/>
      <c r="T237" s="377"/>
      <c r="U237" s="377"/>
      <c r="V237" s="377"/>
      <c r="W237" s="377"/>
      <c r="X237" s="377"/>
      <c r="Y237" s="377"/>
      <c r="Z237" s="377"/>
      <c r="AA237" s="374"/>
    </row>
    <row r="238">
      <c r="A238" s="377"/>
      <c r="B238" s="377"/>
      <c r="C238" s="377"/>
      <c r="D238" s="377"/>
      <c r="E238" s="377"/>
      <c r="F238" s="377"/>
      <c r="G238" s="377"/>
      <c r="H238" s="377"/>
      <c r="I238" s="377"/>
      <c r="J238" s="377"/>
      <c r="K238" s="377"/>
      <c r="L238" s="377"/>
      <c r="M238" s="377"/>
      <c r="N238" s="377"/>
      <c r="O238" s="377"/>
      <c r="P238" s="377"/>
      <c r="Q238" s="377"/>
      <c r="R238" s="377"/>
      <c r="S238" s="377"/>
      <c r="T238" s="377"/>
      <c r="U238" s="377"/>
      <c r="V238" s="377"/>
      <c r="W238" s="377"/>
      <c r="X238" s="377"/>
      <c r="Y238" s="377"/>
      <c r="Z238" s="377"/>
      <c r="AA238" s="374"/>
    </row>
    <row r="239">
      <c r="A239" s="377"/>
      <c r="B239" s="377"/>
      <c r="C239" s="377"/>
      <c r="D239" s="377"/>
      <c r="E239" s="377"/>
      <c r="F239" s="377"/>
      <c r="G239" s="377"/>
      <c r="H239" s="377"/>
      <c r="I239" s="377"/>
      <c r="J239" s="377"/>
      <c r="K239" s="377"/>
      <c r="L239" s="377"/>
      <c r="M239" s="377"/>
      <c r="N239" s="377"/>
      <c r="O239" s="377"/>
      <c r="P239" s="377"/>
      <c r="Q239" s="377"/>
      <c r="R239" s="377"/>
      <c r="S239" s="377"/>
      <c r="T239" s="377"/>
      <c r="U239" s="377"/>
      <c r="V239" s="377"/>
      <c r="W239" s="377"/>
      <c r="X239" s="377"/>
      <c r="Y239" s="377"/>
      <c r="Z239" s="377"/>
      <c r="AA239" s="374"/>
    </row>
    <row r="240">
      <c r="A240" s="377"/>
      <c r="B240" s="377"/>
      <c r="C240" s="377"/>
      <c r="D240" s="377"/>
      <c r="E240" s="377"/>
      <c r="F240" s="377"/>
      <c r="G240" s="377"/>
      <c r="H240" s="377"/>
      <c r="I240" s="377"/>
      <c r="J240" s="377"/>
      <c r="K240" s="377"/>
      <c r="L240" s="377"/>
      <c r="M240" s="377"/>
      <c r="N240" s="377"/>
      <c r="O240" s="377"/>
      <c r="P240" s="377"/>
      <c r="Q240" s="377"/>
      <c r="R240" s="377"/>
      <c r="S240" s="377"/>
      <c r="T240" s="377"/>
      <c r="U240" s="377"/>
      <c r="V240" s="377"/>
      <c r="W240" s="377"/>
      <c r="X240" s="377"/>
      <c r="Y240" s="377"/>
      <c r="Z240" s="377"/>
      <c r="AA240" s="374"/>
    </row>
    <row r="241">
      <c r="A241" s="377"/>
      <c r="B241" s="377"/>
      <c r="C241" s="377"/>
      <c r="D241" s="377"/>
      <c r="E241" s="377"/>
      <c r="F241" s="377"/>
      <c r="G241" s="377"/>
      <c r="H241" s="377"/>
      <c r="I241" s="377"/>
      <c r="J241" s="377"/>
      <c r="K241" s="377"/>
      <c r="L241" s="377"/>
      <c r="M241" s="377"/>
      <c r="N241" s="377"/>
      <c r="O241" s="377"/>
      <c r="P241" s="377"/>
      <c r="Q241" s="377"/>
      <c r="R241" s="377"/>
      <c r="S241" s="377"/>
      <c r="T241" s="377"/>
      <c r="U241" s="377"/>
      <c r="V241" s="377"/>
      <c r="W241" s="377"/>
      <c r="X241" s="377"/>
      <c r="Y241" s="377"/>
      <c r="Z241" s="377"/>
      <c r="AA241" s="374"/>
    </row>
    <row r="242">
      <c r="A242" s="377"/>
      <c r="B242" s="377"/>
      <c r="C242" s="377"/>
      <c r="D242" s="377"/>
      <c r="E242" s="377"/>
      <c r="F242" s="377"/>
      <c r="G242" s="377"/>
      <c r="H242" s="377"/>
      <c r="I242" s="377"/>
      <c r="J242" s="377"/>
      <c r="K242" s="377"/>
      <c r="L242" s="377"/>
      <c r="M242" s="377"/>
      <c r="N242" s="377"/>
      <c r="O242" s="377"/>
      <c r="P242" s="377"/>
      <c r="Q242" s="377"/>
      <c r="R242" s="377"/>
      <c r="S242" s="377"/>
      <c r="T242" s="377"/>
      <c r="U242" s="377"/>
      <c r="V242" s="377"/>
      <c r="W242" s="377"/>
      <c r="X242" s="377"/>
      <c r="Y242" s="377"/>
      <c r="Z242" s="377"/>
      <c r="AA242" s="374"/>
    </row>
    <row r="243">
      <c r="A243" s="377"/>
      <c r="B243" s="377"/>
      <c r="C243" s="377"/>
      <c r="D243" s="377"/>
      <c r="E243" s="377"/>
      <c r="F243" s="377"/>
      <c r="G243" s="377"/>
      <c r="H243" s="377"/>
      <c r="I243" s="377"/>
      <c r="J243" s="377"/>
      <c r="K243" s="377"/>
      <c r="L243" s="377"/>
      <c r="M243" s="377"/>
      <c r="N243" s="377"/>
      <c r="O243" s="377"/>
      <c r="P243" s="377"/>
      <c r="Q243" s="377"/>
      <c r="R243" s="377"/>
      <c r="S243" s="377"/>
      <c r="T243" s="377"/>
      <c r="U243" s="377"/>
      <c r="V243" s="377"/>
      <c r="W243" s="377"/>
      <c r="X243" s="377"/>
      <c r="Y243" s="377"/>
      <c r="Z243" s="377"/>
      <c r="AA243" s="374"/>
    </row>
    <row r="244">
      <c r="A244" s="377"/>
      <c r="B244" s="377"/>
      <c r="C244" s="377"/>
      <c r="D244" s="377"/>
      <c r="E244" s="377"/>
      <c r="F244" s="377"/>
      <c r="G244" s="377"/>
      <c r="H244" s="377"/>
      <c r="I244" s="377"/>
      <c r="J244" s="377"/>
      <c r="K244" s="377"/>
      <c r="L244" s="377"/>
      <c r="M244" s="377"/>
      <c r="N244" s="377"/>
      <c r="O244" s="377"/>
      <c r="P244" s="377"/>
      <c r="Q244" s="377"/>
      <c r="R244" s="377"/>
      <c r="S244" s="377"/>
      <c r="T244" s="377"/>
      <c r="U244" s="377"/>
      <c r="V244" s="377"/>
      <c r="W244" s="377"/>
      <c r="X244" s="377"/>
      <c r="Y244" s="377"/>
      <c r="Z244" s="377"/>
      <c r="AA244" s="374"/>
    </row>
    <row r="245">
      <c r="A245" s="377"/>
      <c r="B245" s="377"/>
      <c r="C245" s="377"/>
      <c r="D245" s="377"/>
      <c r="E245" s="377"/>
      <c r="F245" s="377"/>
      <c r="G245" s="377"/>
      <c r="H245" s="377"/>
      <c r="I245" s="377"/>
      <c r="J245" s="377"/>
      <c r="K245" s="377"/>
      <c r="L245" s="377"/>
      <c r="M245" s="377"/>
      <c r="N245" s="377"/>
      <c r="O245" s="377"/>
      <c r="P245" s="377"/>
      <c r="Q245" s="377"/>
      <c r="R245" s="377"/>
      <c r="S245" s="377"/>
      <c r="T245" s="377"/>
      <c r="U245" s="377"/>
      <c r="V245" s="377"/>
      <c r="W245" s="377"/>
      <c r="X245" s="377"/>
      <c r="Y245" s="377"/>
      <c r="Z245" s="377"/>
      <c r="AA245" s="374"/>
    </row>
    <row r="246">
      <c r="A246" s="377"/>
      <c r="B246" s="377"/>
      <c r="C246" s="377"/>
      <c r="D246" s="377"/>
      <c r="E246" s="377"/>
      <c r="F246" s="377"/>
      <c r="G246" s="377"/>
      <c r="H246" s="377"/>
      <c r="I246" s="377"/>
      <c r="J246" s="377"/>
      <c r="K246" s="377"/>
      <c r="L246" s="377"/>
      <c r="M246" s="377"/>
      <c r="N246" s="377"/>
      <c r="O246" s="377"/>
      <c r="P246" s="377"/>
      <c r="Q246" s="377"/>
      <c r="R246" s="377"/>
      <c r="S246" s="377"/>
      <c r="T246" s="377"/>
      <c r="U246" s="377"/>
      <c r="V246" s="377"/>
      <c r="W246" s="377"/>
      <c r="X246" s="377"/>
      <c r="Y246" s="377"/>
      <c r="Z246" s="377"/>
      <c r="AA246" s="374"/>
    </row>
    <row r="247">
      <c r="A247" s="377"/>
      <c r="B247" s="377"/>
      <c r="C247" s="377"/>
      <c r="D247" s="377"/>
      <c r="E247" s="377"/>
      <c r="F247" s="377"/>
      <c r="G247" s="377"/>
      <c r="H247" s="377"/>
      <c r="I247" s="377"/>
      <c r="J247" s="377"/>
      <c r="K247" s="377"/>
      <c r="L247" s="377"/>
      <c r="M247" s="377"/>
      <c r="N247" s="377"/>
      <c r="O247" s="377"/>
      <c r="P247" s="377"/>
      <c r="Q247" s="377"/>
      <c r="R247" s="377"/>
      <c r="S247" s="377"/>
      <c r="T247" s="377"/>
      <c r="U247" s="377"/>
      <c r="V247" s="377"/>
      <c r="W247" s="377"/>
      <c r="X247" s="377"/>
      <c r="Y247" s="377"/>
      <c r="Z247" s="377"/>
      <c r="AA247" s="374"/>
    </row>
    <row r="248">
      <c r="A248" s="377"/>
      <c r="B248" s="377"/>
      <c r="C248" s="377"/>
      <c r="D248" s="377"/>
      <c r="E248" s="377"/>
      <c r="F248" s="377"/>
      <c r="G248" s="377"/>
      <c r="H248" s="377"/>
      <c r="I248" s="377"/>
      <c r="J248" s="377"/>
      <c r="K248" s="377"/>
      <c r="L248" s="377"/>
      <c r="M248" s="377"/>
      <c r="N248" s="377"/>
      <c r="O248" s="377"/>
      <c r="P248" s="377"/>
      <c r="Q248" s="377"/>
      <c r="R248" s="377"/>
      <c r="S248" s="377"/>
      <c r="T248" s="377"/>
      <c r="U248" s="377"/>
      <c r="V248" s="377"/>
      <c r="W248" s="377"/>
      <c r="X248" s="377"/>
      <c r="Y248" s="377"/>
      <c r="Z248" s="377"/>
      <c r="AA248" s="374"/>
    </row>
    <row r="249">
      <c r="A249" s="377"/>
      <c r="B249" s="377"/>
      <c r="C249" s="377"/>
      <c r="D249" s="377"/>
      <c r="E249" s="377"/>
      <c r="F249" s="377"/>
      <c r="G249" s="377"/>
      <c r="H249" s="377"/>
      <c r="I249" s="377"/>
      <c r="J249" s="377"/>
      <c r="K249" s="377"/>
      <c r="L249" s="377"/>
      <c r="M249" s="377"/>
      <c r="N249" s="377"/>
      <c r="O249" s="377"/>
      <c r="P249" s="377"/>
      <c r="Q249" s="377"/>
      <c r="R249" s="377"/>
      <c r="S249" s="377"/>
      <c r="T249" s="377"/>
      <c r="U249" s="377"/>
      <c r="V249" s="377"/>
      <c r="W249" s="377"/>
      <c r="X249" s="377"/>
      <c r="Y249" s="377"/>
      <c r="Z249" s="377"/>
      <c r="AA249" s="374"/>
    </row>
    <row r="250">
      <c r="A250" s="377"/>
      <c r="B250" s="377"/>
      <c r="C250" s="377"/>
      <c r="D250" s="377"/>
      <c r="E250" s="377"/>
      <c r="F250" s="377"/>
      <c r="G250" s="377"/>
      <c r="H250" s="377"/>
      <c r="I250" s="377"/>
      <c r="J250" s="377"/>
      <c r="K250" s="377"/>
      <c r="L250" s="377"/>
      <c r="M250" s="377"/>
      <c r="N250" s="377"/>
      <c r="O250" s="377"/>
      <c r="P250" s="377"/>
      <c r="Q250" s="377"/>
      <c r="R250" s="377"/>
      <c r="S250" s="377"/>
      <c r="T250" s="377"/>
      <c r="U250" s="377"/>
      <c r="V250" s="377"/>
      <c r="W250" s="377"/>
      <c r="X250" s="377"/>
      <c r="Y250" s="377"/>
      <c r="Z250" s="377"/>
      <c r="AA250" s="374"/>
    </row>
    <row r="251">
      <c r="A251" s="377"/>
      <c r="B251" s="377"/>
      <c r="C251" s="377"/>
      <c r="D251" s="377"/>
      <c r="E251" s="377"/>
      <c r="F251" s="377"/>
      <c r="G251" s="377"/>
      <c r="H251" s="377"/>
      <c r="I251" s="377"/>
      <c r="J251" s="377"/>
      <c r="K251" s="377"/>
      <c r="L251" s="377"/>
      <c r="M251" s="377"/>
      <c r="N251" s="377"/>
      <c r="O251" s="377"/>
      <c r="P251" s="377"/>
      <c r="Q251" s="377"/>
      <c r="R251" s="377"/>
      <c r="S251" s="377"/>
      <c r="T251" s="377"/>
      <c r="U251" s="377"/>
      <c r="V251" s="377"/>
      <c r="W251" s="377"/>
      <c r="X251" s="377"/>
      <c r="Y251" s="377"/>
      <c r="Z251" s="377"/>
      <c r="AA251" s="374"/>
    </row>
    <row r="252">
      <c r="A252" s="377"/>
      <c r="B252" s="377"/>
      <c r="C252" s="377"/>
      <c r="D252" s="377"/>
      <c r="E252" s="377"/>
      <c r="F252" s="377"/>
      <c r="G252" s="377"/>
      <c r="H252" s="377"/>
      <c r="I252" s="377"/>
      <c r="J252" s="377"/>
      <c r="K252" s="377"/>
      <c r="L252" s="377"/>
      <c r="M252" s="377"/>
      <c r="N252" s="377"/>
      <c r="O252" s="377"/>
      <c r="P252" s="377"/>
      <c r="Q252" s="377"/>
      <c r="R252" s="377"/>
      <c r="S252" s="377"/>
      <c r="T252" s="377"/>
      <c r="U252" s="377"/>
      <c r="V252" s="377"/>
      <c r="W252" s="377"/>
      <c r="X252" s="377"/>
      <c r="Y252" s="377"/>
      <c r="Z252" s="377"/>
      <c r="AA252" s="374"/>
    </row>
    <row r="253">
      <c r="A253" s="377"/>
      <c r="B253" s="377"/>
      <c r="C253" s="377"/>
      <c r="D253" s="377"/>
      <c r="E253" s="377"/>
      <c r="F253" s="377"/>
      <c r="G253" s="377"/>
      <c r="H253" s="377"/>
      <c r="I253" s="377"/>
      <c r="J253" s="377"/>
      <c r="K253" s="377"/>
      <c r="L253" s="377"/>
      <c r="M253" s="377"/>
      <c r="N253" s="377"/>
      <c r="O253" s="377"/>
      <c r="P253" s="377"/>
      <c r="Q253" s="377"/>
      <c r="R253" s="377"/>
      <c r="S253" s="377"/>
      <c r="T253" s="377"/>
      <c r="U253" s="377"/>
      <c r="V253" s="377"/>
      <c r="W253" s="377"/>
      <c r="X253" s="377"/>
      <c r="Y253" s="377"/>
      <c r="Z253" s="377"/>
      <c r="AA253" s="374"/>
    </row>
    <row r="254">
      <c r="A254" s="377"/>
      <c r="B254" s="377"/>
      <c r="C254" s="377"/>
      <c r="D254" s="377"/>
      <c r="E254" s="377"/>
      <c r="F254" s="377"/>
      <c r="G254" s="377"/>
      <c r="H254" s="377"/>
      <c r="I254" s="377"/>
      <c r="J254" s="377"/>
      <c r="K254" s="377"/>
      <c r="L254" s="377"/>
      <c r="M254" s="377"/>
      <c r="N254" s="377"/>
      <c r="O254" s="377"/>
      <c r="P254" s="377"/>
      <c r="Q254" s="377"/>
      <c r="R254" s="377"/>
      <c r="S254" s="377"/>
      <c r="T254" s="377"/>
      <c r="U254" s="377"/>
      <c r="V254" s="377"/>
      <c r="W254" s="377"/>
      <c r="X254" s="377"/>
      <c r="Y254" s="377"/>
      <c r="Z254" s="377"/>
      <c r="AA254" s="374"/>
    </row>
    <row r="255">
      <c r="A255" s="377"/>
      <c r="B255" s="377"/>
      <c r="C255" s="377"/>
      <c r="D255" s="377"/>
      <c r="E255" s="377"/>
      <c r="F255" s="377"/>
      <c r="G255" s="377"/>
      <c r="H255" s="377"/>
      <c r="I255" s="377"/>
      <c r="J255" s="377"/>
      <c r="K255" s="377"/>
      <c r="L255" s="377"/>
      <c r="M255" s="377"/>
      <c r="N255" s="377"/>
      <c r="O255" s="377"/>
      <c r="P255" s="377"/>
      <c r="Q255" s="377"/>
      <c r="R255" s="377"/>
      <c r="S255" s="377"/>
      <c r="T255" s="377"/>
      <c r="U255" s="377"/>
      <c r="V255" s="377"/>
      <c r="W255" s="377"/>
      <c r="X255" s="377"/>
      <c r="Y255" s="377"/>
      <c r="Z255" s="377"/>
      <c r="AA255" s="374"/>
    </row>
    <row r="256">
      <c r="A256" s="377"/>
      <c r="B256" s="377"/>
      <c r="C256" s="377"/>
      <c r="D256" s="377"/>
      <c r="E256" s="377"/>
      <c r="F256" s="377"/>
      <c r="G256" s="377"/>
      <c r="H256" s="377"/>
      <c r="I256" s="377"/>
      <c r="J256" s="377"/>
      <c r="K256" s="377"/>
      <c r="L256" s="377"/>
      <c r="M256" s="377"/>
      <c r="N256" s="377"/>
      <c r="O256" s="377"/>
      <c r="P256" s="377"/>
      <c r="Q256" s="377"/>
      <c r="R256" s="377"/>
      <c r="S256" s="377"/>
      <c r="T256" s="377"/>
      <c r="U256" s="377"/>
      <c r="V256" s="377"/>
      <c r="W256" s="377"/>
      <c r="X256" s="377"/>
      <c r="Y256" s="377"/>
      <c r="Z256" s="377"/>
      <c r="AA256" s="374"/>
    </row>
    <row r="257">
      <c r="A257" s="377"/>
      <c r="B257" s="377"/>
      <c r="C257" s="377"/>
      <c r="D257" s="377"/>
      <c r="E257" s="377"/>
      <c r="F257" s="377"/>
      <c r="G257" s="377"/>
      <c r="H257" s="377"/>
      <c r="I257" s="377"/>
      <c r="J257" s="377"/>
      <c r="K257" s="377"/>
      <c r="L257" s="377"/>
      <c r="M257" s="377"/>
      <c r="N257" s="377"/>
      <c r="O257" s="377"/>
      <c r="P257" s="377"/>
      <c r="Q257" s="377"/>
      <c r="R257" s="377"/>
      <c r="S257" s="377"/>
      <c r="T257" s="377"/>
      <c r="U257" s="377"/>
      <c r="V257" s="377"/>
      <c r="W257" s="377"/>
      <c r="X257" s="377"/>
      <c r="Y257" s="377"/>
      <c r="Z257" s="377"/>
      <c r="AA257" s="374"/>
    </row>
    <row r="258">
      <c r="A258" s="377"/>
      <c r="B258" s="377"/>
      <c r="C258" s="377"/>
      <c r="D258" s="377"/>
      <c r="E258" s="377"/>
      <c r="F258" s="377"/>
      <c r="G258" s="377"/>
      <c r="H258" s="377"/>
      <c r="I258" s="377"/>
      <c r="J258" s="377"/>
      <c r="K258" s="377"/>
      <c r="L258" s="377"/>
      <c r="M258" s="377"/>
      <c r="N258" s="377"/>
      <c r="O258" s="377"/>
      <c r="P258" s="377"/>
      <c r="Q258" s="377"/>
      <c r="R258" s="377"/>
      <c r="S258" s="377"/>
      <c r="T258" s="377"/>
      <c r="U258" s="377"/>
      <c r="V258" s="377"/>
      <c r="W258" s="377"/>
      <c r="X258" s="377"/>
      <c r="Y258" s="377"/>
      <c r="Z258" s="377"/>
      <c r="AA258" s="374"/>
    </row>
    <row r="259">
      <c r="A259" s="377"/>
      <c r="B259" s="377"/>
      <c r="C259" s="377"/>
      <c r="D259" s="377"/>
      <c r="E259" s="377"/>
      <c r="F259" s="377"/>
      <c r="G259" s="377"/>
      <c r="H259" s="377"/>
      <c r="I259" s="377"/>
      <c r="J259" s="377"/>
      <c r="K259" s="377"/>
      <c r="L259" s="377"/>
      <c r="M259" s="377"/>
      <c r="N259" s="377"/>
      <c r="O259" s="377"/>
      <c r="P259" s="377"/>
      <c r="Q259" s="377"/>
      <c r="R259" s="377"/>
      <c r="S259" s="377"/>
      <c r="T259" s="377"/>
      <c r="U259" s="377"/>
      <c r="V259" s="377"/>
      <c r="W259" s="377"/>
      <c r="X259" s="377"/>
      <c r="Y259" s="377"/>
      <c r="Z259" s="377"/>
      <c r="AA259" s="374"/>
    </row>
    <row r="260">
      <c r="A260" s="377"/>
      <c r="B260" s="377"/>
      <c r="C260" s="377"/>
      <c r="D260" s="377"/>
      <c r="E260" s="377"/>
      <c r="F260" s="377"/>
      <c r="G260" s="377"/>
      <c r="H260" s="377"/>
      <c r="I260" s="377"/>
      <c r="J260" s="377"/>
      <c r="K260" s="377"/>
      <c r="L260" s="377"/>
      <c r="M260" s="377"/>
      <c r="N260" s="377"/>
      <c r="O260" s="377"/>
      <c r="P260" s="377"/>
      <c r="Q260" s="377"/>
      <c r="R260" s="377"/>
      <c r="S260" s="377"/>
      <c r="T260" s="377"/>
      <c r="U260" s="377"/>
      <c r="V260" s="377"/>
      <c r="W260" s="377"/>
      <c r="X260" s="377"/>
      <c r="Y260" s="377"/>
      <c r="Z260" s="377"/>
      <c r="AA260" s="374"/>
    </row>
    <row r="261">
      <c r="A261" s="377"/>
      <c r="B261" s="377"/>
      <c r="C261" s="377"/>
      <c r="D261" s="377"/>
      <c r="E261" s="377"/>
      <c r="F261" s="377"/>
      <c r="G261" s="377"/>
      <c r="H261" s="377"/>
      <c r="I261" s="377"/>
      <c r="J261" s="377"/>
      <c r="K261" s="377"/>
      <c r="L261" s="377"/>
      <c r="M261" s="377"/>
      <c r="N261" s="377"/>
      <c r="O261" s="377"/>
      <c r="P261" s="377"/>
      <c r="Q261" s="377"/>
      <c r="R261" s="377"/>
      <c r="S261" s="377"/>
      <c r="T261" s="377"/>
      <c r="U261" s="377"/>
      <c r="V261" s="377"/>
      <c r="W261" s="377"/>
      <c r="X261" s="377"/>
      <c r="Y261" s="377"/>
      <c r="Z261" s="377"/>
      <c r="AA261" s="374"/>
    </row>
    <row r="262">
      <c r="A262" s="377"/>
      <c r="B262" s="377"/>
      <c r="C262" s="377"/>
      <c r="D262" s="377"/>
      <c r="E262" s="377"/>
      <c r="F262" s="377"/>
      <c r="G262" s="377"/>
      <c r="H262" s="377"/>
      <c r="I262" s="377"/>
      <c r="J262" s="377"/>
      <c r="K262" s="377"/>
      <c r="L262" s="377"/>
      <c r="M262" s="377"/>
      <c r="N262" s="377"/>
      <c r="O262" s="377"/>
      <c r="P262" s="377"/>
      <c r="Q262" s="377"/>
      <c r="R262" s="377"/>
      <c r="S262" s="377"/>
      <c r="T262" s="377"/>
      <c r="U262" s="377"/>
      <c r="V262" s="377"/>
      <c r="W262" s="377"/>
      <c r="X262" s="377"/>
      <c r="Y262" s="377"/>
      <c r="Z262" s="377"/>
      <c r="AA262" s="374"/>
    </row>
    <row r="263">
      <c r="A263" s="377"/>
      <c r="B263" s="377"/>
      <c r="C263" s="377"/>
      <c r="D263" s="377"/>
      <c r="E263" s="377"/>
      <c r="F263" s="377"/>
      <c r="G263" s="377"/>
      <c r="H263" s="377"/>
      <c r="I263" s="377"/>
      <c r="J263" s="377"/>
      <c r="K263" s="377"/>
      <c r="L263" s="377"/>
      <c r="M263" s="377"/>
      <c r="N263" s="377"/>
      <c r="O263" s="377"/>
      <c r="P263" s="377"/>
      <c r="Q263" s="377"/>
      <c r="R263" s="377"/>
      <c r="S263" s="377"/>
      <c r="T263" s="377"/>
      <c r="U263" s="377"/>
      <c r="V263" s="377"/>
      <c r="W263" s="377"/>
      <c r="X263" s="377"/>
      <c r="Y263" s="377"/>
      <c r="Z263" s="377"/>
      <c r="AA263" s="374"/>
    </row>
    <row r="264">
      <c r="A264" s="377"/>
      <c r="B264" s="377"/>
      <c r="C264" s="377"/>
      <c r="D264" s="377"/>
      <c r="E264" s="377"/>
      <c r="F264" s="377"/>
      <c r="G264" s="377"/>
      <c r="H264" s="377"/>
      <c r="I264" s="377"/>
      <c r="J264" s="377"/>
      <c r="K264" s="377"/>
      <c r="L264" s="377"/>
      <c r="M264" s="377"/>
      <c r="N264" s="377"/>
      <c r="O264" s="377"/>
      <c r="P264" s="377"/>
      <c r="Q264" s="377"/>
      <c r="R264" s="377"/>
      <c r="S264" s="377"/>
      <c r="T264" s="377"/>
      <c r="U264" s="377"/>
      <c r="V264" s="377"/>
      <c r="W264" s="377"/>
      <c r="X264" s="377"/>
      <c r="Y264" s="377"/>
      <c r="Z264" s="377"/>
      <c r="AA264" s="374"/>
    </row>
    <row r="265">
      <c r="A265" s="377"/>
      <c r="B265" s="377"/>
      <c r="C265" s="377"/>
      <c r="D265" s="377"/>
      <c r="E265" s="377"/>
      <c r="F265" s="377"/>
      <c r="G265" s="377"/>
      <c r="H265" s="377"/>
      <c r="I265" s="377"/>
      <c r="J265" s="377"/>
      <c r="K265" s="377"/>
      <c r="L265" s="377"/>
      <c r="M265" s="377"/>
      <c r="N265" s="377"/>
      <c r="O265" s="377"/>
      <c r="P265" s="377"/>
      <c r="Q265" s="377"/>
      <c r="R265" s="377"/>
      <c r="S265" s="377"/>
      <c r="T265" s="377"/>
      <c r="U265" s="377"/>
      <c r="V265" s="377"/>
      <c r="W265" s="377"/>
      <c r="X265" s="377"/>
      <c r="Y265" s="377"/>
      <c r="Z265" s="377"/>
      <c r="AA265" s="374"/>
    </row>
    <row r="266">
      <c r="A266" s="377"/>
      <c r="B266" s="377"/>
      <c r="C266" s="377"/>
      <c r="D266" s="377"/>
      <c r="E266" s="377"/>
      <c r="F266" s="377"/>
      <c r="G266" s="377"/>
      <c r="H266" s="377"/>
      <c r="I266" s="377"/>
      <c r="J266" s="377"/>
      <c r="K266" s="377"/>
      <c r="L266" s="377"/>
      <c r="M266" s="377"/>
      <c r="N266" s="377"/>
      <c r="O266" s="377"/>
      <c r="P266" s="377"/>
      <c r="Q266" s="377"/>
      <c r="R266" s="377"/>
      <c r="S266" s="377"/>
      <c r="T266" s="377"/>
      <c r="U266" s="377"/>
      <c r="V266" s="377"/>
      <c r="W266" s="377"/>
      <c r="X266" s="377"/>
      <c r="Y266" s="377"/>
      <c r="Z266" s="377"/>
      <c r="AA266" s="374"/>
    </row>
    <row r="267">
      <c r="A267" s="377"/>
      <c r="B267" s="377"/>
      <c r="C267" s="377"/>
      <c r="D267" s="377"/>
      <c r="E267" s="377"/>
      <c r="F267" s="377"/>
      <c r="G267" s="377"/>
      <c r="H267" s="377"/>
      <c r="I267" s="377"/>
      <c r="J267" s="377"/>
      <c r="K267" s="377"/>
      <c r="L267" s="377"/>
      <c r="M267" s="377"/>
      <c r="N267" s="377"/>
      <c r="O267" s="377"/>
      <c r="P267" s="377"/>
      <c r="Q267" s="377"/>
      <c r="R267" s="377"/>
      <c r="S267" s="377"/>
      <c r="T267" s="377"/>
      <c r="U267" s="377"/>
      <c r="V267" s="377"/>
      <c r="W267" s="377"/>
      <c r="X267" s="377"/>
      <c r="Y267" s="377"/>
      <c r="Z267" s="377"/>
      <c r="AA267" s="374"/>
    </row>
    <row r="268">
      <c r="A268" s="377"/>
      <c r="B268" s="377"/>
      <c r="C268" s="377"/>
      <c r="D268" s="377"/>
      <c r="E268" s="377"/>
      <c r="F268" s="377"/>
      <c r="G268" s="377"/>
      <c r="H268" s="377"/>
      <c r="I268" s="377"/>
      <c r="J268" s="377"/>
      <c r="K268" s="377"/>
      <c r="L268" s="377"/>
      <c r="M268" s="377"/>
      <c r="N268" s="377"/>
      <c r="O268" s="377"/>
      <c r="P268" s="377"/>
      <c r="Q268" s="377"/>
      <c r="R268" s="377"/>
      <c r="S268" s="377"/>
      <c r="T268" s="377"/>
      <c r="U268" s="377"/>
      <c r="V268" s="377"/>
      <c r="W268" s="377"/>
      <c r="X268" s="377"/>
      <c r="Y268" s="377"/>
      <c r="Z268" s="377"/>
      <c r="AA268" s="374"/>
    </row>
    <row r="269">
      <c r="A269" s="377"/>
      <c r="B269" s="377"/>
      <c r="C269" s="377"/>
      <c r="D269" s="377"/>
      <c r="E269" s="377"/>
      <c r="F269" s="377"/>
      <c r="G269" s="377"/>
      <c r="H269" s="377"/>
      <c r="I269" s="377"/>
      <c r="J269" s="377"/>
      <c r="K269" s="377"/>
      <c r="L269" s="377"/>
      <c r="M269" s="377"/>
      <c r="N269" s="377"/>
      <c r="O269" s="377"/>
      <c r="P269" s="377"/>
      <c r="Q269" s="377"/>
      <c r="R269" s="377"/>
      <c r="S269" s="377"/>
      <c r="T269" s="377"/>
      <c r="U269" s="377"/>
      <c r="V269" s="377"/>
      <c r="W269" s="377"/>
      <c r="X269" s="377"/>
      <c r="Y269" s="377"/>
      <c r="Z269" s="377"/>
      <c r="AA269" s="374"/>
    </row>
    <row r="270">
      <c r="A270" s="377"/>
      <c r="B270" s="377"/>
      <c r="C270" s="377"/>
      <c r="D270" s="377"/>
      <c r="E270" s="377"/>
      <c r="F270" s="377"/>
      <c r="G270" s="377"/>
      <c r="H270" s="377"/>
      <c r="I270" s="377"/>
      <c r="J270" s="377"/>
      <c r="K270" s="377"/>
      <c r="L270" s="377"/>
      <c r="M270" s="377"/>
      <c r="N270" s="377"/>
      <c r="O270" s="377"/>
      <c r="P270" s="377"/>
      <c r="Q270" s="377"/>
      <c r="R270" s="377"/>
      <c r="S270" s="377"/>
      <c r="T270" s="377"/>
      <c r="U270" s="377"/>
      <c r="V270" s="377"/>
      <c r="W270" s="377"/>
      <c r="X270" s="377"/>
      <c r="Y270" s="377"/>
      <c r="Z270" s="377"/>
      <c r="AA270" s="374"/>
    </row>
    <row r="271">
      <c r="A271" s="377"/>
      <c r="B271" s="377"/>
      <c r="C271" s="377"/>
      <c r="D271" s="377"/>
      <c r="E271" s="377"/>
      <c r="F271" s="377"/>
      <c r="G271" s="377"/>
      <c r="H271" s="377"/>
      <c r="I271" s="377"/>
      <c r="J271" s="377"/>
      <c r="K271" s="377"/>
      <c r="L271" s="377"/>
      <c r="M271" s="377"/>
      <c r="N271" s="377"/>
      <c r="O271" s="377"/>
      <c r="P271" s="377"/>
      <c r="Q271" s="377"/>
      <c r="R271" s="377"/>
      <c r="S271" s="377"/>
      <c r="T271" s="377"/>
      <c r="U271" s="377"/>
      <c r="V271" s="377"/>
      <c r="W271" s="377"/>
      <c r="X271" s="377"/>
      <c r="Y271" s="377"/>
      <c r="Z271" s="377"/>
      <c r="AA271" s="374"/>
    </row>
    <row r="272">
      <c r="A272" s="377"/>
      <c r="B272" s="377"/>
      <c r="C272" s="377"/>
      <c r="D272" s="377"/>
      <c r="E272" s="377"/>
      <c r="F272" s="377"/>
      <c r="G272" s="377"/>
      <c r="H272" s="377"/>
      <c r="I272" s="377"/>
      <c r="J272" s="377"/>
      <c r="K272" s="377"/>
      <c r="L272" s="377"/>
      <c r="M272" s="377"/>
      <c r="N272" s="377"/>
      <c r="O272" s="377"/>
      <c r="P272" s="377"/>
      <c r="Q272" s="377"/>
      <c r="R272" s="377"/>
      <c r="S272" s="377"/>
      <c r="T272" s="377"/>
      <c r="U272" s="377"/>
      <c r="V272" s="377"/>
      <c r="W272" s="377"/>
      <c r="X272" s="377"/>
      <c r="Y272" s="377"/>
      <c r="Z272" s="377"/>
      <c r="AA272" s="374"/>
    </row>
    <row r="273">
      <c r="A273" s="377"/>
      <c r="B273" s="377"/>
      <c r="C273" s="377"/>
      <c r="D273" s="377"/>
      <c r="E273" s="377"/>
      <c r="F273" s="377"/>
      <c r="G273" s="377"/>
      <c r="H273" s="377"/>
      <c r="I273" s="377"/>
      <c r="J273" s="377"/>
      <c r="K273" s="377"/>
      <c r="L273" s="377"/>
      <c r="M273" s="377"/>
      <c r="N273" s="377"/>
      <c r="O273" s="377"/>
      <c r="P273" s="377"/>
      <c r="Q273" s="377"/>
      <c r="R273" s="377"/>
      <c r="S273" s="377"/>
      <c r="T273" s="377"/>
      <c r="U273" s="377"/>
      <c r="V273" s="377"/>
      <c r="W273" s="377"/>
      <c r="X273" s="377"/>
      <c r="Y273" s="377"/>
      <c r="Z273" s="377"/>
      <c r="AA273" s="374"/>
    </row>
    <row r="274">
      <c r="A274" s="377"/>
      <c r="B274" s="377"/>
      <c r="C274" s="377"/>
      <c r="D274" s="377"/>
      <c r="E274" s="377"/>
      <c r="F274" s="377"/>
      <c r="G274" s="377"/>
      <c r="H274" s="377"/>
      <c r="I274" s="377"/>
      <c r="J274" s="377"/>
      <c r="K274" s="377"/>
      <c r="L274" s="377"/>
      <c r="M274" s="377"/>
      <c r="N274" s="377"/>
      <c r="O274" s="377"/>
      <c r="P274" s="377"/>
      <c r="Q274" s="377"/>
      <c r="R274" s="377"/>
      <c r="S274" s="377"/>
      <c r="T274" s="377"/>
      <c r="U274" s="377"/>
      <c r="V274" s="377"/>
      <c r="W274" s="377"/>
      <c r="X274" s="377"/>
      <c r="Y274" s="377"/>
      <c r="Z274" s="377"/>
      <c r="AA274" s="374"/>
    </row>
    <row r="275">
      <c r="A275" s="377"/>
      <c r="B275" s="377"/>
      <c r="C275" s="377"/>
      <c r="D275" s="377"/>
      <c r="E275" s="377"/>
      <c r="F275" s="377"/>
      <c r="G275" s="377"/>
      <c r="H275" s="377"/>
      <c r="I275" s="377"/>
      <c r="J275" s="377"/>
      <c r="K275" s="377"/>
      <c r="L275" s="377"/>
      <c r="M275" s="377"/>
      <c r="N275" s="377"/>
      <c r="O275" s="377"/>
      <c r="P275" s="377"/>
      <c r="Q275" s="377"/>
      <c r="R275" s="377"/>
      <c r="S275" s="377"/>
      <c r="T275" s="377"/>
      <c r="U275" s="377"/>
      <c r="V275" s="377"/>
      <c r="W275" s="377"/>
      <c r="X275" s="377"/>
      <c r="Y275" s="377"/>
      <c r="Z275" s="377"/>
      <c r="AA275" s="374"/>
    </row>
    <row r="276">
      <c r="A276" s="377"/>
      <c r="B276" s="377"/>
      <c r="C276" s="377"/>
      <c r="D276" s="377"/>
      <c r="E276" s="377"/>
      <c r="F276" s="377"/>
      <c r="G276" s="377"/>
      <c r="H276" s="377"/>
      <c r="I276" s="377"/>
      <c r="J276" s="377"/>
      <c r="K276" s="377"/>
      <c r="L276" s="377"/>
      <c r="M276" s="377"/>
      <c r="N276" s="377"/>
      <c r="O276" s="377"/>
      <c r="P276" s="377"/>
      <c r="Q276" s="377"/>
      <c r="R276" s="377"/>
      <c r="S276" s="377"/>
      <c r="T276" s="377"/>
      <c r="U276" s="377"/>
      <c r="V276" s="377"/>
      <c r="W276" s="377"/>
      <c r="X276" s="377"/>
      <c r="Y276" s="377"/>
      <c r="Z276" s="377"/>
      <c r="AA276" s="374"/>
    </row>
    <row r="277">
      <c r="A277" s="377"/>
      <c r="B277" s="377"/>
      <c r="C277" s="377"/>
      <c r="D277" s="377"/>
      <c r="E277" s="377"/>
      <c r="F277" s="377"/>
      <c r="G277" s="377"/>
      <c r="H277" s="377"/>
      <c r="I277" s="377"/>
      <c r="J277" s="377"/>
      <c r="K277" s="377"/>
      <c r="L277" s="377"/>
      <c r="M277" s="377"/>
      <c r="N277" s="377"/>
      <c r="O277" s="377"/>
      <c r="P277" s="377"/>
      <c r="Q277" s="377"/>
      <c r="R277" s="377"/>
      <c r="S277" s="377"/>
      <c r="T277" s="377"/>
      <c r="U277" s="377"/>
      <c r="V277" s="377"/>
      <c r="W277" s="377"/>
      <c r="X277" s="377"/>
      <c r="Y277" s="377"/>
      <c r="Z277" s="377"/>
      <c r="AA277" s="374"/>
    </row>
    <row r="278">
      <c r="A278" s="377"/>
      <c r="B278" s="377"/>
      <c r="C278" s="377"/>
      <c r="D278" s="377"/>
      <c r="E278" s="377"/>
      <c r="F278" s="377"/>
      <c r="G278" s="377"/>
      <c r="H278" s="377"/>
      <c r="I278" s="377"/>
      <c r="J278" s="377"/>
      <c r="K278" s="377"/>
      <c r="L278" s="377"/>
      <c r="M278" s="377"/>
      <c r="N278" s="377"/>
      <c r="O278" s="377"/>
      <c r="P278" s="377"/>
      <c r="Q278" s="377"/>
      <c r="R278" s="377"/>
      <c r="S278" s="377"/>
      <c r="T278" s="377"/>
      <c r="U278" s="377"/>
      <c r="V278" s="377"/>
      <c r="W278" s="377"/>
      <c r="X278" s="377"/>
      <c r="Y278" s="377"/>
      <c r="Z278" s="377"/>
      <c r="AA278" s="374"/>
    </row>
    <row r="279">
      <c r="A279" s="377"/>
      <c r="B279" s="377"/>
      <c r="C279" s="377"/>
      <c r="D279" s="377"/>
      <c r="E279" s="377"/>
      <c r="F279" s="377"/>
      <c r="G279" s="377"/>
      <c r="H279" s="377"/>
      <c r="I279" s="377"/>
      <c r="J279" s="377"/>
      <c r="K279" s="377"/>
      <c r="L279" s="377"/>
      <c r="M279" s="377"/>
      <c r="N279" s="377"/>
      <c r="O279" s="377"/>
      <c r="P279" s="377"/>
      <c r="Q279" s="377"/>
      <c r="R279" s="377"/>
      <c r="S279" s="377"/>
      <c r="T279" s="377"/>
      <c r="U279" s="377"/>
      <c r="V279" s="377"/>
      <c r="W279" s="377"/>
      <c r="X279" s="377"/>
      <c r="Y279" s="377"/>
      <c r="Z279" s="377"/>
      <c r="AA279" s="374"/>
    </row>
    <row r="280">
      <c r="A280" s="377"/>
      <c r="B280" s="377"/>
      <c r="C280" s="377"/>
      <c r="D280" s="377"/>
      <c r="E280" s="377"/>
      <c r="F280" s="377"/>
      <c r="G280" s="377"/>
      <c r="H280" s="377"/>
      <c r="I280" s="377"/>
      <c r="J280" s="377"/>
      <c r="K280" s="377"/>
      <c r="L280" s="377"/>
      <c r="M280" s="377"/>
      <c r="N280" s="377"/>
      <c r="O280" s="377"/>
      <c r="P280" s="377"/>
      <c r="Q280" s="377"/>
      <c r="R280" s="377"/>
      <c r="S280" s="377"/>
      <c r="T280" s="377"/>
      <c r="U280" s="377"/>
      <c r="V280" s="377"/>
      <c r="W280" s="377"/>
      <c r="X280" s="377"/>
      <c r="Y280" s="377"/>
      <c r="Z280" s="377"/>
      <c r="AA280" s="374"/>
    </row>
    <row r="281">
      <c r="A281" s="377"/>
      <c r="B281" s="377"/>
      <c r="C281" s="377"/>
      <c r="D281" s="377"/>
      <c r="E281" s="377"/>
      <c r="F281" s="377"/>
      <c r="G281" s="377"/>
      <c r="H281" s="377"/>
      <c r="I281" s="377"/>
      <c r="J281" s="377"/>
      <c r="K281" s="377"/>
      <c r="L281" s="377"/>
      <c r="M281" s="377"/>
      <c r="N281" s="377"/>
      <c r="O281" s="377"/>
      <c r="P281" s="377"/>
      <c r="Q281" s="377"/>
      <c r="R281" s="377"/>
      <c r="S281" s="377"/>
      <c r="T281" s="377"/>
      <c r="U281" s="377"/>
      <c r="V281" s="377"/>
      <c r="W281" s="377"/>
      <c r="X281" s="377"/>
      <c r="Y281" s="377"/>
      <c r="Z281" s="377"/>
      <c r="AA281" s="374"/>
    </row>
    <row r="282">
      <c r="A282" s="377"/>
      <c r="B282" s="377"/>
      <c r="C282" s="377"/>
      <c r="D282" s="377"/>
      <c r="E282" s="377"/>
      <c r="F282" s="377"/>
      <c r="G282" s="377"/>
      <c r="H282" s="377"/>
      <c r="I282" s="377"/>
      <c r="J282" s="377"/>
      <c r="K282" s="377"/>
      <c r="L282" s="377"/>
      <c r="M282" s="377"/>
      <c r="N282" s="377"/>
      <c r="O282" s="377"/>
      <c r="P282" s="377"/>
      <c r="Q282" s="377"/>
      <c r="R282" s="377"/>
      <c r="S282" s="377"/>
      <c r="T282" s="377"/>
      <c r="U282" s="377"/>
      <c r="V282" s="377"/>
      <c r="W282" s="377"/>
      <c r="X282" s="377"/>
      <c r="Y282" s="377"/>
      <c r="Z282" s="377"/>
      <c r="AA282" s="374"/>
    </row>
    <row r="283">
      <c r="A283" s="377"/>
      <c r="B283" s="377"/>
      <c r="C283" s="377"/>
      <c r="D283" s="377"/>
      <c r="E283" s="377"/>
      <c r="F283" s="377"/>
      <c r="G283" s="377"/>
      <c r="H283" s="377"/>
      <c r="I283" s="377"/>
      <c r="J283" s="377"/>
      <c r="K283" s="377"/>
      <c r="L283" s="377"/>
      <c r="M283" s="377"/>
      <c r="N283" s="377"/>
      <c r="O283" s="377"/>
      <c r="P283" s="377"/>
      <c r="Q283" s="377"/>
      <c r="R283" s="377"/>
      <c r="S283" s="377"/>
      <c r="T283" s="377"/>
      <c r="U283" s="377"/>
      <c r="V283" s="377"/>
      <c r="W283" s="377"/>
      <c r="X283" s="377"/>
      <c r="Y283" s="377"/>
      <c r="Z283" s="377"/>
      <c r="AA283" s="374"/>
    </row>
    <row r="284">
      <c r="A284" s="377"/>
      <c r="B284" s="377"/>
      <c r="C284" s="377"/>
      <c r="D284" s="377"/>
      <c r="E284" s="377"/>
      <c r="F284" s="377"/>
      <c r="G284" s="377"/>
      <c r="H284" s="377"/>
      <c r="I284" s="377"/>
      <c r="J284" s="377"/>
      <c r="K284" s="377"/>
      <c r="L284" s="377"/>
      <c r="M284" s="377"/>
      <c r="N284" s="377"/>
      <c r="O284" s="377"/>
      <c r="P284" s="377"/>
      <c r="Q284" s="377"/>
      <c r="R284" s="377"/>
      <c r="S284" s="377"/>
      <c r="T284" s="377"/>
      <c r="U284" s="377"/>
      <c r="V284" s="377"/>
      <c r="W284" s="377"/>
      <c r="X284" s="377"/>
      <c r="Y284" s="377"/>
      <c r="Z284" s="377"/>
      <c r="AA284" s="374"/>
    </row>
    <row r="285">
      <c r="A285" s="377"/>
      <c r="B285" s="377"/>
      <c r="C285" s="377"/>
      <c r="D285" s="377"/>
      <c r="E285" s="377"/>
      <c r="F285" s="377"/>
      <c r="G285" s="377"/>
      <c r="H285" s="377"/>
      <c r="I285" s="377"/>
      <c r="J285" s="377"/>
      <c r="K285" s="377"/>
      <c r="L285" s="377"/>
      <c r="M285" s="377"/>
      <c r="N285" s="377"/>
      <c r="O285" s="377"/>
      <c r="P285" s="377"/>
      <c r="Q285" s="377"/>
      <c r="R285" s="377"/>
      <c r="S285" s="377"/>
      <c r="T285" s="377"/>
      <c r="U285" s="377"/>
      <c r="V285" s="377"/>
      <c r="W285" s="377"/>
      <c r="X285" s="377"/>
      <c r="Y285" s="377"/>
      <c r="Z285" s="377"/>
      <c r="AA285" s="374"/>
    </row>
    <row r="286">
      <c r="A286" s="377"/>
      <c r="B286" s="377"/>
      <c r="C286" s="377"/>
      <c r="D286" s="377"/>
      <c r="E286" s="377"/>
      <c r="F286" s="377"/>
      <c r="G286" s="377"/>
      <c r="H286" s="377"/>
      <c r="I286" s="377"/>
      <c r="J286" s="377"/>
      <c r="K286" s="377"/>
      <c r="L286" s="377"/>
      <c r="M286" s="377"/>
      <c r="N286" s="377"/>
      <c r="O286" s="377"/>
      <c r="P286" s="377"/>
      <c r="Q286" s="377"/>
      <c r="R286" s="377"/>
      <c r="S286" s="377"/>
      <c r="T286" s="377"/>
      <c r="U286" s="377"/>
      <c r="V286" s="377"/>
      <c r="W286" s="377"/>
      <c r="X286" s="377"/>
      <c r="Y286" s="377"/>
      <c r="Z286" s="377"/>
      <c r="AA286" s="374"/>
    </row>
    <row r="287">
      <c r="A287" s="377"/>
      <c r="B287" s="377"/>
      <c r="C287" s="377"/>
      <c r="D287" s="377"/>
      <c r="E287" s="377"/>
      <c r="F287" s="377"/>
      <c r="G287" s="377"/>
      <c r="H287" s="377"/>
      <c r="I287" s="377"/>
      <c r="J287" s="377"/>
      <c r="K287" s="377"/>
      <c r="L287" s="377"/>
      <c r="M287" s="377"/>
      <c r="N287" s="377"/>
      <c r="O287" s="377"/>
      <c r="P287" s="377"/>
      <c r="Q287" s="377"/>
      <c r="R287" s="377"/>
      <c r="S287" s="377"/>
      <c r="T287" s="377"/>
      <c r="U287" s="377"/>
      <c r="V287" s="377"/>
      <c r="W287" s="377"/>
      <c r="X287" s="377"/>
      <c r="Y287" s="377"/>
      <c r="Z287" s="377"/>
      <c r="AA287" s="374"/>
    </row>
    <row r="288">
      <c r="A288" s="377"/>
      <c r="B288" s="377"/>
      <c r="C288" s="377"/>
      <c r="D288" s="377"/>
      <c r="E288" s="377"/>
      <c r="F288" s="377"/>
      <c r="G288" s="377"/>
      <c r="H288" s="377"/>
      <c r="I288" s="377"/>
      <c r="J288" s="377"/>
      <c r="K288" s="377"/>
      <c r="L288" s="377"/>
      <c r="M288" s="377"/>
      <c r="N288" s="377"/>
      <c r="O288" s="377"/>
      <c r="P288" s="377"/>
      <c r="Q288" s="377"/>
      <c r="R288" s="377"/>
      <c r="S288" s="377"/>
      <c r="T288" s="377"/>
      <c r="U288" s="377"/>
      <c r="V288" s="377"/>
      <c r="W288" s="377"/>
      <c r="X288" s="377"/>
      <c r="Y288" s="377"/>
      <c r="Z288" s="377"/>
      <c r="AA288" s="374"/>
    </row>
    <row r="289">
      <c r="A289" s="377"/>
      <c r="B289" s="377"/>
      <c r="C289" s="377"/>
      <c r="D289" s="377"/>
      <c r="E289" s="377"/>
      <c r="F289" s="377"/>
      <c r="G289" s="377"/>
      <c r="H289" s="377"/>
      <c r="I289" s="377"/>
      <c r="J289" s="377"/>
      <c r="K289" s="377"/>
      <c r="L289" s="377"/>
      <c r="M289" s="377"/>
      <c r="N289" s="377"/>
      <c r="O289" s="377"/>
      <c r="P289" s="377"/>
      <c r="Q289" s="377"/>
      <c r="R289" s="377"/>
      <c r="S289" s="377"/>
      <c r="T289" s="377"/>
      <c r="U289" s="377"/>
      <c r="V289" s="377"/>
      <c r="W289" s="377"/>
      <c r="X289" s="377"/>
      <c r="Y289" s="377"/>
      <c r="Z289" s="377"/>
      <c r="AA289" s="374"/>
    </row>
    <row r="290">
      <c r="A290" s="377"/>
      <c r="B290" s="377"/>
      <c r="C290" s="377"/>
      <c r="D290" s="377"/>
      <c r="E290" s="377"/>
      <c r="F290" s="377"/>
      <c r="G290" s="377"/>
      <c r="H290" s="377"/>
      <c r="I290" s="377"/>
      <c r="J290" s="377"/>
      <c r="K290" s="377"/>
      <c r="L290" s="377"/>
      <c r="M290" s="377"/>
      <c r="N290" s="377"/>
      <c r="O290" s="377"/>
      <c r="P290" s="377"/>
      <c r="Q290" s="377"/>
      <c r="R290" s="377"/>
      <c r="S290" s="377"/>
      <c r="T290" s="377"/>
      <c r="U290" s="377"/>
      <c r="V290" s="377"/>
      <c r="W290" s="377"/>
      <c r="X290" s="377"/>
      <c r="Y290" s="377"/>
      <c r="Z290" s="377"/>
      <c r="AA290" s="374"/>
    </row>
    <row r="291">
      <c r="A291" s="377"/>
      <c r="B291" s="377"/>
      <c r="C291" s="377"/>
      <c r="D291" s="377"/>
      <c r="E291" s="377"/>
      <c r="F291" s="377"/>
      <c r="G291" s="377"/>
      <c r="H291" s="377"/>
      <c r="I291" s="377"/>
      <c r="J291" s="377"/>
      <c r="K291" s="377"/>
      <c r="L291" s="377"/>
      <c r="M291" s="377"/>
      <c r="N291" s="377"/>
      <c r="O291" s="377"/>
      <c r="P291" s="377"/>
      <c r="Q291" s="377"/>
      <c r="R291" s="377"/>
      <c r="S291" s="377"/>
      <c r="T291" s="377"/>
      <c r="U291" s="377"/>
      <c r="V291" s="377"/>
      <c r="W291" s="377"/>
      <c r="X291" s="377"/>
      <c r="Y291" s="377"/>
      <c r="Z291" s="377"/>
      <c r="AA291" s="374"/>
    </row>
    <row r="292">
      <c r="A292" s="377"/>
      <c r="B292" s="377"/>
      <c r="C292" s="377"/>
      <c r="D292" s="377"/>
      <c r="E292" s="377"/>
      <c r="F292" s="377"/>
      <c r="G292" s="377"/>
      <c r="H292" s="377"/>
      <c r="I292" s="377"/>
      <c r="J292" s="377"/>
      <c r="K292" s="377"/>
      <c r="L292" s="377"/>
      <c r="M292" s="377"/>
      <c r="N292" s="377"/>
      <c r="O292" s="377"/>
      <c r="P292" s="377"/>
      <c r="Q292" s="377"/>
      <c r="R292" s="377"/>
      <c r="S292" s="377"/>
      <c r="T292" s="377"/>
      <c r="U292" s="377"/>
      <c r="V292" s="377"/>
      <c r="W292" s="377"/>
      <c r="X292" s="377"/>
      <c r="Y292" s="377"/>
      <c r="Z292" s="377"/>
      <c r="AA292" s="374"/>
    </row>
    <row r="293">
      <c r="A293" s="377"/>
      <c r="B293" s="377"/>
      <c r="C293" s="377"/>
      <c r="D293" s="377"/>
      <c r="E293" s="377"/>
      <c r="F293" s="377"/>
      <c r="G293" s="377"/>
      <c r="H293" s="377"/>
      <c r="I293" s="377"/>
      <c r="J293" s="377"/>
      <c r="K293" s="377"/>
      <c r="L293" s="377"/>
      <c r="M293" s="377"/>
      <c r="N293" s="377"/>
      <c r="O293" s="377"/>
      <c r="P293" s="377"/>
      <c r="Q293" s="377"/>
      <c r="R293" s="377"/>
      <c r="S293" s="377"/>
      <c r="T293" s="377"/>
      <c r="U293" s="377"/>
      <c r="V293" s="377"/>
      <c r="W293" s="377"/>
      <c r="X293" s="377"/>
      <c r="Y293" s="377"/>
      <c r="Z293" s="377"/>
      <c r="AA293" s="374"/>
    </row>
    <row r="294">
      <c r="A294" s="377"/>
      <c r="B294" s="377"/>
      <c r="C294" s="377"/>
      <c r="D294" s="377"/>
      <c r="E294" s="377"/>
      <c r="F294" s="377"/>
      <c r="G294" s="377"/>
      <c r="H294" s="377"/>
      <c r="I294" s="377"/>
      <c r="J294" s="377"/>
      <c r="K294" s="377"/>
      <c r="L294" s="377"/>
      <c r="M294" s="377"/>
      <c r="N294" s="377"/>
      <c r="O294" s="377"/>
      <c r="P294" s="377"/>
      <c r="Q294" s="377"/>
      <c r="R294" s="377"/>
      <c r="S294" s="377"/>
      <c r="T294" s="377"/>
      <c r="U294" s="377"/>
      <c r="V294" s="377"/>
      <c r="W294" s="377"/>
      <c r="X294" s="377"/>
      <c r="Y294" s="377"/>
      <c r="Z294" s="377"/>
      <c r="AA294" s="374"/>
    </row>
    <row r="295">
      <c r="A295" s="377"/>
      <c r="B295" s="377"/>
      <c r="C295" s="377"/>
      <c r="D295" s="377"/>
      <c r="E295" s="377"/>
      <c r="F295" s="377"/>
      <c r="G295" s="377"/>
      <c r="H295" s="377"/>
      <c r="I295" s="377"/>
      <c r="J295" s="377"/>
      <c r="K295" s="377"/>
      <c r="L295" s="377"/>
      <c r="M295" s="377"/>
      <c r="N295" s="377"/>
      <c r="O295" s="377"/>
      <c r="P295" s="377"/>
      <c r="Q295" s="377"/>
      <c r="R295" s="377"/>
      <c r="S295" s="377"/>
      <c r="T295" s="377"/>
      <c r="U295" s="377"/>
      <c r="V295" s="377"/>
      <c r="W295" s="377"/>
      <c r="X295" s="377"/>
      <c r="Y295" s="377"/>
      <c r="Z295" s="377"/>
      <c r="AA295" s="374"/>
    </row>
    <row r="296">
      <c r="A296" s="377"/>
      <c r="B296" s="377"/>
      <c r="C296" s="377"/>
      <c r="D296" s="377"/>
      <c r="E296" s="377"/>
      <c r="F296" s="377"/>
      <c r="G296" s="377"/>
      <c r="H296" s="377"/>
      <c r="I296" s="377"/>
      <c r="J296" s="377"/>
      <c r="K296" s="377"/>
      <c r="L296" s="377"/>
      <c r="M296" s="377"/>
      <c r="N296" s="377"/>
      <c r="O296" s="377"/>
      <c r="P296" s="377"/>
      <c r="Q296" s="377"/>
      <c r="R296" s="377"/>
      <c r="S296" s="377"/>
      <c r="T296" s="377"/>
      <c r="U296" s="377"/>
      <c r="V296" s="377"/>
      <c r="W296" s="377"/>
      <c r="X296" s="377"/>
      <c r="Y296" s="377"/>
      <c r="Z296" s="377"/>
      <c r="AA296" s="374"/>
    </row>
    <row r="297">
      <c r="A297" s="377"/>
      <c r="B297" s="377"/>
      <c r="C297" s="377"/>
      <c r="D297" s="377"/>
      <c r="E297" s="377"/>
      <c r="F297" s="377"/>
      <c r="G297" s="377"/>
      <c r="H297" s="377"/>
      <c r="I297" s="377"/>
      <c r="J297" s="377"/>
      <c r="K297" s="377"/>
      <c r="L297" s="377"/>
      <c r="M297" s="377"/>
      <c r="N297" s="377"/>
      <c r="O297" s="377"/>
      <c r="P297" s="377"/>
      <c r="Q297" s="377"/>
      <c r="R297" s="377"/>
      <c r="S297" s="377"/>
      <c r="T297" s="377"/>
      <c r="U297" s="377"/>
      <c r="V297" s="377"/>
      <c r="W297" s="377"/>
      <c r="X297" s="377"/>
      <c r="Y297" s="377"/>
      <c r="Z297" s="377"/>
      <c r="AA297" s="374"/>
    </row>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9.25"/>
    <col customWidth="1" min="3" max="5" width="12.63"/>
    <col customWidth="1" min="6" max="6" width="22.75"/>
    <col customWidth="1" min="7" max="7" width="28.5"/>
    <col customWidth="1" min="8" max="8" width="16.88"/>
    <col customWidth="1" min="9" max="9" width="20.88"/>
  </cols>
  <sheetData>
    <row r="1" ht="25.5" customHeight="1">
      <c r="A1" s="404" t="s">
        <v>17493</v>
      </c>
      <c r="B1" s="38"/>
      <c r="C1" s="38"/>
      <c r="D1" s="38"/>
      <c r="E1" s="38"/>
      <c r="F1" s="38"/>
      <c r="G1" s="38"/>
      <c r="H1" s="38"/>
      <c r="I1" s="39"/>
      <c r="J1" s="405"/>
      <c r="K1" s="405"/>
    </row>
    <row r="2">
      <c r="A2" s="406" t="s">
        <v>7944</v>
      </c>
      <c r="B2" s="406" t="s">
        <v>11168</v>
      </c>
      <c r="C2" s="406" t="s">
        <v>11169</v>
      </c>
      <c r="D2" s="406" t="s">
        <v>17494</v>
      </c>
      <c r="E2" s="406" t="s">
        <v>17495</v>
      </c>
      <c r="F2" s="406" t="s">
        <v>17496</v>
      </c>
      <c r="G2" s="406" t="s">
        <v>17497</v>
      </c>
      <c r="H2" s="406" t="s">
        <v>17498</v>
      </c>
      <c r="I2" s="406" t="s">
        <v>17499</v>
      </c>
    </row>
    <row r="3">
      <c r="A3" s="406">
        <v>1.0</v>
      </c>
      <c r="B3" s="407" t="s">
        <v>17500</v>
      </c>
      <c r="C3" s="407" t="s">
        <v>17084</v>
      </c>
      <c r="D3" s="407">
        <v>45.0</v>
      </c>
      <c r="E3" s="407" t="s">
        <v>17501</v>
      </c>
      <c r="F3" s="407" t="s">
        <v>9543</v>
      </c>
      <c r="G3" s="407" t="s">
        <v>17502</v>
      </c>
      <c r="H3" s="407" t="s">
        <v>17503</v>
      </c>
      <c r="I3" s="407" t="s">
        <v>279</v>
      </c>
    </row>
    <row r="4">
      <c r="A4" s="406">
        <v>2.0</v>
      </c>
      <c r="B4" s="407" t="s">
        <v>17504</v>
      </c>
      <c r="C4" s="407" t="s">
        <v>17096</v>
      </c>
      <c r="D4" s="407">
        <v>52.0</v>
      </c>
      <c r="E4" s="408" t="s">
        <v>17505</v>
      </c>
      <c r="F4" s="407" t="s">
        <v>17506</v>
      </c>
      <c r="G4" s="407" t="s">
        <v>17507</v>
      </c>
      <c r="H4" s="407" t="s">
        <v>4829</v>
      </c>
      <c r="I4" s="407" t="s">
        <v>17508</v>
      </c>
    </row>
    <row r="5">
      <c r="A5" s="406">
        <v>3.0</v>
      </c>
      <c r="B5" s="406" t="s">
        <v>17509</v>
      </c>
      <c r="C5" s="406" t="s">
        <v>17084</v>
      </c>
      <c r="D5" s="406">
        <v>36.0</v>
      </c>
      <c r="E5" s="407" t="s">
        <v>17510</v>
      </c>
      <c r="F5" s="407" t="s">
        <v>17511</v>
      </c>
      <c r="G5" s="406" t="s">
        <v>17512</v>
      </c>
      <c r="H5" s="406" t="s">
        <v>17513</v>
      </c>
      <c r="I5" s="406" t="s">
        <v>279</v>
      </c>
    </row>
    <row r="6">
      <c r="A6" s="406">
        <v>4.0</v>
      </c>
      <c r="B6" s="406" t="s">
        <v>17514</v>
      </c>
      <c r="C6" s="406" t="s">
        <v>17096</v>
      </c>
      <c r="D6" s="406">
        <v>28.0</v>
      </c>
      <c r="E6" s="407" t="s">
        <v>17515</v>
      </c>
      <c r="F6" s="407" t="s">
        <v>17516</v>
      </c>
      <c r="G6" s="406" t="s">
        <v>17512</v>
      </c>
      <c r="H6" s="406" t="s">
        <v>17517</v>
      </c>
      <c r="I6" s="406" t="s">
        <v>17518</v>
      </c>
    </row>
    <row r="7">
      <c r="A7" s="406">
        <v>5.0</v>
      </c>
      <c r="B7" s="406" t="s">
        <v>17519</v>
      </c>
      <c r="C7" s="406" t="s">
        <v>17084</v>
      </c>
      <c r="D7" s="406">
        <v>17.0</v>
      </c>
      <c r="E7" s="409" t="s">
        <v>17520</v>
      </c>
      <c r="F7" s="407" t="s">
        <v>17521</v>
      </c>
      <c r="G7" s="406" t="s">
        <v>17512</v>
      </c>
      <c r="H7" s="406" t="s">
        <v>17522</v>
      </c>
      <c r="I7" s="406" t="s">
        <v>17523</v>
      </c>
    </row>
    <row r="8">
      <c r="A8" s="406">
        <v>6.0</v>
      </c>
      <c r="B8" s="406" t="s">
        <v>17524</v>
      </c>
      <c r="C8" s="406" t="s">
        <v>17084</v>
      </c>
      <c r="D8" s="406">
        <v>18.0</v>
      </c>
      <c r="E8" s="407" t="s">
        <v>17525</v>
      </c>
      <c r="F8" s="407" t="s">
        <v>17526</v>
      </c>
      <c r="G8" s="406" t="s">
        <v>17512</v>
      </c>
      <c r="H8" s="406" t="s">
        <v>17517</v>
      </c>
      <c r="I8" s="406" t="s">
        <v>17527</v>
      </c>
    </row>
    <row r="9">
      <c r="A9" s="406">
        <v>7.0</v>
      </c>
      <c r="B9" s="406" t="s">
        <v>17528</v>
      </c>
      <c r="C9" s="406" t="s">
        <v>17084</v>
      </c>
      <c r="D9" s="406">
        <v>18.0</v>
      </c>
      <c r="E9" s="407" t="s">
        <v>17529</v>
      </c>
      <c r="F9" s="407" t="s">
        <v>17530</v>
      </c>
      <c r="G9" s="406" t="s">
        <v>17512</v>
      </c>
      <c r="H9" s="406" t="s">
        <v>17517</v>
      </c>
      <c r="I9" s="406" t="s">
        <v>17531</v>
      </c>
    </row>
    <row r="10">
      <c r="A10" s="406">
        <v>8.0</v>
      </c>
      <c r="B10" s="406" t="s">
        <v>17532</v>
      </c>
      <c r="C10" s="406" t="s">
        <v>17084</v>
      </c>
      <c r="D10" s="406">
        <v>58.0</v>
      </c>
      <c r="E10" s="407" t="s">
        <v>17533</v>
      </c>
      <c r="F10" s="407" t="s">
        <v>17534</v>
      </c>
      <c r="G10" s="406" t="s">
        <v>17535</v>
      </c>
      <c r="H10" s="406" t="s">
        <v>17536</v>
      </c>
      <c r="I10" s="406" t="s">
        <v>17537</v>
      </c>
    </row>
    <row r="11">
      <c r="A11" s="406">
        <v>9.0</v>
      </c>
      <c r="B11" s="406" t="s">
        <v>17538</v>
      </c>
      <c r="C11" s="406" t="s">
        <v>17084</v>
      </c>
      <c r="D11" s="406">
        <v>21.0</v>
      </c>
      <c r="E11" s="407" t="s">
        <v>17137</v>
      </c>
      <c r="F11" s="407" t="s">
        <v>17539</v>
      </c>
      <c r="G11" s="406" t="s">
        <v>17535</v>
      </c>
      <c r="H11" s="406" t="s">
        <v>4829</v>
      </c>
      <c r="I11" s="406" t="s">
        <v>17540</v>
      </c>
    </row>
    <row r="12">
      <c r="A12" s="406">
        <v>10.0</v>
      </c>
      <c r="B12" s="406" t="s">
        <v>17541</v>
      </c>
      <c r="C12" s="406" t="s">
        <v>17096</v>
      </c>
      <c r="D12" s="406">
        <v>19.0</v>
      </c>
      <c r="E12" s="407" t="s">
        <v>17125</v>
      </c>
      <c r="F12" s="407" t="s">
        <v>17542</v>
      </c>
      <c r="G12" s="406" t="s">
        <v>17535</v>
      </c>
      <c r="H12" s="406" t="s">
        <v>4829</v>
      </c>
      <c r="I12" s="406" t="s">
        <v>17543</v>
      </c>
    </row>
    <row r="13">
      <c r="A13" s="406">
        <v>11.0</v>
      </c>
      <c r="B13" s="406" t="s">
        <v>17544</v>
      </c>
      <c r="C13" s="406" t="s">
        <v>17084</v>
      </c>
      <c r="D13" s="406">
        <v>16.0</v>
      </c>
      <c r="E13" s="407" t="s">
        <v>17232</v>
      </c>
      <c r="F13" s="407" t="s">
        <v>17545</v>
      </c>
      <c r="G13" s="406" t="s">
        <v>17546</v>
      </c>
      <c r="H13" s="406" t="s">
        <v>4829</v>
      </c>
      <c r="I13" s="406" t="s">
        <v>17547</v>
      </c>
    </row>
    <row r="14">
      <c r="A14" s="406">
        <v>12.0</v>
      </c>
      <c r="B14" s="406" t="s">
        <v>17297</v>
      </c>
      <c r="C14" s="406" t="s">
        <v>17084</v>
      </c>
      <c r="D14" s="406">
        <v>16.0</v>
      </c>
      <c r="E14" s="406"/>
      <c r="F14" s="410" t="s">
        <v>17548</v>
      </c>
      <c r="G14" s="406" t="s">
        <v>678</v>
      </c>
      <c r="H14" s="411" t="s">
        <v>17549</v>
      </c>
      <c r="I14" s="406" t="s">
        <v>17550</v>
      </c>
    </row>
    <row r="15">
      <c r="A15" s="406">
        <v>13.0</v>
      </c>
      <c r="B15" s="406" t="s">
        <v>17302</v>
      </c>
      <c r="C15" s="406" t="s">
        <v>17084</v>
      </c>
      <c r="D15" s="406">
        <v>16.0</v>
      </c>
      <c r="E15" s="406"/>
      <c r="F15" s="410" t="s">
        <v>17551</v>
      </c>
      <c r="G15" s="406" t="s">
        <v>678</v>
      </c>
      <c r="H15" s="57"/>
      <c r="I15" s="406" t="s">
        <v>17550</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I1"/>
    <mergeCell ref="H14:H15"/>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63"/>
    <col customWidth="1" min="5" max="5" width="17.75"/>
    <col customWidth="1" min="6" max="6" width="55.13"/>
  </cols>
  <sheetData>
    <row r="1">
      <c r="A1" s="412" t="s">
        <v>17552</v>
      </c>
    </row>
    <row r="2">
      <c r="A2" s="413" t="s">
        <v>17553</v>
      </c>
      <c r="B2" s="413" t="s">
        <v>11168</v>
      </c>
      <c r="C2" s="413" t="s">
        <v>11169</v>
      </c>
      <c r="D2" s="413" t="s">
        <v>17495</v>
      </c>
      <c r="E2" s="413" t="s">
        <v>17554</v>
      </c>
      <c r="F2" s="413" t="s">
        <v>17555</v>
      </c>
      <c r="G2" s="413" t="s">
        <v>11173</v>
      </c>
    </row>
    <row r="3">
      <c r="A3" s="413">
        <v>1.0</v>
      </c>
      <c r="B3" s="413" t="s">
        <v>11205</v>
      </c>
      <c r="C3" s="413" t="s">
        <v>17096</v>
      </c>
      <c r="D3" s="414" t="s">
        <v>17556</v>
      </c>
      <c r="E3" s="414" t="s">
        <v>5264</v>
      </c>
      <c r="F3" s="415" t="s">
        <v>17557</v>
      </c>
      <c r="G3" s="413"/>
    </row>
    <row r="4">
      <c r="A4" s="413">
        <v>2.0</v>
      </c>
      <c r="B4" s="413" t="s">
        <v>17558</v>
      </c>
      <c r="C4" s="413" t="s">
        <v>17096</v>
      </c>
      <c r="D4" s="416" t="s">
        <v>17505</v>
      </c>
      <c r="E4" s="414" t="s">
        <v>17506</v>
      </c>
      <c r="F4" s="417">
        <v>46202.0</v>
      </c>
      <c r="G4" s="413"/>
    </row>
    <row r="5">
      <c r="A5" s="413">
        <v>3.0</v>
      </c>
      <c r="B5" s="413" t="s">
        <v>17117</v>
      </c>
      <c r="C5" s="413" t="s">
        <v>17084</v>
      </c>
      <c r="D5" s="413" t="s">
        <v>17118</v>
      </c>
      <c r="E5" s="413"/>
      <c r="F5" s="418">
        <v>46202.0</v>
      </c>
      <c r="G5" s="413"/>
    </row>
    <row r="6">
      <c r="A6" s="413">
        <v>4.0</v>
      </c>
      <c r="B6" s="413" t="s">
        <v>17130</v>
      </c>
      <c r="C6" s="413" t="s">
        <v>17096</v>
      </c>
      <c r="D6" s="413" t="s">
        <v>17131</v>
      </c>
      <c r="E6" s="413"/>
      <c r="F6" s="418">
        <v>46202.0</v>
      </c>
      <c r="G6" s="413"/>
    </row>
    <row r="7">
      <c r="A7" s="413">
        <v>5.0</v>
      </c>
      <c r="B7" s="413" t="s">
        <v>17559</v>
      </c>
      <c r="C7" s="413" t="s">
        <v>17096</v>
      </c>
      <c r="D7" s="413" t="s">
        <v>17560</v>
      </c>
      <c r="E7" s="413"/>
      <c r="F7" s="418">
        <v>46202.0</v>
      </c>
      <c r="G7" s="413" t="s">
        <v>17561</v>
      </c>
    </row>
    <row r="8">
      <c r="A8" s="413">
        <v>6.0</v>
      </c>
      <c r="B8" s="413" t="s">
        <v>17562</v>
      </c>
      <c r="C8" s="413" t="s">
        <v>17084</v>
      </c>
      <c r="D8" s="413" t="s">
        <v>17563</v>
      </c>
      <c r="E8" s="413"/>
      <c r="F8" s="413" t="s">
        <v>17564</v>
      </c>
      <c r="G8" s="413" t="s">
        <v>17561</v>
      </c>
    </row>
    <row r="9">
      <c r="A9" s="413">
        <v>7.0</v>
      </c>
      <c r="B9" s="413" t="s">
        <v>17565</v>
      </c>
      <c r="C9" s="413" t="s">
        <v>17084</v>
      </c>
      <c r="D9" s="413" t="s">
        <v>17566</v>
      </c>
      <c r="E9" s="413"/>
      <c r="F9" s="413" t="s">
        <v>17567</v>
      </c>
      <c r="G9" s="413" t="s">
        <v>11259</v>
      </c>
    </row>
    <row r="10">
      <c r="A10" s="413">
        <v>8.0</v>
      </c>
      <c r="B10" s="413" t="s">
        <v>11267</v>
      </c>
      <c r="C10" s="413" t="s">
        <v>17096</v>
      </c>
      <c r="D10" s="413" t="s">
        <v>17568</v>
      </c>
      <c r="E10" s="413"/>
      <c r="F10" s="413" t="s">
        <v>17569</v>
      </c>
      <c r="G10" s="413" t="s">
        <v>11259</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G1"/>
  </mergeCells>
  <drawing r:id="rId1"/>
  <tableParts count="1">
    <tablePart r:id="rId3"/>
  </tableParts>
</worksheet>
</file>